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6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7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6.xml" ContentType="application/vnd.openxmlformats-officedocument.drawing+xml"/>
  <Override PartName="/xl/charts/chart48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9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0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1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2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3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4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5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6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7.xml" ContentType="application/vnd.openxmlformats-officedocument.drawing+xml"/>
  <Override PartName="/xl/charts/chart57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8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9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0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1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2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3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4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5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8.xml" ContentType="application/vnd.openxmlformats-officedocument.drawing+xml"/>
  <Override PartName="/xl/charts/chart66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7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8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9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70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1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2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3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4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9.xml" ContentType="application/vnd.openxmlformats-officedocument.drawing+xml"/>
  <Override PartName="/xl/charts/chart75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6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7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8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9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80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1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2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3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10.xml" ContentType="application/vnd.openxmlformats-officedocument.drawing+xml"/>
  <Override PartName="/xl/charts/chart8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filterPrivacy="1" autoCompressPictures="0"/>
  <xr:revisionPtr revIDLastSave="0" documentId="13_ncr:1_{CB4AD48E-262E-41E4-98CC-A3A995C629D2}" xr6:coauthVersionLast="47" xr6:coauthVersionMax="47" xr10:uidLastSave="{00000000-0000-0000-0000-000000000000}"/>
  <bookViews>
    <workbookView xWindow="135" yWindow="90" windowWidth="20445" windowHeight="12810" firstSheet="7" activeTab="10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32" i="31" l="1"/>
  <c r="B7" i="7"/>
  <c r="H7" i="7"/>
  <c r="I7" i="7"/>
  <c r="J7" i="7"/>
  <c r="K7" i="7"/>
  <c r="C28" i="31"/>
  <c r="H88" i="26"/>
  <c r="D1" i="31"/>
  <c r="D28" i="31"/>
  <c r="I88" i="26"/>
  <c r="E1" i="31"/>
  <c r="E28" i="31"/>
  <c r="J88" i="26"/>
  <c r="F1" i="31"/>
  <c r="F28" i="31"/>
  <c r="K88" i="26"/>
  <c r="G1" i="31"/>
  <c r="G28" i="31"/>
  <c r="L88" i="26"/>
  <c r="H1" i="31"/>
  <c r="H28" i="31"/>
  <c r="M88" i="26"/>
  <c r="I1" i="31"/>
  <c r="I28" i="31"/>
  <c r="N88" i="26"/>
  <c r="J1" i="31"/>
  <c r="J28" i="31"/>
  <c r="O88" i="26"/>
  <c r="K1" i="31"/>
  <c r="K28" i="31"/>
  <c r="P88" i="26"/>
  <c r="L1" i="31"/>
  <c r="L28" i="31"/>
  <c r="Q88" i="26"/>
  <c r="M1" i="31"/>
  <c r="M28" i="31"/>
  <c r="R88" i="26"/>
  <c r="N1" i="31"/>
  <c r="N28" i="31"/>
  <c r="S88" i="26"/>
  <c r="O1" i="31"/>
  <c r="O28" i="31"/>
  <c r="T88" i="26"/>
  <c r="P1" i="31"/>
  <c r="P28" i="31"/>
  <c r="U88" i="26"/>
  <c r="Q1" i="31"/>
  <c r="Q28" i="31"/>
  <c r="V88" i="26"/>
  <c r="R1" i="31"/>
  <c r="R28" i="31"/>
  <c r="W88" i="26"/>
  <c r="S1" i="31"/>
  <c r="S28" i="31"/>
  <c r="X88" i="26"/>
  <c r="T1" i="31"/>
  <c r="T28" i="31"/>
  <c r="Y88" i="26"/>
  <c r="U1" i="31"/>
  <c r="U28" i="31"/>
  <c r="Z88" i="26"/>
  <c r="V1" i="31"/>
  <c r="V28" i="31"/>
  <c r="AA88" i="26"/>
  <c r="W1" i="31"/>
  <c r="W28" i="31"/>
  <c r="AB88" i="26"/>
  <c r="X1" i="31"/>
  <c r="X28" i="31"/>
  <c r="AC88" i="26"/>
  <c r="Y1" i="31"/>
  <c r="Y28" i="31"/>
  <c r="AD88" i="26"/>
  <c r="Z1" i="31"/>
  <c r="Z28" i="31"/>
  <c r="AE88" i="26"/>
  <c r="AA1" i="31"/>
  <c r="AA28" i="31"/>
  <c r="AF88" i="26"/>
  <c r="AB1" i="31"/>
  <c r="AB28" i="31"/>
  <c r="AG88" i="26"/>
  <c r="AC1" i="31"/>
  <c r="AC28" i="31"/>
  <c r="AH88" i="26"/>
  <c r="AD1" i="31"/>
  <c r="AD28" i="31"/>
  <c r="AI88" i="26"/>
  <c r="AE1" i="31"/>
  <c r="AE28" i="31"/>
  <c r="AJ88" i="26"/>
  <c r="AF1" i="31"/>
  <c r="AF28" i="31"/>
  <c r="AK88" i="26"/>
  <c r="AL88" i="26"/>
  <c r="C108" i="35"/>
  <c r="C121" i="35"/>
  <c r="C134" i="35"/>
  <c r="C147" i="35"/>
  <c r="C109" i="35"/>
  <c r="C122" i="35"/>
  <c r="C135" i="35"/>
  <c r="C148" i="35"/>
  <c r="C110" i="35"/>
  <c r="C123" i="35"/>
  <c r="C136" i="35"/>
  <c r="C149" i="35"/>
  <c r="C111" i="35"/>
  <c r="C124" i="35"/>
  <c r="C137" i="35"/>
  <c r="C150" i="35"/>
  <c r="C112" i="35"/>
  <c r="C125" i="35"/>
  <c r="C138" i="35"/>
  <c r="C151" i="35"/>
  <c r="C113" i="35"/>
  <c r="C126" i="35"/>
  <c r="C139" i="35"/>
  <c r="C152" i="35"/>
  <c r="C114" i="35"/>
  <c r="C127" i="35"/>
  <c r="C140" i="35"/>
  <c r="C153" i="35"/>
  <c r="C115" i="35"/>
  <c r="C128" i="35"/>
  <c r="C141" i="35"/>
  <c r="C154" i="35"/>
  <c r="C116" i="35"/>
  <c r="C129" i="35"/>
  <c r="C142" i="35"/>
  <c r="C155" i="35"/>
  <c r="C117" i="35"/>
  <c r="C130" i="35"/>
  <c r="C143" i="35"/>
  <c r="C156" i="35"/>
  <c r="C146" i="35"/>
  <c r="D1" i="35"/>
  <c r="D108" i="35"/>
  <c r="D121" i="35"/>
  <c r="D134" i="35"/>
  <c r="D147" i="35"/>
  <c r="D109" i="35"/>
  <c r="D122" i="35"/>
  <c r="D135" i="35"/>
  <c r="D148" i="35"/>
  <c r="D110" i="35"/>
  <c r="D123" i="35"/>
  <c r="D136" i="35"/>
  <c r="D149" i="35"/>
  <c r="D111" i="35"/>
  <c r="D124" i="35"/>
  <c r="D137" i="35"/>
  <c r="D150" i="35"/>
  <c r="D112" i="35"/>
  <c r="D125" i="35"/>
  <c r="D138" i="35"/>
  <c r="D151" i="35"/>
  <c r="D113" i="35"/>
  <c r="D126" i="35"/>
  <c r="D139" i="35"/>
  <c r="D152" i="35"/>
  <c r="D114" i="35"/>
  <c r="D127" i="35"/>
  <c r="D140" i="35"/>
  <c r="D153" i="35"/>
  <c r="D115" i="35"/>
  <c r="D128" i="35"/>
  <c r="D141" i="35"/>
  <c r="D154" i="35"/>
  <c r="D116" i="35"/>
  <c r="D129" i="35"/>
  <c r="D142" i="35"/>
  <c r="D155" i="35"/>
  <c r="D117" i="35"/>
  <c r="D130" i="35"/>
  <c r="D143" i="35"/>
  <c r="D156" i="35"/>
  <c r="D146" i="35"/>
  <c r="E1" i="35"/>
  <c r="E108" i="35"/>
  <c r="E121" i="35"/>
  <c r="E134" i="35"/>
  <c r="E147" i="35"/>
  <c r="E109" i="35"/>
  <c r="E122" i="35"/>
  <c r="E135" i="35"/>
  <c r="E148" i="35"/>
  <c r="E110" i="35"/>
  <c r="E123" i="35"/>
  <c r="E136" i="35"/>
  <c r="E149" i="35"/>
  <c r="E111" i="35"/>
  <c r="E124" i="35"/>
  <c r="E137" i="35"/>
  <c r="E150" i="35"/>
  <c r="E112" i="35"/>
  <c r="E125" i="35"/>
  <c r="E138" i="35"/>
  <c r="E151" i="35"/>
  <c r="E113" i="35"/>
  <c r="E126" i="35"/>
  <c r="E139" i="35"/>
  <c r="E152" i="35"/>
  <c r="E114" i="35"/>
  <c r="E127" i="35"/>
  <c r="E140" i="35"/>
  <c r="E153" i="35"/>
  <c r="E115" i="35"/>
  <c r="E128" i="35"/>
  <c r="E141" i="35"/>
  <c r="E154" i="35"/>
  <c r="E116" i="35"/>
  <c r="E129" i="35"/>
  <c r="E142" i="35"/>
  <c r="E155" i="35"/>
  <c r="E117" i="35"/>
  <c r="E130" i="35"/>
  <c r="E143" i="35"/>
  <c r="E156" i="35"/>
  <c r="E146" i="35"/>
  <c r="F1" i="35"/>
  <c r="F108" i="35"/>
  <c r="F121" i="35"/>
  <c r="F134" i="35"/>
  <c r="F147" i="35"/>
  <c r="F109" i="35"/>
  <c r="F122" i="35"/>
  <c r="F135" i="35"/>
  <c r="F148" i="35"/>
  <c r="F110" i="35"/>
  <c r="F123" i="35"/>
  <c r="F136" i="35"/>
  <c r="F149" i="35"/>
  <c r="F111" i="35"/>
  <c r="F124" i="35"/>
  <c r="F137" i="35"/>
  <c r="F150" i="35"/>
  <c r="F112" i="35"/>
  <c r="F125" i="35"/>
  <c r="F138" i="35"/>
  <c r="F151" i="35"/>
  <c r="F113" i="35"/>
  <c r="F126" i="35"/>
  <c r="F139" i="35"/>
  <c r="F152" i="35"/>
  <c r="F114" i="35"/>
  <c r="F127" i="35"/>
  <c r="F140" i="35"/>
  <c r="F153" i="35"/>
  <c r="F115" i="35"/>
  <c r="F128" i="35"/>
  <c r="F141" i="35"/>
  <c r="F154" i="35"/>
  <c r="F116" i="35"/>
  <c r="F129" i="35"/>
  <c r="F142" i="35"/>
  <c r="F155" i="35"/>
  <c r="F117" i="35"/>
  <c r="F130" i="35"/>
  <c r="F143" i="35"/>
  <c r="F156" i="35"/>
  <c r="F146" i="35"/>
  <c r="G1" i="35"/>
  <c r="G108" i="35"/>
  <c r="G121" i="35"/>
  <c r="G134" i="35"/>
  <c r="G147" i="35"/>
  <c r="G109" i="35"/>
  <c r="G122" i="35"/>
  <c r="G135" i="35"/>
  <c r="G148" i="35"/>
  <c r="G110" i="35"/>
  <c r="G123" i="35"/>
  <c r="G136" i="35"/>
  <c r="G149" i="35"/>
  <c r="G111" i="35"/>
  <c r="G124" i="35"/>
  <c r="G137" i="35"/>
  <c r="G150" i="35"/>
  <c r="G112" i="35"/>
  <c r="G125" i="35"/>
  <c r="G138" i="35"/>
  <c r="G151" i="35"/>
  <c r="G113" i="35"/>
  <c r="G126" i="35"/>
  <c r="G139" i="35"/>
  <c r="G152" i="35"/>
  <c r="G114" i="35"/>
  <c r="G127" i="35"/>
  <c r="G140" i="35"/>
  <c r="G153" i="35"/>
  <c r="G115" i="35"/>
  <c r="G128" i="35"/>
  <c r="G141" i="35"/>
  <c r="G154" i="35"/>
  <c r="G116" i="35"/>
  <c r="G129" i="35"/>
  <c r="G142" i="35"/>
  <c r="G155" i="35"/>
  <c r="G117" i="35"/>
  <c r="G130" i="35"/>
  <c r="G143" i="35"/>
  <c r="G156" i="35"/>
  <c r="G146" i="35"/>
  <c r="H1" i="35"/>
  <c r="H108" i="35"/>
  <c r="H121" i="35"/>
  <c r="H134" i="35"/>
  <c r="H147" i="35"/>
  <c r="H109" i="35"/>
  <c r="H122" i="35"/>
  <c r="H135" i="35"/>
  <c r="H148" i="35"/>
  <c r="H110" i="35"/>
  <c r="H123" i="35"/>
  <c r="H136" i="35"/>
  <c r="H149" i="35"/>
  <c r="H111" i="35"/>
  <c r="H124" i="35"/>
  <c r="H137" i="35"/>
  <c r="H150" i="35"/>
  <c r="H112" i="35"/>
  <c r="H125" i="35"/>
  <c r="H138" i="35"/>
  <c r="H151" i="35"/>
  <c r="H113" i="35"/>
  <c r="H126" i="35"/>
  <c r="H139" i="35"/>
  <c r="H152" i="35"/>
  <c r="H114" i="35"/>
  <c r="H127" i="35"/>
  <c r="H140" i="35"/>
  <c r="H153" i="35"/>
  <c r="H115" i="35"/>
  <c r="H128" i="35"/>
  <c r="H141" i="35"/>
  <c r="H154" i="35"/>
  <c r="H116" i="35"/>
  <c r="H129" i="35"/>
  <c r="H142" i="35"/>
  <c r="H155" i="35"/>
  <c r="H117" i="35"/>
  <c r="H130" i="35"/>
  <c r="H143" i="35"/>
  <c r="H156" i="35"/>
  <c r="H146" i="35"/>
  <c r="I1" i="35"/>
  <c r="I108" i="35"/>
  <c r="I121" i="35"/>
  <c r="I134" i="35"/>
  <c r="I147" i="35"/>
  <c r="I109" i="35"/>
  <c r="I122" i="35"/>
  <c r="I135" i="35"/>
  <c r="I148" i="35"/>
  <c r="I110" i="35"/>
  <c r="I123" i="35"/>
  <c r="I136" i="35"/>
  <c r="I149" i="35"/>
  <c r="I111" i="35"/>
  <c r="I124" i="35"/>
  <c r="I137" i="35"/>
  <c r="I150" i="35"/>
  <c r="I112" i="35"/>
  <c r="I125" i="35"/>
  <c r="I138" i="35"/>
  <c r="I151" i="35"/>
  <c r="I113" i="35"/>
  <c r="I126" i="35"/>
  <c r="I139" i="35"/>
  <c r="I152" i="35"/>
  <c r="I114" i="35"/>
  <c r="I127" i="35"/>
  <c r="I140" i="35"/>
  <c r="I153" i="35"/>
  <c r="I115" i="35"/>
  <c r="I128" i="35"/>
  <c r="I141" i="35"/>
  <c r="I154" i="35"/>
  <c r="I116" i="35"/>
  <c r="I129" i="35"/>
  <c r="I142" i="35"/>
  <c r="I155" i="35"/>
  <c r="I117" i="35"/>
  <c r="I130" i="35"/>
  <c r="I143" i="35"/>
  <c r="I156" i="35"/>
  <c r="I146" i="35"/>
  <c r="J1" i="35"/>
  <c r="J108" i="35"/>
  <c r="J121" i="35"/>
  <c r="J134" i="35"/>
  <c r="J147" i="35"/>
  <c r="J109" i="35"/>
  <c r="J122" i="35"/>
  <c r="J135" i="35"/>
  <c r="J148" i="35"/>
  <c r="J110" i="35"/>
  <c r="J123" i="35"/>
  <c r="J136" i="35"/>
  <c r="J149" i="35"/>
  <c r="J111" i="35"/>
  <c r="J124" i="35"/>
  <c r="J137" i="35"/>
  <c r="J150" i="35"/>
  <c r="J112" i="35"/>
  <c r="J125" i="35"/>
  <c r="J138" i="35"/>
  <c r="J151" i="35"/>
  <c r="J113" i="35"/>
  <c r="J126" i="35"/>
  <c r="J139" i="35"/>
  <c r="J152" i="35"/>
  <c r="J114" i="35"/>
  <c r="J127" i="35"/>
  <c r="J140" i="35"/>
  <c r="J153" i="35"/>
  <c r="J115" i="35"/>
  <c r="J128" i="35"/>
  <c r="J141" i="35"/>
  <c r="J154" i="35"/>
  <c r="J116" i="35"/>
  <c r="J129" i="35"/>
  <c r="J142" i="35"/>
  <c r="J155" i="35"/>
  <c r="J117" i="35"/>
  <c r="J130" i="35"/>
  <c r="J143" i="35"/>
  <c r="J156" i="35"/>
  <c r="J146" i="35"/>
  <c r="K1" i="35"/>
  <c r="K108" i="35"/>
  <c r="K121" i="35"/>
  <c r="K134" i="35"/>
  <c r="K147" i="35"/>
  <c r="K109" i="35"/>
  <c r="K122" i="35"/>
  <c r="K135" i="35"/>
  <c r="K148" i="35"/>
  <c r="K110" i="35"/>
  <c r="K123" i="35"/>
  <c r="K136" i="35"/>
  <c r="K149" i="35"/>
  <c r="K111" i="35"/>
  <c r="K124" i="35"/>
  <c r="K137" i="35"/>
  <c r="K150" i="35"/>
  <c r="K112" i="35"/>
  <c r="K125" i="35"/>
  <c r="K138" i="35"/>
  <c r="K151" i="35"/>
  <c r="K113" i="35"/>
  <c r="K126" i="35"/>
  <c r="K139" i="35"/>
  <c r="K152" i="35"/>
  <c r="K114" i="35"/>
  <c r="K127" i="35"/>
  <c r="K140" i="35"/>
  <c r="K153" i="35"/>
  <c r="K115" i="35"/>
  <c r="K128" i="35"/>
  <c r="K141" i="35"/>
  <c r="K154" i="35"/>
  <c r="K116" i="35"/>
  <c r="K129" i="35"/>
  <c r="K142" i="35"/>
  <c r="K155" i="35"/>
  <c r="K117" i="35"/>
  <c r="K130" i="35"/>
  <c r="K143" i="35"/>
  <c r="K156" i="35"/>
  <c r="K146" i="35"/>
  <c r="L1" i="35"/>
  <c r="L108" i="35"/>
  <c r="L121" i="35"/>
  <c r="L134" i="35"/>
  <c r="L147" i="35"/>
  <c r="L109" i="35"/>
  <c r="L122" i="35"/>
  <c r="L135" i="35"/>
  <c r="L148" i="35"/>
  <c r="L110" i="35"/>
  <c r="L123" i="35"/>
  <c r="L136" i="35"/>
  <c r="L149" i="35"/>
  <c r="L111" i="35"/>
  <c r="L124" i="35"/>
  <c r="L137" i="35"/>
  <c r="L150" i="35"/>
  <c r="L112" i="35"/>
  <c r="L125" i="35"/>
  <c r="L138" i="35"/>
  <c r="L151" i="35"/>
  <c r="L113" i="35"/>
  <c r="L126" i="35"/>
  <c r="L139" i="35"/>
  <c r="L152" i="35"/>
  <c r="L114" i="35"/>
  <c r="L127" i="35"/>
  <c r="L140" i="35"/>
  <c r="L153" i="35"/>
  <c r="L115" i="35"/>
  <c r="L128" i="35"/>
  <c r="L141" i="35"/>
  <c r="L154" i="35"/>
  <c r="L116" i="35"/>
  <c r="L129" i="35"/>
  <c r="L142" i="35"/>
  <c r="L155" i="35"/>
  <c r="L117" i="35"/>
  <c r="L130" i="35"/>
  <c r="L143" i="35"/>
  <c r="L156" i="35"/>
  <c r="L146" i="35"/>
  <c r="M1" i="35"/>
  <c r="M108" i="35"/>
  <c r="M121" i="35"/>
  <c r="M134" i="35"/>
  <c r="M147" i="35"/>
  <c r="M109" i="35"/>
  <c r="M122" i="35"/>
  <c r="M135" i="35"/>
  <c r="M148" i="35"/>
  <c r="M110" i="35"/>
  <c r="M123" i="35"/>
  <c r="M136" i="35"/>
  <c r="M149" i="35"/>
  <c r="M111" i="35"/>
  <c r="M124" i="35"/>
  <c r="M137" i="35"/>
  <c r="M150" i="35"/>
  <c r="M112" i="35"/>
  <c r="M125" i="35"/>
  <c r="M138" i="35"/>
  <c r="M151" i="35"/>
  <c r="M113" i="35"/>
  <c r="M126" i="35"/>
  <c r="M139" i="35"/>
  <c r="M152" i="35"/>
  <c r="M114" i="35"/>
  <c r="M127" i="35"/>
  <c r="M140" i="35"/>
  <c r="M153" i="35"/>
  <c r="M115" i="35"/>
  <c r="M128" i="35"/>
  <c r="M141" i="35"/>
  <c r="M154" i="35"/>
  <c r="M116" i="35"/>
  <c r="M129" i="35"/>
  <c r="M142" i="35"/>
  <c r="M155" i="35"/>
  <c r="M117" i="35"/>
  <c r="M130" i="35"/>
  <c r="M143" i="35"/>
  <c r="M156" i="35"/>
  <c r="M146" i="35"/>
  <c r="N1" i="35"/>
  <c r="N108" i="35"/>
  <c r="N121" i="35"/>
  <c r="N134" i="35"/>
  <c r="N147" i="35"/>
  <c r="N109" i="35"/>
  <c r="N122" i="35"/>
  <c r="N135" i="35"/>
  <c r="N148" i="35"/>
  <c r="N110" i="35"/>
  <c r="N123" i="35"/>
  <c r="N136" i="35"/>
  <c r="N149" i="35"/>
  <c r="N111" i="35"/>
  <c r="N124" i="35"/>
  <c r="N137" i="35"/>
  <c r="N150" i="35"/>
  <c r="N112" i="35"/>
  <c r="N125" i="35"/>
  <c r="N138" i="35"/>
  <c r="N151" i="35"/>
  <c r="N113" i="35"/>
  <c r="N126" i="35"/>
  <c r="N139" i="35"/>
  <c r="N152" i="35"/>
  <c r="N114" i="35"/>
  <c r="N127" i="35"/>
  <c r="N140" i="35"/>
  <c r="N153" i="35"/>
  <c r="N115" i="35"/>
  <c r="N128" i="35"/>
  <c r="N141" i="35"/>
  <c r="N154" i="35"/>
  <c r="N116" i="35"/>
  <c r="N129" i="35"/>
  <c r="N142" i="35"/>
  <c r="N155" i="35"/>
  <c r="N117" i="35"/>
  <c r="N130" i="35"/>
  <c r="N143" i="35"/>
  <c r="N156" i="35"/>
  <c r="N146" i="35"/>
  <c r="O1" i="35"/>
  <c r="O108" i="35"/>
  <c r="O121" i="35"/>
  <c r="O134" i="35"/>
  <c r="O147" i="35"/>
  <c r="O109" i="35"/>
  <c r="O122" i="35"/>
  <c r="O135" i="35"/>
  <c r="O148" i="35"/>
  <c r="O110" i="35"/>
  <c r="O123" i="35"/>
  <c r="O136" i="35"/>
  <c r="O149" i="35"/>
  <c r="O111" i="35"/>
  <c r="O124" i="35"/>
  <c r="O137" i="35"/>
  <c r="O150" i="35"/>
  <c r="O112" i="35"/>
  <c r="O125" i="35"/>
  <c r="O138" i="35"/>
  <c r="O151" i="35"/>
  <c r="O113" i="35"/>
  <c r="O126" i="35"/>
  <c r="O139" i="35"/>
  <c r="O152" i="35"/>
  <c r="O114" i="35"/>
  <c r="O127" i="35"/>
  <c r="O140" i="35"/>
  <c r="O153" i="35"/>
  <c r="O115" i="35"/>
  <c r="O128" i="35"/>
  <c r="O141" i="35"/>
  <c r="O154" i="35"/>
  <c r="O116" i="35"/>
  <c r="O129" i="35"/>
  <c r="O142" i="35"/>
  <c r="O155" i="35"/>
  <c r="O117" i="35"/>
  <c r="O130" i="35"/>
  <c r="O143" i="35"/>
  <c r="O156" i="35"/>
  <c r="O146" i="35"/>
  <c r="P1" i="35"/>
  <c r="P108" i="35"/>
  <c r="P121" i="35"/>
  <c r="P134" i="35"/>
  <c r="P147" i="35"/>
  <c r="P109" i="35"/>
  <c r="P122" i="35"/>
  <c r="P135" i="35"/>
  <c r="P148" i="35"/>
  <c r="P110" i="35"/>
  <c r="P123" i="35"/>
  <c r="P136" i="35"/>
  <c r="P149" i="35"/>
  <c r="P111" i="35"/>
  <c r="P124" i="35"/>
  <c r="P137" i="35"/>
  <c r="P150" i="35"/>
  <c r="P112" i="35"/>
  <c r="P125" i="35"/>
  <c r="P138" i="35"/>
  <c r="P151" i="35"/>
  <c r="P113" i="35"/>
  <c r="P126" i="35"/>
  <c r="P139" i="35"/>
  <c r="P152" i="35"/>
  <c r="P114" i="35"/>
  <c r="P127" i="35"/>
  <c r="P140" i="35"/>
  <c r="P153" i="35"/>
  <c r="P115" i="35"/>
  <c r="P128" i="35"/>
  <c r="P141" i="35"/>
  <c r="P154" i="35"/>
  <c r="P116" i="35"/>
  <c r="P129" i="35"/>
  <c r="P142" i="35"/>
  <c r="P155" i="35"/>
  <c r="P117" i="35"/>
  <c r="P130" i="35"/>
  <c r="P143" i="35"/>
  <c r="P156" i="35"/>
  <c r="P146" i="35"/>
  <c r="Q1" i="35"/>
  <c r="Q108" i="35"/>
  <c r="Q121" i="35"/>
  <c r="Q134" i="35"/>
  <c r="Q147" i="35"/>
  <c r="Q109" i="35"/>
  <c r="Q122" i="35"/>
  <c r="Q135" i="35"/>
  <c r="Q148" i="35"/>
  <c r="Q110" i="35"/>
  <c r="Q123" i="35"/>
  <c r="Q136" i="35"/>
  <c r="Q149" i="35"/>
  <c r="Q111" i="35"/>
  <c r="Q124" i="35"/>
  <c r="Q137" i="35"/>
  <c r="Q150" i="35"/>
  <c r="Q112" i="35"/>
  <c r="Q125" i="35"/>
  <c r="Q138" i="35"/>
  <c r="Q151" i="35"/>
  <c r="Q113" i="35"/>
  <c r="Q126" i="35"/>
  <c r="Q139" i="35"/>
  <c r="Q152" i="35"/>
  <c r="Q114" i="35"/>
  <c r="Q127" i="35"/>
  <c r="Q140" i="35"/>
  <c r="Q153" i="35"/>
  <c r="Q115" i="35"/>
  <c r="Q128" i="35"/>
  <c r="Q141" i="35"/>
  <c r="Q154" i="35"/>
  <c r="Q116" i="35"/>
  <c r="Q129" i="35"/>
  <c r="Q142" i="35"/>
  <c r="Q155" i="35"/>
  <c r="Q117" i="35"/>
  <c r="Q130" i="35"/>
  <c r="Q143" i="35"/>
  <c r="Q156" i="35"/>
  <c r="Q146" i="35"/>
  <c r="R1" i="35"/>
  <c r="R108" i="35"/>
  <c r="R121" i="35"/>
  <c r="R134" i="35"/>
  <c r="R147" i="35"/>
  <c r="R109" i="35"/>
  <c r="R122" i="35"/>
  <c r="R135" i="35"/>
  <c r="R148" i="35"/>
  <c r="R110" i="35"/>
  <c r="R123" i="35"/>
  <c r="R136" i="35"/>
  <c r="R149" i="35"/>
  <c r="R111" i="35"/>
  <c r="R124" i="35"/>
  <c r="R137" i="35"/>
  <c r="R150" i="35"/>
  <c r="R112" i="35"/>
  <c r="R125" i="35"/>
  <c r="R138" i="35"/>
  <c r="R151" i="35"/>
  <c r="R113" i="35"/>
  <c r="R126" i="35"/>
  <c r="R139" i="35"/>
  <c r="R152" i="35"/>
  <c r="R114" i="35"/>
  <c r="R127" i="35"/>
  <c r="R140" i="35"/>
  <c r="R153" i="35"/>
  <c r="R115" i="35"/>
  <c r="R128" i="35"/>
  <c r="R141" i="35"/>
  <c r="R154" i="35"/>
  <c r="R116" i="35"/>
  <c r="R129" i="35"/>
  <c r="R142" i="35"/>
  <c r="R155" i="35"/>
  <c r="R117" i="35"/>
  <c r="R130" i="35"/>
  <c r="R143" i="35"/>
  <c r="R156" i="35"/>
  <c r="R146" i="35"/>
  <c r="S1" i="35"/>
  <c r="S108" i="35"/>
  <c r="S121" i="35"/>
  <c r="S134" i="35"/>
  <c r="S147" i="35"/>
  <c r="S109" i="35"/>
  <c r="S122" i="35"/>
  <c r="S135" i="35"/>
  <c r="S148" i="35"/>
  <c r="S110" i="35"/>
  <c r="S123" i="35"/>
  <c r="S136" i="35"/>
  <c r="S149" i="35"/>
  <c r="S111" i="35"/>
  <c r="S124" i="35"/>
  <c r="S137" i="35"/>
  <c r="S150" i="35"/>
  <c r="S112" i="35"/>
  <c r="S125" i="35"/>
  <c r="S138" i="35"/>
  <c r="S151" i="35"/>
  <c r="S113" i="35"/>
  <c r="S126" i="35"/>
  <c r="S139" i="35"/>
  <c r="S152" i="35"/>
  <c r="S114" i="35"/>
  <c r="S127" i="35"/>
  <c r="S140" i="35"/>
  <c r="S153" i="35"/>
  <c r="S115" i="35"/>
  <c r="S128" i="35"/>
  <c r="S141" i="35"/>
  <c r="S154" i="35"/>
  <c r="S116" i="35"/>
  <c r="S129" i="35"/>
  <c r="S142" i="35"/>
  <c r="S155" i="35"/>
  <c r="S117" i="35"/>
  <c r="S130" i="35"/>
  <c r="S143" i="35"/>
  <c r="S156" i="35"/>
  <c r="S146" i="35"/>
  <c r="T1" i="35"/>
  <c r="T108" i="35"/>
  <c r="T121" i="35"/>
  <c r="T134" i="35"/>
  <c r="T147" i="35"/>
  <c r="T109" i="35"/>
  <c r="T122" i="35"/>
  <c r="T135" i="35"/>
  <c r="T148" i="35"/>
  <c r="T110" i="35"/>
  <c r="T123" i="35"/>
  <c r="T136" i="35"/>
  <c r="T149" i="35"/>
  <c r="T111" i="35"/>
  <c r="T124" i="35"/>
  <c r="T137" i="35"/>
  <c r="T150" i="35"/>
  <c r="T112" i="35"/>
  <c r="T125" i="35"/>
  <c r="T138" i="35"/>
  <c r="T151" i="35"/>
  <c r="T113" i="35"/>
  <c r="T126" i="35"/>
  <c r="T139" i="35"/>
  <c r="T152" i="35"/>
  <c r="T114" i="35"/>
  <c r="T127" i="35"/>
  <c r="T140" i="35"/>
  <c r="T153" i="35"/>
  <c r="T115" i="35"/>
  <c r="T128" i="35"/>
  <c r="T141" i="35"/>
  <c r="T154" i="35"/>
  <c r="T116" i="35"/>
  <c r="T129" i="35"/>
  <c r="T142" i="35"/>
  <c r="T155" i="35"/>
  <c r="T117" i="35"/>
  <c r="T130" i="35"/>
  <c r="T143" i="35"/>
  <c r="T156" i="35"/>
  <c r="T146" i="35"/>
  <c r="U1" i="35"/>
  <c r="U108" i="35"/>
  <c r="U121" i="35"/>
  <c r="U134" i="35"/>
  <c r="U147" i="35"/>
  <c r="U109" i="35"/>
  <c r="U122" i="35"/>
  <c r="U135" i="35"/>
  <c r="U148" i="35"/>
  <c r="U110" i="35"/>
  <c r="U123" i="35"/>
  <c r="U136" i="35"/>
  <c r="U149" i="35"/>
  <c r="U111" i="35"/>
  <c r="U124" i="35"/>
  <c r="U137" i="35"/>
  <c r="U150" i="35"/>
  <c r="U112" i="35"/>
  <c r="U125" i="35"/>
  <c r="U138" i="35"/>
  <c r="U151" i="35"/>
  <c r="U113" i="35"/>
  <c r="U126" i="35"/>
  <c r="U139" i="35"/>
  <c r="U152" i="35"/>
  <c r="U114" i="35"/>
  <c r="U127" i="35"/>
  <c r="U140" i="35"/>
  <c r="U153" i="35"/>
  <c r="U115" i="35"/>
  <c r="U128" i="35"/>
  <c r="U141" i="35"/>
  <c r="U154" i="35"/>
  <c r="U116" i="35"/>
  <c r="U129" i="35"/>
  <c r="U142" i="35"/>
  <c r="U155" i="35"/>
  <c r="U117" i="35"/>
  <c r="U130" i="35"/>
  <c r="U143" i="35"/>
  <c r="U156" i="35"/>
  <c r="U146" i="35"/>
  <c r="V1" i="35"/>
  <c r="V108" i="35"/>
  <c r="V121" i="35"/>
  <c r="V134" i="35"/>
  <c r="V147" i="35"/>
  <c r="V109" i="35"/>
  <c r="V122" i="35"/>
  <c r="V135" i="35"/>
  <c r="V148" i="35"/>
  <c r="V110" i="35"/>
  <c r="V123" i="35"/>
  <c r="V136" i="35"/>
  <c r="V149" i="35"/>
  <c r="V111" i="35"/>
  <c r="V124" i="35"/>
  <c r="V137" i="35"/>
  <c r="V150" i="35"/>
  <c r="V112" i="35"/>
  <c r="V125" i="35"/>
  <c r="V138" i="35"/>
  <c r="V151" i="35"/>
  <c r="V113" i="35"/>
  <c r="V126" i="35"/>
  <c r="V139" i="35"/>
  <c r="V152" i="35"/>
  <c r="V114" i="35"/>
  <c r="V127" i="35"/>
  <c r="V140" i="35"/>
  <c r="V153" i="35"/>
  <c r="V115" i="35"/>
  <c r="V128" i="35"/>
  <c r="V141" i="35"/>
  <c r="V154" i="35"/>
  <c r="V116" i="35"/>
  <c r="V129" i="35"/>
  <c r="V142" i="35"/>
  <c r="V155" i="35"/>
  <c r="V117" i="35"/>
  <c r="V130" i="35"/>
  <c r="V143" i="35"/>
  <c r="V156" i="35"/>
  <c r="V146" i="35"/>
  <c r="W1" i="35"/>
  <c r="W108" i="35"/>
  <c r="W121" i="35"/>
  <c r="W134" i="35"/>
  <c r="W147" i="35"/>
  <c r="W109" i="35"/>
  <c r="W122" i="35"/>
  <c r="W135" i="35"/>
  <c r="W148" i="35"/>
  <c r="W110" i="35"/>
  <c r="W123" i="35"/>
  <c r="W136" i="35"/>
  <c r="W149" i="35"/>
  <c r="W111" i="35"/>
  <c r="W124" i="35"/>
  <c r="W137" i="35"/>
  <c r="W150" i="35"/>
  <c r="W112" i="35"/>
  <c r="W125" i="35"/>
  <c r="W138" i="35"/>
  <c r="W151" i="35"/>
  <c r="W113" i="35"/>
  <c r="W126" i="35"/>
  <c r="W139" i="35"/>
  <c r="W152" i="35"/>
  <c r="W114" i="35"/>
  <c r="W127" i="35"/>
  <c r="W140" i="35"/>
  <c r="W153" i="35"/>
  <c r="W115" i="35"/>
  <c r="W128" i="35"/>
  <c r="W141" i="35"/>
  <c r="W154" i="35"/>
  <c r="W116" i="35"/>
  <c r="W129" i="35"/>
  <c r="W142" i="35"/>
  <c r="W155" i="35"/>
  <c r="W117" i="35"/>
  <c r="W130" i="35"/>
  <c r="W143" i="35"/>
  <c r="W156" i="35"/>
  <c r="W146" i="35"/>
  <c r="X1" i="35"/>
  <c r="X108" i="35"/>
  <c r="X121" i="35"/>
  <c r="X134" i="35"/>
  <c r="X147" i="35"/>
  <c r="X109" i="35"/>
  <c r="X122" i="35"/>
  <c r="X135" i="35"/>
  <c r="X148" i="35"/>
  <c r="X110" i="35"/>
  <c r="X123" i="35"/>
  <c r="X136" i="35"/>
  <c r="X149" i="35"/>
  <c r="X111" i="35"/>
  <c r="X124" i="35"/>
  <c r="X137" i="35"/>
  <c r="X150" i="35"/>
  <c r="X112" i="35"/>
  <c r="X125" i="35"/>
  <c r="X138" i="35"/>
  <c r="X151" i="35"/>
  <c r="X113" i="35"/>
  <c r="X126" i="35"/>
  <c r="X139" i="35"/>
  <c r="X152" i="35"/>
  <c r="X114" i="35"/>
  <c r="X127" i="35"/>
  <c r="X140" i="35"/>
  <c r="X153" i="35"/>
  <c r="X115" i="35"/>
  <c r="X128" i="35"/>
  <c r="X141" i="35"/>
  <c r="X154" i="35"/>
  <c r="X116" i="35"/>
  <c r="X129" i="35"/>
  <c r="X142" i="35"/>
  <c r="X155" i="35"/>
  <c r="X117" i="35"/>
  <c r="X130" i="35"/>
  <c r="X143" i="35"/>
  <c r="X156" i="35"/>
  <c r="X146" i="35"/>
  <c r="Y1" i="35"/>
  <c r="Y108" i="35"/>
  <c r="Y121" i="35"/>
  <c r="Y134" i="35"/>
  <c r="Y147" i="35"/>
  <c r="Y109" i="35"/>
  <c r="Y122" i="35"/>
  <c r="Y135" i="35"/>
  <c r="Y148" i="35"/>
  <c r="Y110" i="35"/>
  <c r="Y123" i="35"/>
  <c r="Y136" i="35"/>
  <c r="Y149" i="35"/>
  <c r="Y111" i="35"/>
  <c r="Y124" i="35"/>
  <c r="Y137" i="35"/>
  <c r="Y150" i="35"/>
  <c r="Y112" i="35"/>
  <c r="Y125" i="35"/>
  <c r="Y138" i="35"/>
  <c r="Y151" i="35"/>
  <c r="Y113" i="35"/>
  <c r="Y126" i="35"/>
  <c r="Y139" i="35"/>
  <c r="Y152" i="35"/>
  <c r="Y114" i="35"/>
  <c r="Y127" i="35"/>
  <c r="Y140" i="35"/>
  <c r="Y153" i="35"/>
  <c r="Y115" i="35"/>
  <c r="Y128" i="35"/>
  <c r="Y141" i="35"/>
  <c r="Y154" i="35"/>
  <c r="Y116" i="35"/>
  <c r="Y129" i="35"/>
  <c r="Y142" i="35"/>
  <c r="Y155" i="35"/>
  <c r="Y117" i="35"/>
  <c r="Y130" i="35"/>
  <c r="Y143" i="35"/>
  <c r="Y156" i="35"/>
  <c r="Y146" i="35"/>
  <c r="Z1" i="35"/>
  <c r="Z108" i="35"/>
  <c r="Z121" i="35"/>
  <c r="Z134" i="35"/>
  <c r="Z147" i="35"/>
  <c r="Z109" i="35"/>
  <c r="Z122" i="35"/>
  <c r="Z135" i="35"/>
  <c r="Z148" i="35"/>
  <c r="Z110" i="35"/>
  <c r="Z123" i="35"/>
  <c r="Z136" i="35"/>
  <c r="Z149" i="35"/>
  <c r="Z111" i="35"/>
  <c r="Z124" i="35"/>
  <c r="Z137" i="35"/>
  <c r="Z150" i="35"/>
  <c r="Z112" i="35"/>
  <c r="Z125" i="35"/>
  <c r="Z138" i="35"/>
  <c r="Z151" i="35"/>
  <c r="Z113" i="35"/>
  <c r="Z126" i="35"/>
  <c r="Z139" i="35"/>
  <c r="Z152" i="35"/>
  <c r="Z114" i="35"/>
  <c r="Z127" i="35"/>
  <c r="Z140" i="35"/>
  <c r="Z153" i="35"/>
  <c r="Z115" i="35"/>
  <c r="Z128" i="35"/>
  <c r="Z141" i="35"/>
  <c r="Z154" i="35"/>
  <c r="Z116" i="35"/>
  <c r="Z129" i="35"/>
  <c r="Z142" i="35"/>
  <c r="Z155" i="35"/>
  <c r="Z117" i="35"/>
  <c r="Z130" i="35"/>
  <c r="Z143" i="35"/>
  <c r="Z156" i="35"/>
  <c r="Z146" i="35"/>
  <c r="AA1" i="35"/>
  <c r="AA108" i="35"/>
  <c r="AA121" i="35"/>
  <c r="AA134" i="35"/>
  <c r="AA147" i="35"/>
  <c r="AA109" i="35"/>
  <c r="AA122" i="35"/>
  <c r="AA135" i="35"/>
  <c r="AA148" i="35"/>
  <c r="AA110" i="35"/>
  <c r="AA123" i="35"/>
  <c r="AA136" i="35"/>
  <c r="AA149" i="35"/>
  <c r="AA111" i="35"/>
  <c r="AA124" i="35"/>
  <c r="AA137" i="35"/>
  <c r="AA150" i="35"/>
  <c r="AA112" i="35"/>
  <c r="AA125" i="35"/>
  <c r="AA138" i="35"/>
  <c r="AA151" i="35"/>
  <c r="AA113" i="35"/>
  <c r="AA126" i="35"/>
  <c r="AA139" i="35"/>
  <c r="AA152" i="35"/>
  <c r="AA114" i="35"/>
  <c r="AA127" i="35"/>
  <c r="AA140" i="35"/>
  <c r="AA153" i="35"/>
  <c r="AA115" i="35"/>
  <c r="AA128" i="35"/>
  <c r="AA141" i="35"/>
  <c r="AA154" i="35"/>
  <c r="AA116" i="35"/>
  <c r="AA129" i="35"/>
  <c r="AA142" i="35"/>
  <c r="AA155" i="35"/>
  <c r="AA117" i="35"/>
  <c r="AA130" i="35"/>
  <c r="AA143" i="35"/>
  <c r="AA156" i="35"/>
  <c r="AA146" i="35"/>
  <c r="AB1" i="35"/>
  <c r="AB108" i="35"/>
  <c r="AB121" i="35"/>
  <c r="AB134" i="35"/>
  <c r="AB147" i="35"/>
  <c r="AB109" i="35"/>
  <c r="AB122" i="35"/>
  <c r="AB135" i="35"/>
  <c r="AB148" i="35"/>
  <c r="AB110" i="35"/>
  <c r="AB123" i="35"/>
  <c r="AB136" i="35"/>
  <c r="AB149" i="35"/>
  <c r="AB111" i="35"/>
  <c r="AB124" i="35"/>
  <c r="AB137" i="35"/>
  <c r="AB150" i="35"/>
  <c r="AB112" i="35"/>
  <c r="AB125" i="35"/>
  <c r="AB138" i="35"/>
  <c r="AB151" i="35"/>
  <c r="AB113" i="35"/>
  <c r="AB126" i="35"/>
  <c r="AB139" i="35"/>
  <c r="AB152" i="35"/>
  <c r="AB114" i="35"/>
  <c r="AB127" i="35"/>
  <c r="AB140" i="35"/>
  <c r="AB153" i="35"/>
  <c r="AB115" i="35"/>
  <c r="AB128" i="35"/>
  <c r="AB141" i="35"/>
  <c r="AB154" i="35"/>
  <c r="AB116" i="35"/>
  <c r="AB129" i="35"/>
  <c r="AB142" i="35"/>
  <c r="AB155" i="35"/>
  <c r="AB117" i="35"/>
  <c r="AB130" i="35"/>
  <c r="AB143" i="35"/>
  <c r="AB156" i="35"/>
  <c r="AB146" i="35"/>
  <c r="AC1" i="35"/>
  <c r="AC108" i="35"/>
  <c r="AC121" i="35"/>
  <c r="AC134" i="35"/>
  <c r="AC147" i="35"/>
  <c r="AC109" i="35"/>
  <c r="AC122" i="35"/>
  <c r="AC135" i="35"/>
  <c r="AC148" i="35"/>
  <c r="AC110" i="35"/>
  <c r="AC123" i="35"/>
  <c r="AC136" i="35"/>
  <c r="AC149" i="35"/>
  <c r="AC111" i="35"/>
  <c r="AC124" i="35"/>
  <c r="AC137" i="35"/>
  <c r="AC150" i="35"/>
  <c r="AC112" i="35"/>
  <c r="AC125" i="35"/>
  <c r="AC138" i="35"/>
  <c r="AC151" i="35"/>
  <c r="AC113" i="35"/>
  <c r="AC126" i="35"/>
  <c r="AC139" i="35"/>
  <c r="AC152" i="35"/>
  <c r="AC114" i="35"/>
  <c r="AC127" i="35"/>
  <c r="AC140" i="35"/>
  <c r="AC153" i="35"/>
  <c r="AC115" i="35"/>
  <c r="AC128" i="35"/>
  <c r="AC141" i="35"/>
  <c r="AC154" i="35"/>
  <c r="AC116" i="35"/>
  <c r="AC129" i="35"/>
  <c r="AC142" i="35"/>
  <c r="AC155" i="35"/>
  <c r="AC117" i="35"/>
  <c r="AC130" i="35"/>
  <c r="AC143" i="35"/>
  <c r="AC156" i="35"/>
  <c r="AC146" i="35"/>
  <c r="AD1" i="35"/>
  <c r="AD108" i="35"/>
  <c r="AD121" i="35"/>
  <c r="AD134" i="35"/>
  <c r="AD147" i="35"/>
  <c r="AD109" i="35"/>
  <c r="AD122" i="35"/>
  <c r="AD135" i="35"/>
  <c r="AD148" i="35"/>
  <c r="AD110" i="35"/>
  <c r="AD123" i="35"/>
  <c r="AD136" i="35"/>
  <c r="AD149" i="35"/>
  <c r="AD111" i="35"/>
  <c r="AD124" i="35"/>
  <c r="AD137" i="35"/>
  <c r="AD150" i="35"/>
  <c r="AD112" i="35"/>
  <c r="AD125" i="35"/>
  <c r="AD138" i="35"/>
  <c r="AD151" i="35"/>
  <c r="AD113" i="35"/>
  <c r="AD126" i="35"/>
  <c r="AD139" i="35"/>
  <c r="AD152" i="35"/>
  <c r="AD114" i="35"/>
  <c r="AD127" i="35"/>
  <c r="AD140" i="35"/>
  <c r="AD153" i="35"/>
  <c r="AD115" i="35"/>
  <c r="AD128" i="35"/>
  <c r="AD141" i="35"/>
  <c r="AD154" i="35"/>
  <c r="AD116" i="35"/>
  <c r="AD129" i="35"/>
  <c r="AD142" i="35"/>
  <c r="AD155" i="35"/>
  <c r="AD117" i="35"/>
  <c r="AD130" i="35"/>
  <c r="AD143" i="35"/>
  <c r="AD156" i="35"/>
  <c r="AD146" i="35"/>
  <c r="AE1" i="35"/>
  <c r="AE108" i="35"/>
  <c r="AE121" i="35"/>
  <c r="AE134" i="35"/>
  <c r="AE147" i="35"/>
  <c r="AE109" i="35"/>
  <c r="AE122" i="35"/>
  <c r="AE135" i="35"/>
  <c r="AE148" i="35"/>
  <c r="AE110" i="35"/>
  <c r="AE123" i="35"/>
  <c r="AE136" i="35"/>
  <c r="AE149" i="35"/>
  <c r="AE111" i="35"/>
  <c r="AE124" i="35"/>
  <c r="AE137" i="35"/>
  <c r="AE150" i="35"/>
  <c r="AE112" i="35"/>
  <c r="AE125" i="35"/>
  <c r="AE138" i="35"/>
  <c r="AE151" i="35"/>
  <c r="AE113" i="35"/>
  <c r="AE126" i="35"/>
  <c r="AE139" i="35"/>
  <c r="AE152" i="35"/>
  <c r="AE114" i="35"/>
  <c r="AE127" i="35"/>
  <c r="AE140" i="35"/>
  <c r="AE153" i="35"/>
  <c r="AE115" i="35"/>
  <c r="AE128" i="35"/>
  <c r="AE141" i="35"/>
  <c r="AE154" i="35"/>
  <c r="AE116" i="35"/>
  <c r="AE129" i="35"/>
  <c r="AE142" i="35"/>
  <c r="AE155" i="35"/>
  <c r="AE117" i="35"/>
  <c r="AE130" i="35"/>
  <c r="AE143" i="35"/>
  <c r="AE156" i="35"/>
  <c r="AE146" i="35"/>
  <c r="AF1" i="35"/>
  <c r="AF108" i="35"/>
  <c r="AF121" i="35"/>
  <c r="AF134" i="35"/>
  <c r="AF147" i="35"/>
  <c r="AF109" i="35"/>
  <c r="AF122" i="35"/>
  <c r="AF135" i="35"/>
  <c r="AF148" i="35"/>
  <c r="AF110" i="35"/>
  <c r="AF123" i="35"/>
  <c r="AF136" i="35"/>
  <c r="AF149" i="35"/>
  <c r="AF111" i="35"/>
  <c r="AF124" i="35"/>
  <c r="AF137" i="35"/>
  <c r="AF150" i="35"/>
  <c r="AF112" i="35"/>
  <c r="AF125" i="35"/>
  <c r="AF138" i="35"/>
  <c r="AF151" i="35"/>
  <c r="AF113" i="35"/>
  <c r="AF126" i="35"/>
  <c r="AF139" i="35"/>
  <c r="AF152" i="35"/>
  <c r="AF114" i="35"/>
  <c r="AF127" i="35"/>
  <c r="AF140" i="35"/>
  <c r="AF153" i="35"/>
  <c r="AF115" i="35"/>
  <c r="AF128" i="35"/>
  <c r="AF141" i="35"/>
  <c r="AF154" i="35"/>
  <c r="AF116" i="35"/>
  <c r="AF129" i="35"/>
  <c r="AF142" i="35"/>
  <c r="AF155" i="35"/>
  <c r="AF117" i="35"/>
  <c r="AF130" i="35"/>
  <c r="AF143" i="35"/>
  <c r="AF156" i="35"/>
  <c r="AF146" i="35"/>
  <c r="H91" i="26"/>
  <c r="H92" i="26"/>
  <c r="H93" i="26"/>
  <c r="H89" i="26"/>
  <c r="I89" i="26"/>
  <c r="J89" i="26"/>
  <c r="K89" i="26"/>
  <c r="L89" i="26"/>
  <c r="M89" i="26"/>
  <c r="N89" i="26"/>
  <c r="O89" i="26"/>
  <c r="P89" i="26"/>
  <c r="Q89" i="26"/>
  <c r="R89" i="26"/>
  <c r="S89" i="26"/>
  <c r="T89" i="26"/>
  <c r="U89" i="26"/>
  <c r="V89" i="26"/>
  <c r="W89" i="26"/>
  <c r="X89" i="26"/>
  <c r="Y89" i="26"/>
  <c r="Z89" i="26"/>
  <c r="AA89" i="26"/>
  <c r="AB89" i="26"/>
  <c r="AC89" i="26"/>
  <c r="AD89" i="26"/>
  <c r="AE89" i="26"/>
  <c r="AF89" i="26"/>
  <c r="AG89" i="26"/>
  <c r="AH89" i="26"/>
  <c r="AI89" i="26"/>
  <c r="AJ89" i="26"/>
  <c r="AK89" i="26"/>
  <c r="AL89" i="26"/>
  <c r="I90" i="26"/>
  <c r="J90" i="26"/>
  <c r="K90" i="26"/>
  <c r="L90" i="26"/>
  <c r="M90" i="26"/>
  <c r="N90" i="26"/>
  <c r="O90" i="26"/>
  <c r="P90" i="26"/>
  <c r="Q90" i="26"/>
  <c r="R90" i="26"/>
  <c r="S90" i="26"/>
  <c r="T90" i="26"/>
  <c r="U90" i="26"/>
  <c r="V90" i="26"/>
  <c r="W90" i="26"/>
  <c r="X90" i="26"/>
  <c r="Y90" i="26"/>
  <c r="Z90" i="26"/>
  <c r="AA90" i="26"/>
  <c r="AB90" i="26"/>
  <c r="AC90" i="26"/>
  <c r="AD90" i="26"/>
  <c r="AE90" i="26"/>
  <c r="AF90" i="26"/>
  <c r="AG90" i="26"/>
  <c r="AH90" i="26"/>
  <c r="AI90" i="26"/>
  <c r="AJ90" i="26"/>
  <c r="AK90" i="26"/>
  <c r="H90" i="26"/>
  <c r="C197" i="35"/>
  <c r="C198" i="35"/>
  <c r="C199" i="35"/>
  <c r="C200" i="35"/>
  <c r="C201" i="35"/>
  <c r="C202" i="35"/>
  <c r="C203" i="35"/>
  <c r="C204" i="35"/>
  <c r="C196" i="35"/>
  <c r="D197" i="35"/>
  <c r="D198" i="35"/>
  <c r="D199" i="35"/>
  <c r="D200" i="35"/>
  <c r="D201" i="35"/>
  <c r="D202" i="35"/>
  <c r="D203" i="35"/>
  <c r="D204" i="35"/>
  <c r="D196" i="35"/>
  <c r="E197" i="35"/>
  <c r="E198" i="35"/>
  <c r="E199" i="35"/>
  <c r="E200" i="35"/>
  <c r="E201" i="35"/>
  <c r="E202" i="35"/>
  <c r="E203" i="35"/>
  <c r="E204" i="35"/>
  <c r="E196" i="35"/>
  <c r="F197" i="35"/>
  <c r="F198" i="35"/>
  <c r="F199" i="35"/>
  <c r="F200" i="35"/>
  <c r="F201" i="35"/>
  <c r="F202" i="35"/>
  <c r="F203" i="35"/>
  <c r="F204" i="35"/>
  <c r="F196" i="35"/>
  <c r="G197" i="35"/>
  <c r="G198" i="35"/>
  <c r="G199" i="35"/>
  <c r="G200" i="35"/>
  <c r="G201" i="35"/>
  <c r="G202" i="35"/>
  <c r="G203" i="35"/>
  <c r="G204" i="35"/>
  <c r="G196" i="35"/>
  <c r="AH196" i="35"/>
  <c r="H197" i="35"/>
  <c r="H198" i="35"/>
  <c r="H199" i="35"/>
  <c r="H200" i="35"/>
  <c r="H201" i="35"/>
  <c r="H202" i="35"/>
  <c r="H203" i="35"/>
  <c r="H204" i="35"/>
  <c r="H196" i="35"/>
  <c r="I197" i="35"/>
  <c r="I198" i="35"/>
  <c r="I199" i="35"/>
  <c r="I200" i="35"/>
  <c r="I201" i="35"/>
  <c r="I202" i="35"/>
  <c r="I203" i="35"/>
  <c r="I204" i="35"/>
  <c r="I196" i="35"/>
  <c r="J197" i="35"/>
  <c r="J198" i="35"/>
  <c r="J199" i="35"/>
  <c r="J200" i="35"/>
  <c r="J201" i="35"/>
  <c r="J202" i="35"/>
  <c r="J203" i="35"/>
  <c r="J204" i="35"/>
  <c r="J196" i="35"/>
  <c r="K197" i="35"/>
  <c r="K198" i="35"/>
  <c r="K199" i="35"/>
  <c r="K200" i="35"/>
  <c r="K201" i="35"/>
  <c r="K202" i="35"/>
  <c r="K203" i="35"/>
  <c r="K204" i="35"/>
  <c r="K196" i="35"/>
  <c r="L197" i="35"/>
  <c r="L198" i="35"/>
  <c r="L199" i="35"/>
  <c r="L200" i="35"/>
  <c r="L201" i="35"/>
  <c r="L202" i="35"/>
  <c r="L203" i="35"/>
  <c r="L204" i="35"/>
  <c r="L196" i="35"/>
  <c r="AI196" i="35"/>
  <c r="AO196" i="35"/>
  <c r="C230" i="35"/>
  <c r="C231" i="35"/>
  <c r="C232" i="35"/>
  <c r="C233" i="35"/>
  <c r="C234" i="35"/>
  <c r="C235" i="35"/>
  <c r="C236" i="35"/>
  <c r="C237" i="35"/>
  <c r="C229" i="35"/>
  <c r="D230" i="35"/>
  <c r="D231" i="35"/>
  <c r="D232" i="35"/>
  <c r="D233" i="35"/>
  <c r="D234" i="35"/>
  <c r="D235" i="35"/>
  <c r="D236" i="35"/>
  <c r="D237" i="35"/>
  <c r="D229" i="35"/>
  <c r="E230" i="35"/>
  <c r="E231" i="35"/>
  <c r="E232" i="35"/>
  <c r="E233" i="35"/>
  <c r="E234" i="35"/>
  <c r="E235" i="35"/>
  <c r="E236" i="35"/>
  <c r="E237" i="35"/>
  <c r="E229" i="35"/>
  <c r="F230" i="35"/>
  <c r="F231" i="35"/>
  <c r="F232" i="35"/>
  <c r="F233" i="35"/>
  <c r="F234" i="35"/>
  <c r="F235" i="35"/>
  <c r="F236" i="35"/>
  <c r="F237" i="35"/>
  <c r="F229" i="35"/>
  <c r="G230" i="35"/>
  <c r="G231" i="35"/>
  <c r="G232" i="35"/>
  <c r="G233" i="35"/>
  <c r="G234" i="35"/>
  <c r="G235" i="35"/>
  <c r="G236" i="35"/>
  <c r="G237" i="35"/>
  <c r="G229" i="35"/>
  <c r="AH229" i="35"/>
  <c r="H230" i="35"/>
  <c r="H231" i="35"/>
  <c r="H232" i="35"/>
  <c r="H233" i="35"/>
  <c r="H234" i="35"/>
  <c r="H235" i="35"/>
  <c r="H236" i="35"/>
  <c r="H237" i="35"/>
  <c r="H229" i="35"/>
  <c r="I230" i="35"/>
  <c r="I231" i="35"/>
  <c r="I232" i="35"/>
  <c r="I233" i="35"/>
  <c r="I234" i="35"/>
  <c r="I235" i="35"/>
  <c r="I236" i="35"/>
  <c r="I237" i="35"/>
  <c r="I229" i="35"/>
  <c r="J230" i="35"/>
  <c r="J231" i="35"/>
  <c r="J232" i="35"/>
  <c r="J233" i="35"/>
  <c r="J234" i="35"/>
  <c r="J235" i="35"/>
  <c r="J236" i="35"/>
  <c r="J237" i="35"/>
  <c r="J229" i="35"/>
  <c r="K230" i="35"/>
  <c r="K231" i="35"/>
  <c r="K232" i="35"/>
  <c r="K233" i="35"/>
  <c r="K234" i="35"/>
  <c r="K235" i="35"/>
  <c r="K236" i="35"/>
  <c r="K237" i="35"/>
  <c r="K229" i="35"/>
  <c r="L230" i="35"/>
  <c r="L231" i="35"/>
  <c r="L232" i="35"/>
  <c r="L233" i="35"/>
  <c r="L234" i="35"/>
  <c r="L235" i="35"/>
  <c r="L236" i="35"/>
  <c r="L237" i="35"/>
  <c r="L229" i="35"/>
  <c r="AI229" i="35"/>
  <c r="AO229" i="35"/>
  <c r="AO238" i="35"/>
  <c r="C208" i="35"/>
  <c r="C209" i="35"/>
  <c r="C210" i="35"/>
  <c r="C211" i="35"/>
  <c r="C212" i="35"/>
  <c r="C213" i="35"/>
  <c r="C214" i="35"/>
  <c r="C215" i="35"/>
  <c r="C207" i="35"/>
  <c r="D208" i="35"/>
  <c r="D209" i="35"/>
  <c r="D210" i="35"/>
  <c r="D211" i="35"/>
  <c r="D212" i="35"/>
  <c r="D213" i="35"/>
  <c r="D214" i="35"/>
  <c r="D215" i="35"/>
  <c r="D207" i="35"/>
  <c r="E208" i="35"/>
  <c r="E209" i="35"/>
  <c r="E210" i="35"/>
  <c r="E211" i="35"/>
  <c r="E212" i="35"/>
  <c r="E213" i="35"/>
  <c r="E214" i="35"/>
  <c r="E215" i="35"/>
  <c r="E207" i="35"/>
  <c r="F208" i="35"/>
  <c r="F209" i="35"/>
  <c r="F210" i="35"/>
  <c r="F211" i="35"/>
  <c r="F212" i="35"/>
  <c r="F213" i="35"/>
  <c r="F214" i="35"/>
  <c r="F215" i="35"/>
  <c r="F207" i="35"/>
  <c r="G208" i="35"/>
  <c r="G209" i="35"/>
  <c r="G210" i="35"/>
  <c r="G211" i="35"/>
  <c r="G212" i="35"/>
  <c r="G213" i="35"/>
  <c r="G214" i="35"/>
  <c r="G215" i="35"/>
  <c r="G207" i="35"/>
  <c r="AH207" i="35"/>
  <c r="H208" i="35"/>
  <c r="H209" i="35"/>
  <c r="H210" i="35"/>
  <c r="H211" i="35"/>
  <c r="H212" i="35"/>
  <c r="H213" i="35"/>
  <c r="H214" i="35"/>
  <c r="H215" i="35"/>
  <c r="H207" i="35"/>
  <c r="I208" i="35"/>
  <c r="I209" i="35"/>
  <c r="I210" i="35"/>
  <c r="I211" i="35"/>
  <c r="I212" i="35"/>
  <c r="I213" i="35"/>
  <c r="I214" i="35"/>
  <c r="I215" i="35"/>
  <c r="I207" i="35"/>
  <c r="J208" i="35"/>
  <c r="J209" i="35"/>
  <c r="J210" i="35"/>
  <c r="J211" i="35"/>
  <c r="J212" i="35"/>
  <c r="J213" i="35"/>
  <c r="J214" i="35"/>
  <c r="J215" i="35"/>
  <c r="J207" i="35"/>
  <c r="K208" i="35"/>
  <c r="K209" i="35"/>
  <c r="K210" i="35"/>
  <c r="K211" i="35"/>
  <c r="K212" i="35"/>
  <c r="K213" i="35"/>
  <c r="K214" i="35"/>
  <c r="K215" i="35"/>
  <c r="K207" i="35"/>
  <c r="L208" i="35"/>
  <c r="L209" i="35"/>
  <c r="L210" i="35"/>
  <c r="L211" i="35"/>
  <c r="L212" i="35"/>
  <c r="L213" i="35"/>
  <c r="L214" i="35"/>
  <c r="L215" i="35"/>
  <c r="L207" i="35"/>
  <c r="AI207" i="35"/>
  <c r="AO207" i="35"/>
  <c r="AO239" i="35"/>
  <c r="AO240" i="35"/>
  <c r="M197" i="35"/>
  <c r="M198" i="35"/>
  <c r="M199" i="35"/>
  <c r="M200" i="35"/>
  <c r="M201" i="35"/>
  <c r="M202" i="35"/>
  <c r="M203" i="35"/>
  <c r="M204" i="35"/>
  <c r="M196" i="35"/>
  <c r="N197" i="35"/>
  <c r="N198" i="35"/>
  <c r="N199" i="35"/>
  <c r="N200" i="35"/>
  <c r="N201" i="35"/>
  <c r="N202" i="35"/>
  <c r="N203" i="35"/>
  <c r="N204" i="35"/>
  <c r="N196" i="35"/>
  <c r="O197" i="35"/>
  <c r="O198" i="35"/>
  <c r="O199" i="35"/>
  <c r="O200" i="35"/>
  <c r="O201" i="35"/>
  <c r="O202" i="35"/>
  <c r="O203" i="35"/>
  <c r="O204" i="35"/>
  <c r="O196" i="35"/>
  <c r="P197" i="35"/>
  <c r="P198" i="35"/>
  <c r="P199" i="35"/>
  <c r="P200" i="35"/>
  <c r="P201" i="35"/>
  <c r="P202" i="35"/>
  <c r="P203" i="35"/>
  <c r="P204" i="35"/>
  <c r="P196" i="35"/>
  <c r="Q197" i="35"/>
  <c r="Q198" i="35"/>
  <c r="Q199" i="35"/>
  <c r="Q200" i="35"/>
  <c r="Q201" i="35"/>
  <c r="Q202" i="35"/>
  <c r="Q203" i="35"/>
  <c r="Q204" i="35"/>
  <c r="Q196" i="35"/>
  <c r="AJ196" i="35"/>
  <c r="R197" i="35"/>
  <c r="R198" i="35"/>
  <c r="R199" i="35"/>
  <c r="R200" i="35"/>
  <c r="R201" i="35"/>
  <c r="R202" i="35"/>
  <c r="R203" i="35"/>
  <c r="R204" i="35"/>
  <c r="R196" i="35"/>
  <c r="S197" i="35"/>
  <c r="S198" i="35"/>
  <c r="S199" i="35"/>
  <c r="S200" i="35"/>
  <c r="S201" i="35"/>
  <c r="S202" i="35"/>
  <c r="S203" i="35"/>
  <c r="S204" i="35"/>
  <c r="S196" i="35"/>
  <c r="T197" i="35"/>
  <c r="T198" i="35"/>
  <c r="T199" i="35"/>
  <c r="T200" i="35"/>
  <c r="T201" i="35"/>
  <c r="T202" i="35"/>
  <c r="T203" i="35"/>
  <c r="T204" i="35"/>
  <c r="T196" i="35"/>
  <c r="U197" i="35"/>
  <c r="U198" i="35"/>
  <c r="U199" i="35"/>
  <c r="U200" i="35"/>
  <c r="U201" i="35"/>
  <c r="U202" i="35"/>
  <c r="U203" i="35"/>
  <c r="U204" i="35"/>
  <c r="U196" i="35"/>
  <c r="V197" i="35"/>
  <c r="V198" i="35"/>
  <c r="V199" i="35"/>
  <c r="V200" i="35"/>
  <c r="V201" i="35"/>
  <c r="V202" i="35"/>
  <c r="V203" i="35"/>
  <c r="V204" i="35"/>
  <c r="V196" i="35"/>
  <c r="AK196" i="35"/>
  <c r="AP196" i="35"/>
  <c r="M230" i="35"/>
  <c r="M231" i="35"/>
  <c r="M232" i="35"/>
  <c r="M233" i="35"/>
  <c r="M234" i="35"/>
  <c r="M235" i="35"/>
  <c r="M236" i="35"/>
  <c r="M237" i="35"/>
  <c r="M229" i="35"/>
  <c r="N230" i="35"/>
  <c r="N231" i="35"/>
  <c r="N232" i="35"/>
  <c r="N233" i="35"/>
  <c r="N234" i="35"/>
  <c r="N235" i="35"/>
  <c r="N236" i="35"/>
  <c r="N237" i="35"/>
  <c r="N229" i="35"/>
  <c r="O230" i="35"/>
  <c r="O231" i="35"/>
  <c r="O232" i="35"/>
  <c r="O233" i="35"/>
  <c r="O234" i="35"/>
  <c r="O235" i="35"/>
  <c r="O236" i="35"/>
  <c r="O237" i="35"/>
  <c r="O229" i="35"/>
  <c r="P230" i="35"/>
  <c r="P231" i="35"/>
  <c r="P232" i="35"/>
  <c r="P233" i="35"/>
  <c r="P234" i="35"/>
  <c r="P235" i="35"/>
  <c r="P236" i="35"/>
  <c r="P237" i="35"/>
  <c r="P229" i="35"/>
  <c r="Q230" i="35"/>
  <c r="Q231" i="35"/>
  <c r="Q232" i="35"/>
  <c r="Q233" i="35"/>
  <c r="Q234" i="35"/>
  <c r="Q235" i="35"/>
  <c r="Q236" i="35"/>
  <c r="Q237" i="35"/>
  <c r="Q229" i="35"/>
  <c r="AJ229" i="35"/>
  <c r="R230" i="35"/>
  <c r="R231" i="35"/>
  <c r="R232" i="35"/>
  <c r="R233" i="35"/>
  <c r="R234" i="35"/>
  <c r="R235" i="35"/>
  <c r="R236" i="35"/>
  <c r="R237" i="35"/>
  <c r="R229" i="35"/>
  <c r="S230" i="35"/>
  <c r="S231" i="35"/>
  <c r="S232" i="35"/>
  <c r="S233" i="35"/>
  <c r="S234" i="35"/>
  <c r="S235" i="35"/>
  <c r="S236" i="35"/>
  <c r="S237" i="35"/>
  <c r="S229" i="35"/>
  <c r="T230" i="35"/>
  <c r="T231" i="35"/>
  <c r="T232" i="35"/>
  <c r="T233" i="35"/>
  <c r="T234" i="35"/>
  <c r="T235" i="35"/>
  <c r="T236" i="35"/>
  <c r="T237" i="35"/>
  <c r="T229" i="35"/>
  <c r="U230" i="35"/>
  <c r="U231" i="35"/>
  <c r="U232" i="35"/>
  <c r="U233" i="35"/>
  <c r="U234" i="35"/>
  <c r="U235" i="35"/>
  <c r="U236" i="35"/>
  <c r="U237" i="35"/>
  <c r="U229" i="35"/>
  <c r="V230" i="35"/>
  <c r="V231" i="35"/>
  <c r="V232" i="35"/>
  <c r="V233" i="35"/>
  <c r="V234" i="35"/>
  <c r="V235" i="35"/>
  <c r="V236" i="35"/>
  <c r="V237" i="35"/>
  <c r="V229" i="35"/>
  <c r="AK229" i="35"/>
  <c r="AP229" i="35"/>
  <c r="AP238" i="35"/>
  <c r="M208" i="35"/>
  <c r="M209" i="35"/>
  <c r="M210" i="35"/>
  <c r="M211" i="35"/>
  <c r="M212" i="35"/>
  <c r="M213" i="35"/>
  <c r="M214" i="35"/>
  <c r="M215" i="35"/>
  <c r="M207" i="35"/>
  <c r="N208" i="35"/>
  <c r="N209" i="35"/>
  <c r="N210" i="35"/>
  <c r="N211" i="35"/>
  <c r="N212" i="35"/>
  <c r="N213" i="35"/>
  <c r="N214" i="35"/>
  <c r="N215" i="35"/>
  <c r="N207" i="35"/>
  <c r="O208" i="35"/>
  <c r="O209" i="35"/>
  <c r="O210" i="35"/>
  <c r="O211" i="35"/>
  <c r="O212" i="35"/>
  <c r="O213" i="35"/>
  <c r="O214" i="35"/>
  <c r="O215" i="35"/>
  <c r="O207" i="35"/>
  <c r="P208" i="35"/>
  <c r="P209" i="35"/>
  <c r="P210" i="35"/>
  <c r="P211" i="35"/>
  <c r="P212" i="35"/>
  <c r="P213" i="35"/>
  <c r="P214" i="35"/>
  <c r="P215" i="35"/>
  <c r="P207" i="35"/>
  <c r="Q208" i="35"/>
  <c r="Q209" i="35"/>
  <c r="Q210" i="35"/>
  <c r="Q211" i="35"/>
  <c r="Q212" i="35"/>
  <c r="Q213" i="35"/>
  <c r="Q214" i="35"/>
  <c r="Q215" i="35"/>
  <c r="Q207" i="35"/>
  <c r="AJ207" i="35"/>
  <c r="R208" i="35"/>
  <c r="R209" i="35"/>
  <c r="R210" i="35"/>
  <c r="R211" i="35"/>
  <c r="R212" i="35"/>
  <c r="R213" i="35"/>
  <c r="R214" i="35"/>
  <c r="R215" i="35"/>
  <c r="R207" i="35"/>
  <c r="S208" i="35"/>
  <c r="S209" i="35"/>
  <c r="S210" i="35"/>
  <c r="S211" i="35"/>
  <c r="S212" i="35"/>
  <c r="S213" i="35"/>
  <c r="S214" i="35"/>
  <c r="S215" i="35"/>
  <c r="S207" i="35"/>
  <c r="T208" i="35"/>
  <c r="T209" i="35"/>
  <c r="T210" i="35"/>
  <c r="T211" i="35"/>
  <c r="T212" i="35"/>
  <c r="T213" i="35"/>
  <c r="T214" i="35"/>
  <c r="T215" i="35"/>
  <c r="T207" i="35"/>
  <c r="U208" i="35"/>
  <c r="U209" i="35"/>
  <c r="U210" i="35"/>
  <c r="U211" i="35"/>
  <c r="U212" i="35"/>
  <c r="U213" i="35"/>
  <c r="U214" i="35"/>
  <c r="U215" i="35"/>
  <c r="U207" i="35"/>
  <c r="V208" i="35"/>
  <c r="V209" i="35"/>
  <c r="V210" i="35"/>
  <c r="V211" i="35"/>
  <c r="V212" i="35"/>
  <c r="V213" i="35"/>
  <c r="V214" i="35"/>
  <c r="V215" i="35"/>
  <c r="V207" i="35"/>
  <c r="AK207" i="35"/>
  <c r="AP207" i="35"/>
  <c r="AP239" i="35"/>
  <c r="AP240" i="35"/>
  <c r="W197" i="35"/>
  <c r="W198" i="35"/>
  <c r="W199" i="35"/>
  <c r="W200" i="35"/>
  <c r="W201" i="35"/>
  <c r="W202" i="35"/>
  <c r="W203" i="35"/>
  <c r="W204" i="35"/>
  <c r="W196" i="35"/>
  <c r="X197" i="35"/>
  <c r="X198" i="35"/>
  <c r="X199" i="35"/>
  <c r="X200" i="35"/>
  <c r="X201" i="35"/>
  <c r="X202" i="35"/>
  <c r="X203" i="35"/>
  <c r="X204" i="35"/>
  <c r="X196" i="35"/>
  <c r="Y197" i="35"/>
  <c r="Y198" i="35"/>
  <c r="Y199" i="35"/>
  <c r="Y200" i="35"/>
  <c r="Y201" i="35"/>
  <c r="Y202" i="35"/>
  <c r="Y203" i="35"/>
  <c r="Y204" i="35"/>
  <c r="Y196" i="35"/>
  <c r="Z197" i="35"/>
  <c r="Z198" i="35"/>
  <c r="Z199" i="35"/>
  <c r="Z200" i="35"/>
  <c r="Z201" i="35"/>
  <c r="Z202" i="35"/>
  <c r="Z203" i="35"/>
  <c r="Z204" i="35"/>
  <c r="Z196" i="35"/>
  <c r="AA197" i="35"/>
  <c r="AA198" i="35"/>
  <c r="AA199" i="35"/>
  <c r="AA200" i="35"/>
  <c r="AA201" i="35"/>
  <c r="AA202" i="35"/>
  <c r="AA203" i="35"/>
  <c r="AA204" i="35"/>
  <c r="AA196" i="35"/>
  <c r="AL196" i="35"/>
  <c r="AB197" i="35"/>
  <c r="AB198" i="35"/>
  <c r="AB199" i="35"/>
  <c r="AB200" i="35"/>
  <c r="AB201" i="35"/>
  <c r="AB202" i="35"/>
  <c r="AB203" i="35"/>
  <c r="AB204" i="35"/>
  <c r="AB196" i="35"/>
  <c r="AC197" i="35"/>
  <c r="AC198" i="35"/>
  <c r="AC199" i="35"/>
  <c r="AC200" i="35"/>
  <c r="AC201" i="35"/>
  <c r="AC202" i="35"/>
  <c r="AC203" i="35"/>
  <c r="AC204" i="35"/>
  <c r="AC196" i="35"/>
  <c r="AD197" i="35"/>
  <c r="AD198" i="35"/>
  <c r="AD199" i="35"/>
  <c r="AD200" i="35"/>
  <c r="AD201" i="35"/>
  <c r="AD202" i="35"/>
  <c r="AD203" i="35"/>
  <c r="AD204" i="35"/>
  <c r="AD196" i="35"/>
  <c r="AE197" i="35"/>
  <c r="AE198" i="35"/>
  <c r="AE199" i="35"/>
  <c r="AE200" i="35"/>
  <c r="AE201" i="35"/>
  <c r="AE202" i="35"/>
  <c r="AE203" i="35"/>
  <c r="AE204" i="35"/>
  <c r="AE196" i="35"/>
  <c r="AF197" i="35"/>
  <c r="AF198" i="35"/>
  <c r="AF199" i="35"/>
  <c r="AF200" i="35"/>
  <c r="AF201" i="35"/>
  <c r="AF202" i="35"/>
  <c r="AF203" i="35"/>
  <c r="AF204" i="35"/>
  <c r="AF196" i="35"/>
  <c r="AM196" i="35"/>
  <c r="AQ196" i="35"/>
  <c r="W230" i="35"/>
  <c r="W231" i="35"/>
  <c r="W232" i="35"/>
  <c r="W233" i="35"/>
  <c r="W234" i="35"/>
  <c r="W235" i="35"/>
  <c r="W236" i="35"/>
  <c r="W237" i="35"/>
  <c r="W229" i="35"/>
  <c r="X230" i="35"/>
  <c r="X231" i="35"/>
  <c r="X232" i="35"/>
  <c r="X233" i="35"/>
  <c r="X234" i="35"/>
  <c r="X235" i="35"/>
  <c r="X236" i="35"/>
  <c r="X237" i="35"/>
  <c r="X229" i="35"/>
  <c r="Y230" i="35"/>
  <c r="Y231" i="35"/>
  <c r="Y232" i="35"/>
  <c r="Y233" i="35"/>
  <c r="Y234" i="35"/>
  <c r="Y235" i="35"/>
  <c r="Y236" i="35"/>
  <c r="Y237" i="35"/>
  <c r="Y229" i="35"/>
  <c r="Z230" i="35"/>
  <c r="Z231" i="35"/>
  <c r="Z232" i="35"/>
  <c r="Z233" i="35"/>
  <c r="Z234" i="35"/>
  <c r="Z235" i="35"/>
  <c r="Z236" i="35"/>
  <c r="Z237" i="35"/>
  <c r="Z229" i="35"/>
  <c r="AA230" i="35"/>
  <c r="AA231" i="35"/>
  <c r="AA232" i="35"/>
  <c r="AA233" i="35"/>
  <c r="AA234" i="35"/>
  <c r="AA235" i="35"/>
  <c r="AA236" i="35"/>
  <c r="AA237" i="35"/>
  <c r="AA229" i="35"/>
  <c r="AL229" i="35"/>
  <c r="AB230" i="35"/>
  <c r="AB231" i="35"/>
  <c r="AB232" i="35"/>
  <c r="AB233" i="35"/>
  <c r="AB234" i="35"/>
  <c r="AB235" i="35"/>
  <c r="AB236" i="35"/>
  <c r="AB237" i="35"/>
  <c r="AB229" i="35"/>
  <c r="AC230" i="35"/>
  <c r="AC231" i="35"/>
  <c r="AC232" i="35"/>
  <c r="AC233" i="35"/>
  <c r="AC234" i="35"/>
  <c r="AC235" i="35"/>
  <c r="AC236" i="35"/>
  <c r="AC237" i="35"/>
  <c r="AC229" i="35"/>
  <c r="AD230" i="35"/>
  <c r="AD231" i="35"/>
  <c r="AD232" i="35"/>
  <c r="AD233" i="35"/>
  <c r="AD234" i="35"/>
  <c r="AD235" i="35"/>
  <c r="AD236" i="35"/>
  <c r="AD237" i="35"/>
  <c r="AD229" i="35"/>
  <c r="AE230" i="35"/>
  <c r="AE231" i="35"/>
  <c r="AE232" i="35"/>
  <c r="AE233" i="35"/>
  <c r="AE234" i="35"/>
  <c r="AE235" i="35"/>
  <c r="AE236" i="35"/>
  <c r="AE237" i="35"/>
  <c r="AE229" i="35"/>
  <c r="AF230" i="35"/>
  <c r="AF231" i="35"/>
  <c r="AF232" i="35"/>
  <c r="AF233" i="35"/>
  <c r="AF234" i="35"/>
  <c r="AF235" i="35"/>
  <c r="AF236" i="35"/>
  <c r="AF237" i="35"/>
  <c r="AF229" i="35"/>
  <c r="AM229" i="35"/>
  <c r="AQ229" i="35"/>
  <c r="AQ238" i="35"/>
  <c r="W208" i="35"/>
  <c r="W209" i="35"/>
  <c r="W210" i="35"/>
  <c r="W211" i="35"/>
  <c r="W212" i="35"/>
  <c r="W213" i="35"/>
  <c r="W214" i="35"/>
  <c r="W215" i="35"/>
  <c r="W207" i="35"/>
  <c r="X208" i="35"/>
  <c r="X209" i="35"/>
  <c r="X210" i="35"/>
  <c r="X211" i="35"/>
  <c r="X212" i="35"/>
  <c r="X213" i="35"/>
  <c r="X214" i="35"/>
  <c r="X215" i="35"/>
  <c r="X207" i="35"/>
  <c r="Y208" i="35"/>
  <c r="Y209" i="35"/>
  <c r="Y210" i="35"/>
  <c r="Y211" i="35"/>
  <c r="Y212" i="35"/>
  <c r="Y213" i="35"/>
  <c r="Y214" i="35"/>
  <c r="Y215" i="35"/>
  <c r="Y207" i="35"/>
  <c r="Z208" i="35"/>
  <c r="Z209" i="35"/>
  <c r="Z210" i="35"/>
  <c r="Z211" i="35"/>
  <c r="Z212" i="35"/>
  <c r="Z213" i="35"/>
  <c r="Z214" i="35"/>
  <c r="Z215" i="35"/>
  <c r="Z207" i="35"/>
  <c r="AA208" i="35"/>
  <c r="AA209" i="35"/>
  <c r="AA210" i="35"/>
  <c r="AA211" i="35"/>
  <c r="AA212" i="35"/>
  <c r="AA213" i="35"/>
  <c r="AA214" i="35"/>
  <c r="AA215" i="35"/>
  <c r="AA207" i="35"/>
  <c r="AL207" i="35"/>
  <c r="AB208" i="35"/>
  <c r="AB209" i="35"/>
  <c r="AB210" i="35"/>
  <c r="AB211" i="35"/>
  <c r="AB212" i="35"/>
  <c r="AB213" i="35"/>
  <c r="AB214" i="35"/>
  <c r="AB215" i="35"/>
  <c r="AB207" i="35"/>
  <c r="AC208" i="35"/>
  <c r="AC209" i="35"/>
  <c r="AC210" i="35"/>
  <c r="AC211" i="35"/>
  <c r="AC212" i="35"/>
  <c r="AC213" i="35"/>
  <c r="AC214" i="35"/>
  <c r="AC215" i="35"/>
  <c r="AC207" i="35"/>
  <c r="AD208" i="35"/>
  <c r="AD209" i="35"/>
  <c r="AD210" i="35"/>
  <c r="AD211" i="35"/>
  <c r="AD212" i="35"/>
  <c r="AD213" i="35"/>
  <c r="AD214" i="35"/>
  <c r="AD215" i="35"/>
  <c r="AD207" i="35"/>
  <c r="AE208" i="35"/>
  <c r="AE209" i="35"/>
  <c r="AE210" i="35"/>
  <c r="AE211" i="35"/>
  <c r="AE212" i="35"/>
  <c r="AE213" i="35"/>
  <c r="AE214" i="35"/>
  <c r="AE215" i="35"/>
  <c r="AE207" i="35"/>
  <c r="AF208" i="35"/>
  <c r="AF209" i="35"/>
  <c r="AF210" i="35"/>
  <c r="AF211" i="35"/>
  <c r="AF212" i="35"/>
  <c r="AF213" i="35"/>
  <c r="AF214" i="35"/>
  <c r="AF215" i="35"/>
  <c r="AF207" i="35"/>
  <c r="AM207" i="35"/>
  <c r="AQ207" i="35"/>
  <c r="AQ239" i="35"/>
  <c r="AQ240" i="35"/>
  <c r="AR240" i="35"/>
  <c r="AR239" i="35"/>
  <c r="AR238" i="35"/>
  <c r="AI239" i="35"/>
  <c r="AJ239" i="35"/>
  <c r="AK239" i="35"/>
  <c r="AL239" i="35"/>
  <c r="AM239" i="35"/>
  <c r="AH239" i="35"/>
  <c r="AI238" i="35"/>
  <c r="AJ238" i="35"/>
  <c r="AK238" i="35"/>
  <c r="AL238" i="35"/>
  <c r="AM238" i="35"/>
  <c r="AH238" i="35"/>
  <c r="D226" i="35"/>
  <c r="E226" i="35"/>
  <c r="F226" i="35"/>
  <c r="G226" i="35"/>
  <c r="H226" i="35"/>
  <c r="I226" i="35"/>
  <c r="J226" i="35"/>
  <c r="K226" i="35"/>
  <c r="L226" i="35"/>
  <c r="M226" i="35"/>
  <c r="N226" i="35"/>
  <c r="O226" i="35"/>
  <c r="P226" i="35"/>
  <c r="Q226" i="35"/>
  <c r="R226" i="35"/>
  <c r="S226" i="35"/>
  <c r="T226" i="35"/>
  <c r="U226" i="35"/>
  <c r="V226" i="35"/>
  <c r="W226" i="35"/>
  <c r="X226" i="35"/>
  <c r="Y226" i="35"/>
  <c r="Z226" i="35"/>
  <c r="AA226" i="35"/>
  <c r="AB226" i="35"/>
  <c r="AC226" i="35"/>
  <c r="AD226" i="35"/>
  <c r="AE226" i="35"/>
  <c r="AF226" i="35"/>
  <c r="C226" i="35"/>
  <c r="W7" i="7"/>
  <c r="W8" i="7"/>
  <c r="C31" i="31"/>
  <c r="D31" i="31"/>
  <c r="E31" i="31"/>
  <c r="F31" i="31"/>
  <c r="G31" i="31"/>
  <c r="AH31" i="31"/>
  <c r="AH40" i="31"/>
  <c r="C27" i="31"/>
  <c r="D27" i="31"/>
  <c r="E27" i="31"/>
  <c r="F27" i="31"/>
  <c r="G27" i="31"/>
  <c r="AH27" i="31"/>
  <c r="AH36" i="31"/>
  <c r="H27" i="31"/>
  <c r="I27" i="31"/>
  <c r="J27" i="31"/>
  <c r="K27" i="31"/>
  <c r="L27" i="31"/>
  <c r="AI27" i="31"/>
  <c r="AI36" i="31"/>
  <c r="M27" i="31"/>
  <c r="N27" i="31"/>
  <c r="O27" i="31"/>
  <c r="P27" i="31"/>
  <c r="Q27" i="31"/>
  <c r="AJ27" i="31"/>
  <c r="AJ36" i="31"/>
  <c r="R27" i="31"/>
  <c r="S27" i="31"/>
  <c r="T27" i="31"/>
  <c r="U27" i="31"/>
  <c r="V27" i="31"/>
  <c r="AK27" i="31"/>
  <c r="AK36" i="31"/>
  <c r="W27" i="31"/>
  <c r="X27" i="31"/>
  <c r="Y27" i="31"/>
  <c r="Z27" i="31"/>
  <c r="AA27" i="31"/>
  <c r="AL27" i="31"/>
  <c r="AL36" i="31"/>
  <c r="AB27" i="31"/>
  <c r="AC27" i="31"/>
  <c r="AD27" i="31"/>
  <c r="AE27" i="31"/>
  <c r="AF27" i="31"/>
  <c r="AM27" i="31"/>
  <c r="AM36" i="31"/>
  <c r="AH28" i="31"/>
  <c r="AH37" i="31"/>
  <c r="AI28" i="31"/>
  <c r="AI37" i="31"/>
  <c r="AJ28" i="31"/>
  <c r="AJ37" i="31"/>
  <c r="AK28" i="31"/>
  <c r="AK37" i="31"/>
  <c r="AL28" i="31"/>
  <c r="AL37" i="31"/>
  <c r="AM28" i="31"/>
  <c r="AM37" i="31"/>
  <c r="C29" i="31"/>
  <c r="D29" i="31"/>
  <c r="E29" i="31"/>
  <c r="F29" i="31"/>
  <c r="G29" i="31"/>
  <c r="AH29" i="31"/>
  <c r="AH38" i="31"/>
  <c r="H29" i="31"/>
  <c r="I29" i="31"/>
  <c r="J29" i="31"/>
  <c r="K29" i="31"/>
  <c r="L29" i="31"/>
  <c r="AI29" i="31"/>
  <c r="AI38" i="31"/>
  <c r="M29" i="31"/>
  <c r="N29" i="31"/>
  <c r="O29" i="31"/>
  <c r="P29" i="31"/>
  <c r="Q29" i="31"/>
  <c r="AJ29" i="31"/>
  <c r="AJ38" i="31"/>
  <c r="R29" i="31"/>
  <c r="S29" i="31"/>
  <c r="T29" i="31"/>
  <c r="U29" i="31"/>
  <c r="V29" i="31"/>
  <c r="AK29" i="31"/>
  <c r="AK38" i="31"/>
  <c r="W29" i="31"/>
  <c r="X29" i="31"/>
  <c r="Y29" i="31"/>
  <c r="Z29" i="31"/>
  <c r="AA29" i="31"/>
  <c r="AL29" i="31"/>
  <c r="AL38" i="31"/>
  <c r="AB29" i="31"/>
  <c r="AC29" i="31"/>
  <c r="AD29" i="31"/>
  <c r="AE29" i="31"/>
  <c r="AF29" i="31"/>
  <c r="AM29" i="31"/>
  <c r="AM38" i="31"/>
  <c r="C26" i="31"/>
  <c r="C30" i="31"/>
  <c r="D26" i="31"/>
  <c r="D30" i="31"/>
  <c r="E26" i="31"/>
  <c r="E30" i="31"/>
  <c r="F26" i="31"/>
  <c r="F30" i="31"/>
  <c r="G26" i="31"/>
  <c r="G30" i="31"/>
  <c r="AH30" i="31"/>
  <c r="AH39" i="31"/>
  <c r="H26" i="31"/>
  <c r="H30" i="31"/>
  <c r="I26" i="31"/>
  <c r="I30" i="31"/>
  <c r="J26" i="31"/>
  <c r="J30" i="31"/>
  <c r="K26" i="31"/>
  <c r="K30" i="31"/>
  <c r="L26" i="31"/>
  <c r="L30" i="31"/>
  <c r="AI30" i="31"/>
  <c r="AI39" i="31"/>
  <c r="M26" i="31"/>
  <c r="M30" i="31"/>
  <c r="N26" i="31"/>
  <c r="N30" i="31"/>
  <c r="O26" i="31"/>
  <c r="O30" i="31"/>
  <c r="P26" i="31"/>
  <c r="P30" i="31"/>
  <c r="Q26" i="31"/>
  <c r="Q30" i="31"/>
  <c r="AJ30" i="31"/>
  <c r="AJ39" i="31"/>
  <c r="R26" i="31"/>
  <c r="R30" i="31"/>
  <c r="S26" i="31"/>
  <c r="S30" i="31"/>
  <c r="T26" i="31"/>
  <c r="T30" i="31"/>
  <c r="U26" i="31"/>
  <c r="U30" i="31"/>
  <c r="V26" i="31"/>
  <c r="V30" i="31"/>
  <c r="AK30" i="31"/>
  <c r="AK39" i="31"/>
  <c r="W26" i="31"/>
  <c r="W30" i="31"/>
  <c r="X26" i="31"/>
  <c r="X30" i="31"/>
  <c r="Y26" i="31"/>
  <c r="Y30" i="31"/>
  <c r="Z26" i="31"/>
  <c r="Z30" i="31"/>
  <c r="AA26" i="31"/>
  <c r="AA30" i="31"/>
  <c r="AL30" i="31"/>
  <c r="AL39" i="31"/>
  <c r="AB26" i="31"/>
  <c r="AB30" i="31"/>
  <c r="AC26" i="31"/>
  <c r="AC30" i="31"/>
  <c r="AD26" i="31"/>
  <c r="AD30" i="31"/>
  <c r="AE26" i="31"/>
  <c r="AE30" i="31"/>
  <c r="AF26" i="31"/>
  <c r="AF30" i="31"/>
  <c r="AM30" i="31"/>
  <c r="AM39" i="31"/>
  <c r="H31" i="31"/>
  <c r="I31" i="31"/>
  <c r="J31" i="31"/>
  <c r="K31" i="31"/>
  <c r="L31" i="31"/>
  <c r="AI31" i="31"/>
  <c r="AI40" i="31"/>
  <c r="M31" i="31"/>
  <c r="N31" i="31"/>
  <c r="O31" i="31"/>
  <c r="P31" i="31"/>
  <c r="Q31" i="31"/>
  <c r="AJ31" i="31"/>
  <c r="AJ40" i="31"/>
  <c r="R31" i="31"/>
  <c r="S31" i="31"/>
  <c r="T31" i="31"/>
  <c r="U31" i="31"/>
  <c r="V31" i="31"/>
  <c r="AK31" i="31"/>
  <c r="AK40" i="31"/>
  <c r="W31" i="31"/>
  <c r="X31" i="31"/>
  <c r="Y31" i="31"/>
  <c r="Z31" i="31"/>
  <c r="AA31" i="31"/>
  <c r="AL31" i="31"/>
  <c r="AL40" i="31"/>
  <c r="AB31" i="31"/>
  <c r="AC31" i="31"/>
  <c r="AD31" i="31"/>
  <c r="AE31" i="31"/>
  <c r="AF31" i="31"/>
  <c r="AM31" i="31"/>
  <c r="AM40" i="31"/>
  <c r="AI26" i="31"/>
  <c r="AI35" i="31"/>
  <c r="AJ26" i="31"/>
  <c r="AJ35" i="31"/>
  <c r="AK26" i="31"/>
  <c r="AK35" i="31"/>
  <c r="AL26" i="31"/>
  <c r="AL35" i="31"/>
  <c r="AM26" i="31"/>
  <c r="AM35" i="31"/>
  <c r="AH26" i="31"/>
  <c r="AH35" i="31"/>
  <c r="AS249" i="35"/>
  <c r="AH214" i="35"/>
  <c r="AI214" i="35"/>
  <c r="AO214" i="35"/>
  <c r="AJ214" i="35"/>
  <c r="AK214" i="35"/>
  <c r="AP214" i="35"/>
  <c r="AL214" i="35"/>
  <c r="AM214" i="35"/>
  <c r="AQ214" i="35"/>
  <c r="R162" i="35"/>
  <c r="S162" i="35"/>
  <c r="T162" i="35"/>
  <c r="U162" i="35"/>
  <c r="V162" i="35"/>
  <c r="AK162" i="35"/>
  <c r="C238" i="35"/>
  <c r="D187" i="35"/>
  <c r="E187" i="35"/>
  <c r="F187" i="35"/>
  <c r="G187" i="35"/>
  <c r="H187" i="35"/>
  <c r="I187" i="35"/>
  <c r="J187" i="35"/>
  <c r="K187" i="35"/>
  <c r="L187" i="35"/>
  <c r="M187" i="35"/>
  <c r="N187" i="35"/>
  <c r="O187" i="35"/>
  <c r="P187" i="35"/>
  <c r="Q187" i="35"/>
  <c r="R187" i="35"/>
  <c r="S187" i="35"/>
  <c r="T187" i="35"/>
  <c r="U187" i="35"/>
  <c r="V187" i="35"/>
  <c r="W187" i="35"/>
  <c r="X187" i="35"/>
  <c r="Y187" i="35"/>
  <c r="Z187" i="35"/>
  <c r="AA187" i="35"/>
  <c r="AB187" i="35"/>
  <c r="AC187" i="35"/>
  <c r="AD187" i="35"/>
  <c r="AE187" i="35"/>
  <c r="AF187" i="35"/>
  <c r="D188" i="35"/>
  <c r="E188" i="35"/>
  <c r="F188" i="35"/>
  <c r="G188" i="35"/>
  <c r="H188" i="35"/>
  <c r="I188" i="35"/>
  <c r="J188" i="35"/>
  <c r="K188" i="35"/>
  <c r="L188" i="35"/>
  <c r="M188" i="35"/>
  <c r="N188" i="35"/>
  <c r="O188" i="35"/>
  <c r="P188" i="35"/>
  <c r="Q188" i="35"/>
  <c r="R188" i="35"/>
  <c r="S188" i="35"/>
  <c r="T188" i="35"/>
  <c r="U188" i="35"/>
  <c r="V188" i="35"/>
  <c r="W188" i="35"/>
  <c r="X188" i="35"/>
  <c r="Y188" i="35"/>
  <c r="Z188" i="35"/>
  <c r="AA188" i="35"/>
  <c r="AB188" i="35"/>
  <c r="AC188" i="35"/>
  <c r="AD188" i="35"/>
  <c r="AE188" i="35"/>
  <c r="AF188" i="35"/>
  <c r="D189" i="35"/>
  <c r="E189" i="35"/>
  <c r="F189" i="35"/>
  <c r="G189" i="35"/>
  <c r="H189" i="35"/>
  <c r="I189" i="35"/>
  <c r="J189" i="35"/>
  <c r="K189" i="35"/>
  <c r="L189" i="35"/>
  <c r="M189" i="35"/>
  <c r="N189" i="35"/>
  <c r="O189" i="35"/>
  <c r="P189" i="35"/>
  <c r="Q189" i="35"/>
  <c r="R189" i="35"/>
  <c r="S189" i="35"/>
  <c r="T189" i="35"/>
  <c r="U189" i="35"/>
  <c r="V189" i="35"/>
  <c r="W189" i="35"/>
  <c r="X189" i="35"/>
  <c r="Y189" i="35"/>
  <c r="Z189" i="35"/>
  <c r="AA189" i="35"/>
  <c r="AB189" i="35"/>
  <c r="AC189" i="35"/>
  <c r="AD189" i="35"/>
  <c r="AE189" i="35"/>
  <c r="AF189" i="35"/>
  <c r="D190" i="35"/>
  <c r="E190" i="35"/>
  <c r="F190" i="35"/>
  <c r="G190" i="35"/>
  <c r="H190" i="35"/>
  <c r="I190" i="35"/>
  <c r="J190" i="35"/>
  <c r="K190" i="35"/>
  <c r="L190" i="35"/>
  <c r="M190" i="35"/>
  <c r="N190" i="35"/>
  <c r="O190" i="35"/>
  <c r="P190" i="35"/>
  <c r="Q190" i="35"/>
  <c r="R190" i="35"/>
  <c r="S190" i="35"/>
  <c r="T190" i="35"/>
  <c r="U190" i="35"/>
  <c r="V190" i="35"/>
  <c r="W190" i="35"/>
  <c r="X190" i="35"/>
  <c r="Y190" i="35"/>
  <c r="Z190" i="35"/>
  <c r="AA190" i="35"/>
  <c r="AB190" i="35"/>
  <c r="AC190" i="35"/>
  <c r="AD190" i="35"/>
  <c r="AE190" i="35"/>
  <c r="AF190" i="35"/>
  <c r="D191" i="35"/>
  <c r="E191" i="35"/>
  <c r="F191" i="35"/>
  <c r="G191" i="35"/>
  <c r="H191" i="35"/>
  <c r="I191" i="35"/>
  <c r="J191" i="35"/>
  <c r="K191" i="35"/>
  <c r="L191" i="35"/>
  <c r="M191" i="35"/>
  <c r="N191" i="35"/>
  <c r="O191" i="35"/>
  <c r="P191" i="35"/>
  <c r="Q191" i="35"/>
  <c r="R191" i="35"/>
  <c r="S191" i="35"/>
  <c r="T191" i="35"/>
  <c r="U191" i="35"/>
  <c r="V191" i="35"/>
  <c r="W191" i="35"/>
  <c r="X191" i="35"/>
  <c r="Y191" i="35"/>
  <c r="Z191" i="35"/>
  <c r="AA191" i="35"/>
  <c r="AB191" i="35"/>
  <c r="AC191" i="35"/>
  <c r="AD191" i="35"/>
  <c r="AE191" i="35"/>
  <c r="AF191" i="35"/>
  <c r="C187" i="35"/>
  <c r="C188" i="35"/>
  <c r="C189" i="35"/>
  <c r="C190" i="35"/>
  <c r="C191" i="35"/>
  <c r="AM183" i="35"/>
  <c r="AL183" i="35"/>
  <c r="AK183" i="35"/>
  <c r="AJ183" i="35"/>
  <c r="AI183" i="35"/>
  <c r="AH183" i="35"/>
  <c r="AM182" i="35"/>
  <c r="AL182" i="35"/>
  <c r="AK182" i="35"/>
  <c r="AJ182" i="35"/>
  <c r="AI182" i="35"/>
  <c r="AH182" i="35"/>
  <c r="AM181" i="35"/>
  <c r="AL181" i="35"/>
  <c r="AK181" i="35"/>
  <c r="AJ181" i="35"/>
  <c r="AI181" i="35"/>
  <c r="AH181" i="35"/>
  <c r="AM180" i="35"/>
  <c r="AL180" i="35"/>
  <c r="AK180" i="35"/>
  <c r="AJ180" i="35"/>
  <c r="AI180" i="35"/>
  <c r="AH180" i="35"/>
  <c r="AM179" i="35"/>
  <c r="AL179" i="35"/>
  <c r="AK179" i="35"/>
  <c r="AJ179" i="35"/>
  <c r="AI179" i="35"/>
  <c r="AH179" i="35"/>
  <c r="AM175" i="35"/>
  <c r="AL175" i="35"/>
  <c r="AK175" i="35"/>
  <c r="AJ175" i="35"/>
  <c r="AI175" i="35"/>
  <c r="AH175" i="35"/>
  <c r="AM174" i="35"/>
  <c r="AL174" i="35"/>
  <c r="AK174" i="35"/>
  <c r="AJ174" i="35"/>
  <c r="AI174" i="35"/>
  <c r="AH174" i="35"/>
  <c r="AM173" i="35"/>
  <c r="AL173" i="35"/>
  <c r="AK173" i="35"/>
  <c r="AJ173" i="35"/>
  <c r="AI173" i="35"/>
  <c r="AH173" i="35"/>
  <c r="AM172" i="35"/>
  <c r="AL172" i="35"/>
  <c r="AK172" i="35"/>
  <c r="AJ172" i="35"/>
  <c r="AI172" i="35"/>
  <c r="AH172" i="35"/>
  <c r="AM171" i="35"/>
  <c r="AL171" i="35"/>
  <c r="AK171" i="35"/>
  <c r="AJ171" i="35"/>
  <c r="AI171" i="35"/>
  <c r="AH171" i="35"/>
  <c r="AH163" i="35"/>
  <c r="AI163" i="35"/>
  <c r="AJ163" i="35"/>
  <c r="AK163" i="35"/>
  <c r="AL163" i="35"/>
  <c r="AM163" i="35"/>
  <c r="AH164" i="35"/>
  <c r="AI164" i="35"/>
  <c r="AJ164" i="35"/>
  <c r="AK164" i="35"/>
  <c r="AL164" i="35"/>
  <c r="AM164" i="35"/>
  <c r="AH165" i="35"/>
  <c r="AI165" i="35"/>
  <c r="AJ165" i="35"/>
  <c r="AK165" i="35"/>
  <c r="AL165" i="35"/>
  <c r="AM165" i="35"/>
  <c r="AH166" i="35"/>
  <c r="AI166" i="35"/>
  <c r="AJ166" i="35"/>
  <c r="AK166" i="35"/>
  <c r="AL166" i="35"/>
  <c r="AM166" i="35"/>
  <c r="AH167" i="35"/>
  <c r="AI167" i="35"/>
  <c r="AJ167" i="35"/>
  <c r="AK167" i="35"/>
  <c r="AL167" i="35"/>
  <c r="AM167" i="35"/>
  <c r="B148" i="35"/>
  <c r="B149" i="35"/>
  <c r="B150" i="35"/>
  <c r="B151" i="35"/>
  <c r="B152" i="35"/>
  <c r="B153" i="35"/>
  <c r="B154" i="35"/>
  <c r="B155" i="35"/>
  <c r="B156" i="35"/>
  <c r="B147" i="35"/>
  <c r="C225" i="35"/>
  <c r="C224" i="35"/>
  <c r="C223" i="35"/>
  <c r="C222" i="35"/>
  <c r="C221" i="35"/>
  <c r="C220" i="35"/>
  <c r="C219" i="35"/>
  <c r="A52" i="39"/>
  <c r="A53" i="39"/>
  <c r="A54" i="39"/>
  <c r="A55" i="39"/>
  <c r="A56" i="39"/>
  <c r="A57" i="39"/>
  <c r="A58" i="39"/>
  <c r="A59" i="39"/>
  <c r="A60" i="39"/>
  <c r="A87" i="39"/>
  <c r="A61" i="39"/>
  <c r="A62" i="39"/>
  <c r="A63" i="39"/>
  <c r="A90" i="39"/>
  <c r="A64" i="39"/>
  <c r="A91" i="39"/>
  <c r="A65" i="39"/>
  <c r="A92" i="39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/>
  <c r="C64" i="39"/>
  <c r="D1" i="39"/>
  <c r="E1" i="39"/>
  <c r="E63" i="39"/>
  <c r="E90" i="39"/>
  <c r="D63" i="39"/>
  <c r="D90" i="39"/>
  <c r="C63" i="39"/>
  <c r="C90" i="39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1" i="39"/>
  <c r="F50" i="39"/>
  <c r="C50" i="39"/>
  <c r="F52" i="39"/>
  <c r="E61" i="39"/>
  <c r="E88" i="39"/>
  <c r="D55" i="39"/>
  <c r="A52" i="38"/>
  <c r="A53" i="38"/>
  <c r="A54" i="38"/>
  <c r="A55" i="38"/>
  <c r="A56" i="38"/>
  <c r="A57" i="38"/>
  <c r="A58" i="38"/>
  <c r="A59" i="38"/>
  <c r="A60" i="38"/>
  <c r="A87" i="38"/>
  <c r="A61" i="38"/>
  <c r="A88" i="38"/>
  <c r="A62" i="38"/>
  <c r="A63" i="38"/>
  <c r="A90" i="38"/>
  <c r="A64" i="38"/>
  <c r="A91" i="38"/>
  <c r="A65" i="38"/>
  <c r="A92" i="38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/>
  <c r="C64" i="38"/>
  <c r="D1" i="38"/>
  <c r="D63" i="38"/>
  <c r="D90" i="38"/>
  <c r="C63" i="38"/>
  <c r="C90" i="38"/>
  <c r="C62" i="38"/>
  <c r="A89" i="38"/>
  <c r="D61" i="38"/>
  <c r="D88" i="38"/>
  <c r="C61" i="38"/>
  <c r="C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71" i="38"/>
  <c r="A52" i="37"/>
  <c r="A53" i="37"/>
  <c r="A54" i="37"/>
  <c r="A55" i="37"/>
  <c r="A56" i="37"/>
  <c r="A57" i="37"/>
  <c r="A58" i="37"/>
  <c r="A59" i="37"/>
  <c r="A60" i="37"/>
  <c r="A87" i="37"/>
  <c r="A61" i="37"/>
  <c r="A88" i="37"/>
  <c r="A62" i="37"/>
  <c r="A63" i="37"/>
  <c r="A90" i="37"/>
  <c r="A64" i="37"/>
  <c r="A91" i="37"/>
  <c r="A65" i="37"/>
  <c r="A92" i="37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/>
  <c r="C71" i="37"/>
  <c r="C70" i="37"/>
  <c r="C69" i="37"/>
  <c r="C68" i="37"/>
  <c r="C67" i="37"/>
  <c r="D1" i="37"/>
  <c r="D66" i="37"/>
  <c r="C66" i="37"/>
  <c r="C65" i="37"/>
  <c r="C92" i="37"/>
  <c r="C64" i="37"/>
  <c r="C91" i="37"/>
  <c r="C63" i="37"/>
  <c r="C90" i="37"/>
  <c r="D62" i="37"/>
  <c r="D89" i="37"/>
  <c r="C62" i="37"/>
  <c r="C89" i="37"/>
  <c r="A89" i="37"/>
  <c r="C61" i="37"/>
  <c r="C88" i="37"/>
  <c r="C60" i="37"/>
  <c r="D59" i="37"/>
  <c r="D80" i="37"/>
  <c r="C59" i="37"/>
  <c r="C80" i="37"/>
  <c r="D58" i="37"/>
  <c r="C58" i="37"/>
  <c r="C57" i="37"/>
  <c r="C56" i="37"/>
  <c r="C55" i="37"/>
  <c r="D54" i="37"/>
  <c r="C54" i="37"/>
  <c r="C53" i="37"/>
  <c r="D52" i="37"/>
  <c r="C52" i="37"/>
  <c r="C51" i="37"/>
  <c r="C50" i="37"/>
  <c r="D71" i="37"/>
  <c r="A72" i="36"/>
  <c r="A71" i="36"/>
  <c r="A70" i="36"/>
  <c r="A69" i="36"/>
  <c r="A68" i="36"/>
  <c r="A67" i="36"/>
  <c r="A66" i="36"/>
  <c r="A65" i="36"/>
  <c r="A92" i="36"/>
  <c r="A64" i="36"/>
  <c r="A91" i="36"/>
  <c r="A63" i="36"/>
  <c r="A62" i="36"/>
  <c r="A61" i="36"/>
  <c r="A60" i="36"/>
  <c r="A87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/>
  <c r="C71" i="36"/>
  <c r="C70" i="36"/>
  <c r="C69" i="36"/>
  <c r="C68" i="36"/>
  <c r="C67" i="36"/>
  <c r="C66" i="36"/>
  <c r="C65" i="36"/>
  <c r="C92" i="36"/>
  <c r="C64" i="36"/>
  <c r="C91" i="36"/>
  <c r="C63" i="36"/>
  <c r="A90" i="36"/>
  <c r="C62" i="36"/>
  <c r="C89" i="36"/>
  <c r="A89" i="36"/>
  <c r="C61" i="36"/>
  <c r="A88" i="36"/>
  <c r="C60" i="36"/>
  <c r="C59" i="36"/>
  <c r="C58" i="36"/>
  <c r="C57" i="36"/>
  <c r="C56" i="36"/>
  <c r="C55" i="36"/>
  <c r="C54" i="36"/>
  <c r="C53" i="36"/>
  <c r="C52" i="36"/>
  <c r="C51" i="36"/>
  <c r="C50" i="36"/>
  <c r="D1" i="36"/>
  <c r="D58" i="36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/>
  <c r="A65" i="35"/>
  <c r="A92" i="35"/>
  <c r="C64" i="35"/>
  <c r="A64" i="35"/>
  <c r="A91" i="35"/>
  <c r="C63" i="35"/>
  <c r="C90" i="35"/>
  <c r="A63" i="35"/>
  <c r="A90" i="35"/>
  <c r="C62" i="35"/>
  <c r="A62" i="35"/>
  <c r="A89" i="35"/>
  <c r="C61" i="35"/>
  <c r="C88" i="35"/>
  <c r="A61" i="35"/>
  <c r="A88" i="35"/>
  <c r="C60" i="35"/>
  <c r="C87" i="35"/>
  <c r="A60" i="35"/>
  <c r="A87" i="35"/>
  <c r="C59" i="35"/>
  <c r="A59" i="35"/>
  <c r="C58" i="35"/>
  <c r="A58" i="35"/>
  <c r="C57" i="35"/>
  <c r="A57" i="35"/>
  <c r="C56" i="35"/>
  <c r="A56" i="35"/>
  <c r="C55" i="35"/>
  <c r="A55" i="35"/>
  <c r="C54" i="35"/>
  <c r="A54" i="35"/>
  <c r="C53" i="35"/>
  <c r="A53" i="35"/>
  <c r="C52" i="35"/>
  <c r="A52" i="35"/>
  <c r="C51" i="35"/>
  <c r="A51" i="35"/>
  <c r="C50" i="35"/>
  <c r="C98" i="35"/>
  <c r="D63" i="35"/>
  <c r="D90" i="35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/>
  <c r="A65" i="34"/>
  <c r="A92" i="34"/>
  <c r="C64" i="34"/>
  <c r="C91" i="34"/>
  <c r="A64" i="34"/>
  <c r="A91" i="34"/>
  <c r="C63" i="34"/>
  <c r="C90" i="34"/>
  <c r="A63" i="34"/>
  <c r="A90" i="34"/>
  <c r="C62" i="34"/>
  <c r="A62" i="34"/>
  <c r="A89" i="34"/>
  <c r="C61" i="34"/>
  <c r="C88" i="34"/>
  <c r="A61" i="34"/>
  <c r="A88" i="34"/>
  <c r="D1" i="34"/>
  <c r="D60" i="34"/>
  <c r="C60" i="34"/>
  <c r="C87" i="34"/>
  <c r="A60" i="34"/>
  <c r="A87" i="34"/>
  <c r="C59" i="34"/>
  <c r="C80" i="34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54" i="34"/>
  <c r="AG83" i="33"/>
  <c r="AN83" i="33"/>
  <c r="AG73" i="33"/>
  <c r="AN73" i="33"/>
  <c r="AN94" i="33"/>
  <c r="AG94" i="33"/>
  <c r="C72" i="33"/>
  <c r="C81" i="33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/>
  <c r="C64" i="33"/>
  <c r="C91" i="33"/>
  <c r="A64" i="33"/>
  <c r="A91" i="33"/>
  <c r="D1" i="33"/>
  <c r="D63" i="33"/>
  <c r="D90" i="33"/>
  <c r="C63" i="33"/>
  <c r="A63" i="33"/>
  <c r="A90" i="33"/>
  <c r="E1" i="33"/>
  <c r="E62" i="33"/>
  <c r="E89" i="33"/>
  <c r="C62" i="33"/>
  <c r="C89" i="33"/>
  <c r="A62" i="33"/>
  <c r="A89" i="33"/>
  <c r="D61" i="33"/>
  <c r="D88" i="33"/>
  <c r="C61" i="33"/>
  <c r="A61" i="33"/>
  <c r="A88" i="33"/>
  <c r="C60" i="33"/>
  <c r="C87" i="33"/>
  <c r="A60" i="33"/>
  <c r="A87" i="33"/>
  <c r="D59" i="33"/>
  <c r="D80" i="33"/>
  <c r="C59" i="33"/>
  <c r="C80" i="33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69" i="33"/>
  <c r="D72" i="33"/>
  <c r="D81" i="33"/>
  <c r="D1" i="30"/>
  <c r="E1" i="30"/>
  <c r="F1" i="30"/>
  <c r="G1" i="30"/>
  <c r="H1" i="30"/>
  <c r="I1" i="30"/>
  <c r="J1" i="30"/>
  <c r="K1" i="30"/>
  <c r="L1" i="30"/>
  <c r="M1" i="30"/>
  <c r="N1" i="30"/>
  <c r="O1" i="30"/>
  <c r="P1" i="30"/>
  <c r="Q1" i="30"/>
  <c r="R1" i="30"/>
  <c r="S1" i="30"/>
  <c r="T1" i="30"/>
  <c r="U1" i="30"/>
  <c r="V1" i="30"/>
  <c r="W1" i="30"/>
  <c r="X1" i="30"/>
  <c r="Y1" i="30"/>
  <c r="Z1" i="30"/>
  <c r="AA1" i="30"/>
  <c r="AB1" i="30"/>
  <c r="AC1" i="30"/>
  <c r="AD1" i="30"/>
  <c r="AE1" i="30"/>
  <c r="AF1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94" i="30"/>
  <c r="AN94" i="30"/>
  <c r="AG83" i="30"/>
  <c r="AN83" i="30"/>
  <c r="AG73" i="30"/>
  <c r="AN73" i="30"/>
  <c r="A51" i="30"/>
  <c r="A52" i="30"/>
  <c r="A53" i="30"/>
  <c r="A54" i="30"/>
  <c r="A55" i="30"/>
  <c r="A56" i="30"/>
  <c r="A57" i="30"/>
  <c r="A58" i="30"/>
  <c r="A59" i="30"/>
  <c r="A60" i="30"/>
  <c r="A87" i="30"/>
  <c r="A61" i="30"/>
  <c r="A88" i="30"/>
  <c r="A62" i="30"/>
  <c r="A89" i="30"/>
  <c r="A63" i="30"/>
  <c r="A90" i="30"/>
  <c r="A64" i="30"/>
  <c r="A91" i="30"/>
  <c r="A65" i="30"/>
  <c r="A92" i="30"/>
  <c r="A66" i="30"/>
  <c r="A67" i="30"/>
  <c r="A68" i="30"/>
  <c r="A69" i="30"/>
  <c r="A70" i="30"/>
  <c r="A71" i="30"/>
  <c r="A72" i="30"/>
  <c r="C120" i="35"/>
  <c r="C107" i="35"/>
  <c r="C133" i="35"/>
  <c r="C218" i="35"/>
  <c r="AQ181" i="35"/>
  <c r="AJ188" i="35"/>
  <c r="AK190" i="35"/>
  <c r="AJ191" i="35"/>
  <c r="AM187" i="35"/>
  <c r="AI188" i="35"/>
  <c r="AH187" i="35"/>
  <c r="AL188" i="35"/>
  <c r="AJ190" i="35"/>
  <c r="AI189" i="35"/>
  <c r="AM188" i="35"/>
  <c r="AM190" i="35"/>
  <c r="AL189" i="35"/>
  <c r="AL187" i="35"/>
  <c r="AM189" i="35"/>
  <c r="AI190" i="35"/>
  <c r="AH188" i="35"/>
  <c r="AK187" i="35"/>
  <c r="AL190" i="35"/>
  <c r="AI191" i="35"/>
  <c r="AK188" i="35"/>
  <c r="AL191" i="35"/>
  <c r="AH191" i="35"/>
  <c r="AH189" i="35"/>
  <c r="AK189" i="35"/>
  <c r="AH190" i="35"/>
  <c r="AJ187" i="35"/>
  <c r="AM191" i="35"/>
  <c r="AK191" i="35"/>
  <c r="AJ189" i="35"/>
  <c r="AO174" i="35"/>
  <c r="AQ179" i="35"/>
  <c r="AP182" i="35"/>
  <c r="AI187" i="35"/>
  <c r="AO173" i="35"/>
  <c r="AQ175" i="35"/>
  <c r="AP172" i="35"/>
  <c r="AO175" i="35"/>
  <c r="AQ180" i="35"/>
  <c r="AP183" i="35"/>
  <c r="AP179" i="35"/>
  <c r="AO182" i="35"/>
  <c r="AO172" i="35"/>
  <c r="AQ174" i="35"/>
  <c r="AP180" i="35"/>
  <c r="AO183" i="35"/>
  <c r="C170" i="35"/>
  <c r="AO180" i="35"/>
  <c r="AQ182" i="35"/>
  <c r="AQ163" i="35"/>
  <c r="AP175" i="35"/>
  <c r="AO181" i="35"/>
  <c r="AQ183" i="35"/>
  <c r="C178" i="35"/>
  <c r="AP163" i="35"/>
  <c r="AO179" i="35"/>
  <c r="AP181" i="35"/>
  <c r="AO163" i="35"/>
  <c r="AO165" i="35"/>
  <c r="AQ166" i="35"/>
  <c r="AP166" i="35"/>
  <c r="AP171" i="35"/>
  <c r="AQ173" i="35"/>
  <c r="AP164" i="35"/>
  <c r="AQ171" i="35"/>
  <c r="AO164" i="35"/>
  <c r="AP174" i="35"/>
  <c r="AO166" i="35"/>
  <c r="AQ172" i="35"/>
  <c r="AO171" i="35"/>
  <c r="AP173" i="35"/>
  <c r="AQ164" i="35"/>
  <c r="AQ167" i="35"/>
  <c r="AQ165" i="35"/>
  <c r="AP167" i="35"/>
  <c r="AP165" i="35"/>
  <c r="AO167" i="35"/>
  <c r="C162" i="35"/>
  <c r="D220" i="35"/>
  <c r="D225" i="35"/>
  <c r="D224" i="35"/>
  <c r="D223" i="35"/>
  <c r="D222" i="35"/>
  <c r="D221" i="35"/>
  <c r="D53" i="35"/>
  <c r="D55" i="35"/>
  <c r="D51" i="35"/>
  <c r="D52" i="35"/>
  <c r="D54" i="35"/>
  <c r="D50" i="35"/>
  <c r="C89" i="39"/>
  <c r="C88" i="39"/>
  <c r="F59" i="39"/>
  <c r="F80" i="39"/>
  <c r="F60" i="39"/>
  <c r="C80" i="39"/>
  <c r="D72" i="39"/>
  <c r="D81" i="39"/>
  <c r="D70" i="39"/>
  <c r="D68" i="39"/>
  <c r="D66" i="39"/>
  <c r="D64" i="39"/>
  <c r="D91" i="39"/>
  <c r="D62" i="39"/>
  <c r="D89" i="39"/>
  <c r="D60" i="39"/>
  <c r="D58" i="39"/>
  <c r="D71" i="39"/>
  <c r="D69" i="39"/>
  <c r="D67" i="39"/>
  <c r="D59" i="39"/>
  <c r="D80" i="39"/>
  <c r="D65" i="39"/>
  <c r="D92" i="39"/>
  <c r="D61" i="39"/>
  <c r="D88" i="39"/>
  <c r="C79" i="39"/>
  <c r="E72" i="39"/>
  <c r="E81" i="39"/>
  <c r="E70" i="39"/>
  <c r="E68" i="39"/>
  <c r="E66" i="39"/>
  <c r="E64" i="39"/>
  <c r="E91" i="39"/>
  <c r="E62" i="39"/>
  <c r="E89" i="39"/>
  <c r="E60" i="39"/>
  <c r="E58" i="39"/>
  <c r="E56" i="39"/>
  <c r="E71" i="39"/>
  <c r="E69" i="39"/>
  <c r="E67" i="39"/>
  <c r="E59" i="39"/>
  <c r="E80" i="39"/>
  <c r="E55" i="39"/>
  <c r="E53" i="39"/>
  <c r="E51" i="39"/>
  <c r="E65" i="39"/>
  <c r="E92" i="39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/>
  <c r="F69" i="39"/>
  <c r="F64" i="39"/>
  <c r="F91" i="39"/>
  <c r="F65" i="39"/>
  <c r="F92" i="39"/>
  <c r="F58" i="39"/>
  <c r="F72" i="39"/>
  <c r="F81" i="39"/>
  <c r="F57" i="39"/>
  <c r="G1" i="39"/>
  <c r="F68" i="39"/>
  <c r="F61" i="39"/>
  <c r="F88" i="39"/>
  <c r="F66" i="39"/>
  <c r="F63" i="39"/>
  <c r="F90" i="39"/>
  <c r="F62" i="39"/>
  <c r="F89" i="39"/>
  <c r="F56" i="39"/>
  <c r="F70" i="39"/>
  <c r="D51" i="39"/>
  <c r="D82" i="39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/>
  <c r="D70" i="38"/>
  <c r="D78" i="38"/>
  <c r="D68" i="38"/>
  <c r="D66" i="38"/>
  <c r="D64" i="38"/>
  <c r="D91" i="38"/>
  <c r="D62" i="38"/>
  <c r="D89" i="38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/>
  <c r="D53" i="38"/>
  <c r="D55" i="38"/>
  <c r="C80" i="38"/>
  <c r="C93" i="38"/>
  <c r="D59" i="38"/>
  <c r="D80" i="38"/>
  <c r="D67" i="38"/>
  <c r="D65" i="38"/>
  <c r="D92" i="38"/>
  <c r="C81" i="38"/>
  <c r="C77" i="37"/>
  <c r="D69" i="37"/>
  <c r="D60" i="37"/>
  <c r="D61" i="37"/>
  <c r="D88" i="37"/>
  <c r="D65" i="37"/>
  <c r="D92" i="37"/>
  <c r="D50" i="37"/>
  <c r="D55" i="37"/>
  <c r="D70" i="37"/>
  <c r="D78" i="37"/>
  <c r="D72" i="37"/>
  <c r="D81" i="37"/>
  <c r="D67" i="37"/>
  <c r="E1" i="37"/>
  <c r="D56" i="37"/>
  <c r="D64" i="37"/>
  <c r="D91" i="37"/>
  <c r="C79" i="37"/>
  <c r="D53" i="37"/>
  <c r="C73" i="37"/>
  <c r="D57" i="37"/>
  <c r="C82" i="37"/>
  <c r="D63" i="37"/>
  <c r="D68" i="37"/>
  <c r="D51" i="37"/>
  <c r="C93" i="37"/>
  <c r="C87" i="37"/>
  <c r="C78" i="37"/>
  <c r="C78" i="36"/>
  <c r="C79" i="36"/>
  <c r="C73" i="36"/>
  <c r="C80" i="36"/>
  <c r="D56" i="36"/>
  <c r="D59" i="36"/>
  <c r="D80" i="36"/>
  <c r="C82" i="36"/>
  <c r="D50" i="36"/>
  <c r="D52" i="36"/>
  <c r="D54" i="36"/>
  <c r="C77" i="36"/>
  <c r="C87" i="36"/>
  <c r="D61" i="36"/>
  <c r="D88" i="36"/>
  <c r="D60" i="36"/>
  <c r="D63" i="36"/>
  <c r="D90" i="36"/>
  <c r="C88" i="36"/>
  <c r="D62" i="36"/>
  <c r="D89" i="36"/>
  <c r="D65" i="36"/>
  <c r="D92" i="36"/>
  <c r="E1" i="36"/>
  <c r="D57" i="36"/>
  <c r="D64" i="36"/>
  <c r="D91" i="36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257" i="35"/>
  <c r="C89" i="35"/>
  <c r="C80" i="35"/>
  <c r="C258" i="35"/>
  <c r="C78" i="35"/>
  <c r="C256" i="35"/>
  <c r="C77" i="35"/>
  <c r="D67" i="35"/>
  <c r="D65" i="35"/>
  <c r="D92" i="35"/>
  <c r="C82" i="35"/>
  <c r="C260" i="35"/>
  <c r="D72" i="35"/>
  <c r="D70" i="35"/>
  <c r="D68" i="35"/>
  <c r="D66" i="35"/>
  <c r="D64" i="35"/>
  <c r="D91" i="35"/>
  <c r="D62" i="35"/>
  <c r="D89" i="35"/>
  <c r="D60" i="35"/>
  <c r="D58" i="35"/>
  <c r="D56" i="35"/>
  <c r="D71" i="35"/>
  <c r="D69" i="35"/>
  <c r="D57" i="35"/>
  <c r="D59" i="35"/>
  <c r="D80" i="35"/>
  <c r="D258" i="35"/>
  <c r="D61" i="35"/>
  <c r="D88" i="35"/>
  <c r="C91" i="35"/>
  <c r="C81" i="35"/>
  <c r="C259" i="35"/>
  <c r="D63" i="34"/>
  <c r="D90" i="34"/>
  <c r="D58" i="34"/>
  <c r="D61" i="34"/>
  <c r="D88" i="34"/>
  <c r="D87" i="34"/>
  <c r="D56" i="34"/>
  <c r="D59" i="34"/>
  <c r="D80" i="34"/>
  <c r="D50" i="34"/>
  <c r="D52" i="34"/>
  <c r="D82" i="34"/>
  <c r="D72" i="34"/>
  <c r="D81" i="34"/>
  <c r="D70" i="34"/>
  <c r="D68" i="34"/>
  <c r="D66" i="34"/>
  <c r="D64" i="34"/>
  <c r="D91" i="34"/>
  <c r="D62" i="34"/>
  <c r="D89" i="34"/>
  <c r="D71" i="34"/>
  <c r="D69" i="34"/>
  <c r="D67" i="34"/>
  <c r="D65" i="34"/>
  <c r="D92" i="34"/>
  <c r="C78" i="34"/>
  <c r="E1" i="34"/>
  <c r="D57" i="34"/>
  <c r="C77" i="34"/>
  <c r="C93" i="34"/>
  <c r="C89" i="34"/>
  <c r="C81" i="34"/>
  <c r="C82" i="33"/>
  <c r="C79" i="33"/>
  <c r="F72" i="33"/>
  <c r="F81" i="33"/>
  <c r="F70" i="33"/>
  <c r="F68" i="33"/>
  <c r="F63" i="33"/>
  <c r="F90" i="33"/>
  <c r="F54" i="33"/>
  <c r="F52" i="33"/>
  <c r="F50" i="33"/>
  <c r="F64" i="33"/>
  <c r="F91" i="33"/>
  <c r="F59" i="33"/>
  <c r="F80" i="33"/>
  <c r="F56" i="33"/>
  <c r="F65" i="33"/>
  <c r="F92" i="33"/>
  <c r="F66" i="33"/>
  <c r="F67" i="33"/>
  <c r="F58" i="33"/>
  <c r="F53" i="33"/>
  <c r="F51" i="33"/>
  <c r="F55" i="33"/>
  <c r="F71" i="33"/>
  <c r="F61" i="33"/>
  <c r="F88" i="33"/>
  <c r="F62" i="33"/>
  <c r="F89" i="33"/>
  <c r="G1" i="33"/>
  <c r="F60" i="33"/>
  <c r="F57" i="33"/>
  <c r="F69" i="33"/>
  <c r="E57" i="33"/>
  <c r="E60" i="33"/>
  <c r="C88" i="33"/>
  <c r="D62" i="33"/>
  <c r="D89" i="33"/>
  <c r="E61" i="33"/>
  <c r="E88" i="33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/>
  <c r="E66" i="33"/>
  <c r="E65" i="33"/>
  <c r="E92" i="33"/>
  <c r="E56" i="33"/>
  <c r="E59" i="33"/>
  <c r="E80" i="33"/>
  <c r="D70" i="33"/>
  <c r="C90" i="33"/>
  <c r="D64" i="33"/>
  <c r="E70" i="33"/>
  <c r="C77" i="33"/>
  <c r="E64" i="33"/>
  <c r="E91" i="33"/>
  <c r="E50" i="33"/>
  <c r="E52" i="33"/>
  <c r="E54" i="33"/>
  <c r="E63" i="33"/>
  <c r="E90" i="33"/>
  <c r="D69" i="33"/>
  <c r="E72" i="33"/>
  <c r="E81" i="33"/>
  <c r="D57" i="33"/>
  <c r="D60" i="33"/>
  <c r="C32" i="31"/>
  <c r="K91" i="30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D98" i="35"/>
  <c r="C186" i="35"/>
  <c r="C101" i="35"/>
  <c r="D107" i="35"/>
  <c r="D219" i="35"/>
  <c r="D218" i="35"/>
  <c r="D133" i="35"/>
  <c r="D120" i="35"/>
  <c r="AP188" i="35"/>
  <c r="AP190" i="35"/>
  <c r="AO191" i="35"/>
  <c r="AQ189" i="35"/>
  <c r="AP187" i="35"/>
  <c r="AO190" i="35"/>
  <c r="AQ188" i="35"/>
  <c r="AP189" i="35"/>
  <c r="AP191" i="35"/>
  <c r="AQ187" i="35"/>
  <c r="AO189" i="35"/>
  <c r="AQ191" i="35"/>
  <c r="AQ190" i="35"/>
  <c r="AO187" i="35"/>
  <c r="AO188" i="35"/>
  <c r="D178" i="35"/>
  <c r="D170" i="35"/>
  <c r="D162" i="35"/>
  <c r="E222" i="35"/>
  <c r="E223" i="35"/>
  <c r="E224" i="35"/>
  <c r="E225" i="35"/>
  <c r="E220" i="35"/>
  <c r="E221" i="35"/>
  <c r="D82" i="35"/>
  <c r="D260" i="35"/>
  <c r="D81" i="35"/>
  <c r="D259" i="35"/>
  <c r="C94" i="37"/>
  <c r="D93" i="37"/>
  <c r="C83" i="39"/>
  <c r="F79" i="39"/>
  <c r="E82" i="39"/>
  <c r="F78" i="39"/>
  <c r="E79" i="39"/>
  <c r="F87" i="39"/>
  <c r="F77" i="39"/>
  <c r="C94" i="39"/>
  <c r="G71" i="39"/>
  <c r="AH71" i="39"/>
  <c r="G69" i="39"/>
  <c r="AH69" i="39"/>
  <c r="G67" i="39"/>
  <c r="AH67" i="39"/>
  <c r="G65" i="39"/>
  <c r="G92" i="39"/>
  <c r="AH92" i="39"/>
  <c r="G64" i="39"/>
  <c r="G91" i="39"/>
  <c r="AH91" i="39"/>
  <c r="G72" i="39"/>
  <c r="G68" i="39"/>
  <c r="AH68" i="39"/>
  <c r="G61" i="39"/>
  <c r="G88" i="39"/>
  <c r="AH88" i="39"/>
  <c r="G70" i="39"/>
  <c r="G66" i="39"/>
  <c r="AH66" i="39"/>
  <c r="G51" i="39"/>
  <c r="AH51" i="39"/>
  <c r="G50" i="39"/>
  <c r="G56" i="39"/>
  <c r="AH56" i="39"/>
  <c r="G54" i="39"/>
  <c r="AH54" i="39"/>
  <c r="H1" i="39"/>
  <c r="G52" i="39"/>
  <c r="AH52" i="39"/>
  <c r="G53" i="39"/>
  <c r="AH53" i="39"/>
  <c r="G55" i="39"/>
  <c r="AH55" i="39"/>
  <c r="G60" i="39"/>
  <c r="G59" i="39"/>
  <c r="G80" i="39"/>
  <c r="AH80" i="39"/>
  <c r="G58" i="39"/>
  <c r="AH58" i="39"/>
  <c r="G62" i="39"/>
  <c r="G89" i="39"/>
  <c r="AH89" i="39"/>
  <c r="G57" i="39"/>
  <c r="AH57" i="39"/>
  <c r="G63" i="39"/>
  <c r="G90" i="39"/>
  <c r="AH90" i="39"/>
  <c r="F93" i="39"/>
  <c r="D73" i="39"/>
  <c r="AH50" i="39"/>
  <c r="F73" i="39"/>
  <c r="E77" i="39"/>
  <c r="E87" i="39"/>
  <c r="D77" i="39"/>
  <c r="D87" i="39"/>
  <c r="E73" i="39"/>
  <c r="D79" i="39"/>
  <c r="E93" i="39"/>
  <c r="D93" i="39"/>
  <c r="E78" i="39"/>
  <c r="E83" i="39"/>
  <c r="D78" i="39"/>
  <c r="D79" i="38"/>
  <c r="C94" i="38"/>
  <c r="C83" i="38"/>
  <c r="E72" i="38"/>
  <c r="E81" i="38"/>
  <c r="E70" i="38"/>
  <c r="E68" i="38"/>
  <c r="E66" i="38"/>
  <c r="E64" i="38"/>
  <c r="E91" i="38"/>
  <c r="E62" i="38"/>
  <c r="E89" i="38"/>
  <c r="E60" i="38"/>
  <c r="E58" i="38"/>
  <c r="E56" i="38"/>
  <c r="E71" i="38"/>
  <c r="E69" i="38"/>
  <c r="E67" i="38"/>
  <c r="E65" i="38"/>
  <c r="E92" i="38"/>
  <c r="E63" i="38"/>
  <c r="E61" i="38"/>
  <c r="E59" i="38"/>
  <c r="E80" i="38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/>
  <c r="E70" i="37"/>
  <c r="E68" i="37"/>
  <c r="E66" i="37"/>
  <c r="E64" i="37"/>
  <c r="E91" i="37"/>
  <c r="E62" i="37"/>
  <c r="E60" i="37"/>
  <c r="E58" i="37"/>
  <c r="E56" i="37"/>
  <c r="E67" i="37"/>
  <c r="E69" i="37"/>
  <c r="E63" i="37"/>
  <c r="E90" i="37"/>
  <c r="E57" i="37"/>
  <c r="E53" i="37"/>
  <c r="E50" i="37"/>
  <c r="F1" i="37"/>
  <c r="E55" i="37"/>
  <c r="E59" i="37"/>
  <c r="E71" i="37"/>
  <c r="E52" i="37"/>
  <c r="E65" i="37"/>
  <c r="E92" i="37"/>
  <c r="E61" i="37"/>
  <c r="E88" i="37"/>
  <c r="E54" i="37"/>
  <c r="E51" i="37"/>
  <c r="D79" i="37"/>
  <c r="D87" i="37"/>
  <c r="D77" i="37"/>
  <c r="C83" i="33"/>
  <c r="D87" i="36"/>
  <c r="D77" i="36"/>
  <c r="C94" i="36"/>
  <c r="D93" i="36"/>
  <c r="D81" i="36"/>
  <c r="D79" i="36"/>
  <c r="D82" i="36"/>
  <c r="E72" i="36"/>
  <c r="E81" i="36"/>
  <c r="E70" i="36"/>
  <c r="E68" i="36"/>
  <c r="E66" i="36"/>
  <c r="E64" i="36"/>
  <c r="E62" i="36"/>
  <c r="E89" i="36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/>
  <c r="E61" i="36"/>
  <c r="E88" i="36"/>
  <c r="E54" i="36"/>
  <c r="E52" i="36"/>
  <c r="E59" i="36"/>
  <c r="E80" i="36"/>
  <c r="D73" i="36"/>
  <c r="C83" i="36"/>
  <c r="D78" i="36"/>
  <c r="C83" i="35"/>
  <c r="D73" i="35"/>
  <c r="C83" i="34"/>
  <c r="D82" i="33"/>
  <c r="D73" i="33"/>
  <c r="D73" i="34"/>
  <c r="E73" i="33"/>
  <c r="F73" i="33"/>
  <c r="D79" i="35"/>
  <c r="D257" i="35"/>
  <c r="D77" i="35"/>
  <c r="D87" i="35"/>
  <c r="E72" i="35"/>
  <c r="E70" i="35"/>
  <c r="E68" i="35"/>
  <c r="E66" i="35"/>
  <c r="E64" i="35"/>
  <c r="E91" i="35"/>
  <c r="E62" i="35"/>
  <c r="E60" i="35"/>
  <c r="E58" i="35"/>
  <c r="E56" i="35"/>
  <c r="E71" i="35"/>
  <c r="E69" i="35"/>
  <c r="E67" i="35"/>
  <c r="E65" i="35"/>
  <c r="E92" i="35"/>
  <c r="E63" i="35"/>
  <c r="E61" i="35"/>
  <c r="E88" i="35"/>
  <c r="E59" i="35"/>
  <c r="E80" i="35"/>
  <c r="E258" i="35"/>
  <c r="E57" i="35"/>
  <c r="E54" i="35"/>
  <c r="E52" i="35"/>
  <c r="E50" i="35"/>
  <c r="E55" i="35"/>
  <c r="E53" i="35"/>
  <c r="E51" i="35"/>
  <c r="D93" i="35"/>
  <c r="D78" i="35"/>
  <c r="D256" i="35"/>
  <c r="C94" i="35"/>
  <c r="D79" i="34"/>
  <c r="D77" i="34"/>
  <c r="D93" i="34"/>
  <c r="D78" i="34"/>
  <c r="C94" i="34"/>
  <c r="E72" i="34"/>
  <c r="E81" i="34"/>
  <c r="E70" i="34"/>
  <c r="E68" i="34"/>
  <c r="E66" i="34"/>
  <c r="E64" i="34"/>
  <c r="E91" i="34"/>
  <c r="E62" i="34"/>
  <c r="E89" i="34"/>
  <c r="E60" i="34"/>
  <c r="E58" i="34"/>
  <c r="E56" i="34"/>
  <c r="E71" i="34"/>
  <c r="E54" i="34"/>
  <c r="E52" i="34"/>
  <c r="E50" i="34"/>
  <c r="E57" i="34"/>
  <c r="F1" i="34"/>
  <c r="E69" i="34"/>
  <c r="E59" i="34"/>
  <c r="E80" i="34"/>
  <c r="E67" i="34"/>
  <c r="E65" i="34"/>
  <c r="E92" i="34"/>
  <c r="E61" i="34"/>
  <c r="E88" i="34"/>
  <c r="E55" i="34"/>
  <c r="E53" i="34"/>
  <c r="E51" i="34"/>
  <c r="E63" i="34"/>
  <c r="E90" i="34"/>
  <c r="E79" i="33"/>
  <c r="E82" i="33"/>
  <c r="F77" i="33"/>
  <c r="F87" i="33"/>
  <c r="G71" i="33"/>
  <c r="AH71" i="33"/>
  <c r="G69" i="33"/>
  <c r="AH69" i="33"/>
  <c r="G67" i="33"/>
  <c r="AH67" i="33"/>
  <c r="G65" i="33"/>
  <c r="G92" i="33"/>
  <c r="AH92" i="33"/>
  <c r="G63" i="33"/>
  <c r="G61" i="33"/>
  <c r="G88" i="33"/>
  <c r="AH88" i="33"/>
  <c r="G72" i="33"/>
  <c r="G81" i="33"/>
  <c r="AH81" i="33"/>
  <c r="G70" i="33"/>
  <c r="G68" i="33"/>
  <c r="AH68" i="33"/>
  <c r="G66" i="33"/>
  <c r="G64" i="33"/>
  <c r="G91" i="33"/>
  <c r="G62" i="33"/>
  <c r="G60" i="33"/>
  <c r="G58" i="33"/>
  <c r="AH58" i="33"/>
  <c r="G56" i="33"/>
  <c r="AH56" i="33"/>
  <c r="G59" i="33"/>
  <c r="G80" i="33"/>
  <c r="AH80" i="33"/>
  <c r="G53" i="33"/>
  <c r="AH53" i="33"/>
  <c r="G51" i="33"/>
  <c r="AH51" i="33"/>
  <c r="H1" i="33"/>
  <c r="G55" i="33"/>
  <c r="AH55" i="33"/>
  <c r="G57" i="33"/>
  <c r="AH57" i="33"/>
  <c r="G54" i="33"/>
  <c r="AH54" i="33"/>
  <c r="G52" i="33"/>
  <c r="AH52" i="33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88" i="30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/>
  <c r="H6" i="12"/>
  <c r="H37" i="12"/>
  <c r="H4" i="12"/>
  <c r="H35" i="12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6" i="7"/>
  <c r="B5" i="7"/>
  <c r="B4" i="7"/>
  <c r="G9" i="12"/>
  <c r="G40" i="12"/>
  <c r="F9" i="12"/>
  <c r="F40" i="12"/>
  <c r="E9" i="12"/>
  <c r="E40" i="12"/>
  <c r="D9" i="12"/>
  <c r="D40" i="12"/>
  <c r="C9" i="12"/>
  <c r="C40" i="12"/>
  <c r="G8" i="12"/>
  <c r="G39" i="12"/>
  <c r="F8" i="12"/>
  <c r="F39" i="12"/>
  <c r="E8" i="12"/>
  <c r="E39" i="12"/>
  <c r="D8" i="12"/>
  <c r="D39" i="12"/>
  <c r="C8" i="12"/>
  <c r="C39" i="12"/>
  <c r="G7" i="12"/>
  <c r="G38" i="12"/>
  <c r="F7" i="12"/>
  <c r="F38" i="12"/>
  <c r="E7" i="12"/>
  <c r="E38" i="12"/>
  <c r="D7" i="12"/>
  <c r="D38" i="12"/>
  <c r="C7" i="12"/>
  <c r="C38" i="12"/>
  <c r="G6" i="12"/>
  <c r="G37" i="12"/>
  <c r="F6" i="12"/>
  <c r="F37" i="12"/>
  <c r="E6" i="12"/>
  <c r="E37" i="12"/>
  <c r="D6" i="12"/>
  <c r="D37" i="12"/>
  <c r="C6" i="12"/>
  <c r="C37" i="12"/>
  <c r="G5" i="12"/>
  <c r="G36" i="12"/>
  <c r="F5" i="12"/>
  <c r="F36" i="12"/>
  <c r="E5" i="12"/>
  <c r="E36" i="12"/>
  <c r="D5" i="12"/>
  <c r="D36" i="12"/>
  <c r="C5" i="12"/>
  <c r="C36" i="12"/>
  <c r="G4" i="12"/>
  <c r="G35" i="12"/>
  <c r="F4" i="12"/>
  <c r="F35" i="12"/>
  <c r="E4" i="12"/>
  <c r="E35" i="12"/>
  <c r="D4" i="12"/>
  <c r="D35" i="12"/>
  <c r="C4" i="12"/>
  <c r="C35" i="12"/>
  <c r="D186" i="35"/>
  <c r="E98" i="35"/>
  <c r="C100" i="35"/>
  <c r="C99" i="35"/>
  <c r="E107" i="35"/>
  <c r="E120" i="35"/>
  <c r="E219" i="35"/>
  <c r="E218" i="35"/>
  <c r="E133" i="35"/>
  <c r="D100" i="35"/>
  <c r="E170" i="35"/>
  <c r="E178" i="35"/>
  <c r="E162" i="35"/>
  <c r="F222" i="35"/>
  <c r="F223" i="35"/>
  <c r="F224" i="35"/>
  <c r="F225" i="35"/>
  <c r="F220" i="35"/>
  <c r="F221" i="35"/>
  <c r="E82" i="37"/>
  <c r="D94" i="39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/>
  <c r="AH61" i="39"/>
  <c r="G93" i="39"/>
  <c r="AH93" i="39"/>
  <c r="F94" i="39"/>
  <c r="F83" i="39"/>
  <c r="G78" i="39"/>
  <c r="AH78" i="39"/>
  <c r="AH70" i="39"/>
  <c r="G81" i="39"/>
  <c r="AH81" i="39"/>
  <c r="AH72" i="39"/>
  <c r="AH63" i="39"/>
  <c r="G87" i="39"/>
  <c r="AH87" i="39"/>
  <c r="G77" i="39"/>
  <c r="AH60" i="39"/>
  <c r="AH59" i="39"/>
  <c r="G79" i="39"/>
  <c r="AH79" i="39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/>
  <c r="F61" i="38"/>
  <c r="F88" i="38"/>
  <c r="F59" i="38"/>
  <c r="F80" i="38"/>
  <c r="F57" i="38"/>
  <c r="F55" i="38"/>
  <c r="F58" i="38"/>
  <c r="F70" i="38"/>
  <c r="F53" i="38"/>
  <c r="F51" i="38"/>
  <c r="F62" i="38"/>
  <c r="F89" i="38"/>
  <c r="F56" i="38"/>
  <c r="F64" i="38"/>
  <c r="F91" i="38"/>
  <c r="F60" i="38"/>
  <c r="G1" i="38"/>
  <c r="F72" i="38"/>
  <c r="F81" i="38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/>
  <c r="F61" i="37"/>
  <c r="F88" i="37"/>
  <c r="F72" i="37"/>
  <c r="F81" i="37"/>
  <c r="F69" i="37"/>
  <c r="F66" i="37"/>
  <c r="F63" i="37"/>
  <c r="F90" i="37"/>
  <c r="F71" i="37"/>
  <c r="F68" i="37"/>
  <c r="F57" i="37"/>
  <c r="F53" i="37"/>
  <c r="G1" i="37"/>
  <c r="F56" i="37"/>
  <c r="F52" i="37"/>
  <c r="F55" i="37"/>
  <c r="F50" i="37"/>
  <c r="F65" i="37"/>
  <c r="F92" i="37"/>
  <c r="F60" i="37"/>
  <c r="F59" i="37"/>
  <c r="F80" i="37"/>
  <c r="F62" i="37"/>
  <c r="F89" i="37"/>
  <c r="F54" i="37"/>
  <c r="F51" i="37"/>
  <c r="F58" i="37"/>
  <c r="E80" i="37"/>
  <c r="E73" i="37"/>
  <c r="E79" i="37"/>
  <c r="D83" i="37"/>
  <c r="E93" i="36"/>
  <c r="E82" i="36"/>
  <c r="D94" i="36"/>
  <c r="E78" i="36"/>
  <c r="E92" i="36"/>
  <c r="F71" i="36"/>
  <c r="F70" i="36"/>
  <c r="F72" i="36"/>
  <c r="F81" i="36"/>
  <c r="F69" i="36"/>
  <c r="F68" i="36"/>
  <c r="F67" i="36"/>
  <c r="F66" i="36"/>
  <c r="F57" i="36"/>
  <c r="G1" i="36"/>
  <c r="F54" i="36"/>
  <c r="F65" i="36"/>
  <c r="F92" i="36"/>
  <c r="F64" i="36"/>
  <c r="F91" i="36"/>
  <c r="F52" i="36"/>
  <c r="F50" i="36"/>
  <c r="F63" i="36"/>
  <c r="F90" i="36"/>
  <c r="F62" i="36"/>
  <c r="F61" i="36"/>
  <c r="F60" i="36"/>
  <c r="F59" i="36"/>
  <c r="F80" i="36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E259" i="35"/>
  <c r="D94" i="35"/>
  <c r="E90" i="35"/>
  <c r="E78" i="35"/>
  <c r="E256" i="35"/>
  <c r="F71" i="35"/>
  <c r="F69" i="35"/>
  <c r="F67" i="35"/>
  <c r="F65" i="35"/>
  <c r="F92" i="35"/>
  <c r="F63" i="35"/>
  <c r="F90" i="35"/>
  <c r="F61" i="35"/>
  <c r="F88" i="35"/>
  <c r="F59" i="35"/>
  <c r="F80" i="35"/>
  <c r="F258" i="35"/>
  <c r="F57" i="35"/>
  <c r="F55" i="35"/>
  <c r="F66" i="35"/>
  <c r="F54" i="35"/>
  <c r="F52" i="35"/>
  <c r="F50" i="35"/>
  <c r="F68" i="35"/>
  <c r="F72" i="35"/>
  <c r="F60" i="35"/>
  <c r="F58" i="35"/>
  <c r="F53" i="35"/>
  <c r="F51" i="35"/>
  <c r="F70" i="35"/>
  <c r="F62" i="35"/>
  <c r="F89" i="35"/>
  <c r="F64" i="35"/>
  <c r="F56" i="35"/>
  <c r="E82" i="35"/>
  <c r="E260" i="35"/>
  <c r="E79" i="35"/>
  <c r="E257" i="35"/>
  <c r="E77" i="35"/>
  <c r="E87" i="35"/>
  <c r="E89" i="35"/>
  <c r="E93" i="35"/>
  <c r="D94" i="34"/>
  <c r="E78" i="34"/>
  <c r="F71" i="34"/>
  <c r="F69" i="34"/>
  <c r="F67" i="34"/>
  <c r="F65" i="34"/>
  <c r="F92" i="34"/>
  <c r="F63" i="34"/>
  <c r="F90" i="34"/>
  <c r="F64" i="34"/>
  <c r="F91" i="34"/>
  <c r="F54" i="34"/>
  <c r="F52" i="34"/>
  <c r="F50" i="34"/>
  <c r="F57" i="34"/>
  <c r="F66" i="34"/>
  <c r="F59" i="34"/>
  <c r="F80" i="34"/>
  <c r="F56" i="34"/>
  <c r="G1" i="34"/>
  <c r="F61" i="34"/>
  <c r="F88" i="34"/>
  <c r="F60" i="34"/>
  <c r="F72" i="34"/>
  <c r="F81" i="34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/>
  <c r="G78" i="33"/>
  <c r="G77" i="33"/>
  <c r="G87" i="33"/>
  <c r="AH87" i="33"/>
  <c r="G89" i="33"/>
  <c r="AH89" i="33"/>
  <c r="AH62" i="33"/>
  <c r="AH91" i="33"/>
  <c r="AH78" i="33"/>
  <c r="G90" i="33"/>
  <c r="AH90" i="33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/>
  <c r="G79" i="33"/>
  <c r="AH79" i="33"/>
  <c r="D94" i="33"/>
  <c r="E94" i="33"/>
  <c r="AH66" i="33"/>
  <c r="AH61" i="33"/>
  <c r="AH60" i="33"/>
  <c r="F94" i="33"/>
  <c r="E32" i="31"/>
  <c r="AI56" i="30"/>
  <c r="AI66" i="30"/>
  <c r="L87" i="30"/>
  <c r="AI87" i="30"/>
  <c r="AI58" i="30"/>
  <c r="AI70" i="30"/>
  <c r="L89" i="30"/>
  <c r="AI89" i="30"/>
  <c r="AI68" i="30"/>
  <c r="AI57" i="30"/>
  <c r="C94" i="30"/>
  <c r="AI51" i="30"/>
  <c r="AI53" i="30"/>
  <c r="AI55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/>
  <c r="F4" i="7"/>
  <c r="F29" i="7"/>
  <c r="G4" i="7"/>
  <c r="G29" i="7"/>
  <c r="H4" i="7"/>
  <c r="H29" i="7"/>
  <c r="E4" i="7"/>
  <c r="E29" i="7"/>
  <c r="D4" i="7"/>
  <c r="D29" i="7"/>
  <c r="I4" i="7"/>
  <c r="I29" i="7"/>
  <c r="J12" i="7"/>
  <c r="J37" i="7"/>
  <c r="F12" i="7"/>
  <c r="F37" i="7"/>
  <c r="G12" i="7"/>
  <c r="G37" i="7"/>
  <c r="H12" i="7"/>
  <c r="H37" i="7"/>
  <c r="I12" i="7"/>
  <c r="I37" i="7"/>
  <c r="E12" i="7"/>
  <c r="E37" i="7"/>
  <c r="D12" i="7"/>
  <c r="D37" i="7"/>
  <c r="C12" i="7"/>
  <c r="C37" i="7"/>
  <c r="J9" i="7"/>
  <c r="J34" i="7"/>
  <c r="F9" i="7"/>
  <c r="F34" i="7"/>
  <c r="I9" i="7"/>
  <c r="I34" i="7"/>
  <c r="D9" i="7"/>
  <c r="D34" i="7"/>
  <c r="C9" i="7"/>
  <c r="C34" i="7"/>
  <c r="H9" i="7"/>
  <c r="H34" i="7"/>
  <c r="E9" i="7"/>
  <c r="E34" i="7"/>
  <c r="G9" i="7"/>
  <c r="G34" i="7"/>
  <c r="J17" i="7"/>
  <c r="J42" i="7"/>
  <c r="F17" i="7"/>
  <c r="F42" i="7"/>
  <c r="I17" i="7"/>
  <c r="I42" i="7"/>
  <c r="D17" i="7"/>
  <c r="D42" i="7"/>
  <c r="C17" i="7"/>
  <c r="C42" i="7"/>
  <c r="H17" i="7"/>
  <c r="H42" i="7"/>
  <c r="G17" i="7"/>
  <c r="G42" i="7"/>
  <c r="E17" i="7"/>
  <c r="E42" i="7"/>
  <c r="J6" i="7"/>
  <c r="J31" i="7"/>
  <c r="F6" i="7"/>
  <c r="F31" i="7"/>
  <c r="G6" i="7"/>
  <c r="G31" i="7"/>
  <c r="E6" i="7"/>
  <c r="E31" i="7"/>
  <c r="D6" i="7"/>
  <c r="D31" i="7"/>
  <c r="C6" i="7"/>
  <c r="C31" i="7"/>
  <c r="I6" i="7"/>
  <c r="I31" i="7"/>
  <c r="H6" i="7"/>
  <c r="H31" i="7"/>
  <c r="J10" i="7"/>
  <c r="J35" i="7"/>
  <c r="F10" i="7"/>
  <c r="F35" i="7"/>
  <c r="G10" i="7"/>
  <c r="G35" i="7"/>
  <c r="I10" i="7"/>
  <c r="I35" i="7"/>
  <c r="C10" i="7"/>
  <c r="C35" i="7"/>
  <c r="E10" i="7"/>
  <c r="E35" i="7"/>
  <c r="H10" i="7"/>
  <c r="H35" i="7"/>
  <c r="D10" i="7"/>
  <c r="D35" i="7"/>
  <c r="J14" i="7"/>
  <c r="J39" i="7"/>
  <c r="F14" i="7"/>
  <c r="F39" i="7"/>
  <c r="G14" i="7"/>
  <c r="G39" i="7"/>
  <c r="E14" i="7"/>
  <c r="E39" i="7"/>
  <c r="I14" i="7"/>
  <c r="I39" i="7"/>
  <c r="H14" i="7"/>
  <c r="H39" i="7"/>
  <c r="D14" i="7"/>
  <c r="D39" i="7"/>
  <c r="C14" i="7"/>
  <c r="C39" i="7"/>
  <c r="J18" i="7"/>
  <c r="J43" i="7"/>
  <c r="F18" i="7"/>
  <c r="F43" i="7"/>
  <c r="G18" i="7"/>
  <c r="G43" i="7"/>
  <c r="I18" i="7"/>
  <c r="I43" i="7"/>
  <c r="C18" i="7"/>
  <c r="C43" i="7"/>
  <c r="H18" i="7"/>
  <c r="H43" i="7"/>
  <c r="E18" i="7"/>
  <c r="E43" i="7"/>
  <c r="D18" i="7"/>
  <c r="D43" i="7"/>
  <c r="J22" i="7"/>
  <c r="J47" i="7"/>
  <c r="F22" i="7"/>
  <c r="F47" i="7"/>
  <c r="G22" i="7"/>
  <c r="G47" i="7"/>
  <c r="E22" i="7"/>
  <c r="E47" i="7"/>
  <c r="C22" i="7"/>
  <c r="C47" i="7"/>
  <c r="H22" i="7"/>
  <c r="H47" i="7"/>
  <c r="D22" i="7"/>
  <c r="D47" i="7"/>
  <c r="I22" i="7"/>
  <c r="I47" i="7"/>
  <c r="J8" i="7"/>
  <c r="J33" i="7"/>
  <c r="F8" i="7"/>
  <c r="F33" i="7"/>
  <c r="G8" i="7"/>
  <c r="G33" i="7"/>
  <c r="D8" i="7"/>
  <c r="D33" i="7"/>
  <c r="C8" i="7"/>
  <c r="C33" i="7"/>
  <c r="I8" i="7"/>
  <c r="I33" i="7"/>
  <c r="H8" i="7"/>
  <c r="H33" i="7"/>
  <c r="E8" i="7"/>
  <c r="E33" i="7"/>
  <c r="J16" i="7"/>
  <c r="J41" i="7"/>
  <c r="F16" i="7"/>
  <c r="F41" i="7"/>
  <c r="G16" i="7"/>
  <c r="G41" i="7"/>
  <c r="D16" i="7"/>
  <c r="D41" i="7"/>
  <c r="I16" i="7"/>
  <c r="I41" i="7"/>
  <c r="H16" i="7"/>
  <c r="H41" i="7"/>
  <c r="E16" i="7"/>
  <c r="E41" i="7"/>
  <c r="C16" i="7"/>
  <c r="C41" i="7"/>
  <c r="J5" i="7"/>
  <c r="J30" i="7"/>
  <c r="F5" i="7"/>
  <c r="F30" i="7"/>
  <c r="I5" i="7"/>
  <c r="I30" i="7"/>
  <c r="D5" i="7"/>
  <c r="D30" i="7"/>
  <c r="G5" i="7"/>
  <c r="G30" i="7"/>
  <c r="H5" i="7"/>
  <c r="H30" i="7"/>
  <c r="E5" i="7"/>
  <c r="E30" i="7"/>
  <c r="C5" i="7"/>
  <c r="C30" i="7"/>
  <c r="J13" i="7"/>
  <c r="J38" i="7"/>
  <c r="F13" i="7"/>
  <c r="F38" i="7"/>
  <c r="I13" i="7"/>
  <c r="I38" i="7"/>
  <c r="D13" i="7"/>
  <c r="D38" i="7"/>
  <c r="G13" i="7"/>
  <c r="G38" i="7"/>
  <c r="E13" i="7"/>
  <c r="E38" i="7"/>
  <c r="C13" i="7"/>
  <c r="C38" i="7"/>
  <c r="H13" i="7"/>
  <c r="H38" i="7"/>
  <c r="J32" i="7"/>
  <c r="F7" i="7"/>
  <c r="F32" i="7"/>
  <c r="I32" i="7"/>
  <c r="D7" i="7"/>
  <c r="D32" i="7"/>
  <c r="E7" i="7"/>
  <c r="E32" i="7"/>
  <c r="H32" i="7"/>
  <c r="G7" i="7"/>
  <c r="G32" i="7"/>
  <c r="C7" i="7"/>
  <c r="C32" i="7"/>
  <c r="J11" i="7"/>
  <c r="J36" i="7"/>
  <c r="F11" i="7"/>
  <c r="F36" i="7"/>
  <c r="I11" i="7"/>
  <c r="I36" i="7"/>
  <c r="D11" i="7"/>
  <c r="D36" i="7"/>
  <c r="H11" i="7"/>
  <c r="H36" i="7"/>
  <c r="G11" i="7"/>
  <c r="G36" i="7"/>
  <c r="C11" i="7"/>
  <c r="C36" i="7"/>
  <c r="E11" i="7"/>
  <c r="E36" i="7"/>
  <c r="J15" i="7"/>
  <c r="J40" i="7"/>
  <c r="F15" i="7"/>
  <c r="F40" i="7"/>
  <c r="I15" i="7"/>
  <c r="I40" i="7"/>
  <c r="D15" i="7"/>
  <c r="D40" i="7"/>
  <c r="E15" i="7"/>
  <c r="E40" i="7"/>
  <c r="C15" i="7"/>
  <c r="C40" i="7"/>
  <c r="H15" i="7"/>
  <c r="H40" i="7"/>
  <c r="G15" i="7"/>
  <c r="G40" i="7"/>
  <c r="J19" i="7"/>
  <c r="J44" i="7"/>
  <c r="F19" i="7"/>
  <c r="F44" i="7"/>
  <c r="I19" i="7"/>
  <c r="I44" i="7"/>
  <c r="D19" i="7"/>
  <c r="D44" i="7"/>
  <c r="H19" i="7"/>
  <c r="H44" i="7"/>
  <c r="G19" i="7"/>
  <c r="G44" i="7"/>
  <c r="E19" i="7"/>
  <c r="E44" i="7"/>
  <c r="C19" i="7"/>
  <c r="C44" i="7"/>
  <c r="J23" i="7"/>
  <c r="J48" i="7"/>
  <c r="F23" i="7"/>
  <c r="F48" i="7"/>
  <c r="I23" i="7"/>
  <c r="I48" i="7"/>
  <c r="D23" i="7"/>
  <c r="D48" i="7"/>
  <c r="C23" i="7"/>
  <c r="C48" i="7"/>
  <c r="H23" i="7"/>
  <c r="H48" i="7"/>
  <c r="E23" i="7"/>
  <c r="E48" i="7"/>
  <c r="G23" i="7"/>
  <c r="G48" i="7"/>
  <c r="J20" i="7"/>
  <c r="J45" i="7"/>
  <c r="F20" i="7"/>
  <c r="F45" i="7"/>
  <c r="G20" i="7"/>
  <c r="G45" i="7"/>
  <c r="H20" i="7"/>
  <c r="H45" i="7"/>
  <c r="E20" i="7"/>
  <c r="E45" i="7"/>
  <c r="D20" i="7"/>
  <c r="D45" i="7"/>
  <c r="C20" i="7"/>
  <c r="C45" i="7"/>
  <c r="I20" i="7"/>
  <c r="I45" i="7"/>
  <c r="J21" i="7"/>
  <c r="J46" i="7"/>
  <c r="F21" i="7"/>
  <c r="F46" i="7"/>
  <c r="I21" i="7"/>
  <c r="I46" i="7"/>
  <c r="D21" i="7"/>
  <c r="D46" i="7"/>
  <c r="C21" i="7"/>
  <c r="C46" i="7"/>
  <c r="H21" i="7"/>
  <c r="H46" i="7"/>
  <c r="G21" i="7"/>
  <c r="G46" i="7"/>
  <c r="E21" i="7"/>
  <c r="E46" i="7"/>
  <c r="H7" i="12"/>
  <c r="H38" i="12"/>
  <c r="C4" i="7"/>
  <c r="C29" i="7"/>
  <c r="D101" i="35"/>
  <c r="D99" i="35"/>
  <c r="F98" i="35"/>
  <c r="E100" i="35"/>
  <c r="F107" i="35"/>
  <c r="F219" i="35"/>
  <c r="F218" i="35"/>
  <c r="F133" i="35"/>
  <c r="F120" i="35"/>
  <c r="E186" i="35"/>
  <c r="F178" i="35"/>
  <c r="F170" i="35"/>
  <c r="F162" i="35"/>
  <c r="C249" i="35"/>
  <c r="C250" i="35"/>
  <c r="C248" i="35"/>
  <c r="C247" i="35"/>
  <c r="C271" i="35"/>
  <c r="G223" i="35"/>
  <c r="AH223" i="35"/>
  <c r="G224" i="35"/>
  <c r="AH224" i="35"/>
  <c r="G225" i="35"/>
  <c r="AH225" i="35"/>
  <c r="AH226" i="35"/>
  <c r="AH143" i="35"/>
  <c r="G220" i="35"/>
  <c r="AH220" i="35"/>
  <c r="G221" i="35"/>
  <c r="AH221" i="35"/>
  <c r="G222" i="35"/>
  <c r="AH222" i="35"/>
  <c r="F82" i="37"/>
  <c r="F81" i="35"/>
  <c r="F259" i="35"/>
  <c r="AH73" i="39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/>
  <c r="I63" i="39"/>
  <c r="I90" i="39"/>
  <c r="I61" i="39"/>
  <c r="I88" i="39"/>
  <c r="I58" i="39"/>
  <c r="I72" i="39"/>
  <c r="I81" i="39"/>
  <c r="I54" i="39"/>
  <c r="I52" i="39"/>
  <c r="I50" i="39"/>
  <c r="I68" i="39"/>
  <c r="I66" i="39"/>
  <c r="I62" i="39"/>
  <c r="I89" i="39"/>
  <c r="I70" i="39"/>
  <c r="I64" i="39"/>
  <c r="I91" i="39"/>
  <c r="I56" i="39"/>
  <c r="I51" i="39"/>
  <c r="I53" i="39"/>
  <c r="J1" i="39"/>
  <c r="I55" i="39"/>
  <c r="I59" i="39"/>
  <c r="I80" i="39"/>
  <c r="I57" i="39"/>
  <c r="I60" i="39"/>
  <c r="AH77" i="39"/>
  <c r="H79" i="39"/>
  <c r="F93" i="38"/>
  <c r="F92" i="38"/>
  <c r="F73" i="38"/>
  <c r="F82" i="38"/>
  <c r="F79" i="38"/>
  <c r="E94" i="38"/>
  <c r="F78" i="38"/>
  <c r="F87" i="38"/>
  <c r="F77" i="38"/>
  <c r="G71" i="38"/>
  <c r="AH71" i="38"/>
  <c r="G69" i="38"/>
  <c r="AH69" i="38"/>
  <c r="G67" i="38"/>
  <c r="AH67" i="38"/>
  <c r="G65" i="38"/>
  <c r="G92" i="38"/>
  <c r="G63" i="38"/>
  <c r="G90" i="38"/>
  <c r="AH90" i="38"/>
  <c r="G70" i="38"/>
  <c r="G59" i="38"/>
  <c r="G80" i="38"/>
  <c r="AH80" i="38"/>
  <c r="G51" i="38"/>
  <c r="AH51" i="38"/>
  <c r="G53" i="38"/>
  <c r="G55" i="38"/>
  <c r="AH55" i="38"/>
  <c r="G62" i="38"/>
  <c r="G89" i="38"/>
  <c r="AH89" i="38"/>
  <c r="G56" i="38"/>
  <c r="AH56" i="38"/>
  <c r="G64" i="38"/>
  <c r="G91" i="38"/>
  <c r="AH91" i="38"/>
  <c r="G60" i="38"/>
  <c r="H1" i="38"/>
  <c r="G58" i="38"/>
  <c r="AH58" i="38"/>
  <c r="G72" i="38"/>
  <c r="G81" i="38"/>
  <c r="AH81" i="38"/>
  <c r="G57" i="38"/>
  <c r="AH57" i="38"/>
  <c r="G66" i="38"/>
  <c r="G54" i="38"/>
  <c r="AH54" i="38"/>
  <c r="G52" i="38"/>
  <c r="AH52" i="38"/>
  <c r="G50" i="38"/>
  <c r="AH50" i="38"/>
  <c r="G61" i="38"/>
  <c r="G88" i="38"/>
  <c r="AH88" i="38"/>
  <c r="G68" i="38"/>
  <c r="AH68" i="38"/>
  <c r="E83" i="38"/>
  <c r="F79" i="37"/>
  <c r="G70" i="37"/>
  <c r="G67" i="37"/>
  <c r="AH67" i="37"/>
  <c r="G64" i="37"/>
  <c r="G91" i="37"/>
  <c r="AH91" i="37"/>
  <c r="G61" i="37"/>
  <c r="G88" i="37"/>
  <c r="AH88" i="37"/>
  <c r="G58" i="37"/>
  <c r="AH58" i="37"/>
  <c r="G55" i="37"/>
  <c r="AH55" i="37"/>
  <c r="G53" i="37"/>
  <c r="G72" i="37"/>
  <c r="G81" i="37"/>
  <c r="AH81" i="37"/>
  <c r="G69" i="37"/>
  <c r="AH69" i="37"/>
  <c r="G66" i="37"/>
  <c r="G63" i="37"/>
  <c r="G90" i="37"/>
  <c r="AH90" i="37"/>
  <c r="G71" i="37"/>
  <c r="AH71" i="37"/>
  <c r="G68" i="37"/>
  <c r="AH68" i="37"/>
  <c r="H1" i="37"/>
  <c r="G56" i="37"/>
  <c r="AH56" i="37"/>
  <c r="G54" i="37"/>
  <c r="AH54" i="37"/>
  <c r="G62" i="37"/>
  <c r="G89" i="37"/>
  <c r="AH89" i="37"/>
  <c r="G65" i="37"/>
  <c r="G92" i="37"/>
  <c r="AH92" i="37"/>
  <c r="G50" i="37"/>
  <c r="AH50" i="37"/>
  <c r="G52" i="37"/>
  <c r="AH52" i="37"/>
  <c r="G60" i="37"/>
  <c r="AH60" i="37"/>
  <c r="G59" i="37"/>
  <c r="G80" i="37"/>
  <c r="AH80" i="37"/>
  <c r="G57" i="37"/>
  <c r="AH57" i="37"/>
  <c r="G51" i="37"/>
  <c r="E83" i="37"/>
  <c r="F93" i="37"/>
  <c r="E94" i="37"/>
  <c r="F78" i="37"/>
  <c r="F87" i="37"/>
  <c r="F77" i="37"/>
  <c r="F73" i="37"/>
  <c r="F78" i="36"/>
  <c r="E83" i="35"/>
  <c r="F79" i="36"/>
  <c r="F82" i="34"/>
  <c r="F93" i="36"/>
  <c r="G71" i="36"/>
  <c r="AH71" i="36"/>
  <c r="G70" i="36"/>
  <c r="G72" i="36"/>
  <c r="G69" i="36"/>
  <c r="AH69" i="36"/>
  <c r="G68" i="36"/>
  <c r="AH68" i="36"/>
  <c r="G67" i="36"/>
  <c r="AH67" i="36"/>
  <c r="G66" i="36"/>
  <c r="G57" i="36"/>
  <c r="AH57" i="36"/>
  <c r="H1" i="36"/>
  <c r="G65" i="36"/>
  <c r="G92" i="36"/>
  <c r="AH92" i="36"/>
  <c r="G64" i="36"/>
  <c r="G91" i="36"/>
  <c r="AH91" i="36"/>
  <c r="G63" i="36"/>
  <c r="G62" i="36"/>
  <c r="G89" i="36"/>
  <c r="G61" i="36"/>
  <c r="G88" i="36"/>
  <c r="G60" i="36"/>
  <c r="G54" i="36"/>
  <c r="AH54" i="36"/>
  <c r="G52" i="36"/>
  <c r="AH52" i="36"/>
  <c r="G50" i="36"/>
  <c r="G59" i="36"/>
  <c r="G56" i="36"/>
  <c r="AH56" i="36"/>
  <c r="G51" i="36"/>
  <c r="G58" i="36"/>
  <c r="AH58" i="36"/>
  <c r="G53" i="36"/>
  <c r="AH53" i="36"/>
  <c r="G55" i="36"/>
  <c r="AH55" i="36"/>
  <c r="F82" i="36"/>
  <c r="E94" i="36"/>
  <c r="F87" i="36"/>
  <c r="F77" i="36"/>
  <c r="F88" i="36"/>
  <c r="F89" i="36"/>
  <c r="E83" i="36"/>
  <c r="F73" i="36"/>
  <c r="G83" i="33"/>
  <c r="E83" i="34"/>
  <c r="F82" i="35"/>
  <c r="F260" i="35"/>
  <c r="H73" i="33"/>
  <c r="F73" i="35"/>
  <c r="F93" i="35"/>
  <c r="F73" i="34"/>
  <c r="F78" i="35"/>
  <c r="F256" i="35"/>
  <c r="AH73" i="33"/>
  <c r="F79" i="34"/>
  <c r="G71" i="35"/>
  <c r="G69" i="35"/>
  <c r="AH69" i="35"/>
  <c r="G67" i="35"/>
  <c r="AH67" i="35"/>
  <c r="G65" i="35"/>
  <c r="G92" i="35"/>
  <c r="G63" i="35"/>
  <c r="G61" i="35"/>
  <c r="G88" i="35"/>
  <c r="AH88" i="35"/>
  <c r="G59" i="35"/>
  <c r="G80" i="35"/>
  <c r="G258" i="35"/>
  <c r="G57" i="35"/>
  <c r="AH57" i="35"/>
  <c r="G66" i="35"/>
  <c r="AH66" i="35"/>
  <c r="G54" i="35"/>
  <c r="AH54" i="35"/>
  <c r="G52" i="35"/>
  <c r="AH52" i="35"/>
  <c r="G50" i="35"/>
  <c r="G68" i="35"/>
  <c r="AH68" i="35"/>
  <c r="G72" i="35"/>
  <c r="G60" i="35"/>
  <c r="G58" i="35"/>
  <c r="AH58" i="35"/>
  <c r="G53" i="35"/>
  <c r="G51" i="35"/>
  <c r="G70" i="35"/>
  <c r="G62" i="35"/>
  <c r="G89" i="35"/>
  <c r="AH89" i="35"/>
  <c r="G55" i="35"/>
  <c r="AH55" i="35"/>
  <c r="G64" i="35"/>
  <c r="G91" i="35"/>
  <c r="G56" i="35"/>
  <c r="AH56" i="35"/>
  <c r="F91" i="35"/>
  <c r="F87" i="35"/>
  <c r="F77" i="35"/>
  <c r="E94" i="35"/>
  <c r="F79" i="35"/>
  <c r="F257" i="35"/>
  <c r="E94" i="34"/>
  <c r="F87" i="34"/>
  <c r="F77" i="34"/>
  <c r="G71" i="34"/>
  <c r="AH71" i="34"/>
  <c r="G64" i="34"/>
  <c r="G54" i="34"/>
  <c r="AH54" i="34"/>
  <c r="G52" i="34"/>
  <c r="AH52" i="34"/>
  <c r="G50" i="34"/>
  <c r="AH50" i="34"/>
  <c r="G69" i="34"/>
  <c r="AH69" i="34"/>
  <c r="G59" i="34"/>
  <c r="G80" i="34"/>
  <c r="AH80" i="34"/>
  <c r="G56" i="34"/>
  <c r="AH56" i="34"/>
  <c r="G67" i="34"/>
  <c r="AH67" i="34"/>
  <c r="G66" i="34"/>
  <c r="G65" i="34"/>
  <c r="G92" i="34"/>
  <c r="AH92" i="34"/>
  <c r="G61" i="34"/>
  <c r="G88" i="34"/>
  <c r="AH88" i="34"/>
  <c r="H1" i="34"/>
  <c r="G72" i="34"/>
  <c r="G81" i="34"/>
  <c r="AH81" i="34"/>
  <c r="G58" i="34"/>
  <c r="AH58" i="34"/>
  <c r="G55" i="34"/>
  <c r="AH55" i="34"/>
  <c r="G53" i="34"/>
  <c r="AH53" i="34"/>
  <c r="G51" i="34"/>
  <c r="G62" i="34"/>
  <c r="G89" i="34"/>
  <c r="G60" i="34"/>
  <c r="AH60" i="34"/>
  <c r="G70" i="34"/>
  <c r="G63" i="34"/>
  <c r="G90" i="34"/>
  <c r="AH90" i="34"/>
  <c r="G68" i="34"/>
  <c r="AH68" i="34"/>
  <c r="G57" i="34"/>
  <c r="AH57" i="34"/>
  <c r="F93" i="34"/>
  <c r="F78" i="34"/>
  <c r="F89" i="34"/>
  <c r="H88" i="33"/>
  <c r="G94" i="33"/>
  <c r="AH77" i="33"/>
  <c r="AH83" i="33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/>
  <c r="I70" i="33"/>
  <c r="I68" i="33"/>
  <c r="I66" i="33"/>
  <c r="I64" i="33"/>
  <c r="I91" i="33"/>
  <c r="I62" i="33"/>
  <c r="I89" i="33"/>
  <c r="I59" i="33"/>
  <c r="I80" i="33"/>
  <c r="I56" i="33"/>
  <c r="I65" i="33"/>
  <c r="I92" i="33"/>
  <c r="I53" i="33"/>
  <c r="I51" i="33"/>
  <c r="I67" i="33"/>
  <c r="I58" i="33"/>
  <c r="I55" i="33"/>
  <c r="I71" i="33"/>
  <c r="I57" i="33"/>
  <c r="I61" i="33"/>
  <c r="I88" i="33"/>
  <c r="J1" i="33"/>
  <c r="I60" i="33"/>
  <c r="I69" i="33"/>
  <c r="I54" i="33"/>
  <c r="I52" i="33"/>
  <c r="I50" i="33"/>
  <c r="I63" i="33"/>
  <c r="I90" i="33"/>
  <c r="H78" i="33"/>
  <c r="F32" i="31"/>
  <c r="AI60" i="30"/>
  <c r="AO60" i="30"/>
  <c r="L78" i="30"/>
  <c r="AI78" i="30"/>
  <c r="L93" i="30"/>
  <c r="AI93" i="30"/>
  <c r="AI71" i="30"/>
  <c r="AO71" i="30"/>
  <c r="AI62" i="30"/>
  <c r="AO62" i="30"/>
  <c r="M78" i="30"/>
  <c r="M90" i="30"/>
  <c r="M81" i="30"/>
  <c r="M92" i="30"/>
  <c r="AI69" i="30"/>
  <c r="AO69" i="30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/>
  <c r="AH73" i="30"/>
  <c r="L81" i="30"/>
  <c r="AI81" i="30"/>
  <c r="AO81" i="30"/>
  <c r="L80" i="30"/>
  <c r="AI80" i="30"/>
  <c r="AO80" i="30"/>
  <c r="AI63" i="30"/>
  <c r="AO63" i="30"/>
  <c r="L90" i="30"/>
  <c r="AI90" i="30"/>
  <c r="AO90" i="30"/>
  <c r="I83" i="30"/>
  <c r="I94" i="30"/>
  <c r="AO50" i="30"/>
  <c r="AI65" i="30"/>
  <c r="AO65" i="30"/>
  <c r="L92" i="30"/>
  <c r="AI92" i="30"/>
  <c r="AO92" i="30"/>
  <c r="G83" i="30"/>
  <c r="F83" i="30"/>
  <c r="AI64" i="30"/>
  <c r="AO64" i="30"/>
  <c r="L91" i="30"/>
  <c r="AI91" i="30"/>
  <c r="AO91" i="30"/>
  <c r="AO57" i="30"/>
  <c r="AO51" i="30"/>
  <c r="H94" i="30"/>
  <c r="AH93" i="30"/>
  <c r="AO68" i="30"/>
  <c r="AO55" i="30"/>
  <c r="E83" i="30"/>
  <c r="K83" i="30"/>
  <c r="F94" i="30"/>
  <c r="L79" i="30"/>
  <c r="AI79" i="30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/>
  <c r="AH77" i="30"/>
  <c r="AI72" i="30"/>
  <c r="AO72" i="30"/>
  <c r="AH79" i="30"/>
  <c r="N80" i="30"/>
  <c r="H8" i="12"/>
  <c r="H39" i="12"/>
  <c r="AH235" i="35"/>
  <c r="AH231" i="35"/>
  <c r="AH232" i="35"/>
  <c r="H83" i="39"/>
  <c r="AH236" i="35"/>
  <c r="C272" i="35"/>
  <c r="AH234" i="35"/>
  <c r="I82" i="39"/>
  <c r="G98" i="35"/>
  <c r="E99" i="35"/>
  <c r="E101" i="35"/>
  <c r="AH233" i="35"/>
  <c r="G107" i="35"/>
  <c r="AH107" i="35"/>
  <c r="G120" i="35"/>
  <c r="AH120" i="35"/>
  <c r="F100" i="35"/>
  <c r="G219" i="35"/>
  <c r="AH219" i="35"/>
  <c r="G133" i="35"/>
  <c r="AH133" i="35"/>
  <c r="F186" i="35"/>
  <c r="C244" i="35"/>
  <c r="C268" i="35"/>
  <c r="C242" i="35"/>
  <c r="C266" i="35"/>
  <c r="C243" i="35"/>
  <c r="C267" i="35"/>
  <c r="C245" i="35"/>
  <c r="C269" i="35"/>
  <c r="C246" i="35"/>
  <c r="C270" i="35"/>
  <c r="AH215" i="35"/>
  <c r="AH213" i="35"/>
  <c r="AH212" i="35"/>
  <c r="AH211" i="35"/>
  <c r="AH210" i="35"/>
  <c r="AH209" i="35"/>
  <c r="C241" i="35"/>
  <c r="AH204" i="35"/>
  <c r="AH142" i="35"/>
  <c r="AH141" i="35"/>
  <c r="AH140" i="35"/>
  <c r="AH139" i="35"/>
  <c r="AH137" i="35"/>
  <c r="AH136" i="35"/>
  <c r="AH135" i="35"/>
  <c r="AH138" i="35"/>
  <c r="G170" i="35"/>
  <c r="AH170" i="35"/>
  <c r="AH134" i="35"/>
  <c r="G178" i="35"/>
  <c r="G162" i="35"/>
  <c r="AH130" i="35"/>
  <c r="D250" i="35"/>
  <c r="AH129" i="35"/>
  <c r="D249" i="35"/>
  <c r="AH128" i="35"/>
  <c r="D248" i="35"/>
  <c r="AH127" i="35"/>
  <c r="D247" i="35"/>
  <c r="D271" i="35"/>
  <c r="AH126" i="35"/>
  <c r="AH125" i="35"/>
  <c r="AH124" i="35"/>
  <c r="AH123" i="35"/>
  <c r="AH122" i="35"/>
  <c r="AH121" i="35"/>
  <c r="H223" i="35"/>
  <c r="H224" i="35"/>
  <c r="H225" i="35"/>
  <c r="H220" i="35"/>
  <c r="H221" i="35"/>
  <c r="H222" i="35"/>
  <c r="AH92" i="38"/>
  <c r="AH199" i="35"/>
  <c r="AH200" i="35"/>
  <c r="AH116" i="35"/>
  <c r="AH80" i="35"/>
  <c r="AH258" i="35"/>
  <c r="AH115" i="35"/>
  <c r="AH109" i="35"/>
  <c r="AH112" i="35"/>
  <c r="AH201" i="35"/>
  <c r="AH113" i="35"/>
  <c r="AH202" i="35"/>
  <c r="AH114" i="35"/>
  <c r="AH203" i="35"/>
  <c r="AH71" i="35"/>
  <c r="AH92" i="35"/>
  <c r="AH108" i="35"/>
  <c r="AH117" i="35"/>
  <c r="AH111" i="35"/>
  <c r="AH110" i="35"/>
  <c r="I78" i="39"/>
  <c r="G82" i="37"/>
  <c r="AH82" i="37"/>
  <c r="AH61" i="37"/>
  <c r="AH64" i="37"/>
  <c r="F83" i="37"/>
  <c r="I93" i="39"/>
  <c r="I73" i="39"/>
  <c r="AH94" i="39"/>
  <c r="AH83" i="39"/>
  <c r="I87" i="39"/>
  <c r="I77" i="39"/>
  <c r="H94" i="39"/>
  <c r="J72" i="39"/>
  <c r="J81" i="39"/>
  <c r="J69" i="39"/>
  <c r="J65" i="39"/>
  <c r="J92" i="39"/>
  <c r="J57" i="39"/>
  <c r="K1" i="39"/>
  <c r="J68" i="39"/>
  <c r="J61" i="39"/>
  <c r="J88" i="39"/>
  <c r="J71" i="39"/>
  <c r="J70" i="39"/>
  <c r="J63" i="39"/>
  <c r="J90" i="39"/>
  <c r="J60" i="39"/>
  <c r="J59" i="39"/>
  <c r="J80" i="39"/>
  <c r="J51" i="39"/>
  <c r="J64" i="39"/>
  <c r="J91" i="39"/>
  <c r="J66" i="39"/>
  <c r="J55" i="39"/>
  <c r="J52" i="39"/>
  <c r="J50" i="39"/>
  <c r="J54" i="39"/>
  <c r="J67" i="39"/>
  <c r="J58" i="39"/>
  <c r="J56" i="39"/>
  <c r="J53" i="39"/>
  <c r="J62" i="39"/>
  <c r="J89" i="39"/>
  <c r="I79" i="39"/>
  <c r="G78" i="38"/>
  <c r="AH78" i="38"/>
  <c r="G87" i="38"/>
  <c r="AH87" i="38"/>
  <c r="G77" i="38"/>
  <c r="AH77" i="38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/>
  <c r="AH53" i="38"/>
  <c r="AH61" i="38"/>
  <c r="G82" i="38"/>
  <c r="AH82" i="38"/>
  <c r="AH63" i="38"/>
  <c r="G93" i="38"/>
  <c r="AH93" i="38"/>
  <c r="AH66" i="38"/>
  <c r="AH60" i="38"/>
  <c r="F83" i="38"/>
  <c r="G73" i="38"/>
  <c r="AH59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/>
  <c r="G79" i="37"/>
  <c r="AH79" i="37"/>
  <c r="AH53" i="37"/>
  <c r="G87" i="37"/>
  <c r="AH87" i="37"/>
  <c r="G77" i="37"/>
  <c r="AH65" i="37"/>
  <c r="G73" i="37"/>
  <c r="AH66" i="37"/>
  <c r="G78" i="37"/>
  <c r="AH78" i="37"/>
  <c r="AH70" i="37"/>
  <c r="G82" i="36"/>
  <c r="AH82" i="36"/>
  <c r="G78" i="35"/>
  <c r="G256" i="35"/>
  <c r="AH65" i="36"/>
  <c r="AH64" i="36"/>
  <c r="AH61" i="36"/>
  <c r="AH88" i="36"/>
  <c r="AH62" i="36"/>
  <c r="G93" i="36"/>
  <c r="AH93" i="36"/>
  <c r="G81" i="36"/>
  <c r="AH81" i="36"/>
  <c r="AH72" i="36"/>
  <c r="G78" i="36"/>
  <c r="AH78" i="36"/>
  <c r="AH70" i="36"/>
  <c r="G87" i="36"/>
  <c r="AH87" i="36"/>
  <c r="G77" i="36"/>
  <c r="AH77" i="36"/>
  <c r="AH89" i="36"/>
  <c r="G90" i="36"/>
  <c r="AH90" i="36"/>
  <c r="AH63" i="36"/>
  <c r="G73" i="36"/>
  <c r="AH50" i="36"/>
  <c r="F94" i="36"/>
  <c r="AH60" i="36"/>
  <c r="G80" i="36"/>
  <c r="AH80" i="36"/>
  <c r="AH59" i="36"/>
  <c r="F83" i="36"/>
  <c r="AH51" i="36"/>
  <c r="G79" i="36"/>
  <c r="AH79" i="36"/>
  <c r="AH66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/>
  <c r="G77" i="35"/>
  <c r="AH61" i="35"/>
  <c r="G81" i="35"/>
  <c r="G259" i="35"/>
  <c r="AH72" i="35"/>
  <c r="G82" i="35"/>
  <c r="G260" i="35"/>
  <c r="AH51" i="35"/>
  <c r="G79" i="35"/>
  <c r="G257" i="35"/>
  <c r="AH59" i="35"/>
  <c r="AH65" i="35"/>
  <c r="AH64" i="35"/>
  <c r="AH50" i="35"/>
  <c r="AH53" i="35"/>
  <c r="AH91" i="35"/>
  <c r="AH60" i="35"/>
  <c r="AH62" i="35"/>
  <c r="G90" i="35"/>
  <c r="AH63" i="35"/>
  <c r="G93" i="35"/>
  <c r="AH93" i="35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/>
  <c r="G93" i="34"/>
  <c r="AH93" i="34"/>
  <c r="AH65" i="34"/>
  <c r="AH72" i="34"/>
  <c r="AH61" i="34"/>
  <c r="AH62" i="34"/>
  <c r="G91" i="34"/>
  <c r="AH91" i="34"/>
  <c r="AH64" i="34"/>
  <c r="G78" i="34"/>
  <c r="AH78" i="34"/>
  <c r="AH70" i="34"/>
  <c r="AH89" i="34"/>
  <c r="G87" i="34"/>
  <c r="AH87" i="34"/>
  <c r="G77" i="34"/>
  <c r="AH66" i="34"/>
  <c r="I82" i="33"/>
  <c r="I79" i="33"/>
  <c r="I93" i="33"/>
  <c r="I78" i="33"/>
  <c r="AH94" i="33"/>
  <c r="I77" i="33"/>
  <c r="I87" i="33"/>
  <c r="J72" i="33"/>
  <c r="J81" i="33"/>
  <c r="J64" i="33"/>
  <c r="J91" i="33"/>
  <c r="J56" i="33"/>
  <c r="J65" i="33"/>
  <c r="J92" i="33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/>
  <c r="K1" i="33"/>
  <c r="J57" i="33"/>
  <c r="J60" i="33"/>
  <c r="J69" i="33"/>
  <c r="J62" i="33"/>
  <c r="J89" i="33"/>
  <c r="J63" i="33"/>
  <c r="J90" i="33"/>
  <c r="J59" i="33"/>
  <c r="J80" i="33"/>
  <c r="H94" i="33"/>
  <c r="G32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O89" i="30"/>
  <c r="O90" i="30"/>
  <c r="O80" i="30"/>
  <c r="H9" i="12"/>
  <c r="H40" i="12"/>
  <c r="G83" i="38"/>
  <c r="F99" i="35"/>
  <c r="F101" i="35"/>
  <c r="G218" i="35"/>
  <c r="AH218" i="35"/>
  <c r="H98" i="35"/>
  <c r="AH98" i="35"/>
  <c r="AH230" i="35"/>
  <c r="AH146" i="35"/>
  <c r="H120" i="35"/>
  <c r="H107" i="35"/>
  <c r="H219" i="35"/>
  <c r="H218" i="35"/>
  <c r="H133" i="35"/>
  <c r="G186" i="35"/>
  <c r="AH237" i="35"/>
  <c r="D242" i="35"/>
  <c r="D266" i="35"/>
  <c r="D243" i="35"/>
  <c r="D267" i="35"/>
  <c r="AH162" i="35"/>
  <c r="AH178" i="35"/>
  <c r="D244" i="35"/>
  <c r="D268" i="35"/>
  <c r="D245" i="35"/>
  <c r="D269" i="35"/>
  <c r="D246" i="35"/>
  <c r="D270" i="35"/>
  <c r="C255" i="35"/>
  <c r="C254" i="35"/>
  <c r="D272" i="35"/>
  <c r="C265" i="35"/>
  <c r="C264" i="35"/>
  <c r="D241" i="35"/>
  <c r="AH208" i="35"/>
  <c r="H170" i="35"/>
  <c r="H178" i="35"/>
  <c r="E247" i="35"/>
  <c r="E271" i="35"/>
  <c r="H162" i="35"/>
  <c r="H186" i="35"/>
  <c r="E250" i="35"/>
  <c r="E249" i="35"/>
  <c r="E248" i="35"/>
  <c r="I224" i="35"/>
  <c r="I225" i="35"/>
  <c r="I220" i="35"/>
  <c r="I221" i="35"/>
  <c r="I222" i="35"/>
  <c r="I223" i="35"/>
  <c r="AH197" i="35"/>
  <c r="AH78" i="35"/>
  <c r="AH256" i="35"/>
  <c r="AH79" i="35"/>
  <c r="AH257" i="35"/>
  <c r="AH82" i="35"/>
  <c r="AH260" i="35"/>
  <c r="AH81" i="35"/>
  <c r="AH259" i="35"/>
  <c r="AH198" i="35"/>
  <c r="AH90" i="35"/>
  <c r="G83" i="34"/>
  <c r="J78" i="39"/>
  <c r="I94" i="39"/>
  <c r="K72" i="39"/>
  <c r="K81" i="39"/>
  <c r="K57" i="39"/>
  <c r="L1" i="39"/>
  <c r="K65" i="39"/>
  <c r="K92" i="39"/>
  <c r="K68" i="39"/>
  <c r="K71" i="39"/>
  <c r="K61" i="39"/>
  <c r="K88" i="39"/>
  <c r="K62" i="39"/>
  <c r="K89" i="39"/>
  <c r="K56" i="39"/>
  <c r="K66" i="39"/>
  <c r="K63" i="39"/>
  <c r="K90" i="39"/>
  <c r="K60" i="39"/>
  <c r="K55" i="39"/>
  <c r="K67" i="39"/>
  <c r="K51" i="39"/>
  <c r="K64" i="39"/>
  <c r="K91" i="39"/>
  <c r="K70" i="39"/>
  <c r="K52" i="39"/>
  <c r="K59" i="39"/>
  <c r="K80" i="39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/>
  <c r="I63" i="38"/>
  <c r="I90" i="38"/>
  <c r="I61" i="38"/>
  <c r="I88" i="38"/>
  <c r="I59" i="38"/>
  <c r="I80" i="38"/>
  <c r="I57" i="38"/>
  <c r="I53" i="38"/>
  <c r="I51" i="38"/>
  <c r="I62" i="38"/>
  <c r="I89" i="38"/>
  <c r="I55" i="38"/>
  <c r="I70" i="38"/>
  <c r="I56" i="38"/>
  <c r="I64" i="38"/>
  <c r="I91" i="38"/>
  <c r="I60" i="38"/>
  <c r="J1" i="38"/>
  <c r="I72" i="38"/>
  <c r="I81" i="38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/>
  <c r="J1" i="37"/>
  <c r="I56" i="37"/>
  <c r="I58" i="37"/>
  <c r="I66" i="37"/>
  <c r="I64" i="37"/>
  <c r="I91" i="37"/>
  <c r="I50" i="37"/>
  <c r="I51" i="37"/>
  <c r="I67" i="37"/>
  <c r="I55" i="37"/>
  <c r="I52" i="37"/>
  <c r="I59" i="37"/>
  <c r="I80" i="37"/>
  <c r="I71" i="37"/>
  <c r="I70" i="37"/>
  <c r="I65" i="37"/>
  <c r="I92" i="37"/>
  <c r="I60" i="37"/>
  <c r="I61" i="37"/>
  <c r="I88" i="37"/>
  <c r="I69" i="37"/>
  <c r="I54" i="37"/>
  <c r="I62" i="37"/>
  <c r="I89" i="37"/>
  <c r="I57" i="37"/>
  <c r="I68" i="37"/>
  <c r="I63" i="37"/>
  <c r="I90" i="37"/>
  <c r="I53" i="37"/>
  <c r="H89" i="37"/>
  <c r="H79" i="37"/>
  <c r="H90" i="37"/>
  <c r="H81" i="37"/>
  <c r="H80" i="37"/>
  <c r="H88" i="37"/>
  <c r="G83" i="36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/>
  <c r="I70" i="36"/>
  <c r="I68" i="36"/>
  <c r="I66" i="36"/>
  <c r="I64" i="36"/>
  <c r="I91" i="36"/>
  <c r="I62" i="36"/>
  <c r="I89" i="36"/>
  <c r="I60" i="36"/>
  <c r="I69" i="36"/>
  <c r="I67" i="36"/>
  <c r="I57" i="36"/>
  <c r="J1" i="36"/>
  <c r="I65" i="36"/>
  <c r="I92" i="36"/>
  <c r="I56" i="36"/>
  <c r="I63" i="36"/>
  <c r="I90" i="36"/>
  <c r="I61" i="36"/>
  <c r="I88" i="36"/>
  <c r="I54" i="36"/>
  <c r="I52" i="36"/>
  <c r="I50" i="36"/>
  <c r="I59" i="36"/>
  <c r="I80" i="36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256" i="35"/>
  <c r="H81" i="35"/>
  <c r="H259" i="35"/>
  <c r="H82" i="35"/>
  <c r="H260" i="35"/>
  <c r="H87" i="35"/>
  <c r="H77" i="35"/>
  <c r="G94" i="35"/>
  <c r="AH77" i="35"/>
  <c r="I71" i="35"/>
  <c r="I69" i="35"/>
  <c r="I67" i="35"/>
  <c r="I65" i="35"/>
  <c r="I92" i="35"/>
  <c r="I63" i="35"/>
  <c r="I90" i="35"/>
  <c r="I61" i="35"/>
  <c r="I88" i="35"/>
  <c r="I59" i="35"/>
  <c r="I80" i="35"/>
  <c r="I258" i="35"/>
  <c r="I57" i="35"/>
  <c r="I54" i="35"/>
  <c r="I52" i="35"/>
  <c r="I50" i="35"/>
  <c r="I68" i="35"/>
  <c r="I72" i="35"/>
  <c r="I60" i="35"/>
  <c r="I58" i="35"/>
  <c r="I53" i="35"/>
  <c r="I51" i="35"/>
  <c r="I70" i="35"/>
  <c r="I62" i="35"/>
  <c r="I89" i="35"/>
  <c r="I55" i="35"/>
  <c r="I64" i="35"/>
  <c r="I91" i="35"/>
  <c r="I56" i="35"/>
  <c r="I66" i="35"/>
  <c r="H93" i="35"/>
  <c r="H92" i="35"/>
  <c r="H91" i="35"/>
  <c r="H80" i="35"/>
  <c r="H258" i="35"/>
  <c r="H79" i="35"/>
  <c r="H257" i="35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/>
  <c r="I63" i="34"/>
  <c r="I90" i="34"/>
  <c r="I59" i="34"/>
  <c r="I80" i="34"/>
  <c r="I56" i="34"/>
  <c r="J1" i="34"/>
  <c r="I64" i="34"/>
  <c r="I91" i="34"/>
  <c r="I50" i="34"/>
  <c r="I52" i="34"/>
  <c r="I61" i="34"/>
  <c r="I88" i="34"/>
  <c r="I72" i="34"/>
  <c r="I81" i="34"/>
  <c r="I58" i="34"/>
  <c r="I55" i="34"/>
  <c r="I53" i="34"/>
  <c r="I51" i="34"/>
  <c r="I62" i="34"/>
  <c r="I89" i="34"/>
  <c r="I70" i="34"/>
  <c r="I57" i="34"/>
  <c r="I54" i="34"/>
  <c r="I68" i="34"/>
  <c r="I60" i="34"/>
  <c r="I66" i="34"/>
  <c r="H80" i="34"/>
  <c r="H93" i="34"/>
  <c r="G94" i="34"/>
  <c r="AH77" i="34"/>
  <c r="AH83" i="34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/>
  <c r="L1" i="33"/>
  <c r="K52" i="33"/>
  <c r="K57" i="33"/>
  <c r="K54" i="33"/>
  <c r="K60" i="33"/>
  <c r="K69" i="33"/>
  <c r="K62" i="33"/>
  <c r="K89" i="33"/>
  <c r="K63" i="33"/>
  <c r="K90" i="33"/>
  <c r="K59" i="33"/>
  <c r="K80" i="33"/>
  <c r="K72" i="33"/>
  <c r="K64" i="33"/>
  <c r="K56" i="33"/>
  <c r="H32" i="31"/>
  <c r="AH32" i="31"/>
  <c r="M94" i="30"/>
  <c r="N82" i="30"/>
  <c r="N78" i="30"/>
  <c r="M83" i="30"/>
  <c r="N79" i="30"/>
  <c r="N77" i="30"/>
  <c r="N94" i="30"/>
  <c r="N73" i="30"/>
  <c r="O82" i="30"/>
  <c r="O78" i="30"/>
  <c r="O79" i="30"/>
  <c r="AI94" i="30"/>
  <c r="AI83" i="30"/>
  <c r="O93" i="30"/>
  <c r="AO77" i="30"/>
  <c r="O73" i="30"/>
  <c r="O77" i="30"/>
  <c r="P88" i="30"/>
  <c r="P92" i="30"/>
  <c r="P89" i="30"/>
  <c r="P91" i="30"/>
  <c r="P87" i="30"/>
  <c r="P81" i="30"/>
  <c r="P90" i="30"/>
  <c r="P80" i="30"/>
  <c r="I4" i="12"/>
  <c r="I35" i="12"/>
  <c r="G100" i="35"/>
  <c r="AH100" i="35"/>
  <c r="I98" i="35"/>
  <c r="G99" i="35"/>
  <c r="AH99" i="35"/>
  <c r="G101" i="35"/>
  <c r="AH101" i="35"/>
  <c r="I120" i="35"/>
  <c r="I107" i="35"/>
  <c r="I219" i="35"/>
  <c r="I218" i="35"/>
  <c r="I133" i="35"/>
  <c r="H100" i="35"/>
  <c r="E272" i="35"/>
  <c r="E242" i="35"/>
  <c r="E266" i="35"/>
  <c r="E243" i="35"/>
  <c r="E267" i="35"/>
  <c r="E244" i="35"/>
  <c r="E268" i="35"/>
  <c r="E246" i="35"/>
  <c r="E270" i="35"/>
  <c r="E245" i="35"/>
  <c r="E269" i="35"/>
  <c r="E241" i="35"/>
  <c r="D265" i="35"/>
  <c r="D255" i="35"/>
  <c r="D254" i="35"/>
  <c r="I178" i="35"/>
  <c r="I170" i="35"/>
  <c r="I162" i="35"/>
  <c r="F250" i="35"/>
  <c r="F249" i="35"/>
  <c r="F248" i="35"/>
  <c r="F247" i="35"/>
  <c r="F271" i="35"/>
  <c r="J224" i="35"/>
  <c r="J225" i="35"/>
  <c r="J220" i="35"/>
  <c r="J221" i="35"/>
  <c r="J222" i="35"/>
  <c r="J223" i="35"/>
  <c r="K78" i="39"/>
  <c r="AH83" i="35"/>
  <c r="I81" i="35"/>
  <c r="I259" i="35"/>
  <c r="J94" i="39"/>
  <c r="L71" i="39"/>
  <c r="AI71" i="39"/>
  <c r="AO71" i="39"/>
  <c r="L69" i="39"/>
  <c r="AI69" i="39"/>
  <c r="AO69" i="39"/>
  <c r="L67" i="39"/>
  <c r="AI67" i="39"/>
  <c r="AO67" i="39"/>
  <c r="L65" i="39"/>
  <c r="L92" i="39"/>
  <c r="AI92" i="39"/>
  <c r="AO92" i="39"/>
  <c r="L63" i="39"/>
  <c r="L90" i="39"/>
  <c r="AI90" i="39"/>
  <c r="AO90" i="39"/>
  <c r="L61" i="39"/>
  <c r="L88" i="39"/>
  <c r="AI88" i="39"/>
  <c r="AO88" i="39"/>
  <c r="L59" i="39"/>
  <c r="L80" i="39"/>
  <c r="AI80" i="39"/>
  <c r="AO80" i="39"/>
  <c r="L57" i="39"/>
  <c r="AI57" i="39"/>
  <c r="AO57" i="39"/>
  <c r="L72" i="39"/>
  <c r="L81" i="39"/>
  <c r="AI81" i="39"/>
  <c r="AO81" i="39"/>
  <c r="L70" i="39"/>
  <c r="AI70" i="39"/>
  <c r="AO70" i="39"/>
  <c r="L68" i="39"/>
  <c r="AI68" i="39"/>
  <c r="AO68" i="39"/>
  <c r="L66" i="39"/>
  <c r="AI66" i="39"/>
  <c r="AO66" i="39"/>
  <c r="L62" i="39"/>
  <c r="L89" i="39"/>
  <c r="AI89" i="39"/>
  <c r="AO89" i="39"/>
  <c r="L56" i="39"/>
  <c r="AI56" i="39"/>
  <c r="AO56" i="39"/>
  <c r="L64" i="39"/>
  <c r="L91" i="39"/>
  <c r="AI91" i="39"/>
  <c r="AO91" i="39"/>
  <c r="M1" i="39"/>
  <c r="L55" i="39"/>
  <c r="AI55" i="39"/>
  <c r="AO55" i="39"/>
  <c r="L52" i="39"/>
  <c r="AI52" i="39"/>
  <c r="AO52" i="39"/>
  <c r="L54" i="39"/>
  <c r="AI54" i="39"/>
  <c r="AO54" i="39"/>
  <c r="L50" i="39"/>
  <c r="L51" i="39"/>
  <c r="L60" i="39"/>
  <c r="AI60" i="39"/>
  <c r="AO60" i="39"/>
  <c r="L58" i="39"/>
  <c r="AI58" i="39"/>
  <c r="AO58" i="39"/>
  <c r="L53" i="39"/>
  <c r="J83" i="39"/>
  <c r="K82" i="39"/>
  <c r="K79" i="39"/>
  <c r="K87" i="39"/>
  <c r="K77" i="39"/>
  <c r="K93" i="39"/>
  <c r="K73" i="39"/>
  <c r="H83" i="38"/>
  <c r="I87" i="38"/>
  <c r="I77" i="38"/>
  <c r="I78" i="38"/>
  <c r="J71" i="38"/>
  <c r="J65" i="38"/>
  <c r="J92" i="38"/>
  <c r="J53" i="38"/>
  <c r="J51" i="38"/>
  <c r="J59" i="38"/>
  <c r="J80" i="38"/>
  <c r="J62" i="38"/>
  <c r="J89" i="38"/>
  <c r="J55" i="38"/>
  <c r="J67" i="38"/>
  <c r="J56" i="38"/>
  <c r="J64" i="38"/>
  <c r="J91" i="38"/>
  <c r="J60" i="38"/>
  <c r="K1" i="38"/>
  <c r="J72" i="38"/>
  <c r="J81" i="38"/>
  <c r="J69" i="38"/>
  <c r="J66" i="38"/>
  <c r="J57" i="38"/>
  <c r="J54" i="38"/>
  <c r="J52" i="38"/>
  <c r="J50" i="38"/>
  <c r="J68" i="38"/>
  <c r="J61" i="38"/>
  <c r="J88" i="38"/>
  <c r="J58" i="38"/>
  <c r="J63" i="38"/>
  <c r="J90" i="38"/>
  <c r="J70" i="38"/>
  <c r="J78" i="38"/>
  <c r="I82" i="38"/>
  <c r="H94" i="38"/>
  <c r="I79" i="38"/>
  <c r="I73" i="38"/>
  <c r="I93" i="38"/>
  <c r="I79" i="37"/>
  <c r="I82" i="37"/>
  <c r="I73" i="37"/>
  <c r="I93" i="37"/>
  <c r="H83" i="37"/>
  <c r="J72" i="37"/>
  <c r="J81" i="37"/>
  <c r="J69" i="37"/>
  <c r="J71" i="37"/>
  <c r="J56" i="37"/>
  <c r="J64" i="37"/>
  <c r="J91" i="37"/>
  <c r="J50" i="37"/>
  <c r="J67" i="37"/>
  <c r="J55" i="37"/>
  <c r="J52" i="37"/>
  <c r="J70" i="37"/>
  <c r="J65" i="37"/>
  <c r="J92" i="37"/>
  <c r="J60" i="37"/>
  <c r="J61" i="37"/>
  <c r="J88" i="37"/>
  <c r="J59" i="37"/>
  <c r="J80" i="37"/>
  <c r="J54" i="37"/>
  <c r="J62" i="37"/>
  <c r="J89" i="37"/>
  <c r="J58" i="37"/>
  <c r="J51" i="37"/>
  <c r="J66" i="37"/>
  <c r="J68" i="37"/>
  <c r="J63" i="37"/>
  <c r="J90" i="37"/>
  <c r="K1" i="37"/>
  <c r="J57" i="37"/>
  <c r="J53" i="37"/>
  <c r="I87" i="37"/>
  <c r="I77" i="37"/>
  <c r="I78" i="37"/>
  <c r="AH94" i="37"/>
  <c r="AH83" i="37"/>
  <c r="H94" i="37"/>
  <c r="I78" i="34"/>
  <c r="K78" i="33"/>
  <c r="I82" i="36"/>
  <c r="J83" i="33"/>
  <c r="H83" i="34"/>
  <c r="J72" i="36"/>
  <c r="J70" i="36"/>
  <c r="J67" i="36"/>
  <c r="J57" i="36"/>
  <c r="K1" i="36"/>
  <c r="J68" i="36"/>
  <c r="J65" i="36"/>
  <c r="J92" i="36"/>
  <c r="J66" i="36"/>
  <c r="J63" i="36"/>
  <c r="J90" i="36"/>
  <c r="J64" i="36"/>
  <c r="J91" i="36"/>
  <c r="J61" i="36"/>
  <c r="J54" i="36"/>
  <c r="J52" i="36"/>
  <c r="J50" i="36"/>
  <c r="J62" i="36"/>
  <c r="J89" i="36"/>
  <c r="J59" i="36"/>
  <c r="J80" i="36"/>
  <c r="J60" i="36"/>
  <c r="J56" i="36"/>
  <c r="J58" i="36"/>
  <c r="J55" i="36"/>
  <c r="J53" i="36"/>
  <c r="J51" i="36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256" i="35"/>
  <c r="I73" i="35"/>
  <c r="K73" i="33"/>
  <c r="I73" i="34"/>
  <c r="K82" i="33"/>
  <c r="I82" i="35"/>
  <c r="I260" i="35"/>
  <c r="I79" i="35"/>
  <c r="I257" i="35"/>
  <c r="J71" i="35"/>
  <c r="J61" i="35"/>
  <c r="J68" i="35"/>
  <c r="J57" i="35"/>
  <c r="J63" i="35"/>
  <c r="J90" i="35"/>
  <c r="J72" i="35"/>
  <c r="J60" i="35"/>
  <c r="J65" i="35"/>
  <c r="J92" i="35"/>
  <c r="J58" i="35"/>
  <c r="J53" i="35"/>
  <c r="J51" i="35"/>
  <c r="J70" i="35"/>
  <c r="J62" i="35"/>
  <c r="J89" i="35"/>
  <c r="J67" i="35"/>
  <c r="J55" i="35"/>
  <c r="J64" i="35"/>
  <c r="J56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/>
  <c r="J65" i="34"/>
  <c r="J92" i="34"/>
  <c r="J58" i="34"/>
  <c r="J55" i="34"/>
  <c r="J53" i="34"/>
  <c r="J51" i="34"/>
  <c r="J62" i="34"/>
  <c r="J89" i="34"/>
  <c r="J52" i="34"/>
  <c r="J70" i="34"/>
  <c r="J63" i="34"/>
  <c r="J90" i="34"/>
  <c r="J68" i="34"/>
  <c r="J71" i="34"/>
  <c r="J60" i="34"/>
  <c r="J57" i="34"/>
  <c r="K1" i="34"/>
  <c r="J64" i="34"/>
  <c r="J50" i="34"/>
  <c r="J66" i="34"/>
  <c r="J59" i="34"/>
  <c r="J80" i="34"/>
  <c r="I79" i="34"/>
  <c r="H94" i="34"/>
  <c r="I87" i="34"/>
  <c r="I77" i="34"/>
  <c r="K79" i="33"/>
  <c r="K93" i="33"/>
  <c r="K87" i="33"/>
  <c r="K77" i="33"/>
  <c r="K92" i="33"/>
  <c r="J94" i="33"/>
  <c r="L71" i="33"/>
  <c r="AI71" i="33"/>
  <c r="AO71" i="33"/>
  <c r="L70" i="33"/>
  <c r="AI70" i="33"/>
  <c r="AO70" i="33"/>
  <c r="L66" i="33"/>
  <c r="L53" i="33"/>
  <c r="AI53" i="33"/>
  <c r="AO53" i="33"/>
  <c r="L51" i="33"/>
  <c r="L67" i="33"/>
  <c r="AI67" i="33"/>
  <c r="AO67" i="33"/>
  <c r="L58" i="33"/>
  <c r="AI58" i="33"/>
  <c r="AO58" i="33"/>
  <c r="L55" i="33"/>
  <c r="AI55" i="33"/>
  <c r="AO55" i="33"/>
  <c r="L68" i="33"/>
  <c r="AI68" i="33"/>
  <c r="AO68" i="33"/>
  <c r="L61" i="33"/>
  <c r="L88" i="33"/>
  <c r="AI88" i="33"/>
  <c r="AO88" i="33"/>
  <c r="M1" i="33"/>
  <c r="L57" i="33"/>
  <c r="AI57" i="33"/>
  <c r="AO57" i="33"/>
  <c r="L60" i="33"/>
  <c r="AI60" i="33"/>
  <c r="AO60" i="33"/>
  <c r="L69" i="33"/>
  <c r="AI69" i="33"/>
  <c r="AO69" i="33"/>
  <c r="L62" i="33"/>
  <c r="L89" i="33"/>
  <c r="AI89" i="33"/>
  <c r="AO89" i="33"/>
  <c r="L54" i="33"/>
  <c r="AI54" i="33"/>
  <c r="AO54" i="33"/>
  <c r="L52" i="33"/>
  <c r="AI52" i="33"/>
  <c r="AO52" i="33"/>
  <c r="L50" i="33"/>
  <c r="L63" i="33"/>
  <c r="L90" i="33"/>
  <c r="AI90" i="33"/>
  <c r="AO90" i="33"/>
  <c r="L59" i="33"/>
  <c r="L80" i="33"/>
  <c r="AI80" i="33"/>
  <c r="AO80" i="33"/>
  <c r="L56" i="33"/>
  <c r="AI56" i="33"/>
  <c r="AO56" i="33"/>
  <c r="L72" i="33"/>
  <c r="L81" i="33"/>
  <c r="L64" i="33"/>
  <c r="L91" i="33"/>
  <c r="L65" i="33"/>
  <c r="L92" i="33"/>
  <c r="K91" i="33"/>
  <c r="K81" i="33"/>
  <c r="I32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/>
  <c r="Q80" i="30"/>
  <c r="AJ67" i="30"/>
  <c r="AJ57" i="30"/>
  <c r="AJ50" i="30"/>
  <c r="AJ58" i="30"/>
  <c r="AJ55" i="30"/>
  <c r="AJ69" i="30"/>
  <c r="AJ68" i="30"/>
  <c r="AJ56" i="30"/>
  <c r="AJ52" i="30"/>
  <c r="I5" i="12"/>
  <c r="I36" i="12"/>
  <c r="I186" i="35"/>
  <c r="H99" i="35"/>
  <c r="H101" i="35"/>
  <c r="J98" i="35"/>
  <c r="J120" i="35"/>
  <c r="J107" i="35"/>
  <c r="J219" i="35"/>
  <c r="J218" i="35"/>
  <c r="J133" i="35"/>
  <c r="I100" i="35"/>
  <c r="F242" i="35"/>
  <c r="F266" i="35"/>
  <c r="F243" i="35"/>
  <c r="F267" i="35"/>
  <c r="F244" i="35"/>
  <c r="F268" i="35"/>
  <c r="F245" i="35"/>
  <c r="F269" i="35"/>
  <c r="F246" i="35"/>
  <c r="F270" i="35"/>
  <c r="D264" i="35"/>
  <c r="F272" i="35"/>
  <c r="E265" i="35"/>
  <c r="E264" i="35"/>
  <c r="E255" i="35"/>
  <c r="F241" i="35"/>
  <c r="J178" i="35"/>
  <c r="J170" i="35"/>
  <c r="J162" i="35"/>
  <c r="K225" i="35"/>
  <c r="K220" i="35"/>
  <c r="K221" i="35"/>
  <c r="K222" i="35"/>
  <c r="K223" i="35"/>
  <c r="K224" i="35"/>
  <c r="J81" i="35"/>
  <c r="J259" i="35"/>
  <c r="J82" i="37"/>
  <c r="I83" i="38"/>
  <c r="K83" i="39"/>
  <c r="J82" i="36"/>
  <c r="I94" i="37"/>
  <c r="AI59" i="39"/>
  <c r="AO59" i="39"/>
  <c r="AI62" i="39"/>
  <c r="AO62" i="39"/>
  <c r="AI72" i="39"/>
  <c r="AO72" i="39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/>
  <c r="AI64" i="39"/>
  <c r="AO64" i="39"/>
  <c r="L87" i="39"/>
  <c r="AI87" i="39"/>
  <c r="AO87" i="39"/>
  <c r="L77" i="39"/>
  <c r="K94" i="39"/>
  <c r="AI63" i="39"/>
  <c r="AO63" i="39"/>
  <c r="L93" i="39"/>
  <c r="AI93" i="39"/>
  <c r="AO93" i="39"/>
  <c r="L73" i="39"/>
  <c r="L78" i="39"/>
  <c r="AI78" i="39"/>
  <c r="AO78" i="39"/>
  <c r="AI65" i="39"/>
  <c r="AO65" i="39"/>
  <c r="AI50" i="39"/>
  <c r="L82" i="39"/>
  <c r="AI82" i="39"/>
  <c r="AO82" i="39"/>
  <c r="AI51" i="39"/>
  <c r="AO51" i="39"/>
  <c r="L79" i="39"/>
  <c r="AI79" i="39"/>
  <c r="AO79" i="39"/>
  <c r="AI53" i="39"/>
  <c r="AO53" i="39"/>
  <c r="J93" i="38"/>
  <c r="K59" i="38"/>
  <c r="K80" i="38"/>
  <c r="K50" i="38"/>
  <c r="K62" i="38"/>
  <c r="K55" i="38"/>
  <c r="K67" i="38"/>
  <c r="K56" i="38"/>
  <c r="K64" i="38"/>
  <c r="K91" i="38"/>
  <c r="K60" i="38"/>
  <c r="L1" i="38"/>
  <c r="K65" i="38"/>
  <c r="K53" i="38"/>
  <c r="K51" i="38"/>
  <c r="K72" i="38"/>
  <c r="K81" i="38"/>
  <c r="K69" i="38"/>
  <c r="K52" i="38"/>
  <c r="K57" i="38"/>
  <c r="K66" i="38"/>
  <c r="K54" i="38"/>
  <c r="K68" i="38"/>
  <c r="K71" i="38"/>
  <c r="K61" i="38"/>
  <c r="K88" i="38"/>
  <c r="K58" i="38"/>
  <c r="K70" i="38"/>
  <c r="K63" i="38"/>
  <c r="K90" i="38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/>
  <c r="K69" i="37"/>
  <c r="K66" i="37"/>
  <c r="K63" i="37"/>
  <c r="K90" i="37"/>
  <c r="K71" i="37"/>
  <c r="K68" i="37"/>
  <c r="K65" i="37"/>
  <c r="K92" i="37"/>
  <c r="K50" i="37"/>
  <c r="K67" i="37"/>
  <c r="K64" i="37"/>
  <c r="K91" i="37"/>
  <c r="K55" i="37"/>
  <c r="K52" i="37"/>
  <c r="K70" i="37"/>
  <c r="K60" i="37"/>
  <c r="K54" i="37"/>
  <c r="K51" i="37"/>
  <c r="K61" i="37"/>
  <c r="K88" i="37"/>
  <c r="K59" i="37"/>
  <c r="K80" i="37"/>
  <c r="K57" i="37"/>
  <c r="K62" i="37"/>
  <c r="K89" i="37"/>
  <c r="K58" i="37"/>
  <c r="L1" i="37"/>
  <c r="K53" i="37"/>
  <c r="K56" i="37"/>
  <c r="J73" i="37"/>
  <c r="I83" i="35"/>
  <c r="J79" i="36"/>
  <c r="J81" i="36"/>
  <c r="K68" i="36"/>
  <c r="K65" i="36"/>
  <c r="K92" i="36"/>
  <c r="K50" i="36"/>
  <c r="K72" i="36"/>
  <c r="K81" i="36"/>
  <c r="K66" i="36"/>
  <c r="K63" i="36"/>
  <c r="K64" i="36"/>
  <c r="K61" i="36"/>
  <c r="K88" i="36"/>
  <c r="K54" i="36"/>
  <c r="K52" i="36"/>
  <c r="K62" i="36"/>
  <c r="K89" i="36"/>
  <c r="K60" i="36"/>
  <c r="K59" i="36"/>
  <c r="K80" i="36"/>
  <c r="K56" i="36"/>
  <c r="K51" i="36"/>
  <c r="K58" i="36"/>
  <c r="K55" i="36"/>
  <c r="K53" i="36"/>
  <c r="K71" i="36"/>
  <c r="K70" i="36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/>
  <c r="AO82" i="33"/>
  <c r="I94" i="34"/>
  <c r="K83" i="33"/>
  <c r="J73" i="34"/>
  <c r="L73" i="33"/>
  <c r="I83" i="34"/>
  <c r="J73" i="35"/>
  <c r="J82" i="35"/>
  <c r="J260" i="35"/>
  <c r="J78" i="35"/>
  <c r="J256" i="35"/>
  <c r="J88" i="35"/>
  <c r="J79" i="35"/>
  <c r="J257" i="35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/>
  <c r="K71" i="35"/>
  <c r="K67" i="35"/>
  <c r="K55" i="35"/>
  <c r="K52" i="35"/>
  <c r="K50" i="35"/>
  <c r="K64" i="35"/>
  <c r="K91" i="35"/>
  <c r="K56" i="35"/>
  <c r="K69" i="35"/>
  <c r="K66" i="35"/>
  <c r="K59" i="35"/>
  <c r="K80" i="35"/>
  <c r="K258" i="35"/>
  <c r="K61" i="35"/>
  <c r="K88" i="35"/>
  <c r="K54" i="35"/>
  <c r="J91" i="35"/>
  <c r="I94" i="35"/>
  <c r="J87" i="35"/>
  <c r="J77" i="35"/>
  <c r="J80" i="35"/>
  <c r="J258" i="35"/>
  <c r="J82" i="34"/>
  <c r="J87" i="34"/>
  <c r="J77" i="34"/>
  <c r="J79" i="34"/>
  <c r="J78" i="34"/>
  <c r="J91" i="34"/>
  <c r="J93" i="34"/>
  <c r="K69" i="34"/>
  <c r="K52" i="34"/>
  <c r="K67" i="34"/>
  <c r="K59" i="34"/>
  <c r="K80" i="34"/>
  <c r="K61" i="34"/>
  <c r="K88" i="34"/>
  <c r="K51" i="34"/>
  <c r="K54" i="34"/>
  <c r="K72" i="34"/>
  <c r="K65" i="34"/>
  <c r="K58" i="34"/>
  <c r="K55" i="34"/>
  <c r="K53" i="34"/>
  <c r="K62" i="34"/>
  <c r="K89" i="34"/>
  <c r="K71" i="34"/>
  <c r="K70" i="34"/>
  <c r="K50" i="34"/>
  <c r="K56" i="34"/>
  <c r="K63" i="34"/>
  <c r="K90" i="34"/>
  <c r="K68" i="34"/>
  <c r="K60" i="34"/>
  <c r="K57" i="34"/>
  <c r="L1" i="34"/>
  <c r="K66" i="34"/>
  <c r="K64" i="34"/>
  <c r="K91" i="34"/>
  <c r="J88" i="34"/>
  <c r="K94" i="33"/>
  <c r="AI62" i="33"/>
  <c r="AO62" i="33"/>
  <c r="L93" i="33"/>
  <c r="AI93" i="33"/>
  <c r="AO93" i="33"/>
  <c r="AI50" i="33"/>
  <c r="AI66" i="33"/>
  <c r="AO66" i="33"/>
  <c r="AI59" i="33"/>
  <c r="AO59" i="33"/>
  <c r="AI64" i="33"/>
  <c r="AO64" i="33"/>
  <c r="L79" i="33"/>
  <c r="AI79" i="33"/>
  <c r="AO79" i="33"/>
  <c r="AI63" i="33"/>
  <c r="AO63" i="33"/>
  <c r="AI51" i="33"/>
  <c r="AO51" i="33"/>
  <c r="AI72" i="33"/>
  <c r="AO72" i="33"/>
  <c r="AI81" i="33"/>
  <c r="AO81" i="33"/>
  <c r="L78" i="33"/>
  <c r="AI78" i="33"/>
  <c r="AO78" i="33"/>
  <c r="AI91" i="33"/>
  <c r="AO91" i="33"/>
  <c r="AI65" i="33"/>
  <c r="AO65" i="33"/>
  <c r="AI61" i="33"/>
  <c r="AO61" i="33"/>
  <c r="L87" i="33"/>
  <c r="AI87" i="33"/>
  <c r="AO87" i="33"/>
  <c r="L77" i="33"/>
  <c r="AI77" i="33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/>
  <c r="J32" i="31"/>
  <c r="P94" i="30"/>
  <c r="AJ65" i="30"/>
  <c r="Q92" i="30"/>
  <c r="AJ92" i="30"/>
  <c r="AJ53" i="30"/>
  <c r="Q79" i="30"/>
  <c r="AJ79" i="30"/>
  <c r="AJ66" i="30"/>
  <c r="Q93" i="30"/>
  <c r="AJ93" i="30"/>
  <c r="AJ70" i="30"/>
  <c r="Q78" i="30"/>
  <c r="AJ78" i="30"/>
  <c r="AJ60" i="30"/>
  <c r="Q87" i="30"/>
  <c r="AJ87" i="30"/>
  <c r="AJ63" i="30"/>
  <c r="Q90" i="30"/>
  <c r="AJ90" i="30"/>
  <c r="AJ61" i="30"/>
  <c r="Q88" i="30"/>
  <c r="AJ88" i="30"/>
  <c r="AJ64" i="30"/>
  <c r="Q91" i="30"/>
  <c r="AJ91" i="30"/>
  <c r="AJ51" i="30"/>
  <c r="Q82" i="30"/>
  <c r="AJ82" i="30"/>
  <c r="Q81" i="30"/>
  <c r="AJ81" i="30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R92" i="30"/>
  <c r="R88" i="30"/>
  <c r="I6" i="12"/>
  <c r="I37" i="12"/>
  <c r="J186" i="35"/>
  <c r="I101" i="35"/>
  <c r="I99" i="35"/>
  <c r="K98" i="35"/>
  <c r="K107" i="35"/>
  <c r="K120" i="35"/>
  <c r="J100" i="35"/>
  <c r="K219" i="35"/>
  <c r="K218" i="35"/>
  <c r="K133" i="35"/>
  <c r="AH155" i="35"/>
  <c r="G249" i="35"/>
  <c r="AH249" i="35"/>
  <c r="E254" i="35"/>
  <c r="AH156" i="35"/>
  <c r="G250" i="35"/>
  <c r="AH250" i="35"/>
  <c r="AH147" i="35"/>
  <c r="G241" i="35"/>
  <c r="AH186" i="35"/>
  <c r="AH148" i="35"/>
  <c r="G242" i="35"/>
  <c r="AH149" i="35"/>
  <c r="G243" i="35"/>
  <c r="AH150" i="35"/>
  <c r="G244" i="35"/>
  <c r="AH151" i="35"/>
  <c r="G245" i="35"/>
  <c r="AH152" i="35"/>
  <c r="G246" i="35"/>
  <c r="AH153" i="35"/>
  <c r="G247" i="35"/>
  <c r="F265" i="35"/>
  <c r="F264" i="35"/>
  <c r="F255" i="35"/>
  <c r="F254" i="35"/>
  <c r="AH154" i="35"/>
  <c r="G248" i="35"/>
  <c r="K170" i="35"/>
  <c r="K178" i="35"/>
  <c r="K162" i="35"/>
  <c r="H250" i="35"/>
  <c r="H249" i="35"/>
  <c r="H248" i="35"/>
  <c r="H247" i="35"/>
  <c r="H271" i="35"/>
  <c r="AI226" i="35"/>
  <c r="AO226" i="35"/>
  <c r="AI143" i="35"/>
  <c r="AO143" i="35"/>
  <c r="L220" i="35"/>
  <c r="AI220" i="35"/>
  <c r="AO220" i="35"/>
  <c r="L221" i="35"/>
  <c r="AI221" i="35"/>
  <c r="AO221" i="35"/>
  <c r="L222" i="35"/>
  <c r="AI222" i="35"/>
  <c r="AO222" i="35"/>
  <c r="L223" i="35"/>
  <c r="AI223" i="35"/>
  <c r="AO223" i="35"/>
  <c r="L224" i="35"/>
  <c r="AI224" i="35"/>
  <c r="AO224" i="35"/>
  <c r="L225" i="35"/>
  <c r="AI225" i="35"/>
  <c r="AO225" i="35"/>
  <c r="K78" i="36"/>
  <c r="J83" i="37"/>
  <c r="K78" i="38"/>
  <c r="K82" i="37"/>
  <c r="L94" i="39"/>
  <c r="M93" i="39"/>
  <c r="M78" i="39"/>
  <c r="M81" i="39"/>
  <c r="M80" i="39"/>
  <c r="N72" i="39"/>
  <c r="N81" i="39"/>
  <c r="N70" i="39"/>
  <c r="N65" i="39"/>
  <c r="N92" i="39"/>
  <c r="N54" i="39"/>
  <c r="N52" i="39"/>
  <c r="N50" i="39"/>
  <c r="N68" i="39"/>
  <c r="N62" i="39"/>
  <c r="N89" i="39"/>
  <c r="N56" i="39"/>
  <c r="N71" i="39"/>
  <c r="N66" i="39"/>
  <c r="N61" i="39"/>
  <c r="N88" i="39"/>
  <c r="N60" i="39"/>
  <c r="N64" i="39"/>
  <c r="N91" i="39"/>
  <c r="N59" i="39"/>
  <c r="N80" i="39"/>
  <c r="N55" i="39"/>
  <c r="N58" i="39"/>
  <c r="N69" i="39"/>
  <c r="N51" i="39"/>
  <c r="N53" i="39"/>
  <c r="N67" i="39"/>
  <c r="N57" i="39"/>
  <c r="N63" i="39"/>
  <c r="N90" i="39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/>
  <c r="K93" i="38"/>
  <c r="K79" i="38"/>
  <c r="K92" i="38"/>
  <c r="J94" i="38"/>
  <c r="L71" i="38"/>
  <c r="AI71" i="38"/>
  <c r="AO71" i="38"/>
  <c r="L69" i="38"/>
  <c r="AI69" i="38"/>
  <c r="AO69" i="38"/>
  <c r="L67" i="38"/>
  <c r="AI67" i="38"/>
  <c r="AO67" i="38"/>
  <c r="L65" i="38"/>
  <c r="L92" i="38"/>
  <c r="L63" i="38"/>
  <c r="L90" i="38"/>
  <c r="AI90" i="38"/>
  <c r="AO90" i="38"/>
  <c r="L61" i="38"/>
  <c r="L88" i="38"/>
  <c r="AI88" i="38"/>
  <c r="AO88" i="38"/>
  <c r="L59" i="38"/>
  <c r="L80" i="38"/>
  <c r="AI80" i="38"/>
  <c r="AO80" i="38"/>
  <c r="L57" i="38"/>
  <c r="AI57" i="38"/>
  <c r="AO57" i="38"/>
  <c r="L55" i="38"/>
  <c r="AI55" i="38"/>
  <c r="AO55" i="38"/>
  <c r="L72" i="38"/>
  <c r="L81" i="38"/>
  <c r="AI81" i="38"/>
  <c r="AO81" i="38"/>
  <c r="L62" i="38"/>
  <c r="L89" i="38"/>
  <c r="L60" i="38"/>
  <c r="M1" i="38"/>
  <c r="L56" i="38"/>
  <c r="AI56" i="38"/>
  <c r="AO56" i="38"/>
  <c r="L64" i="38"/>
  <c r="L91" i="38"/>
  <c r="AI91" i="38"/>
  <c r="AO91" i="38"/>
  <c r="L53" i="38"/>
  <c r="L66" i="38"/>
  <c r="AI66" i="38"/>
  <c r="AO66" i="38"/>
  <c r="L54" i="38"/>
  <c r="AI54" i="38"/>
  <c r="AO54" i="38"/>
  <c r="L52" i="38"/>
  <c r="AI52" i="38"/>
  <c r="AO52" i="38"/>
  <c r="L50" i="38"/>
  <c r="AI50" i="38"/>
  <c r="L68" i="38"/>
  <c r="AI68" i="38"/>
  <c r="AO68" i="38"/>
  <c r="L58" i="38"/>
  <c r="AI58" i="38"/>
  <c r="AO58" i="38"/>
  <c r="L70" i="38"/>
  <c r="L51" i="38"/>
  <c r="K87" i="38"/>
  <c r="K77" i="38"/>
  <c r="K89" i="38"/>
  <c r="K73" i="38"/>
  <c r="J83" i="38"/>
  <c r="K82" i="38"/>
  <c r="K79" i="37"/>
  <c r="K73" i="37"/>
  <c r="J94" i="37"/>
  <c r="K93" i="37"/>
  <c r="K87" i="37"/>
  <c r="K77" i="37"/>
  <c r="L72" i="37"/>
  <c r="L81" i="37"/>
  <c r="AI81" i="37"/>
  <c r="AO81" i="37"/>
  <c r="L69" i="37"/>
  <c r="AI69" i="37"/>
  <c r="AO69" i="37"/>
  <c r="L66" i="37"/>
  <c r="L63" i="37"/>
  <c r="L90" i="37"/>
  <c r="AI90" i="37"/>
  <c r="AO90" i="37"/>
  <c r="L60" i="37"/>
  <c r="L57" i="37"/>
  <c r="AI57" i="37"/>
  <c r="AO57" i="37"/>
  <c r="L71" i="37"/>
  <c r="AI71" i="37"/>
  <c r="AO71" i="37"/>
  <c r="L68" i="37"/>
  <c r="AI68" i="37"/>
  <c r="AO68" i="37"/>
  <c r="L65" i="37"/>
  <c r="L92" i="37"/>
  <c r="AI92" i="37"/>
  <c r="AO92" i="37"/>
  <c r="L62" i="37"/>
  <c r="L89" i="37"/>
  <c r="AI89" i="37"/>
  <c r="AO89" i="37"/>
  <c r="L70" i="37"/>
  <c r="L67" i="37"/>
  <c r="AI67" i="37"/>
  <c r="AO67" i="37"/>
  <c r="L64" i="37"/>
  <c r="L91" i="37"/>
  <c r="AI91" i="37"/>
  <c r="AO91" i="37"/>
  <c r="L50" i="37"/>
  <c r="AI50" i="37"/>
  <c r="L55" i="37"/>
  <c r="AI55" i="37"/>
  <c r="AO55" i="37"/>
  <c r="L52" i="37"/>
  <c r="AI52" i="37"/>
  <c r="AO52" i="37"/>
  <c r="L61" i="37"/>
  <c r="L88" i="37"/>
  <c r="AI88" i="37"/>
  <c r="AO88" i="37"/>
  <c r="L59" i="37"/>
  <c r="L80" i="37"/>
  <c r="AI80" i="37"/>
  <c r="AO80" i="37"/>
  <c r="L54" i="37"/>
  <c r="AI54" i="37"/>
  <c r="AO54" i="37"/>
  <c r="L58" i="37"/>
  <c r="AI58" i="37"/>
  <c r="AO58" i="37"/>
  <c r="L51" i="37"/>
  <c r="M1" i="37"/>
  <c r="L53" i="37"/>
  <c r="L56" i="37"/>
  <c r="AI56" i="37"/>
  <c r="AO56" i="37"/>
  <c r="K78" i="37"/>
  <c r="K82" i="36"/>
  <c r="K87" i="36"/>
  <c r="K77" i="36"/>
  <c r="L72" i="36"/>
  <c r="L66" i="36"/>
  <c r="L63" i="36"/>
  <c r="L90" i="36"/>
  <c r="L64" i="36"/>
  <c r="L91" i="36"/>
  <c r="L61" i="36"/>
  <c r="L88" i="36"/>
  <c r="AI88" i="36"/>
  <c r="AO88" i="36"/>
  <c r="L54" i="36"/>
  <c r="AI54" i="36"/>
  <c r="AO54" i="36"/>
  <c r="L52" i="36"/>
  <c r="AI52" i="36"/>
  <c r="AO52" i="36"/>
  <c r="L50" i="36"/>
  <c r="AI50" i="36"/>
  <c r="L62" i="36"/>
  <c r="L89" i="36"/>
  <c r="AI89" i="36"/>
  <c r="AO89" i="36"/>
  <c r="L60" i="36"/>
  <c r="AI60" i="36"/>
  <c r="AO60" i="36"/>
  <c r="L59" i="36"/>
  <c r="L80" i="36"/>
  <c r="AI80" i="36"/>
  <c r="AO80" i="36"/>
  <c r="L56" i="36"/>
  <c r="AI56" i="36"/>
  <c r="AO56" i="36"/>
  <c r="L58" i="36"/>
  <c r="AI58" i="36"/>
  <c r="AO58" i="36"/>
  <c r="L55" i="36"/>
  <c r="AI55" i="36"/>
  <c r="AO55" i="36"/>
  <c r="L53" i="36"/>
  <c r="L51" i="36"/>
  <c r="L71" i="36"/>
  <c r="AI71" i="36"/>
  <c r="AO71" i="36"/>
  <c r="L69" i="36"/>
  <c r="AI69" i="36"/>
  <c r="AO69" i="36"/>
  <c r="L68" i="36"/>
  <c r="AI68" i="36"/>
  <c r="AO68" i="36"/>
  <c r="L65" i="36"/>
  <c r="L57" i="36"/>
  <c r="AI57" i="36"/>
  <c r="AO57" i="36"/>
  <c r="L67" i="36"/>
  <c r="AI67" i="36"/>
  <c r="AO67" i="36"/>
  <c r="M1" i="36"/>
  <c r="L70" i="36"/>
  <c r="K91" i="36"/>
  <c r="K90" i="36"/>
  <c r="K93" i="36"/>
  <c r="K73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256" i="35"/>
  <c r="K82" i="35"/>
  <c r="K260" i="35"/>
  <c r="K79" i="35"/>
  <c r="K257" i="35"/>
  <c r="K92" i="35"/>
  <c r="K93" i="35"/>
  <c r="K87" i="35"/>
  <c r="K77" i="35"/>
  <c r="K81" i="35"/>
  <c r="K259" i="35"/>
  <c r="J94" i="35"/>
  <c r="L71" i="35"/>
  <c r="L69" i="35"/>
  <c r="AI69" i="35"/>
  <c r="AO69" i="35"/>
  <c r="L67" i="35"/>
  <c r="AI67" i="35"/>
  <c r="AO67" i="35"/>
  <c r="L65" i="35"/>
  <c r="L92" i="35"/>
  <c r="L63" i="35"/>
  <c r="L90" i="35"/>
  <c r="L61" i="35"/>
  <c r="L59" i="35"/>
  <c r="L57" i="35"/>
  <c r="AI57" i="35"/>
  <c r="AO57" i="35"/>
  <c r="L55" i="35"/>
  <c r="AI55" i="35"/>
  <c r="AO55" i="35"/>
  <c r="L72" i="35"/>
  <c r="L70" i="35"/>
  <c r="AI70" i="35"/>
  <c r="AO70" i="35"/>
  <c r="L60" i="35"/>
  <c r="L53" i="35"/>
  <c r="AI53" i="35"/>
  <c r="AO53" i="35"/>
  <c r="L58" i="35"/>
  <c r="AI58" i="35"/>
  <c r="AO58" i="35"/>
  <c r="L51" i="35"/>
  <c r="L50" i="35"/>
  <c r="L62" i="35"/>
  <c r="L89" i="35"/>
  <c r="L56" i="35"/>
  <c r="AI56" i="35"/>
  <c r="AO56" i="35"/>
  <c r="L64" i="35"/>
  <c r="L54" i="35"/>
  <c r="AI54" i="35"/>
  <c r="AO54" i="35"/>
  <c r="L66" i="35"/>
  <c r="L52" i="35"/>
  <c r="AI52" i="35"/>
  <c r="AO52" i="35"/>
  <c r="L68" i="35"/>
  <c r="AI68" i="35"/>
  <c r="AO68" i="35"/>
  <c r="K90" i="35"/>
  <c r="K78" i="34"/>
  <c r="K79" i="34"/>
  <c r="K92" i="34"/>
  <c r="K81" i="34"/>
  <c r="K93" i="34"/>
  <c r="L71" i="34"/>
  <c r="AI71" i="34"/>
  <c r="AO71" i="34"/>
  <c r="L69" i="34"/>
  <c r="AI69" i="34"/>
  <c r="AO69" i="34"/>
  <c r="L67" i="34"/>
  <c r="AI67" i="34"/>
  <c r="AO67" i="34"/>
  <c r="L65" i="34"/>
  <c r="L92" i="34"/>
  <c r="L63" i="34"/>
  <c r="L90" i="34"/>
  <c r="AI90" i="34"/>
  <c r="AO90" i="34"/>
  <c r="L61" i="34"/>
  <c r="L72" i="34"/>
  <c r="L81" i="34"/>
  <c r="L70" i="34"/>
  <c r="L68" i="34"/>
  <c r="AI68" i="34"/>
  <c r="AO68" i="34"/>
  <c r="L66" i="34"/>
  <c r="L64" i="34"/>
  <c r="L91" i="34"/>
  <c r="AI91" i="34"/>
  <c r="AO91" i="34"/>
  <c r="L58" i="34"/>
  <c r="AI58" i="34"/>
  <c r="AO58" i="34"/>
  <c r="L55" i="34"/>
  <c r="AI55" i="34"/>
  <c r="AO55" i="34"/>
  <c r="L53" i="34"/>
  <c r="L51" i="34"/>
  <c r="L62" i="34"/>
  <c r="L89" i="34"/>
  <c r="AI89" i="34"/>
  <c r="AO89" i="34"/>
  <c r="L50" i="34"/>
  <c r="L54" i="34"/>
  <c r="AI54" i="34"/>
  <c r="AO54" i="34"/>
  <c r="L52" i="34"/>
  <c r="AI52" i="34"/>
  <c r="AO52" i="34"/>
  <c r="L60" i="34"/>
  <c r="L57" i="34"/>
  <c r="AI57" i="34"/>
  <c r="AO57" i="34"/>
  <c r="M1" i="34"/>
  <c r="L59" i="34"/>
  <c r="L56" i="34"/>
  <c r="AI56" i="34"/>
  <c r="AO56" i="34"/>
  <c r="K82" i="34"/>
  <c r="K87" i="34"/>
  <c r="K77" i="34"/>
  <c r="J94" i="34"/>
  <c r="M87" i="33"/>
  <c r="M77" i="33"/>
  <c r="M91" i="33"/>
  <c r="M92" i="33"/>
  <c r="M93" i="33"/>
  <c r="AI94" i="33"/>
  <c r="AO77" i="33"/>
  <c r="AO94" i="33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/>
  <c r="N57" i="33"/>
  <c r="N60" i="33"/>
  <c r="N62" i="33"/>
  <c r="N89" i="33"/>
  <c r="N54" i="33"/>
  <c r="N52" i="33"/>
  <c r="N50" i="33"/>
  <c r="N63" i="33"/>
  <c r="N90" i="33"/>
  <c r="N59" i="33"/>
  <c r="N80" i="33"/>
  <c r="N72" i="33"/>
  <c r="N81" i="33"/>
  <c r="N64" i="33"/>
  <c r="N91" i="33"/>
  <c r="N56" i="33"/>
  <c r="N65" i="33"/>
  <c r="N92" i="33"/>
  <c r="N70" i="33"/>
  <c r="M82" i="33"/>
  <c r="M80" i="33"/>
  <c r="M79" i="33"/>
  <c r="M89" i="33"/>
  <c r="M78" i="33"/>
  <c r="M90" i="33"/>
  <c r="K32" i="31"/>
  <c r="AO29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S92" i="30"/>
  <c r="S80" i="30"/>
  <c r="S89" i="30"/>
  <c r="S90" i="30"/>
  <c r="I7" i="12"/>
  <c r="I38" i="12"/>
  <c r="L78" i="38"/>
  <c r="AI78" i="38"/>
  <c r="AO78" i="38"/>
  <c r="AI234" i="35"/>
  <c r="AO234" i="35"/>
  <c r="AH247" i="35"/>
  <c r="G271" i="35"/>
  <c r="AH271" i="35"/>
  <c r="AI231" i="35"/>
  <c r="AO231" i="35"/>
  <c r="AI236" i="35"/>
  <c r="AO236" i="35"/>
  <c r="L82" i="37"/>
  <c r="AI82" i="37"/>
  <c r="AO82" i="37"/>
  <c r="AI235" i="35"/>
  <c r="AO235" i="35"/>
  <c r="H272" i="35"/>
  <c r="J101" i="35"/>
  <c r="J99" i="35"/>
  <c r="K99" i="35"/>
  <c r="K101" i="35"/>
  <c r="L98" i="35"/>
  <c r="AI232" i="35"/>
  <c r="AO232" i="35"/>
  <c r="AI208" i="35"/>
  <c r="AO208" i="35"/>
  <c r="L120" i="35"/>
  <c r="AI120" i="35"/>
  <c r="AO120" i="35"/>
  <c r="L219" i="35"/>
  <c r="L218" i="35"/>
  <c r="L133" i="35"/>
  <c r="AI133" i="35"/>
  <c r="AO133" i="35"/>
  <c r="L107" i="35"/>
  <c r="AI107" i="35"/>
  <c r="AO107" i="35"/>
  <c r="K100" i="35"/>
  <c r="K186" i="35"/>
  <c r="AI233" i="35"/>
  <c r="AO233" i="35"/>
  <c r="AI237" i="35"/>
  <c r="AO237" i="35"/>
  <c r="H243" i="35"/>
  <c r="H267" i="35"/>
  <c r="H244" i="35"/>
  <c r="H268" i="35"/>
  <c r="H245" i="35"/>
  <c r="H269" i="35"/>
  <c r="H246" i="35"/>
  <c r="H270" i="35"/>
  <c r="H242" i="35"/>
  <c r="H266" i="35"/>
  <c r="AI215" i="35"/>
  <c r="AO215" i="35"/>
  <c r="AI213" i="35"/>
  <c r="AO213" i="35"/>
  <c r="AI204" i="35"/>
  <c r="AO204" i="35"/>
  <c r="AI212" i="35"/>
  <c r="AO212" i="35"/>
  <c r="G270" i="35"/>
  <c r="AH270" i="35"/>
  <c r="AH246" i="35"/>
  <c r="AI211" i="35"/>
  <c r="AO211" i="35"/>
  <c r="H241" i="35"/>
  <c r="G269" i="35"/>
  <c r="AH269" i="35"/>
  <c r="AH245" i="35"/>
  <c r="AI209" i="35"/>
  <c r="AO209" i="35"/>
  <c r="G265" i="35"/>
  <c r="AH265" i="35"/>
  <c r="G255" i="35"/>
  <c r="G254" i="35"/>
  <c r="AH254" i="35"/>
  <c r="G268" i="35"/>
  <c r="AH268" i="35"/>
  <c r="AH244" i="35"/>
  <c r="AI140" i="35"/>
  <c r="AO140" i="35"/>
  <c r="G267" i="35"/>
  <c r="AH267" i="35"/>
  <c r="AH243" i="35"/>
  <c r="AI142" i="35"/>
  <c r="AO142" i="35"/>
  <c r="AI141" i="35"/>
  <c r="AO141" i="35"/>
  <c r="AH241" i="35"/>
  <c r="G272" i="35"/>
  <c r="AH248" i="35"/>
  <c r="G266" i="35"/>
  <c r="AH266" i="35"/>
  <c r="AH242" i="35"/>
  <c r="AI135" i="35"/>
  <c r="AO135" i="35"/>
  <c r="AI139" i="35"/>
  <c r="AO139" i="35"/>
  <c r="AI138" i="35"/>
  <c r="AO138" i="35"/>
  <c r="AI137" i="35"/>
  <c r="AO137" i="35"/>
  <c r="AI136" i="35"/>
  <c r="AO136" i="35"/>
  <c r="L170" i="35"/>
  <c r="AI170" i="35"/>
  <c r="AO170" i="35"/>
  <c r="AI134" i="35"/>
  <c r="AO134" i="35"/>
  <c r="L178" i="35"/>
  <c r="L162" i="35"/>
  <c r="AI130" i="35"/>
  <c r="AO130" i="35"/>
  <c r="I250" i="35"/>
  <c r="AI129" i="35"/>
  <c r="AO129" i="35"/>
  <c r="I249" i="35"/>
  <c r="AI128" i="35"/>
  <c r="AO128" i="35"/>
  <c r="I248" i="35"/>
  <c r="AI127" i="35"/>
  <c r="AO127" i="35"/>
  <c r="I247" i="35"/>
  <c r="I271" i="35"/>
  <c r="AI126" i="35"/>
  <c r="AO126" i="35"/>
  <c r="AI125" i="35"/>
  <c r="AO125" i="35"/>
  <c r="AI124" i="35"/>
  <c r="AO124" i="35"/>
  <c r="AI123" i="35"/>
  <c r="AO123" i="35"/>
  <c r="AI122" i="35"/>
  <c r="AO122" i="35"/>
  <c r="AI121" i="35"/>
  <c r="AO121" i="35"/>
  <c r="M220" i="35"/>
  <c r="M221" i="35"/>
  <c r="M222" i="35"/>
  <c r="M223" i="35"/>
  <c r="M224" i="35"/>
  <c r="M225" i="35"/>
  <c r="AI202" i="35"/>
  <c r="AO202" i="35"/>
  <c r="AI199" i="35"/>
  <c r="AO199" i="35"/>
  <c r="AI200" i="35"/>
  <c r="AO200" i="35"/>
  <c r="AI201" i="35"/>
  <c r="AO201" i="35"/>
  <c r="AI114" i="35"/>
  <c r="AO114" i="35"/>
  <c r="AI203" i="35"/>
  <c r="AO203" i="35"/>
  <c r="AI109" i="35"/>
  <c r="AO109" i="35"/>
  <c r="L81" i="35"/>
  <c r="AI71" i="35"/>
  <c r="AO71" i="35"/>
  <c r="AI89" i="35"/>
  <c r="AO89" i="35"/>
  <c r="AI110" i="35"/>
  <c r="AO110" i="35"/>
  <c r="AI116" i="35"/>
  <c r="AO116" i="35"/>
  <c r="AI113" i="35"/>
  <c r="AO113" i="35"/>
  <c r="AI112" i="35"/>
  <c r="AO112" i="35"/>
  <c r="AI108" i="35"/>
  <c r="AO108" i="35"/>
  <c r="AI117" i="35"/>
  <c r="AO117" i="35"/>
  <c r="AI111" i="35"/>
  <c r="AO111" i="35"/>
  <c r="AI115" i="35"/>
  <c r="AO115" i="35"/>
  <c r="N82" i="39"/>
  <c r="K83" i="38"/>
  <c r="K83" i="37"/>
  <c r="K94" i="37"/>
  <c r="N78" i="39"/>
  <c r="M83" i="39"/>
  <c r="N87" i="39"/>
  <c r="N77" i="39"/>
  <c r="N93" i="39"/>
  <c r="AO73" i="39"/>
  <c r="O72" i="39"/>
  <c r="O81" i="39"/>
  <c r="O70" i="39"/>
  <c r="O68" i="39"/>
  <c r="O66" i="39"/>
  <c r="O64" i="39"/>
  <c r="O91" i="39"/>
  <c r="O71" i="39"/>
  <c r="O61" i="39"/>
  <c r="O88" i="39"/>
  <c r="O60" i="39"/>
  <c r="O63" i="39"/>
  <c r="O90" i="39"/>
  <c r="O59" i="39"/>
  <c r="O80" i="39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/>
  <c r="N79" i="39"/>
  <c r="AI59" i="38"/>
  <c r="AO59" i="38"/>
  <c r="AI61" i="38"/>
  <c r="AO61" i="38"/>
  <c r="AI63" i="38"/>
  <c r="AO63" i="38"/>
  <c r="L79" i="38"/>
  <c r="AI79" i="38"/>
  <c r="AO79" i="38"/>
  <c r="AI64" i="38"/>
  <c r="AO64" i="38"/>
  <c r="L93" i="38"/>
  <c r="AI93" i="38"/>
  <c r="AO93" i="38"/>
  <c r="AI70" i="38"/>
  <c r="AO70" i="38"/>
  <c r="AI62" i="38"/>
  <c r="AO62" i="38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/>
  <c r="AO87" i="38"/>
  <c r="L77" i="38"/>
  <c r="AI65" i="38"/>
  <c r="AO65" i="38"/>
  <c r="AI92" i="38"/>
  <c r="AO92" i="38"/>
  <c r="AO50" i="38"/>
  <c r="AI89" i="38"/>
  <c r="AO89" i="38"/>
  <c r="AI60" i="38"/>
  <c r="AO60" i="38"/>
  <c r="AI53" i="38"/>
  <c r="AO53" i="38"/>
  <c r="K94" i="38"/>
  <c r="L82" i="38"/>
  <c r="AI82" i="38"/>
  <c r="AO82" i="38"/>
  <c r="AI51" i="38"/>
  <c r="AO51" i="38"/>
  <c r="AI72" i="38"/>
  <c r="AO72" i="38"/>
  <c r="L73" i="38"/>
  <c r="L78" i="37"/>
  <c r="AI78" i="37"/>
  <c r="AO78" i="37"/>
  <c r="AI72" i="37"/>
  <c r="AO72" i="37"/>
  <c r="L87" i="37"/>
  <c r="AI87" i="37"/>
  <c r="AO87" i="37"/>
  <c r="L77" i="37"/>
  <c r="AI77" i="37"/>
  <c r="AO50" i="37"/>
  <c r="L93" i="37"/>
  <c r="AI93" i="37"/>
  <c r="AO93" i="37"/>
  <c r="AI59" i="37"/>
  <c r="AO59" i="37"/>
  <c r="AI62" i="37"/>
  <c r="AO62" i="37"/>
  <c r="L73" i="37"/>
  <c r="AI63" i="37"/>
  <c r="AO63" i="37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/>
  <c r="AI51" i="37"/>
  <c r="AO51" i="37"/>
  <c r="AI60" i="37"/>
  <c r="AO60" i="37"/>
  <c r="AI66" i="37"/>
  <c r="AO66" i="37"/>
  <c r="AI65" i="37"/>
  <c r="AO65" i="37"/>
  <c r="AI70" i="37"/>
  <c r="AO70" i="37"/>
  <c r="L79" i="37"/>
  <c r="AI79" i="37"/>
  <c r="AO79" i="37"/>
  <c r="AI53" i="37"/>
  <c r="AO53" i="37"/>
  <c r="AI64" i="37"/>
  <c r="AO64" i="37"/>
  <c r="L78" i="34"/>
  <c r="AI78" i="34"/>
  <c r="AO78" i="34"/>
  <c r="AI59" i="36"/>
  <c r="AO59" i="36"/>
  <c r="L93" i="36"/>
  <c r="AI93" i="36"/>
  <c r="AO93" i="36"/>
  <c r="L82" i="36"/>
  <c r="AI82" i="36"/>
  <c r="AO82" i="36"/>
  <c r="AI61" i="36"/>
  <c r="AO61" i="36"/>
  <c r="AI62" i="36"/>
  <c r="AO62" i="36"/>
  <c r="L92" i="36"/>
  <c r="AI92" i="36"/>
  <c r="AO92" i="36"/>
  <c r="AI65" i="36"/>
  <c r="AO65" i="36"/>
  <c r="L79" i="36"/>
  <c r="AI79" i="36"/>
  <c r="AO79" i="36"/>
  <c r="AI53" i="36"/>
  <c r="AO53" i="36"/>
  <c r="K94" i="36"/>
  <c r="L81" i="36"/>
  <c r="AI81" i="36"/>
  <c r="AO81" i="36"/>
  <c r="AI72" i="36"/>
  <c r="AO72" i="36"/>
  <c r="AI64" i="36"/>
  <c r="AO64" i="36"/>
  <c r="L87" i="36"/>
  <c r="AI87" i="36"/>
  <c r="AO87" i="36"/>
  <c r="L77" i="36"/>
  <c r="AI91" i="36"/>
  <c r="AO91" i="36"/>
  <c r="AI90" i="36"/>
  <c r="AO90" i="36"/>
  <c r="AO50" i="36"/>
  <c r="L78" i="36"/>
  <c r="AI78" i="36"/>
  <c r="AO78" i="36"/>
  <c r="AI70" i="36"/>
  <c r="AO70" i="36"/>
  <c r="L73" i="36"/>
  <c r="AI66" i="36"/>
  <c r="AO66" i="36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/>
  <c r="AI51" i="36"/>
  <c r="AO51" i="36"/>
  <c r="K83" i="36"/>
  <c r="M83" i="33"/>
  <c r="K83" i="34"/>
  <c r="K83" i="35"/>
  <c r="AO83" i="33"/>
  <c r="AO73" i="33"/>
  <c r="N73" i="33"/>
  <c r="L73" i="35"/>
  <c r="AI50" i="34"/>
  <c r="AO50" i="34"/>
  <c r="L73" i="34"/>
  <c r="L82" i="35"/>
  <c r="L260" i="35"/>
  <c r="AI72" i="35"/>
  <c r="AO72" i="35"/>
  <c r="L88" i="35"/>
  <c r="AI88" i="35"/>
  <c r="AO88" i="35"/>
  <c r="AI61" i="35"/>
  <c r="AO61" i="35"/>
  <c r="L91" i="35"/>
  <c r="AI91" i="35"/>
  <c r="AO91" i="35"/>
  <c r="AI64" i="35"/>
  <c r="AO64" i="35"/>
  <c r="L93" i="35"/>
  <c r="AI93" i="35"/>
  <c r="AO93" i="35"/>
  <c r="AI66" i="35"/>
  <c r="AO66" i="35"/>
  <c r="AI62" i="35"/>
  <c r="AO62" i="35"/>
  <c r="AI51" i="35"/>
  <c r="AO51" i="35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M54" i="35"/>
  <c r="M52" i="35"/>
  <c r="M50" i="35"/>
  <c r="AI65" i="35"/>
  <c r="AO65" i="35"/>
  <c r="L79" i="35"/>
  <c r="L257" i="35"/>
  <c r="L87" i="35"/>
  <c r="AI87" i="35"/>
  <c r="AO87" i="35"/>
  <c r="L77" i="35"/>
  <c r="AI92" i="35"/>
  <c r="AO92" i="35"/>
  <c r="L78" i="35"/>
  <c r="L256" i="35"/>
  <c r="AI63" i="35"/>
  <c r="AO63" i="35"/>
  <c r="AI50" i="35"/>
  <c r="AI90" i="35"/>
  <c r="AO90" i="35"/>
  <c r="AI60" i="35"/>
  <c r="AO60" i="35"/>
  <c r="K94" i="35"/>
  <c r="L80" i="35"/>
  <c r="L258" i="35"/>
  <c r="AI59" i="35"/>
  <c r="AO59" i="35"/>
  <c r="AI65" i="34"/>
  <c r="AO65" i="34"/>
  <c r="AI62" i="34"/>
  <c r="AO62" i="34"/>
  <c r="AI81" i="34"/>
  <c r="AO81" i="34"/>
  <c r="AI92" i="34"/>
  <c r="AO92" i="34"/>
  <c r="AI72" i="34"/>
  <c r="AO72" i="34"/>
  <c r="L93" i="34"/>
  <c r="AI93" i="34"/>
  <c r="AO93" i="34"/>
  <c r="L88" i="34"/>
  <c r="AI88" i="34"/>
  <c r="AO88" i="34"/>
  <c r="AI61" i="34"/>
  <c r="AO61" i="34"/>
  <c r="L87" i="34"/>
  <c r="AI87" i="34"/>
  <c r="AO87" i="34"/>
  <c r="L77" i="34"/>
  <c r="AI60" i="34"/>
  <c r="AO60" i="34"/>
  <c r="L82" i="34"/>
  <c r="AI82" i="34"/>
  <c r="AO82" i="34"/>
  <c r="AI51" i="34"/>
  <c r="AO51" i="34"/>
  <c r="AI64" i="34"/>
  <c r="AO64" i="34"/>
  <c r="L80" i="34"/>
  <c r="AI80" i="34"/>
  <c r="AO80" i="34"/>
  <c r="AI59" i="34"/>
  <c r="AO59" i="34"/>
  <c r="K94" i="34"/>
  <c r="L79" i="34"/>
  <c r="AI79" i="34"/>
  <c r="AO79" i="34"/>
  <c r="AI66" i="34"/>
  <c r="AO66" i="34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/>
  <c r="AI63" i="34"/>
  <c r="AO63" i="34"/>
  <c r="AI53" i="34"/>
  <c r="AO53" i="34"/>
  <c r="N82" i="33"/>
  <c r="N79" i="33"/>
  <c r="N93" i="33"/>
  <c r="N87" i="33"/>
  <c r="N77" i="33"/>
  <c r="O72" i="33"/>
  <c r="O81" i="33"/>
  <c r="O70" i="33"/>
  <c r="O68" i="33"/>
  <c r="O66" i="33"/>
  <c r="O64" i="33"/>
  <c r="O91" i="33"/>
  <c r="O62" i="33"/>
  <c r="O60" i="33"/>
  <c r="O71" i="33"/>
  <c r="O69" i="33"/>
  <c r="O67" i="33"/>
  <c r="O65" i="33"/>
  <c r="O63" i="33"/>
  <c r="O90" i="33"/>
  <c r="O61" i="33"/>
  <c r="O88" i="33"/>
  <c r="O59" i="33"/>
  <c r="O80" i="33"/>
  <c r="O57" i="33"/>
  <c r="O55" i="33"/>
  <c r="O58" i="33"/>
  <c r="P1" i="33"/>
  <c r="O54" i="33"/>
  <c r="O52" i="33"/>
  <c r="O50" i="33"/>
  <c r="O56" i="33"/>
  <c r="O53" i="33"/>
  <c r="O51" i="33"/>
  <c r="M94" i="33"/>
  <c r="N78" i="33"/>
  <c r="AO26" i="31"/>
  <c r="AO30" i="31"/>
  <c r="AO31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T88" i="30"/>
  <c r="T91" i="30"/>
  <c r="T80" i="30"/>
  <c r="T90" i="30"/>
  <c r="T87" i="30"/>
  <c r="T81" i="30"/>
  <c r="I8" i="12"/>
  <c r="I39" i="12"/>
  <c r="M98" i="35"/>
  <c r="L100" i="35"/>
  <c r="AI100" i="35"/>
  <c r="AO100" i="35"/>
  <c r="L99" i="35"/>
  <c r="L101" i="35"/>
  <c r="AI98" i="35"/>
  <c r="AO98" i="35"/>
  <c r="AI219" i="35"/>
  <c r="AO219" i="35"/>
  <c r="AI99" i="35"/>
  <c r="AO99" i="35"/>
  <c r="AI101" i="35"/>
  <c r="AO101" i="35"/>
  <c r="M107" i="35"/>
  <c r="M120" i="35"/>
  <c r="M219" i="35"/>
  <c r="M218" i="35"/>
  <c r="M133" i="35"/>
  <c r="AI146" i="35"/>
  <c r="AO146" i="35"/>
  <c r="L186" i="35"/>
  <c r="I242" i="35"/>
  <c r="I266" i="35"/>
  <c r="I243" i="35"/>
  <c r="I267" i="35"/>
  <c r="AI162" i="35"/>
  <c r="AO162" i="35"/>
  <c r="AI178" i="35"/>
  <c r="AO178" i="35"/>
  <c r="I244" i="35"/>
  <c r="I268" i="35"/>
  <c r="I245" i="35"/>
  <c r="I269" i="35"/>
  <c r="I246" i="35"/>
  <c r="I270" i="35"/>
  <c r="AH255" i="35"/>
  <c r="L259" i="35"/>
  <c r="AI259" i="35"/>
  <c r="AO259" i="35"/>
  <c r="I241" i="35"/>
  <c r="H265" i="35"/>
  <c r="H264" i="35"/>
  <c r="H255" i="35"/>
  <c r="H254" i="35"/>
  <c r="AI210" i="35"/>
  <c r="AO210" i="35"/>
  <c r="G264" i="35"/>
  <c r="AH264" i="35"/>
  <c r="AH272" i="35"/>
  <c r="I272" i="35"/>
  <c r="AI218" i="35"/>
  <c r="AO218" i="35"/>
  <c r="M178" i="35"/>
  <c r="M170" i="35"/>
  <c r="AI81" i="35"/>
  <c r="AO81" i="35"/>
  <c r="M162" i="35"/>
  <c r="J250" i="35"/>
  <c r="J249" i="35"/>
  <c r="J248" i="35"/>
  <c r="J247" i="35"/>
  <c r="J271" i="35"/>
  <c r="N220" i="35"/>
  <c r="N221" i="35"/>
  <c r="N222" i="35"/>
  <c r="N223" i="35"/>
  <c r="N224" i="35"/>
  <c r="N225" i="35"/>
  <c r="AI197" i="35"/>
  <c r="AO197" i="35"/>
  <c r="AI82" i="35"/>
  <c r="AO82" i="35"/>
  <c r="AI260" i="35"/>
  <c r="AO260" i="35"/>
  <c r="AI80" i="35"/>
  <c r="AO80" i="35"/>
  <c r="AI258" i="35"/>
  <c r="AO258" i="35"/>
  <c r="AI79" i="35"/>
  <c r="AO79" i="35"/>
  <c r="AI257" i="35"/>
  <c r="AO257" i="35"/>
  <c r="AI78" i="35"/>
  <c r="AO78" i="35"/>
  <c r="AI256" i="35"/>
  <c r="AO256" i="35"/>
  <c r="AI198" i="35"/>
  <c r="L94" i="38"/>
  <c r="L83" i="38"/>
  <c r="O78" i="39"/>
  <c r="O93" i="39"/>
  <c r="N94" i="39"/>
  <c r="O79" i="39"/>
  <c r="P72" i="39"/>
  <c r="P81" i="39"/>
  <c r="P70" i="39"/>
  <c r="P68" i="39"/>
  <c r="P66" i="39"/>
  <c r="P64" i="39"/>
  <c r="P91" i="39"/>
  <c r="P62" i="39"/>
  <c r="P89" i="39"/>
  <c r="P56" i="39"/>
  <c r="P71" i="39"/>
  <c r="P60" i="39"/>
  <c r="P63" i="39"/>
  <c r="P53" i="39"/>
  <c r="P51" i="39"/>
  <c r="P58" i="39"/>
  <c r="P67" i="39"/>
  <c r="P69" i="39"/>
  <c r="P65" i="39"/>
  <c r="P92" i="39"/>
  <c r="P54" i="39"/>
  <c r="P55" i="39"/>
  <c r="P52" i="39"/>
  <c r="Q1" i="39"/>
  <c r="P59" i="39"/>
  <c r="P80" i="39"/>
  <c r="P61" i="39"/>
  <c r="P88" i="39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/>
  <c r="N70" i="38"/>
  <c r="N68" i="38"/>
  <c r="N66" i="38"/>
  <c r="N64" i="38"/>
  <c r="N91" i="38"/>
  <c r="N62" i="38"/>
  <c r="N89" i="38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/>
  <c r="N71" i="38"/>
  <c r="N63" i="38"/>
  <c r="N90" i="38"/>
  <c r="N53" i="38"/>
  <c r="N51" i="38"/>
  <c r="N59" i="38"/>
  <c r="N80" i="38"/>
  <c r="N65" i="38"/>
  <c r="N92" i="38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/>
  <c r="N70" i="37"/>
  <c r="N63" i="37"/>
  <c r="N90" i="37"/>
  <c r="N65" i="37"/>
  <c r="N92" i="37"/>
  <c r="N61" i="37"/>
  <c r="N88" i="37"/>
  <c r="N60" i="37"/>
  <c r="N59" i="37"/>
  <c r="N80" i="37"/>
  <c r="N68" i="37"/>
  <c r="N54" i="37"/>
  <c r="O1" i="37"/>
  <c r="N58" i="37"/>
  <c r="N51" i="37"/>
  <c r="N69" i="37"/>
  <c r="N66" i="37"/>
  <c r="N57" i="37"/>
  <c r="N53" i="37"/>
  <c r="N72" i="37"/>
  <c r="N81" i="37"/>
  <c r="N50" i="37"/>
  <c r="N64" i="37"/>
  <c r="N91" i="37"/>
  <c r="N56" i="37"/>
  <c r="N52" i="37"/>
  <c r="M80" i="37"/>
  <c r="AI94" i="37"/>
  <c r="AO77" i="37"/>
  <c r="AO94" i="37"/>
  <c r="M73" i="37"/>
  <c r="M88" i="37"/>
  <c r="L94" i="37"/>
  <c r="M82" i="37"/>
  <c r="M90" i="37"/>
  <c r="M92" i="37"/>
  <c r="O82" i="33"/>
  <c r="L94" i="36"/>
  <c r="N94" i="33"/>
  <c r="AI77" i="36"/>
  <c r="AI94" i="36"/>
  <c r="M91" i="36"/>
  <c r="AI73" i="36"/>
  <c r="M80" i="36"/>
  <c r="M88" i="36"/>
  <c r="AO73" i="36"/>
  <c r="M90" i="36"/>
  <c r="M92" i="36"/>
  <c r="N62" i="36"/>
  <c r="N89" i="36"/>
  <c r="N61" i="36"/>
  <c r="N88" i="36"/>
  <c r="N60" i="36"/>
  <c r="N59" i="36"/>
  <c r="N80" i="36"/>
  <c r="N56" i="36"/>
  <c r="N51" i="36"/>
  <c r="N58" i="36"/>
  <c r="N53" i="36"/>
  <c r="N55" i="36"/>
  <c r="N71" i="36"/>
  <c r="N70" i="36"/>
  <c r="N69" i="36"/>
  <c r="O1" i="36"/>
  <c r="N68" i="36"/>
  <c r="N64" i="36"/>
  <c r="N91" i="36"/>
  <c r="N63" i="36"/>
  <c r="N90" i="36"/>
  <c r="N54" i="36"/>
  <c r="N52" i="36"/>
  <c r="N50" i="36"/>
  <c r="N65" i="36"/>
  <c r="N92" i="36"/>
  <c r="N57" i="36"/>
  <c r="N67" i="36"/>
  <c r="N66" i="36"/>
  <c r="N72" i="36"/>
  <c r="N81" i="36"/>
  <c r="M93" i="36"/>
  <c r="M82" i="36"/>
  <c r="M78" i="36"/>
  <c r="M87" i="36"/>
  <c r="M77" i="36"/>
  <c r="L83" i="36"/>
  <c r="M81" i="36"/>
  <c r="M79" i="36"/>
  <c r="M89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260" i="35"/>
  <c r="M91" i="35"/>
  <c r="M93" i="35"/>
  <c r="M78" i="35"/>
  <c r="M256" i="35"/>
  <c r="M81" i="35"/>
  <c r="M259" i="35"/>
  <c r="M89" i="35"/>
  <c r="L94" i="35"/>
  <c r="AI77" i="35"/>
  <c r="M87" i="35"/>
  <c r="M77" i="35"/>
  <c r="M92" i="35"/>
  <c r="AO50" i="35"/>
  <c r="M80" i="35"/>
  <c r="M258" i="35"/>
  <c r="M79" i="35"/>
  <c r="M257" i="35"/>
  <c r="M88" i="35"/>
  <c r="N72" i="35"/>
  <c r="N70" i="35"/>
  <c r="N68" i="35"/>
  <c r="N66" i="35"/>
  <c r="N64" i="35"/>
  <c r="N91" i="35"/>
  <c r="N62" i="35"/>
  <c r="N89" i="35"/>
  <c r="N60" i="35"/>
  <c r="N58" i="35"/>
  <c r="N56" i="35"/>
  <c r="N63" i="35"/>
  <c r="N90" i="35"/>
  <c r="N53" i="35"/>
  <c r="N51" i="35"/>
  <c r="N65" i="35"/>
  <c r="N92" i="35"/>
  <c r="N71" i="35"/>
  <c r="N67" i="35"/>
  <c r="N55" i="35"/>
  <c r="N54" i="35"/>
  <c r="N52" i="35"/>
  <c r="N50" i="35"/>
  <c r="N69" i="35"/>
  <c r="N59" i="35"/>
  <c r="N80" i="35"/>
  <c r="N258" i="35"/>
  <c r="N61" i="35"/>
  <c r="N88" i="35"/>
  <c r="N57" i="35"/>
  <c r="M90" i="35"/>
  <c r="M80" i="34"/>
  <c r="M92" i="34"/>
  <c r="M93" i="34"/>
  <c r="M88" i="34"/>
  <c r="M89" i="34"/>
  <c r="AI77" i="34"/>
  <c r="AI83" i="34"/>
  <c r="M81" i="34"/>
  <c r="N72" i="34"/>
  <c r="N81" i="34"/>
  <c r="N70" i="34"/>
  <c r="N68" i="34"/>
  <c r="N66" i="34"/>
  <c r="N64" i="34"/>
  <c r="N91" i="34"/>
  <c r="N62" i="34"/>
  <c r="N89" i="34"/>
  <c r="N67" i="34"/>
  <c r="N58" i="34"/>
  <c r="N53" i="34"/>
  <c r="N51" i="34"/>
  <c r="N61" i="34"/>
  <c r="N88" i="34"/>
  <c r="N55" i="34"/>
  <c r="N65" i="34"/>
  <c r="N92" i="34"/>
  <c r="N63" i="34"/>
  <c r="N90" i="34"/>
  <c r="N60" i="34"/>
  <c r="O1" i="34"/>
  <c r="N57" i="34"/>
  <c r="N69" i="34"/>
  <c r="N54" i="34"/>
  <c r="N52" i="34"/>
  <c r="N50" i="34"/>
  <c r="N71" i="34"/>
  <c r="N59" i="34"/>
  <c r="N80" i="34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/>
  <c r="P63" i="33"/>
  <c r="P90" i="33"/>
  <c r="P61" i="33"/>
  <c r="P88" i="33"/>
  <c r="P55" i="33"/>
  <c r="Q1" i="33"/>
  <c r="P68" i="33"/>
  <c r="P57" i="33"/>
  <c r="P60" i="33"/>
  <c r="P54" i="33"/>
  <c r="P52" i="33"/>
  <c r="P50" i="33"/>
  <c r="P62" i="33"/>
  <c r="P89" i="33"/>
  <c r="P59" i="33"/>
  <c r="P80" i="33"/>
  <c r="P56" i="33"/>
  <c r="P72" i="33"/>
  <c r="P81" i="33"/>
  <c r="P64" i="33"/>
  <c r="P70" i="33"/>
  <c r="P66" i="33"/>
  <c r="P58" i="33"/>
  <c r="P51" i="33"/>
  <c r="P53" i="33"/>
  <c r="O92" i="33"/>
  <c r="O79" i="33"/>
  <c r="O77" i="33"/>
  <c r="O87" i="33"/>
  <c r="O89" i="33"/>
  <c r="O93" i="33"/>
  <c r="M32" i="31"/>
  <c r="AO28" i="31"/>
  <c r="AO32" i="31"/>
  <c r="AI32" i="31"/>
  <c r="AO27" i="31"/>
  <c r="T82" i="30"/>
  <c r="S83" i="30"/>
  <c r="T79" i="30"/>
  <c r="S94" i="30"/>
  <c r="T93" i="30"/>
  <c r="T78" i="30"/>
  <c r="T77" i="30"/>
  <c r="T73" i="30"/>
  <c r="U90" i="30"/>
  <c r="U89" i="30"/>
  <c r="U80" i="30"/>
  <c r="U88" i="30"/>
  <c r="U92" i="30"/>
  <c r="U81" i="30"/>
  <c r="U91" i="30"/>
  <c r="U87" i="30"/>
  <c r="I9" i="12"/>
  <c r="I40" i="12"/>
  <c r="J272" i="35"/>
  <c r="N98" i="35"/>
  <c r="M99" i="35"/>
  <c r="M101" i="35"/>
  <c r="N219" i="35"/>
  <c r="N133" i="35"/>
  <c r="N107" i="35"/>
  <c r="AI230" i="35"/>
  <c r="AO230" i="35"/>
  <c r="N120" i="35"/>
  <c r="M100" i="35"/>
  <c r="M186" i="35"/>
  <c r="N218" i="35"/>
  <c r="J246" i="35"/>
  <c r="J270" i="35"/>
  <c r="J242" i="35"/>
  <c r="J266" i="35"/>
  <c r="J243" i="35"/>
  <c r="J267" i="35"/>
  <c r="J244" i="35"/>
  <c r="J268" i="35"/>
  <c r="J245" i="35"/>
  <c r="J269" i="35"/>
  <c r="J241" i="35"/>
  <c r="I265" i="35"/>
  <c r="I264" i="35"/>
  <c r="I255" i="35"/>
  <c r="I254" i="35"/>
  <c r="N170" i="35"/>
  <c r="N178" i="35"/>
  <c r="N162" i="35"/>
  <c r="K250" i="35"/>
  <c r="K249" i="35"/>
  <c r="K248" i="35"/>
  <c r="K247" i="35"/>
  <c r="K271" i="35"/>
  <c r="AI83" i="35"/>
  <c r="O220" i="35"/>
  <c r="O221" i="35"/>
  <c r="O222" i="35"/>
  <c r="O223" i="35"/>
  <c r="O224" i="35"/>
  <c r="O225" i="35"/>
  <c r="AO198" i="35"/>
  <c r="N81" i="35"/>
  <c r="N259" i="35"/>
  <c r="AI83" i="36"/>
  <c r="AO77" i="36"/>
  <c r="AO94" i="36"/>
  <c r="M83" i="37"/>
  <c r="N82" i="38"/>
  <c r="P87" i="39"/>
  <c r="P77" i="39"/>
  <c r="P93" i="39"/>
  <c r="P78" i="39"/>
  <c r="P73" i="39"/>
  <c r="O94" i="39"/>
  <c r="Q72" i="39"/>
  <c r="Q81" i="39"/>
  <c r="AJ81" i="39"/>
  <c r="Q70" i="39"/>
  <c r="Q68" i="39"/>
  <c r="AJ68" i="39"/>
  <c r="Q66" i="39"/>
  <c r="AJ66" i="39"/>
  <c r="Q64" i="39"/>
  <c r="Q91" i="39"/>
  <c r="AJ91" i="39"/>
  <c r="Q62" i="39"/>
  <c r="Q89" i="39"/>
  <c r="AJ89" i="39"/>
  <c r="Q56" i="39"/>
  <c r="AJ56" i="39"/>
  <c r="Q71" i="39"/>
  <c r="AJ71" i="39"/>
  <c r="Q61" i="39"/>
  <c r="Q88" i="39"/>
  <c r="AJ88" i="39"/>
  <c r="Q63" i="39"/>
  <c r="Q90" i="39"/>
  <c r="Q53" i="39"/>
  <c r="Q51" i="39"/>
  <c r="Q59" i="39"/>
  <c r="Q80" i="39"/>
  <c r="AJ80" i="39"/>
  <c r="Q55" i="39"/>
  <c r="AJ55" i="39"/>
  <c r="Q58" i="39"/>
  <c r="AJ58" i="39"/>
  <c r="Q69" i="39"/>
  <c r="AJ69" i="39"/>
  <c r="Q52" i="39"/>
  <c r="AJ52" i="39"/>
  <c r="R1" i="39"/>
  <c r="Q60" i="39"/>
  <c r="AJ60" i="39"/>
  <c r="Q67" i="39"/>
  <c r="AJ67" i="39"/>
  <c r="Q57" i="39"/>
  <c r="AJ57" i="39"/>
  <c r="Q65" i="39"/>
  <c r="Q92" i="39"/>
  <c r="AJ92" i="39"/>
  <c r="Q50" i="39"/>
  <c r="AJ50" i="39"/>
  <c r="Q54" i="39"/>
  <c r="AJ54" i="39"/>
  <c r="O83" i="39"/>
  <c r="P82" i="39"/>
  <c r="P79" i="39"/>
  <c r="P90" i="39"/>
  <c r="N79" i="38"/>
  <c r="N87" i="38"/>
  <c r="N77" i="38"/>
  <c r="M94" i="38"/>
  <c r="N93" i="38"/>
  <c r="N78" i="38"/>
  <c r="N73" i="38"/>
  <c r="AI94" i="38"/>
  <c r="AO77" i="38"/>
  <c r="AI83" i="38"/>
  <c r="O72" i="38"/>
  <c r="O81" i="38"/>
  <c r="O70" i="38"/>
  <c r="O68" i="38"/>
  <c r="O66" i="38"/>
  <c r="O64" i="38"/>
  <c r="O91" i="38"/>
  <c r="O62" i="38"/>
  <c r="O89" i="38"/>
  <c r="O67" i="38"/>
  <c r="O56" i="38"/>
  <c r="P1" i="38"/>
  <c r="O60" i="38"/>
  <c r="O54" i="38"/>
  <c r="O52" i="38"/>
  <c r="O69" i="38"/>
  <c r="O50" i="38"/>
  <c r="O59" i="38"/>
  <c r="O80" i="38"/>
  <c r="O57" i="38"/>
  <c r="O58" i="38"/>
  <c r="O71" i="38"/>
  <c r="O61" i="38"/>
  <c r="O88" i="38"/>
  <c r="O63" i="38"/>
  <c r="O90" i="38"/>
  <c r="O55" i="38"/>
  <c r="O53" i="38"/>
  <c r="O51" i="38"/>
  <c r="O65" i="38"/>
  <c r="O92" i="38"/>
  <c r="M83" i="38"/>
  <c r="N93" i="37"/>
  <c r="N78" i="37"/>
  <c r="M94" i="37"/>
  <c r="N73" i="37"/>
  <c r="N82" i="37"/>
  <c r="O54" i="37"/>
  <c r="O52" i="37"/>
  <c r="O71" i="37"/>
  <c r="O72" i="37"/>
  <c r="O81" i="37"/>
  <c r="O67" i="37"/>
  <c r="O65" i="37"/>
  <c r="O92" i="37"/>
  <c r="O70" i="37"/>
  <c r="O61" i="37"/>
  <c r="O60" i="37"/>
  <c r="O59" i="37"/>
  <c r="O80" i="37"/>
  <c r="O56" i="37"/>
  <c r="O58" i="37"/>
  <c r="O51" i="37"/>
  <c r="O62" i="37"/>
  <c r="O89" i="37"/>
  <c r="O69" i="37"/>
  <c r="O66" i="37"/>
  <c r="O57" i="37"/>
  <c r="O53" i="37"/>
  <c r="P1" i="37"/>
  <c r="O63" i="37"/>
  <c r="O68" i="37"/>
  <c r="O64" i="37"/>
  <c r="O91" i="37"/>
  <c r="O55" i="37"/>
  <c r="O50" i="37"/>
  <c r="AO83" i="37"/>
  <c r="N79" i="37"/>
  <c r="N87" i="37"/>
  <c r="N77" i="37"/>
  <c r="N78" i="35"/>
  <c r="N256" i="35"/>
  <c r="N82" i="36"/>
  <c r="N78" i="36"/>
  <c r="N79" i="36"/>
  <c r="AO83" i="36"/>
  <c r="N93" i="36"/>
  <c r="M94" i="36"/>
  <c r="N73" i="36"/>
  <c r="N87" i="36"/>
  <c r="N77" i="36"/>
  <c r="M83" i="36"/>
  <c r="O60" i="36"/>
  <c r="O59" i="36"/>
  <c r="O80" i="36"/>
  <c r="O56" i="36"/>
  <c r="O58" i="36"/>
  <c r="O53" i="36"/>
  <c r="O51" i="36"/>
  <c r="O71" i="36"/>
  <c r="O70" i="36"/>
  <c r="O69" i="36"/>
  <c r="P1" i="36"/>
  <c r="O72" i="36"/>
  <c r="O81" i="36"/>
  <c r="O68" i="36"/>
  <c r="O67" i="36"/>
  <c r="O57" i="36"/>
  <c r="O62" i="36"/>
  <c r="O61" i="36"/>
  <c r="O55" i="36"/>
  <c r="O50" i="36"/>
  <c r="O52" i="36"/>
  <c r="O54" i="36"/>
  <c r="O64" i="36"/>
  <c r="O91" i="36"/>
  <c r="O66" i="36"/>
  <c r="O65" i="36"/>
  <c r="O92" i="36"/>
  <c r="O63" i="36"/>
  <c r="O83" i="33"/>
  <c r="M83" i="34"/>
  <c r="M83" i="35"/>
  <c r="P73" i="33"/>
  <c r="AO73" i="35"/>
  <c r="N73" i="34"/>
  <c r="P78" i="33"/>
  <c r="N73" i="35"/>
  <c r="N93" i="35"/>
  <c r="M94" i="35"/>
  <c r="O72" i="35"/>
  <c r="O70" i="35"/>
  <c r="O68" i="35"/>
  <c r="O66" i="35"/>
  <c r="O64" i="35"/>
  <c r="O91" i="35"/>
  <c r="O62" i="35"/>
  <c r="O89" i="35"/>
  <c r="O60" i="35"/>
  <c r="O58" i="35"/>
  <c r="O63" i="35"/>
  <c r="O53" i="35"/>
  <c r="O51" i="35"/>
  <c r="O65" i="35"/>
  <c r="O71" i="35"/>
  <c r="O67" i="35"/>
  <c r="O55" i="35"/>
  <c r="O56" i="35"/>
  <c r="O54" i="35"/>
  <c r="O52" i="35"/>
  <c r="O50" i="35"/>
  <c r="O69" i="35"/>
  <c r="O59" i="35"/>
  <c r="O80" i="35"/>
  <c r="O258" i="35"/>
  <c r="O61" i="35"/>
  <c r="O88" i="35"/>
  <c r="O57" i="35"/>
  <c r="N82" i="35"/>
  <c r="N260" i="35"/>
  <c r="N79" i="35"/>
  <c r="N257" i="35"/>
  <c r="AI94" i="35"/>
  <c r="AO77" i="35"/>
  <c r="AO94" i="35"/>
  <c r="N87" i="35"/>
  <c r="N77" i="35"/>
  <c r="N82" i="34"/>
  <c r="AI94" i="34"/>
  <c r="AO77" i="34"/>
  <c r="AO83" i="34"/>
  <c r="N93" i="34"/>
  <c r="N78" i="34"/>
  <c r="N79" i="34"/>
  <c r="O67" i="34"/>
  <c r="O58" i="34"/>
  <c r="O53" i="34"/>
  <c r="O51" i="34"/>
  <c r="O61" i="34"/>
  <c r="O88" i="34"/>
  <c r="O55" i="34"/>
  <c r="O72" i="34"/>
  <c r="O81" i="34"/>
  <c r="O65" i="34"/>
  <c r="O92" i="34"/>
  <c r="O62" i="34"/>
  <c r="O89" i="34"/>
  <c r="O70" i="34"/>
  <c r="O63" i="34"/>
  <c r="O60" i="34"/>
  <c r="P1" i="34"/>
  <c r="O68" i="34"/>
  <c r="O57" i="34"/>
  <c r="O66" i="34"/>
  <c r="O54" i="34"/>
  <c r="O52" i="34"/>
  <c r="O50" i="34"/>
  <c r="O64" i="34"/>
  <c r="O91" i="34"/>
  <c r="O56" i="34"/>
  <c r="O59" i="34"/>
  <c r="O80" i="34"/>
  <c r="O71" i="34"/>
  <c r="O69" i="34"/>
  <c r="N87" i="34"/>
  <c r="N77" i="34"/>
  <c r="M94" i="34"/>
  <c r="P79" i="33"/>
  <c r="Q71" i="33"/>
  <c r="AJ71" i="33"/>
  <c r="Q69" i="33"/>
  <c r="AJ69" i="33"/>
  <c r="Q67" i="33"/>
  <c r="AJ67" i="33"/>
  <c r="Q65" i="33"/>
  <c r="Q63" i="33"/>
  <c r="Q90" i="33"/>
  <c r="AJ90" i="33"/>
  <c r="Q61" i="33"/>
  <c r="Q88" i="33"/>
  <c r="AJ88" i="33"/>
  <c r="R1" i="33"/>
  <c r="Q68" i="33"/>
  <c r="AJ68" i="33"/>
  <c r="Q57" i="33"/>
  <c r="AJ57" i="33"/>
  <c r="Q54" i="33"/>
  <c r="AJ54" i="33"/>
  <c r="Q52" i="33"/>
  <c r="AJ52" i="33"/>
  <c r="Q50" i="33"/>
  <c r="Q60" i="33"/>
  <c r="Q62" i="33"/>
  <c r="Q89" i="33"/>
  <c r="AJ89" i="33"/>
  <c r="Q59" i="33"/>
  <c r="Q56" i="33"/>
  <c r="AJ56" i="33"/>
  <c r="Q72" i="33"/>
  <c r="Q64" i="33"/>
  <c r="Q91" i="33"/>
  <c r="Q70" i="33"/>
  <c r="Q53" i="33"/>
  <c r="Q51" i="33"/>
  <c r="Q58" i="33"/>
  <c r="AJ58" i="33"/>
  <c r="Q66" i="33"/>
  <c r="Q55" i="33"/>
  <c r="AJ55" i="33"/>
  <c r="O94" i="33"/>
  <c r="P87" i="33"/>
  <c r="P77" i="33"/>
  <c r="P82" i="33"/>
  <c r="P93" i="33"/>
  <c r="P91" i="33"/>
  <c r="N32" i="31"/>
  <c r="U78" i="30"/>
  <c r="T83" i="30"/>
  <c r="T94" i="30"/>
  <c r="U79" i="30"/>
  <c r="U93" i="30"/>
  <c r="U82" i="30"/>
  <c r="U77" i="30"/>
  <c r="U73" i="30"/>
  <c r="AK67" i="30"/>
  <c r="AP67" i="30"/>
  <c r="AK50" i="30"/>
  <c r="AK58" i="30"/>
  <c r="AP58" i="30"/>
  <c r="AK56" i="30"/>
  <c r="AP56" i="30"/>
  <c r="AK54" i="30"/>
  <c r="AP54" i="30"/>
  <c r="AK55" i="30"/>
  <c r="AP55" i="30"/>
  <c r="AK52" i="30"/>
  <c r="AP52" i="30"/>
  <c r="AK68" i="30"/>
  <c r="AP68" i="30"/>
  <c r="AK69" i="30"/>
  <c r="AP69" i="30"/>
  <c r="AK57" i="30"/>
  <c r="AP57" i="30"/>
  <c r="V89" i="30"/>
  <c r="AK89" i="30"/>
  <c r="AP89" i="30"/>
  <c r="J4" i="12"/>
  <c r="J35" i="12"/>
  <c r="O98" i="35"/>
  <c r="O120" i="35"/>
  <c r="O219" i="35"/>
  <c r="O218" i="35"/>
  <c r="O133" i="35"/>
  <c r="N100" i="35"/>
  <c r="O107" i="35"/>
  <c r="N186" i="35"/>
  <c r="K244" i="35"/>
  <c r="K268" i="35"/>
  <c r="K245" i="35"/>
  <c r="K269" i="35"/>
  <c r="K246" i="35"/>
  <c r="K270" i="35"/>
  <c r="K242" i="35"/>
  <c r="K266" i="35"/>
  <c r="K243" i="35"/>
  <c r="K267" i="35"/>
  <c r="K241" i="35"/>
  <c r="J265" i="35"/>
  <c r="J264" i="35"/>
  <c r="J255" i="35"/>
  <c r="K272" i="35"/>
  <c r="O170" i="35"/>
  <c r="O178" i="35"/>
  <c r="O162" i="35"/>
  <c r="L249" i="35"/>
  <c r="AI249" i="35"/>
  <c r="AO249" i="35"/>
  <c r="AI155" i="35"/>
  <c r="AO155" i="35"/>
  <c r="P220" i="35"/>
  <c r="P221" i="35"/>
  <c r="P222" i="35"/>
  <c r="P223" i="35"/>
  <c r="P224" i="35"/>
  <c r="P225" i="35"/>
  <c r="M250" i="35"/>
  <c r="O81" i="35"/>
  <c r="O259" i="35"/>
  <c r="N83" i="38"/>
  <c r="O82" i="38"/>
  <c r="N94" i="36"/>
  <c r="O78" i="35"/>
  <c r="O256" i="35"/>
  <c r="P83" i="33"/>
  <c r="P83" i="39"/>
  <c r="AJ63" i="39"/>
  <c r="AJ61" i="39"/>
  <c r="Q79" i="39"/>
  <c r="AJ79" i="39"/>
  <c r="AJ53" i="39"/>
  <c r="AJ64" i="39"/>
  <c r="AJ72" i="39"/>
  <c r="Q73" i="39"/>
  <c r="Q93" i="39"/>
  <c r="AJ93" i="39"/>
  <c r="P94" i="39"/>
  <c r="Q78" i="39"/>
  <c r="AJ78" i="39"/>
  <c r="AJ59" i="39"/>
  <c r="AJ90" i="39"/>
  <c r="AJ70" i="39"/>
  <c r="Q87" i="39"/>
  <c r="AJ87" i="39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/>
  <c r="AJ51" i="39"/>
  <c r="N94" i="38"/>
  <c r="O93" i="38"/>
  <c r="O78" i="38"/>
  <c r="O73" i="38"/>
  <c r="AO94" i="38"/>
  <c r="AO83" i="38"/>
  <c r="O87" i="38"/>
  <c r="O77" i="38"/>
  <c r="P72" i="38"/>
  <c r="P81" i="38"/>
  <c r="P70" i="38"/>
  <c r="P68" i="38"/>
  <c r="P66" i="38"/>
  <c r="P64" i="38"/>
  <c r="P91" i="38"/>
  <c r="P62" i="38"/>
  <c r="P89" i="38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/>
  <c r="P63" i="38"/>
  <c r="P90" i="38"/>
  <c r="P53" i="38"/>
  <c r="P51" i="38"/>
  <c r="P65" i="38"/>
  <c r="P92" i="38"/>
  <c r="P59" i="38"/>
  <c r="P80" i="38"/>
  <c r="P55" i="38"/>
  <c r="O79" i="38"/>
  <c r="N94" i="37"/>
  <c r="O87" i="37"/>
  <c r="O77" i="37"/>
  <c r="O88" i="37"/>
  <c r="O78" i="37"/>
  <c r="O79" i="37"/>
  <c r="O73" i="37"/>
  <c r="O93" i="37"/>
  <c r="O90" i="37"/>
  <c r="O82" i="37"/>
  <c r="N83" i="37"/>
  <c r="P71" i="37"/>
  <c r="P68" i="37"/>
  <c r="P70" i="37"/>
  <c r="P67" i="37"/>
  <c r="P65" i="37"/>
  <c r="P92" i="37"/>
  <c r="P61" i="37"/>
  <c r="P88" i="37"/>
  <c r="P60" i="37"/>
  <c r="P59" i="37"/>
  <c r="P80" i="37"/>
  <c r="P54" i="37"/>
  <c r="Q1" i="37"/>
  <c r="P58" i="37"/>
  <c r="P51" i="37"/>
  <c r="P62" i="37"/>
  <c r="P89" i="37"/>
  <c r="P69" i="37"/>
  <c r="P66" i="37"/>
  <c r="P57" i="37"/>
  <c r="P53" i="37"/>
  <c r="P63" i="37"/>
  <c r="P90" i="37"/>
  <c r="P56" i="37"/>
  <c r="P72" i="37"/>
  <c r="P81" i="37"/>
  <c r="P64" i="37"/>
  <c r="P91" i="37"/>
  <c r="P55" i="37"/>
  <c r="P52" i="37"/>
  <c r="P50" i="37"/>
  <c r="O78" i="36"/>
  <c r="N83" i="35"/>
  <c r="O89" i="36"/>
  <c r="O88" i="36"/>
  <c r="N83" i="36"/>
  <c r="P71" i="36"/>
  <c r="P69" i="36"/>
  <c r="P67" i="36"/>
  <c r="P65" i="36"/>
  <c r="P63" i="36"/>
  <c r="P90" i="36"/>
  <c r="P61" i="36"/>
  <c r="P88" i="36"/>
  <c r="P59" i="36"/>
  <c r="P80" i="36"/>
  <c r="P56" i="36"/>
  <c r="P51" i="36"/>
  <c r="P58" i="36"/>
  <c r="P53" i="36"/>
  <c r="P55" i="36"/>
  <c r="Q1" i="36"/>
  <c r="P70" i="36"/>
  <c r="P68" i="36"/>
  <c r="P57" i="36"/>
  <c r="P72" i="36"/>
  <c r="P81" i="36"/>
  <c r="P66" i="36"/>
  <c r="P60" i="36"/>
  <c r="P52" i="36"/>
  <c r="P62" i="36"/>
  <c r="P89" i="36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70" i="35"/>
  <c r="P68" i="35"/>
  <c r="P66" i="35"/>
  <c r="P64" i="35"/>
  <c r="P91" i="35"/>
  <c r="P62" i="35"/>
  <c r="P89" i="35"/>
  <c r="P60" i="35"/>
  <c r="P58" i="35"/>
  <c r="P56" i="35"/>
  <c r="P53" i="35"/>
  <c r="P51" i="35"/>
  <c r="P65" i="35"/>
  <c r="P92" i="35"/>
  <c r="P71" i="35"/>
  <c r="P67" i="35"/>
  <c r="P55" i="35"/>
  <c r="P52" i="35"/>
  <c r="P54" i="35"/>
  <c r="P50" i="35"/>
  <c r="P69" i="35"/>
  <c r="P57" i="35"/>
  <c r="P59" i="35"/>
  <c r="P80" i="35"/>
  <c r="P258" i="35"/>
  <c r="P61" i="35"/>
  <c r="P88" i="35"/>
  <c r="P63" i="35"/>
  <c r="P90" i="35"/>
  <c r="O92" i="35"/>
  <c r="O82" i="35"/>
  <c r="O260" i="35"/>
  <c r="N94" i="35"/>
  <c r="O79" i="35"/>
  <c r="O257" i="35"/>
  <c r="O79" i="34"/>
  <c r="P72" i="34"/>
  <c r="P81" i="34"/>
  <c r="P70" i="34"/>
  <c r="P68" i="34"/>
  <c r="P66" i="34"/>
  <c r="P64" i="34"/>
  <c r="P91" i="34"/>
  <c r="P61" i="34"/>
  <c r="P88" i="34"/>
  <c r="P55" i="34"/>
  <c r="Q1" i="34"/>
  <c r="P65" i="34"/>
  <c r="P92" i="34"/>
  <c r="P62" i="34"/>
  <c r="P69" i="34"/>
  <c r="P53" i="34"/>
  <c r="P51" i="34"/>
  <c r="P63" i="34"/>
  <c r="P90" i="34"/>
  <c r="P60" i="34"/>
  <c r="P57" i="34"/>
  <c r="P58" i="34"/>
  <c r="P54" i="34"/>
  <c r="P52" i="34"/>
  <c r="P50" i="34"/>
  <c r="P67" i="34"/>
  <c r="P59" i="34"/>
  <c r="P80" i="34"/>
  <c r="P56" i="34"/>
  <c r="P71" i="34"/>
  <c r="AO94" i="34"/>
  <c r="O87" i="34"/>
  <c r="O77" i="34"/>
  <c r="O90" i="34"/>
  <c r="O93" i="34"/>
  <c r="O78" i="34"/>
  <c r="Q82" i="33"/>
  <c r="AJ82" i="33"/>
  <c r="Q79" i="33"/>
  <c r="AJ79" i="33"/>
  <c r="AJ51" i="33"/>
  <c r="Q78" i="33"/>
  <c r="AJ78" i="33"/>
  <c r="AJ70" i="33"/>
  <c r="AJ61" i="33"/>
  <c r="Q77" i="33"/>
  <c r="AJ77" i="33"/>
  <c r="Q87" i="33"/>
  <c r="AJ87" i="33"/>
  <c r="Q92" i="33"/>
  <c r="AJ92" i="33"/>
  <c r="AJ65" i="33"/>
  <c r="Q80" i="33"/>
  <c r="AJ80" i="33"/>
  <c r="AJ59" i="33"/>
  <c r="Q81" i="33"/>
  <c r="AJ81" i="33"/>
  <c r="AJ72" i="33"/>
  <c r="AJ62" i="33"/>
  <c r="AJ53" i="33"/>
  <c r="AJ91" i="33"/>
  <c r="AJ60" i="33"/>
  <c r="P94" i="33"/>
  <c r="AJ63" i="33"/>
  <c r="AJ64" i="33"/>
  <c r="Q93" i="33"/>
  <c r="AJ93" i="33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2" i="31"/>
  <c r="U83" i="30"/>
  <c r="AK70" i="30"/>
  <c r="AP70" i="30"/>
  <c r="V78" i="30"/>
  <c r="AK78" i="30"/>
  <c r="AP78" i="30"/>
  <c r="V81" i="30"/>
  <c r="AK81" i="30"/>
  <c r="AP81" i="30"/>
  <c r="AK64" i="30"/>
  <c r="AP64" i="30"/>
  <c r="V91" i="30"/>
  <c r="AK91" i="30"/>
  <c r="AP91" i="30"/>
  <c r="AK60" i="30"/>
  <c r="AP60" i="30"/>
  <c r="V87" i="30"/>
  <c r="AK65" i="30"/>
  <c r="AP65" i="30"/>
  <c r="V92" i="30"/>
  <c r="AK92" i="30"/>
  <c r="AP92" i="30"/>
  <c r="AK53" i="30"/>
  <c r="AP53" i="30"/>
  <c r="V79" i="30"/>
  <c r="AK79" i="30"/>
  <c r="AP79" i="30"/>
  <c r="AP50" i="30"/>
  <c r="U94" i="30"/>
  <c r="AK51" i="30"/>
  <c r="AP51" i="30"/>
  <c r="V82" i="30"/>
  <c r="AK82" i="30"/>
  <c r="AP82" i="30"/>
  <c r="AK61" i="30"/>
  <c r="AP61" i="30"/>
  <c r="V88" i="30"/>
  <c r="AK88" i="30"/>
  <c r="AP88" i="30"/>
  <c r="AK63" i="30"/>
  <c r="AP63" i="30"/>
  <c r="V90" i="30"/>
  <c r="AK90" i="30"/>
  <c r="AP90" i="30"/>
  <c r="AK66" i="30"/>
  <c r="AP66" i="30"/>
  <c r="V93" i="30"/>
  <c r="AK93" i="30"/>
  <c r="AP93" i="30"/>
  <c r="V80" i="30"/>
  <c r="AK80" i="30"/>
  <c r="AP80" i="30"/>
  <c r="AK62" i="30"/>
  <c r="V73" i="30"/>
  <c r="V77" i="30"/>
  <c r="AK59" i="30"/>
  <c r="AP59" i="30"/>
  <c r="AK72" i="30"/>
  <c r="AP72" i="30"/>
  <c r="AK71" i="30"/>
  <c r="AP71" i="30"/>
  <c r="W87" i="30"/>
  <c r="W92" i="30"/>
  <c r="W91" i="30"/>
  <c r="W81" i="30"/>
  <c r="W88" i="30"/>
  <c r="W90" i="30"/>
  <c r="W80" i="30"/>
  <c r="W89" i="30"/>
  <c r="J5" i="12"/>
  <c r="J36" i="12"/>
  <c r="O83" i="37"/>
  <c r="N101" i="35"/>
  <c r="N99" i="35"/>
  <c r="P98" i="35"/>
  <c r="P120" i="35"/>
  <c r="O100" i="35"/>
  <c r="P107" i="35"/>
  <c r="P219" i="35"/>
  <c r="P218" i="35"/>
  <c r="P133" i="35"/>
  <c r="O186" i="35"/>
  <c r="AI154" i="35"/>
  <c r="AO154" i="35"/>
  <c r="L248" i="35"/>
  <c r="AI156" i="35"/>
  <c r="AO156" i="35"/>
  <c r="L250" i="35"/>
  <c r="AI250" i="35"/>
  <c r="AO250" i="35"/>
  <c r="AI150" i="35"/>
  <c r="AO150" i="35"/>
  <c r="L244" i="35"/>
  <c r="AI151" i="35"/>
  <c r="AO151" i="35"/>
  <c r="L245" i="35"/>
  <c r="K265" i="35"/>
  <c r="K264" i="35"/>
  <c r="K255" i="35"/>
  <c r="K254" i="35"/>
  <c r="AI147" i="35"/>
  <c r="AO147" i="35"/>
  <c r="L241" i="35"/>
  <c r="AI241" i="35"/>
  <c r="AO241" i="35"/>
  <c r="AI186" i="35"/>
  <c r="AO186" i="35"/>
  <c r="AI148" i="35"/>
  <c r="AO148" i="35"/>
  <c r="L242" i="35"/>
  <c r="AI149" i="35"/>
  <c r="AO149" i="35"/>
  <c r="L243" i="35"/>
  <c r="AI152" i="35"/>
  <c r="AO152" i="35"/>
  <c r="L246" i="35"/>
  <c r="J254" i="35"/>
  <c r="AI153" i="35"/>
  <c r="AO153" i="35"/>
  <c r="L247" i="35"/>
  <c r="P178" i="35"/>
  <c r="P170" i="35"/>
  <c r="P162" i="35"/>
  <c r="M249" i="35"/>
  <c r="M248" i="35"/>
  <c r="M247" i="35"/>
  <c r="M271" i="35"/>
  <c r="Q220" i="35"/>
  <c r="AJ220" i="35"/>
  <c r="Q221" i="35"/>
  <c r="AJ221" i="35"/>
  <c r="Q222" i="35"/>
  <c r="AJ222" i="35"/>
  <c r="Q223" i="35"/>
  <c r="AJ223" i="35"/>
  <c r="Q224" i="35"/>
  <c r="AJ224" i="35"/>
  <c r="Q225" i="35"/>
  <c r="AJ225" i="35"/>
  <c r="AJ226" i="35"/>
  <c r="AJ143" i="35"/>
  <c r="P81" i="35"/>
  <c r="P259" i="35"/>
  <c r="P82" i="38"/>
  <c r="AJ73" i="39"/>
  <c r="P93" i="36"/>
  <c r="R90" i="39"/>
  <c r="R93" i="39"/>
  <c r="R77" i="39"/>
  <c r="R87" i="39"/>
  <c r="R89" i="39"/>
  <c r="R88" i="39"/>
  <c r="R81" i="39"/>
  <c r="R92" i="39"/>
  <c r="Q94" i="39"/>
  <c r="S72" i="39"/>
  <c r="S81" i="39"/>
  <c r="S62" i="39"/>
  <c r="S89" i="39"/>
  <c r="S60" i="39"/>
  <c r="S66" i="39"/>
  <c r="S68" i="39"/>
  <c r="S59" i="39"/>
  <c r="S80" i="39"/>
  <c r="S70" i="39"/>
  <c r="S58" i="39"/>
  <c r="S67" i="39"/>
  <c r="S69" i="39"/>
  <c r="S65" i="39"/>
  <c r="S92" i="39"/>
  <c r="S54" i="39"/>
  <c r="S71" i="39"/>
  <c r="S55" i="39"/>
  <c r="S53" i="39"/>
  <c r="S64" i="39"/>
  <c r="S91" i="39"/>
  <c r="S50" i="39"/>
  <c r="S57" i="39"/>
  <c r="S61" i="39"/>
  <c r="S88" i="39"/>
  <c r="S51" i="39"/>
  <c r="S52" i="39"/>
  <c r="S63" i="39"/>
  <c r="S90" i="39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/>
  <c r="AJ81" i="38"/>
  <c r="Q70" i="38"/>
  <c r="AJ70" i="38"/>
  <c r="Q68" i="38"/>
  <c r="AJ68" i="38"/>
  <c r="Q66" i="38"/>
  <c r="AJ66" i="38"/>
  <c r="Q64" i="38"/>
  <c r="Q91" i="38"/>
  <c r="AJ91" i="38"/>
  <c r="Q62" i="38"/>
  <c r="Q89" i="38"/>
  <c r="AJ89" i="38"/>
  <c r="Q60" i="38"/>
  <c r="Q58" i="38"/>
  <c r="AJ58" i="38"/>
  <c r="Q69" i="38"/>
  <c r="AJ69" i="38"/>
  <c r="Q54" i="38"/>
  <c r="AJ54" i="38"/>
  <c r="Q52" i="38"/>
  <c r="AJ52" i="38"/>
  <c r="Q50" i="38"/>
  <c r="Q57" i="38"/>
  <c r="AJ57" i="38"/>
  <c r="Q56" i="38"/>
  <c r="AJ56" i="38"/>
  <c r="Q61" i="38"/>
  <c r="Q88" i="38"/>
  <c r="AJ88" i="38"/>
  <c r="Q71" i="38"/>
  <c r="AJ71" i="38"/>
  <c r="Q63" i="38"/>
  <c r="Q90" i="38"/>
  <c r="AJ90" i="38"/>
  <c r="Q53" i="38"/>
  <c r="AJ53" i="38"/>
  <c r="Q51" i="38"/>
  <c r="Q65" i="38"/>
  <c r="Q92" i="38"/>
  <c r="AJ92" i="38"/>
  <c r="Q59" i="38"/>
  <c r="Q80" i="38"/>
  <c r="AJ80" i="38"/>
  <c r="Q55" i="38"/>
  <c r="AJ55" i="38"/>
  <c r="R1" i="38"/>
  <c r="Q67" i="38"/>
  <c r="AJ67" i="38"/>
  <c r="P73" i="38"/>
  <c r="P87" i="37"/>
  <c r="P77" i="37"/>
  <c r="P78" i="37"/>
  <c r="P79" i="37"/>
  <c r="P93" i="37"/>
  <c r="P82" i="37"/>
  <c r="Q71" i="37"/>
  <c r="AJ71" i="37"/>
  <c r="Q68" i="37"/>
  <c r="AJ68" i="37"/>
  <c r="Q65" i="37"/>
  <c r="Q92" i="37"/>
  <c r="AJ92" i="37"/>
  <c r="Q62" i="37"/>
  <c r="Q89" i="37"/>
  <c r="AJ89" i="37"/>
  <c r="Q70" i="37"/>
  <c r="AJ70" i="37"/>
  <c r="Q67" i="37"/>
  <c r="AJ67" i="37"/>
  <c r="Q64" i="37"/>
  <c r="Q91" i="37"/>
  <c r="AJ91" i="37"/>
  <c r="Q72" i="37"/>
  <c r="Q81" i="37"/>
  <c r="AJ81" i="37"/>
  <c r="Q61" i="37"/>
  <c r="Q88" i="37"/>
  <c r="AJ88" i="37"/>
  <c r="Q60" i="37"/>
  <c r="Q59" i="37"/>
  <c r="Q80" i="37"/>
  <c r="AJ80" i="37"/>
  <c r="Q54" i="37"/>
  <c r="AJ54" i="37"/>
  <c r="Q57" i="37"/>
  <c r="AJ57" i="37"/>
  <c r="Q58" i="37"/>
  <c r="AJ58" i="37"/>
  <c r="Q51" i="37"/>
  <c r="Q66" i="37"/>
  <c r="Q50" i="37"/>
  <c r="Q53" i="37"/>
  <c r="Q69" i="37"/>
  <c r="AJ69" i="37"/>
  <c r="R1" i="37"/>
  <c r="Q63" i="37"/>
  <c r="Q90" i="37"/>
  <c r="AJ90" i="37"/>
  <c r="Q56" i="37"/>
  <c r="AJ56" i="37"/>
  <c r="Q55" i="37"/>
  <c r="AJ55" i="37"/>
  <c r="Q52" i="37"/>
  <c r="AJ52" i="37"/>
  <c r="O94" i="37"/>
  <c r="P73" i="37"/>
  <c r="Q71" i="36"/>
  <c r="AJ71" i="36"/>
  <c r="Q69" i="36"/>
  <c r="AJ69" i="36"/>
  <c r="Q67" i="36"/>
  <c r="AJ67" i="36"/>
  <c r="Q65" i="36"/>
  <c r="Q92" i="36"/>
  <c r="Q63" i="36"/>
  <c r="Q61" i="36"/>
  <c r="Q88" i="36"/>
  <c r="AJ88" i="36"/>
  <c r="Q59" i="36"/>
  <c r="Q80" i="36"/>
  <c r="AJ80" i="36"/>
  <c r="Q58" i="36"/>
  <c r="AJ58" i="36"/>
  <c r="Q53" i="36"/>
  <c r="Q51" i="36"/>
  <c r="Q55" i="36"/>
  <c r="AJ55" i="36"/>
  <c r="Q70" i="36"/>
  <c r="R1" i="36"/>
  <c r="Q68" i="36"/>
  <c r="AJ68" i="36"/>
  <c r="Q57" i="36"/>
  <c r="AJ57" i="36"/>
  <c r="Q72" i="36"/>
  <c r="Q81" i="36"/>
  <c r="AJ81" i="36"/>
  <c r="Q66" i="36"/>
  <c r="Q64" i="36"/>
  <c r="Q91" i="36"/>
  <c r="Q54" i="36"/>
  <c r="AJ54" i="36"/>
  <c r="Q52" i="36"/>
  <c r="AJ52" i="36"/>
  <c r="Q50" i="36"/>
  <c r="AJ50" i="36"/>
  <c r="Q56" i="36"/>
  <c r="AJ56" i="36"/>
  <c r="Q62" i="36"/>
  <c r="Q60" i="36"/>
  <c r="AJ60" i="36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256" i="35"/>
  <c r="P82" i="35"/>
  <c r="P260" i="35"/>
  <c r="P79" i="35"/>
  <c r="P257" i="35"/>
  <c r="P87" i="35"/>
  <c r="P77" i="35"/>
  <c r="Q72" i="35"/>
  <c r="Q70" i="35"/>
  <c r="Q68" i="35"/>
  <c r="AJ68" i="35"/>
  <c r="Q66" i="35"/>
  <c r="Q64" i="35"/>
  <c r="Q62" i="35"/>
  <c r="Q60" i="35"/>
  <c r="Q58" i="35"/>
  <c r="AJ58" i="35"/>
  <c r="Q53" i="35"/>
  <c r="Q51" i="35"/>
  <c r="Q65" i="35"/>
  <c r="Q92" i="35"/>
  <c r="Q71" i="35"/>
  <c r="Q67" i="35"/>
  <c r="AJ67" i="35"/>
  <c r="Q55" i="35"/>
  <c r="AJ55" i="35"/>
  <c r="Q56" i="35"/>
  <c r="AJ56" i="35"/>
  <c r="Q54" i="35"/>
  <c r="AJ54" i="35"/>
  <c r="Q52" i="35"/>
  <c r="AJ52" i="35"/>
  <c r="Q50" i="35"/>
  <c r="Q69" i="35"/>
  <c r="AJ69" i="35"/>
  <c r="Q59" i="35"/>
  <c r="Q61" i="35"/>
  <c r="Q57" i="35"/>
  <c r="AJ57" i="35"/>
  <c r="Q63" i="35"/>
  <c r="Q90" i="35"/>
  <c r="P93" i="35"/>
  <c r="O94" i="35"/>
  <c r="P89" i="34"/>
  <c r="Q72" i="34"/>
  <c r="Q81" i="34"/>
  <c r="AJ81" i="34"/>
  <c r="Q70" i="34"/>
  <c r="AJ70" i="34"/>
  <c r="Q68" i="34"/>
  <c r="AJ68" i="34"/>
  <c r="Q66" i="34"/>
  <c r="Q64" i="34"/>
  <c r="Q91" i="34"/>
  <c r="AJ91" i="34"/>
  <c r="Q62" i="34"/>
  <c r="Q89" i="34"/>
  <c r="Q65" i="34"/>
  <c r="Q92" i="34"/>
  <c r="AJ92" i="34"/>
  <c r="Q51" i="34"/>
  <c r="Q53" i="34"/>
  <c r="Q63" i="34"/>
  <c r="Q60" i="34"/>
  <c r="AJ60" i="34"/>
  <c r="R1" i="34"/>
  <c r="Q57" i="34"/>
  <c r="AJ57" i="34"/>
  <c r="Q54" i="34"/>
  <c r="AJ54" i="34"/>
  <c r="Q52" i="34"/>
  <c r="AJ52" i="34"/>
  <c r="Q50" i="34"/>
  <c r="Q67" i="34"/>
  <c r="AJ67" i="34"/>
  <c r="Q58" i="34"/>
  <c r="AJ58" i="34"/>
  <c r="Q59" i="34"/>
  <c r="Q80" i="34"/>
  <c r="AJ80" i="34"/>
  <c r="Q56" i="34"/>
  <c r="AJ56" i="34"/>
  <c r="Q71" i="34"/>
  <c r="AJ71" i="34"/>
  <c r="Q69" i="34"/>
  <c r="AJ69" i="34"/>
  <c r="Q61" i="34"/>
  <c r="Q88" i="34"/>
  <c r="AJ88" i="34"/>
  <c r="Q55" i="34"/>
  <c r="AJ55" i="34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/>
  <c r="S60" i="33"/>
  <c r="S54" i="33"/>
  <c r="S52" i="33"/>
  <c r="S50" i="33"/>
  <c r="S62" i="33"/>
  <c r="S89" i="33"/>
  <c r="S69" i="33"/>
  <c r="S63" i="33"/>
  <c r="S90" i="33"/>
  <c r="S59" i="33"/>
  <c r="S80" i="33"/>
  <c r="S56" i="33"/>
  <c r="S64" i="33"/>
  <c r="S91" i="33"/>
  <c r="S51" i="33"/>
  <c r="S72" i="33"/>
  <c r="S81" i="33"/>
  <c r="S53" i="33"/>
  <c r="S70" i="33"/>
  <c r="S65" i="33"/>
  <c r="S92" i="33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2" i="31"/>
  <c r="W82" i="30"/>
  <c r="V83" i="30"/>
  <c r="V94" i="30"/>
  <c r="AK87" i="30"/>
  <c r="AP87" i="30"/>
  <c r="W79" i="30"/>
  <c r="AK73" i="30"/>
  <c r="W78" i="30"/>
  <c r="W93" i="30"/>
  <c r="AK77" i="30"/>
  <c r="W77" i="30"/>
  <c r="W73" i="30"/>
  <c r="AP62" i="30"/>
  <c r="AP73" i="30"/>
  <c r="X88" i="30"/>
  <c r="X92" i="30"/>
  <c r="X89" i="30"/>
  <c r="X81" i="30"/>
  <c r="X90" i="30"/>
  <c r="X80" i="30"/>
  <c r="X87" i="30"/>
  <c r="X91" i="30"/>
  <c r="J6" i="12"/>
  <c r="J37" i="12"/>
  <c r="AI247" i="35"/>
  <c r="AO247" i="35"/>
  <c r="L271" i="35"/>
  <c r="AI271" i="35"/>
  <c r="AO271" i="35"/>
  <c r="AJ236" i="35"/>
  <c r="AJ231" i="35"/>
  <c r="AJ232" i="35"/>
  <c r="AJ233" i="35"/>
  <c r="AJ234" i="35"/>
  <c r="P186" i="35"/>
  <c r="Q98" i="35"/>
  <c r="O101" i="35"/>
  <c r="O99" i="35"/>
  <c r="P100" i="35"/>
  <c r="AJ208" i="35"/>
  <c r="Q120" i="35"/>
  <c r="AJ120" i="35"/>
  <c r="Q219" i="35"/>
  <c r="Q218" i="35"/>
  <c r="Q133" i="35"/>
  <c r="AJ133" i="35"/>
  <c r="Q107" i="35"/>
  <c r="AJ107" i="35"/>
  <c r="M272" i="35"/>
  <c r="AJ235" i="35"/>
  <c r="M243" i="35"/>
  <c r="M267" i="35"/>
  <c r="M244" i="35"/>
  <c r="M268" i="35"/>
  <c r="M245" i="35"/>
  <c r="M269" i="35"/>
  <c r="M246" i="35"/>
  <c r="M270" i="35"/>
  <c r="M242" i="35"/>
  <c r="M266" i="35"/>
  <c r="AJ215" i="35"/>
  <c r="L269" i="35"/>
  <c r="AI269" i="35"/>
  <c r="AO269" i="35"/>
  <c r="AI245" i="35"/>
  <c r="AO245" i="35"/>
  <c r="AJ213" i="35"/>
  <c r="L270" i="35"/>
  <c r="AI270" i="35"/>
  <c r="AO270" i="35"/>
  <c r="AI246" i="35"/>
  <c r="AO246" i="35"/>
  <c r="AJ212" i="35"/>
  <c r="L268" i="35"/>
  <c r="AI268" i="35"/>
  <c r="AO268" i="35"/>
  <c r="AI244" i="35"/>
  <c r="AO244" i="35"/>
  <c r="AJ211" i="35"/>
  <c r="AJ210" i="35"/>
  <c r="L267" i="35"/>
  <c r="AI267" i="35"/>
  <c r="AO267" i="35"/>
  <c r="AI243" i="35"/>
  <c r="AO243" i="35"/>
  <c r="AJ209" i="35"/>
  <c r="M241" i="35"/>
  <c r="AJ141" i="35"/>
  <c r="L266" i="35"/>
  <c r="AI266" i="35"/>
  <c r="AO266" i="35"/>
  <c r="AI242" i="35"/>
  <c r="AO242" i="35"/>
  <c r="AJ140" i="35"/>
  <c r="L265" i="35"/>
  <c r="L255" i="35"/>
  <c r="L272" i="35"/>
  <c r="AI272" i="35"/>
  <c r="AO272" i="35"/>
  <c r="AI248" i="35"/>
  <c r="AO248" i="35"/>
  <c r="AJ142" i="35"/>
  <c r="AJ139" i="35"/>
  <c r="AJ138" i="35"/>
  <c r="AJ137" i="35"/>
  <c r="AJ136" i="35"/>
  <c r="AJ135" i="35"/>
  <c r="AJ134" i="35"/>
  <c r="Q178" i="35"/>
  <c r="Q170" i="35"/>
  <c r="AJ170" i="35"/>
  <c r="Q162" i="35"/>
  <c r="AJ125" i="35"/>
  <c r="AJ124" i="35"/>
  <c r="AJ123" i="35"/>
  <c r="AJ122" i="35"/>
  <c r="AJ121" i="35"/>
  <c r="AJ130" i="35"/>
  <c r="N250" i="35"/>
  <c r="AJ129" i="35"/>
  <c r="N249" i="35"/>
  <c r="AJ128" i="35"/>
  <c r="N248" i="35"/>
  <c r="AJ127" i="35"/>
  <c r="N247" i="35"/>
  <c r="N271" i="35"/>
  <c r="AJ126" i="35"/>
  <c r="R220" i="35"/>
  <c r="R221" i="35"/>
  <c r="R222" i="35"/>
  <c r="R223" i="35"/>
  <c r="R224" i="35"/>
  <c r="R225" i="35"/>
  <c r="O249" i="35"/>
  <c r="AJ199" i="35"/>
  <c r="AJ201" i="35"/>
  <c r="AJ202" i="35"/>
  <c r="AJ203" i="35"/>
  <c r="AJ204" i="35"/>
  <c r="AJ109" i="35"/>
  <c r="AJ198" i="35"/>
  <c r="AJ111" i="35"/>
  <c r="AJ200" i="35"/>
  <c r="Q81" i="35"/>
  <c r="Q259" i="35"/>
  <c r="AJ71" i="35"/>
  <c r="AJ92" i="35"/>
  <c r="AJ90" i="35"/>
  <c r="AJ108" i="35"/>
  <c r="AJ115" i="35"/>
  <c r="AJ113" i="35"/>
  <c r="AJ117" i="35"/>
  <c r="AJ116" i="35"/>
  <c r="AJ112" i="35"/>
  <c r="AJ110" i="35"/>
  <c r="AJ114" i="35"/>
  <c r="P83" i="38"/>
  <c r="P83" i="37"/>
  <c r="Q78" i="36"/>
  <c r="Q78" i="35"/>
  <c r="Q256" i="35"/>
  <c r="Q82" i="38"/>
  <c r="AJ82" i="38"/>
  <c r="R83" i="39"/>
  <c r="S79" i="39"/>
  <c r="S73" i="39"/>
  <c r="R94" i="39"/>
  <c r="AJ94" i="39"/>
  <c r="AJ83" i="39"/>
  <c r="T72" i="39"/>
  <c r="T81" i="39"/>
  <c r="T70" i="39"/>
  <c r="T68" i="39"/>
  <c r="T66" i="39"/>
  <c r="T64" i="39"/>
  <c r="T91" i="39"/>
  <c r="T62" i="39"/>
  <c r="T89" i="39"/>
  <c r="T60" i="39"/>
  <c r="T58" i="39"/>
  <c r="T71" i="39"/>
  <c r="T69" i="39"/>
  <c r="T63" i="39"/>
  <c r="T90" i="39"/>
  <c r="T59" i="39"/>
  <c r="T55" i="39"/>
  <c r="T57" i="39"/>
  <c r="T51" i="39"/>
  <c r="T56" i="39"/>
  <c r="T53" i="39"/>
  <c r="U1" i="39"/>
  <c r="T50" i="39"/>
  <c r="T67" i="39"/>
  <c r="T65" i="39"/>
  <c r="T92" i="39"/>
  <c r="T61" i="39"/>
  <c r="T88" i="39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Q77" i="38"/>
  <c r="AJ72" i="38"/>
  <c r="Q93" i="38"/>
  <c r="AJ93" i="38"/>
  <c r="AJ64" i="38"/>
  <c r="Q79" i="38"/>
  <c r="AJ79" i="38"/>
  <c r="Q78" i="38"/>
  <c r="AJ78" i="38"/>
  <c r="P94" i="38"/>
  <c r="AJ87" i="38"/>
  <c r="AJ60" i="38"/>
  <c r="Q79" i="37"/>
  <c r="AJ79" i="37"/>
  <c r="AJ65" i="37"/>
  <c r="AJ72" i="37"/>
  <c r="Q93" i="37"/>
  <c r="AJ93" i="37"/>
  <c r="P94" i="37"/>
  <c r="Q73" i="37"/>
  <c r="Q82" i="37"/>
  <c r="AJ82" i="37"/>
  <c r="AJ64" i="37"/>
  <c r="AJ61" i="37"/>
  <c r="AJ66" i="37"/>
  <c r="AJ50" i="37"/>
  <c r="AJ51" i="37"/>
  <c r="Q87" i="37"/>
  <c r="AJ87" i="37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/>
  <c r="P83" i="35"/>
  <c r="P83" i="34"/>
  <c r="Q82" i="36"/>
  <c r="AJ82" i="36"/>
  <c r="AJ72" i="36"/>
  <c r="Q79" i="36"/>
  <c r="AJ79" i="36"/>
  <c r="P94" i="36"/>
  <c r="Q90" i="36"/>
  <c r="AJ90" i="36"/>
  <c r="AJ63" i="36"/>
  <c r="Q89" i="36"/>
  <c r="AJ89" i="36"/>
  <c r="AJ62" i="36"/>
  <c r="Q73" i="36"/>
  <c r="AJ61" i="36"/>
  <c r="AJ65" i="36"/>
  <c r="AJ70" i="36"/>
  <c r="P83" i="36"/>
  <c r="AJ92" i="36"/>
  <c r="AJ91" i="36"/>
  <c r="Q87" i="36"/>
  <c r="AJ87" i="36"/>
  <c r="Q77" i="36"/>
  <c r="AJ77" i="36"/>
  <c r="AJ53" i="36"/>
  <c r="AJ59" i="36"/>
  <c r="Q93" i="36"/>
  <c r="AJ93" i="36"/>
  <c r="AJ66" i="36"/>
  <c r="AJ78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62" i="35"/>
  <c r="Q91" i="35"/>
  <c r="AJ91" i="35"/>
  <c r="AJ64" i="35"/>
  <c r="AJ70" i="35"/>
  <c r="R72" i="35"/>
  <c r="R70" i="35"/>
  <c r="R65" i="35"/>
  <c r="R60" i="35"/>
  <c r="R71" i="35"/>
  <c r="R67" i="35"/>
  <c r="R58" i="35"/>
  <c r="R55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Q258" i="35"/>
  <c r="AJ59" i="35"/>
  <c r="Q93" i="35"/>
  <c r="AJ93" i="35"/>
  <c r="AJ66" i="35"/>
  <c r="AJ63" i="35"/>
  <c r="Q82" i="35"/>
  <c r="Q260" i="35"/>
  <c r="Q79" i="35"/>
  <c r="Q257" i="35"/>
  <c r="AJ53" i="35"/>
  <c r="AJ65" i="35"/>
  <c r="Q88" i="35"/>
  <c r="AJ88" i="35"/>
  <c r="AJ61" i="35"/>
  <c r="AJ72" i="35"/>
  <c r="Q87" i="35"/>
  <c r="AJ87" i="35"/>
  <c r="Q77" i="35"/>
  <c r="AJ77" i="35"/>
  <c r="AJ60" i="35"/>
  <c r="AJ51" i="35"/>
  <c r="P94" i="34"/>
  <c r="AJ65" i="34"/>
  <c r="AJ61" i="34"/>
  <c r="Q93" i="34"/>
  <c r="AJ93" i="34"/>
  <c r="AJ66" i="34"/>
  <c r="AJ89" i="34"/>
  <c r="Q78" i="34"/>
  <c r="AJ78" i="34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/>
  <c r="Q77" i="34"/>
  <c r="AJ77" i="34"/>
  <c r="AJ62" i="34"/>
  <c r="Q90" i="34"/>
  <c r="AJ90" i="34"/>
  <c r="AJ63" i="34"/>
  <c r="AJ59" i="34"/>
  <c r="Q79" i="34"/>
  <c r="AJ79" i="34"/>
  <c r="AJ53" i="34"/>
  <c r="AJ50" i="34"/>
  <c r="Q82" i="34"/>
  <c r="AJ82" i="34"/>
  <c r="AJ51" i="34"/>
  <c r="S82" i="33"/>
  <c r="S79" i="33"/>
  <c r="R94" i="33"/>
  <c r="S78" i="33"/>
  <c r="T72" i="33"/>
  <c r="T81" i="33"/>
  <c r="T70" i="33"/>
  <c r="T68" i="33"/>
  <c r="T50" i="33"/>
  <c r="T57" i="33"/>
  <c r="T61" i="33"/>
  <c r="T60" i="33"/>
  <c r="T54" i="33"/>
  <c r="T52" i="33"/>
  <c r="T71" i="33"/>
  <c r="T62" i="33"/>
  <c r="T89" i="33"/>
  <c r="T69" i="33"/>
  <c r="T63" i="33"/>
  <c r="T90" i="33"/>
  <c r="T59" i="33"/>
  <c r="T80" i="33"/>
  <c r="T56" i="33"/>
  <c r="T64" i="33"/>
  <c r="T91" i="33"/>
  <c r="T66" i="33"/>
  <c r="T65" i="33"/>
  <c r="T92" i="33"/>
  <c r="T53" i="33"/>
  <c r="T51" i="33"/>
  <c r="T58" i="33"/>
  <c r="T55" i="33"/>
  <c r="T67" i="33"/>
  <c r="U1" i="33"/>
  <c r="S87" i="33"/>
  <c r="S77" i="33"/>
  <c r="S93" i="33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Y90" i="30"/>
  <c r="Y92" i="30"/>
  <c r="Y88" i="30"/>
  <c r="Y87" i="30"/>
  <c r="Y81" i="30"/>
  <c r="Y91" i="30"/>
  <c r="J7" i="12"/>
  <c r="J38" i="12"/>
  <c r="Q186" i="35"/>
  <c r="P101" i="35"/>
  <c r="R98" i="35"/>
  <c r="P99" i="35"/>
  <c r="AJ219" i="35"/>
  <c r="AJ98" i="35"/>
  <c r="R107" i="35"/>
  <c r="R120" i="35"/>
  <c r="AJ230" i="35"/>
  <c r="AJ146" i="35"/>
  <c r="R219" i="35"/>
  <c r="R218" i="35"/>
  <c r="R133" i="35"/>
  <c r="AJ237" i="35"/>
  <c r="N243" i="35"/>
  <c r="N267" i="35"/>
  <c r="N246" i="35"/>
  <c r="N270" i="35"/>
  <c r="N244" i="35"/>
  <c r="N268" i="35"/>
  <c r="N245" i="35"/>
  <c r="N269" i="35"/>
  <c r="AJ162" i="35"/>
  <c r="AJ178" i="35"/>
  <c r="N242" i="35"/>
  <c r="N266" i="35"/>
  <c r="L254" i="35"/>
  <c r="AI254" i="35"/>
  <c r="AO254" i="35"/>
  <c r="AI255" i="35"/>
  <c r="AO255" i="35"/>
  <c r="N241" i="35"/>
  <c r="AI265" i="35"/>
  <c r="AO265" i="35"/>
  <c r="L264" i="35"/>
  <c r="AI264" i="35"/>
  <c r="AO264" i="35"/>
  <c r="M265" i="35"/>
  <c r="M264" i="35"/>
  <c r="M255" i="35"/>
  <c r="M254" i="35"/>
  <c r="N272" i="35"/>
  <c r="AJ218" i="35"/>
  <c r="R178" i="35"/>
  <c r="R170" i="35"/>
  <c r="O250" i="35"/>
  <c r="O248" i="35"/>
  <c r="O247" i="35"/>
  <c r="O271" i="35"/>
  <c r="S220" i="35"/>
  <c r="S221" i="35"/>
  <c r="S222" i="35"/>
  <c r="S223" i="35"/>
  <c r="S224" i="35"/>
  <c r="S225" i="35"/>
  <c r="P250" i="35"/>
  <c r="AJ197" i="35"/>
  <c r="AJ81" i="35"/>
  <c r="AJ259" i="35"/>
  <c r="AJ79" i="35"/>
  <c r="AJ257" i="35"/>
  <c r="AJ82" i="35"/>
  <c r="AJ260" i="35"/>
  <c r="AJ80" i="35"/>
  <c r="AJ258" i="35"/>
  <c r="AJ78" i="35"/>
  <c r="AJ256" i="35"/>
  <c r="AJ89" i="35"/>
  <c r="AJ94" i="35"/>
  <c r="T79" i="39"/>
  <c r="S94" i="39"/>
  <c r="T82" i="39"/>
  <c r="T80" i="39"/>
  <c r="T77" i="39"/>
  <c r="T87" i="39"/>
  <c r="T93" i="39"/>
  <c r="T73" i="39"/>
  <c r="U72" i="39"/>
  <c r="U81" i="39"/>
  <c r="U70" i="39"/>
  <c r="U68" i="39"/>
  <c r="U66" i="39"/>
  <c r="U64" i="39"/>
  <c r="U91" i="39"/>
  <c r="U62" i="39"/>
  <c r="U89" i="39"/>
  <c r="U60" i="39"/>
  <c r="U58" i="39"/>
  <c r="U56" i="39"/>
  <c r="U71" i="39"/>
  <c r="U69" i="39"/>
  <c r="U67" i="39"/>
  <c r="U63" i="39"/>
  <c r="U90" i="39"/>
  <c r="U53" i="39"/>
  <c r="U51" i="39"/>
  <c r="U57" i="39"/>
  <c r="U65" i="39"/>
  <c r="U92" i="39"/>
  <c r="U54" i="39"/>
  <c r="U52" i="39"/>
  <c r="U50" i="39"/>
  <c r="V1" i="39"/>
  <c r="U55" i="39"/>
  <c r="U59" i="39"/>
  <c r="U80" i="39"/>
  <c r="U61" i="39"/>
  <c r="U88" i="39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9" i="38"/>
  <c r="S72" i="38"/>
  <c r="S81" i="38"/>
  <c r="S64" i="38"/>
  <c r="S91" i="38"/>
  <c r="S57" i="38"/>
  <c r="S54" i="38"/>
  <c r="S50" i="38"/>
  <c r="S66" i="38"/>
  <c r="S61" i="38"/>
  <c r="S88" i="38"/>
  <c r="S60" i="38"/>
  <c r="S52" i="38"/>
  <c r="S71" i="38"/>
  <c r="S51" i="38"/>
  <c r="S63" i="38"/>
  <c r="S90" i="38"/>
  <c r="S58" i="38"/>
  <c r="S68" i="38"/>
  <c r="S53" i="38"/>
  <c r="S65" i="38"/>
  <c r="S92" i="38"/>
  <c r="S59" i="38"/>
  <c r="S80" i="38"/>
  <c r="S70" i="38"/>
  <c r="S55" i="38"/>
  <c r="T1" i="38"/>
  <c r="S67" i="38"/>
  <c r="S62" i="38"/>
  <c r="S89" i="38"/>
  <c r="S56" i="38"/>
  <c r="S69" i="38"/>
  <c r="R73" i="38"/>
  <c r="Q83" i="38"/>
  <c r="S71" i="37"/>
  <c r="S65" i="37"/>
  <c r="S92" i="37"/>
  <c r="S59" i="37"/>
  <c r="S80" i="37"/>
  <c r="S70" i="37"/>
  <c r="S67" i="37"/>
  <c r="S61" i="37"/>
  <c r="S88" i="37"/>
  <c r="S72" i="37"/>
  <c r="S81" i="37"/>
  <c r="S54" i="37"/>
  <c r="S58" i="37"/>
  <c r="S51" i="37"/>
  <c r="S63" i="37"/>
  <c r="S90" i="37"/>
  <c r="S52" i="37"/>
  <c r="S55" i="37"/>
  <c r="S69" i="37"/>
  <c r="S62" i="37"/>
  <c r="S89" i="37"/>
  <c r="S66" i="37"/>
  <c r="S57" i="37"/>
  <c r="S53" i="37"/>
  <c r="T1" i="37"/>
  <c r="S50" i="37"/>
  <c r="S56" i="37"/>
  <c r="S68" i="37"/>
  <c r="S64" i="37"/>
  <c r="S91" i="37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/>
  <c r="R77" i="37"/>
  <c r="R87" i="37"/>
  <c r="Q83" i="36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/>
  <c r="S54" i="36"/>
  <c r="S52" i="36"/>
  <c r="S50" i="36"/>
  <c r="S65" i="36"/>
  <c r="S92" i="36"/>
  <c r="S62" i="36"/>
  <c r="S89" i="36"/>
  <c r="S63" i="36"/>
  <c r="S90" i="36"/>
  <c r="S60" i="36"/>
  <c r="S56" i="36"/>
  <c r="S59" i="36"/>
  <c r="S80" i="36"/>
  <c r="S61" i="36"/>
  <c r="S88" i="36"/>
  <c r="R80" i="36"/>
  <c r="R82" i="36"/>
  <c r="S83" i="33"/>
  <c r="AJ73" i="34"/>
  <c r="AJ83" i="34"/>
  <c r="R73" i="34"/>
  <c r="T73" i="33"/>
  <c r="R73" i="35"/>
  <c r="Q83" i="35"/>
  <c r="AJ73" i="35"/>
  <c r="Q83" i="34"/>
  <c r="S72" i="35"/>
  <c r="S60" i="35"/>
  <c r="S71" i="35"/>
  <c r="S67" i="35"/>
  <c r="S58" i="35"/>
  <c r="S55" i="35"/>
  <c r="S51" i="35"/>
  <c r="S62" i="35"/>
  <c r="S89" i="35"/>
  <c r="S56" i="35"/>
  <c r="S53" i="35"/>
  <c r="S70" i="35"/>
  <c r="S54" i="35"/>
  <c r="S52" i="35"/>
  <c r="S50" i="35"/>
  <c r="S69" i="35"/>
  <c r="S64" i="35"/>
  <c r="S91" i="35"/>
  <c r="S59" i="35"/>
  <c r="S80" i="35"/>
  <c r="S258" i="35"/>
  <c r="S61" i="35"/>
  <c r="S88" i="35"/>
  <c r="S66" i="35"/>
  <c r="S57" i="35"/>
  <c r="S63" i="35"/>
  <c r="S90" i="35"/>
  <c r="S68" i="35"/>
  <c r="S65" i="35"/>
  <c r="S92" i="35"/>
  <c r="R77" i="35"/>
  <c r="R87" i="35"/>
  <c r="R92" i="35"/>
  <c r="R89" i="35"/>
  <c r="R78" i="35"/>
  <c r="R256" i="35"/>
  <c r="R90" i="35"/>
  <c r="R80" i="35"/>
  <c r="R258" i="35"/>
  <c r="R81" i="35"/>
  <c r="R259" i="35"/>
  <c r="R93" i="35"/>
  <c r="R91" i="35"/>
  <c r="R82" i="35"/>
  <c r="R260" i="35"/>
  <c r="Q94" i="35"/>
  <c r="R79" i="35"/>
  <c r="R257" i="35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/>
  <c r="S63" i="34"/>
  <c r="S90" i="34"/>
  <c r="S60" i="34"/>
  <c r="T1" i="34"/>
  <c r="S70" i="34"/>
  <c r="S57" i="34"/>
  <c r="S65" i="34"/>
  <c r="S92" i="34"/>
  <c r="S50" i="34"/>
  <c r="S68" i="34"/>
  <c r="S54" i="34"/>
  <c r="S52" i="34"/>
  <c r="S55" i="34"/>
  <c r="S66" i="34"/>
  <c r="S59" i="34"/>
  <c r="S80" i="34"/>
  <c r="S56" i="34"/>
  <c r="S53" i="34"/>
  <c r="S61" i="34"/>
  <c r="S88" i="34"/>
  <c r="S71" i="34"/>
  <c r="S64" i="34"/>
  <c r="S91" i="34"/>
  <c r="S69" i="34"/>
  <c r="S51" i="34"/>
  <c r="S62" i="34"/>
  <c r="S89" i="34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/>
  <c r="U60" i="33"/>
  <c r="U54" i="33"/>
  <c r="U52" i="33"/>
  <c r="U50" i="33"/>
  <c r="U62" i="33"/>
  <c r="U69" i="33"/>
  <c r="U63" i="33"/>
  <c r="U90" i="33"/>
  <c r="U59" i="33"/>
  <c r="U80" i="33"/>
  <c r="U56" i="33"/>
  <c r="U64" i="33"/>
  <c r="U91" i="33"/>
  <c r="U72" i="33"/>
  <c r="U81" i="33"/>
  <c r="U70" i="33"/>
  <c r="U65" i="33"/>
  <c r="U92" i="33"/>
  <c r="U53" i="33"/>
  <c r="U51" i="33"/>
  <c r="U55" i="33"/>
  <c r="U66" i="33"/>
  <c r="U58" i="33"/>
  <c r="U67" i="33"/>
  <c r="U68" i="33"/>
  <c r="V1" i="33"/>
  <c r="T93" i="33"/>
  <c r="Q32" i="31"/>
  <c r="R32" i="31"/>
  <c r="AJ32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Z88" i="30"/>
  <c r="Z89" i="30"/>
  <c r="J8" i="12"/>
  <c r="J39" i="12"/>
  <c r="R186" i="35"/>
  <c r="Q101" i="35"/>
  <c r="S98" i="35"/>
  <c r="Q99" i="35"/>
  <c r="Q100" i="35"/>
  <c r="AJ100" i="35"/>
  <c r="AJ99" i="35"/>
  <c r="AJ101" i="35"/>
  <c r="R100" i="35"/>
  <c r="S107" i="35"/>
  <c r="S120" i="35"/>
  <c r="S219" i="35"/>
  <c r="S218" i="35"/>
  <c r="S133" i="35"/>
  <c r="P249" i="35"/>
  <c r="O244" i="35"/>
  <c r="O268" i="35"/>
  <c r="O245" i="35"/>
  <c r="O269" i="35"/>
  <c r="O246" i="35"/>
  <c r="O270" i="35"/>
  <c r="O243" i="35"/>
  <c r="O267" i="35"/>
  <c r="O242" i="35"/>
  <c r="O266" i="35"/>
  <c r="P248" i="35"/>
  <c r="O272" i="35"/>
  <c r="O241" i="35"/>
  <c r="N265" i="35"/>
  <c r="N264" i="35"/>
  <c r="N255" i="35"/>
  <c r="N254" i="35"/>
  <c r="AJ83" i="35"/>
  <c r="S170" i="35"/>
  <c r="S178" i="35"/>
  <c r="P247" i="35"/>
  <c r="P271" i="35"/>
  <c r="T221" i="35"/>
  <c r="T222" i="35"/>
  <c r="T223" i="35"/>
  <c r="T224" i="35"/>
  <c r="T225" i="35"/>
  <c r="T220" i="35"/>
  <c r="S78" i="38"/>
  <c r="S81" i="35"/>
  <c r="S259" i="35"/>
  <c r="S78" i="37"/>
  <c r="U78" i="39"/>
  <c r="R83" i="38"/>
  <c r="T83" i="39"/>
  <c r="U77" i="39"/>
  <c r="U87" i="39"/>
  <c r="U93" i="39"/>
  <c r="U82" i="39"/>
  <c r="U79" i="39"/>
  <c r="T94" i="39"/>
  <c r="V71" i="39"/>
  <c r="AK71" i="39"/>
  <c r="AP71" i="39"/>
  <c r="V68" i="39"/>
  <c r="AK68" i="39"/>
  <c r="AP68" i="39"/>
  <c r="V53" i="39"/>
  <c r="V51" i="39"/>
  <c r="V66" i="39"/>
  <c r="V59" i="39"/>
  <c r="V80" i="39"/>
  <c r="AK80" i="39"/>
  <c r="AP80" i="39"/>
  <c r="V55" i="39"/>
  <c r="AK55" i="39"/>
  <c r="AP55" i="39"/>
  <c r="V70" i="39"/>
  <c r="AK70" i="39"/>
  <c r="AP70" i="39"/>
  <c r="V58" i="39"/>
  <c r="AK58" i="39"/>
  <c r="AP58" i="39"/>
  <c r="W1" i="39"/>
  <c r="V64" i="39"/>
  <c r="V91" i="39"/>
  <c r="AK91" i="39"/>
  <c r="AP91" i="39"/>
  <c r="V67" i="39"/>
  <c r="AK67" i="39"/>
  <c r="AP67" i="39"/>
  <c r="V69" i="39"/>
  <c r="AK69" i="39"/>
  <c r="AP69" i="39"/>
  <c r="V65" i="39"/>
  <c r="V92" i="39"/>
  <c r="AK92" i="39"/>
  <c r="AP92" i="39"/>
  <c r="V50" i="39"/>
  <c r="V61" i="39"/>
  <c r="V88" i="39"/>
  <c r="AK88" i="39"/>
  <c r="AP88" i="39"/>
  <c r="V60" i="39"/>
  <c r="V57" i="39"/>
  <c r="AK57" i="39"/>
  <c r="AP57" i="39"/>
  <c r="V54" i="39"/>
  <c r="AK54" i="39"/>
  <c r="AP54" i="39"/>
  <c r="V52" i="39"/>
  <c r="AK52" i="39"/>
  <c r="AP52" i="39"/>
  <c r="V62" i="39"/>
  <c r="V89" i="39"/>
  <c r="AK89" i="39"/>
  <c r="AP89" i="39"/>
  <c r="V56" i="39"/>
  <c r="AK56" i="39"/>
  <c r="AP56" i="39"/>
  <c r="V63" i="39"/>
  <c r="V90" i="39"/>
  <c r="AK90" i="39"/>
  <c r="AP90" i="39"/>
  <c r="V72" i="39"/>
  <c r="V81" i="39"/>
  <c r="AK81" i="39"/>
  <c r="AP81" i="39"/>
  <c r="U73" i="39"/>
  <c r="S82" i="38"/>
  <c r="S79" i="38"/>
  <c r="AJ94" i="38"/>
  <c r="S77" i="38"/>
  <c r="S87" i="38"/>
  <c r="AJ83" i="38"/>
  <c r="S93" i="38"/>
  <c r="S73" i="38"/>
  <c r="T72" i="38"/>
  <c r="T81" i="38"/>
  <c r="T70" i="38"/>
  <c r="T68" i="38"/>
  <c r="T66" i="38"/>
  <c r="T64" i="38"/>
  <c r="T91" i="38"/>
  <c r="T62" i="38"/>
  <c r="T89" i="38"/>
  <c r="T60" i="38"/>
  <c r="T58" i="38"/>
  <c r="T56" i="38"/>
  <c r="T57" i="38"/>
  <c r="T52" i="38"/>
  <c r="T71" i="38"/>
  <c r="T61" i="38"/>
  <c r="T88" i="38"/>
  <c r="T63" i="38"/>
  <c r="T90" i="38"/>
  <c r="T53" i="38"/>
  <c r="T51" i="38"/>
  <c r="T65" i="38"/>
  <c r="T92" i="38"/>
  <c r="T50" i="38"/>
  <c r="T59" i="38"/>
  <c r="T80" i="38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/>
  <c r="T65" i="37"/>
  <c r="T58" i="37"/>
  <c r="T51" i="37"/>
  <c r="T69" i="37"/>
  <c r="T62" i="37"/>
  <c r="T71" i="37"/>
  <c r="T66" i="37"/>
  <c r="T57" i="37"/>
  <c r="T53" i="37"/>
  <c r="U1" i="37"/>
  <c r="T63" i="37"/>
  <c r="T90" i="37"/>
  <c r="T56" i="37"/>
  <c r="T50" i="37"/>
  <c r="T68" i="37"/>
  <c r="T64" i="37"/>
  <c r="T91" i="37"/>
  <c r="T55" i="37"/>
  <c r="T52" i="37"/>
  <c r="T60" i="37"/>
  <c r="T54" i="37"/>
  <c r="T61" i="37"/>
  <c r="T88" i="37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/>
  <c r="T54" i="36"/>
  <c r="T52" i="36"/>
  <c r="T50" i="36"/>
  <c r="T65" i="36"/>
  <c r="T92" i="36"/>
  <c r="T62" i="36"/>
  <c r="T89" i="36"/>
  <c r="T63" i="36"/>
  <c r="T90" i="36"/>
  <c r="T60" i="36"/>
  <c r="T61" i="36"/>
  <c r="T88" i="36"/>
  <c r="T56" i="36"/>
  <c r="T59" i="36"/>
  <c r="T80" i="36"/>
  <c r="S73" i="36"/>
  <c r="S93" i="36"/>
  <c r="R94" i="36"/>
  <c r="S82" i="34"/>
  <c r="T83" i="33"/>
  <c r="R83" i="34"/>
  <c r="R83" i="35"/>
  <c r="S73" i="35"/>
  <c r="U73" i="33"/>
  <c r="S73" i="34"/>
  <c r="S82" i="35"/>
  <c r="S260" i="35"/>
  <c r="S79" i="35"/>
  <c r="S257" i="35"/>
  <c r="T72" i="35"/>
  <c r="T70" i="35"/>
  <c r="T68" i="35"/>
  <c r="T66" i="35"/>
  <c r="T64" i="35"/>
  <c r="T91" i="35"/>
  <c r="T62" i="35"/>
  <c r="T89" i="35"/>
  <c r="T60" i="35"/>
  <c r="T58" i="35"/>
  <c r="T56" i="35"/>
  <c r="T71" i="35"/>
  <c r="T69" i="35"/>
  <c r="T67" i="35"/>
  <c r="T55" i="35"/>
  <c r="T52" i="35"/>
  <c r="T54" i="35"/>
  <c r="T50" i="35"/>
  <c r="T59" i="35"/>
  <c r="T61" i="35"/>
  <c r="T57" i="35"/>
  <c r="T63" i="35"/>
  <c r="T90" i="35"/>
  <c r="T53" i="35"/>
  <c r="T51" i="35"/>
  <c r="T65" i="35"/>
  <c r="T92" i="35"/>
  <c r="S77" i="35"/>
  <c r="S87" i="35"/>
  <c r="S93" i="35"/>
  <c r="R94" i="35"/>
  <c r="S78" i="35"/>
  <c r="S256" i="35"/>
  <c r="S78" i="34"/>
  <c r="T72" i="34"/>
  <c r="T81" i="34"/>
  <c r="T70" i="34"/>
  <c r="T68" i="34"/>
  <c r="T66" i="34"/>
  <c r="T64" i="34"/>
  <c r="T91" i="34"/>
  <c r="T62" i="34"/>
  <c r="T89" i="34"/>
  <c r="T71" i="34"/>
  <c r="T69" i="34"/>
  <c r="T67" i="34"/>
  <c r="T65" i="34"/>
  <c r="T92" i="34"/>
  <c r="T63" i="34"/>
  <c r="T90" i="34"/>
  <c r="T60" i="34"/>
  <c r="U1" i="34"/>
  <c r="T57" i="34"/>
  <c r="T54" i="34"/>
  <c r="T52" i="34"/>
  <c r="T50" i="34"/>
  <c r="T59" i="34"/>
  <c r="T80" i="34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/>
  <c r="AK81" i="33"/>
  <c r="AP81" i="33"/>
  <c r="V70" i="33"/>
  <c r="V68" i="33"/>
  <c r="AK68" i="33"/>
  <c r="AP68" i="33"/>
  <c r="V71" i="33"/>
  <c r="AK71" i="33"/>
  <c r="AP71" i="33"/>
  <c r="V61" i="33"/>
  <c r="V88" i="33"/>
  <c r="AK88" i="33"/>
  <c r="AP88" i="33"/>
  <c r="V60" i="33"/>
  <c r="V54" i="33"/>
  <c r="AK54" i="33"/>
  <c r="AP54" i="33"/>
  <c r="V52" i="33"/>
  <c r="AK52" i="33"/>
  <c r="AP52" i="33"/>
  <c r="V50" i="33"/>
  <c r="V62" i="33"/>
  <c r="V89" i="33"/>
  <c r="V69" i="33"/>
  <c r="AK69" i="33"/>
  <c r="AP69" i="33"/>
  <c r="V63" i="33"/>
  <c r="V59" i="33"/>
  <c r="V80" i="33"/>
  <c r="AK80" i="33"/>
  <c r="AP80" i="33"/>
  <c r="V56" i="33"/>
  <c r="AK56" i="33"/>
  <c r="AP56" i="33"/>
  <c r="V64" i="33"/>
  <c r="V91" i="33"/>
  <c r="AK91" i="33"/>
  <c r="AP91" i="33"/>
  <c r="V65" i="33"/>
  <c r="V92" i="33"/>
  <c r="AK92" i="33"/>
  <c r="AP92" i="33"/>
  <c r="V53" i="33"/>
  <c r="V51" i="33"/>
  <c r="V66" i="33"/>
  <c r="V58" i="33"/>
  <c r="AK58" i="33"/>
  <c r="AP58" i="33"/>
  <c r="V55" i="33"/>
  <c r="AK55" i="33"/>
  <c r="AP55" i="33"/>
  <c r="V67" i="33"/>
  <c r="AK67" i="33"/>
  <c r="AP67" i="33"/>
  <c r="W1" i="33"/>
  <c r="V57" i="33"/>
  <c r="AK57" i="33"/>
  <c r="AP57" i="33"/>
  <c r="U89" i="33"/>
  <c r="U93" i="33"/>
  <c r="U87" i="33"/>
  <c r="U77" i="33"/>
  <c r="S32" i="31"/>
  <c r="Z78" i="30"/>
  <c r="Z82" i="30"/>
  <c r="Z93" i="30"/>
  <c r="Y83" i="30"/>
  <c r="Y94" i="30"/>
  <c r="Z79" i="30"/>
  <c r="Z73" i="30"/>
  <c r="Z77" i="30"/>
  <c r="AL56" i="30"/>
  <c r="AL55" i="30"/>
  <c r="AL69" i="30"/>
  <c r="AL52" i="30"/>
  <c r="AL68" i="30"/>
  <c r="AL57" i="30"/>
  <c r="AL67" i="30"/>
  <c r="AA89" i="30"/>
  <c r="AL89" i="30"/>
  <c r="AL58" i="30"/>
  <c r="AL54" i="30"/>
  <c r="AL50" i="30"/>
  <c r="J9" i="12"/>
  <c r="J40" i="12"/>
  <c r="S83" i="38"/>
  <c r="S186" i="35"/>
  <c r="T98" i="35"/>
  <c r="R101" i="35"/>
  <c r="R99" i="35"/>
  <c r="P272" i="35"/>
  <c r="T120" i="35"/>
  <c r="T107" i="35"/>
  <c r="T219" i="35"/>
  <c r="T218" i="35"/>
  <c r="T133" i="35"/>
  <c r="S100" i="35"/>
  <c r="P242" i="35"/>
  <c r="P266" i="35"/>
  <c r="P243" i="35"/>
  <c r="P267" i="35"/>
  <c r="P244" i="35"/>
  <c r="P268" i="35"/>
  <c r="P245" i="35"/>
  <c r="P269" i="35"/>
  <c r="P246" i="35"/>
  <c r="P270" i="35"/>
  <c r="P241" i="35"/>
  <c r="O265" i="35"/>
  <c r="O264" i="35"/>
  <c r="O255" i="35"/>
  <c r="T178" i="35"/>
  <c r="T170" i="35"/>
  <c r="U222" i="35"/>
  <c r="U223" i="35"/>
  <c r="U224" i="35"/>
  <c r="U225" i="35"/>
  <c r="U220" i="35"/>
  <c r="U221" i="35"/>
  <c r="V93" i="39"/>
  <c r="AK93" i="39"/>
  <c r="AP93" i="39"/>
  <c r="AK66" i="39"/>
  <c r="AP66" i="39"/>
  <c r="V82" i="39"/>
  <c r="AK82" i="39"/>
  <c r="AP82" i="39"/>
  <c r="V79" i="39"/>
  <c r="AK79" i="39"/>
  <c r="AP79" i="39"/>
  <c r="U94" i="39"/>
  <c r="V87" i="39"/>
  <c r="AK87" i="39"/>
  <c r="AP87" i="39"/>
  <c r="V77" i="39"/>
  <c r="V73" i="39"/>
  <c r="AK60" i="39"/>
  <c r="AP60" i="39"/>
  <c r="AK64" i="39"/>
  <c r="AP64" i="39"/>
  <c r="AK63" i="39"/>
  <c r="AP63" i="39"/>
  <c r="AK50" i="39"/>
  <c r="AK53" i="39"/>
  <c r="AP53" i="39"/>
  <c r="AK62" i="39"/>
  <c r="AP62" i="39"/>
  <c r="AK51" i="39"/>
  <c r="AP51" i="39"/>
  <c r="U83" i="39"/>
  <c r="AK61" i="39"/>
  <c r="AP61" i="39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/>
  <c r="V78" i="39"/>
  <c r="AK78" i="39"/>
  <c r="AP78" i="39"/>
  <c r="AK59" i="39"/>
  <c r="AP59" i="39"/>
  <c r="AK65" i="39"/>
  <c r="AP65" i="39"/>
  <c r="T79" i="38"/>
  <c r="T77" i="38"/>
  <c r="T87" i="38"/>
  <c r="U72" i="38"/>
  <c r="U81" i="38"/>
  <c r="U70" i="38"/>
  <c r="U68" i="38"/>
  <c r="U66" i="38"/>
  <c r="U64" i="38"/>
  <c r="U91" i="38"/>
  <c r="U62" i="38"/>
  <c r="U89" i="38"/>
  <c r="U60" i="38"/>
  <c r="U58" i="38"/>
  <c r="U56" i="38"/>
  <c r="U71" i="38"/>
  <c r="U69" i="38"/>
  <c r="U67" i="38"/>
  <c r="U65" i="38"/>
  <c r="U92" i="38"/>
  <c r="U63" i="38"/>
  <c r="U90" i="38"/>
  <c r="U61" i="38"/>
  <c r="U88" i="38"/>
  <c r="U53" i="38"/>
  <c r="U51" i="38"/>
  <c r="U59" i="38"/>
  <c r="U80" i="38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/>
  <c r="U70" i="37"/>
  <c r="U68" i="37"/>
  <c r="U66" i="37"/>
  <c r="U64" i="37"/>
  <c r="U91" i="37"/>
  <c r="U62" i="37"/>
  <c r="U89" i="37"/>
  <c r="U60" i="37"/>
  <c r="U58" i="37"/>
  <c r="U56" i="37"/>
  <c r="U71" i="37"/>
  <c r="U65" i="37"/>
  <c r="U92" i="37"/>
  <c r="U69" i="37"/>
  <c r="U57" i="37"/>
  <c r="U53" i="37"/>
  <c r="V1" i="37"/>
  <c r="U63" i="37"/>
  <c r="U90" i="37"/>
  <c r="U50" i="37"/>
  <c r="U55" i="37"/>
  <c r="U52" i="37"/>
  <c r="U67" i="37"/>
  <c r="U61" i="37"/>
  <c r="U88" i="37"/>
  <c r="U51" i="37"/>
  <c r="U54" i="37"/>
  <c r="U59" i="37"/>
  <c r="U80" i="37"/>
  <c r="S94" i="37"/>
  <c r="T79" i="37"/>
  <c r="T77" i="37"/>
  <c r="T87" i="37"/>
  <c r="S83" i="34"/>
  <c r="T82" i="36"/>
  <c r="T82" i="35"/>
  <c r="T260" i="35"/>
  <c r="U72" i="36"/>
  <c r="U81" i="36"/>
  <c r="U70" i="36"/>
  <c r="U68" i="36"/>
  <c r="U66" i="36"/>
  <c r="U64" i="36"/>
  <c r="U91" i="36"/>
  <c r="U62" i="36"/>
  <c r="U89" i="36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/>
  <c r="U63" i="36"/>
  <c r="U61" i="36"/>
  <c r="U88" i="36"/>
  <c r="U59" i="36"/>
  <c r="U80" i="36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259" i="35"/>
  <c r="T77" i="35"/>
  <c r="T87" i="35"/>
  <c r="U72" i="35"/>
  <c r="U70" i="35"/>
  <c r="U68" i="35"/>
  <c r="U66" i="35"/>
  <c r="U64" i="35"/>
  <c r="U91" i="35"/>
  <c r="U62" i="35"/>
  <c r="U89" i="35"/>
  <c r="U60" i="35"/>
  <c r="U58" i="35"/>
  <c r="U56" i="35"/>
  <c r="U71" i="35"/>
  <c r="U69" i="35"/>
  <c r="U67" i="35"/>
  <c r="U65" i="35"/>
  <c r="U92" i="35"/>
  <c r="U63" i="35"/>
  <c r="U90" i="35"/>
  <c r="U61" i="35"/>
  <c r="U88" i="35"/>
  <c r="U55" i="35"/>
  <c r="U54" i="35"/>
  <c r="U52" i="35"/>
  <c r="U50" i="35"/>
  <c r="U59" i="35"/>
  <c r="U80" i="35"/>
  <c r="U258" i="35"/>
  <c r="U57" i="35"/>
  <c r="U53" i="35"/>
  <c r="U51" i="35"/>
  <c r="T79" i="35"/>
  <c r="T257" i="35"/>
  <c r="T80" i="35"/>
  <c r="T258" i="35"/>
  <c r="T78" i="35"/>
  <c r="T256" i="35"/>
  <c r="T88" i="35"/>
  <c r="S94" i="35"/>
  <c r="S94" i="34"/>
  <c r="T78" i="34"/>
  <c r="T77" i="34"/>
  <c r="T87" i="34"/>
  <c r="T88" i="34"/>
  <c r="U72" i="34"/>
  <c r="U81" i="34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/>
  <c r="U59" i="34"/>
  <c r="U80" i="34"/>
  <c r="U55" i="34"/>
  <c r="U71" i="34"/>
  <c r="U69" i="34"/>
  <c r="U53" i="34"/>
  <c r="U51" i="34"/>
  <c r="U67" i="34"/>
  <c r="U61" i="34"/>
  <c r="U88" i="34"/>
  <c r="V1" i="34"/>
  <c r="U63" i="34"/>
  <c r="U90" i="34"/>
  <c r="T82" i="34"/>
  <c r="T79" i="34"/>
  <c r="T93" i="34"/>
  <c r="AK61" i="33"/>
  <c r="AP61" i="33"/>
  <c r="V78" i="33"/>
  <c r="AK78" i="33"/>
  <c r="AP78" i="33"/>
  <c r="V79" i="33"/>
  <c r="AK79" i="33"/>
  <c r="AP79" i="33"/>
  <c r="V82" i="33"/>
  <c r="AK82" i="33"/>
  <c r="AP82" i="33"/>
  <c r="AK59" i="33"/>
  <c r="AP59" i="33"/>
  <c r="AK51" i="33"/>
  <c r="AP51" i="33"/>
  <c r="AK65" i="33"/>
  <c r="AP65" i="33"/>
  <c r="AK70" i="33"/>
  <c r="AP70" i="33"/>
  <c r="AK62" i="33"/>
  <c r="AP62" i="33"/>
  <c r="AK89" i="33"/>
  <c r="AP89" i="33"/>
  <c r="AK50" i="33"/>
  <c r="V90" i="33"/>
  <c r="AK90" i="33"/>
  <c r="AP90" i="33"/>
  <c r="AK63" i="33"/>
  <c r="AP63" i="33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/>
  <c r="AP87" i="33"/>
  <c r="AK72" i="33"/>
  <c r="AP72" i="33"/>
  <c r="AK64" i="33"/>
  <c r="AP64" i="33"/>
  <c r="AK53" i="33"/>
  <c r="AP53" i="33"/>
  <c r="V93" i="33"/>
  <c r="AK93" i="33"/>
  <c r="AP93" i="33"/>
  <c r="AK66" i="33"/>
  <c r="AP66" i="33"/>
  <c r="AK60" i="33"/>
  <c r="AP60" i="33"/>
  <c r="T32" i="31"/>
  <c r="Z83" i="30"/>
  <c r="AL51" i="30"/>
  <c r="AA82" i="30"/>
  <c r="AL82" i="30"/>
  <c r="AL65" i="30"/>
  <c r="AA92" i="30"/>
  <c r="AL92" i="30"/>
  <c r="AL61" i="30"/>
  <c r="AA88" i="30"/>
  <c r="AL88" i="30"/>
  <c r="AL53" i="30"/>
  <c r="AA79" i="30"/>
  <c r="AL79" i="30"/>
  <c r="AL66" i="30"/>
  <c r="AA93" i="30"/>
  <c r="AL93" i="30"/>
  <c r="AL63" i="30"/>
  <c r="AA90" i="30"/>
  <c r="AL90" i="30"/>
  <c r="AL70" i="30"/>
  <c r="AA78" i="30"/>
  <c r="AL78" i="30"/>
  <c r="AL60" i="30"/>
  <c r="AA87" i="30"/>
  <c r="AA81" i="30"/>
  <c r="AL81" i="30"/>
  <c r="Z94" i="30"/>
  <c r="AA80" i="30"/>
  <c r="AL80" i="30"/>
  <c r="AL64" i="30"/>
  <c r="AA91" i="30"/>
  <c r="AL91" i="30"/>
  <c r="AL62" i="30"/>
  <c r="AA73" i="30"/>
  <c r="AA77" i="30"/>
  <c r="AL59" i="30"/>
  <c r="AL71" i="30"/>
  <c r="AL72" i="30"/>
  <c r="AB92" i="30"/>
  <c r="AB89" i="30"/>
  <c r="AB88" i="30"/>
  <c r="AB87" i="30"/>
  <c r="AB81" i="30"/>
  <c r="AB90" i="30"/>
  <c r="AB80" i="30"/>
  <c r="AB91" i="30"/>
  <c r="S101" i="35"/>
  <c r="S99" i="35"/>
  <c r="U98" i="35"/>
  <c r="U219" i="35"/>
  <c r="U218" i="35"/>
  <c r="U133" i="35"/>
  <c r="U107" i="35"/>
  <c r="U120" i="35"/>
  <c r="T100" i="35"/>
  <c r="T186" i="35"/>
  <c r="AJ152" i="35"/>
  <c r="Q246" i="35"/>
  <c r="AJ153" i="35"/>
  <c r="Q247" i="35"/>
  <c r="O254" i="35"/>
  <c r="AJ154" i="35"/>
  <c r="Q248" i="35"/>
  <c r="AJ149" i="35"/>
  <c r="Q243" i="35"/>
  <c r="AJ150" i="35"/>
  <c r="Q244" i="35"/>
  <c r="AJ155" i="35"/>
  <c r="Q249" i="35"/>
  <c r="AJ249" i="35"/>
  <c r="AJ147" i="35"/>
  <c r="Q241" i="35"/>
  <c r="AJ186" i="35"/>
  <c r="AJ156" i="35"/>
  <c r="Q250" i="35"/>
  <c r="AJ250" i="35"/>
  <c r="P265" i="35"/>
  <c r="P264" i="35"/>
  <c r="P255" i="35"/>
  <c r="P254" i="35"/>
  <c r="AJ148" i="35"/>
  <c r="Q242" i="35"/>
  <c r="AJ151" i="35"/>
  <c r="Q245" i="35"/>
  <c r="U178" i="35"/>
  <c r="U170" i="35"/>
  <c r="R249" i="35"/>
  <c r="R248" i="35"/>
  <c r="R247" i="35"/>
  <c r="R271" i="35"/>
  <c r="R250" i="35"/>
  <c r="V222" i="35"/>
  <c r="AK222" i="35"/>
  <c r="AP222" i="35"/>
  <c r="V223" i="35"/>
  <c r="AK223" i="35"/>
  <c r="AP223" i="35"/>
  <c r="V224" i="35"/>
  <c r="AK224" i="35"/>
  <c r="AP224" i="35"/>
  <c r="V225" i="35"/>
  <c r="AK225" i="35"/>
  <c r="AP225" i="35"/>
  <c r="AK226" i="35"/>
  <c r="AP226" i="35"/>
  <c r="AK143" i="35"/>
  <c r="AP143" i="35"/>
  <c r="V220" i="35"/>
  <c r="AK220" i="35"/>
  <c r="AP220" i="35"/>
  <c r="V221" i="35"/>
  <c r="AK221" i="35"/>
  <c r="AP221" i="35"/>
  <c r="U81" i="35"/>
  <c r="U259" i="35"/>
  <c r="AK231" i="35"/>
  <c r="AP231" i="35"/>
  <c r="U82" i="37"/>
  <c r="W88" i="39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/>
  <c r="X63" i="39"/>
  <c r="X90" i="39"/>
  <c r="X70" i="39"/>
  <c r="X58" i="39"/>
  <c r="X64" i="39"/>
  <c r="X91" i="39"/>
  <c r="X57" i="39"/>
  <c r="X54" i="39"/>
  <c r="X52" i="39"/>
  <c r="X50" i="39"/>
  <c r="X72" i="39"/>
  <c r="X81" i="39"/>
  <c r="X68" i="39"/>
  <c r="X53" i="39"/>
  <c r="X61" i="39"/>
  <c r="X88" i="39"/>
  <c r="X60" i="39"/>
  <c r="X59" i="39"/>
  <c r="X80" i="39"/>
  <c r="X55" i="39"/>
  <c r="X62" i="39"/>
  <c r="X89" i="39"/>
  <c r="X51" i="39"/>
  <c r="X82" i="39"/>
  <c r="Y1" i="39"/>
  <c r="X56" i="39"/>
  <c r="X66" i="39"/>
  <c r="W82" i="39"/>
  <c r="W73" i="39"/>
  <c r="W79" i="39"/>
  <c r="W81" i="39"/>
  <c r="W87" i="39"/>
  <c r="W77" i="39"/>
  <c r="U78" i="38"/>
  <c r="U93" i="38"/>
  <c r="U79" i="38"/>
  <c r="V71" i="38"/>
  <c r="AK71" i="38"/>
  <c r="AP71" i="38"/>
  <c r="V69" i="38"/>
  <c r="AK69" i="38"/>
  <c r="AP69" i="38"/>
  <c r="V67" i="38"/>
  <c r="AK67" i="38"/>
  <c r="AP67" i="38"/>
  <c r="V65" i="38"/>
  <c r="V92" i="38"/>
  <c r="AK92" i="38"/>
  <c r="AP92" i="38"/>
  <c r="V63" i="38"/>
  <c r="V90" i="38"/>
  <c r="AK90" i="38"/>
  <c r="AP90" i="38"/>
  <c r="V61" i="38"/>
  <c r="V88" i="38"/>
  <c r="AK88" i="38"/>
  <c r="AP88" i="38"/>
  <c r="V59" i="38"/>
  <c r="V80" i="38"/>
  <c r="AK80" i="38"/>
  <c r="AP80" i="38"/>
  <c r="V57" i="38"/>
  <c r="AK57" i="38"/>
  <c r="AP57" i="38"/>
  <c r="V55" i="38"/>
  <c r="AK55" i="38"/>
  <c r="AP55" i="38"/>
  <c r="V64" i="38"/>
  <c r="V60" i="38"/>
  <c r="V66" i="38"/>
  <c r="V72" i="38"/>
  <c r="V81" i="38"/>
  <c r="AK81" i="38"/>
  <c r="AP81" i="38"/>
  <c r="V53" i="38"/>
  <c r="V51" i="38"/>
  <c r="V58" i="38"/>
  <c r="AK58" i="38"/>
  <c r="AP58" i="38"/>
  <c r="V68" i="38"/>
  <c r="AK68" i="38"/>
  <c r="AP68" i="38"/>
  <c r="W1" i="38"/>
  <c r="V70" i="38"/>
  <c r="AK70" i="38"/>
  <c r="AP70" i="38"/>
  <c r="V56" i="38"/>
  <c r="AK56" i="38"/>
  <c r="AP56" i="38"/>
  <c r="V54" i="38"/>
  <c r="AK54" i="38"/>
  <c r="AP54" i="38"/>
  <c r="V52" i="38"/>
  <c r="AK52" i="38"/>
  <c r="AP52" i="38"/>
  <c r="V50" i="38"/>
  <c r="V62" i="38"/>
  <c r="V89" i="38"/>
  <c r="AK89" i="38"/>
  <c r="AP89" i="38"/>
  <c r="T94" i="38"/>
  <c r="U82" i="38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/>
  <c r="AP67" i="37"/>
  <c r="V72" i="37"/>
  <c r="V81" i="37"/>
  <c r="AK81" i="37"/>
  <c r="AP81" i="37"/>
  <c r="V69" i="37"/>
  <c r="AK69" i="37"/>
  <c r="AP69" i="37"/>
  <c r="V62" i="37"/>
  <c r="V89" i="37"/>
  <c r="AK89" i="37"/>
  <c r="AP89" i="37"/>
  <c r="V57" i="37"/>
  <c r="AK57" i="37"/>
  <c r="AP57" i="37"/>
  <c r="V53" i="37"/>
  <c r="AK53" i="37"/>
  <c r="AP53" i="37"/>
  <c r="V71" i="37"/>
  <c r="AK71" i="37"/>
  <c r="AP71" i="37"/>
  <c r="V66" i="37"/>
  <c r="AK66" i="37"/>
  <c r="AP66" i="37"/>
  <c r="W1" i="37"/>
  <c r="V63" i="37"/>
  <c r="V90" i="37"/>
  <c r="AK90" i="37"/>
  <c r="AP90" i="37"/>
  <c r="V56" i="37"/>
  <c r="AK56" i="37"/>
  <c r="AP56" i="37"/>
  <c r="V60" i="37"/>
  <c r="V50" i="37"/>
  <c r="V68" i="37"/>
  <c r="AK68" i="37"/>
  <c r="AP68" i="37"/>
  <c r="V55" i="37"/>
  <c r="AK55" i="37"/>
  <c r="AP55" i="37"/>
  <c r="V52" i="37"/>
  <c r="AK52" i="37"/>
  <c r="AP52" i="37"/>
  <c r="V64" i="37"/>
  <c r="V91" i="37"/>
  <c r="AK91" i="37"/>
  <c r="AP91" i="37"/>
  <c r="V61" i="37"/>
  <c r="V88" i="37"/>
  <c r="AK88" i="37"/>
  <c r="AP88" i="37"/>
  <c r="V59" i="37"/>
  <c r="V80" i="37"/>
  <c r="AK80" i="37"/>
  <c r="AP80" i="37"/>
  <c r="V65" i="37"/>
  <c r="V92" i="37"/>
  <c r="AK92" i="37"/>
  <c r="AP92" i="37"/>
  <c r="V51" i="37"/>
  <c r="AK51" i="37"/>
  <c r="AP51" i="37"/>
  <c r="V58" i="37"/>
  <c r="AK58" i="37"/>
  <c r="AP58" i="37"/>
  <c r="V54" i="37"/>
  <c r="AK54" i="37"/>
  <c r="AP54" i="37"/>
  <c r="U79" i="37"/>
  <c r="V83" i="33"/>
  <c r="U78" i="36"/>
  <c r="V58" i="36"/>
  <c r="AK58" i="36"/>
  <c r="AP58" i="36"/>
  <c r="V55" i="36"/>
  <c r="AK55" i="36"/>
  <c r="AP55" i="36"/>
  <c r="V52" i="36"/>
  <c r="AK52" i="36"/>
  <c r="AP52" i="36"/>
  <c r="W1" i="36"/>
  <c r="V70" i="36"/>
  <c r="V57" i="36"/>
  <c r="AK57" i="36"/>
  <c r="AP57" i="36"/>
  <c r="V71" i="36"/>
  <c r="AK71" i="36"/>
  <c r="AP71" i="36"/>
  <c r="V69" i="36"/>
  <c r="AK69" i="36"/>
  <c r="AP69" i="36"/>
  <c r="V68" i="36"/>
  <c r="AK68" i="36"/>
  <c r="AP68" i="36"/>
  <c r="V54" i="36"/>
  <c r="AK54" i="36"/>
  <c r="AP54" i="36"/>
  <c r="V67" i="36"/>
  <c r="AK67" i="36"/>
  <c r="AP67" i="36"/>
  <c r="V66" i="36"/>
  <c r="V50" i="36"/>
  <c r="V72" i="36"/>
  <c r="V65" i="36"/>
  <c r="V64" i="36"/>
  <c r="V63" i="36"/>
  <c r="V90" i="36"/>
  <c r="V62" i="36"/>
  <c r="V61" i="36"/>
  <c r="V88" i="36"/>
  <c r="AK88" i="36"/>
  <c r="AP88" i="36"/>
  <c r="V60" i="36"/>
  <c r="AK60" i="36"/>
  <c r="AP60" i="36"/>
  <c r="V59" i="36"/>
  <c r="V80" i="36"/>
  <c r="AK80" i="36"/>
  <c r="AP80" i="36"/>
  <c r="V56" i="36"/>
  <c r="AK56" i="36"/>
  <c r="AP56" i="36"/>
  <c r="V53" i="36"/>
  <c r="V51" i="36"/>
  <c r="U73" i="36"/>
  <c r="U82" i="36"/>
  <c r="U79" i="36"/>
  <c r="U77" i="36"/>
  <c r="U87" i="36"/>
  <c r="U90" i="36"/>
  <c r="U93" i="36"/>
  <c r="T94" i="36"/>
  <c r="T83" i="36"/>
  <c r="T83" i="34"/>
  <c r="T83" i="35"/>
  <c r="U73" i="35"/>
  <c r="W73" i="33"/>
  <c r="U73" i="34"/>
  <c r="AK73" i="33"/>
  <c r="U82" i="35"/>
  <c r="U260" i="35"/>
  <c r="U77" i="35"/>
  <c r="U87" i="35"/>
  <c r="U93" i="35"/>
  <c r="U79" i="35"/>
  <c r="U257" i="35"/>
  <c r="U78" i="35"/>
  <c r="U256" i="35"/>
  <c r="V71" i="35"/>
  <c r="V69" i="35"/>
  <c r="AK69" i="35"/>
  <c r="AP69" i="35"/>
  <c r="V67" i="35"/>
  <c r="AK67" i="35"/>
  <c r="AP67" i="35"/>
  <c r="V65" i="35"/>
  <c r="V63" i="35"/>
  <c r="V61" i="35"/>
  <c r="V59" i="35"/>
  <c r="V57" i="35"/>
  <c r="AK57" i="35"/>
  <c r="AP57" i="35"/>
  <c r="V55" i="35"/>
  <c r="AK55" i="35"/>
  <c r="AP55" i="35"/>
  <c r="V60" i="35"/>
  <c r="V58" i="35"/>
  <c r="AK58" i="35"/>
  <c r="AP58" i="35"/>
  <c r="V72" i="35"/>
  <c r="V62" i="35"/>
  <c r="V89" i="35"/>
  <c r="AK89" i="35"/>
  <c r="AP89" i="35"/>
  <c r="V56" i="35"/>
  <c r="AK56" i="35"/>
  <c r="AP56" i="35"/>
  <c r="V54" i="35"/>
  <c r="AK54" i="35"/>
  <c r="AP54" i="35"/>
  <c r="V52" i="35"/>
  <c r="AK52" i="35"/>
  <c r="AP52" i="35"/>
  <c r="V50" i="35"/>
  <c r="V70" i="35"/>
  <c r="V64" i="35"/>
  <c r="V91" i="35"/>
  <c r="AK91" i="35"/>
  <c r="AP91" i="35"/>
  <c r="V66" i="35"/>
  <c r="AK66" i="35"/>
  <c r="AP66" i="35"/>
  <c r="V53" i="35"/>
  <c r="V51" i="35"/>
  <c r="V68" i="35"/>
  <c r="AK68" i="35"/>
  <c r="AP68" i="35"/>
  <c r="T94" i="35"/>
  <c r="U78" i="34"/>
  <c r="V71" i="34"/>
  <c r="AK71" i="34"/>
  <c r="AP71" i="34"/>
  <c r="V69" i="34"/>
  <c r="AK69" i="34"/>
  <c r="AP69" i="34"/>
  <c r="V67" i="34"/>
  <c r="AK67" i="34"/>
  <c r="AP67" i="34"/>
  <c r="V65" i="34"/>
  <c r="V92" i="34"/>
  <c r="AK92" i="34"/>
  <c r="AP92" i="34"/>
  <c r="V63" i="34"/>
  <c r="V90" i="34"/>
  <c r="AK90" i="34"/>
  <c r="AP90" i="34"/>
  <c r="V61" i="34"/>
  <c r="V88" i="34"/>
  <c r="AK88" i="34"/>
  <c r="AP88" i="34"/>
  <c r="V72" i="34"/>
  <c r="V81" i="34"/>
  <c r="AK81" i="34"/>
  <c r="AP81" i="34"/>
  <c r="V70" i="34"/>
  <c r="AK70" i="34"/>
  <c r="AP70" i="34"/>
  <c r="V54" i="34"/>
  <c r="AK54" i="34"/>
  <c r="AP54" i="34"/>
  <c r="V52" i="34"/>
  <c r="AK52" i="34"/>
  <c r="AP52" i="34"/>
  <c r="V50" i="34"/>
  <c r="V62" i="34"/>
  <c r="V89" i="34"/>
  <c r="V68" i="34"/>
  <c r="AK68" i="34"/>
  <c r="AP68" i="34"/>
  <c r="V59" i="34"/>
  <c r="V80" i="34"/>
  <c r="AK80" i="34"/>
  <c r="AP80" i="34"/>
  <c r="V66" i="34"/>
  <c r="AK66" i="34"/>
  <c r="AP66" i="34"/>
  <c r="V56" i="34"/>
  <c r="AK56" i="34"/>
  <c r="AP56" i="34"/>
  <c r="V64" i="34"/>
  <c r="V91" i="34"/>
  <c r="W1" i="34"/>
  <c r="V60" i="34"/>
  <c r="V57" i="34"/>
  <c r="AK57" i="34"/>
  <c r="AP57" i="34"/>
  <c r="V53" i="34"/>
  <c r="V51" i="34"/>
  <c r="V58" i="34"/>
  <c r="AK58" i="34"/>
  <c r="AP58" i="34"/>
  <c r="V55" i="34"/>
  <c r="AK55" i="34"/>
  <c r="AP55" i="34"/>
  <c r="U89" i="34"/>
  <c r="U91" i="34"/>
  <c r="U82" i="34"/>
  <c r="U77" i="34"/>
  <c r="U87" i="34"/>
  <c r="U79" i="34"/>
  <c r="U93" i="34"/>
  <c r="T94" i="34"/>
  <c r="AK77" i="33"/>
  <c r="AK83" i="33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/>
  <c r="X70" i="33"/>
  <c r="X68" i="33"/>
  <c r="X66" i="33"/>
  <c r="X64" i="33"/>
  <c r="X91" i="33"/>
  <c r="X62" i="33"/>
  <c r="X89" i="33"/>
  <c r="X59" i="33"/>
  <c r="X80" i="33"/>
  <c r="X69" i="33"/>
  <c r="X63" i="33"/>
  <c r="X90" i="33"/>
  <c r="X56" i="33"/>
  <c r="X53" i="33"/>
  <c r="X51" i="33"/>
  <c r="X65" i="33"/>
  <c r="X92" i="33"/>
  <c r="X58" i="33"/>
  <c r="X55" i="33"/>
  <c r="X67" i="33"/>
  <c r="Y1" i="33"/>
  <c r="X57" i="33"/>
  <c r="X71" i="33"/>
  <c r="X61" i="33"/>
  <c r="X88" i="33"/>
  <c r="X60" i="33"/>
  <c r="X54" i="33"/>
  <c r="X50" i="33"/>
  <c r="X52" i="33"/>
  <c r="W92" i="33"/>
  <c r="W77" i="33"/>
  <c r="W87" i="33"/>
  <c r="U32" i="31"/>
  <c r="AP29" i="31"/>
  <c r="AL73" i="30"/>
  <c r="AB82" i="30"/>
  <c r="AA83" i="30"/>
  <c r="AB79" i="30"/>
  <c r="AA94" i="30"/>
  <c r="AL87" i="30"/>
  <c r="AL77" i="30"/>
  <c r="AB93" i="30"/>
  <c r="AB78" i="30"/>
  <c r="AB77" i="30"/>
  <c r="AB73" i="30"/>
  <c r="AC90" i="30"/>
  <c r="AC89" i="30"/>
  <c r="AC80" i="30"/>
  <c r="AC91" i="30"/>
  <c r="AC87" i="30"/>
  <c r="AC92" i="30"/>
  <c r="AC81" i="30"/>
  <c r="AC88" i="30"/>
  <c r="AK233" i="35"/>
  <c r="AP233" i="35"/>
  <c r="V82" i="36"/>
  <c r="AJ247" i="35"/>
  <c r="Q271" i="35"/>
  <c r="AJ271" i="35"/>
  <c r="AK235" i="35"/>
  <c r="AP235" i="35"/>
  <c r="AK236" i="35"/>
  <c r="AP236" i="35"/>
  <c r="AK232" i="35"/>
  <c r="AP232" i="35"/>
  <c r="T101" i="35"/>
  <c r="T99" i="35"/>
  <c r="V98" i="35"/>
  <c r="U186" i="35"/>
  <c r="V120" i="35"/>
  <c r="AK120" i="35"/>
  <c r="AP120" i="35"/>
  <c r="V107" i="35"/>
  <c r="AK107" i="35"/>
  <c r="AP107" i="35"/>
  <c r="U100" i="35"/>
  <c r="V219" i="35"/>
  <c r="V218" i="35"/>
  <c r="AK218" i="35"/>
  <c r="AP218" i="35"/>
  <c r="V133" i="35"/>
  <c r="AK133" i="35"/>
  <c r="AP133" i="35"/>
  <c r="AK234" i="35"/>
  <c r="AP234" i="35"/>
  <c r="R242" i="35"/>
  <c r="R266" i="35"/>
  <c r="R243" i="35"/>
  <c r="R267" i="35"/>
  <c r="R246" i="35"/>
  <c r="R270" i="35"/>
  <c r="R245" i="35"/>
  <c r="R269" i="35"/>
  <c r="R244" i="35"/>
  <c r="R268" i="35"/>
  <c r="AK210" i="35"/>
  <c r="AP210" i="35"/>
  <c r="R241" i="35"/>
  <c r="Q267" i="35"/>
  <c r="AJ267" i="35"/>
  <c r="AJ243" i="35"/>
  <c r="Q266" i="35"/>
  <c r="AJ266" i="35"/>
  <c r="AJ242" i="35"/>
  <c r="AK209" i="35"/>
  <c r="AP209" i="35"/>
  <c r="Q272" i="35"/>
  <c r="AJ248" i="35"/>
  <c r="AK142" i="35"/>
  <c r="AP142" i="35"/>
  <c r="R272" i="35"/>
  <c r="AK141" i="35"/>
  <c r="AP141" i="35"/>
  <c r="AK215" i="35"/>
  <c r="AP215" i="35"/>
  <c r="AK140" i="35"/>
  <c r="AP140" i="35"/>
  <c r="Q265" i="35"/>
  <c r="AJ265" i="35"/>
  <c r="Q255" i="35"/>
  <c r="Q254" i="35"/>
  <c r="AJ254" i="35"/>
  <c r="AJ241" i="35"/>
  <c r="AK212" i="35"/>
  <c r="AP212" i="35"/>
  <c r="Q270" i="35"/>
  <c r="AJ270" i="35"/>
  <c r="AJ246" i="35"/>
  <c r="AK211" i="35"/>
  <c r="AP211" i="35"/>
  <c r="AK213" i="35"/>
  <c r="AP213" i="35"/>
  <c r="Q268" i="35"/>
  <c r="AJ268" i="35"/>
  <c r="AJ244" i="35"/>
  <c r="Q269" i="35"/>
  <c r="AJ269" i="35"/>
  <c r="AJ245" i="35"/>
  <c r="AK139" i="35"/>
  <c r="AP139" i="35"/>
  <c r="AK136" i="35"/>
  <c r="AP136" i="35"/>
  <c r="AK138" i="35"/>
  <c r="AP138" i="35"/>
  <c r="AK135" i="35"/>
  <c r="AP135" i="35"/>
  <c r="AK137" i="35"/>
  <c r="AP137" i="35"/>
  <c r="AK208" i="35"/>
  <c r="AP208" i="35"/>
  <c r="AK134" i="35"/>
  <c r="AP134" i="35"/>
  <c r="V178" i="35"/>
  <c r="V170" i="35"/>
  <c r="AK170" i="35"/>
  <c r="AP170" i="35"/>
  <c r="AK125" i="35"/>
  <c r="AP125" i="35"/>
  <c r="AK127" i="35"/>
  <c r="AP127" i="35"/>
  <c r="S247" i="35"/>
  <c r="S271" i="35"/>
  <c r="AK124" i="35"/>
  <c r="AP124" i="35"/>
  <c r="AK126" i="35"/>
  <c r="AP126" i="35"/>
  <c r="AK123" i="35"/>
  <c r="AP123" i="35"/>
  <c r="AK122" i="35"/>
  <c r="AP122" i="35"/>
  <c r="AK130" i="35"/>
  <c r="AP130" i="35"/>
  <c r="S250" i="35"/>
  <c r="AK121" i="35"/>
  <c r="AP121" i="35"/>
  <c r="AK129" i="35"/>
  <c r="AP129" i="35"/>
  <c r="S249" i="35"/>
  <c r="AK128" i="35"/>
  <c r="AP128" i="35"/>
  <c r="S248" i="35"/>
  <c r="W223" i="35"/>
  <c r="W224" i="35"/>
  <c r="W225" i="35"/>
  <c r="W220" i="35"/>
  <c r="W221" i="35"/>
  <c r="W222" i="35"/>
  <c r="AK198" i="35"/>
  <c r="AK199" i="35"/>
  <c r="AP199" i="35"/>
  <c r="AK200" i="35"/>
  <c r="AP200" i="35"/>
  <c r="AK201" i="35"/>
  <c r="AP201" i="35"/>
  <c r="AK202" i="35"/>
  <c r="AP202" i="35"/>
  <c r="AK203" i="35"/>
  <c r="AP203" i="35"/>
  <c r="AK204" i="35"/>
  <c r="AP204" i="35"/>
  <c r="AK71" i="35"/>
  <c r="AP71" i="35"/>
  <c r="AK115" i="35"/>
  <c r="AP115" i="35"/>
  <c r="AK108" i="35"/>
  <c r="AP108" i="35"/>
  <c r="AK116" i="35"/>
  <c r="AP116" i="35"/>
  <c r="AK114" i="35"/>
  <c r="AP114" i="35"/>
  <c r="AK113" i="35"/>
  <c r="AP113" i="35"/>
  <c r="AK111" i="35"/>
  <c r="AP111" i="35"/>
  <c r="AK112" i="35"/>
  <c r="AP112" i="35"/>
  <c r="AK110" i="35"/>
  <c r="AP110" i="35"/>
  <c r="AK117" i="35"/>
  <c r="AP117" i="35"/>
  <c r="AK109" i="35"/>
  <c r="AP109" i="35"/>
  <c r="AK59" i="38"/>
  <c r="AP59" i="38"/>
  <c r="AK61" i="38"/>
  <c r="AP61" i="38"/>
  <c r="X93" i="39"/>
  <c r="W83" i="39"/>
  <c r="X79" i="39"/>
  <c r="AK94" i="39"/>
  <c r="AP77" i="39"/>
  <c r="AP94" i="39"/>
  <c r="X87" i="39"/>
  <c r="X77" i="39"/>
  <c r="X73" i="39"/>
  <c r="AP73" i="39"/>
  <c r="AK83" i="39"/>
  <c r="W94" i="39"/>
  <c r="Y71" i="39"/>
  <c r="Y69" i="39"/>
  <c r="Y67" i="39"/>
  <c r="Y65" i="39"/>
  <c r="Y92" i="39"/>
  <c r="Y63" i="39"/>
  <c r="Y90" i="39"/>
  <c r="Y61" i="39"/>
  <c r="Y88" i="39"/>
  <c r="Y70" i="39"/>
  <c r="Y64" i="39"/>
  <c r="Y91" i="39"/>
  <c r="Y54" i="39"/>
  <c r="Y52" i="39"/>
  <c r="Y50" i="39"/>
  <c r="Y56" i="39"/>
  <c r="Y72" i="39"/>
  <c r="Y81" i="39"/>
  <c r="Y66" i="39"/>
  <c r="Y60" i="39"/>
  <c r="Y59" i="39"/>
  <c r="Y80" i="39"/>
  <c r="Y58" i="39"/>
  <c r="Y57" i="39"/>
  <c r="Y62" i="39"/>
  <c r="Y89" i="39"/>
  <c r="Y51" i="39"/>
  <c r="Y82" i="39"/>
  <c r="Z1" i="39"/>
  <c r="Y53" i="39"/>
  <c r="Y55" i="39"/>
  <c r="Y68" i="39"/>
  <c r="X78" i="39"/>
  <c r="AK65" i="38"/>
  <c r="AP65" i="38"/>
  <c r="U94" i="38"/>
  <c r="U83" i="38"/>
  <c r="AK63" i="38"/>
  <c r="AP63" i="38"/>
  <c r="AK72" i="38"/>
  <c r="AP72" i="38"/>
  <c r="V82" i="38"/>
  <c r="AK82" i="38"/>
  <c r="AP82" i="38"/>
  <c r="V79" i="38"/>
  <c r="AK79" i="38"/>
  <c r="AP79" i="38"/>
  <c r="AK53" i="38"/>
  <c r="AP53" i="38"/>
  <c r="V93" i="38"/>
  <c r="AK93" i="38"/>
  <c r="AP93" i="38"/>
  <c r="AK66" i="38"/>
  <c r="AP66" i="38"/>
  <c r="V87" i="38"/>
  <c r="AK87" i="38"/>
  <c r="AP87" i="38"/>
  <c r="V77" i="38"/>
  <c r="AK51" i="38"/>
  <c r="AP51" i="38"/>
  <c r="V91" i="38"/>
  <c r="AK91" i="38"/>
  <c r="AP91" i="38"/>
  <c r="AK64" i="38"/>
  <c r="AP64" i="38"/>
  <c r="AK60" i="38"/>
  <c r="AP60" i="38"/>
  <c r="AK62" i="38"/>
  <c r="AP62" i="38"/>
  <c r="V73" i="38"/>
  <c r="AK50" i="38"/>
  <c r="V78" i="38"/>
  <c r="AK78" i="38"/>
  <c r="AP78" i="38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/>
  <c r="AP78" i="37"/>
  <c r="U94" i="37"/>
  <c r="AK63" i="37"/>
  <c r="AP63" i="37"/>
  <c r="U83" i="37"/>
  <c r="V73" i="37"/>
  <c r="AK50" i="37"/>
  <c r="AK70" i="37"/>
  <c r="AP70" i="37"/>
  <c r="V77" i="37"/>
  <c r="V87" i="37"/>
  <c r="AK87" i="37"/>
  <c r="AP87" i="37"/>
  <c r="AK72" i="37"/>
  <c r="AP72" i="37"/>
  <c r="AK59" i="37"/>
  <c r="AP59" i="37"/>
  <c r="AK62" i="37"/>
  <c r="AP62" i="37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/>
  <c r="V93" i="37"/>
  <c r="AK93" i="37"/>
  <c r="AP93" i="37"/>
  <c r="AK65" i="37"/>
  <c r="AP65" i="37"/>
  <c r="V79" i="37"/>
  <c r="AK79" i="37"/>
  <c r="AP79" i="37"/>
  <c r="AK60" i="37"/>
  <c r="AP60" i="37"/>
  <c r="V82" i="37"/>
  <c r="AK82" i="37"/>
  <c r="AP82" i="37"/>
  <c r="AK64" i="37"/>
  <c r="AP64" i="37"/>
  <c r="U83" i="36"/>
  <c r="V79" i="36"/>
  <c r="AK79" i="36"/>
  <c r="AP79" i="36"/>
  <c r="V78" i="36"/>
  <c r="AK78" i="36"/>
  <c r="AP78" i="36"/>
  <c r="V87" i="36"/>
  <c r="AK87" i="36"/>
  <c r="AP87" i="36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/>
  <c r="V91" i="36"/>
  <c r="AK91" i="36"/>
  <c r="AP91" i="36"/>
  <c r="AK64" i="36"/>
  <c r="AP64" i="36"/>
  <c r="AK61" i="36"/>
  <c r="AP61" i="36"/>
  <c r="V89" i="36"/>
  <c r="AK89" i="36"/>
  <c r="AP89" i="36"/>
  <c r="AK62" i="36"/>
  <c r="AP62" i="36"/>
  <c r="V92" i="36"/>
  <c r="AK92" i="36"/>
  <c r="AP92" i="36"/>
  <c r="AK65" i="36"/>
  <c r="AP65" i="36"/>
  <c r="AK90" i="36"/>
  <c r="AP90" i="36"/>
  <c r="U94" i="36"/>
  <c r="V81" i="36"/>
  <c r="AK81" i="36"/>
  <c r="AP81" i="36"/>
  <c r="AK72" i="36"/>
  <c r="AP72" i="36"/>
  <c r="AK59" i="36"/>
  <c r="AP59" i="36"/>
  <c r="V73" i="36"/>
  <c r="AK50" i="36"/>
  <c r="AK53" i="36"/>
  <c r="AP53" i="36"/>
  <c r="AK51" i="36"/>
  <c r="AP51" i="36"/>
  <c r="V93" i="36"/>
  <c r="AK93" i="36"/>
  <c r="AP93" i="36"/>
  <c r="AK66" i="36"/>
  <c r="AP66" i="36"/>
  <c r="AK63" i="36"/>
  <c r="AP63" i="36"/>
  <c r="AK82" i="36"/>
  <c r="AP82" i="36"/>
  <c r="AP77" i="33"/>
  <c r="AP94" i="33"/>
  <c r="AK94" i="33"/>
  <c r="W83" i="33"/>
  <c r="U83" i="35"/>
  <c r="U83" i="34"/>
  <c r="AK50" i="35"/>
  <c r="AP50" i="35"/>
  <c r="V73" i="35"/>
  <c r="X73" i="33"/>
  <c r="AP73" i="33"/>
  <c r="V82" i="35"/>
  <c r="V260" i="35"/>
  <c r="V73" i="34"/>
  <c r="V78" i="35"/>
  <c r="V256" i="35"/>
  <c r="AK64" i="35"/>
  <c r="AP64" i="35"/>
  <c r="AK62" i="35"/>
  <c r="AP62" i="35"/>
  <c r="V87" i="35"/>
  <c r="AK87" i="35"/>
  <c r="AP87" i="35"/>
  <c r="V77" i="35"/>
  <c r="AK60" i="35"/>
  <c r="AP60" i="35"/>
  <c r="U94" i="35"/>
  <c r="V80" i="35"/>
  <c r="V258" i="35"/>
  <c r="AK59" i="35"/>
  <c r="AP59" i="35"/>
  <c r="V88" i="35"/>
  <c r="AK88" i="35"/>
  <c r="AP88" i="35"/>
  <c r="AK61" i="35"/>
  <c r="AP61" i="35"/>
  <c r="V90" i="35"/>
  <c r="AK63" i="35"/>
  <c r="AP63" i="35"/>
  <c r="AK51" i="35"/>
  <c r="AP51" i="35"/>
  <c r="V92" i="35"/>
  <c r="AK65" i="35"/>
  <c r="AP65" i="35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V79" i="35"/>
  <c r="V257" i="35"/>
  <c r="V81" i="35"/>
  <c r="V259" i="35"/>
  <c r="AK72" i="35"/>
  <c r="AP72" i="35"/>
  <c r="AK70" i="35"/>
  <c r="AP70" i="35"/>
  <c r="AK53" i="35"/>
  <c r="AP53" i="35"/>
  <c r="V93" i="35"/>
  <c r="AK93" i="35"/>
  <c r="AP93" i="35"/>
  <c r="V82" i="34"/>
  <c r="AK82" i="34"/>
  <c r="AP82" i="34"/>
  <c r="V87" i="34"/>
  <c r="AK87" i="34"/>
  <c r="AP87" i="34"/>
  <c r="V77" i="34"/>
  <c r="AK77" i="34"/>
  <c r="V93" i="34"/>
  <c r="AK93" i="34"/>
  <c r="AP93" i="34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/>
  <c r="AP79" i="34"/>
  <c r="AK61" i="34"/>
  <c r="AP61" i="34"/>
  <c r="AK64" i="34"/>
  <c r="AP64" i="34"/>
  <c r="AK51" i="34"/>
  <c r="AP51" i="34"/>
  <c r="AK72" i="34"/>
  <c r="AP72" i="34"/>
  <c r="AK91" i="34"/>
  <c r="AP91" i="34"/>
  <c r="AK50" i="34"/>
  <c r="AK53" i="34"/>
  <c r="AP53" i="34"/>
  <c r="U94" i="34"/>
  <c r="AK59" i="34"/>
  <c r="AP59" i="34"/>
  <c r="AK62" i="34"/>
  <c r="AP62" i="34"/>
  <c r="AK65" i="34"/>
  <c r="AP65" i="34"/>
  <c r="AK63" i="34"/>
  <c r="AP63" i="34"/>
  <c r="AK89" i="34"/>
  <c r="AP89" i="34"/>
  <c r="AK60" i="34"/>
  <c r="AP60" i="34"/>
  <c r="V78" i="34"/>
  <c r="AK78" i="34"/>
  <c r="AP78" i="34"/>
  <c r="X82" i="33"/>
  <c r="X79" i="33"/>
  <c r="X93" i="33"/>
  <c r="W94" i="33"/>
  <c r="X77" i="33"/>
  <c r="X87" i="33"/>
  <c r="X78" i="33"/>
  <c r="Y72" i="33"/>
  <c r="Y81" i="33"/>
  <c r="Y70" i="33"/>
  <c r="Y68" i="33"/>
  <c r="Y66" i="33"/>
  <c r="Y64" i="33"/>
  <c r="Y91" i="33"/>
  <c r="Y62" i="33"/>
  <c r="Y89" i="33"/>
  <c r="Y59" i="33"/>
  <c r="Y80" i="33"/>
  <c r="Y69" i="33"/>
  <c r="Y63" i="33"/>
  <c r="Y90" i="33"/>
  <c r="Y53" i="33"/>
  <c r="Y51" i="33"/>
  <c r="Y65" i="33"/>
  <c r="Y92" i="33"/>
  <c r="Y58" i="33"/>
  <c r="Y55" i="33"/>
  <c r="Y67" i="33"/>
  <c r="Z1" i="33"/>
  <c r="Y57" i="33"/>
  <c r="Y54" i="33"/>
  <c r="Y52" i="33"/>
  <c r="Y50" i="33"/>
  <c r="Y61" i="33"/>
  <c r="Y88" i="33"/>
  <c r="Y60" i="33"/>
  <c r="Y71" i="33"/>
  <c r="Y56" i="33"/>
  <c r="AP26" i="31"/>
  <c r="AP30" i="31"/>
  <c r="AP27" i="31"/>
  <c r="AP31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D89" i="30"/>
  <c r="AD92" i="30"/>
  <c r="AD88" i="30"/>
  <c r="W98" i="35"/>
  <c r="U99" i="35"/>
  <c r="AK219" i="35"/>
  <c r="AP219" i="35"/>
  <c r="U101" i="35"/>
  <c r="AK98" i="35"/>
  <c r="AP98" i="35"/>
  <c r="W219" i="35"/>
  <c r="W218" i="35"/>
  <c r="W133" i="35"/>
  <c r="W107" i="35"/>
  <c r="AK230" i="35"/>
  <c r="AP230" i="35"/>
  <c r="AK146" i="35"/>
  <c r="AP146" i="35"/>
  <c r="W120" i="35"/>
  <c r="V186" i="35"/>
  <c r="AK237" i="35"/>
  <c r="AP237" i="35"/>
  <c r="AP162" i="35"/>
  <c r="AK178" i="35"/>
  <c r="AP178" i="35"/>
  <c r="S242" i="35"/>
  <c r="S266" i="35"/>
  <c r="S243" i="35"/>
  <c r="S267" i="35"/>
  <c r="S246" i="35"/>
  <c r="S270" i="35"/>
  <c r="S244" i="35"/>
  <c r="S268" i="35"/>
  <c r="S272" i="35"/>
  <c r="S245" i="35"/>
  <c r="S269" i="35"/>
  <c r="Q264" i="35"/>
  <c r="AJ264" i="35"/>
  <c r="AJ272" i="35"/>
  <c r="S241" i="35"/>
  <c r="AJ255" i="35"/>
  <c r="R265" i="35"/>
  <c r="R264" i="35"/>
  <c r="R255" i="35"/>
  <c r="R254" i="35"/>
  <c r="W178" i="35"/>
  <c r="W170" i="35"/>
  <c r="T250" i="35"/>
  <c r="W162" i="35"/>
  <c r="W186" i="35"/>
  <c r="T249" i="35"/>
  <c r="T248" i="35"/>
  <c r="T247" i="35"/>
  <c r="T271" i="35"/>
  <c r="X223" i="35"/>
  <c r="X224" i="35"/>
  <c r="X225" i="35"/>
  <c r="X220" i="35"/>
  <c r="X221" i="35"/>
  <c r="X222" i="35"/>
  <c r="AP83" i="39"/>
  <c r="AK197" i="35"/>
  <c r="AP197" i="35"/>
  <c r="X94" i="39"/>
  <c r="AK80" i="35"/>
  <c r="AP80" i="35"/>
  <c r="AK258" i="35"/>
  <c r="AP258" i="35"/>
  <c r="AK79" i="35"/>
  <c r="AP79" i="35"/>
  <c r="AK257" i="35"/>
  <c r="AP257" i="35"/>
  <c r="AK78" i="35"/>
  <c r="AP78" i="35"/>
  <c r="AK256" i="35"/>
  <c r="AP256" i="35"/>
  <c r="AK82" i="35"/>
  <c r="AP82" i="35"/>
  <c r="AK260" i="35"/>
  <c r="AP260" i="35"/>
  <c r="AK81" i="35"/>
  <c r="AP81" i="35"/>
  <c r="AK259" i="35"/>
  <c r="AP259" i="35"/>
  <c r="AP198" i="35"/>
  <c r="AK90" i="35"/>
  <c r="AP90" i="35"/>
  <c r="AK92" i="35"/>
  <c r="AP92" i="35"/>
  <c r="V83" i="36"/>
  <c r="AP83" i="33"/>
  <c r="V83" i="38"/>
  <c r="Y79" i="39"/>
  <c r="Z72" i="39"/>
  <c r="Z81" i="39"/>
  <c r="Z70" i="39"/>
  <c r="Z64" i="39"/>
  <c r="Z91" i="39"/>
  <c r="Z58" i="39"/>
  <c r="AA1" i="39"/>
  <c r="Z57" i="39"/>
  <c r="Z67" i="39"/>
  <c r="Z61" i="39"/>
  <c r="Z88" i="39"/>
  <c r="Z62" i="39"/>
  <c r="Z89" i="39"/>
  <c r="Z60" i="39"/>
  <c r="Z68" i="39"/>
  <c r="Z71" i="39"/>
  <c r="Z63" i="39"/>
  <c r="Z90" i="39"/>
  <c r="Z59" i="39"/>
  <c r="Z80" i="39"/>
  <c r="Z52" i="39"/>
  <c r="Z50" i="39"/>
  <c r="Z53" i="39"/>
  <c r="Z65" i="39"/>
  <c r="Z92" i="39"/>
  <c r="Z54" i="39"/>
  <c r="Z51" i="39"/>
  <c r="Z82" i="39"/>
  <c r="Z55" i="39"/>
  <c r="Z56" i="39"/>
  <c r="Z69" i="39"/>
  <c r="Z66" i="39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AK83" i="38"/>
  <c r="W93" i="38"/>
  <c r="W90" i="38"/>
  <c r="W92" i="38"/>
  <c r="W73" i="38"/>
  <c r="W91" i="38"/>
  <c r="W78" i="38"/>
  <c r="X71" i="38"/>
  <c r="X69" i="38"/>
  <c r="X67" i="38"/>
  <c r="X65" i="38"/>
  <c r="X92" i="38"/>
  <c r="X63" i="38"/>
  <c r="X90" i="38"/>
  <c r="X61" i="38"/>
  <c r="X88" i="38"/>
  <c r="X59" i="38"/>
  <c r="X80" i="38"/>
  <c r="X57" i="38"/>
  <c r="X55" i="38"/>
  <c r="X66" i="38"/>
  <c r="X58" i="38"/>
  <c r="X72" i="38"/>
  <c r="X81" i="38"/>
  <c r="X53" i="38"/>
  <c r="X51" i="38"/>
  <c r="Y1" i="38"/>
  <c r="X68" i="38"/>
  <c r="X70" i="38"/>
  <c r="X78" i="38"/>
  <c r="X56" i="38"/>
  <c r="X54" i="38"/>
  <c r="X52" i="38"/>
  <c r="X50" i="38"/>
  <c r="X62" i="38"/>
  <c r="X89" i="38"/>
  <c r="X60" i="38"/>
  <c r="X64" i="38"/>
  <c r="X91" i="38"/>
  <c r="AK73" i="38"/>
  <c r="AP50" i="38"/>
  <c r="W91" i="37"/>
  <c r="W78" i="37"/>
  <c r="W80" i="37"/>
  <c r="X70" i="37"/>
  <c r="X67" i="37"/>
  <c r="X64" i="37"/>
  <c r="X91" i="37"/>
  <c r="X61" i="37"/>
  <c r="X88" i="37"/>
  <c r="X58" i="37"/>
  <c r="X55" i="37"/>
  <c r="X72" i="37"/>
  <c r="X81" i="37"/>
  <c r="X69" i="37"/>
  <c r="X66" i="37"/>
  <c r="X63" i="37"/>
  <c r="X90" i="37"/>
  <c r="X71" i="37"/>
  <c r="X68" i="37"/>
  <c r="X62" i="37"/>
  <c r="X89" i="37"/>
  <c r="X57" i="37"/>
  <c r="Y1" i="37"/>
  <c r="X53" i="37"/>
  <c r="X59" i="37"/>
  <c r="X80" i="37"/>
  <c r="X54" i="37"/>
  <c r="X56" i="37"/>
  <c r="X50" i="37"/>
  <c r="X65" i="37"/>
  <c r="X92" i="37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W93" i="36"/>
  <c r="AK73" i="36"/>
  <c r="AP50" i="36"/>
  <c r="W87" i="36"/>
  <c r="W77" i="36"/>
  <c r="W78" i="36"/>
  <c r="W79" i="36"/>
  <c r="W88" i="36"/>
  <c r="X72" i="36"/>
  <c r="X81" i="36"/>
  <c r="X70" i="36"/>
  <c r="X68" i="36"/>
  <c r="X66" i="36"/>
  <c r="X64" i="36"/>
  <c r="X91" i="36"/>
  <c r="X62" i="36"/>
  <c r="X89" i="36"/>
  <c r="X60" i="36"/>
  <c r="Y1" i="36"/>
  <c r="X54" i="36"/>
  <c r="X50" i="36"/>
  <c r="X57" i="36"/>
  <c r="X71" i="36"/>
  <c r="X69" i="36"/>
  <c r="X67" i="36"/>
  <c r="X52" i="36"/>
  <c r="X65" i="36"/>
  <c r="X92" i="36"/>
  <c r="X63" i="36"/>
  <c r="X90" i="36"/>
  <c r="X61" i="36"/>
  <c r="X88" i="36"/>
  <c r="X59" i="36"/>
  <c r="X80" i="36"/>
  <c r="X56" i="36"/>
  <c r="X53" i="36"/>
  <c r="X51" i="36"/>
  <c r="X58" i="36"/>
  <c r="X55" i="36"/>
  <c r="W80" i="36"/>
  <c r="W89" i="36"/>
  <c r="V94" i="36"/>
  <c r="AK77" i="36"/>
  <c r="AK83" i="36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W73" i="34"/>
  <c r="Y73" i="33"/>
  <c r="AK73" i="35"/>
  <c r="V32" i="31"/>
  <c r="W89" i="35"/>
  <c r="W81" i="35"/>
  <c r="W259" i="35"/>
  <c r="W78" i="35"/>
  <c r="W256" i="35"/>
  <c r="W91" i="35"/>
  <c r="X71" i="35"/>
  <c r="X69" i="35"/>
  <c r="X67" i="35"/>
  <c r="X65" i="35"/>
  <c r="X92" i="35"/>
  <c r="X63" i="35"/>
  <c r="X90" i="35"/>
  <c r="X61" i="35"/>
  <c r="X88" i="35"/>
  <c r="X59" i="35"/>
  <c r="X80" i="35"/>
  <c r="X258" i="35"/>
  <c r="X57" i="35"/>
  <c r="X55" i="35"/>
  <c r="X72" i="35"/>
  <c r="X62" i="35"/>
  <c r="X89" i="35"/>
  <c r="X56" i="35"/>
  <c r="X54" i="35"/>
  <c r="X52" i="35"/>
  <c r="X50" i="35"/>
  <c r="X70" i="35"/>
  <c r="X64" i="35"/>
  <c r="X91" i="35"/>
  <c r="X66" i="35"/>
  <c r="X53" i="35"/>
  <c r="X51" i="35"/>
  <c r="X68" i="35"/>
  <c r="X60" i="35"/>
  <c r="X58" i="35"/>
  <c r="W80" i="35"/>
  <c r="W258" i="35"/>
  <c r="W93" i="35"/>
  <c r="W87" i="35"/>
  <c r="W77" i="35"/>
  <c r="W88" i="35"/>
  <c r="W90" i="35"/>
  <c r="V94" i="35"/>
  <c r="W82" i="35"/>
  <c r="W260" i="35"/>
  <c r="W92" i="35"/>
  <c r="W79" i="35"/>
  <c r="W257" i="35"/>
  <c r="W80" i="34"/>
  <c r="W93" i="34"/>
  <c r="W78" i="34"/>
  <c r="W92" i="34"/>
  <c r="X71" i="34"/>
  <c r="X69" i="34"/>
  <c r="X67" i="34"/>
  <c r="X65" i="34"/>
  <c r="X92" i="34"/>
  <c r="X63" i="34"/>
  <c r="X90" i="34"/>
  <c r="X68" i="34"/>
  <c r="X59" i="34"/>
  <c r="X80" i="34"/>
  <c r="X50" i="34"/>
  <c r="X66" i="34"/>
  <c r="X56" i="34"/>
  <c r="X64" i="34"/>
  <c r="X91" i="34"/>
  <c r="Y1" i="34"/>
  <c r="X57" i="34"/>
  <c r="X53" i="34"/>
  <c r="X51" i="34"/>
  <c r="X72" i="34"/>
  <c r="X81" i="34"/>
  <c r="X58" i="34"/>
  <c r="X55" i="34"/>
  <c r="X52" i="34"/>
  <c r="X61" i="34"/>
  <c r="X88" i="34"/>
  <c r="X54" i="34"/>
  <c r="X60" i="34"/>
  <c r="X70" i="34"/>
  <c r="X62" i="34"/>
  <c r="X89" i="34"/>
  <c r="W81" i="34"/>
  <c r="W82" i="34"/>
  <c r="AK94" i="34"/>
  <c r="AP77" i="34"/>
  <c r="AP94" i="34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/>
  <c r="Z59" i="33"/>
  <c r="Z80" i="33"/>
  <c r="Z69" i="33"/>
  <c r="Z63" i="33"/>
  <c r="Z90" i="33"/>
  <c r="Z56" i="33"/>
  <c r="Z64" i="33"/>
  <c r="Z91" i="33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/>
  <c r="Z60" i="33"/>
  <c r="Z68" i="33"/>
  <c r="Y82" i="33"/>
  <c r="X94" i="33"/>
  <c r="W32" i="31"/>
  <c r="AP28" i="31"/>
  <c r="AP32" i="31"/>
  <c r="AK32" i="31"/>
  <c r="AD78" i="30"/>
  <c r="AD93" i="30"/>
  <c r="AC83" i="30"/>
  <c r="AC94" i="30"/>
  <c r="AD82" i="30"/>
  <c r="AD79" i="30"/>
  <c r="AD73" i="30"/>
  <c r="AD77" i="30"/>
  <c r="AE87" i="30"/>
  <c r="AE92" i="30"/>
  <c r="AE91" i="30"/>
  <c r="AE81" i="30"/>
  <c r="AE88" i="30"/>
  <c r="AE80" i="30"/>
  <c r="AE89" i="30"/>
  <c r="AE90" i="30"/>
  <c r="V99" i="35"/>
  <c r="V101" i="35"/>
  <c r="X98" i="35"/>
  <c r="V100" i="35"/>
  <c r="AK100" i="35"/>
  <c r="AP100" i="35"/>
  <c r="AK101" i="35"/>
  <c r="AP101" i="35"/>
  <c r="AK99" i="35"/>
  <c r="AP99" i="35"/>
  <c r="X107" i="35"/>
  <c r="X219" i="35"/>
  <c r="X218" i="35"/>
  <c r="X133" i="35"/>
  <c r="W100" i="35"/>
  <c r="X120" i="35"/>
  <c r="T246" i="35"/>
  <c r="T270" i="35"/>
  <c r="T245" i="35"/>
  <c r="T269" i="35"/>
  <c r="T243" i="35"/>
  <c r="T267" i="35"/>
  <c r="T244" i="35"/>
  <c r="T268" i="35"/>
  <c r="T242" i="35"/>
  <c r="T266" i="35"/>
  <c r="T272" i="35"/>
  <c r="S265" i="35"/>
  <c r="S255" i="35"/>
  <c r="S254" i="35"/>
  <c r="T241" i="35"/>
  <c r="X178" i="35"/>
  <c r="X170" i="35"/>
  <c r="U249" i="35"/>
  <c r="X162" i="35"/>
  <c r="U248" i="35"/>
  <c r="U247" i="35"/>
  <c r="U271" i="35"/>
  <c r="U250" i="35"/>
  <c r="Y224" i="35"/>
  <c r="Y225" i="35"/>
  <c r="Y220" i="35"/>
  <c r="Y221" i="35"/>
  <c r="Y222" i="35"/>
  <c r="Y223" i="35"/>
  <c r="AK94" i="35"/>
  <c r="X81" i="35"/>
  <c r="X259" i="35"/>
  <c r="X82" i="36"/>
  <c r="W83" i="38"/>
  <c r="AK83" i="35"/>
  <c r="Z93" i="39"/>
  <c r="Y83" i="39"/>
  <c r="Z78" i="39"/>
  <c r="AA58" i="39"/>
  <c r="AL58" i="39"/>
  <c r="AB1" i="39"/>
  <c r="AA64" i="39"/>
  <c r="AA91" i="39"/>
  <c r="AL91" i="39"/>
  <c r="AA67" i="39"/>
  <c r="AL67" i="39"/>
  <c r="AA69" i="39"/>
  <c r="AL69" i="39"/>
  <c r="AA65" i="39"/>
  <c r="AA92" i="39"/>
  <c r="AL92" i="39"/>
  <c r="AA61" i="39"/>
  <c r="AA88" i="39"/>
  <c r="AL88" i="39"/>
  <c r="AA72" i="39"/>
  <c r="AA81" i="39"/>
  <c r="AL81" i="39"/>
  <c r="AA68" i="39"/>
  <c r="AL68" i="39"/>
  <c r="AA66" i="39"/>
  <c r="AL66" i="39"/>
  <c r="AA71" i="39"/>
  <c r="AL71" i="39"/>
  <c r="AA60" i="39"/>
  <c r="AA50" i="39"/>
  <c r="AA57" i="39"/>
  <c r="AL57" i="39"/>
  <c r="AA54" i="39"/>
  <c r="AL54" i="39"/>
  <c r="AA70" i="39"/>
  <c r="AA62" i="39"/>
  <c r="AA89" i="39"/>
  <c r="AL89" i="39"/>
  <c r="AA51" i="39"/>
  <c r="AA56" i="39"/>
  <c r="AL56" i="39"/>
  <c r="AA63" i="39"/>
  <c r="AA52" i="39"/>
  <c r="AL52" i="39"/>
  <c r="AA55" i="39"/>
  <c r="AL55" i="39"/>
  <c r="AA53" i="39"/>
  <c r="AA59" i="39"/>
  <c r="AA80" i="39"/>
  <c r="AL80" i="39"/>
  <c r="Z79" i="39"/>
  <c r="Z77" i="39"/>
  <c r="Z83" i="39"/>
  <c r="Z73" i="39"/>
  <c r="Y94" i="39"/>
  <c r="Z87" i="39"/>
  <c r="W94" i="38"/>
  <c r="Y71" i="38"/>
  <c r="Y69" i="38"/>
  <c r="Y67" i="38"/>
  <c r="Y65" i="38"/>
  <c r="Y92" i="38"/>
  <c r="Y63" i="38"/>
  <c r="Y90" i="38"/>
  <c r="Y61" i="38"/>
  <c r="Y88" i="38"/>
  <c r="Y59" i="38"/>
  <c r="Y80" i="38"/>
  <c r="Y57" i="38"/>
  <c r="Y66" i="38"/>
  <c r="Y72" i="38"/>
  <c r="Y81" i="38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/>
  <c r="Y60" i="38"/>
  <c r="Y64" i="38"/>
  <c r="Y91" i="38"/>
  <c r="X82" i="38"/>
  <c r="X73" i="38"/>
  <c r="X79" i="38"/>
  <c r="AK94" i="38"/>
  <c r="AP77" i="38"/>
  <c r="AP94" i="38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/>
  <c r="Y63" i="37"/>
  <c r="Y56" i="37"/>
  <c r="Y50" i="37"/>
  <c r="Y52" i="37"/>
  <c r="Y68" i="37"/>
  <c r="Y55" i="37"/>
  <c r="Y51" i="37"/>
  <c r="Y67" i="37"/>
  <c r="Y64" i="37"/>
  <c r="Y91" i="37"/>
  <c r="Y60" i="37"/>
  <c r="Y59" i="37"/>
  <c r="Y80" i="37"/>
  <c r="Y54" i="37"/>
  <c r="Y65" i="37"/>
  <c r="Y92" i="37"/>
  <c r="Y57" i="37"/>
  <c r="Y58" i="37"/>
  <c r="AK94" i="37"/>
  <c r="AP77" i="37"/>
  <c r="AP94" i="37"/>
  <c r="W94" i="37"/>
  <c r="AP73" i="37"/>
  <c r="AK83" i="37"/>
  <c r="X73" i="37"/>
  <c r="W83" i="37"/>
  <c r="X93" i="37"/>
  <c r="X82" i="37"/>
  <c r="X87" i="37"/>
  <c r="X77" i="37"/>
  <c r="X78" i="36"/>
  <c r="X93" i="36"/>
  <c r="Y72" i="36"/>
  <c r="Y81" i="36"/>
  <c r="Y70" i="36"/>
  <c r="Y68" i="36"/>
  <c r="Y66" i="36"/>
  <c r="Y64" i="36"/>
  <c r="Y91" i="36"/>
  <c r="Y62" i="36"/>
  <c r="Y89" i="36"/>
  <c r="Y60" i="36"/>
  <c r="Y65" i="36"/>
  <c r="Z1" i="36"/>
  <c r="Y57" i="36"/>
  <c r="Y71" i="36"/>
  <c r="Y69" i="36"/>
  <c r="Y67" i="36"/>
  <c r="Y54" i="36"/>
  <c r="Y52" i="36"/>
  <c r="Y50" i="36"/>
  <c r="Y63" i="36"/>
  <c r="Y90" i="36"/>
  <c r="Y61" i="36"/>
  <c r="Y88" i="36"/>
  <c r="Y59" i="36"/>
  <c r="Y80" i="36"/>
  <c r="Y56" i="36"/>
  <c r="Y53" i="36"/>
  <c r="Y51" i="36"/>
  <c r="Y58" i="36"/>
  <c r="Y55" i="36"/>
  <c r="AP73" i="36"/>
  <c r="X79" i="36"/>
  <c r="X77" i="36"/>
  <c r="X87" i="36"/>
  <c r="AK94" i="36"/>
  <c r="AP77" i="36"/>
  <c r="AP94" i="36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256" i="35"/>
  <c r="X87" i="35"/>
  <c r="X77" i="35"/>
  <c r="Y71" i="35"/>
  <c r="Y69" i="35"/>
  <c r="Y67" i="35"/>
  <c r="Y65" i="35"/>
  <c r="Y63" i="35"/>
  <c r="Y61" i="35"/>
  <c r="Y59" i="35"/>
  <c r="Y57" i="35"/>
  <c r="Y62" i="35"/>
  <c r="Y89" i="35"/>
  <c r="Y56" i="35"/>
  <c r="Y54" i="35"/>
  <c r="Y52" i="35"/>
  <c r="Y50" i="35"/>
  <c r="Y70" i="35"/>
  <c r="Y64" i="35"/>
  <c r="Y91" i="35"/>
  <c r="Y66" i="35"/>
  <c r="Y53" i="35"/>
  <c r="Y51" i="35"/>
  <c r="Y68" i="35"/>
  <c r="Y60" i="35"/>
  <c r="Y58" i="35"/>
  <c r="Y55" i="35"/>
  <c r="Y72" i="35"/>
  <c r="X82" i="35"/>
  <c r="X260" i="35"/>
  <c r="W94" i="35"/>
  <c r="X79" i="35"/>
  <c r="X257" i="35"/>
  <c r="X93" i="35"/>
  <c r="X82" i="34"/>
  <c r="X79" i="34"/>
  <c r="Y71" i="34"/>
  <c r="Y69" i="34"/>
  <c r="Y67" i="34"/>
  <c r="Y65" i="34"/>
  <c r="Y63" i="34"/>
  <c r="Y61" i="34"/>
  <c r="Y68" i="34"/>
  <c r="Y59" i="34"/>
  <c r="Y80" i="34"/>
  <c r="Y66" i="34"/>
  <c r="Y56" i="34"/>
  <c r="Y64" i="34"/>
  <c r="Z1" i="34"/>
  <c r="Y50" i="34"/>
  <c r="Y53" i="34"/>
  <c r="Y51" i="34"/>
  <c r="Y58" i="34"/>
  <c r="Y55" i="34"/>
  <c r="Y52" i="34"/>
  <c r="Y72" i="34"/>
  <c r="Y81" i="34"/>
  <c r="Y54" i="34"/>
  <c r="Y62" i="34"/>
  <c r="Y89" i="34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/>
  <c r="AA63" i="33"/>
  <c r="AA90" i="33"/>
  <c r="AL90" i="33"/>
  <c r="AA56" i="33"/>
  <c r="AL56" i="33"/>
  <c r="AA64" i="33"/>
  <c r="AA53" i="33"/>
  <c r="AA51" i="33"/>
  <c r="AA65" i="33"/>
  <c r="AA92" i="33"/>
  <c r="AA58" i="33"/>
  <c r="AL58" i="33"/>
  <c r="AA55" i="33"/>
  <c r="AL55" i="33"/>
  <c r="AA72" i="33"/>
  <c r="AA81" i="33"/>
  <c r="AA70" i="33"/>
  <c r="AA66" i="33"/>
  <c r="AL66" i="33"/>
  <c r="AA67" i="33"/>
  <c r="AL67" i="33"/>
  <c r="AB1" i="33"/>
  <c r="AA52" i="33"/>
  <c r="AL52" i="33"/>
  <c r="AA54" i="33"/>
  <c r="AL54" i="33"/>
  <c r="AA57" i="33"/>
  <c r="AL57" i="33"/>
  <c r="AA50" i="33"/>
  <c r="AA71" i="33"/>
  <c r="AL71" i="33"/>
  <c r="AA61" i="33"/>
  <c r="AA60" i="33"/>
  <c r="AA68" i="33"/>
  <c r="AL68" i="33"/>
  <c r="AA62" i="33"/>
  <c r="AA59" i="33"/>
  <c r="X32" i="31"/>
  <c r="AE78" i="30"/>
  <c r="AD83" i="30"/>
  <c r="AD94" i="30"/>
  <c r="AE82" i="30"/>
  <c r="AE93" i="30"/>
  <c r="AE79" i="30"/>
  <c r="AE77" i="30"/>
  <c r="AE73" i="30"/>
  <c r="AM69" i="30"/>
  <c r="AQ69" i="30"/>
  <c r="AM50" i="30"/>
  <c r="AM58" i="30"/>
  <c r="AQ58" i="30"/>
  <c r="AM57" i="30"/>
  <c r="AQ57" i="30"/>
  <c r="AM56" i="30"/>
  <c r="AQ56" i="30"/>
  <c r="AM54" i="30"/>
  <c r="AQ54" i="30"/>
  <c r="AF89" i="30"/>
  <c r="AM89" i="30"/>
  <c r="AQ89" i="30"/>
  <c r="AM52" i="30"/>
  <c r="AQ52" i="30"/>
  <c r="AM55" i="30"/>
  <c r="AQ55" i="30"/>
  <c r="AM67" i="30"/>
  <c r="AQ67" i="30"/>
  <c r="AF81" i="30"/>
  <c r="AM68" i="30"/>
  <c r="AQ68" i="30"/>
  <c r="AF80" i="30"/>
  <c r="AF82" i="30"/>
  <c r="W99" i="35"/>
  <c r="W101" i="35"/>
  <c r="Y98" i="35"/>
  <c r="Y219" i="35"/>
  <c r="Y218" i="35"/>
  <c r="Y133" i="35"/>
  <c r="X100" i="35"/>
  <c r="Y107" i="35"/>
  <c r="Y120" i="35"/>
  <c r="X186" i="35"/>
  <c r="U245" i="35"/>
  <c r="U269" i="35"/>
  <c r="U246" i="35"/>
  <c r="U270" i="35"/>
  <c r="U242" i="35"/>
  <c r="U266" i="35"/>
  <c r="U243" i="35"/>
  <c r="U267" i="35"/>
  <c r="U244" i="35"/>
  <c r="U268" i="35"/>
  <c r="T265" i="35"/>
  <c r="T255" i="35"/>
  <c r="U272" i="35"/>
  <c r="S264" i="35"/>
  <c r="U241" i="35"/>
  <c r="Y178" i="35"/>
  <c r="Y170" i="35"/>
  <c r="Y162" i="35"/>
  <c r="V250" i="35"/>
  <c r="AK250" i="35"/>
  <c r="AP250" i="35"/>
  <c r="AK156" i="35"/>
  <c r="AP156" i="35"/>
  <c r="Z224" i="35"/>
  <c r="Z225" i="35"/>
  <c r="Z220" i="35"/>
  <c r="Z221" i="35"/>
  <c r="Z222" i="35"/>
  <c r="Z223" i="35"/>
  <c r="Y81" i="35"/>
  <c r="Y259" i="35"/>
  <c r="AP83" i="38"/>
  <c r="X83" i="36"/>
  <c r="AL64" i="39"/>
  <c r="AA82" i="39"/>
  <c r="AL82" i="39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L79" i="39"/>
  <c r="AA78" i="39"/>
  <c r="AL78" i="39"/>
  <c r="AL70" i="39"/>
  <c r="AL53" i="39"/>
  <c r="AL72" i="39"/>
  <c r="AL65" i="39"/>
  <c r="AA90" i="39"/>
  <c r="AL90" i="39"/>
  <c r="AL63" i="39"/>
  <c r="AL62" i="39"/>
  <c r="AL51" i="39"/>
  <c r="AL61" i="39"/>
  <c r="AA73" i="39"/>
  <c r="AL50" i="39"/>
  <c r="AL59" i="39"/>
  <c r="AA87" i="39"/>
  <c r="AL87" i="39"/>
  <c r="AA77" i="39"/>
  <c r="AL60" i="39"/>
  <c r="AA93" i="39"/>
  <c r="AL93" i="39"/>
  <c r="Z94" i="39"/>
  <c r="Y78" i="38"/>
  <c r="Z71" i="38"/>
  <c r="Z72" i="38"/>
  <c r="Z81" i="38"/>
  <c r="Z53" i="38"/>
  <c r="Z51" i="38"/>
  <c r="Z58" i="38"/>
  <c r="Z68" i="38"/>
  <c r="Z61" i="38"/>
  <c r="Z63" i="38"/>
  <c r="Z90" i="38"/>
  <c r="AA1" i="38"/>
  <c r="Z70" i="38"/>
  <c r="Z59" i="38"/>
  <c r="Z55" i="38"/>
  <c r="Z65" i="38"/>
  <c r="Z92" i="38"/>
  <c r="Z66" i="38"/>
  <c r="Z56" i="38"/>
  <c r="Z54" i="38"/>
  <c r="Z52" i="38"/>
  <c r="Z50" i="38"/>
  <c r="Z62" i="38"/>
  <c r="Z89" i="38"/>
  <c r="Z60" i="38"/>
  <c r="Z67" i="38"/>
  <c r="Z69" i="38"/>
  <c r="Z64" i="38"/>
  <c r="Z91" i="38"/>
  <c r="Z57" i="38"/>
  <c r="Y82" i="38"/>
  <c r="X83" i="38"/>
  <c r="Y79" i="38"/>
  <c r="Y93" i="38"/>
  <c r="Y87" i="38"/>
  <c r="Y77" i="38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/>
  <c r="Z70" i="37"/>
  <c r="Z69" i="37"/>
  <c r="Z63" i="37"/>
  <c r="Z90" i="37"/>
  <c r="Z71" i="37"/>
  <c r="Z66" i="37"/>
  <c r="Z56" i="37"/>
  <c r="Z50" i="37"/>
  <c r="Z52" i="37"/>
  <c r="Z68" i="37"/>
  <c r="Z55" i="37"/>
  <c r="Z64" i="37"/>
  <c r="Z91" i="37"/>
  <c r="Z60" i="37"/>
  <c r="Z59" i="37"/>
  <c r="Z80" i="37"/>
  <c r="Z54" i="37"/>
  <c r="Z65" i="37"/>
  <c r="Z92" i="37"/>
  <c r="Z51" i="37"/>
  <c r="Z61" i="37"/>
  <c r="Z88" i="37"/>
  <c r="Z67" i="37"/>
  <c r="Z58" i="37"/>
  <c r="AA1" i="37"/>
  <c r="Z53" i="37"/>
  <c r="Z62" i="37"/>
  <c r="Z89" i="37"/>
  <c r="Z57" i="37"/>
  <c r="Y79" i="37"/>
  <c r="Y82" i="36"/>
  <c r="AP83" i="36"/>
  <c r="Y93" i="36"/>
  <c r="Y78" i="36"/>
  <c r="Z72" i="36"/>
  <c r="Z81" i="36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/>
  <c r="Z56" i="36"/>
  <c r="Z64" i="36"/>
  <c r="Z91" i="36"/>
  <c r="Z61" i="36"/>
  <c r="Z88" i="36"/>
  <c r="Z62" i="36"/>
  <c r="Z89" i="36"/>
  <c r="Z59" i="36"/>
  <c r="Z80" i="36"/>
  <c r="Z60" i="36"/>
  <c r="Z53" i="36"/>
  <c r="Z51" i="36"/>
  <c r="Z58" i="36"/>
  <c r="Z55" i="36"/>
  <c r="Z63" i="36"/>
  <c r="Z90" i="36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256" i="35"/>
  <c r="Y80" i="35"/>
  <c r="Y258" i="35"/>
  <c r="Y88" i="35"/>
  <c r="Y87" i="35"/>
  <c r="Y77" i="35"/>
  <c r="Y90" i="35"/>
  <c r="Y92" i="35"/>
  <c r="Y82" i="35"/>
  <c r="Y260" i="35"/>
  <c r="Y79" i="35"/>
  <c r="Y257" i="35"/>
  <c r="Y93" i="35"/>
  <c r="Z71" i="35"/>
  <c r="Z67" i="35"/>
  <c r="Z70" i="35"/>
  <c r="Z64" i="35"/>
  <c r="Z91" i="35"/>
  <c r="Z66" i="35"/>
  <c r="Z59" i="35"/>
  <c r="Z80" i="35"/>
  <c r="Z258" i="35"/>
  <c r="Z69" i="35"/>
  <c r="Z61" i="35"/>
  <c r="Z88" i="35"/>
  <c r="Z57" i="35"/>
  <c r="Z53" i="35"/>
  <c r="Z51" i="35"/>
  <c r="Z68" i="35"/>
  <c r="Z55" i="35"/>
  <c r="Z63" i="35"/>
  <c r="Z90" i="35"/>
  <c r="Z60" i="35"/>
  <c r="Z65" i="35"/>
  <c r="Z92" i="35"/>
  <c r="Z58" i="35"/>
  <c r="Z72" i="35"/>
  <c r="Z62" i="35"/>
  <c r="Z89" i="35"/>
  <c r="Z56" i="35"/>
  <c r="Z54" i="35"/>
  <c r="Z52" i="35"/>
  <c r="Z50" i="35"/>
  <c r="X94" i="34"/>
  <c r="Y90" i="34"/>
  <c r="Y92" i="34"/>
  <c r="Y79" i="34"/>
  <c r="Z59" i="34"/>
  <c r="Z72" i="34"/>
  <c r="Z81" i="34"/>
  <c r="Z63" i="34"/>
  <c r="Z90" i="34"/>
  <c r="Z66" i="34"/>
  <c r="Z56" i="34"/>
  <c r="Z68" i="34"/>
  <c r="Z64" i="34"/>
  <c r="Z91" i="34"/>
  <c r="Z50" i="34"/>
  <c r="Z71" i="34"/>
  <c r="Z53" i="34"/>
  <c r="Z51" i="34"/>
  <c r="Z58" i="34"/>
  <c r="Z55" i="34"/>
  <c r="Z69" i="34"/>
  <c r="Z57" i="34"/>
  <c r="Z54" i="34"/>
  <c r="Z61" i="34"/>
  <c r="Z88" i="34"/>
  <c r="Z52" i="34"/>
  <c r="Z67" i="34"/>
  <c r="Z70" i="34"/>
  <c r="Z62" i="34"/>
  <c r="Z89" i="34"/>
  <c r="AA1" i="34"/>
  <c r="Z60" i="34"/>
  <c r="Z65" i="34"/>
  <c r="Z92" i="34"/>
  <c r="Y91" i="34"/>
  <c r="Y93" i="34"/>
  <c r="Y82" i="34"/>
  <c r="Y87" i="34"/>
  <c r="Y77" i="34"/>
  <c r="Y78" i="34"/>
  <c r="Y88" i="34"/>
  <c r="AL65" i="33"/>
  <c r="AL92" i="33"/>
  <c r="AA78" i="33"/>
  <c r="AL78" i="33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/>
  <c r="AL59" i="33"/>
  <c r="AA89" i="33"/>
  <c r="AL89" i="33"/>
  <c r="AL62" i="33"/>
  <c r="AA82" i="33"/>
  <c r="AL82" i="33"/>
  <c r="AA93" i="33"/>
  <c r="AL93" i="33"/>
  <c r="AA87" i="33"/>
  <c r="AL87" i="33"/>
  <c r="AA77" i="33"/>
  <c r="AA79" i="33"/>
  <c r="AL79" i="33"/>
  <c r="AL53" i="33"/>
  <c r="AL60" i="33"/>
  <c r="AL70" i="33"/>
  <c r="AA88" i="33"/>
  <c r="AL88" i="33"/>
  <c r="AL61" i="33"/>
  <c r="AA91" i="33"/>
  <c r="AL91" i="33"/>
  <c r="AL64" i="33"/>
  <c r="AL51" i="33"/>
  <c r="Y32" i="31"/>
  <c r="AE83" i="30"/>
  <c r="AM53" i="30"/>
  <c r="AQ53" i="30"/>
  <c r="AF79" i="30"/>
  <c r="AM79" i="30"/>
  <c r="AQ79" i="30"/>
  <c r="AM60" i="30"/>
  <c r="AQ60" i="30"/>
  <c r="AF87" i="30"/>
  <c r="AM65" i="30"/>
  <c r="AQ65" i="30"/>
  <c r="AF92" i="30"/>
  <c r="AM92" i="30"/>
  <c r="AQ92" i="30"/>
  <c r="AM64" i="30"/>
  <c r="AQ64" i="30"/>
  <c r="AF91" i="30"/>
  <c r="AM91" i="30"/>
  <c r="AQ91" i="30"/>
  <c r="AM66" i="30"/>
  <c r="AQ66" i="30"/>
  <c r="AF93" i="30"/>
  <c r="AM93" i="30"/>
  <c r="AQ93" i="30"/>
  <c r="AM63" i="30"/>
  <c r="AQ63" i="30"/>
  <c r="AF90" i="30"/>
  <c r="AM90" i="30"/>
  <c r="AQ90" i="30"/>
  <c r="AM70" i="30"/>
  <c r="AQ70" i="30"/>
  <c r="AF78" i="30"/>
  <c r="AM78" i="30"/>
  <c r="AQ78" i="30"/>
  <c r="AQ50" i="30"/>
  <c r="AM61" i="30"/>
  <c r="AQ61" i="30"/>
  <c r="AF88" i="30"/>
  <c r="AM88" i="30"/>
  <c r="AQ88" i="30"/>
  <c r="AE94" i="30"/>
  <c r="AM62" i="30"/>
  <c r="AF77" i="30"/>
  <c r="AF73" i="30"/>
  <c r="AM71" i="30"/>
  <c r="AQ71" i="30"/>
  <c r="AM72" i="30"/>
  <c r="AQ72" i="30"/>
  <c r="AM81" i="30"/>
  <c r="AQ81" i="30"/>
  <c r="AM59" i="30"/>
  <c r="AQ59" i="30"/>
  <c r="AM82" i="30"/>
  <c r="AQ82" i="30"/>
  <c r="AM51" i="30"/>
  <c r="AQ51" i="30"/>
  <c r="AM80" i="30"/>
  <c r="AQ80" i="30"/>
  <c r="X99" i="35"/>
  <c r="X101" i="35"/>
  <c r="Z98" i="35"/>
  <c r="Z107" i="35"/>
  <c r="Y186" i="35"/>
  <c r="Z219" i="35"/>
  <c r="Z218" i="35"/>
  <c r="Z133" i="35"/>
  <c r="Z120" i="35"/>
  <c r="Y100" i="35"/>
  <c r="T254" i="35"/>
  <c r="AK152" i="35"/>
  <c r="AP152" i="35"/>
  <c r="V246" i="35"/>
  <c r="AK148" i="35"/>
  <c r="AP148" i="35"/>
  <c r="V242" i="35"/>
  <c r="AK149" i="35"/>
  <c r="AP149" i="35"/>
  <c r="V243" i="35"/>
  <c r="T264" i="35"/>
  <c r="AK150" i="35"/>
  <c r="AP150" i="35"/>
  <c r="V244" i="35"/>
  <c r="AK151" i="35"/>
  <c r="AP151" i="35"/>
  <c r="V245" i="35"/>
  <c r="AK154" i="35"/>
  <c r="AP154" i="35"/>
  <c r="V248" i="35"/>
  <c r="U265" i="35"/>
  <c r="U264" i="35"/>
  <c r="U255" i="35"/>
  <c r="U254" i="35"/>
  <c r="AK155" i="35"/>
  <c r="AP155" i="35"/>
  <c r="V249" i="35"/>
  <c r="AK249" i="35"/>
  <c r="AP249" i="35"/>
  <c r="AK147" i="35"/>
  <c r="AP147" i="35"/>
  <c r="V241" i="35"/>
  <c r="AK186" i="35"/>
  <c r="AP186" i="35"/>
  <c r="AK153" i="35"/>
  <c r="AP153" i="35"/>
  <c r="V247" i="35"/>
  <c r="Z178" i="35"/>
  <c r="Z170" i="35"/>
  <c r="W247" i="35"/>
  <c r="W271" i="35"/>
  <c r="Z162" i="35"/>
  <c r="W250" i="35"/>
  <c r="W249" i="35"/>
  <c r="W248" i="35"/>
  <c r="AA225" i="35"/>
  <c r="AL225" i="35"/>
  <c r="AL226" i="35"/>
  <c r="AL143" i="35"/>
  <c r="AA220" i="35"/>
  <c r="AL220" i="35"/>
  <c r="AA221" i="35"/>
  <c r="AL221" i="35"/>
  <c r="AA222" i="35"/>
  <c r="AL222" i="35"/>
  <c r="AA223" i="35"/>
  <c r="AL223" i="35"/>
  <c r="AA224" i="35"/>
  <c r="AL224" i="35"/>
  <c r="Z81" i="35"/>
  <c r="Z259" i="35"/>
  <c r="Y94" i="38"/>
  <c r="Z82" i="37"/>
  <c r="AB93" i="39"/>
  <c r="AB87" i="39"/>
  <c r="AB77" i="39"/>
  <c r="AB89" i="39"/>
  <c r="AA94" i="39"/>
  <c r="AL77" i="39"/>
  <c r="AL83" i="39"/>
  <c r="AB91" i="39"/>
  <c r="AB78" i="39"/>
  <c r="AB81" i="39"/>
  <c r="AB79" i="39"/>
  <c r="AB80" i="39"/>
  <c r="AB82" i="39"/>
  <c r="AL73" i="39"/>
  <c r="AA83" i="39"/>
  <c r="AB73" i="39"/>
  <c r="AB88" i="39"/>
  <c r="AC71" i="39"/>
  <c r="AC69" i="39"/>
  <c r="AC67" i="39"/>
  <c r="AC65" i="39"/>
  <c r="AC92" i="39"/>
  <c r="AC63" i="39"/>
  <c r="AC90" i="39"/>
  <c r="AC61" i="39"/>
  <c r="AC88" i="39"/>
  <c r="AC59" i="39"/>
  <c r="AC80" i="39"/>
  <c r="AC57" i="39"/>
  <c r="AC55" i="39"/>
  <c r="AC72" i="39"/>
  <c r="AC81" i="39"/>
  <c r="AC70" i="39"/>
  <c r="AC68" i="39"/>
  <c r="AC66" i="39"/>
  <c r="AC54" i="39"/>
  <c r="AC52" i="39"/>
  <c r="AC50" i="39"/>
  <c r="AC56" i="39"/>
  <c r="AC62" i="39"/>
  <c r="AC89" i="39"/>
  <c r="AC60" i="39"/>
  <c r="AC53" i="39"/>
  <c r="AC51" i="39"/>
  <c r="AC58" i="39"/>
  <c r="AD1" i="39"/>
  <c r="AC64" i="39"/>
  <c r="AC91" i="39"/>
  <c r="AB90" i="39"/>
  <c r="AB92" i="39"/>
  <c r="Y83" i="38"/>
  <c r="Z88" i="38"/>
  <c r="Z82" i="38"/>
  <c r="Z79" i="38"/>
  <c r="Z87" i="38"/>
  <c r="Z77" i="38"/>
  <c r="Z93" i="38"/>
  <c r="Z73" i="38"/>
  <c r="Z80" i="38"/>
  <c r="Z78" i="38"/>
  <c r="AA58" i="38"/>
  <c r="AL58" i="38"/>
  <c r="AA68" i="38"/>
  <c r="AL68" i="38"/>
  <c r="AA61" i="38"/>
  <c r="AA88" i="38"/>
  <c r="AA63" i="38"/>
  <c r="AA90" i="38"/>
  <c r="AL90" i="38"/>
  <c r="AA72" i="38"/>
  <c r="AA81" i="38"/>
  <c r="AL81" i="38"/>
  <c r="AA71" i="38"/>
  <c r="AL71" i="38"/>
  <c r="AB1" i="38"/>
  <c r="AA59" i="38"/>
  <c r="AA80" i="38"/>
  <c r="AA53" i="38"/>
  <c r="AA70" i="38"/>
  <c r="AA55" i="38"/>
  <c r="AL55" i="38"/>
  <c r="AA52" i="38"/>
  <c r="AL52" i="38"/>
  <c r="AA65" i="38"/>
  <c r="AA92" i="38"/>
  <c r="AL92" i="38"/>
  <c r="AA56" i="38"/>
  <c r="AL56" i="38"/>
  <c r="AA50" i="38"/>
  <c r="AA54" i="38"/>
  <c r="AL54" i="38"/>
  <c r="AA62" i="38"/>
  <c r="AA89" i="38"/>
  <c r="AL89" i="38"/>
  <c r="AA67" i="38"/>
  <c r="AL67" i="38"/>
  <c r="AA60" i="38"/>
  <c r="AA51" i="38"/>
  <c r="AA82" i="38"/>
  <c r="AA64" i="38"/>
  <c r="AA91" i="38"/>
  <c r="AL91" i="38"/>
  <c r="AA69" i="38"/>
  <c r="AL69" i="38"/>
  <c r="AA57" i="38"/>
  <c r="AL57" i="38"/>
  <c r="AA66" i="38"/>
  <c r="AL66" i="38"/>
  <c r="Z79" i="37"/>
  <c r="Z73" i="37"/>
  <c r="Z93" i="37"/>
  <c r="Y94" i="37"/>
  <c r="Z78" i="37"/>
  <c r="Y83" i="37"/>
  <c r="AA72" i="37"/>
  <c r="AA81" i="37"/>
  <c r="AL81" i="37"/>
  <c r="AA69" i="37"/>
  <c r="AL69" i="37"/>
  <c r="AA71" i="37"/>
  <c r="AL71" i="37"/>
  <c r="AA66" i="37"/>
  <c r="AA50" i="37"/>
  <c r="AA63" i="37"/>
  <c r="AA90" i="37"/>
  <c r="AL90" i="37"/>
  <c r="AA56" i="37"/>
  <c r="AL56" i="37"/>
  <c r="AA60" i="37"/>
  <c r="AL60" i="37"/>
  <c r="AA52" i="37"/>
  <c r="AL52" i="37"/>
  <c r="AA58" i="37"/>
  <c r="AL58" i="37"/>
  <c r="AA68" i="37"/>
  <c r="AL68" i="37"/>
  <c r="AA55" i="37"/>
  <c r="AL55" i="37"/>
  <c r="AA64" i="37"/>
  <c r="AA91" i="37"/>
  <c r="AL91" i="37"/>
  <c r="AA51" i="37"/>
  <c r="AA59" i="37"/>
  <c r="AA80" i="37"/>
  <c r="AL80" i="37"/>
  <c r="AA54" i="37"/>
  <c r="AL54" i="37"/>
  <c r="AA65" i="37"/>
  <c r="AA92" i="37"/>
  <c r="AL92" i="37"/>
  <c r="AA67" i="37"/>
  <c r="AL67" i="37"/>
  <c r="AA61" i="37"/>
  <c r="AA88" i="37"/>
  <c r="AL88" i="37"/>
  <c r="AA62" i="37"/>
  <c r="AA89" i="37"/>
  <c r="AL89" i="37"/>
  <c r="AB1" i="37"/>
  <c r="AA70" i="37"/>
  <c r="AA53" i="37"/>
  <c r="AL53" i="37"/>
  <c r="AA57" i="37"/>
  <c r="AL57" i="37"/>
  <c r="Z87" i="37"/>
  <c r="Z77" i="37"/>
  <c r="Y83" i="36"/>
  <c r="Z78" i="36"/>
  <c r="Y94" i="36"/>
  <c r="Z73" i="36"/>
  <c r="Z82" i="36"/>
  <c r="Z79" i="36"/>
  <c r="Z93" i="36"/>
  <c r="Z77" i="36"/>
  <c r="Z87" i="36"/>
  <c r="AA57" i="36"/>
  <c r="AL57" i="36"/>
  <c r="AA52" i="36"/>
  <c r="AL52" i="36"/>
  <c r="AA71" i="36"/>
  <c r="AL71" i="36"/>
  <c r="AA69" i="36"/>
  <c r="AL69" i="36"/>
  <c r="AA50" i="36"/>
  <c r="AL50" i="36"/>
  <c r="AA70" i="36"/>
  <c r="AA67" i="36"/>
  <c r="AL67" i="36"/>
  <c r="AA54" i="36"/>
  <c r="AL54" i="36"/>
  <c r="AA68" i="36"/>
  <c r="AL68" i="36"/>
  <c r="AA65" i="36"/>
  <c r="AA92" i="36"/>
  <c r="AL92" i="36"/>
  <c r="AA66" i="36"/>
  <c r="AA63" i="36"/>
  <c r="AA64" i="36"/>
  <c r="AA91" i="36"/>
  <c r="AL91" i="36"/>
  <c r="AA61" i="36"/>
  <c r="AA88" i="36"/>
  <c r="AL88" i="36"/>
  <c r="AA72" i="36"/>
  <c r="AA81" i="36"/>
  <c r="AL81" i="36"/>
  <c r="AA62" i="36"/>
  <c r="AA89" i="36"/>
  <c r="AL89" i="36"/>
  <c r="AA59" i="36"/>
  <c r="AA56" i="36"/>
  <c r="AL56" i="36"/>
  <c r="AA60" i="36"/>
  <c r="AA53" i="36"/>
  <c r="AA51" i="36"/>
  <c r="AA58" i="36"/>
  <c r="AL58" i="36"/>
  <c r="AA55" i="36"/>
  <c r="AL55" i="36"/>
  <c r="AB1" i="36"/>
  <c r="AA83" i="33"/>
  <c r="Y83" i="35"/>
  <c r="Y83" i="34"/>
  <c r="Z73" i="35"/>
  <c r="Z73" i="34"/>
  <c r="AB73" i="33"/>
  <c r="AL73" i="33"/>
  <c r="Z78" i="35"/>
  <c r="Z256" i="35"/>
  <c r="Y94" i="35"/>
  <c r="AA70" i="35"/>
  <c r="AL70" i="35"/>
  <c r="AA71" i="35"/>
  <c r="AA64" i="35"/>
  <c r="AA91" i="35"/>
  <c r="AL91" i="35"/>
  <c r="AA66" i="35"/>
  <c r="AA59" i="35"/>
  <c r="AA80" i="35"/>
  <c r="AA258" i="35"/>
  <c r="AA69" i="35"/>
  <c r="AL69" i="35"/>
  <c r="AA61" i="35"/>
  <c r="AA88" i="35"/>
  <c r="AL88" i="35"/>
  <c r="AA57" i="35"/>
  <c r="AL57" i="35"/>
  <c r="AA53" i="35"/>
  <c r="AL53" i="35"/>
  <c r="AA51" i="35"/>
  <c r="AA68" i="35"/>
  <c r="AL68" i="35"/>
  <c r="AA63" i="35"/>
  <c r="AA60" i="35"/>
  <c r="AA65" i="35"/>
  <c r="AA58" i="35"/>
  <c r="AL58" i="35"/>
  <c r="AA55" i="35"/>
  <c r="AL55" i="35"/>
  <c r="AA54" i="35"/>
  <c r="AL54" i="35"/>
  <c r="AA72" i="35"/>
  <c r="AA62" i="35"/>
  <c r="AA89" i="35"/>
  <c r="AL89" i="35"/>
  <c r="AA56" i="35"/>
  <c r="AL56" i="35"/>
  <c r="AA52" i="35"/>
  <c r="AL52" i="35"/>
  <c r="AA50" i="35"/>
  <c r="AA67" i="35"/>
  <c r="AL67" i="35"/>
  <c r="Z87" i="35"/>
  <c r="Z77" i="35"/>
  <c r="Z93" i="35"/>
  <c r="Z82" i="35"/>
  <c r="Z260" i="35"/>
  <c r="Z79" i="35"/>
  <c r="Z257" i="35"/>
  <c r="Z78" i="34"/>
  <c r="Z87" i="34"/>
  <c r="Z77" i="34"/>
  <c r="AA66" i="34"/>
  <c r="AA56" i="34"/>
  <c r="AL56" i="34"/>
  <c r="AA68" i="34"/>
  <c r="AL68" i="34"/>
  <c r="AA64" i="34"/>
  <c r="AA91" i="34"/>
  <c r="AL91" i="34"/>
  <c r="AA51" i="34"/>
  <c r="AA71" i="34"/>
  <c r="AL71" i="34"/>
  <c r="AA53" i="34"/>
  <c r="AA54" i="34"/>
  <c r="AL54" i="34"/>
  <c r="AA58" i="34"/>
  <c r="AL58" i="34"/>
  <c r="AA55" i="34"/>
  <c r="AL55" i="34"/>
  <c r="AA69" i="34"/>
  <c r="AL69" i="34"/>
  <c r="AA52" i="34"/>
  <c r="AL52" i="34"/>
  <c r="AA61" i="34"/>
  <c r="AA67" i="34"/>
  <c r="AL67" i="34"/>
  <c r="AA62" i="34"/>
  <c r="AA89" i="34"/>
  <c r="AL89" i="34"/>
  <c r="AB1" i="34"/>
  <c r="AA59" i="34"/>
  <c r="AA80" i="34"/>
  <c r="AA65" i="34"/>
  <c r="AA92" i="34"/>
  <c r="AL92" i="34"/>
  <c r="AA60" i="34"/>
  <c r="AL60" i="34"/>
  <c r="AA57" i="34"/>
  <c r="AL57" i="34"/>
  <c r="AA72" i="34"/>
  <c r="AA81" i="34"/>
  <c r="AL81" i="34"/>
  <c r="AA70" i="34"/>
  <c r="AA63" i="34"/>
  <c r="AA50" i="34"/>
  <c r="Z93" i="34"/>
  <c r="Z80" i="34"/>
  <c r="Z82" i="34"/>
  <c r="Y94" i="34"/>
  <c r="Z79" i="34"/>
  <c r="AC64" i="33"/>
  <c r="AC91" i="33"/>
  <c r="AC53" i="33"/>
  <c r="AC51" i="33"/>
  <c r="AC65" i="33"/>
  <c r="AC92" i="33"/>
  <c r="AC58" i="33"/>
  <c r="AC55" i="33"/>
  <c r="AC72" i="33"/>
  <c r="AC81" i="33"/>
  <c r="AC70" i="33"/>
  <c r="AC66" i="33"/>
  <c r="AC67" i="33"/>
  <c r="AD1" i="33"/>
  <c r="AC57" i="33"/>
  <c r="AC54" i="33"/>
  <c r="AC52" i="33"/>
  <c r="AC50" i="33"/>
  <c r="AC61" i="33"/>
  <c r="AC88" i="33"/>
  <c r="AC60" i="33"/>
  <c r="AC71" i="33"/>
  <c r="AC68" i="33"/>
  <c r="AC62" i="33"/>
  <c r="AC89" i="33"/>
  <c r="AC59" i="33"/>
  <c r="AC80" i="33"/>
  <c r="AC56" i="33"/>
  <c r="AC69" i="33"/>
  <c r="AC63" i="33"/>
  <c r="AC90" i="33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/>
  <c r="AB88" i="33"/>
  <c r="Z32" i="31"/>
  <c r="AF83" i="30"/>
  <c r="AM77" i="30"/>
  <c r="AQ77" i="30"/>
  <c r="AF94" i="30"/>
  <c r="AM87" i="30"/>
  <c r="AQ87" i="30"/>
  <c r="AM73" i="30"/>
  <c r="AQ62" i="30"/>
  <c r="AQ73" i="30"/>
  <c r="AL232" i="35"/>
  <c r="AK247" i="35"/>
  <c r="AP247" i="35"/>
  <c r="V271" i="35"/>
  <c r="AK271" i="35"/>
  <c r="AP271" i="35"/>
  <c r="AL236" i="35"/>
  <c r="AL233" i="35"/>
  <c r="AL231" i="35"/>
  <c r="AL234" i="35"/>
  <c r="Y101" i="35"/>
  <c r="Y99" i="35"/>
  <c r="AA98" i="35"/>
  <c r="AL98" i="35"/>
  <c r="Z186" i="35"/>
  <c r="AA107" i="35"/>
  <c r="AL107" i="35"/>
  <c r="AA219" i="35"/>
  <c r="AL219" i="35"/>
  <c r="AA133" i="35"/>
  <c r="AL133" i="35"/>
  <c r="AL208" i="35"/>
  <c r="AA120" i="35"/>
  <c r="AL120" i="35"/>
  <c r="Z100" i="35"/>
  <c r="AL235" i="35"/>
  <c r="W245" i="35"/>
  <c r="W269" i="35"/>
  <c r="W242" i="35"/>
  <c r="W266" i="35"/>
  <c r="W243" i="35"/>
  <c r="W267" i="35"/>
  <c r="W244" i="35"/>
  <c r="W268" i="35"/>
  <c r="W246" i="35"/>
  <c r="W270" i="35"/>
  <c r="AL212" i="35"/>
  <c r="V268" i="35"/>
  <c r="AK268" i="35"/>
  <c r="AP268" i="35"/>
  <c r="AK244" i="35"/>
  <c r="AP244" i="35"/>
  <c r="W241" i="35"/>
  <c r="AL211" i="35"/>
  <c r="V265" i="35"/>
  <c r="V255" i="35"/>
  <c r="V254" i="35"/>
  <c r="AK254" i="35"/>
  <c r="AP254" i="35"/>
  <c r="V267" i="35"/>
  <c r="AK267" i="35"/>
  <c r="AP267" i="35"/>
  <c r="AK243" i="35"/>
  <c r="AP243" i="35"/>
  <c r="AL210" i="35"/>
  <c r="V266" i="35"/>
  <c r="AK266" i="35"/>
  <c r="AP266" i="35"/>
  <c r="AK242" i="35"/>
  <c r="AP242" i="35"/>
  <c r="AL209" i="35"/>
  <c r="V270" i="35"/>
  <c r="AK270" i="35"/>
  <c r="AP270" i="35"/>
  <c r="AK246" i="35"/>
  <c r="AP246" i="35"/>
  <c r="AL142" i="35"/>
  <c r="AL141" i="35"/>
  <c r="V272" i="35"/>
  <c r="AK272" i="35"/>
  <c r="AP272" i="35"/>
  <c r="AK248" i="35"/>
  <c r="AP248" i="35"/>
  <c r="AL140" i="35"/>
  <c r="AK241" i="35"/>
  <c r="AP241" i="35"/>
  <c r="AL213" i="35"/>
  <c r="V269" i="35"/>
  <c r="AK269" i="35"/>
  <c r="AP269" i="35"/>
  <c r="AK245" i="35"/>
  <c r="AP245" i="35"/>
  <c r="W272" i="35"/>
  <c r="AL135" i="35"/>
  <c r="AL139" i="35"/>
  <c r="AL138" i="35"/>
  <c r="AL137" i="35"/>
  <c r="AL136" i="35"/>
  <c r="AL215" i="35"/>
  <c r="AA170" i="35"/>
  <c r="AL170" i="35"/>
  <c r="AL134" i="35"/>
  <c r="AA178" i="35"/>
  <c r="AA162" i="35"/>
  <c r="AL123" i="35"/>
  <c r="AL124" i="35"/>
  <c r="AL122" i="35"/>
  <c r="AL130" i="35"/>
  <c r="X250" i="35"/>
  <c r="AL128" i="35"/>
  <c r="X248" i="35"/>
  <c r="AL121" i="35"/>
  <c r="AL129" i="35"/>
  <c r="X249" i="35"/>
  <c r="AL127" i="35"/>
  <c r="X247" i="35"/>
  <c r="X271" i="35"/>
  <c r="AL126" i="35"/>
  <c r="AL125" i="35"/>
  <c r="AB220" i="35"/>
  <c r="AB221" i="35"/>
  <c r="AB222" i="35"/>
  <c r="AB223" i="35"/>
  <c r="AB224" i="35"/>
  <c r="AB225" i="35"/>
  <c r="AL198" i="35"/>
  <c r="AL200" i="35"/>
  <c r="AL201" i="35"/>
  <c r="AL202" i="35"/>
  <c r="AL203" i="35"/>
  <c r="AL80" i="35"/>
  <c r="AL258" i="35"/>
  <c r="AL204" i="35"/>
  <c r="AL110" i="35"/>
  <c r="AL199" i="35"/>
  <c r="AA81" i="35"/>
  <c r="AA259" i="35"/>
  <c r="AL71" i="35"/>
  <c r="AL108" i="35"/>
  <c r="AL116" i="35"/>
  <c r="AL114" i="35"/>
  <c r="AL115" i="35"/>
  <c r="AL113" i="35"/>
  <c r="AL112" i="35"/>
  <c r="AL117" i="35"/>
  <c r="AL109" i="35"/>
  <c r="AL111" i="35"/>
  <c r="Z94" i="37"/>
  <c r="AC82" i="39"/>
  <c r="AC78" i="33"/>
  <c r="Z83" i="38"/>
  <c r="AB83" i="39"/>
  <c r="AB94" i="39"/>
  <c r="AC73" i="39"/>
  <c r="AC87" i="39"/>
  <c r="AC77" i="39"/>
  <c r="AL94" i="39"/>
  <c r="AC93" i="39"/>
  <c r="AD72" i="39"/>
  <c r="AD81" i="39"/>
  <c r="AD70" i="39"/>
  <c r="AD54" i="39"/>
  <c r="AD52" i="39"/>
  <c r="AD50" i="39"/>
  <c r="AD57" i="39"/>
  <c r="AD67" i="39"/>
  <c r="AD69" i="39"/>
  <c r="AD65" i="39"/>
  <c r="AD92" i="39"/>
  <c r="AD68" i="39"/>
  <c r="AD59" i="39"/>
  <c r="AD80" i="39"/>
  <c r="AD71" i="39"/>
  <c r="AD64" i="39"/>
  <c r="AD91" i="39"/>
  <c r="AE1" i="39"/>
  <c r="AD61" i="39"/>
  <c r="AD88" i="39"/>
  <c r="AD55" i="39"/>
  <c r="AD51" i="39"/>
  <c r="AD58" i="39"/>
  <c r="AD62" i="39"/>
  <c r="AD89" i="39"/>
  <c r="AD56" i="39"/>
  <c r="AD60" i="39"/>
  <c r="AD63" i="39"/>
  <c r="AD90" i="39"/>
  <c r="AD53" i="39"/>
  <c r="AD66" i="39"/>
  <c r="AC78" i="39"/>
  <c r="AC79" i="39"/>
  <c r="AA78" i="38"/>
  <c r="AL78" i="38"/>
  <c r="AL64" i="38"/>
  <c r="AA73" i="38"/>
  <c r="AL50" i="38"/>
  <c r="AL51" i="38"/>
  <c r="AL63" i="38"/>
  <c r="AL82" i="38"/>
  <c r="AL61" i="38"/>
  <c r="AL59" i="38"/>
  <c r="AL88" i="38"/>
  <c r="AL80" i="38"/>
  <c r="AA79" i="38"/>
  <c r="AL79" i="38"/>
  <c r="AA93" i="38"/>
  <c r="AL93" i="38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/>
  <c r="AA77" i="38"/>
  <c r="AL60" i="38"/>
  <c r="AL72" i="38"/>
  <c r="AL70" i="38"/>
  <c r="Z94" i="38"/>
  <c r="AA82" i="37"/>
  <c r="AL82" i="37"/>
  <c r="Z83" i="37"/>
  <c r="AA78" i="37"/>
  <c r="AL78" i="37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/>
  <c r="AL66" i="37"/>
  <c r="AL51" i="37"/>
  <c r="AL62" i="37"/>
  <c r="AL50" i="37"/>
  <c r="AL63" i="37"/>
  <c r="AL72" i="37"/>
  <c r="AL64" i="37"/>
  <c r="AL70" i="37"/>
  <c r="AL61" i="37"/>
  <c r="AL59" i="37"/>
  <c r="AA87" i="37"/>
  <c r="AL87" i="37"/>
  <c r="AA77" i="37"/>
  <c r="AL65" i="37"/>
  <c r="AA79" i="37"/>
  <c r="AL79" i="37"/>
  <c r="AL65" i="36"/>
  <c r="AL64" i="36"/>
  <c r="AA82" i="36"/>
  <c r="AL82" i="36"/>
  <c r="AL51" i="36"/>
  <c r="AA87" i="36"/>
  <c r="AL87" i="36"/>
  <c r="AA77" i="36"/>
  <c r="AL60" i="36"/>
  <c r="AL72" i="36"/>
  <c r="AL62" i="36"/>
  <c r="AA90" i="36"/>
  <c r="AL90" i="36"/>
  <c r="AL63" i="36"/>
  <c r="AA80" i="36"/>
  <c r="AL80" i="36"/>
  <c r="AL59" i="36"/>
  <c r="AA93" i="36"/>
  <c r="AL93" i="36"/>
  <c r="AL66" i="36"/>
  <c r="Z94" i="36"/>
  <c r="AA79" i="36"/>
  <c r="AL79" i="36"/>
  <c r="AL53" i="36"/>
  <c r="Z83" i="36"/>
  <c r="AL61" i="36"/>
  <c r="AA73" i="36"/>
  <c r="AA78" i="36"/>
  <c r="AL78" i="36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A260" i="35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B58" i="35"/>
  <c r="AB52" i="35"/>
  <c r="AB56" i="35"/>
  <c r="AB62" i="35"/>
  <c r="AA87" i="35"/>
  <c r="AL87" i="35"/>
  <c r="AA77" i="35"/>
  <c r="AA90" i="35"/>
  <c r="AL63" i="35"/>
  <c r="AA79" i="35"/>
  <c r="AA257" i="35"/>
  <c r="AL60" i="35"/>
  <c r="AA92" i="35"/>
  <c r="AL65" i="35"/>
  <c r="AA93" i="35"/>
  <c r="AL93" i="35"/>
  <c r="AA78" i="35"/>
  <c r="AA256" i="35"/>
  <c r="Z94" i="35"/>
  <c r="AL66" i="35"/>
  <c r="AL65" i="34"/>
  <c r="AL80" i="34"/>
  <c r="AL62" i="34"/>
  <c r="AA79" i="34"/>
  <c r="AL79" i="34"/>
  <c r="AL53" i="34"/>
  <c r="AA78" i="34"/>
  <c r="AL78" i="34"/>
  <c r="AA82" i="34"/>
  <c r="AL82" i="34"/>
  <c r="AL51" i="34"/>
  <c r="AL64" i="34"/>
  <c r="AA93" i="34"/>
  <c r="AL93" i="34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/>
  <c r="AL63" i="34"/>
  <c r="AL72" i="34"/>
  <c r="Z94" i="34"/>
  <c r="AL70" i="34"/>
  <c r="AA87" i="34"/>
  <c r="AL87" i="34"/>
  <c r="AA77" i="34"/>
  <c r="AL59" i="34"/>
  <c r="AA88" i="34"/>
  <c r="AL88" i="34"/>
  <c r="AL61" i="34"/>
  <c r="AC82" i="33"/>
  <c r="AB94" i="33"/>
  <c r="AD71" i="33"/>
  <c r="AD69" i="33"/>
  <c r="AD64" i="33"/>
  <c r="AD53" i="33"/>
  <c r="AD51" i="33"/>
  <c r="AD65" i="33"/>
  <c r="AD92" i="33"/>
  <c r="AD58" i="33"/>
  <c r="AD55" i="33"/>
  <c r="AD72" i="33"/>
  <c r="AD81" i="33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/>
  <c r="AD63" i="33"/>
  <c r="AD90" i="33"/>
  <c r="AD56" i="33"/>
  <c r="AC79" i="33"/>
  <c r="AC93" i="33"/>
  <c r="AL94" i="33"/>
  <c r="AC77" i="33"/>
  <c r="AC87" i="33"/>
  <c r="AQ94" i="30"/>
  <c r="AQ83" i="30"/>
  <c r="AM94" i="30"/>
  <c r="AM83" i="30"/>
  <c r="AA186" i="35"/>
  <c r="Z101" i="35"/>
  <c r="Z99" i="35"/>
  <c r="AA218" i="35"/>
  <c r="AB98" i="35"/>
  <c r="AB107" i="35"/>
  <c r="AB219" i="35"/>
  <c r="AB218" i="35"/>
  <c r="AB133" i="35"/>
  <c r="AB120" i="35"/>
  <c r="AL230" i="35"/>
  <c r="AL146" i="35"/>
  <c r="AK255" i="35"/>
  <c r="AP255" i="35"/>
  <c r="AL237" i="35"/>
  <c r="X245" i="35"/>
  <c r="X269" i="35"/>
  <c r="X244" i="35"/>
  <c r="X268" i="35"/>
  <c r="X246" i="35"/>
  <c r="X270" i="35"/>
  <c r="X243" i="35"/>
  <c r="X267" i="35"/>
  <c r="AL162" i="35"/>
  <c r="AL178" i="35"/>
  <c r="X272" i="35"/>
  <c r="X242" i="35"/>
  <c r="X266" i="35"/>
  <c r="Y248" i="35"/>
  <c r="V264" i="35"/>
  <c r="AK264" i="35"/>
  <c r="AP264" i="35"/>
  <c r="W265" i="35"/>
  <c r="W264" i="35"/>
  <c r="W255" i="35"/>
  <c r="W254" i="35"/>
  <c r="X241" i="35"/>
  <c r="AK265" i="35"/>
  <c r="AP265" i="35"/>
  <c r="AL218" i="35"/>
  <c r="AB170" i="35"/>
  <c r="AB178" i="35"/>
  <c r="AB162" i="35"/>
  <c r="Y250" i="35"/>
  <c r="Y249" i="35"/>
  <c r="Y247" i="35"/>
  <c r="Y271" i="35"/>
  <c r="AC220" i="35"/>
  <c r="AC221" i="35"/>
  <c r="AC222" i="35"/>
  <c r="AC223" i="35"/>
  <c r="AC224" i="35"/>
  <c r="AC225" i="35"/>
  <c r="Z249" i="35"/>
  <c r="AL197" i="35"/>
  <c r="AL81" i="35"/>
  <c r="AL259" i="35"/>
  <c r="AL78" i="35"/>
  <c r="AL256" i="35"/>
  <c r="AL79" i="35"/>
  <c r="AL257" i="35"/>
  <c r="AL82" i="35"/>
  <c r="AL260" i="35"/>
  <c r="AL90" i="35"/>
  <c r="AL92" i="35"/>
  <c r="AD82" i="39"/>
  <c r="AA94" i="37"/>
  <c r="AD93" i="39"/>
  <c r="AC94" i="39"/>
  <c r="AD87" i="39"/>
  <c r="AD77" i="39"/>
  <c r="AD73" i="39"/>
  <c r="AC83" i="39"/>
  <c r="AD78" i="39"/>
  <c r="AD79" i="39"/>
  <c r="AE72" i="39"/>
  <c r="AE81" i="39"/>
  <c r="AE70" i="39"/>
  <c r="AE68" i="39"/>
  <c r="AE66" i="39"/>
  <c r="AE64" i="39"/>
  <c r="AE91" i="39"/>
  <c r="AE57" i="39"/>
  <c r="AE67" i="39"/>
  <c r="AE56" i="39"/>
  <c r="AE69" i="39"/>
  <c r="AE65" i="39"/>
  <c r="AE92" i="39"/>
  <c r="AE62" i="39"/>
  <c r="AE89" i="39"/>
  <c r="AE61" i="39"/>
  <c r="AE60" i="39"/>
  <c r="AE55" i="39"/>
  <c r="AE71" i="39"/>
  <c r="AE63" i="39"/>
  <c r="AE90" i="39"/>
  <c r="AE53" i="39"/>
  <c r="AE54" i="39"/>
  <c r="AE51" i="39"/>
  <c r="AF1" i="39"/>
  <c r="AE59" i="39"/>
  <c r="AE80" i="39"/>
  <c r="AE50" i="39"/>
  <c r="AE58" i="39"/>
  <c r="AE52" i="39"/>
  <c r="AA83" i="38"/>
  <c r="AB90" i="38"/>
  <c r="AB92" i="38"/>
  <c r="AL73" i="38"/>
  <c r="AB78" i="38"/>
  <c r="AA94" i="38"/>
  <c r="AL77" i="38"/>
  <c r="AL83" i="38"/>
  <c r="AC71" i="38"/>
  <c r="AC69" i="38"/>
  <c r="AC67" i="38"/>
  <c r="AC65" i="38"/>
  <c r="AC92" i="38"/>
  <c r="AC63" i="38"/>
  <c r="AC90" i="38"/>
  <c r="AC61" i="38"/>
  <c r="AC88" i="38"/>
  <c r="AC59" i="38"/>
  <c r="AC80" i="38"/>
  <c r="AC57" i="38"/>
  <c r="AC55" i="38"/>
  <c r="AC72" i="38"/>
  <c r="AC81" i="38"/>
  <c r="AC70" i="38"/>
  <c r="AC68" i="38"/>
  <c r="AC66" i="38"/>
  <c r="AC64" i="38"/>
  <c r="AC91" i="38"/>
  <c r="AC62" i="38"/>
  <c r="AC89" i="38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L83" i="37"/>
  <c r="AB81" i="37"/>
  <c r="AB87" i="37"/>
  <c r="AB77" i="37"/>
  <c r="AB91" i="37"/>
  <c r="AB89" i="37"/>
  <c r="AB80" i="37"/>
  <c r="AL73" i="37"/>
  <c r="AB82" i="37"/>
  <c r="AA83" i="37"/>
  <c r="AB73" i="37"/>
  <c r="AB79" i="37"/>
  <c r="AB92" i="37"/>
  <c r="AC71" i="37"/>
  <c r="AC69" i="37"/>
  <c r="AC67" i="37"/>
  <c r="AC65" i="37"/>
  <c r="AC92" i="37"/>
  <c r="AC63" i="37"/>
  <c r="AC90" i="37"/>
  <c r="AC61" i="37"/>
  <c r="AC88" i="37"/>
  <c r="AC59" i="37"/>
  <c r="AC80" i="37"/>
  <c r="AC57" i="37"/>
  <c r="AC55" i="37"/>
  <c r="AC72" i="37"/>
  <c r="AC81" i="37"/>
  <c r="AC66" i="37"/>
  <c r="AC60" i="37"/>
  <c r="AC68" i="37"/>
  <c r="AC62" i="37"/>
  <c r="AC89" i="37"/>
  <c r="AC70" i="37"/>
  <c r="AC52" i="37"/>
  <c r="AC64" i="37"/>
  <c r="AC91" i="37"/>
  <c r="AC51" i="37"/>
  <c r="AC82" i="37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/>
  <c r="AC63" i="36"/>
  <c r="AC90" i="36"/>
  <c r="AC61" i="36"/>
  <c r="AC88" i="36"/>
  <c r="AC59" i="36"/>
  <c r="AC80" i="36"/>
  <c r="AC57" i="36"/>
  <c r="AC55" i="36"/>
  <c r="AC70" i="36"/>
  <c r="AC54" i="36"/>
  <c r="AC52" i="36"/>
  <c r="AC50" i="36"/>
  <c r="AC68" i="36"/>
  <c r="AC66" i="36"/>
  <c r="AC64" i="36"/>
  <c r="AC91" i="36"/>
  <c r="AC72" i="36"/>
  <c r="AC81" i="36"/>
  <c r="AC62" i="36"/>
  <c r="AC89" i="36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/>
  <c r="AC63" i="35"/>
  <c r="AC90" i="35"/>
  <c r="AC61" i="35"/>
  <c r="AC88" i="35"/>
  <c r="AC59" i="35"/>
  <c r="AC80" i="35"/>
  <c r="AC258" i="35"/>
  <c r="AC57" i="35"/>
  <c r="AC55" i="35"/>
  <c r="AC72" i="35"/>
  <c r="AC70" i="35"/>
  <c r="AC68" i="35"/>
  <c r="AC66" i="35"/>
  <c r="AC64" i="35"/>
  <c r="AC91" i="35"/>
  <c r="AC62" i="35"/>
  <c r="AC89" i="35"/>
  <c r="AC60" i="35"/>
  <c r="AC53" i="35"/>
  <c r="AC51" i="35"/>
  <c r="AC58" i="35"/>
  <c r="AC56" i="35"/>
  <c r="AC54" i="35"/>
  <c r="AC52" i="35"/>
  <c r="AC50" i="35"/>
  <c r="AB93" i="35"/>
  <c r="AB79" i="35"/>
  <c r="AB257" i="35"/>
  <c r="AB91" i="35"/>
  <c r="AB87" i="35"/>
  <c r="AB77" i="35"/>
  <c r="AB78" i="35"/>
  <c r="AB256" i="35"/>
  <c r="AB82" i="35"/>
  <c r="AB260" i="35"/>
  <c r="AA94" i="35"/>
  <c r="AL77" i="35"/>
  <c r="AB81" i="35"/>
  <c r="AB259" i="35"/>
  <c r="AB92" i="35"/>
  <c r="AB89" i="35"/>
  <c r="AB80" i="35"/>
  <c r="AB258" i="35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/>
  <c r="AC71" i="34"/>
  <c r="AC69" i="34"/>
  <c r="AC67" i="34"/>
  <c r="AC65" i="34"/>
  <c r="AC92" i="34"/>
  <c r="AC63" i="34"/>
  <c r="AC90" i="34"/>
  <c r="AC61" i="34"/>
  <c r="AC88" i="34"/>
  <c r="AC59" i="34"/>
  <c r="AC80" i="34"/>
  <c r="AC57" i="34"/>
  <c r="AC55" i="34"/>
  <c r="AC64" i="34"/>
  <c r="AC91" i="34"/>
  <c r="AC53" i="34"/>
  <c r="AC51" i="34"/>
  <c r="AC58" i="34"/>
  <c r="AC68" i="34"/>
  <c r="AC56" i="34"/>
  <c r="AC66" i="34"/>
  <c r="AC62" i="34"/>
  <c r="AC89" i="34"/>
  <c r="AD1" i="34"/>
  <c r="AC60" i="34"/>
  <c r="AC54" i="34"/>
  <c r="AC52" i="34"/>
  <c r="AC50" i="34"/>
  <c r="AC72" i="34"/>
  <c r="AC81" i="34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/>
  <c r="AE62" i="33"/>
  <c r="AE89" i="33"/>
  <c r="AE60" i="33"/>
  <c r="AE71" i="33"/>
  <c r="AE69" i="33"/>
  <c r="AE67" i="33"/>
  <c r="AE65" i="33"/>
  <c r="AE63" i="33"/>
  <c r="AE61" i="33"/>
  <c r="AE88" i="33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2" i="31"/>
  <c r="AL32" i="31"/>
  <c r="AA32" i="31"/>
  <c r="AB186" i="35"/>
  <c r="AA101" i="35"/>
  <c r="AL101" i="35"/>
  <c r="AC98" i="35"/>
  <c r="AA99" i="35"/>
  <c r="AL99" i="35"/>
  <c r="AA100" i="35"/>
  <c r="AL100" i="35"/>
  <c r="AC120" i="35"/>
  <c r="AC107" i="35"/>
  <c r="AC219" i="35"/>
  <c r="AC218" i="35"/>
  <c r="AC133" i="35"/>
  <c r="AB100" i="35"/>
  <c r="Y245" i="35"/>
  <c r="Y269" i="35"/>
  <c r="Y246" i="35"/>
  <c r="Y270" i="35"/>
  <c r="Y242" i="35"/>
  <c r="Y266" i="35"/>
  <c r="Y243" i="35"/>
  <c r="Y267" i="35"/>
  <c r="Y244" i="35"/>
  <c r="Y268" i="35"/>
  <c r="X265" i="35"/>
  <c r="X264" i="35"/>
  <c r="X255" i="35"/>
  <c r="X254" i="35"/>
  <c r="Y241" i="35"/>
  <c r="Y272" i="35"/>
  <c r="Z248" i="35"/>
  <c r="AC170" i="35"/>
  <c r="AC178" i="35"/>
  <c r="AC162" i="35"/>
  <c r="Z250" i="35"/>
  <c r="Z247" i="35"/>
  <c r="Z271" i="35"/>
  <c r="AD220" i="35"/>
  <c r="AD221" i="35"/>
  <c r="AD222" i="35"/>
  <c r="AD223" i="35"/>
  <c r="AD224" i="35"/>
  <c r="AD225" i="35"/>
  <c r="AL83" i="35"/>
  <c r="AC81" i="35"/>
  <c r="AC259" i="35"/>
  <c r="AD94" i="39"/>
  <c r="AE78" i="39"/>
  <c r="AD83" i="39"/>
  <c r="AL94" i="37"/>
  <c r="AE93" i="39"/>
  <c r="AE79" i="39"/>
  <c r="AE87" i="39"/>
  <c r="AE77" i="39"/>
  <c r="AE88" i="39"/>
  <c r="AE82" i="39"/>
  <c r="AF72" i="39"/>
  <c r="AF81" i="39"/>
  <c r="AM81" i="39"/>
  <c r="AQ81" i="39"/>
  <c r="AF70" i="39"/>
  <c r="AF68" i="39"/>
  <c r="AM68" i="39"/>
  <c r="AQ68" i="39"/>
  <c r="AF66" i="39"/>
  <c r="AF64" i="39"/>
  <c r="AF91" i="39"/>
  <c r="AM91" i="39"/>
  <c r="AQ91" i="39"/>
  <c r="AF62" i="39"/>
  <c r="AF89" i="39"/>
  <c r="AM89" i="39"/>
  <c r="AQ89" i="39"/>
  <c r="AF67" i="39"/>
  <c r="AM67" i="39"/>
  <c r="AQ67" i="39"/>
  <c r="AF69" i="39"/>
  <c r="AM69" i="39"/>
  <c r="AQ69" i="39"/>
  <c r="AF65" i="39"/>
  <c r="AF92" i="39"/>
  <c r="AM92" i="39"/>
  <c r="AQ92" i="39"/>
  <c r="AF61" i="39"/>
  <c r="AF88" i="39"/>
  <c r="AF60" i="39"/>
  <c r="AF53" i="39"/>
  <c r="AF51" i="39"/>
  <c r="AF59" i="39"/>
  <c r="AF80" i="39"/>
  <c r="AM80" i="39"/>
  <c r="AQ80" i="39"/>
  <c r="AF71" i="39"/>
  <c r="AM71" i="39"/>
  <c r="AQ71" i="39"/>
  <c r="AF58" i="39"/>
  <c r="AM58" i="39"/>
  <c r="AQ58" i="39"/>
  <c r="AF54" i="39"/>
  <c r="AM54" i="39"/>
  <c r="AQ54" i="39"/>
  <c r="AF57" i="39"/>
  <c r="AM57" i="39"/>
  <c r="AQ57" i="39"/>
  <c r="AF50" i="39"/>
  <c r="AF56" i="39"/>
  <c r="AM56" i="39"/>
  <c r="AQ56" i="39"/>
  <c r="AF52" i="39"/>
  <c r="AM52" i="39"/>
  <c r="AQ52" i="39"/>
  <c r="AF63" i="39"/>
  <c r="AF90" i="39"/>
  <c r="AM90" i="39"/>
  <c r="AQ90" i="39"/>
  <c r="AF55" i="39"/>
  <c r="AM55" i="39"/>
  <c r="AQ55" i="39"/>
  <c r="AE73" i="39"/>
  <c r="AC87" i="38"/>
  <c r="AC77" i="38"/>
  <c r="AL94" i="38"/>
  <c r="AB94" i="38"/>
  <c r="AD72" i="38"/>
  <c r="AD81" i="38"/>
  <c r="AD70" i="38"/>
  <c r="AD68" i="38"/>
  <c r="AD66" i="38"/>
  <c r="AD64" i="38"/>
  <c r="AD62" i="38"/>
  <c r="AD89" i="38"/>
  <c r="AD60" i="38"/>
  <c r="AD58" i="38"/>
  <c r="AD56" i="38"/>
  <c r="AD61" i="38"/>
  <c r="AD88" i="38"/>
  <c r="AE1" i="38"/>
  <c r="AD71" i="38"/>
  <c r="AD63" i="38"/>
  <c r="AD90" i="38"/>
  <c r="AD59" i="38"/>
  <c r="AD80" i="38"/>
  <c r="AD55" i="38"/>
  <c r="AD54" i="38"/>
  <c r="AD52" i="38"/>
  <c r="AD50" i="38"/>
  <c r="AD65" i="38"/>
  <c r="AD92" i="38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/>
  <c r="AD69" i="37"/>
  <c r="AD66" i="37"/>
  <c r="AD63" i="37"/>
  <c r="AD90" i="37"/>
  <c r="AD60" i="37"/>
  <c r="AD57" i="37"/>
  <c r="AD71" i="37"/>
  <c r="AD68" i="37"/>
  <c r="AD65" i="37"/>
  <c r="AD92" i="37"/>
  <c r="AD62" i="37"/>
  <c r="AD89" i="37"/>
  <c r="AD70" i="37"/>
  <c r="AD67" i="37"/>
  <c r="AD52" i="37"/>
  <c r="AD55" i="37"/>
  <c r="AE1" i="37"/>
  <c r="AD64" i="37"/>
  <c r="AD91" i="37"/>
  <c r="AD53" i="37"/>
  <c r="AD54" i="37"/>
  <c r="AD59" i="37"/>
  <c r="AD80" i="37"/>
  <c r="AD51" i="37"/>
  <c r="AD61" i="37"/>
  <c r="AD58" i="37"/>
  <c r="AD56" i="37"/>
  <c r="AD50" i="37"/>
  <c r="AC78" i="36"/>
  <c r="AC73" i="36"/>
  <c r="AC77" i="36"/>
  <c r="AC87" i="36"/>
  <c r="AB94" i="36"/>
  <c r="AD68" i="36"/>
  <c r="AD67" i="36"/>
  <c r="AD66" i="36"/>
  <c r="AD65" i="36"/>
  <c r="AD53" i="36"/>
  <c r="AD64" i="36"/>
  <c r="AD63" i="36"/>
  <c r="AD90" i="36"/>
  <c r="AD72" i="36"/>
  <c r="AD62" i="36"/>
  <c r="AD61" i="36"/>
  <c r="AD56" i="36"/>
  <c r="AD60" i="36"/>
  <c r="AD59" i="36"/>
  <c r="AD80" i="36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256" i="35"/>
  <c r="AC73" i="34"/>
  <c r="AE73" i="33"/>
  <c r="AC73" i="35"/>
  <c r="AD72" i="35"/>
  <c r="AD70" i="35"/>
  <c r="AD68" i="35"/>
  <c r="AD66" i="35"/>
  <c r="AD64" i="35"/>
  <c r="AD62" i="35"/>
  <c r="AD60" i="35"/>
  <c r="AD58" i="35"/>
  <c r="AD56" i="35"/>
  <c r="AD71" i="35"/>
  <c r="AD59" i="35"/>
  <c r="AD80" i="35"/>
  <c r="AD258" i="35"/>
  <c r="AD53" i="35"/>
  <c r="AD51" i="35"/>
  <c r="AD69" i="35"/>
  <c r="AD61" i="35"/>
  <c r="AD88" i="35"/>
  <c r="AD57" i="35"/>
  <c r="AD63" i="35"/>
  <c r="AD65" i="35"/>
  <c r="AD92" i="35"/>
  <c r="AD55" i="35"/>
  <c r="AD54" i="35"/>
  <c r="AD52" i="35"/>
  <c r="AD50" i="35"/>
  <c r="AD67" i="35"/>
  <c r="AC82" i="35"/>
  <c r="AC260" i="35"/>
  <c r="AL94" i="35"/>
  <c r="AC79" i="35"/>
  <c r="AC257" i="35"/>
  <c r="AB94" i="35"/>
  <c r="AC87" i="35"/>
  <c r="AC77" i="35"/>
  <c r="AC79" i="34"/>
  <c r="AD72" i="34"/>
  <c r="AD81" i="34"/>
  <c r="AD70" i="34"/>
  <c r="AD68" i="34"/>
  <c r="AD66" i="34"/>
  <c r="AD64" i="34"/>
  <c r="AD91" i="34"/>
  <c r="AD62" i="34"/>
  <c r="AD89" i="34"/>
  <c r="AD53" i="34"/>
  <c r="AD51" i="34"/>
  <c r="AD58" i="34"/>
  <c r="AD59" i="34"/>
  <c r="AD80" i="34"/>
  <c r="AD71" i="34"/>
  <c r="AD55" i="34"/>
  <c r="AD56" i="34"/>
  <c r="AD69" i="34"/>
  <c r="AE1" i="34"/>
  <c r="AD61" i="34"/>
  <c r="AD88" i="34"/>
  <c r="AD67" i="34"/>
  <c r="AD60" i="34"/>
  <c r="AD57" i="34"/>
  <c r="AD65" i="34"/>
  <c r="AD54" i="34"/>
  <c r="AD52" i="34"/>
  <c r="AD50" i="34"/>
  <c r="AD63" i="34"/>
  <c r="AD90" i="34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/>
  <c r="AQ71" i="33"/>
  <c r="AF69" i="33"/>
  <c r="AM69" i="33"/>
  <c r="AQ69" i="33"/>
  <c r="AF67" i="33"/>
  <c r="AM67" i="33"/>
  <c r="AQ67" i="33"/>
  <c r="AF65" i="33"/>
  <c r="AF92" i="33"/>
  <c r="AF63" i="33"/>
  <c r="AF90" i="33"/>
  <c r="AF61" i="33"/>
  <c r="AF58" i="33"/>
  <c r="AM58" i="33"/>
  <c r="AQ58" i="33"/>
  <c r="AF55" i="33"/>
  <c r="AM55" i="33"/>
  <c r="AQ55" i="33"/>
  <c r="AF72" i="33"/>
  <c r="AF81" i="33"/>
  <c r="AF70" i="33"/>
  <c r="AF66" i="33"/>
  <c r="AM66" i="33"/>
  <c r="AQ66" i="33"/>
  <c r="AF57" i="33"/>
  <c r="AM57" i="33"/>
  <c r="AQ57" i="33"/>
  <c r="AF54" i="33"/>
  <c r="AM54" i="33"/>
  <c r="AQ54" i="33"/>
  <c r="AF52" i="33"/>
  <c r="AM52" i="33"/>
  <c r="AQ52" i="33"/>
  <c r="AF50" i="33"/>
  <c r="AF60" i="33"/>
  <c r="AF68" i="33"/>
  <c r="AM68" i="33"/>
  <c r="AQ68" i="33"/>
  <c r="AF56" i="33"/>
  <c r="AM56" i="33"/>
  <c r="AQ56" i="33"/>
  <c r="AF62" i="33"/>
  <c r="AF89" i="33"/>
  <c r="AM89" i="33"/>
  <c r="AQ89" i="33"/>
  <c r="AF59" i="33"/>
  <c r="AF80" i="33"/>
  <c r="AF64" i="33"/>
  <c r="AF91" i="33"/>
  <c r="AM91" i="33"/>
  <c r="AQ91" i="33"/>
  <c r="AF53" i="33"/>
  <c r="AM53" i="33"/>
  <c r="AQ53" i="33"/>
  <c r="AF51" i="33"/>
  <c r="AC32" i="31"/>
  <c r="AC186" i="35"/>
  <c r="AD98" i="35"/>
  <c r="AB101" i="35"/>
  <c r="AB99" i="35"/>
  <c r="AD120" i="35"/>
  <c r="AD219" i="35"/>
  <c r="AD218" i="35"/>
  <c r="AD133" i="35"/>
  <c r="AD107" i="35"/>
  <c r="AC100" i="35"/>
  <c r="Z243" i="35"/>
  <c r="Z242" i="35"/>
  <c r="Z266" i="35"/>
  <c r="AD245" i="35"/>
  <c r="AD246" i="35"/>
  <c r="Z244" i="35"/>
  <c r="Z268" i="35"/>
  <c r="Z245" i="35"/>
  <c r="Z269" i="35"/>
  <c r="Z246" i="35"/>
  <c r="Z270" i="35"/>
  <c r="Z272" i="35"/>
  <c r="AD244" i="35"/>
  <c r="AD268" i="35"/>
  <c r="Y265" i="35"/>
  <c r="Y264" i="35"/>
  <c r="Y255" i="35"/>
  <c r="AD248" i="35"/>
  <c r="Z241" i="35"/>
  <c r="AD242" i="35"/>
  <c r="Z267" i="35"/>
  <c r="AD243" i="35"/>
  <c r="AD170" i="35"/>
  <c r="AD178" i="35"/>
  <c r="AD250" i="35"/>
  <c r="AD162" i="35"/>
  <c r="AE220" i="35"/>
  <c r="AE221" i="35"/>
  <c r="AE222" i="35"/>
  <c r="AE223" i="35"/>
  <c r="AE224" i="35"/>
  <c r="AE225" i="35"/>
  <c r="AE83" i="39"/>
  <c r="AD82" i="37"/>
  <c r="AD266" i="35"/>
  <c r="AD267" i="35"/>
  <c r="AD269" i="35"/>
  <c r="AD270" i="35"/>
  <c r="AD81" i="35"/>
  <c r="AD259" i="35"/>
  <c r="AM59" i="39"/>
  <c r="AQ59" i="39"/>
  <c r="AM63" i="39"/>
  <c r="AQ63" i="39"/>
  <c r="AF93" i="39"/>
  <c r="AM72" i="39"/>
  <c r="AQ72" i="39"/>
  <c r="AM65" i="39"/>
  <c r="AQ65" i="39"/>
  <c r="AF78" i="39"/>
  <c r="AM78" i="39"/>
  <c r="AQ78" i="39"/>
  <c r="AM93" i="39"/>
  <c r="AQ93" i="39"/>
  <c r="AM70" i="39"/>
  <c r="AQ70" i="39"/>
  <c r="AM61" i="39"/>
  <c r="AQ61" i="39"/>
  <c r="AF82" i="39"/>
  <c r="AM82" i="39"/>
  <c r="AQ82" i="39"/>
  <c r="AM88" i="39"/>
  <c r="AQ88" i="39"/>
  <c r="AF79" i="39"/>
  <c r="AM79" i="39"/>
  <c r="AQ79" i="39"/>
  <c r="AM53" i="39"/>
  <c r="AQ53" i="39"/>
  <c r="AM64" i="39"/>
  <c r="AQ64" i="39"/>
  <c r="AF73" i="39"/>
  <c r="AM50" i="39"/>
  <c r="AF87" i="39"/>
  <c r="AF77" i="39"/>
  <c r="AM60" i="39"/>
  <c r="AQ60" i="39"/>
  <c r="AE94" i="39"/>
  <c r="AM87" i="39"/>
  <c r="AQ87" i="39"/>
  <c r="AM62" i="39"/>
  <c r="AQ62" i="39"/>
  <c r="AM51" i="39"/>
  <c r="AQ51" i="39"/>
  <c r="AM66" i="39"/>
  <c r="AQ66" i="39"/>
  <c r="AC83" i="38"/>
  <c r="AE72" i="38"/>
  <c r="AE70" i="38"/>
  <c r="AE68" i="38"/>
  <c r="AE66" i="38"/>
  <c r="AE64" i="38"/>
  <c r="AE91" i="38"/>
  <c r="AE62" i="38"/>
  <c r="AF1" i="38"/>
  <c r="AE71" i="38"/>
  <c r="AE63" i="38"/>
  <c r="AE90" i="38"/>
  <c r="AE55" i="38"/>
  <c r="AE54" i="38"/>
  <c r="AE59" i="38"/>
  <c r="AE80" i="38"/>
  <c r="AE52" i="38"/>
  <c r="AE50" i="38"/>
  <c r="AE61" i="38"/>
  <c r="AE88" i="38"/>
  <c r="AE65" i="38"/>
  <c r="AE92" i="38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/>
  <c r="AE64" i="37"/>
  <c r="AE91" i="37"/>
  <c r="AE55" i="37"/>
  <c r="AE58" i="37"/>
  <c r="AE68" i="37"/>
  <c r="AE61" i="37"/>
  <c r="AE88" i="37"/>
  <c r="AE60" i="37"/>
  <c r="AE59" i="37"/>
  <c r="AE80" i="37"/>
  <c r="AE51" i="37"/>
  <c r="AE57" i="37"/>
  <c r="AE67" i="37"/>
  <c r="AE65" i="37"/>
  <c r="AE92" i="37"/>
  <c r="AE72" i="37"/>
  <c r="AE81" i="37"/>
  <c r="AE53" i="37"/>
  <c r="AF1" i="37"/>
  <c r="AE62" i="37"/>
  <c r="AE89" i="37"/>
  <c r="AE70" i="37"/>
  <c r="AE56" i="37"/>
  <c r="AE50" i="37"/>
  <c r="AD88" i="37"/>
  <c r="AC94" i="37"/>
  <c r="AD73" i="37"/>
  <c r="AC83" i="37"/>
  <c r="AC83" i="35"/>
  <c r="AD78" i="36"/>
  <c r="AC83" i="36"/>
  <c r="AD89" i="36"/>
  <c r="AD81" i="36"/>
  <c r="AD91" i="36"/>
  <c r="AD82" i="36"/>
  <c r="AD93" i="36"/>
  <c r="AD79" i="36"/>
  <c r="AD77" i="36"/>
  <c r="AD87" i="36"/>
  <c r="AD73" i="36"/>
  <c r="AD92" i="36"/>
  <c r="AE66" i="36"/>
  <c r="AE65" i="36"/>
  <c r="AE92" i="36"/>
  <c r="AE64" i="36"/>
  <c r="AE91" i="36"/>
  <c r="AE63" i="36"/>
  <c r="AE90" i="36"/>
  <c r="AE72" i="36"/>
  <c r="AE81" i="36"/>
  <c r="AE62" i="36"/>
  <c r="AE89" i="36"/>
  <c r="AE61" i="36"/>
  <c r="AE88" i="36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Q50" i="33"/>
  <c r="AF73" i="33"/>
  <c r="AC94" i="34"/>
  <c r="AD73" i="35"/>
  <c r="AD93" i="35"/>
  <c r="AD78" i="35"/>
  <c r="AD256" i="35"/>
  <c r="AD82" i="35"/>
  <c r="AD260" i="35"/>
  <c r="AD79" i="35"/>
  <c r="AD257" i="35"/>
  <c r="AE72" i="35"/>
  <c r="AE70" i="35"/>
  <c r="AE68" i="35"/>
  <c r="AE66" i="35"/>
  <c r="AE64" i="35"/>
  <c r="AE91" i="35"/>
  <c r="AE62" i="35"/>
  <c r="AE89" i="35"/>
  <c r="AE60" i="35"/>
  <c r="AE58" i="35"/>
  <c r="AE56" i="35"/>
  <c r="AE59" i="35"/>
  <c r="AE53" i="35"/>
  <c r="AE51" i="35"/>
  <c r="AE69" i="35"/>
  <c r="AE61" i="35"/>
  <c r="AE88" i="35"/>
  <c r="AE57" i="35"/>
  <c r="AE63" i="35"/>
  <c r="AE90" i="35"/>
  <c r="AE65" i="35"/>
  <c r="AE92" i="35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/>
  <c r="AF1" i="34"/>
  <c r="AE67" i="34"/>
  <c r="AE62" i="34"/>
  <c r="AE60" i="34"/>
  <c r="AE57" i="34"/>
  <c r="AE65" i="34"/>
  <c r="AE92" i="34"/>
  <c r="AE54" i="34"/>
  <c r="AE52" i="34"/>
  <c r="AE50" i="34"/>
  <c r="AE66" i="34"/>
  <c r="AE72" i="34"/>
  <c r="AE81" i="34"/>
  <c r="AE70" i="34"/>
  <c r="AE63" i="34"/>
  <c r="AE90" i="34"/>
  <c r="AE68" i="34"/>
  <c r="AE59" i="34"/>
  <c r="AE80" i="34"/>
  <c r="AE56" i="34"/>
  <c r="AD92" i="34"/>
  <c r="AD93" i="34"/>
  <c r="AM59" i="33"/>
  <c r="AQ59" i="33"/>
  <c r="AM80" i="33"/>
  <c r="AQ80" i="33"/>
  <c r="AM62" i="33"/>
  <c r="AQ62" i="33"/>
  <c r="AF78" i="33"/>
  <c r="AM78" i="33"/>
  <c r="AQ78" i="33"/>
  <c r="AE94" i="33"/>
  <c r="AM63" i="33"/>
  <c r="AQ63" i="33"/>
  <c r="AM81" i="33"/>
  <c r="AQ81" i="33"/>
  <c r="AF82" i="33"/>
  <c r="AM82" i="33"/>
  <c r="AQ82" i="33"/>
  <c r="AM64" i="33"/>
  <c r="AQ64" i="33"/>
  <c r="AM90" i="33"/>
  <c r="AQ90" i="33"/>
  <c r="AF79" i="33"/>
  <c r="AM79" i="33"/>
  <c r="AQ79" i="33"/>
  <c r="AF88" i="33"/>
  <c r="AM88" i="33"/>
  <c r="AQ88" i="33"/>
  <c r="AM61" i="33"/>
  <c r="AQ61" i="33"/>
  <c r="AM65" i="33"/>
  <c r="AQ65" i="33"/>
  <c r="AM51" i="33"/>
  <c r="AQ51" i="33"/>
  <c r="AM70" i="33"/>
  <c r="AQ70" i="33"/>
  <c r="AM92" i="33"/>
  <c r="AQ92" i="33"/>
  <c r="AF87" i="33"/>
  <c r="AM87" i="33"/>
  <c r="AQ87" i="33"/>
  <c r="AF77" i="33"/>
  <c r="AM60" i="33"/>
  <c r="AQ60" i="33"/>
  <c r="AF93" i="33"/>
  <c r="AM93" i="33"/>
  <c r="AQ93" i="33"/>
  <c r="AM72" i="33"/>
  <c r="AQ72" i="33"/>
  <c r="AD32" i="31"/>
  <c r="AD247" i="35"/>
  <c r="AD271" i="35"/>
  <c r="AC101" i="35"/>
  <c r="AC99" i="35"/>
  <c r="AE98" i="35"/>
  <c r="AD186" i="35"/>
  <c r="AE107" i="35"/>
  <c r="AE120" i="35"/>
  <c r="AE219" i="35"/>
  <c r="AE218" i="35"/>
  <c r="AE133" i="35"/>
  <c r="AD100" i="35"/>
  <c r="AE248" i="35"/>
  <c r="AE249" i="35"/>
  <c r="AD249" i="35"/>
  <c r="AE250" i="35"/>
  <c r="AD241" i="35"/>
  <c r="AD265" i="35"/>
  <c r="Y254" i="35"/>
  <c r="AL155" i="35"/>
  <c r="AA249" i="35"/>
  <c r="AL249" i="35"/>
  <c r="AE245" i="35"/>
  <c r="AE269" i="35"/>
  <c r="AL151" i="35"/>
  <c r="AA245" i="35"/>
  <c r="AE246" i="35"/>
  <c r="AE270" i="35"/>
  <c r="AL152" i="35"/>
  <c r="AA246" i="35"/>
  <c r="AE247" i="35"/>
  <c r="AE271" i="35"/>
  <c r="AL153" i="35"/>
  <c r="AA247" i="35"/>
  <c r="AL156" i="35"/>
  <c r="AA250" i="35"/>
  <c r="AL250" i="35"/>
  <c r="AL154" i="35"/>
  <c r="AA248" i="35"/>
  <c r="AL148" i="35"/>
  <c r="AA242" i="35"/>
  <c r="AL150" i="35"/>
  <c r="AA244" i="35"/>
  <c r="AL147" i="35"/>
  <c r="AA241" i="35"/>
  <c r="AL241" i="35"/>
  <c r="AL186" i="35"/>
  <c r="Z265" i="35"/>
  <c r="Z264" i="35"/>
  <c r="Z255" i="35"/>
  <c r="Z254" i="35"/>
  <c r="AL149" i="35"/>
  <c r="AA243" i="35"/>
  <c r="AE170" i="35"/>
  <c r="AE178" i="35"/>
  <c r="AB249" i="35"/>
  <c r="AB250" i="35"/>
  <c r="AE162" i="35"/>
  <c r="AB248" i="35"/>
  <c r="AB247" i="35"/>
  <c r="AB271" i="35"/>
  <c r="AM143" i="35"/>
  <c r="AQ143" i="35"/>
  <c r="AF220" i="35"/>
  <c r="AM220" i="35"/>
  <c r="AQ220" i="35"/>
  <c r="AF221" i="35"/>
  <c r="AM221" i="35"/>
  <c r="AQ221" i="35"/>
  <c r="AF222" i="35"/>
  <c r="AM222" i="35"/>
  <c r="AQ222" i="35"/>
  <c r="AF223" i="35"/>
  <c r="AM223" i="35"/>
  <c r="AQ223" i="35"/>
  <c r="AF224" i="35"/>
  <c r="AM224" i="35"/>
  <c r="AQ224" i="35"/>
  <c r="AF225" i="35"/>
  <c r="AM225" i="35"/>
  <c r="AQ225" i="35"/>
  <c r="AM226" i="35"/>
  <c r="AQ226" i="35"/>
  <c r="AD272" i="35"/>
  <c r="AD264" i="35"/>
  <c r="AE81" i="35"/>
  <c r="AE259" i="35"/>
  <c r="AD255" i="35"/>
  <c r="AD254" i="35"/>
  <c r="AM234" i="35"/>
  <c r="AQ234" i="35"/>
  <c r="AE78" i="37"/>
  <c r="AF83" i="39"/>
  <c r="AD83" i="37"/>
  <c r="AD83" i="36"/>
  <c r="AD83" i="38"/>
  <c r="AF94" i="39"/>
  <c r="AM77" i="39"/>
  <c r="AM83" i="39"/>
  <c r="AM73" i="39"/>
  <c r="AQ50" i="39"/>
  <c r="AD94" i="38"/>
  <c r="AE73" i="38"/>
  <c r="AE82" i="38"/>
  <c r="AF72" i="38"/>
  <c r="AF81" i="38"/>
  <c r="AF70" i="38"/>
  <c r="AF68" i="38"/>
  <c r="AM68" i="38"/>
  <c r="AQ68" i="38"/>
  <c r="AF66" i="38"/>
  <c r="AF64" i="38"/>
  <c r="AF62" i="38"/>
  <c r="AF89" i="38"/>
  <c r="AF60" i="38"/>
  <c r="AF58" i="38"/>
  <c r="AM58" i="38"/>
  <c r="AQ58" i="38"/>
  <c r="AF56" i="38"/>
  <c r="AM56" i="38"/>
  <c r="AQ56" i="38"/>
  <c r="AF71" i="38"/>
  <c r="AM71" i="38"/>
  <c r="AQ71" i="38"/>
  <c r="AF63" i="38"/>
  <c r="AF90" i="38"/>
  <c r="AM90" i="38"/>
  <c r="AQ90" i="38"/>
  <c r="AF65" i="38"/>
  <c r="AF59" i="38"/>
  <c r="AF80" i="38"/>
  <c r="AM80" i="38"/>
  <c r="AQ80" i="38"/>
  <c r="AF55" i="38"/>
  <c r="AM55" i="38"/>
  <c r="AQ55" i="38"/>
  <c r="AF54" i="38"/>
  <c r="AM54" i="38"/>
  <c r="AQ54" i="38"/>
  <c r="AF52" i="38"/>
  <c r="AM52" i="38"/>
  <c r="AQ52" i="38"/>
  <c r="AF50" i="38"/>
  <c r="AM50" i="38"/>
  <c r="AF67" i="38"/>
  <c r="AM67" i="38"/>
  <c r="AQ67" i="38"/>
  <c r="AF69" i="38"/>
  <c r="AM69" i="38"/>
  <c r="AQ69" i="38"/>
  <c r="AF57" i="38"/>
  <c r="AM57" i="38"/>
  <c r="AQ57" i="38"/>
  <c r="AF53" i="38"/>
  <c r="AF51" i="38"/>
  <c r="AF61" i="38"/>
  <c r="AF88" i="38"/>
  <c r="AM88" i="38"/>
  <c r="AQ88" i="38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/>
  <c r="AQ71" i="37"/>
  <c r="AF72" i="37"/>
  <c r="AF81" i="37"/>
  <c r="AM81" i="37"/>
  <c r="AQ81" i="37"/>
  <c r="AF63" i="37"/>
  <c r="AF90" i="37"/>
  <c r="AM90" i="37"/>
  <c r="AQ90" i="37"/>
  <c r="AF55" i="37"/>
  <c r="AM55" i="37"/>
  <c r="AQ55" i="37"/>
  <c r="AF64" i="37"/>
  <c r="AF91" i="37"/>
  <c r="AM91" i="37"/>
  <c r="AQ91" i="37"/>
  <c r="AF65" i="37"/>
  <c r="AF92" i="37"/>
  <c r="AM92" i="37"/>
  <c r="AQ92" i="37"/>
  <c r="AF68" i="37"/>
  <c r="AM68" i="37"/>
  <c r="AQ68" i="37"/>
  <c r="AF60" i="37"/>
  <c r="AF59" i="37"/>
  <c r="AF80" i="37"/>
  <c r="AM80" i="37"/>
  <c r="AQ80" i="37"/>
  <c r="AF54" i="37"/>
  <c r="AM54" i="37"/>
  <c r="AQ54" i="37"/>
  <c r="AF51" i="37"/>
  <c r="AF61" i="37"/>
  <c r="AF88" i="37"/>
  <c r="AM88" i="37"/>
  <c r="AQ88" i="37"/>
  <c r="AF58" i="37"/>
  <c r="AM58" i="37"/>
  <c r="AQ58" i="37"/>
  <c r="AF67" i="37"/>
  <c r="AM67" i="37"/>
  <c r="AQ67" i="37"/>
  <c r="AF53" i="37"/>
  <c r="AF62" i="37"/>
  <c r="AF89" i="37"/>
  <c r="AM89" i="37"/>
  <c r="AQ89" i="37"/>
  <c r="AF57" i="37"/>
  <c r="AM57" i="37"/>
  <c r="AQ57" i="37"/>
  <c r="AF70" i="37"/>
  <c r="AF52" i="37"/>
  <c r="AM52" i="37"/>
  <c r="AQ52" i="37"/>
  <c r="AF69" i="37"/>
  <c r="AM69" i="37"/>
  <c r="AQ69" i="37"/>
  <c r="AF50" i="37"/>
  <c r="AF56" i="37"/>
  <c r="AM56" i="37"/>
  <c r="AQ56" i="37"/>
  <c r="AF66" i="37"/>
  <c r="AD83" i="35"/>
  <c r="AE82" i="36"/>
  <c r="AE87" i="36"/>
  <c r="AE77" i="36"/>
  <c r="AD94" i="36"/>
  <c r="AE79" i="36"/>
  <c r="AE73" i="36"/>
  <c r="AE80" i="36"/>
  <c r="AF71" i="36"/>
  <c r="AM71" i="36"/>
  <c r="AQ71" i="36"/>
  <c r="AF69" i="36"/>
  <c r="AM69" i="36"/>
  <c r="AQ69" i="36"/>
  <c r="AF67" i="36"/>
  <c r="AM67" i="36"/>
  <c r="AQ67" i="36"/>
  <c r="AF65" i="36"/>
  <c r="AF92" i="36"/>
  <c r="AM92" i="36"/>
  <c r="AQ92" i="36"/>
  <c r="AF63" i="36"/>
  <c r="AF61" i="36"/>
  <c r="AF88" i="36"/>
  <c r="AM88" i="36"/>
  <c r="AQ88" i="36"/>
  <c r="AF59" i="36"/>
  <c r="AF80" i="36"/>
  <c r="AF64" i="36"/>
  <c r="AF91" i="36"/>
  <c r="AM91" i="36"/>
  <c r="AQ91" i="36"/>
  <c r="AF55" i="36"/>
  <c r="AM55" i="36"/>
  <c r="AQ55" i="36"/>
  <c r="AF72" i="36"/>
  <c r="AF62" i="36"/>
  <c r="AF56" i="36"/>
  <c r="AM56" i="36"/>
  <c r="AQ56" i="36"/>
  <c r="AF60" i="36"/>
  <c r="AM60" i="36"/>
  <c r="AQ60" i="36"/>
  <c r="AF53" i="36"/>
  <c r="AF51" i="36"/>
  <c r="AM51" i="36"/>
  <c r="AQ51" i="36"/>
  <c r="AF58" i="36"/>
  <c r="AM58" i="36"/>
  <c r="AQ58" i="36"/>
  <c r="AF70" i="36"/>
  <c r="AF57" i="36"/>
  <c r="AM57" i="36"/>
  <c r="AQ57" i="36"/>
  <c r="AF66" i="36"/>
  <c r="AF54" i="36"/>
  <c r="AM54" i="36"/>
  <c r="AQ54" i="36"/>
  <c r="AF52" i="36"/>
  <c r="AM52" i="36"/>
  <c r="AQ52" i="36"/>
  <c r="AF68" i="36"/>
  <c r="AM68" i="36"/>
  <c r="AQ68" i="36"/>
  <c r="AF50" i="36"/>
  <c r="AE93" i="36"/>
  <c r="AE78" i="36"/>
  <c r="AF83" i="33"/>
  <c r="AD83" i="34"/>
  <c r="AE73" i="34"/>
  <c r="AQ73" i="33"/>
  <c r="AM73" i="33"/>
  <c r="AE82" i="34"/>
  <c r="AE73" i="35"/>
  <c r="AE79" i="35"/>
  <c r="AE257" i="35"/>
  <c r="AE82" i="35"/>
  <c r="AE260" i="35"/>
  <c r="AE87" i="35"/>
  <c r="AE77" i="35"/>
  <c r="AE80" i="35"/>
  <c r="AE258" i="35"/>
  <c r="AE93" i="35"/>
  <c r="AE78" i="35"/>
  <c r="AE256" i="35"/>
  <c r="AD94" i="35"/>
  <c r="AF72" i="35"/>
  <c r="AF70" i="35"/>
  <c r="AF68" i="35"/>
  <c r="AM68" i="35"/>
  <c r="AQ68" i="35"/>
  <c r="AF66" i="35"/>
  <c r="AF64" i="35"/>
  <c r="AF62" i="35"/>
  <c r="AF89" i="35"/>
  <c r="AF60" i="35"/>
  <c r="AM60" i="35"/>
  <c r="AQ60" i="35"/>
  <c r="AF58" i="35"/>
  <c r="AM58" i="35"/>
  <c r="AQ58" i="35"/>
  <c r="AF56" i="35"/>
  <c r="AM56" i="35"/>
  <c r="AQ56" i="35"/>
  <c r="AF59" i="35"/>
  <c r="AF80" i="35"/>
  <c r="AF258" i="35"/>
  <c r="AF53" i="35"/>
  <c r="AM53" i="35"/>
  <c r="AQ53" i="35"/>
  <c r="AF51" i="35"/>
  <c r="AM51" i="35"/>
  <c r="AQ51" i="35"/>
  <c r="AF69" i="35"/>
  <c r="AM69" i="35"/>
  <c r="AQ69" i="35"/>
  <c r="AF61" i="35"/>
  <c r="AF88" i="35"/>
  <c r="AM88" i="35"/>
  <c r="AQ88" i="35"/>
  <c r="AF57" i="35"/>
  <c r="AM57" i="35"/>
  <c r="AQ57" i="35"/>
  <c r="AF63" i="35"/>
  <c r="AF65" i="35"/>
  <c r="AF55" i="35"/>
  <c r="AM55" i="35"/>
  <c r="AQ55" i="35"/>
  <c r="AF54" i="35"/>
  <c r="AM54" i="35"/>
  <c r="AQ54" i="35"/>
  <c r="AF52" i="35"/>
  <c r="AM52" i="35"/>
  <c r="AQ52" i="35"/>
  <c r="AF50" i="35"/>
  <c r="AF67" i="35"/>
  <c r="AM67" i="35"/>
  <c r="AQ67" i="35"/>
  <c r="AF71" i="35"/>
  <c r="AE79" i="34"/>
  <c r="AE87" i="34"/>
  <c r="AE77" i="34"/>
  <c r="AE93" i="34"/>
  <c r="AD94" i="34"/>
  <c r="AE78" i="34"/>
  <c r="AE91" i="34"/>
  <c r="AE89" i="34"/>
  <c r="AF72" i="34"/>
  <c r="AF81" i="34"/>
  <c r="AM81" i="34"/>
  <c r="AQ81" i="34"/>
  <c r="AF70" i="34"/>
  <c r="AF68" i="34"/>
  <c r="AM68" i="34"/>
  <c r="AQ68" i="34"/>
  <c r="AF66" i="34"/>
  <c r="AM66" i="34"/>
  <c r="AQ66" i="34"/>
  <c r="AF64" i="34"/>
  <c r="AF91" i="34"/>
  <c r="AF58" i="34"/>
  <c r="AM58" i="34"/>
  <c r="AQ58" i="34"/>
  <c r="AF71" i="34"/>
  <c r="AM71" i="34"/>
  <c r="AQ71" i="34"/>
  <c r="AF55" i="34"/>
  <c r="AM55" i="34"/>
  <c r="AQ55" i="34"/>
  <c r="AF69" i="34"/>
  <c r="AM69" i="34"/>
  <c r="AQ69" i="34"/>
  <c r="AF61" i="34"/>
  <c r="AF53" i="34"/>
  <c r="AF67" i="34"/>
  <c r="AM67" i="34"/>
  <c r="AQ67" i="34"/>
  <c r="AF62" i="34"/>
  <c r="AF89" i="34"/>
  <c r="AF60" i="34"/>
  <c r="AF51" i="34"/>
  <c r="AF57" i="34"/>
  <c r="AM57" i="34"/>
  <c r="AQ57" i="34"/>
  <c r="AF65" i="34"/>
  <c r="AF92" i="34"/>
  <c r="AM92" i="34"/>
  <c r="AQ92" i="34"/>
  <c r="AF54" i="34"/>
  <c r="AM54" i="34"/>
  <c r="AQ54" i="34"/>
  <c r="AF52" i="34"/>
  <c r="AM52" i="34"/>
  <c r="AQ52" i="34"/>
  <c r="AF50" i="34"/>
  <c r="AM50" i="34"/>
  <c r="AF63" i="34"/>
  <c r="AF90" i="34"/>
  <c r="AM90" i="34"/>
  <c r="AQ90" i="34"/>
  <c r="AF56" i="34"/>
  <c r="AM56" i="34"/>
  <c r="AQ56" i="34"/>
  <c r="AF59" i="34"/>
  <c r="AF80" i="34"/>
  <c r="AM80" i="34"/>
  <c r="AQ80" i="34"/>
  <c r="AF94" i="33"/>
  <c r="AM77" i="33"/>
  <c r="AM83" i="33"/>
  <c r="AE32" i="31"/>
  <c r="AQ29" i="31"/>
  <c r="AQ31" i="31"/>
  <c r="AE243" i="35"/>
  <c r="AE267" i="35"/>
  <c r="AL247" i="35"/>
  <c r="AA271" i="35"/>
  <c r="AL271" i="35"/>
  <c r="AM235" i="35"/>
  <c r="AQ235" i="35"/>
  <c r="AM231" i="35"/>
  <c r="AQ231" i="35"/>
  <c r="AM233" i="35"/>
  <c r="AQ233" i="35"/>
  <c r="AM232" i="35"/>
  <c r="AQ232" i="35"/>
  <c r="AF98" i="35"/>
  <c r="AM98" i="35"/>
  <c r="AQ98" i="35"/>
  <c r="AD101" i="35"/>
  <c r="AD99" i="35"/>
  <c r="AE242" i="35"/>
  <c r="AE266" i="35"/>
  <c r="AF249" i="35"/>
  <c r="AE244" i="35"/>
  <c r="AE268" i="35"/>
  <c r="AF107" i="35"/>
  <c r="AM107" i="35"/>
  <c r="AQ107" i="35"/>
  <c r="AF219" i="35"/>
  <c r="AM219" i="35"/>
  <c r="AQ219" i="35"/>
  <c r="AF133" i="35"/>
  <c r="AM133" i="35"/>
  <c r="AQ133" i="35"/>
  <c r="AE100" i="35"/>
  <c r="AF120" i="35"/>
  <c r="AM120" i="35"/>
  <c r="AQ120" i="35"/>
  <c r="AM236" i="35"/>
  <c r="AQ236" i="35"/>
  <c r="AE186" i="35"/>
  <c r="AB242" i="35"/>
  <c r="AB266" i="35"/>
  <c r="AE241" i="35"/>
  <c r="AE265" i="35"/>
  <c r="AB243" i="35"/>
  <c r="AB267" i="35"/>
  <c r="AB244" i="35"/>
  <c r="AB268" i="35"/>
  <c r="AB245" i="35"/>
  <c r="AB269" i="35"/>
  <c r="AB246" i="35"/>
  <c r="AB270" i="35"/>
  <c r="AM211" i="35"/>
  <c r="AQ211" i="35"/>
  <c r="AM209" i="35"/>
  <c r="AQ209" i="35"/>
  <c r="AA268" i="35"/>
  <c r="AL268" i="35"/>
  <c r="AL244" i="35"/>
  <c r="AM210" i="35"/>
  <c r="AQ210" i="35"/>
  <c r="AA270" i="35"/>
  <c r="AL270" i="35"/>
  <c r="AL246" i="35"/>
  <c r="AM142" i="35"/>
  <c r="AQ142" i="35"/>
  <c r="AB241" i="35"/>
  <c r="AA266" i="35"/>
  <c r="AL266" i="35"/>
  <c r="AL242" i="35"/>
  <c r="AA269" i="35"/>
  <c r="AL269" i="35"/>
  <c r="AL245" i="35"/>
  <c r="AF245" i="35"/>
  <c r="AF269" i="35"/>
  <c r="AM141" i="35"/>
  <c r="AQ141" i="35"/>
  <c r="AA272" i="35"/>
  <c r="AL248" i="35"/>
  <c r="AM215" i="35"/>
  <c r="AQ215" i="35"/>
  <c r="AM140" i="35"/>
  <c r="AQ140" i="35"/>
  <c r="AA267" i="35"/>
  <c r="AL267" i="35"/>
  <c r="AL243" i="35"/>
  <c r="AM204" i="35"/>
  <c r="AQ204" i="35"/>
  <c r="AB272" i="35"/>
  <c r="AM213" i="35"/>
  <c r="AQ213" i="35"/>
  <c r="AF242" i="35"/>
  <c r="AF266" i="35"/>
  <c r="AF243" i="35"/>
  <c r="AF267" i="35"/>
  <c r="AM212" i="35"/>
  <c r="AQ212" i="35"/>
  <c r="AF244" i="35"/>
  <c r="AF268" i="35"/>
  <c r="AA265" i="35"/>
  <c r="AL265" i="35"/>
  <c r="AA255" i="35"/>
  <c r="AA254" i="35"/>
  <c r="AL254" i="35"/>
  <c r="AM138" i="35"/>
  <c r="AQ138" i="35"/>
  <c r="AM137" i="35"/>
  <c r="AQ137" i="35"/>
  <c r="AM136" i="35"/>
  <c r="AQ136" i="35"/>
  <c r="AM135" i="35"/>
  <c r="AQ135" i="35"/>
  <c r="AM139" i="35"/>
  <c r="AQ139" i="35"/>
  <c r="AF170" i="35"/>
  <c r="AM170" i="35"/>
  <c r="AQ170" i="35"/>
  <c r="AM134" i="35"/>
  <c r="AQ134" i="35"/>
  <c r="AF178" i="35"/>
  <c r="AF250" i="35"/>
  <c r="AF162" i="35"/>
  <c r="AM128" i="35"/>
  <c r="AQ128" i="35"/>
  <c r="AM127" i="35"/>
  <c r="AQ127" i="35"/>
  <c r="AM126" i="35"/>
  <c r="AQ126" i="35"/>
  <c r="AM125" i="35"/>
  <c r="AQ125" i="35"/>
  <c r="AM124" i="35"/>
  <c r="AQ124" i="35"/>
  <c r="AM122" i="35"/>
  <c r="AQ122" i="35"/>
  <c r="AM130" i="35"/>
  <c r="AQ130" i="35"/>
  <c r="AM123" i="35"/>
  <c r="AQ123" i="35"/>
  <c r="AM121" i="35"/>
  <c r="AQ121" i="35"/>
  <c r="AM129" i="35"/>
  <c r="AQ129" i="35"/>
  <c r="AM198" i="35"/>
  <c r="AQ198" i="35"/>
  <c r="AM199" i="35"/>
  <c r="AQ199" i="35"/>
  <c r="AM200" i="35"/>
  <c r="AQ200" i="35"/>
  <c r="AE272" i="35"/>
  <c r="AM202" i="35"/>
  <c r="AQ202" i="35"/>
  <c r="AM258" i="35"/>
  <c r="AQ258" i="35"/>
  <c r="AM112" i="35"/>
  <c r="AQ112" i="35"/>
  <c r="AM201" i="35"/>
  <c r="AQ201" i="35"/>
  <c r="AM114" i="35"/>
  <c r="AQ114" i="35"/>
  <c r="AM203" i="35"/>
  <c r="AQ203" i="35"/>
  <c r="AM71" i="35"/>
  <c r="AQ71" i="35"/>
  <c r="AM89" i="35"/>
  <c r="AM117" i="35"/>
  <c r="AQ117" i="35"/>
  <c r="AM115" i="35"/>
  <c r="AQ115" i="35"/>
  <c r="AM108" i="35"/>
  <c r="AQ108" i="35"/>
  <c r="AM109" i="35"/>
  <c r="AQ109" i="35"/>
  <c r="AM110" i="35"/>
  <c r="AQ110" i="35"/>
  <c r="AM111" i="35"/>
  <c r="AQ111" i="35"/>
  <c r="AM116" i="35"/>
  <c r="AQ116" i="35"/>
  <c r="AM113" i="35"/>
  <c r="AQ113" i="35"/>
  <c r="AF78" i="36"/>
  <c r="AM78" i="36"/>
  <c r="AQ78" i="36"/>
  <c r="AF78" i="37"/>
  <c r="AM78" i="37"/>
  <c r="AQ78" i="37"/>
  <c r="AF93" i="37"/>
  <c r="AM93" i="37"/>
  <c r="AQ93" i="37"/>
  <c r="AQ73" i="39"/>
  <c r="AM94" i="39"/>
  <c r="AQ77" i="39"/>
  <c r="AQ94" i="39"/>
  <c r="AF79" i="38"/>
  <c r="AM79" i="38"/>
  <c r="AQ79" i="38"/>
  <c r="AE83" i="38"/>
  <c r="AQ50" i="38"/>
  <c r="AM63" i="38"/>
  <c r="AQ63" i="38"/>
  <c r="AF92" i="38"/>
  <c r="AM92" i="38"/>
  <c r="AQ92" i="38"/>
  <c r="AM65" i="38"/>
  <c r="AQ65" i="38"/>
  <c r="AM53" i="38"/>
  <c r="AQ53" i="38"/>
  <c r="AM62" i="38"/>
  <c r="AQ62" i="38"/>
  <c r="AM89" i="38"/>
  <c r="AQ89" i="38"/>
  <c r="AF87" i="38"/>
  <c r="AM87" i="38"/>
  <c r="AQ87" i="38"/>
  <c r="AF77" i="38"/>
  <c r="AM60" i="38"/>
  <c r="AQ60" i="38"/>
  <c r="AF91" i="38"/>
  <c r="AM91" i="38"/>
  <c r="AQ91" i="38"/>
  <c r="AM64" i="38"/>
  <c r="AQ64" i="38"/>
  <c r="AF82" i="38"/>
  <c r="AM82" i="38"/>
  <c r="AQ82" i="38"/>
  <c r="AM51" i="38"/>
  <c r="AQ51" i="38"/>
  <c r="AE94" i="38"/>
  <c r="AF93" i="38"/>
  <c r="AM93" i="38"/>
  <c r="AQ93" i="38"/>
  <c r="AM66" i="38"/>
  <c r="AQ66" i="38"/>
  <c r="AF78" i="38"/>
  <c r="AM78" i="38"/>
  <c r="AQ78" i="38"/>
  <c r="AM81" i="38"/>
  <c r="AQ81" i="38"/>
  <c r="AF73" i="38"/>
  <c r="AM61" i="38"/>
  <c r="AQ61" i="38"/>
  <c r="AM72" i="38"/>
  <c r="AQ72" i="38"/>
  <c r="AM70" i="38"/>
  <c r="AQ70" i="38"/>
  <c r="AM59" i="38"/>
  <c r="AQ59" i="38"/>
  <c r="AE94" i="37"/>
  <c r="AM65" i="37"/>
  <c r="AQ65" i="37"/>
  <c r="AF79" i="37"/>
  <c r="AM79" i="37"/>
  <c r="AQ79" i="37"/>
  <c r="AM59" i="37"/>
  <c r="AQ59" i="37"/>
  <c r="AM62" i="37"/>
  <c r="AQ62" i="37"/>
  <c r="AE83" i="37"/>
  <c r="AM64" i="37"/>
  <c r="AQ64" i="37"/>
  <c r="AF82" i="37"/>
  <c r="AM82" i="37"/>
  <c r="AQ82" i="37"/>
  <c r="AM53" i="37"/>
  <c r="AQ53" i="37"/>
  <c r="AM51" i="37"/>
  <c r="AQ51" i="37"/>
  <c r="AF77" i="37"/>
  <c r="AM77" i="37"/>
  <c r="AF87" i="37"/>
  <c r="AM87" i="37"/>
  <c r="AQ87" i="37"/>
  <c r="AM72" i="37"/>
  <c r="AQ72" i="37"/>
  <c r="AM66" i="37"/>
  <c r="AQ66" i="37"/>
  <c r="AF73" i="37"/>
  <c r="AM50" i="37"/>
  <c r="AM61" i="37"/>
  <c r="AQ61" i="37"/>
  <c r="AM70" i="37"/>
  <c r="AQ70" i="37"/>
  <c r="AM63" i="37"/>
  <c r="AQ63" i="37"/>
  <c r="AM60" i="37"/>
  <c r="AQ60" i="37"/>
  <c r="AE94" i="36"/>
  <c r="AM64" i="36"/>
  <c r="AQ64" i="36"/>
  <c r="AM61" i="36"/>
  <c r="AQ61" i="36"/>
  <c r="AF93" i="36"/>
  <c r="AM93" i="36"/>
  <c r="AQ93" i="36"/>
  <c r="AM59" i="36"/>
  <c r="AQ59" i="36"/>
  <c r="AF79" i="36"/>
  <c r="AM79" i="36"/>
  <c r="AQ79" i="36"/>
  <c r="AM80" i="36"/>
  <c r="AQ80" i="36"/>
  <c r="AF90" i="36"/>
  <c r="AM90" i="36"/>
  <c r="AQ90" i="36"/>
  <c r="AM63" i="36"/>
  <c r="AQ63" i="36"/>
  <c r="AF77" i="36"/>
  <c r="AF87" i="36"/>
  <c r="AM87" i="36"/>
  <c r="AQ87" i="36"/>
  <c r="AF73" i="36"/>
  <c r="AM66" i="36"/>
  <c r="AQ66" i="36"/>
  <c r="AF89" i="36"/>
  <c r="AM89" i="36"/>
  <c r="AQ89" i="36"/>
  <c r="AM62" i="36"/>
  <c r="AQ62" i="36"/>
  <c r="AF82" i="36"/>
  <c r="AM82" i="36"/>
  <c r="AQ82" i="36"/>
  <c r="AF81" i="36"/>
  <c r="AM81" i="36"/>
  <c r="AQ81" i="36"/>
  <c r="AM72" i="36"/>
  <c r="AQ72" i="36"/>
  <c r="AE83" i="36"/>
  <c r="AM53" i="36"/>
  <c r="AQ53" i="36"/>
  <c r="AM50" i="36"/>
  <c r="AM65" i="36"/>
  <c r="AQ65" i="36"/>
  <c r="AM70" i="36"/>
  <c r="AQ70" i="36"/>
  <c r="AE83" i="35"/>
  <c r="AE83" i="34"/>
  <c r="AF73" i="35"/>
  <c r="AF82" i="34"/>
  <c r="AM82" i="34"/>
  <c r="AQ82" i="34"/>
  <c r="AM64" i="34"/>
  <c r="AQ64" i="34"/>
  <c r="AF73" i="34"/>
  <c r="AM91" i="34"/>
  <c r="AQ91" i="34"/>
  <c r="AM61" i="35"/>
  <c r="AQ61" i="35"/>
  <c r="AF92" i="35"/>
  <c r="AM65" i="35"/>
  <c r="AQ65" i="35"/>
  <c r="AF78" i="35"/>
  <c r="AF256" i="35"/>
  <c r="AM70" i="35"/>
  <c r="AQ70" i="35"/>
  <c r="AF93" i="35"/>
  <c r="AM93" i="35"/>
  <c r="AQ93" i="35"/>
  <c r="AM66" i="35"/>
  <c r="AQ66" i="35"/>
  <c r="AM59" i="35"/>
  <c r="AQ59" i="35"/>
  <c r="AM80" i="35"/>
  <c r="AQ80" i="35"/>
  <c r="AF87" i="35"/>
  <c r="AM87" i="35"/>
  <c r="AQ87" i="35"/>
  <c r="AF77" i="35"/>
  <c r="AM77" i="35"/>
  <c r="AE94" i="35"/>
  <c r="AF81" i="35"/>
  <c r="AF259" i="35"/>
  <c r="AM72" i="35"/>
  <c r="AQ72" i="35"/>
  <c r="AF82" i="35"/>
  <c r="AF260" i="35"/>
  <c r="AF91" i="35"/>
  <c r="AM91" i="35"/>
  <c r="AQ91" i="35"/>
  <c r="AM64" i="35"/>
  <c r="AQ64" i="35"/>
  <c r="AM62" i="35"/>
  <c r="AQ62" i="35"/>
  <c r="AF90" i="35"/>
  <c r="AM63" i="35"/>
  <c r="AQ63" i="35"/>
  <c r="AF79" i="35"/>
  <c r="AF257" i="35"/>
  <c r="AM50" i="35"/>
  <c r="AM63" i="34"/>
  <c r="AQ63" i="34"/>
  <c r="AE94" i="34"/>
  <c r="AF78" i="34"/>
  <c r="AM78" i="34"/>
  <c r="AQ78" i="34"/>
  <c r="AQ50" i="34"/>
  <c r="AF88" i="34"/>
  <c r="AM88" i="34"/>
  <c r="AQ88" i="34"/>
  <c r="AM61" i="34"/>
  <c r="AQ61" i="34"/>
  <c r="AF87" i="34"/>
  <c r="AM87" i="34"/>
  <c r="AQ87" i="34"/>
  <c r="AF77" i="34"/>
  <c r="AM60" i="34"/>
  <c r="AQ60" i="34"/>
  <c r="AM89" i="34"/>
  <c r="AQ89" i="34"/>
  <c r="AM70" i="34"/>
  <c r="AQ70" i="34"/>
  <c r="AM59" i="34"/>
  <c r="AQ59" i="34"/>
  <c r="AF79" i="34"/>
  <c r="AM79" i="34"/>
  <c r="AQ79" i="34"/>
  <c r="AM53" i="34"/>
  <c r="AQ53" i="34"/>
  <c r="AM72" i="34"/>
  <c r="AQ72" i="34"/>
  <c r="AM62" i="34"/>
  <c r="AQ62" i="34"/>
  <c r="AF93" i="34"/>
  <c r="AM93" i="34"/>
  <c r="AQ93" i="34"/>
  <c r="AM65" i="34"/>
  <c r="AQ65" i="34"/>
  <c r="AM51" i="34"/>
  <c r="AQ51" i="34"/>
  <c r="AM94" i="33"/>
  <c r="AQ77" i="33"/>
  <c r="AQ83" i="33"/>
  <c r="AQ26" i="31"/>
  <c r="AQ30" i="31"/>
  <c r="AF246" i="35"/>
  <c r="AF270" i="35"/>
  <c r="AE101" i="35"/>
  <c r="AE99" i="35"/>
  <c r="AF218" i="35"/>
  <c r="AF248" i="35"/>
  <c r="AF272" i="35"/>
  <c r="AE255" i="35"/>
  <c r="AE254" i="35"/>
  <c r="AM230" i="35"/>
  <c r="AQ230" i="35"/>
  <c r="AM146" i="35"/>
  <c r="AQ146" i="35"/>
  <c r="AF247" i="35"/>
  <c r="AF271" i="35"/>
  <c r="AF186" i="35"/>
  <c r="AM237" i="35"/>
  <c r="AQ237" i="35"/>
  <c r="AE264" i="35"/>
  <c r="AM178" i="35"/>
  <c r="AQ178" i="35"/>
  <c r="AM162" i="35"/>
  <c r="AQ162" i="35"/>
  <c r="AF241" i="35"/>
  <c r="AF265" i="35"/>
  <c r="AM156" i="35"/>
  <c r="AQ156" i="35"/>
  <c r="AC250" i="35"/>
  <c r="AM250" i="35"/>
  <c r="AQ250" i="35"/>
  <c r="AB265" i="35"/>
  <c r="AB264" i="35"/>
  <c r="AB255" i="35"/>
  <c r="AB254" i="35"/>
  <c r="AM148" i="35"/>
  <c r="AQ148" i="35"/>
  <c r="AC242" i="35"/>
  <c r="AC266" i="35"/>
  <c r="AM266" i="35"/>
  <c r="AQ266" i="35"/>
  <c r="AA264" i="35"/>
  <c r="AL264" i="35"/>
  <c r="AL272" i="35"/>
  <c r="AM152" i="35"/>
  <c r="AQ152" i="35"/>
  <c r="AC246" i="35"/>
  <c r="AC270" i="35"/>
  <c r="AM270" i="35"/>
  <c r="AQ270" i="35"/>
  <c r="AM155" i="35"/>
  <c r="AQ155" i="35"/>
  <c r="AC249" i="35"/>
  <c r="AM249" i="35"/>
  <c r="AQ249" i="35"/>
  <c r="AM153" i="35"/>
  <c r="AQ153" i="35"/>
  <c r="AC247" i="35"/>
  <c r="AC271" i="35"/>
  <c r="AM149" i="35"/>
  <c r="AQ149" i="35"/>
  <c r="AC243" i="35"/>
  <c r="AC267" i="35"/>
  <c r="AM267" i="35"/>
  <c r="AQ267" i="35"/>
  <c r="AL255" i="35"/>
  <c r="AM151" i="35"/>
  <c r="AQ151" i="35"/>
  <c r="AC245" i="35"/>
  <c r="AC269" i="35"/>
  <c r="AM269" i="35"/>
  <c r="AQ269" i="35"/>
  <c r="AC241" i="35"/>
  <c r="AM154" i="35"/>
  <c r="AQ154" i="35"/>
  <c r="AC248" i="35"/>
  <c r="AM150" i="35"/>
  <c r="AQ150" i="35"/>
  <c r="AC244" i="35"/>
  <c r="AC268" i="35"/>
  <c r="AM268" i="35"/>
  <c r="AQ268" i="35"/>
  <c r="AM218" i="35"/>
  <c r="AQ218" i="35"/>
  <c r="AM208" i="35"/>
  <c r="AQ208" i="35"/>
  <c r="AM147" i="35"/>
  <c r="AQ147" i="35"/>
  <c r="AM197" i="35"/>
  <c r="AQ197" i="35"/>
  <c r="AM79" i="35"/>
  <c r="AQ79" i="35"/>
  <c r="AM257" i="35"/>
  <c r="AQ257" i="35"/>
  <c r="AM81" i="35"/>
  <c r="AQ81" i="35"/>
  <c r="AM259" i="35"/>
  <c r="AQ259" i="35"/>
  <c r="AM78" i="35"/>
  <c r="AQ78" i="35"/>
  <c r="AM256" i="35"/>
  <c r="AQ256" i="35"/>
  <c r="AM82" i="35"/>
  <c r="AQ82" i="35"/>
  <c r="AM260" i="35"/>
  <c r="AQ260" i="35"/>
  <c r="AM90" i="35"/>
  <c r="AQ90" i="35"/>
  <c r="AM92" i="35"/>
  <c r="AQ92" i="35"/>
  <c r="AQ89" i="35"/>
  <c r="AF94" i="37"/>
  <c r="AF94" i="34"/>
  <c r="AQ83" i="39"/>
  <c r="AF83" i="38"/>
  <c r="AQ73" i="38"/>
  <c r="AF94" i="38"/>
  <c r="AM77" i="38"/>
  <c r="AM73" i="38"/>
  <c r="AM83" i="37"/>
  <c r="AM73" i="37"/>
  <c r="AQ50" i="37"/>
  <c r="AM94" i="37"/>
  <c r="AQ77" i="37"/>
  <c r="AQ94" i="37"/>
  <c r="AF83" i="37"/>
  <c r="AF83" i="36"/>
  <c r="AF94" i="36"/>
  <c r="AM77" i="36"/>
  <c r="AM83" i="36"/>
  <c r="AM73" i="36"/>
  <c r="AQ50" i="36"/>
  <c r="AF83" i="34"/>
  <c r="AQ73" i="34"/>
  <c r="AF94" i="35"/>
  <c r="AF83" i="35"/>
  <c r="AM73" i="35"/>
  <c r="AM73" i="34"/>
  <c r="AQ77" i="35"/>
  <c r="AQ50" i="35"/>
  <c r="AM77" i="34"/>
  <c r="AM83" i="34"/>
  <c r="AQ94" i="33"/>
  <c r="AQ28" i="31"/>
  <c r="AQ32" i="31"/>
  <c r="AM32" i="31"/>
  <c r="AF32" i="31"/>
  <c r="AQ27" i="31"/>
  <c r="AM271" i="35"/>
  <c r="AQ271" i="35"/>
  <c r="AF101" i="35"/>
  <c r="AM101" i="35"/>
  <c r="AQ101" i="35"/>
  <c r="AF100" i="35"/>
  <c r="AM100" i="35"/>
  <c r="AQ100" i="35"/>
  <c r="AF99" i="35"/>
  <c r="AM99" i="35"/>
  <c r="AQ99" i="35"/>
  <c r="AM247" i="35"/>
  <c r="AQ247" i="35"/>
  <c r="AF264" i="35"/>
  <c r="AM186" i="35"/>
  <c r="AQ186" i="35"/>
  <c r="AF255" i="35"/>
  <c r="AF254" i="35"/>
  <c r="AM244" i="35"/>
  <c r="AQ244" i="35"/>
  <c r="AC272" i="35"/>
  <c r="AM248" i="35"/>
  <c r="AQ248" i="35"/>
  <c r="AM242" i="35"/>
  <c r="AQ242" i="35"/>
  <c r="AC265" i="35"/>
  <c r="AM265" i="35"/>
  <c r="AQ265" i="35"/>
  <c r="AC255" i="35"/>
  <c r="AC254" i="35"/>
  <c r="AM245" i="35"/>
  <c r="AQ245" i="35"/>
  <c r="AM246" i="35"/>
  <c r="AQ246" i="35"/>
  <c r="AM241" i="35"/>
  <c r="AQ241" i="35"/>
  <c r="AM243" i="35"/>
  <c r="AQ243" i="35"/>
  <c r="AM83" i="35"/>
  <c r="AM94" i="35"/>
  <c r="AQ94" i="35"/>
  <c r="AM94" i="38"/>
  <c r="AQ77" i="38"/>
  <c r="AM83" i="38"/>
  <c r="AQ83" i="37"/>
  <c r="AQ73" i="37"/>
  <c r="AQ73" i="36"/>
  <c r="AM94" i="36"/>
  <c r="AQ77" i="36"/>
  <c r="AQ94" i="36"/>
  <c r="AQ73" i="35"/>
  <c r="AQ83" i="35"/>
  <c r="AM94" i="34"/>
  <c r="AQ77" i="34"/>
  <c r="AQ83" i="34"/>
  <c r="AM254" i="35"/>
  <c r="AQ254" i="35"/>
  <c r="AM255" i="35"/>
  <c r="AC264" i="35"/>
  <c r="AM264" i="35"/>
  <c r="AQ264" i="35"/>
  <c r="AM272" i="35"/>
  <c r="AQ272" i="35"/>
  <c r="AQ255" i="35"/>
  <c r="AQ94" i="38"/>
  <c r="AQ83" i="38"/>
  <c r="AQ83" i="36"/>
  <c r="AQ94" i="34"/>
</calcChain>
</file>

<file path=xl/sharedStrings.xml><?xml version="1.0" encoding="utf-8"?>
<sst xmlns="http://schemas.openxmlformats.org/spreadsheetml/2006/main" count="1276" uniqueCount="705">
  <si>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</si>
  <si>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</si>
  <si>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</si>
  <si>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</si>
  <si>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</si>
  <si>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</si>
  <si>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</si>
  <si>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</si>
  <si>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</si>
  <si>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</si>
  <si>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</si>
  <si>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</si>
  <si>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</si>
  <si>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</si>
  <si>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</si>
  <si>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</si>
  <si>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</si>
  <si>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</si>
  <si>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</si>
  <si>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</si>
  <si>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</si>
  <si>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</si>
  <si>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</si>
  <si>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</si>
  <si>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</si>
  <si>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</si>
  <si>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</si>
  <si>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</si>
  <si>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</si>
  <si>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</si>
  <si>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</si>
  <si>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</si>
  <si>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</si>
  <si>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</si>
  <si>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</si>
  <si>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</si>
  <si>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</si>
  <si>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</si>
  <si>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</si>
  <si>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</si>
  <si>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</si>
  <si>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</si>
  <si>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</si>
  <si>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</si>
  <si>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</si>
  <si>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</si>
  <si>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</si>
  <si>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</si>
  <si>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</si>
  <si>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</si>
  <si>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</si>
  <si>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</si>
  <si>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</si>
  <si>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</si>
  <si>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</si>
  <si>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</si>
  <si>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</si>
  <si>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</si>
  <si>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</si>
  <si>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</si>
  <si>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</si>
  <si>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</si>
  <si>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</si>
  <si>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</si>
  <si>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</si>
  <si>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</si>
  <si>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</si>
  <si>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</si>
  <si>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</si>
  <si>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</si>
  <si>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</si>
  <si>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</si>
  <si>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</si>
  <si>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</si>
  <si>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</si>
  <si>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</si>
  <si>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</si>
  <si>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</si>
  <si>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</si>
  <si>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</si>
  <si>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</si>
  <si>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</si>
  <si>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</si>
  <si>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</si>
  <si>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</si>
  <si>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</si>
  <si>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</si>
  <si>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</si>
  <si>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</si>
  <si>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</si>
  <si>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</si>
  <si>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</si>
  <si>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</si>
  <si>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</si>
  <si>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</si>
  <si>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</si>
  <si>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</si>
  <si>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</si>
  <si>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</si>
  <si>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</si>
  <si>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</si>
  <si>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</si>
  <si>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</si>
  <si>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</si>
  <si>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</si>
  <si>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</si>
  <si>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</si>
  <si>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</si>
  <si>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</si>
  <si>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</si>
  <si>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</si>
  <si>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</si>
  <si>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</si>
  <si>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</si>
  <si>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</si>
  <si>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</si>
  <si>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</si>
  <si>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</si>
  <si>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</si>
  <si>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</si>
  <si>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</si>
  <si>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</si>
  <si>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</si>
  <si>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</si>
  <si>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</si>
  <si>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</si>
  <si>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</si>
  <si>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</si>
  <si>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</si>
  <si>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</si>
  <si>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</si>
  <si>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</si>
  <si>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</si>
  <si>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</si>
  <si>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</si>
  <si>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</si>
  <si>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</si>
  <si>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</si>
  <si>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</si>
  <si>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</si>
  <si>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</si>
  <si>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</si>
  <si>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</si>
  <si>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</si>
  <si>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</si>
  <si>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</si>
  <si>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</si>
  <si>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</si>
  <si>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</si>
  <si>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</si>
  <si>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</si>
  <si>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</si>
  <si>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</si>
  <si>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</si>
  <si>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</si>
  <si>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</si>
  <si>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</si>
  <si>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</si>
  <si>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</si>
  <si>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</si>
  <si>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</si>
  <si>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</si>
  <si>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</si>
  <si>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</si>
  <si>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</si>
  <si>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</si>
  <si>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</si>
  <si>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</si>
  <si>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</si>
  <si>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</si>
  <si>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</si>
  <si>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</si>
  <si>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</si>
  <si>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</si>
  <si>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</si>
  <si>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</si>
  <si>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</si>
  <si>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</si>
  <si>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</si>
  <si>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</si>
  <si>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</si>
  <si>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</si>
  <si>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</si>
  <si>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</si>
  <si>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</si>
  <si>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</si>
  <si>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</si>
  <si>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</si>
  <si>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</si>
  <si>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</si>
  <si>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</si>
  <si>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</si>
  <si>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</si>
  <si>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</si>
  <si>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</si>
  <si>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</si>
  <si>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</si>
  <si>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</si>
  <si>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</si>
  <si>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</si>
  <si>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</si>
  <si>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</si>
  <si>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</si>
  <si>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</si>
  <si>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</si>
  <si>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</si>
  <si>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</si>
  <si>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</si>
  <si>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</si>
  <si>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</si>
  <si>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</si>
  <si>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</si>
  <si>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</si>
  <si>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</si>
  <si>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</si>
  <si>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</si>
  <si>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</si>
  <si>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</si>
  <si>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</si>
  <si>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</si>
  <si>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</si>
  <si>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</si>
  <si>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</si>
  <si>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</si>
  <si>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</si>
  <si>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</si>
  <si>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</si>
  <si>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</si>
  <si>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</si>
  <si>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</si>
  <si>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</si>
  <si>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</si>
  <si>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</si>
  <si>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</si>
  <si>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</si>
  <si>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</si>
  <si>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</si>
  <si>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</si>
  <si>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</si>
  <si>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</si>
  <si>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</si>
  <si>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</si>
  <si>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</si>
  <si>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</si>
  <si>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</si>
  <si>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</si>
  <si>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</si>
  <si>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</si>
  <si>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</si>
  <si>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</si>
  <si>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</si>
  <si>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</si>
  <si>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</si>
  <si>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</si>
  <si>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</si>
  <si>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</si>
  <si>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</si>
  <si>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</si>
  <si>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</si>
  <si>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</si>
  <si>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</si>
  <si>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</si>
  <si>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</si>
  <si>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</si>
  <si>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</si>
  <si>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</si>
  <si>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</si>
  <si>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</si>
  <si>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</si>
  <si>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</si>
  <si>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</si>
  <si>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</si>
  <si>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</si>
  <si>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</si>
  <si>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</si>
  <si>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</si>
  <si>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</si>
  <si>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</si>
  <si>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</si>
  <si>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</si>
  <si>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</si>
  <si>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</si>
  <si>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</si>
  <si>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</si>
  <si>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</si>
  <si>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</si>
  <si>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</si>
  <si>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</si>
  <si>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</si>
  <si>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</si>
  <si>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</si>
  <si>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</si>
  <si>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</si>
  <si>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</si>
  <si>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</si>
  <si>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</si>
  <si>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</si>
  <si>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</si>
  <si>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</si>
  <si>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</si>
  <si>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</si>
  <si>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</si>
  <si>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</si>
  <si>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</si>
  <si>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</si>
  <si>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</si>
  <si>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</si>
  <si>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</si>
  <si>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</si>
  <si>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</si>
  <si>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</si>
  <si>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</si>
  <si>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</si>
  <si>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</si>
  <si>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</si>
  <si>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</si>
  <si>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</si>
  <si>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</si>
  <si>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</si>
  <si>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</si>
  <si>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</si>
  <si>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</si>
  <si>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</si>
  <si>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</si>
  <si>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</si>
  <si>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</si>
  <si>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</si>
  <si>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</si>
  <si>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</si>
  <si>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</si>
  <si>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</si>
  <si>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</si>
  <si>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</si>
  <si>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</si>
  <si>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</si>
  <si>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</si>
  <si>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</si>
  <si>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</si>
  <si>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</si>
  <si>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</si>
  <si>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</si>
  <si>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</si>
  <si>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</si>
  <si>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</si>
  <si>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</si>
  <si>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</si>
  <si>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</si>
  <si>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</si>
  <si>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</si>
  <si>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</si>
  <si>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</si>
  <si>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</si>
  <si>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</si>
  <si>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</si>
  <si>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</si>
  <si>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</si>
  <si>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</si>
  <si>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</si>
  <si>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</si>
  <si>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</si>
  <si>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</si>
  <si>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</si>
  <si>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</si>
  <si>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</si>
  <si>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</si>
  <si>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</si>
  <si>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</si>
  <si>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</si>
  <si>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</si>
  <si>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</si>
  <si>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</si>
  <si>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</si>
  <si>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</si>
  <si>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</si>
  <si>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</si>
  <si>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</si>
  <si>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</si>
  <si>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</si>
  <si>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</si>
  <si>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</si>
  <si>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</si>
  <si>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</si>
  <si>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</si>
  <si>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</si>
  <si>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</si>
  <si>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</si>
  <si>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</si>
  <si>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</si>
  <si>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</si>
  <si>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</si>
  <si>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</si>
  <si>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</si>
  <si>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</si>
  <si>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</si>
  <si>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</si>
  <si>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</si>
  <si>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</si>
  <si>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</si>
  <si>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</si>
  <si>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</si>
  <si>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</si>
  <si>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</si>
  <si>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</si>
  <si>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</si>
  <si>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</si>
  <si>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</si>
  <si>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</si>
  <si>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</si>
  <si>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</si>
  <si>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</si>
  <si>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</si>
  <si>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</si>
  <si>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</si>
  <si>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</si>
  <si>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</si>
  <si>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</si>
  <si>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</si>
  <si>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</si>
  <si>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</si>
  <si>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</si>
  <si>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</si>
  <si>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</si>
  <si>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</si>
  <si>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</si>
  <si>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</si>
  <si>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</si>
  <si>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</si>
  <si>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</si>
  <si>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</si>
  <si>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</si>
  <si>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</si>
  <si>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</si>
  <si>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</si>
  <si>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</si>
  <si>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</si>
  <si>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</si>
  <si>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</si>
  <si>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</si>
  <si>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</si>
  <si>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</si>
  <si>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</si>
  <si>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</si>
  <si>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</si>
  <si>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</si>
  <si>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</si>
  <si>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</si>
  <si>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</si>
  <si>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</si>
  <si>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</si>
  <si>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</si>
  <si>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</si>
  <si>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</si>
  <si>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</si>
  <si>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</si>
  <si>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</si>
  <si>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</si>
  <si>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</si>
  <si>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</si>
  <si>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</si>
  <si>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</si>
  <si>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</si>
  <si>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</si>
  <si>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</si>
  <si>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</si>
  <si>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</si>
  <si>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</si>
  <si>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</si>
  <si>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</si>
  <si>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</si>
  <si>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</si>
  <si>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</si>
  <si>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</si>
  <si>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</si>
  <si>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</si>
  <si>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</si>
  <si>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</si>
  <si>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</si>
  <si>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</si>
  <si>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</si>
  <si>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</si>
  <si>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</si>
  <si>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</si>
  <si>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</si>
  <si>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</si>
  <si>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</si>
  <si>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</si>
  <si>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</si>
  <si>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</si>
  <si>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</si>
  <si>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</si>
  <si>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</si>
  <si>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</si>
  <si>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</si>
  <si>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</si>
  <si>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</si>
  <si>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</si>
  <si>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</si>
  <si>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</si>
  <si>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</si>
  <si>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</si>
  <si>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</si>
  <si>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</si>
  <si>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</si>
  <si>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</si>
  <si>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</si>
  <si>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</si>
  <si>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</si>
  <si>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</si>
  <si>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</si>
  <si>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</si>
  <si>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</si>
  <si>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</si>
  <si>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</si>
  <si>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</si>
  <si>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</si>
  <si>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</si>
  <si>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</si>
  <si>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</si>
  <si>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</si>
  <si>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</si>
  <si>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</si>
  <si>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</si>
  <si>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</si>
  <si>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</si>
  <si>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</si>
  <si>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</si>
  <si>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</si>
  <si>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</si>
  <si>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</si>
  <si>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</si>
  <si>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</si>
  <si>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</si>
  <si>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</si>
  <si>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</si>
  <si>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</si>
  <si>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</si>
  <si>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</si>
  <si>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</si>
  <si>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</si>
  <si>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</si>
  <si>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</si>
  <si>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</si>
  <si>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</si>
  <si>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</si>
  <si>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</si>
  <si>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</si>
  <si>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</si>
  <si>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</si>
  <si>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</si>
  <si>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</si>
  <si>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</si>
  <si>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</si>
  <si>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</si>
  <si>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</si>
  <si>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</si>
  <si>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</si>
  <si>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</si>
  <si>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</si>
  <si>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</si>
  <si>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</si>
  <si>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</si>
  <si>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</si>
  <si>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</si>
  <si>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</si>
  <si>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</si>
  <si>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</si>
  <si>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</si>
  <si>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</si>
  <si>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</si>
  <si>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</si>
  <si>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</si>
  <si>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</si>
  <si>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</si>
  <si>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</si>
  <si>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</si>
  <si>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</si>
  <si>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</si>
  <si>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</si>
  <si>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</si>
  <si>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</si>
  <si>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</si>
  <si>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</si>
  <si>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</si>
  <si>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</si>
  <si>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</si>
  <si>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</si>
  <si>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</si>
  <si>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</si>
  <si>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</si>
  <si>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</si>
  <si>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</si>
  <si>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</si>
  <si>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</si>
  <si>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</si>
  <si>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</si>
  <si>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</si>
  <si>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</si>
  <si>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</si>
  <si>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</si>
  <si>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</si>
  <si>
    <t>inv_reduc_cagr</t>
  </si>
  <si>
    <t>inv_reduc_cwoo</t>
  </si>
  <si>
    <t>inv_reduc_cveh</t>
  </si>
  <si>
    <t>inv_reduc_cgla</t>
  </si>
  <si>
    <t>inv_reduc_cpap</t>
  </si>
  <si>
    <t>inv_reduc_cpla</t>
  </si>
  <si>
    <t>inv_reduc_cmet</t>
  </si>
  <si>
    <t>inv_reduc_cogo</t>
  </si>
  <si>
    <t>inv_reduc_cbui</t>
  </si>
  <si>
    <t>inv_reduc_ccro</t>
  </si>
  <si>
    <t>inv_reduc_ccra</t>
  </si>
  <si>
    <t>inv_reduc_ccbr</t>
  </si>
  <si>
    <t>inv_reduc_ccfl</t>
  </si>
  <si>
    <t>inv_reduc_ccel</t>
  </si>
  <si>
    <t>inv_reduc_ccwa</t>
  </si>
  <si>
    <t>inv_reduc_ccot</t>
  </si>
  <si>
    <t>inv_reduc_cdem</t>
  </si>
  <si>
    <t>inv_reduc_csit</t>
  </si>
  <si>
    <t>inv_reduc_cdri</t>
  </si>
  <si>
    <t>inv_reduc_ctrp</t>
  </si>
  <si>
    <t>inv_reduc_cser</t>
  </si>
  <si>
    <t>inv_reduc_cnrj</t>
  </si>
  <si>
    <t>inv_restau_cagr</t>
  </si>
  <si>
    <t>inv_restau_cwoo</t>
  </si>
  <si>
    <t>inv_restau_cveh</t>
  </si>
  <si>
    <t>inv_restau_cgla</t>
  </si>
  <si>
    <t>inv_restau_cpap</t>
  </si>
  <si>
    <t>inv_restau_cpla</t>
  </si>
  <si>
    <t>inv_restau_cmet</t>
  </si>
  <si>
    <t>inv_restau_cogo</t>
  </si>
  <si>
    <t>inv_restau_cbui</t>
  </si>
  <si>
    <t>inv_restau_ccro</t>
  </si>
  <si>
    <t>inv_restau_ccra</t>
  </si>
  <si>
    <t>inv_restau_ccbr</t>
  </si>
  <si>
    <t>inv_restau_ccfl</t>
  </si>
  <si>
    <t>inv_restau_ccel</t>
  </si>
  <si>
    <t>inv_restau_ccwa</t>
  </si>
  <si>
    <t>inv_restau_ccot</t>
  </si>
  <si>
    <t>inv_restau_cdem</t>
  </si>
  <si>
    <t>inv_restau_csit</t>
  </si>
  <si>
    <t>inv_restau_cdri</t>
  </si>
  <si>
    <t>inv_restau_ctrp</t>
  </si>
  <si>
    <t>inv_restau_cser</t>
  </si>
  <si>
    <t>inv_restau_cnrj</t>
  </si>
  <si>
    <t>inv_resi_cagr</t>
  </si>
  <si>
    <t>inv_resi_cwoo</t>
  </si>
  <si>
    <t>inv_resi_cveh</t>
  </si>
  <si>
    <t>inv_resi_cgla</t>
  </si>
  <si>
    <t>inv_resi_cpap</t>
  </si>
  <si>
    <t>inv_resi_cpla</t>
  </si>
  <si>
    <t>inv_resi_cmet</t>
  </si>
  <si>
    <t>inv_resi_cogo</t>
  </si>
  <si>
    <t>inv_resi_cbui</t>
  </si>
  <si>
    <t>inv_resi_ccro</t>
  </si>
  <si>
    <t>inv_resi_ccra</t>
  </si>
  <si>
    <t>inv_resi_ccbr</t>
  </si>
  <si>
    <t>inv_resi_ccfl</t>
  </si>
  <si>
    <t>inv_resi_ccel</t>
  </si>
  <si>
    <t>inv_resi_ccwa</t>
  </si>
  <si>
    <t>inv_resi_ccot</t>
  </si>
  <si>
    <t>inv_resi_cdem</t>
  </si>
  <si>
    <t>inv_resi_csit</t>
  </si>
  <si>
    <t>inv_resi_cdri</t>
  </si>
  <si>
    <t>inv_resi_ctrp</t>
  </si>
  <si>
    <t>inv_resi_cser</t>
  </si>
  <si>
    <t>inv_resi_cnrj</t>
  </si>
  <si>
    <t>INVESTISSEMENT INDUIT</t>
  </si>
  <si>
    <t>INVESTISSEMENT INITIAL</t>
  </si>
  <si>
    <t>INVESTISSEMENT TOTAL</t>
  </si>
  <si>
    <t>Total</t>
  </si>
  <si>
    <t>Réduction</t>
  </si>
  <si>
    <t>Restauration</t>
  </si>
  <si>
    <t>Résilience</t>
  </si>
  <si>
    <t>Total investissement initial</t>
  </si>
  <si>
    <t>Contribution des 3 volets à l'investissement induit</t>
  </si>
  <si>
    <t>Autres infrastructures</t>
  </si>
  <si>
    <t>Ponts &amp; tunnels</t>
  </si>
  <si>
    <t>inv_infra_cagr</t>
  </si>
  <si>
    <t>inv_infra_cwoo</t>
  </si>
  <si>
    <t>inv_infra_cveh</t>
  </si>
  <si>
    <t>inv_infra_cgla</t>
  </si>
  <si>
    <t>inv_infra_cpap</t>
  </si>
  <si>
    <t>inv_infra_cpla</t>
  </si>
  <si>
    <t>inv_infra_cmet</t>
  </si>
  <si>
    <t>inv_infra_cogo</t>
  </si>
  <si>
    <t>inv_infra_cbui</t>
  </si>
  <si>
    <t>inv_infra_ccro</t>
  </si>
  <si>
    <t>inv_infra_ccra</t>
  </si>
  <si>
    <t>inv_infra_ccbr</t>
  </si>
  <si>
    <t>inv_infra_ccfl</t>
  </si>
  <si>
    <t>inv_infra_ccel</t>
  </si>
  <si>
    <t>inv_infra_ccwa</t>
  </si>
  <si>
    <t>inv_infra_ccot</t>
  </si>
  <si>
    <t>inv_infra_cdem</t>
  </si>
  <si>
    <t>inv_infra_csit</t>
  </si>
  <si>
    <t>inv_infra_cdri</t>
  </si>
  <si>
    <t>inv_infra_ctrp</t>
  </si>
  <si>
    <t>inv_infra_cser</t>
  </si>
  <si>
    <t>inv_infra_cnrj</t>
  </si>
  <si>
    <t>Investissement initial/PIB</t>
  </si>
  <si>
    <t>Multiplicateur</t>
  </si>
  <si>
    <t>Moyenne investissement initial 2021-2050</t>
  </si>
  <si>
    <t>Moyenne PIB tendanciel 2021-2050</t>
  </si>
  <si>
    <t>Moyenne investissement initial/PIB 2021-2050</t>
  </si>
  <si>
    <t>Hausse du PIB choc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</si>
</sst>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rgb="FFFF0000"/>
      <name val="Calibri"/>
      <scheme val="minor"/>
    </font>
    <font>
      <i/>
      <sz val="14"/>
      <color theme="1"/>
      <name val="Calibri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82">
    <xf numFmtId="0" fontId="0" fillId="0" borderId="0"/>
    <xf numFmtId="9" fontId="8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23">
    <xf numFmtId="0" fontId="0" fillId="0" borderId="0" xfId="0"/>
    <xf numFmtId="0" fontId="2" fillId="3" borderId="3" xfId="0" applyFont="1" applyFill="1" applyBorder="1" applyAlignment="1">
      <alignment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2" fontId="2" fillId="3" borderId="1" xfId="0" applyNumberFormat="1" applyFont="1" applyFill="1" applyBorder="1"/>
    <xf numFmtId="2" fontId="2" fillId="3" borderId="1" xfId="0" applyNumberFormat="1" applyFont="1" applyFill="1" applyBorder="1" applyAlignment="1">
      <alignment wrapText="1"/>
    </xf>
    <xf numFmtId="0" fontId="3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2" fillId="3" borderId="0" xfId="0" applyNumberFormat="1" applyFont="1" applyFill="1" applyBorder="1"/>
    <xf numFmtId="164" fontId="6" fillId="3" borderId="2" xfId="1" applyNumberFormat="1" applyFont="1" applyFill="1" applyBorder="1" applyAlignment="1">
      <alignment horizontal="center" vertical="center"/>
    </xf>
    <xf numFmtId="164" fontId="6" fillId="3" borderId="0" xfId="1" applyNumberFormat="1" applyFont="1" applyFill="1" applyBorder="1" applyAlignment="1">
      <alignment horizontal="center" vertical="center"/>
    </xf>
    <xf numFmtId="164" fontId="6" fillId="3" borderId="1" xfId="1" applyNumberFormat="1" applyFont="1" applyFill="1" applyBorder="1" applyAlignment="1">
      <alignment horizontal="center" vertical="center"/>
    </xf>
    <xf numFmtId="0" fontId="4" fillId="3" borderId="0" xfId="0" applyFont="1" applyFill="1" applyBorder="1" applyAlignment="1"/>
    <xf numFmtId="3" fontId="6" fillId="3" borderId="0" xfId="1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left" indent="2"/>
    </xf>
    <xf numFmtId="2" fontId="2" fillId="3" borderId="0" xfId="0" applyNumberFormat="1" applyFont="1" applyFill="1" applyBorder="1" applyAlignment="1">
      <alignment horizontal="left"/>
    </xf>
    <xf numFmtId="3" fontId="6" fillId="3" borderId="2" xfId="1" applyNumberFormat="1" applyFont="1" applyFill="1" applyBorder="1" applyAlignment="1">
      <alignment horizontal="center" vertical="center"/>
    </xf>
    <xf numFmtId="3" fontId="6" fillId="3" borderId="1" xfId="1" applyNumberFormat="1" applyFont="1" applyFill="1" applyBorder="1" applyAlignment="1">
      <alignment horizontal="center" vertical="center"/>
    </xf>
    <xf numFmtId="0" fontId="2" fillId="3" borderId="0" xfId="0" applyFont="1" applyFill="1"/>
    <xf numFmtId="0" fontId="2" fillId="3" borderId="5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6" fillId="3" borderId="10" xfId="1" applyNumberFormat="1" applyFont="1" applyFill="1" applyBorder="1" applyAlignment="1">
      <alignment horizontal="center" vertical="center"/>
    </xf>
    <xf numFmtId="3" fontId="6" fillId="3" borderId="10" xfId="1" applyNumberFormat="1" applyFont="1" applyFill="1" applyBorder="1" applyAlignment="1">
      <alignment horizontal="center" vertical="center"/>
    </xf>
    <xf numFmtId="164" fontId="6" fillId="3" borderId="12" xfId="1" applyNumberFormat="1" applyFont="1" applyFill="1" applyBorder="1" applyAlignment="1">
      <alignment horizontal="center" vertical="center"/>
    </xf>
    <xf numFmtId="3" fontId="6" fillId="3" borderId="12" xfId="1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/>
    <xf numFmtId="0" fontId="6" fillId="3" borderId="10" xfId="1" applyNumberFormat="1" applyFont="1" applyFill="1" applyBorder="1" applyAlignment="1">
      <alignment horizontal="center" vertical="center"/>
    </xf>
    <xf numFmtId="0" fontId="6" fillId="3" borderId="0" xfId="1" applyNumberFormat="1" applyFont="1" applyFill="1" applyBorder="1" applyAlignment="1">
      <alignment horizontal="center" vertical="center"/>
    </xf>
    <xf numFmtId="0" fontId="6" fillId="3" borderId="12" xfId="1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wrapText="1"/>
    </xf>
    <xf numFmtId="2" fontId="9" fillId="3" borderId="0" xfId="0" applyNumberFormat="1" applyFont="1" applyFill="1" applyBorder="1"/>
    <xf numFmtId="0" fontId="10" fillId="3" borderId="0" xfId="0" applyFont="1" applyFill="1" applyBorder="1" applyAlignment="1">
      <alignment vertical="center" wrapText="1"/>
    </xf>
    <xf numFmtId="0" fontId="9" fillId="3" borderId="6" xfId="0" applyFont="1" applyFill="1" applyBorder="1"/>
    <xf numFmtId="0" fontId="10" fillId="3" borderId="7" xfId="0" applyFont="1" applyFill="1" applyBorder="1" applyAlignment="1">
      <alignment wrapText="1"/>
    </xf>
    <xf numFmtId="0" fontId="9" fillId="3" borderId="2" xfId="0" applyFont="1" applyFill="1" applyBorder="1"/>
    <xf numFmtId="0" fontId="9" fillId="0" borderId="0" xfId="0" applyFont="1"/>
    <xf numFmtId="0" fontId="9" fillId="3" borderId="0" xfId="0" applyFont="1" applyFill="1" applyBorder="1"/>
    <xf numFmtId="0" fontId="9" fillId="3" borderId="0" xfId="0" applyFont="1" applyFill="1"/>
    <xf numFmtId="0" fontId="9" fillId="3" borderId="7" xfId="0" applyFont="1" applyFill="1" applyBorder="1"/>
    <xf numFmtId="2" fontId="10" fillId="3" borderId="6" xfId="0" applyNumberFormat="1" applyFont="1" applyFill="1" applyBorder="1"/>
    <xf numFmtId="0" fontId="10" fillId="3" borderId="6" xfId="0" applyFont="1" applyFill="1" applyBorder="1"/>
    <xf numFmtId="164" fontId="6" fillId="3" borderId="9" xfId="1" applyNumberFormat="1" applyFont="1" applyFill="1" applyBorder="1" applyAlignment="1">
      <alignment horizontal="center" vertical="center"/>
    </xf>
    <xf numFmtId="164" fontId="6" fillId="3" borderId="8" xfId="1" applyNumberFormat="1" applyFont="1" applyFill="1" applyBorder="1" applyAlignment="1">
      <alignment horizontal="center" vertical="center"/>
    </xf>
    <xf numFmtId="164" fontId="6" fillId="3" borderId="11" xfId="1" applyNumberFormat="1" applyFont="1" applyFill="1" applyBorder="1" applyAlignment="1">
      <alignment horizontal="center" vertical="center"/>
    </xf>
    <xf numFmtId="165" fontId="6" fillId="3" borderId="2" xfId="0" applyNumberFormat="1" applyFont="1" applyFill="1" applyBorder="1" applyAlignment="1">
      <alignment horizontal="center" vertical="center"/>
    </xf>
    <xf numFmtId="165" fontId="6" fillId="3" borderId="0" xfId="0" applyNumberFormat="1" applyFont="1" applyFill="1" applyBorder="1" applyAlignment="1">
      <alignment horizontal="center" vertical="center"/>
    </xf>
    <xf numFmtId="165" fontId="6" fillId="3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2" fillId="3" borderId="0" xfId="0" applyFont="1" applyFill="1" applyBorder="1" applyAlignment="1">
      <alignment wrapText="1"/>
    </xf>
    <xf numFmtId="0" fontId="2" fillId="3" borderId="0" xfId="0" applyFont="1" applyFill="1" applyBorder="1" applyAlignment="1">
      <alignment horizontal="center" vertical="center"/>
    </xf>
    <xf numFmtId="2" fontId="9" fillId="3" borderId="6" xfId="0" applyNumberFormat="1" applyFont="1" applyFill="1" applyBorder="1"/>
    <xf numFmtId="0" fontId="4" fillId="3" borderId="0" xfId="0" applyFont="1" applyFill="1" applyBorder="1" applyAlignment="1">
      <alignment horizontal="right"/>
    </xf>
    <xf numFmtId="0" fontId="12" fillId="0" borderId="0" xfId="0" applyFont="1"/>
    <xf numFmtId="165" fontId="13" fillId="3" borderId="0" xfId="0" applyNumberFormat="1" applyFont="1" applyFill="1" applyBorder="1" applyAlignment="1">
      <alignment vertical="center"/>
    </xf>
    <xf numFmtId="2" fontId="2" fillId="4" borderId="0" xfId="0" applyNumberFormat="1" applyFont="1" applyFill="1" applyBorder="1"/>
    <xf numFmtId="0" fontId="3" fillId="3" borderId="0" xfId="0" applyFont="1" applyFill="1" applyBorder="1"/>
    <xf numFmtId="0" fontId="2" fillId="5" borderId="0" xfId="0" applyFont="1" applyFill="1"/>
    <xf numFmtId="0" fontId="2" fillId="6" borderId="0" xfId="0" applyFont="1" applyFill="1"/>
    <xf numFmtId="165" fontId="6" fillId="3" borderId="0" xfId="0" applyNumberFormat="1" applyFont="1" applyFill="1"/>
    <xf numFmtId="0" fontId="6" fillId="3" borderId="0" xfId="0" applyFont="1" applyFill="1"/>
    <xf numFmtId="0" fontId="6" fillId="3" borderId="0" xfId="0" applyFont="1" applyFill="1" applyBorder="1"/>
    <xf numFmtId="0" fontId="0" fillId="3" borderId="0" xfId="0" applyFont="1" applyFill="1"/>
    <xf numFmtId="0" fontId="6" fillId="3" borderId="0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center" vertical="center"/>
    </xf>
    <xf numFmtId="0" fontId="2" fillId="3" borderId="0" xfId="0" applyFont="1" applyFill="1" applyBorder="1"/>
    <xf numFmtId="2" fontId="3" fillId="3" borderId="0" xfId="0" applyNumberFormat="1" applyFont="1" applyFill="1" applyBorder="1" applyAlignment="1">
      <alignment wrapText="1"/>
    </xf>
    <xf numFmtId="165" fontId="14" fillId="3" borderId="0" xfId="0" applyNumberFormat="1" applyFont="1" applyFill="1" applyBorder="1" applyAlignment="1">
      <alignment horizontal="center" vertical="center"/>
    </xf>
    <xf numFmtId="2" fontId="3" fillId="3" borderId="0" xfId="0" applyNumberFormat="1" applyFont="1" applyFill="1" applyBorder="1"/>
    <xf numFmtId="0" fontId="3" fillId="3" borderId="0" xfId="0" applyFont="1" applyFill="1"/>
    <xf numFmtId="1" fontId="2" fillId="3" borderId="0" xfId="0" applyNumberFormat="1" applyFont="1" applyFill="1" applyBorder="1" applyAlignment="1">
      <alignment horizontal="center" vertical="center"/>
    </xf>
    <xf numFmtId="2" fontId="0" fillId="7" borderId="0" xfId="0" applyNumberFormat="1" applyFont="1" applyFill="1" applyBorder="1"/>
    <xf numFmtId="0" fontId="15" fillId="7" borderId="0" xfId="0" applyFont="1" applyFill="1"/>
    <xf numFmtId="0" fontId="0" fillId="7" borderId="0" xfId="0" applyFont="1" applyFill="1"/>
    <xf numFmtId="2" fontId="0" fillId="3" borderId="0" xfId="0" applyNumberFormat="1" applyFont="1" applyFill="1" applyBorder="1"/>
    <xf numFmtId="0" fontId="16" fillId="3" borderId="0" xfId="0" applyFont="1" applyFill="1" applyBorder="1"/>
    <xf numFmtId="2" fontId="16" fillId="3" borderId="0" xfId="0" applyNumberFormat="1" applyFont="1" applyFill="1" applyBorder="1"/>
    <xf numFmtId="0" fontId="16" fillId="3" borderId="0" xfId="0" applyFont="1" applyFill="1"/>
    <xf numFmtId="166" fontId="6" fillId="3" borderId="0" xfId="0" applyNumberFormat="1" applyFont="1" applyFill="1" applyBorder="1" applyAlignment="1">
      <alignment horizontal="center" vertical="center"/>
    </xf>
    <xf numFmtId="166" fontId="6" fillId="3" borderId="0" xfId="0" applyNumberFormat="1" applyFont="1" applyFill="1"/>
    <xf numFmtId="166" fontId="0" fillId="3" borderId="0" xfId="0" applyNumberFormat="1" applyFill="1"/>
    <xf numFmtId="167" fontId="6" fillId="3" borderId="0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/>
    <xf numFmtId="165" fontId="1" fillId="3" borderId="2" xfId="0" applyNumberFormat="1" applyFont="1" applyFill="1" applyBorder="1" applyAlignment="1">
      <alignment horizontal="center" vertical="center"/>
    </xf>
    <xf numFmtId="165" fontId="1" fillId="3" borderId="0" xfId="0" applyNumberFormat="1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vertical="center" wrapText="1"/>
    </xf>
    <xf numFmtId="0" fontId="20" fillId="0" borderId="0" xfId="0" applyFont="1" applyBorder="1" applyAlignment="1">
      <alignment horizontal="right"/>
    </xf>
    <xf numFmtId="0" fontId="21" fillId="3" borderId="1" xfId="0" applyFont="1" applyFill="1" applyBorder="1"/>
    <xf numFmtId="0" fontId="22" fillId="2" borderId="2" xfId="0" applyFont="1" applyFill="1" applyBorder="1" applyAlignment="1">
      <alignment horizontal="center"/>
    </xf>
    <xf numFmtId="0" fontId="22" fillId="2" borderId="0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/>
    </xf>
    <xf numFmtId="0" fontId="22" fillId="3" borderId="3" xfId="0" applyFont="1" applyFill="1" applyBorder="1" applyAlignment="1">
      <alignment wrapText="1"/>
    </xf>
    <xf numFmtId="0" fontId="22" fillId="2" borderId="4" xfId="0" applyFont="1" applyFill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/>
    </xf>
    <xf numFmtId="0" fontId="22" fillId="2" borderId="3" xfId="0" applyFont="1" applyFill="1" applyBorder="1" applyAlignment="1">
      <alignment horizontal="center" vertical="center"/>
    </xf>
    <xf numFmtId="2" fontId="22" fillId="3" borderId="1" xfId="0" applyNumberFormat="1" applyFont="1" applyFill="1" applyBorder="1"/>
    <xf numFmtId="165" fontId="21" fillId="3" borderId="2" xfId="0" applyNumberFormat="1" applyFont="1" applyFill="1" applyBorder="1" applyAlignment="1">
      <alignment horizontal="center" vertical="center"/>
    </xf>
    <xf numFmtId="165" fontId="21" fillId="3" borderId="0" xfId="0" applyNumberFormat="1" applyFont="1" applyFill="1" applyBorder="1" applyAlignment="1">
      <alignment horizontal="center" vertical="center"/>
    </xf>
    <xf numFmtId="165" fontId="21" fillId="3" borderId="1" xfId="0" applyNumberFormat="1" applyFont="1" applyFill="1" applyBorder="1" applyAlignment="1">
      <alignment horizontal="center" vertical="center"/>
    </xf>
    <xf numFmtId="164" fontId="0" fillId="3" borderId="0" xfId="1" applyNumberFormat="1" applyFont="1" applyFill="1"/>
    <xf numFmtId="2" fontId="6" fillId="3" borderId="0" xfId="0" applyNumberFormat="1" applyFont="1" applyFill="1"/>
    <xf numFmtId="165" fontId="0" fillId="0" borderId="0" xfId="0" applyNumberFormat="1"/>
    <xf numFmtId="2" fontId="0" fillId="0" borderId="0" xfId="0" applyNumberFormat="1"/>
    <xf numFmtId="165" fontId="0" fillId="3" borderId="0" xfId="0" applyNumberFormat="1" applyFill="1"/>
    <xf numFmtId="167" fontId="0" fillId="0" borderId="0" xfId="0" applyNumberFormat="1"/>
    <xf numFmtId="2" fontId="0" fillId="3" borderId="0" xfId="0" applyNumberFormat="1" applyFill="1"/>
    <xf numFmtId="2" fontId="6" fillId="3" borderId="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right"/>
    </xf>
    <xf numFmtId="0" fontId="5" fillId="2" borderId="2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5" fillId="2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right"/>
    </xf>
    <xf numFmtId="0" fontId="5" fillId="3" borderId="0" xfId="0" applyFont="1" applyFill="1" applyBorder="1" applyAlignment="1">
      <alignment horizontal="center"/>
    </xf>
  </cellXfs>
  <cellStyles count="82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0.15171930496209676</c:v>
                </c:pt>
                <c:pt idx="1">
                  <c:v>0.3271453979931454</c:v>
                </c:pt>
                <c:pt idx="2">
                  <c:v>0.47234569125508019</c:v>
                </c:pt>
                <c:pt idx="3">
                  <c:v>0.57518793296595072</c:v>
                </c:pt>
                <c:pt idx="4">
                  <c:v>0.63733638815941884</c:v>
                </c:pt>
                <c:pt idx="5">
                  <c:v>0.67817752491886207</c:v>
                </c:pt>
                <c:pt idx="6">
                  <c:v>0.69769624165930633</c:v>
                </c:pt>
                <c:pt idx="7">
                  <c:v>0.71319859460893431</c:v>
                </c:pt>
                <c:pt idx="8">
                  <c:v>0.71501962947545872</c:v>
                </c:pt>
                <c:pt idx="9">
                  <c:v>0.71504044178236237</c:v>
                </c:pt>
                <c:pt idx="10">
                  <c:v>0.72370184362537993</c:v>
                </c:pt>
                <c:pt idx="11">
                  <c:v>0.72172444194409424</c:v>
                </c:pt>
                <c:pt idx="12">
                  <c:v>0.70346313867185695</c:v>
                </c:pt>
                <c:pt idx="13">
                  <c:v>0.67511991020028173</c:v>
                </c:pt>
                <c:pt idx="14">
                  <c:v>0.64865491229894623</c:v>
                </c:pt>
                <c:pt idx="15">
                  <c:v>0.61268696307279735</c:v>
                </c:pt>
                <c:pt idx="16">
                  <c:v>0.5786654145080149</c:v>
                </c:pt>
                <c:pt idx="17">
                  <c:v>0.55173084809522954</c:v>
                </c:pt>
                <c:pt idx="18">
                  <c:v>0.52330676389716035</c:v>
                </c:pt>
                <c:pt idx="19">
                  <c:v>0.50455942562367706</c:v>
                </c:pt>
                <c:pt idx="20">
                  <c:v>0.48987245889408887</c:v>
                </c:pt>
                <c:pt idx="21">
                  <c:v>0.47744183308454152</c:v>
                </c:pt>
                <c:pt idx="22">
                  <c:v>0.47464669977979812</c:v>
                </c:pt>
                <c:pt idx="23">
                  <c:v>0.47067087516563894</c:v>
                </c:pt>
                <c:pt idx="24">
                  <c:v>0.46753489294509687</c:v>
                </c:pt>
                <c:pt idx="25">
                  <c:v>0.46581285755326213</c:v>
                </c:pt>
                <c:pt idx="26">
                  <c:v>0.46554959994615114</c:v>
                </c:pt>
                <c:pt idx="27">
                  <c:v>0.46556288529664691</c:v>
                </c:pt>
                <c:pt idx="28">
                  <c:v>0.46661289251363186</c:v>
                </c:pt>
                <c:pt idx="29">
                  <c:v>0.4659365180953387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1.1539972314299334</c:v>
                </c:pt>
                <c:pt idx="1">
                  <c:v>1.1904916362325135</c:v>
                </c:pt>
                <c:pt idx="2">
                  <c:v>1.2231795876711204</c:v>
                </c:pt>
                <c:pt idx="3">
                  <c:v>1.2327134290510307</c:v>
                </c:pt>
                <c:pt idx="4">
                  <c:v>1.1987372113725463</c:v>
                </c:pt>
                <c:pt idx="5">
                  <c:v>1.2267872802757092</c:v>
                </c:pt>
                <c:pt idx="6">
                  <c:v>1.184859657684028</c:v>
                </c:pt>
                <c:pt idx="7">
                  <c:v>1.2341570771979606</c:v>
                </c:pt>
                <c:pt idx="8">
                  <c:v>1.1809306148738046</c:v>
                </c:pt>
                <c:pt idx="9">
                  <c:v>1.2133845420743017</c:v>
                </c:pt>
                <c:pt idx="10">
                  <c:v>1.3052605266395909</c:v>
                </c:pt>
                <c:pt idx="11">
                  <c:v>1.2369753318982755</c:v>
                </c:pt>
                <c:pt idx="12">
                  <c:v>1.1608079875795609</c:v>
                </c:pt>
                <c:pt idx="13">
                  <c:v>1.1103769575235993</c:v>
                </c:pt>
                <c:pt idx="14">
                  <c:v>1.1154044252880622</c:v>
                </c:pt>
                <c:pt idx="15">
                  <c:v>1.0217014469765409</c:v>
                </c:pt>
                <c:pt idx="16">
                  <c:v>1.0150444581381852</c:v>
                </c:pt>
                <c:pt idx="17">
                  <c:v>1.0255595100365322</c:v>
                </c:pt>
                <c:pt idx="18">
                  <c:v>0.97603818383193497</c:v>
                </c:pt>
                <c:pt idx="19">
                  <c:v>1.0173465932595702</c:v>
                </c:pt>
                <c:pt idx="20">
                  <c:v>1.0128820338076188</c:v>
                </c:pt>
                <c:pt idx="21">
                  <c:v>1.0105399647945086</c:v>
                </c:pt>
                <c:pt idx="22">
                  <c:v>1.0721570779399858</c:v>
                </c:pt>
                <c:pt idx="23">
                  <c:v>1.0460542417970289</c:v>
                </c:pt>
                <c:pt idx="24">
                  <c:v>1.0521725352077524</c:v>
                </c:pt>
                <c:pt idx="25">
                  <c:v>1.0571472865662874</c:v>
                </c:pt>
                <c:pt idx="26">
                  <c:v>1.0621872738371982</c:v>
                </c:pt>
                <c:pt idx="27">
                  <c:v>1.0600379384766323</c:v>
                </c:pt>
                <c:pt idx="28">
                  <c:v>1.0652087164867063</c:v>
                </c:pt>
                <c:pt idx="29">
                  <c:v>1.050072019568782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-0.21170203259627882</c:v>
                </c:pt>
                <c:pt idx="1">
                  <c:v>-0.31592227359225311</c:v>
                </c:pt>
                <c:pt idx="2">
                  <c:v>-0.39086562658539492</c:v>
                </c:pt>
                <c:pt idx="3">
                  <c:v>-0.45320473283711549</c:v>
                </c:pt>
                <c:pt idx="4">
                  <c:v>-0.50076188191642224</c:v>
                </c:pt>
                <c:pt idx="5">
                  <c:v>-0.55196430083613479</c:v>
                </c:pt>
                <c:pt idx="6">
                  <c:v>-0.58747747756703983</c:v>
                </c:pt>
                <c:pt idx="7">
                  <c:v>-0.63126057152859305</c:v>
                </c:pt>
                <c:pt idx="8">
                  <c:v>-0.65476985423590706</c:v>
                </c:pt>
                <c:pt idx="9">
                  <c:v>-0.68418758989712702</c:v>
                </c:pt>
                <c:pt idx="10">
                  <c:v>-0.72115288641190234</c:v>
                </c:pt>
                <c:pt idx="11">
                  <c:v>-0.73174658510568824</c:v>
                </c:pt>
                <c:pt idx="12">
                  <c:v>-0.72802808896756022</c:v>
                </c:pt>
                <c:pt idx="13">
                  <c:v>-0.72010701731440807</c:v>
                </c:pt>
                <c:pt idx="14">
                  <c:v>-0.71727096335031215</c:v>
                </c:pt>
                <c:pt idx="15">
                  <c:v>-0.69466589499883857</c:v>
                </c:pt>
                <c:pt idx="16">
                  <c:v>-0.67946348797382339</c:v>
                </c:pt>
                <c:pt idx="17">
                  <c:v>-0.66769758316536032</c:v>
                </c:pt>
                <c:pt idx="18">
                  <c:v>-0.64510355178452894</c:v>
                </c:pt>
                <c:pt idx="19">
                  <c:v>-0.63530694311425684</c:v>
                </c:pt>
                <c:pt idx="20">
                  <c:v>-0.62170882302799668</c:v>
                </c:pt>
                <c:pt idx="21">
                  <c:v>-0.60791969915120403</c:v>
                </c:pt>
                <c:pt idx="22">
                  <c:v>-0.60782961019996373</c:v>
                </c:pt>
                <c:pt idx="23">
                  <c:v>-0.59608756630239312</c:v>
                </c:pt>
                <c:pt idx="24">
                  <c:v>-0.58792590945033418</c:v>
                </c:pt>
                <c:pt idx="25">
                  <c:v>-0.58143875764387543</c:v>
                </c:pt>
                <c:pt idx="26">
                  <c:v>-0.57645502132295412</c:v>
                </c:pt>
                <c:pt idx="27">
                  <c:v>-0.57151001808462287</c:v>
                </c:pt>
                <c:pt idx="28">
                  <c:v>-0.56871382022191186</c:v>
                </c:pt>
                <c:pt idx="29">
                  <c:v>-0.56342210690365435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5429384"/>
        <c:axId val="2115470088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1.0940145291972403</c:v>
                </c:pt>
                <c:pt idx="1">
                  <c:v>1.2017147732777733</c:v>
                </c:pt>
                <c:pt idx="2">
                  <c:v>1.3046596687391387</c:v>
                </c:pt>
                <c:pt idx="3">
                  <c:v>1.3546966046093623</c:v>
                </c:pt>
                <c:pt idx="4">
                  <c:v>1.3353116692976563</c:v>
                </c:pt>
                <c:pt idx="5">
                  <c:v>1.3530004726332701</c:v>
                </c:pt>
                <c:pt idx="6">
                  <c:v>1.2950784217762967</c:v>
                </c:pt>
                <c:pt idx="7">
                  <c:v>1.3160951158204037</c:v>
                </c:pt>
                <c:pt idx="8">
                  <c:v>1.2411803822873546</c:v>
                </c:pt>
                <c:pt idx="9">
                  <c:v>1.2442373675116469</c:v>
                </c:pt>
                <c:pt idx="10">
                  <c:v>1.3078095062885486</c:v>
                </c:pt>
                <c:pt idx="11">
                  <c:v>1.2269531815388479</c:v>
                </c:pt>
                <c:pt idx="12">
                  <c:v>1.1362430265121182</c:v>
                </c:pt>
                <c:pt idx="13">
                  <c:v>1.0653898469205281</c:v>
                </c:pt>
                <c:pt idx="14">
                  <c:v>1.0467883637565345</c:v>
                </c:pt>
                <c:pt idx="15">
                  <c:v>0.93972249039502298</c:v>
                </c:pt>
                <c:pt idx="16">
                  <c:v>0.91424639864368107</c:v>
                </c:pt>
                <c:pt idx="17">
                  <c:v>0.90959277480930911</c:v>
                </c:pt>
                <c:pt idx="18">
                  <c:v>0.85424141957872735</c:v>
                </c:pt>
                <c:pt idx="19">
                  <c:v>0.88659910593094082</c:v>
                </c:pt>
                <c:pt idx="20">
                  <c:v>0.8810456861380267</c:v>
                </c:pt>
                <c:pt idx="21">
                  <c:v>0.88006207915747314</c:v>
                </c:pt>
                <c:pt idx="22">
                  <c:v>0.93897417066537425</c:v>
                </c:pt>
                <c:pt idx="23">
                  <c:v>0.92063755059943464</c:v>
                </c:pt>
                <c:pt idx="24">
                  <c:v>0.93178151235253637</c:v>
                </c:pt>
                <c:pt idx="25">
                  <c:v>0.94152141448367033</c:v>
                </c:pt>
                <c:pt idx="26">
                  <c:v>0.95128187092354821</c:v>
                </c:pt>
                <c:pt idx="27">
                  <c:v>0.95409081188446709</c:v>
                </c:pt>
                <c:pt idx="28">
                  <c:v>0.96310778288466459</c:v>
                </c:pt>
                <c:pt idx="29">
                  <c:v>0.95258641589204274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429384"/>
        <c:axId val="2115470088"/>
      </c:lineChart>
      <c:catAx>
        <c:axId val="211542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5470088"/>
        <c:crosses val="autoZero"/>
        <c:auto val="1"/>
        <c:lblAlgn val="ctr"/>
        <c:lblOffset val="100"/>
        <c:noMultiLvlLbl val="0"/>
      </c:catAx>
      <c:valAx>
        <c:axId val="211547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542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25.001696999999993</c:v>
                </c:pt>
                <c:pt idx="1">
                  <c:v>40.127208100000004</c:v>
                </c:pt>
                <c:pt idx="2">
                  <c:v>47.526664699999984</c:v>
                </c:pt>
                <c:pt idx="3">
                  <c:v>50.220983099999984</c:v>
                </c:pt>
                <c:pt idx="4">
                  <c:v>46.630828499999993</c:v>
                </c:pt>
                <c:pt idx="5">
                  <c:v>45.445920599999994</c:v>
                </c:pt>
                <c:pt idx="6">
                  <c:v>44.30403560000002</c:v>
                </c:pt>
                <c:pt idx="7">
                  <c:v>43.361195900000013</c:v>
                </c:pt>
                <c:pt idx="8">
                  <c:v>42.654435100000001</c:v>
                </c:pt>
                <c:pt idx="9">
                  <c:v>41.847870399999991</c:v>
                </c:pt>
                <c:pt idx="10">
                  <c:v>38.459428599999995</c:v>
                </c:pt>
                <c:pt idx="11">
                  <c:v>36.791744499999993</c:v>
                </c:pt>
                <c:pt idx="12">
                  <c:v>36.132057400000008</c:v>
                </c:pt>
                <c:pt idx="13">
                  <c:v>36.022550899999999</c:v>
                </c:pt>
                <c:pt idx="14">
                  <c:v>35.56617</c:v>
                </c:pt>
                <c:pt idx="15">
                  <c:v>34.317028700000009</c:v>
                </c:pt>
                <c:pt idx="16">
                  <c:v>33.867083099999988</c:v>
                </c:pt>
                <c:pt idx="17">
                  <c:v>33.841560800000011</c:v>
                </c:pt>
                <c:pt idx="18">
                  <c:v>33.988844600000007</c:v>
                </c:pt>
                <c:pt idx="19">
                  <c:v>35.160475100000014</c:v>
                </c:pt>
                <c:pt idx="20">
                  <c:v>34.763376800000003</c:v>
                </c:pt>
                <c:pt idx="21">
                  <c:v>34.534197799999987</c:v>
                </c:pt>
                <c:pt idx="22">
                  <c:v>34.396359599999982</c:v>
                </c:pt>
                <c:pt idx="23">
                  <c:v>34.272975500000001</c:v>
                </c:pt>
                <c:pt idx="24">
                  <c:v>34.131119699999999</c:v>
                </c:pt>
                <c:pt idx="25">
                  <c:v>33.959270000000004</c:v>
                </c:pt>
                <c:pt idx="26">
                  <c:v>33.755385900000022</c:v>
                </c:pt>
                <c:pt idx="27">
                  <c:v>33.5224872</c:v>
                </c:pt>
                <c:pt idx="28">
                  <c:v>33.266716599999995</c:v>
                </c:pt>
                <c:pt idx="29">
                  <c:v>32.990546399999999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3.5815844830000003</c:v>
                </c:pt>
                <c:pt idx="1">
                  <c:v>6.5249342590000001</c:v>
                </c:pt>
                <c:pt idx="2">
                  <c:v>8.2045285959999994</c:v>
                </c:pt>
                <c:pt idx="3">
                  <c:v>8.8569233370000013</c:v>
                </c:pt>
                <c:pt idx="4">
                  <c:v>8.9192583210000009</c:v>
                </c:pt>
                <c:pt idx="5">
                  <c:v>8.7185553200000001</c:v>
                </c:pt>
                <c:pt idx="6">
                  <c:v>7.8335957080000007</c:v>
                </c:pt>
                <c:pt idx="7">
                  <c:v>7.2715189469999997</c:v>
                </c:pt>
                <c:pt idx="8">
                  <c:v>6.1200184799999997</c:v>
                </c:pt>
                <c:pt idx="9">
                  <c:v>5.5216141470000002</c:v>
                </c:pt>
                <c:pt idx="10">
                  <c:v>11.067122645000001</c:v>
                </c:pt>
                <c:pt idx="11">
                  <c:v>13.857326180000001</c:v>
                </c:pt>
                <c:pt idx="12">
                  <c:v>15.195871523999998</c:v>
                </c:pt>
                <c:pt idx="13">
                  <c:v>15.609725745000002</c:v>
                </c:pt>
                <c:pt idx="14">
                  <c:v>15.545897271999999</c:v>
                </c:pt>
                <c:pt idx="15">
                  <c:v>15.280933325000001</c:v>
                </c:pt>
                <c:pt idx="16">
                  <c:v>15.727951785000002</c:v>
                </c:pt>
                <c:pt idx="17">
                  <c:v>15.815238631</c:v>
                </c:pt>
                <c:pt idx="18">
                  <c:v>15.709269494000001</c:v>
                </c:pt>
                <c:pt idx="19">
                  <c:v>15.519468784999999</c:v>
                </c:pt>
                <c:pt idx="20">
                  <c:v>15.304290246000001</c:v>
                </c:pt>
                <c:pt idx="21">
                  <c:v>15.841954893999999</c:v>
                </c:pt>
                <c:pt idx="22">
                  <c:v>16.037197571999997</c:v>
                </c:pt>
                <c:pt idx="23">
                  <c:v>16.026671132000001</c:v>
                </c:pt>
                <c:pt idx="24">
                  <c:v>15.909654275000001</c:v>
                </c:pt>
                <c:pt idx="25">
                  <c:v>15.744941302000001</c:v>
                </c:pt>
                <c:pt idx="26">
                  <c:v>15.563506285000003</c:v>
                </c:pt>
                <c:pt idx="27">
                  <c:v>15.380462345000002</c:v>
                </c:pt>
                <c:pt idx="28">
                  <c:v>15.202428398000002</c:v>
                </c:pt>
                <c:pt idx="29">
                  <c:v>15.030813714999999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4.8171303000000165E-2</c:v>
                </c:pt>
                <c:pt idx="1">
                  <c:v>8.122638099999957E-2</c:v>
                </c:pt>
                <c:pt idx="2">
                  <c:v>0.10018301800000007</c:v>
                </c:pt>
                <c:pt idx="3">
                  <c:v>0.10844728899999989</c:v>
                </c:pt>
                <c:pt idx="4">
                  <c:v>0.10930235100000019</c:v>
                </c:pt>
                <c:pt idx="5">
                  <c:v>0.10651792799999971</c:v>
                </c:pt>
                <c:pt idx="6">
                  <c:v>0.10136674800000023</c:v>
                </c:pt>
                <c:pt idx="7">
                  <c:v>9.633042699999983E-2</c:v>
                </c:pt>
                <c:pt idx="8">
                  <c:v>9.1460397999998833E-2</c:v>
                </c:pt>
                <c:pt idx="9">
                  <c:v>8.7198110000000995E-2</c:v>
                </c:pt>
                <c:pt idx="10">
                  <c:v>8.4588933000000921E-2</c:v>
                </c:pt>
                <c:pt idx="11">
                  <c:v>8.1877176999999079E-2</c:v>
                </c:pt>
                <c:pt idx="12">
                  <c:v>7.8081218999999535E-2</c:v>
                </c:pt>
                <c:pt idx="13">
                  <c:v>7.3354119999999412E-2</c:v>
                </c:pt>
                <c:pt idx="14">
                  <c:v>6.9046923000000149E-2</c:v>
                </c:pt>
                <c:pt idx="15">
                  <c:v>6.4126805000000786E-2</c:v>
                </c:pt>
                <c:pt idx="16">
                  <c:v>5.9613975000001318E-2</c:v>
                </c:pt>
                <c:pt idx="17">
                  <c:v>5.5880616999999688E-2</c:v>
                </c:pt>
                <c:pt idx="18">
                  <c:v>5.2400521000000921E-2</c:v>
                </c:pt>
                <c:pt idx="19">
                  <c:v>4.9883386999999502E-2</c:v>
                </c:pt>
                <c:pt idx="20">
                  <c:v>4.7739924000000045E-2</c:v>
                </c:pt>
                <c:pt idx="21">
                  <c:v>4.5792839999998947E-2</c:v>
                </c:pt>
                <c:pt idx="22">
                  <c:v>4.4751107999999817E-2</c:v>
                </c:pt>
                <c:pt idx="23">
                  <c:v>4.3696024999999139E-2</c:v>
                </c:pt>
                <c:pt idx="24">
                  <c:v>4.2395031999999944E-2</c:v>
                </c:pt>
                <c:pt idx="25">
                  <c:v>4.106476099999945E-2</c:v>
                </c:pt>
                <c:pt idx="26">
                  <c:v>3.9866382000001366E-2</c:v>
                </c:pt>
                <c:pt idx="27">
                  <c:v>3.8388992999999871E-2</c:v>
                </c:pt>
                <c:pt idx="28">
                  <c:v>3.6973259999999897E-2</c:v>
                </c:pt>
                <c:pt idx="29">
                  <c:v>3.5376395000000116E-2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4.3972158280000002</c:v>
                </c:pt>
                <c:pt idx="1">
                  <c:v>7.6928916670000005</c:v>
                </c:pt>
                <c:pt idx="2">
                  <c:v>9.4571462310000012</c:v>
                </c:pt>
                <c:pt idx="3">
                  <c:v>10.078633796999998</c:v>
                </c:pt>
                <c:pt idx="4">
                  <c:v>10.541319325</c:v>
                </c:pt>
                <c:pt idx="5">
                  <c:v>10.478097446000001</c:v>
                </c:pt>
                <c:pt idx="6">
                  <c:v>10.121924462000001</c:v>
                </c:pt>
                <c:pt idx="7">
                  <c:v>9.6980274899999994</c:v>
                </c:pt>
                <c:pt idx="8">
                  <c:v>9.2177724149999989</c:v>
                </c:pt>
                <c:pt idx="9">
                  <c:v>8.9618293559999991</c:v>
                </c:pt>
                <c:pt idx="10">
                  <c:v>10.304816174000001</c:v>
                </c:pt>
                <c:pt idx="11">
                  <c:v>10.763412033999998</c:v>
                </c:pt>
                <c:pt idx="12">
                  <c:v>10.753173429</c:v>
                </c:pt>
                <c:pt idx="13">
                  <c:v>10.490571702</c:v>
                </c:pt>
                <c:pt idx="14">
                  <c:v>10.114789919</c:v>
                </c:pt>
                <c:pt idx="15">
                  <c:v>9.6993222239999994</c:v>
                </c:pt>
                <c:pt idx="16">
                  <c:v>9.3439481310000012</c:v>
                </c:pt>
                <c:pt idx="17">
                  <c:v>8.9851377049999996</c:v>
                </c:pt>
                <c:pt idx="18">
                  <c:v>8.6444051470000005</c:v>
                </c:pt>
                <c:pt idx="19">
                  <c:v>8.6194339339999999</c:v>
                </c:pt>
                <c:pt idx="20">
                  <c:v>8.491169481</c:v>
                </c:pt>
                <c:pt idx="21">
                  <c:v>8.3718281700000006</c:v>
                </c:pt>
                <c:pt idx="22">
                  <c:v>8.2141835420000007</c:v>
                </c:pt>
                <c:pt idx="23">
                  <c:v>8.0472690319999991</c:v>
                </c:pt>
                <c:pt idx="24">
                  <c:v>7.8867662539999994</c:v>
                </c:pt>
                <c:pt idx="25">
                  <c:v>7.7390691690000004</c:v>
                </c:pt>
                <c:pt idx="26">
                  <c:v>7.6061418689999991</c:v>
                </c:pt>
                <c:pt idx="27">
                  <c:v>7.4865449790000005</c:v>
                </c:pt>
                <c:pt idx="28">
                  <c:v>7.3786883030000006</c:v>
                </c:pt>
                <c:pt idx="29">
                  <c:v>7.2802439089999993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20.633662220000001</c:v>
                </c:pt>
                <c:pt idx="1">
                  <c:v>36.585418400000009</c:v>
                </c:pt>
                <c:pt idx="2">
                  <c:v>45.40410447</c:v>
                </c:pt>
                <c:pt idx="3">
                  <c:v>48.701356259999997</c:v>
                </c:pt>
                <c:pt idx="4">
                  <c:v>49.573334289999998</c:v>
                </c:pt>
                <c:pt idx="5">
                  <c:v>48.735020630000008</c:v>
                </c:pt>
                <c:pt idx="6">
                  <c:v>47.087846719999995</c:v>
                </c:pt>
                <c:pt idx="7">
                  <c:v>45.166039319999996</c:v>
                </c:pt>
                <c:pt idx="8">
                  <c:v>42.794280779999994</c:v>
                </c:pt>
                <c:pt idx="9">
                  <c:v>42.335750810000008</c:v>
                </c:pt>
                <c:pt idx="10">
                  <c:v>35.410086120000003</c:v>
                </c:pt>
                <c:pt idx="11">
                  <c:v>30.851034100000003</c:v>
                </c:pt>
                <c:pt idx="12">
                  <c:v>27.577568549999995</c:v>
                </c:pt>
                <c:pt idx="13">
                  <c:v>24.948809850000004</c:v>
                </c:pt>
                <c:pt idx="14">
                  <c:v>24.038706250000004</c:v>
                </c:pt>
                <c:pt idx="15">
                  <c:v>22.623694489999998</c:v>
                </c:pt>
                <c:pt idx="16">
                  <c:v>20.939254900000002</c:v>
                </c:pt>
                <c:pt idx="17">
                  <c:v>19.185802039999999</c:v>
                </c:pt>
                <c:pt idx="18">
                  <c:v>17.496058859999998</c:v>
                </c:pt>
                <c:pt idx="19">
                  <c:v>17.641285750000002</c:v>
                </c:pt>
                <c:pt idx="20">
                  <c:v>16.920080609999999</c:v>
                </c:pt>
                <c:pt idx="21">
                  <c:v>16.025139409999994</c:v>
                </c:pt>
                <c:pt idx="22">
                  <c:v>15.13912998</c:v>
                </c:pt>
                <c:pt idx="23">
                  <c:v>14.344774790000002</c:v>
                </c:pt>
                <c:pt idx="24">
                  <c:v>13.673456790000003</c:v>
                </c:pt>
                <c:pt idx="25">
                  <c:v>13.127712170000002</c:v>
                </c:pt>
                <c:pt idx="26">
                  <c:v>12.694476100000003</c:v>
                </c:pt>
                <c:pt idx="27">
                  <c:v>12.35678394</c:v>
                </c:pt>
                <c:pt idx="28">
                  <c:v>12.096390809999995</c:v>
                </c:pt>
                <c:pt idx="29">
                  <c:v>11.89662319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3.6139515499999995</c:v>
                </c:pt>
                <c:pt idx="1">
                  <c:v>5.6711460000000002</c:v>
                </c:pt>
                <c:pt idx="2">
                  <c:v>6.5195574099999973</c:v>
                </c:pt>
                <c:pt idx="3">
                  <c:v>6.6653495900000017</c:v>
                </c:pt>
                <c:pt idx="4">
                  <c:v>7.9715603600000016</c:v>
                </c:pt>
                <c:pt idx="5">
                  <c:v>8.7372669000000016</c:v>
                </c:pt>
                <c:pt idx="6">
                  <c:v>8.8362561399999997</c:v>
                </c:pt>
                <c:pt idx="7">
                  <c:v>8.76430504</c:v>
                </c:pt>
                <c:pt idx="8">
                  <c:v>8.5625071999999989</c:v>
                </c:pt>
                <c:pt idx="9">
                  <c:v>8.0102438599999957</c:v>
                </c:pt>
                <c:pt idx="10">
                  <c:v>9.8805509099999966</c:v>
                </c:pt>
                <c:pt idx="11">
                  <c:v>10.402863779999997</c:v>
                </c:pt>
                <c:pt idx="12">
                  <c:v>10.49938659</c:v>
                </c:pt>
                <c:pt idx="13">
                  <c:v>10.380976740000001</c:v>
                </c:pt>
                <c:pt idx="14">
                  <c:v>10.584528389999996</c:v>
                </c:pt>
                <c:pt idx="15">
                  <c:v>10.55451497</c:v>
                </c:pt>
                <c:pt idx="16">
                  <c:v>10.629826989999998</c:v>
                </c:pt>
                <c:pt idx="17">
                  <c:v>10.546665130000001</c:v>
                </c:pt>
                <c:pt idx="18">
                  <c:v>10.383431810000005</c:v>
                </c:pt>
                <c:pt idx="19">
                  <c:v>12.264887680000001</c:v>
                </c:pt>
                <c:pt idx="20">
                  <c:v>13.166947479999997</c:v>
                </c:pt>
                <c:pt idx="21">
                  <c:v>13.691144850000001</c:v>
                </c:pt>
                <c:pt idx="22">
                  <c:v>15.141155519999998</c:v>
                </c:pt>
                <c:pt idx="23">
                  <c:v>15.728693400000004</c:v>
                </c:pt>
                <c:pt idx="24">
                  <c:v>15.821038250000001</c:v>
                </c:pt>
                <c:pt idx="25">
                  <c:v>15.665914010000002</c:v>
                </c:pt>
                <c:pt idx="26">
                  <c:v>15.405969589999998</c:v>
                </c:pt>
                <c:pt idx="27">
                  <c:v>15.114316539999997</c:v>
                </c:pt>
                <c:pt idx="28">
                  <c:v>14.825606060000005</c:v>
                </c:pt>
                <c:pt idx="29">
                  <c:v>14.552913719999999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32.959038233000001</c:v>
                </c:pt>
                <c:pt idx="1">
                  <c:v>55.865757211999998</c:v>
                </c:pt>
                <c:pt idx="2">
                  <c:v>70.287389105000017</c:v>
                </c:pt>
                <c:pt idx="3">
                  <c:v>77.806591771000001</c:v>
                </c:pt>
                <c:pt idx="4">
                  <c:v>78.942146889000014</c:v>
                </c:pt>
                <c:pt idx="5">
                  <c:v>80.496680044000016</c:v>
                </c:pt>
                <c:pt idx="6">
                  <c:v>78.101221870999993</c:v>
                </c:pt>
                <c:pt idx="7">
                  <c:v>82.563597100999999</c:v>
                </c:pt>
                <c:pt idx="8">
                  <c:v>81.625452128000006</c:v>
                </c:pt>
                <c:pt idx="9">
                  <c:v>83.559790269000004</c:v>
                </c:pt>
                <c:pt idx="10">
                  <c:v>90.101787390000013</c:v>
                </c:pt>
                <c:pt idx="11">
                  <c:v>89.728436637999991</c:v>
                </c:pt>
                <c:pt idx="12">
                  <c:v>82.721003084000003</c:v>
                </c:pt>
                <c:pt idx="13">
                  <c:v>75.66737742399998</c:v>
                </c:pt>
                <c:pt idx="14">
                  <c:v>73.413402341000008</c:v>
                </c:pt>
                <c:pt idx="15">
                  <c:v>65.624733078999981</c:v>
                </c:pt>
                <c:pt idx="16">
                  <c:v>61.867622108000006</c:v>
                </c:pt>
                <c:pt idx="17">
                  <c:v>63.041181905000016</c:v>
                </c:pt>
                <c:pt idx="18">
                  <c:v>60.460082900000018</c:v>
                </c:pt>
                <c:pt idx="19">
                  <c:v>60.515640575999988</c:v>
                </c:pt>
                <c:pt idx="20">
                  <c:v>62.671808281999994</c:v>
                </c:pt>
                <c:pt idx="21">
                  <c:v>63.754131487999999</c:v>
                </c:pt>
                <c:pt idx="22">
                  <c:v>67.496769222000012</c:v>
                </c:pt>
                <c:pt idx="23">
                  <c:v>67.886460269999986</c:v>
                </c:pt>
                <c:pt idx="24">
                  <c:v>69.953323034999997</c:v>
                </c:pt>
                <c:pt idx="25">
                  <c:v>72.762459517000011</c:v>
                </c:pt>
                <c:pt idx="26">
                  <c:v>75.907025379000004</c:v>
                </c:pt>
                <c:pt idx="27">
                  <c:v>78.400779900000018</c:v>
                </c:pt>
                <c:pt idx="28">
                  <c:v>81.251576925000009</c:v>
                </c:pt>
                <c:pt idx="29">
                  <c:v>82.084348461000005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7013048"/>
        <c:axId val="94711420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90.235320616999999</c:v>
                </c:pt>
                <c:pt idx="1">
                  <c:v>152.54858201899998</c:v>
                </c:pt>
                <c:pt idx="2">
                  <c:v>187.49957353000005</c:v>
                </c:pt>
                <c:pt idx="3">
                  <c:v>202.43828514399999</c:v>
                </c:pt>
                <c:pt idx="4">
                  <c:v>202.68775003600001</c:v>
                </c:pt>
                <c:pt idx="5">
                  <c:v>202.71805886800001</c:v>
                </c:pt>
                <c:pt idx="6">
                  <c:v>196.38624724900004</c:v>
                </c:pt>
                <c:pt idx="7">
                  <c:v>196.92101422499999</c:v>
                </c:pt>
                <c:pt idx="8">
                  <c:v>191.06592650100001</c:v>
                </c:pt>
                <c:pt idx="9">
                  <c:v>190.324296952</c:v>
                </c:pt>
                <c:pt idx="10">
                  <c:v>195.30838077200002</c:v>
                </c:pt>
                <c:pt idx="11">
                  <c:v>192.476694409</c:v>
                </c:pt>
                <c:pt idx="12">
                  <c:v>182.957141796</c:v>
                </c:pt>
                <c:pt idx="13">
                  <c:v>173.19336648099997</c:v>
                </c:pt>
                <c:pt idx="14">
                  <c:v>169.33254109499998</c:v>
                </c:pt>
                <c:pt idx="15">
                  <c:v>158.16435359299999</c:v>
                </c:pt>
                <c:pt idx="16">
                  <c:v>152.43530098899998</c:v>
                </c:pt>
                <c:pt idx="17">
                  <c:v>151.47146682800005</c:v>
                </c:pt>
                <c:pt idx="18">
                  <c:v>146.73449333200003</c:v>
                </c:pt>
                <c:pt idx="19">
                  <c:v>149.771075212</c:v>
                </c:pt>
                <c:pt idx="20">
                  <c:v>151.36541282299999</c:v>
                </c:pt>
                <c:pt idx="21">
                  <c:v>152.26418945199995</c:v>
                </c:pt>
                <c:pt idx="22">
                  <c:v>156.469546544</c:v>
                </c:pt>
                <c:pt idx="23">
                  <c:v>156.35054014899998</c:v>
                </c:pt>
                <c:pt idx="24">
                  <c:v>157.41775333599998</c:v>
                </c:pt>
                <c:pt idx="25">
                  <c:v>159.040430929</c:v>
                </c:pt>
                <c:pt idx="26">
                  <c:v>160.97237150500001</c:v>
                </c:pt>
                <c:pt idx="27">
                  <c:v>162.29976389700002</c:v>
                </c:pt>
                <c:pt idx="28">
                  <c:v>164.05838035600004</c:v>
                </c:pt>
                <c:pt idx="29">
                  <c:v>163.87086578999998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013048"/>
        <c:axId val="947114200"/>
      </c:lineChart>
      <c:catAx>
        <c:axId val="94701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7114200"/>
        <c:crosses val="autoZero"/>
        <c:auto val="1"/>
        <c:lblAlgn val="ctr"/>
        <c:lblOffset val="100"/>
        <c:tickLblSkip val="1"/>
        <c:noMultiLvlLbl val="0"/>
      </c:catAx>
      <c:valAx>
        <c:axId val="9471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7013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additionnel (travaux publics)</a:t>
            </a:r>
          </a:p>
        </c:rich>
      </c:tx>
      <c:layout>
        <c:manualLayout>
          <c:xMode val="edge"/>
          <c:yMode val="edge"/>
          <c:x val="0.211197709057138"/>
          <c:y val="4.660096739166200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9292997537642"/>
          <c:y val="0.113095309317053"/>
          <c:w val="0.85719971730835898"/>
          <c:h val="0.529127193756524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41.901476279999997</c:v>
                </c:pt>
                <c:pt idx="1">
                  <c:v>43.522691520000002</c:v>
                </c:pt>
                <c:pt idx="2">
                  <c:v>36.594390279999999</c:v>
                </c:pt>
                <c:pt idx="3">
                  <c:v>34.23499846</c:v>
                </c:pt>
                <c:pt idx="4">
                  <c:v>34.419605879999992</c:v>
                </c:pt>
                <c:pt idx="5">
                  <c:v>33.498881220000001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7.2174457992000018</c:v>
                </c:pt>
                <c:pt idx="1">
                  <c:v>7.0930605203999999</c:v>
                </c:pt>
                <c:pt idx="2">
                  <c:v>14.255188673200001</c:v>
                </c:pt>
                <c:pt idx="3">
                  <c:v>15.610572404000001</c:v>
                </c:pt>
                <c:pt idx="4">
                  <c:v>15.823953623799998</c:v>
                </c:pt>
                <c:pt idx="5">
                  <c:v>15.384430409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8.9466068399999973E-2</c:v>
                </c:pt>
                <c:pt idx="1">
                  <c:v>9.6574722199999921E-2</c:v>
                </c:pt>
                <c:pt idx="2">
                  <c:v>7.7389674399999817E-2</c:v>
                </c:pt>
                <c:pt idx="3">
                  <c:v>5.638106100000044E-2</c:v>
                </c:pt>
                <c:pt idx="4">
                  <c:v>4.487498579999958E-2</c:v>
                </c:pt>
                <c:pt idx="5">
                  <c:v>3.8333958200000143E-2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8.4334413696000006</c:v>
                </c:pt>
                <c:pt idx="1">
                  <c:v>9.6955302337999996</c:v>
                </c:pt>
                <c:pt idx="2">
                  <c:v>10.485352651600001</c:v>
                </c:pt>
                <c:pt idx="3">
                  <c:v>9.0584494282000012</c:v>
                </c:pt>
                <c:pt idx="4">
                  <c:v>8.2022432958000007</c:v>
                </c:pt>
                <c:pt idx="5">
                  <c:v>7.4981376458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40.179575127999996</c:v>
                </c:pt>
                <c:pt idx="1">
                  <c:v>45.223787652000006</c:v>
                </c:pt>
                <c:pt idx="2">
                  <c:v>28.565240974000005</c:v>
                </c:pt>
                <c:pt idx="3">
                  <c:v>19.577219208000002</c:v>
                </c:pt>
                <c:pt idx="4">
                  <c:v>15.220516315999998</c:v>
                </c:pt>
                <c:pt idx="5">
                  <c:v>12.434397241999999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6.0883129819999997</c:v>
                </c:pt>
                <c:pt idx="1">
                  <c:v>8.5821158279999992</c:v>
                </c:pt>
                <c:pt idx="2">
                  <c:v>10.349661281999998</c:v>
                </c:pt>
                <c:pt idx="3">
                  <c:v>10.875865316000001</c:v>
                </c:pt>
                <c:pt idx="4">
                  <c:v>14.7097959</c:v>
                </c:pt>
                <c:pt idx="5">
                  <c:v>15.112943984000001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63.172184642000005</c:v>
                </c:pt>
                <c:pt idx="1">
                  <c:v>81.269348282600006</c:v>
                </c:pt>
                <c:pt idx="2">
                  <c:v>82.326401375399996</c:v>
                </c:pt>
                <c:pt idx="3">
                  <c:v>62.301852113600013</c:v>
                </c:pt>
                <c:pt idx="4">
                  <c:v>66.352498459399982</c:v>
                </c:pt>
                <c:pt idx="5">
                  <c:v>78.081238036400009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7719128"/>
        <c:axId val="207772258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167.08190226920001</c:v>
                </c:pt>
                <c:pt idx="1">
                  <c:v>195.483108759</c:v>
                </c:pt>
                <c:pt idx="2">
                  <c:v>182.6536249106</c:v>
                </c:pt>
                <c:pt idx="3">
                  <c:v>151.71533799080004</c:v>
                </c:pt>
                <c:pt idx="4">
                  <c:v>154.7734884608</c:v>
                </c:pt>
                <c:pt idx="5">
                  <c:v>162.04836249540003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719128"/>
        <c:axId val="2077722584"/>
      </c:lineChart>
      <c:catAx>
        <c:axId val="2077719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722584"/>
        <c:crosses val="autoZero"/>
        <c:auto val="1"/>
        <c:lblAlgn val="ctr"/>
        <c:lblOffset val="100"/>
        <c:noMultiLvlLbl val="0"/>
      </c:catAx>
      <c:valAx>
        <c:axId val="207772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2.4311747876254301E-3"/>
              <c:y val="9.266455411053030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719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9228748941821903"/>
          <c:w val="1"/>
          <c:h val="0.20409488754146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42.712083899999996</c:v>
                </c:pt>
                <c:pt idx="1">
                  <c:v>35.414694369999999</c:v>
                </c:pt>
                <c:pt idx="2">
                  <c:v>33.959243549999997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7.1552531598000009</c:v>
                </c:pt>
                <c:pt idx="1">
                  <c:v>14.932880538600001</c:v>
                </c:pt>
                <c:pt idx="2">
                  <c:v>15.604192016399999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9.3020395299999947E-2</c:v>
                </c:pt>
                <c:pt idx="1">
                  <c:v>6.6885367700000128E-2</c:v>
                </c:pt>
                <c:pt idx="2">
                  <c:v>4.1604471999999865E-2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9.0644858017000001</c:v>
                </c:pt>
                <c:pt idx="1">
                  <c:v>9.7719010399000013</c:v>
                </c:pt>
                <c:pt idx="2">
                  <c:v>7.8501904708000003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42.701681390000005</c:v>
                </c:pt>
                <c:pt idx="1">
                  <c:v>24.071230091000004</c:v>
                </c:pt>
                <c:pt idx="2">
                  <c:v>13.827456778999998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7.3352144049999994</c:v>
                </c:pt>
                <c:pt idx="1">
                  <c:v>10.612763298999999</c:v>
                </c:pt>
                <c:pt idx="2">
                  <c:v>14.911369942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72.220766462300006</c:v>
                </c:pt>
                <c:pt idx="1">
                  <c:v>72.314126744500001</c:v>
                </c:pt>
                <c:pt idx="2">
                  <c:v>72.216868247899995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1950072"/>
        <c:axId val="210194205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181.28250551410002</c:v>
                </c:pt>
                <c:pt idx="1">
                  <c:v>167.18448145070002</c:v>
                </c:pt>
                <c:pt idx="2">
                  <c:v>158.41092547810001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950072"/>
        <c:axId val="2101942056"/>
      </c:lineChart>
      <c:catAx>
        <c:axId val="2101950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942056"/>
        <c:crosses val="autoZero"/>
        <c:auto val="1"/>
        <c:lblAlgn val="ctr"/>
        <c:lblOffset val="100"/>
        <c:noMultiLvlLbl val="0"/>
      </c:catAx>
      <c:valAx>
        <c:axId val="210194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950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27478.436732700004</c:v>
                </c:pt>
                <c:pt idx="1">
                  <c:v>28352.225812100001</c:v>
                </c:pt>
                <c:pt idx="2">
                  <c:v>29081.918684200002</c:v>
                </c:pt>
                <c:pt idx="3">
                  <c:v>29508.324090899994</c:v>
                </c:pt>
                <c:pt idx="4">
                  <c:v>29012.081929999993</c:v>
                </c:pt>
                <c:pt idx="5">
                  <c:v>30164.311458299995</c:v>
                </c:pt>
                <c:pt idx="6">
                  <c:v>29532.746342099996</c:v>
                </c:pt>
                <c:pt idx="7">
                  <c:v>31234.1767334</c:v>
                </c:pt>
                <c:pt idx="8">
                  <c:v>30218.317581999996</c:v>
                </c:pt>
                <c:pt idx="9">
                  <c:v>31445.265739899998</c:v>
                </c:pt>
                <c:pt idx="10">
                  <c:v>34246.967731100005</c:v>
                </c:pt>
                <c:pt idx="11">
                  <c:v>32706.559818799997</c:v>
                </c:pt>
                <c:pt idx="12">
                  <c:v>30926.667345599995</c:v>
                </c:pt>
                <c:pt idx="13">
                  <c:v>29876.099901300007</c:v>
                </c:pt>
                <c:pt idx="14">
                  <c:v>30383.234860600001</c:v>
                </c:pt>
                <c:pt idx="15">
                  <c:v>28043.689524099995</c:v>
                </c:pt>
                <c:pt idx="16">
                  <c:v>28205.018101499994</c:v>
                </c:pt>
                <c:pt idx="17">
                  <c:v>28861.782413199999</c:v>
                </c:pt>
                <c:pt idx="18">
                  <c:v>27725.949273399998</c:v>
                </c:pt>
                <c:pt idx="19">
                  <c:v>29317.014308999998</c:v>
                </c:pt>
                <c:pt idx="20">
                  <c:v>29536.143626899993</c:v>
                </c:pt>
                <c:pt idx="21">
                  <c:v>29830.614852600003</c:v>
                </c:pt>
                <c:pt idx="22">
                  <c:v>32172.381504699992</c:v>
                </c:pt>
                <c:pt idx="23">
                  <c:v>31748.3025323</c:v>
                </c:pt>
                <c:pt idx="24">
                  <c:v>32361.911946100005</c:v>
                </c:pt>
                <c:pt idx="25">
                  <c:v>32966.5608078</c:v>
                </c:pt>
                <c:pt idx="26">
                  <c:v>33587.338720200001</c:v>
                </c:pt>
                <c:pt idx="27">
                  <c:v>33982.676417399991</c:v>
                </c:pt>
                <c:pt idx="28">
                  <c:v>34630.337945100007</c:v>
                </c:pt>
                <c:pt idx="29">
                  <c:v>34602.718676399993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11983.195600000021</c:v>
                </c:pt>
                <c:pt idx="1">
                  <c:v>17894.839500000089</c:v>
                </c:pt>
                <c:pt idx="2">
                  <c:v>21102.385899999936</c:v>
                </c:pt>
                <c:pt idx="3">
                  <c:v>22624.329399999842</c:v>
                </c:pt>
                <c:pt idx="4">
                  <c:v>22662.358800000278</c:v>
                </c:pt>
                <c:pt idx="5">
                  <c:v>22660.008300000278</c:v>
                </c:pt>
                <c:pt idx="6">
                  <c:v>21761.21799999979</c:v>
                </c:pt>
                <c:pt idx="7">
                  <c:v>21570.453600000183</c:v>
                </c:pt>
                <c:pt idx="8">
                  <c:v>20478.964199999929</c:v>
                </c:pt>
                <c:pt idx="9">
                  <c:v>20108.99420000019</c:v>
                </c:pt>
                <c:pt idx="10">
                  <c:v>20654.175699999789</c:v>
                </c:pt>
                <c:pt idx="11">
                  <c:v>19895.269599999679</c:v>
                </c:pt>
                <c:pt idx="12">
                  <c:v>18482.770800000289</c:v>
                </c:pt>
                <c:pt idx="13">
                  <c:v>17111.242800000007</c:v>
                </c:pt>
                <c:pt idx="14">
                  <c:v>16460.914800000028</c:v>
                </c:pt>
                <c:pt idx="15">
                  <c:v>14873.317099999724</c:v>
                </c:pt>
                <c:pt idx="16">
                  <c:v>14100.696500000136</c:v>
                </c:pt>
                <c:pt idx="17">
                  <c:v>13893.866800000018</c:v>
                </c:pt>
                <c:pt idx="18">
                  <c:v>13187.993499999953</c:v>
                </c:pt>
                <c:pt idx="19">
                  <c:v>13539.04110000009</c:v>
                </c:pt>
                <c:pt idx="20">
                  <c:v>13733.719499999919</c:v>
                </c:pt>
                <c:pt idx="21">
                  <c:v>13932.864800000185</c:v>
                </c:pt>
                <c:pt idx="22">
                  <c:v>15104.073500000319</c:v>
                </c:pt>
                <c:pt idx="23">
                  <c:v>15365.560399999697</c:v>
                </c:pt>
                <c:pt idx="24">
                  <c:v>15752.620500000339</c:v>
                </c:pt>
                <c:pt idx="25">
                  <c:v>16156.280499999993</c:v>
                </c:pt>
                <c:pt idx="26">
                  <c:v>16565.024800000043</c:v>
                </c:pt>
                <c:pt idx="27">
                  <c:v>16866.044900000037</c:v>
                </c:pt>
                <c:pt idx="28">
                  <c:v>17224.414499999926</c:v>
                </c:pt>
                <c:pt idx="29">
                  <c:v>17290.156799999997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3849.7641199999634</c:v>
                </c:pt>
                <c:pt idx="1">
                  <c:v>5140.762989999952</c:v>
                </c:pt>
                <c:pt idx="2">
                  <c:v>5618.1525000000001</c:v>
                </c:pt>
                <c:pt idx="3">
                  <c:v>5665.5901600000288</c:v>
                </c:pt>
                <c:pt idx="4">
                  <c:v>5316.2105499999961</c:v>
                </c:pt>
                <c:pt idx="5">
                  <c:v>5018.18504999996</c:v>
                </c:pt>
                <c:pt idx="6">
                  <c:v>4439.2867199999964</c:v>
                </c:pt>
                <c:pt idx="7">
                  <c:v>4126.3968300000088</c:v>
                </c:pt>
                <c:pt idx="8">
                  <c:v>3516.0531000000046</c:v>
                </c:pt>
                <c:pt idx="9">
                  <c:v>3194.0097399999759</c:v>
                </c:pt>
                <c:pt idx="10">
                  <c:v>3171.9321500000078</c:v>
                </c:pt>
                <c:pt idx="11">
                  <c:v>2711.0491099999999</c:v>
                </c:pt>
                <c:pt idx="12">
                  <c:v>2120.5578200000309</c:v>
                </c:pt>
                <c:pt idx="13">
                  <c:v>1622.6260099999745</c:v>
                </c:pt>
                <c:pt idx="14">
                  <c:v>1401.3245399999687</c:v>
                </c:pt>
                <c:pt idx="15">
                  <c:v>887.76120999999694</c:v>
                </c:pt>
                <c:pt idx="16">
                  <c:v>703.36624999999913</c:v>
                </c:pt>
                <c:pt idx="17">
                  <c:v>703.41445000001113</c:v>
                </c:pt>
                <c:pt idx="18">
                  <c:v>538.54968000004374</c:v>
                </c:pt>
                <c:pt idx="19">
                  <c:v>744.90692000002673</c:v>
                </c:pt>
                <c:pt idx="20">
                  <c:v>872.78401000005033</c:v>
                </c:pt>
                <c:pt idx="21">
                  <c:v>1006.4445200000082</c:v>
                </c:pt>
                <c:pt idx="22">
                  <c:v>1459.3654199999983</c:v>
                </c:pt>
                <c:pt idx="23">
                  <c:v>1569.9676200000285</c:v>
                </c:pt>
                <c:pt idx="24">
                  <c:v>1737.607059999933</c:v>
                </c:pt>
                <c:pt idx="25">
                  <c:v>1901.813280000024</c:v>
                </c:pt>
                <c:pt idx="26">
                  <c:v>2056.2779400000436</c:v>
                </c:pt>
                <c:pt idx="27">
                  <c:v>2164.899749999975</c:v>
                </c:pt>
                <c:pt idx="28">
                  <c:v>2285.6907500000234</c:v>
                </c:pt>
                <c:pt idx="29">
                  <c:v>2301.9574700000521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669.73170000000391</c:v>
                </c:pt>
                <c:pt idx="1">
                  <c:v>1174.4107000000076</c:v>
                </c:pt>
                <c:pt idx="2">
                  <c:v>1456.1743000000133</c:v>
                </c:pt>
                <c:pt idx="3">
                  <c:v>1578.1803000000073</c:v>
                </c:pt>
                <c:pt idx="4">
                  <c:v>1586.19650000002</c:v>
                </c:pt>
                <c:pt idx="5">
                  <c:v>1582.0794999999925</c:v>
                </c:pt>
                <c:pt idx="6">
                  <c:v>1547.2108000000007</c:v>
                </c:pt>
                <c:pt idx="7">
                  <c:v>1562.6547999999602</c:v>
                </c:pt>
                <c:pt idx="8">
                  <c:v>1555.5497999999789</c:v>
                </c:pt>
                <c:pt idx="9">
                  <c:v>1591.0028000000166</c:v>
                </c:pt>
                <c:pt idx="10">
                  <c:v>1695.1149999999907</c:v>
                </c:pt>
                <c:pt idx="11">
                  <c:v>1743.8752000000095</c:v>
                </c:pt>
                <c:pt idx="12">
                  <c:v>1736.2295999999624</c:v>
                </c:pt>
                <c:pt idx="13">
                  <c:v>1712.7340000000549</c:v>
                </c:pt>
                <c:pt idx="14">
                  <c:v>1722.7646999999997</c:v>
                </c:pt>
                <c:pt idx="15">
                  <c:v>1684.024000000034</c:v>
                </c:pt>
                <c:pt idx="16">
                  <c:v>1670.5252000000328</c:v>
                </c:pt>
                <c:pt idx="17">
                  <c:v>1688.4502000000211</c:v>
                </c:pt>
                <c:pt idx="18">
                  <c:v>1676.6350999999559</c:v>
                </c:pt>
                <c:pt idx="19">
                  <c:v>1705.2995999999694</c:v>
                </c:pt>
                <c:pt idx="20">
                  <c:v>1726.085299999977</c:v>
                </c:pt>
                <c:pt idx="21">
                  <c:v>1734.3156999999774</c:v>
                </c:pt>
                <c:pt idx="22">
                  <c:v>1785.7301999999909</c:v>
                </c:pt>
                <c:pt idx="23">
                  <c:v>1791.1334000000497</c:v>
                </c:pt>
                <c:pt idx="24">
                  <c:v>1784.7588000000105</c:v>
                </c:pt>
                <c:pt idx="25">
                  <c:v>1772.8481000000029</c:v>
                </c:pt>
                <c:pt idx="26">
                  <c:v>1757.5951999999816</c:v>
                </c:pt>
                <c:pt idx="27">
                  <c:v>1734.1014000000432</c:v>
                </c:pt>
                <c:pt idx="28">
                  <c:v>1711.1933000000427</c:v>
                </c:pt>
                <c:pt idx="29">
                  <c:v>1672.2223000000231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712.00009999997565</c:v>
                </c:pt>
                <c:pt idx="1">
                  <c:v>1138.0074000000022</c:v>
                </c:pt>
                <c:pt idx="2">
                  <c:v>1407.6597000000183</c:v>
                </c:pt>
                <c:pt idx="3">
                  <c:v>1574.9491000000271</c:v>
                </c:pt>
                <c:pt idx="4">
                  <c:v>1652.4443000000028</c:v>
                </c:pt>
                <c:pt idx="5">
                  <c:v>1728.6683000000194</c:v>
                </c:pt>
                <c:pt idx="6">
                  <c:v>1753.45729999998</c:v>
                </c:pt>
                <c:pt idx="7">
                  <c:v>1824.9118999999773</c:v>
                </c:pt>
                <c:pt idx="8">
                  <c:v>1837.7846000000136</c:v>
                </c:pt>
                <c:pt idx="9">
                  <c:v>1886.5462000000116</c:v>
                </c:pt>
                <c:pt idx="10">
                  <c:v>1992.5019000000029</c:v>
                </c:pt>
                <c:pt idx="11">
                  <c:v>2010.2614999999932</c:v>
                </c:pt>
                <c:pt idx="12">
                  <c:v>1969.3690999999817</c:v>
                </c:pt>
                <c:pt idx="13">
                  <c:v>1917.9047999999893</c:v>
                </c:pt>
                <c:pt idx="14">
                  <c:v>1902.2881000000052</c:v>
                </c:pt>
                <c:pt idx="15">
                  <c:v>1816.8573000000033</c:v>
                </c:pt>
                <c:pt idx="16">
                  <c:v>1769.4964000000036</c:v>
                </c:pt>
                <c:pt idx="17">
                  <c:v>1754.3495000000112</c:v>
                </c:pt>
                <c:pt idx="18">
                  <c:v>1698.8867999999784</c:v>
                </c:pt>
                <c:pt idx="19">
                  <c:v>1701.4608000000007</c:v>
                </c:pt>
                <c:pt idx="20">
                  <c:v>1697.4737999999779</c:v>
                </c:pt>
                <c:pt idx="21">
                  <c:v>1687.8967999999877</c:v>
                </c:pt>
                <c:pt idx="22">
                  <c:v>1732.0758999999962</c:v>
                </c:pt>
                <c:pt idx="23">
                  <c:v>1728.7887000000046</c:v>
                </c:pt>
                <c:pt idx="24">
                  <c:v>1736.2496999999858</c:v>
                </c:pt>
                <c:pt idx="25">
                  <c:v>1747.9764999999898</c:v>
                </c:pt>
                <c:pt idx="26">
                  <c:v>1763.4365000000107</c:v>
                </c:pt>
                <c:pt idx="27">
                  <c:v>1775.2037999999884</c:v>
                </c:pt>
                <c:pt idx="28">
                  <c:v>1794.252599999978</c:v>
                </c:pt>
                <c:pt idx="29">
                  <c:v>1797.0484999999753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582.05642000000444</c:v>
                </c:pt>
                <c:pt idx="1">
                  <c:v>818.65815999999904</c:v>
                </c:pt>
                <c:pt idx="2">
                  <c:v>924.58756000001085</c:v>
                </c:pt>
                <c:pt idx="3">
                  <c:v>956.49866999999722</c:v>
                </c:pt>
                <c:pt idx="4">
                  <c:v>922.14323000000513</c:v>
                </c:pt>
                <c:pt idx="5">
                  <c:v>890.80879999999524</c:v>
                </c:pt>
                <c:pt idx="6">
                  <c:v>816.90346999999019</c:v>
                </c:pt>
                <c:pt idx="7">
                  <c:v>780.99339000000691</c:v>
                </c:pt>
                <c:pt idx="8">
                  <c:v>701.86676000000443</c:v>
                </c:pt>
                <c:pt idx="9">
                  <c:v>663.11651999999231</c:v>
                </c:pt>
                <c:pt idx="10">
                  <c:v>670.24777999998696</c:v>
                </c:pt>
                <c:pt idx="11">
                  <c:v>613.22254000000976</c:v>
                </c:pt>
                <c:pt idx="12">
                  <c:v>531.49919999999111</c:v>
                </c:pt>
                <c:pt idx="13">
                  <c:v>458.88790999999765</c:v>
                </c:pt>
                <c:pt idx="14">
                  <c:v>425.4588400000066</c:v>
                </c:pt>
                <c:pt idx="15">
                  <c:v>347.98491999999897</c:v>
                </c:pt>
                <c:pt idx="16">
                  <c:v>315.79160000000411</c:v>
                </c:pt>
                <c:pt idx="17">
                  <c:v>311.78273000000263</c:v>
                </c:pt>
                <c:pt idx="18">
                  <c:v>283.56650999998601</c:v>
                </c:pt>
                <c:pt idx="19">
                  <c:v>309.23108000000502</c:v>
                </c:pt>
                <c:pt idx="20">
                  <c:v>325.19376000000557</c:v>
                </c:pt>
                <c:pt idx="21">
                  <c:v>341.58930000000328</c:v>
                </c:pt>
                <c:pt idx="22">
                  <c:v>405.66305999999167</c:v>
                </c:pt>
                <c:pt idx="23">
                  <c:v>421.36634000001141</c:v>
                </c:pt>
                <c:pt idx="24">
                  <c:v>444.07497999999396</c:v>
                </c:pt>
                <c:pt idx="25">
                  <c:v>466.82272000000739</c:v>
                </c:pt>
                <c:pt idx="26">
                  <c:v>488.82021000000896</c:v>
                </c:pt>
                <c:pt idx="27">
                  <c:v>504.6443700000018</c:v>
                </c:pt>
                <c:pt idx="28">
                  <c:v>522.71268000000418</c:v>
                </c:pt>
                <c:pt idx="29">
                  <c:v>525.78650999999445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157192"/>
        <c:axId val="210216068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45275.183999999892</c:v>
                </c:pt>
                <c:pt idx="1">
                  <c:v>54518.903999999166</c:v>
                </c:pt>
                <c:pt idx="2">
                  <c:v>59590.878999999724</c:v>
                </c:pt>
                <c:pt idx="3">
                  <c:v>61907.871000000276</c:v>
                </c:pt>
                <c:pt idx="4">
                  <c:v>61151.436000000685</c:v>
                </c:pt>
                <c:pt idx="5">
                  <c:v>62044.061999999918</c:v>
                </c:pt>
                <c:pt idx="6">
                  <c:v>59850.822999999858</c:v>
                </c:pt>
                <c:pt idx="7">
                  <c:v>61099.587000000291</c:v>
                </c:pt>
                <c:pt idx="8">
                  <c:v>58308.537000000477</c:v>
                </c:pt>
                <c:pt idx="9">
                  <c:v>58888.935999999754</c:v>
                </c:pt>
                <c:pt idx="10">
                  <c:v>62430.940999999642</c:v>
                </c:pt>
                <c:pt idx="11">
                  <c:v>59680.237000000663</c:v>
                </c:pt>
                <c:pt idx="12">
                  <c:v>55767.094000000507</c:v>
                </c:pt>
                <c:pt idx="13">
                  <c:v>52699.496000000276</c:v>
                </c:pt>
                <c:pt idx="14">
                  <c:v>52295.985999999568</c:v>
                </c:pt>
                <c:pt idx="15">
                  <c:v>47653.634999999776</c:v>
                </c:pt>
                <c:pt idx="16">
                  <c:v>46764.894999999553</c:v>
                </c:pt>
                <c:pt idx="17">
                  <c:v>47213.646000000648</c:v>
                </c:pt>
                <c:pt idx="18">
                  <c:v>45111.581000000238</c:v>
                </c:pt>
                <c:pt idx="19">
                  <c:v>47316.954999999143</c:v>
                </c:pt>
                <c:pt idx="20">
                  <c:v>47891.399999999441</c:v>
                </c:pt>
                <c:pt idx="21">
                  <c:v>48533.724999999627</c:v>
                </c:pt>
                <c:pt idx="22">
                  <c:v>52659.288999999873</c:v>
                </c:pt>
                <c:pt idx="23">
                  <c:v>52625.118999999948</c:v>
                </c:pt>
                <c:pt idx="24">
                  <c:v>53817.222000000067</c:v>
                </c:pt>
                <c:pt idx="25">
                  <c:v>55012.30199999921</c:v>
                </c:pt>
                <c:pt idx="26">
                  <c:v>56218.493999999948</c:v>
                </c:pt>
                <c:pt idx="27">
                  <c:v>57027.571000000462</c:v>
                </c:pt>
                <c:pt idx="28">
                  <c:v>58168.601999999955</c:v>
                </c:pt>
                <c:pt idx="29">
                  <c:v>58189.890999999829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157192"/>
        <c:axId val="2102160680"/>
      </c:lineChart>
      <c:catAx>
        <c:axId val="210215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160680"/>
        <c:crosses val="autoZero"/>
        <c:auto val="1"/>
        <c:lblAlgn val="ctr"/>
        <c:lblOffset val="100"/>
        <c:tickLblSkip val="1"/>
        <c:noMultiLvlLbl val="0"/>
      </c:catAx>
      <c:valAx>
        <c:axId val="210216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15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additionnelle</a:t>
            </a:r>
            <a:r>
              <a:rPr lang="nl-NL" baseline="0"/>
              <a:t> </a:t>
            </a:r>
            <a:endParaRPr lang="nl-NL"/>
          </a:p>
        </c:rich>
      </c:tx>
      <c:layout>
        <c:manualLayout>
          <c:xMode val="edge"/>
          <c:yMode val="edge"/>
          <c:x val="0.325992291414903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2520058697333707E-2"/>
          <c:y val="0.11213154892740899"/>
          <c:w val="0.874387024369496"/>
          <c:h val="0.589868951893380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28686.597449979996</c:v>
                </c:pt>
                <c:pt idx="1">
                  <c:v>30518.963571139997</c:v>
                </c:pt>
                <c:pt idx="2">
                  <c:v>31627.905931480003</c:v>
                </c:pt>
                <c:pt idx="3">
                  <c:v>28430.690724239994</c:v>
                </c:pt>
                <c:pt idx="4">
                  <c:v>31129.870892519997</c:v>
                </c:pt>
                <c:pt idx="5">
                  <c:v>33953.92651338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19253.421840000032</c:v>
                </c:pt>
                <c:pt idx="1">
                  <c:v>21315.927660000074</c:v>
                </c:pt>
                <c:pt idx="2">
                  <c:v>18520.874739999959</c:v>
                </c:pt>
                <c:pt idx="3">
                  <c:v>13918.982999999984</c:v>
                </c:pt>
                <c:pt idx="4">
                  <c:v>14777.767740000092</c:v>
                </c:pt>
                <c:pt idx="5">
                  <c:v>16820.384299999998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5118.0960639999885</c:v>
                </c:pt>
                <c:pt idx="1">
                  <c:v>4058.7862879999893</c:v>
                </c:pt>
                <c:pt idx="2">
                  <c:v>2205.4979259999964</c:v>
                </c:pt>
                <c:pt idx="3">
                  <c:v>715.59970200001555</c:v>
                </c:pt>
                <c:pt idx="4">
                  <c:v>1329.2337260000036</c:v>
                </c:pt>
                <c:pt idx="5">
                  <c:v>2142.1278380000235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1292.9387000000104</c:v>
                </c:pt>
                <c:pt idx="1">
                  <c:v>1567.6995399999898</c:v>
                </c:pt>
                <c:pt idx="2">
                  <c:v>1722.1437000000035</c:v>
                </c:pt>
                <c:pt idx="3">
                  <c:v>1684.9868200000026</c:v>
                </c:pt>
                <c:pt idx="4">
                  <c:v>1764.404680000001</c:v>
                </c:pt>
                <c:pt idx="5">
                  <c:v>1729.5920600000186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1297.0121200000053</c:v>
                </c:pt>
                <c:pt idx="1">
                  <c:v>1806.2736600000003</c:v>
                </c:pt>
                <c:pt idx="2">
                  <c:v>1958.4650799999945</c:v>
                </c:pt>
                <c:pt idx="3">
                  <c:v>1748.2101599999994</c:v>
                </c:pt>
                <c:pt idx="4">
                  <c:v>1716.4969799999903</c:v>
                </c:pt>
                <c:pt idx="5">
                  <c:v>1775.5835799999884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840.78880800000331</c:v>
                </c:pt>
                <c:pt idx="1">
                  <c:v>770.73778799999786</c:v>
                </c:pt>
                <c:pt idx="2">
                  <c:v>539.86325399999839</c:v>
                </c:pt>
                <c:pt idx="3">
                  <c:v>313.67136799999935</c:v>
                </c:pt>
                <c:pt idx="4">
                  <c:v>387.57748800000115</c:v>
                </c:pt>
                <c:pt idx="5">
                  <c:v>501.75729800000335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1757112"/>
        <c:axId val="210174784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56488.85479999995</c:v>
                </c:pt>
                <c:pt idx="1">
                  <c:v>60038.389000000061</c:v>
                </c:pt>
                <c:pt idx="2">
                  <c:v>56574.750800000133</c:v>
                </c:pt>
                <c:pt idx="3">
                  <c:v>46812.142399999873</c:v>
                </c:pt>
                <c:pt idx="4">
                  <c:v>51105.350999999791</c:v>
                </c:pt>
                <c:pt idx="5">
                  <c:v>56923.371999999879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757112"/>
        <c:axId val="2101747848"/>
      </c:lineChart>
      <c:catAx>
        <c:axId val="210175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747848"/>
        <c:crosses val="autoZero"/>
        <c:auto val="1"/>
        <c:lblAlgn val="ctr"/>
        <c:lblOffset val="100"/>
        <c:noMultiLvlLbl val="0"/>
      </c:catAx>
      <c:valAx>
        <c:axId val="2101747848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3495770580897902E-3"/>
              <c:y val="0.24375430103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75711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4149891159601997"/>
          <c:w val="0.99544255813258897"/>
          <c:h val="0.158501088403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29602.780510559998</c:v>
                </c:pt>
                <c:pt idx="1">
                  <c:v>30029.29832786</c:v>
                </c:pt>
                <c:pt idx="2">
                  <c:v>32541.898702949999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20284.674750000053</c:v>
                </c:pt>
                <c:pt idx="1">
                  <c:v>16219.928869999971</c:v>
                </c:pt>
                <c:pt idx="2">
                  <c:v>15799.076020000044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4588.4411759999894</c:v>
                </c:pt>
                <c:pt idx="1">
                  <c:v>1460.5488140000059</c:v>
                </c:pt>
                <c:pt idx="2">
                  <c:v>1735.6807820000136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1430.3191200000001</c:v>
                </c:pt>
                <c:pt idx="1">
                  <c:v>1703.565260000003</c:v>
                </c:pt>
                <c:pt idx="2">
                  <c:v>1746.9983700000098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1551.6428900000028</c:v>
                </c:pt>
                <c:pt idx="1">
                  <c:v>1853.3376199999971</c:v>
                </c:pt>
                <c:pt idx="2">
                  <c:v>1746.0402799999893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805.76329800000053</c:v>
                </c:pt>
                <c:pt idx="1">
                  <c:v>426.76731099999887</c:v>
                </c:pt>
                <c:pt idx="2">
                  <c:v>444.66739300000222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1609240"/>
        <c:axId val="210161272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58263.621900000006</c:v>
                </c:pt>
                <c:pt idx="1">
                  <c:v>51693.446600000003</c:v>
                </c:pt>
                <c:pt idx="2">
                  <c:v>54014.361499999839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609240"/>
        <c:axId val="2101612728"/>
      </c:lineChart>
      <c:catAx>
        <c:axId val="2101609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612728"/>
        <c:crosses val="autoZero"/>
        <c:auto val="1"/>
        <c:lblAlgn val="ctr"/>
        <c:lblOffset val="100"/>
        <c:noMultiLvlLbl val="0"/>
      </c:catAx>
      <c:valAx>
        <c:axId val="210161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609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6609.9000900000028</c:v>
                </c:pt>
                <c:pt idx="1">
                  <c:v>6833.5070500000002</c:v>
                </c:pt>
                <c:pt idx="2">
                  <c:v>6895.4158000000025</c:v>
                </c:pt>
                <c:pt idx="3">
                  <c:v>6926.148409999998</c:v>
                </c:pt>
                <c:pt idx="4">
                  <c:v>6002.7231800000009</c:v>
                </c:pt>
                <c:pt idx="5">
                  <c:v>6396.4007300000012</c:v>
                </c:pt>
                <c:pt idx="6">
                  <c:v>6438.274809999999</c:v>
                </c:pt>
                <c:pt idx="7">
                  <c:v>6487.435379999999</c:v>
                </c:pt>
                <c:pt idx="8">
                  <c:v>6543.7933699999994</c:v>
                </c:pt>
                <c:pt idx="9">
                  <c:v>6521.9132800000007</c:v>
                </c:pt>
                <c:pt idx="10">
                  <c:v>5807.5185300000012</c:v>
                </c:pt>
                <c:pt idx="11">
                  <c:v>5875.6135400000021</c:v>
                </c:pt>
                <c:pt idx="12">
                  <c:v>5963.8303099999976</c:v>
                </c:pt>
                <c:pt idx="13">
                  <c:v>6058.9201500000017</c:v>
                </c:pt>
                <c:pt idx="14">
                  <c:v>5981.3623100000004</c:v>
                </c:pt>
                <c:pt idx="15">
                  <c:v>5731.7418799999978</c:v>
                </c:pt>
                <c:pt idx="16">
                  <c:v>5818.3796999999977</c:v>
                </c:pt>
                <c:pt idx="17">
                  <c:v>5908.6369999999988</c:v>
                </c:pt>
                <c:pt idx="18">
                  <c:v>5990.2700800000021</c:v>
                </c:pt>
                <c:pt idx="19">
                  <c:v>6353.1342000000004</c:v>
                </c:pt>
                <c:pt idx="20">
                  <c:v>6108.6106899999977</c:v>
                </c:pt>
                <c:pt idx="21">
                  <c:v>6156.0660000000025</c:v>
                </c:pt>
                <c:pt idx="22">
                  <c:v>6202.712739999999</c:v>
                </c:pt>
                <c:pt idx="23">
                  <c:v>6238.9633099999992</c:v>
                </c:pt>
                <c:pt idx="24">
                  <c:v>6267.2879200000025</c:v>
                </c:pt>
                <c:pt idx="25">
                  <c:v>6289.1967199999999</c:v>
                </c:pt>
                <c:pt idx="26">
                  <c:v>6305.5558700000001</c:v>
                </c:pt>
                <c:pt idx="27">
                  <c:v>6317.3036399999983</c:v>
                </c:pt>
                <c:pt idx="28">
                  <c:v>6325.620560000003</c:v>
                </c:pt>
                <c:pt idx="29">
                  <c:v>6330.1353799999997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1579.0813776</c:v>
                </c:pt>
                <c:pt idx="1">
                  <c:v>1642.4247049000001</c:v>
                </c:pt>
                <c:pt idx="2">
                  <c:v>1656.2893142000003</c:v>
                </c:pt>
                <c:pt idx="3">
                  <c:v>1660.4321464999998</c:v>
                </c:pt>
                <c:pt idx="4">
                  <c:v>1662.6368874</c:v>
                </c:pt>
                <c:pt idx="5">
                  <c:v>1664.6271064</c:v>
                </c:pt>
                <c:pt idx="6">
                  <c:v>1463.0190783</c:v>
                </c:pt>
                <c:pt idx="7">
                  <c:v>1459.8484122</c:v>
                </c:pt>
                <c:pt idx="8">
                  <c:v>1180.0460389</c:v>
                </c:pt>
                <c:pt idx="9">
                  <c:v>1174.9069200000001</c:v>
                </c:pt>
                <c:pt idx="10">
                  <c:v>3812.5723819999998</c:v>
                </c:pt>
                <c:pt idx="11">
                  <c:v>3393.5021369999995</c:v>
                </c:pt>
                <c:pt idx="12">
                  <c:v>3402.3392899999999</c:v>
                </c:pt>
                <c:pt idx="13">
                  <c:v>3407.8972130000002</c:v>
                </c:pt>
                <c:pt idx="14">
                  <c:v>3412.4818529999993</c:v>
                </c:pt>
                <c:pt idx="15">
                  <c:v>3416.4097919999995</c:v>
                </c:pt>
                <c:pt idx="16">
                  <c:v>3720.3854090000004</c:v>
                </c:pt>
                <c:pt idx="17">
                  <c:v>3732.832265</c:v>
                </c:pt>
                <c:pt idx="18">
                  <c:v>3737.4230250000001</c:v>
                </c:pt>
                <c:pt idx="19">
                  <c:v>3740.0433849999999</c:v>
                </c:pt>
                <c:pt idx="20">
                  <c:v>3741.7285280000006</c:v>
                </c:pt>
                <c:pt idx="21">
                  <c:v>4058.545533</c:v>
                </c:pt>
                <c:pt idx="22">
                  <c:v>4068.5996129999994</c:v>
                </c:pt>
                <c:pt idx="23">
                  <c:v>4070.3697900000002</c:v>
                </c:pt>
                <c:pt idx="24">
                  <c:v>4070.1043239999999</c:v>
                </c:pt>
                <c:pt idx="25">
                  <c:v>4069.1153629999999</c:v>
                </c:pt>
                <c:pt idx="26">
                  <c:v>4067.5812970000002</c:v>
                </c:pt>
                <c:pt idx="27">
                  <c:v>4065.6811549999993</c:v>
                </c:pt>
                <c:pt idx="28">
                  <c:v>4063.5985009999999</c:v>
                </c:pt>
                <c:pt idx="29">
                  <c:v>4061.094157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1745.3649250000001</c:v>
                </c:pt>
                <c:pt idx="1">
                  <c:v>1805.2060020000001</c:v>
                </c:pt>
                <c:pt idx="2">
                  <c:v>1809.8787219999999</c:v>
                </c:pt>
                <c:pt idx="3">
                  <c:v>1801.5973349999999</c:v>
                </c:pt>
                <c:pt idx="4">
                  <c:v>1941.8253400000003</c:v>
                </c:pt>
                <c:pt idx="5">
                  <c:v>1928.9919459999999</c:v>
                </c:pt>
                <c:pt idx="6">
                  <c:v>1893.7471840000001</c:v>
                </c:pt>
                <c:pt idx="7">
                  <c:v>1867.6171379999998</c:v>
                </c:pt>
                <c:pt idx="8">
                  <c:v>1818.7603309999997</c:v>
                </c:pt>
                <c:pt idx="9">
                  <c:v>1845.0298870000001</c:v>
                </c:pt>
                <c:pt idx="10">
                  <c:v>2410.9575519999999</c:v>
                </c:pt>
                <c:pt idx="11">
                  <c:v>2344.5253910000001</c:v>
                </c:pt>
                <c:pt idx="12">
                  <c:v>2294.3019359999998</c:v>
                </c:pt>
                <c:pt idx="13">
                  <c:v>2238.4922099999999</c:v>
                </c:pt>
                <c:pt idx="14">
                  <c:v>2181.2208120000005</c:v>
                </c:pt>
                <c:pt idx="15">
                  <c:v>2122.586507</c:v>
                </c:pt>
                <c:pt idx="16">
                  <c:v>2087.013285</c:v>
                </c:pt>
                <c:pt idx="17">
                  <c:v>2033.7355070000001</c:v>
                </c:pt>
                <c:pt idx="18">
                  <c:v>1984.141417</c:v>
                </c:pt>
                <c:pt idx="19">
                  <c:v>2051.6759240000001</c:v>
                </c:pt>
                <c:pt idx="20">
                  <c:v>2015.9459649999999</c:v>
                </c:pt>
                <c:pt idx="21">
                  <c:v>2005.612071</c:v>
                </c:pt>
                <c:pt idx="22">
                  <c:v>1978.204671</c:v>
                </c:pt>
                <c:pt idx="23">
                  <c:v>1954.5543659999998</c:v>
                </c:pt>
                <c:pt idx="24">
                  <c:v>1934.7791450000002</c:v>
                </c:pt>
                <c:pt idx="25">
                  <c:v>1918.3436880000002</c:v>
                </c:pt>
                <c:pt idx="26">
                  <c:v>1904.9400739999999</c:v>
                </c:pt>
                <c:pt idx="27">
                  <c:v>1893.7753150000001</c:v>
                </c:pt>
                <c:pt idx="28">
                  <c:v>1884.6608200000001</c:v>
                </c:pt>
                <c:pt idx="29">
                  <c:v>1877.0723290000001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6197.7283109999998</c:v>
                </c:pt>
                <c:pt idx="1">
                  <c:v>6467.8753640000004</c:v>
                </c:pt>
                <c:pt idx="2">
                  <c:v>6522.554783999999</c:v>
                </c:pt>
                <c:pt idx="3">
                  <c:v>6517.9505439999994</c:v>
                </c:pt>
                <c:pt idx="4">
                  <c:v>6665.3183329999993</c:v>
                </c:pt>
                <c:pt idx="5">
                  <c:v>6656.4127850000004</c:v>
                </c:pt>
                <c:pt idx="6">
                  <c:v>6600.1359689999999</c:v>
                </c:pt>
                <c:pt idx="7">
                  <c:v>6516.7174449999993</c:v>
                </c:pt>
                <c:pt idx="8">
                  <c:v>6303.1426799999999</c:v>
                </c:pt>
                <c:pt idx="9">
                  <c:v>6602.4691790000006</c:v>
                </c:pt>
                <c:pt idx="10">
                  <c:v>4955.2918220000001</c:v>
                </c:pt>
                <c:pt idx="11">
                  <c:v>4664.7648630000012</c:v>
                </c:pt>
                <c:pt idx="12">
                  <c:v>4379.5882150000007</c:v>
                </c:pt>
                <c:pt idx="13">
                  <c:v>4080.5776700000006</c:v>
                </c:pt>
                <c:pt idx="14">
                  <c:v>4166.529869</c:v>
                </c:pt>
                <c:pt idx="15">
                  <c:v>3870.0510759999997</c:v>
                </c:pt>
                <c:pt idx="16">
                  <c:v>3572.7797039999987</c:v>
                </c:pt>
                <c:pt idx="17">
                  <c:v>3291.9524599999995</c:v>
                </c:pt>
                <c:pt idx="18">
                  <c:v>3035.0471160000006</c:v>
                </c:pt>
                <c:pt idx="19">
                  <c:v>3308.813204</c:v>
                </c:pt>
                <c:pt idx="20">
                  <c:v>3054.6926539999995</c:v>
                </c:pt>
                <c:pt idx="21">
                  <c:v>2888.3769779999993</c:v>
                </c:pt>
                <c:pt idx="22">
                  <c:v>2751.1571489999997</c:v>
                </c:pt>
                <c:pt idx="23">
                  <c:v>2639.2947029999996</c:v>
                </c:pt>
                <c:pt idx="24">
                  <c:v>2550.3241010000002</c:v>
                </c:pt>
                <c:pt idx="25">
                  <c:v>2481.2167769999987</c:v>
                </c:pt>
                <c:pt idx="26">
                  <c:v>2428.491282</c:v>
                </c:pt>
                <c:pt idx="27">
                  <c:v>2389.6306819999991</c:v>
                </c:pt>
                <c:pt idx="28">
                  <c:v>2362.0399839999991</c:v>
                </c:pt>
                <c:pt idx="29">
                  <c:v>2343.5873160000001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916.3803910000006</c:v>
                </c:pt>
                <c:pt idx="1">
                  <c:v>945.62276999999995</c:v>
                </c:pt>
                <c:pt idx="2">
                  <c:v>922.47281199999998</c:v>
                </c:pt>
                <c:pt idx="3">
                  <c:v>892.34030700000039</c:v>
                </c:pt>
                <c:pt idx="4">
                  <c:v>1240.4511540000003</c:v>
                </c:pt>
                <c:pt idx="5">
                  <c:v>1300.2982399999992</c:v>
                </c:pt>
                <c:pt idx="6">
                  <c:v>1266.0675380000002</c:v>
                </c:pt>
                <c:pt idx="7">
                  <c:v>1272.4292050000004</c:v>
                </c:pt>
                <c:pt idx="8">
                  <c:v>1261.5360540000001</c:v>
                </c:pt>
                <c:pt idx="9">
                  <c:v>1170.1372549999996</c:v>
                </c:pt>
                <c:pt idx="10">
                  <c:v>1768.981691</c:v>
                </c:pt>
                <c:pt idx="11">
                  <c:v>1668.2650660000008</c:v>
                </c:pt>
                <c:pt idx="12">
                  <c:v>1654.4435219999996</c:v>
                </c:pt>
                <c:pt idx="13">
                  <c:v>1640.046746</c:v>
                </c:pt>
                <c:pt idx="14">
                  <c:v>1740.0607300000001</c:v>
                </c:pt>
                <c:pt idx="15">
                  <c:v>1727.9891520000001</c:v>
                </c:pt>
                <c:pt idx="16">
                  <c:v>1777.232199</c:v>
                </c:pt>
                <c:pt idx="17">
                  <c:v>1765.1124680000003</c:v>
                </c:pt>
                <c:pt idx="18">
                  <c:v>1751.4601839999996</c:v>
                </c:pt>
                <c:pt idx="19">
                  <c:v>2345.5133999999998</c:v>
                </c:pt>
                <c:pt idx="20">
                  <c:v>2346.9916280000007</c:v>
                </c:pt>
                <c:pt idx="21">
                  <c:v>2402.8229629999996</c:v>
                </c:pt>
                <c:pt idx="22">
                  <c:v>2796.1966389999989</c:v>
                </c:pt>
                <c:pt idx="23">
                  <c:v>2793.6253829999996</c:v>
                </c:pt>
                <c:pt idx="24">
                  <c:v>2782.8254829999996</c:v>
                </c:pt>
                <c:pt idx="25">
                  <c:v>2770.6746200000007</c:v>
                </c:pt>
                <c:pt idx="26">
                  <c:v>2758.5354520000001</c:v>
                </c:pt>
                <c:pt idx="27">
                  <c:v>2746.2996580000008</c:v>
                </c:pt>
                <c:pt idx="28">
                  <c:v>2734.1324609999992</c:v>
                </c:pt>
                <c:pt idx="29">
                  <c:v>2721.8605849999994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19.366074000000026</c:v>
                </c:pt>
                <c:pt idx="1">
                  <c:v>23.01480400000014</c:v>
                </c:pt>
                <c:pt idx="2">
                  <c:v>24.576833999999963</c:v>
                </c:pt>
                <c:pt idx="3">
                  <c:v>24.930250999999998</c:v>
                </c:pt>
                <c:pt idx="4">
                  <c:v>24.50283300000001</c:v>
                </c:pt>
                <c:pt idx="5">
                  <c:v>24.042822999999999</c:v>
                </c:pt>
                <c:pt idx="6">
                  <c:v>23.226067999999941</c:v>
                </c:pt>
                <c:pt idx="7">
                  <c:v>22.81643199999985</c:v>
                </c:pt>
                <c:pt idx="8">
                  <c:v>22.31415300000026</c:v>
                </c:pt>
                <c:pt idx="9">
                  <c:v>21.923693999999614</c:v>
                </c:pt>
                <c:pt idx="10">
                  <c:v>22.027888000000075</c:v>
                </c:pt>
                <c:pt idx="11">
                  <c:v>21.654359999999997</c:v>
                </c:pt>
                <c:pt idx="12">
                  <c:v>20.77940099999978</c:v>
                </c:pt>
                <c:pt idx="13">
                  <c:v>19.685837999999876</c:v>
                </c:pt>
                <c:pt idx="14">
                  <c:v>18.936787999999979</c:v>
                </c:pt>
                <c:pt idx="15">
                  <c:v>17.752792999999656</c:v>
                </c:pt>
                <c:pt idx="16">
                  <c:v>16.846058999999968</c:v>
                </c:pt>
                <c:pt idx="17">
                  <c:v>16.153673999999683</c:v>
                </c:pt>
                <c:pt idx="18">
                  <c:v>15.357157999999799</c:v>
                </c:pt>
                <c:pt idx="19">
                  <c:v>14.928891999999905</c:v>
                </c:pt>
                <c:pt idx="20">
                  <c:v>14.429925999999796</c:v>
                </c:pt>
                <c:pt idx="21">
                  <c:v>13.930491999999958</c:v>
                </c:pt>
                <c:pt idx="22">
                  <c:v>13.823371999999836</c:v>
                </c:pt>
                <c:pt idx="23">
                  <c:v>13.494173000000046</c:v>
                </c:pt>
                <c:pt idx="24">
                  <c:v>13.062093999999888</c:v>
                </c:pt>
                <c:pt idx="25">
                  <c:v>12.688478000000032</c:v>
                </c:pt>
                <c:pt idx="26">
                  <c:v>12.395649000000049</c:v>
                </c:pt>
                <c:pt idx="27">
                  <c:v>11.932636000000002</c:v>
                </c:pt>
                <c:pt idx="28">
                  <c:v>11.577158999999938</c:v>
                </c:pt>
                <c:pt idx="29">
                  <c:v>11.112325000000055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1710.9372059999996</c:v>
                </c:pt>
                <c:pt idx="1">
                  <c:v>1792.2527359999995</c:v>
                </c:pt>
                <c:pt idx="2">
                  <c:v>1821.9894999999997</c:v>
                </c:pt>
                <c:pt idx="3">
                  <c:v>1850.9025339999998</c:v>
                </c:pt>
                <c:pt idx="4">
                  <c:v>1735.5297659999997</c:v>
                </c:pt>
                <c:pt idx="5">
                  <c:v>1763.4989849999993</c:v>
                </c:pt>
                <c:pt idx="6">
                  <c:v>1787.07744</c:v>
                </c:pt>
                <c:pt idx="7">
                  <c:v>1800.3764160000001</c:v>
                </c:pt>
                <c:pt idx="8">
                  <c:v>1808.9573190000001</c:v>
                </c:pt>
                <c:pt idx="9">
                  <c:v>1990.8430960000005</c:v>
                </c:pt>
                <c:pt idx="10">
                  <c:v>1535.910296</c:v>
                </c:pt>
                <c:pt idx="11">
                  <c:v>1558.9743760000001</c:v>
                </c:pt>
                <c:pt idx="12">
                  <c:v>1563.4299350000001</c:v>
                </c:pt>
                <c:pt idx="13">
                  <c:v>1574.716617</c:v>
                </c:pt>
                <c:pt idx="14">
                  <c:v>1615.2929949999998</c:v>
                </c:pt>
                <c:pt idx="15">
                  <c:v>1631.4572390000003</c:v>
                </c:pt>
                <c:pt idx="16">
                  <c:v>1655.3470309999993</c:v>
                </c:pt>
                <c:pt idx="17">
                  <c:v>1659.8823979999997</c:v>
                </c:pt>
                <c:pt idx="18">
                  <c:v>1658.836139</c:v>
                </c:pt>
                <c:pt idx="19">
                  <c:v>1487.3460950000008</c:v>
                </c:pt>
                <c:pt idx="20">
                  <c:v>1603.0587500000001</c:v>
                </c:pt>
                <c:pt idx="21">
                  <c:v>1602.926907</c:v>
                </c:pt>
                <c:pt idx="22">
                  <c:v>3088.7486749999989</c:v>
                </c:pt>
                <c:pt idx="23">
                  <c:v>3140.778542</c:v>
                </c:pt>
                <c:pt idx="24">
                  <c:v>3148.8220420000007</c:v>
                </c:pt>
                <c:pt idx="25">
                  <c:v>3148.3175740000006</c:v>
                </c:pt>
                <c:pt idx="26">
                  <c:v>3145.8895939999993</c:v>
                </c:pt>
                <c:pt idx="27">
                  <c:v>3142.8488420000003</c:v>
                </c:pt>
                <c:pt idx="28">
                  <c:v>3143.6321329999992</c:v>
                </c:pt>
                <c:pt idx="29">
                  <c:v>3139.8082890000005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2767.3290254999997</c:v>
                </c:pt>
                <c:pt idx="1">
                  <c:v>2793.5389623999999</c:v>
                </c:pt>
                <c:pt idx="2">
                  <c:v>3077.6852860999998</c:v>
                </c:pt>
                <c:pt idx="3">
                  <c:v>3281.0171510000005</c:v>
                </c:pt>
                <c:pt idx="4">
                  <c:v>3397.2831710999999</c:v>
                </c:pt>
                <c:pt idx="5">
                  <c:v>3693.5367737999995</c:v>
                </c:pt>
                <c:pt idx="6">
                  <c:v>3525.3198332999996</c:v>
                </c:pt>
                <c:pt idx="7">
                  <c:v>4398.9742540999996</c:v>
                </c:pt>
                <c:pt idx="8">
                  <c:v>4156.5177988000005</c:v>
                </c:pt>
                <c:pt idx="9">
                  <c:v>4649.4737873999993</c:v>
                </c:pt>
                <c:pt idx="10">
                  <c:v>4624.2309471999997</c:v>
                </c:pt>
                <c:pt idx="11">
                  <c:v>4257.3783830000002</c:v>
                </c:pt>
                <c:pt idx="12">
                  <c:v>3492.2194494999999</c:v>
                </c:pt>
                <c:pt idx="13">
                  <c:v>3102.2205635999999</c:v>
                </c:pt>
                <c:pt idx="14">
                  <c:v>3253.3786123999998</c:v>
                </c:pt>
                <c:pt idx="15">
                  <c:v>2431.8435585999996</c:v>
                </c:pt>
                <c:pt idx="16">
                  <c:v>2435.1695730000001</c:v>
                </c:pt>
                <c:pt idx="17">
                  <c:v>2888.4205109999998</c:v>
                </c:pt>
                <c:pt idx="18">
                  <c:v>2445.5700990000005</c:v>
                </c:pt>
                <c:pt idx="19">
                  <c:v>2433.1270679999998</c:v>
                </c:pt>
                <c:pt idx="20">
                  <c:v>2796.2308539999999</c:v>
                </c:pt>
                <c:pt idx="21">
                  <c:v>2803.9381819999999</c:v>
                </c:pt>
                <c:pt idx="22">
                  <c:v>2988.1557240000002</c:v>
                </c:pt>
                <c:pt idx="23">
                  <c:v>2801.1639989999999</c:v>
                </c:pt>
                <c:pt idx="24">
                  <c:v>3151.9152999999997</c:v>
                </c:pt>
                <c:pt idx="25">
                  <c:v>3494.9790659999999</c:v>
                </c:pt>
                <c:pt idx="26">
                  <c:v>3840.1476699999994</c:v>
                </c:pt>
                <c:pt idx="27">
                  <c:v>4067.811119</c:v>
                </c:pt>
                <c:pt idx="28">
                  <c:v>4414.1660190000002</c:v>
                </c:pt>
                <c:pt idx="29">
                  <c:v>4423.3824110000005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5927.3039600000011</c:v>
                </c:pt>
                <c:pt idx="1">
                  <c:v>6042.7379000000019</c:v>
                </c:pt>
                <c:pt idx="2">
                  <c:v>6344.5301700000018</c:v>
                </c:pt>
                <c:pt idx="3">
                  <c:v>6546.31934</c:v>
                </c:pt>
                <c:pt idx="4">
                  <c:v>6335.1703099999995</c:v>
                </c:pt>
                <c:pt idx="5">
                  <c:v>6729.9157899999991</c:v>
                </c:pt>
                <c:pt idx="6">
                  <c:v>6529.3818499999979</c:v>
                </c:pt>
                <c:pt idx="7">
                  <c:v>7401.4475500000008</c:v>
                </c:pt>
                <c:pt idx="8">
                  <c:v>7116.7404100000003</c:v>
                </c:pt>
                <c:pt idx="9">
                  <c:v>7461.9775899999986</c:v>
                </c:pt>
                <c:pt idx="10">
                  <c:v>9277.2290000000012</c:v>
                </c:pt>
                <c:pt idx="11">
                  <c:v>8888.7584899999983</c:v>
                </c:pt>
                <c:pt idx="12">
                  <c:v>8122.4363799999992</c:v>
                </c:pt>
                <c:pt idx="13">
                  <c:v>7720.2073599999985</c:v>
                </c:pt>
                <c:pt idx="14">
                  <c:v>7980.5603900000006</c:v>
                </c:pt>
                <c:pt idx="15">
                  <c:v>7060.4622299999992</c:v>
                </c:pt>
                <c:pt idx="16">
                  <c:v>7088.443470000002</c:v>
                </c:pt>
                <c:pt idx="17">
                  <c:v>7531.5550899999998</c:v>
                </c:pt>
                <c:pt idx="18">
                  <c:v>7074.3218699999979</c:v>
                </c:pt>
                <c:pt idx="19">
                  <c:v>7548.8257799999992</c:v>
                </c:pt>
                <c:pt idx="20">
                  <c:v>7838.6561799999981</c:v>
                </c:pt>
                <c:pt idx="21">
                  <c:v>7883.0886199999986</c:v>
                </c:pt>
                <c:pt idx="22">
                  <c:v>8269.4875100000008</c:v>
                </c:pt>
                <c:pt idx="23">
                  <c:v>8080.7889200000009</c:v>
                </c:pt>
                <c:pt idx="24">
                  <c:v>8427.5637100000004</c:v>
                </c:pt>
                <c:pt idx="25">
                  <c:v>8766.8556299999982</c:v>
                </c:pt>
                <c:pt idx="26">
                  <c:v>9108.6940899999991</c:v>
                </c:pt>
                <c:pt idx="27">
                  <c:v>9332.3687799999989</c:v>
                </c:pt>
                <c:pt idx="28">
                  <c:v>9675.97019</c:v>
                </c:pt>
                <c:pt idx="29">
                  <c:v>9679.83986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5.0453726000000074</c:v>
                </c:pt>
                <c:pt idx="1">
                  <c:v>6.045518799999968</c:v>
                </c:pt>
                <c:pt idx="2">
                  <c:v>6.5254619000000389</c:v>
                </c:pt>
                <c:pt idx="3">
                  <c:v>6.6860724000000573</c:v>
                </c:pt>
                <c:pt idx="4">
                  <c:v>6.6409555000000182</c:v>
                </c:pt>
                <c:pt idx="5">
                  <c:v>6.5862791000000698</c:v>
                </c:pt>
                <c:pt idx="6">
                  <c:v>6.4965715000000728</c:v>
                </c:pt>
                <c:pt idx="7">
                  <c:v>6.5145010999999613</c:v>
                </c:pt>
                <c:pt idx="8">
                  <c:v>6.5094272999999703</c:v>
                </c:pt>
                <c:pt idx="9">
                  <c:v>6.591051499999935</c:v>
                </c:pt>
                <c:pt idx="10">
                  <c:v>32.24762290000001</c:v>
                </c:pt>
                <c:pt idx="11">
                  <c:v>33.123212800000033</c:v>
                </c:pt>
                <c:pt idx="12">
                  <c:v>33.298907099999951</c:v>
                </c:pt>
                <c:pt idx="13">
                  <c:v>33.335533700000042</c:v>
                </c:pt>
                <c:pt idx="14">
                  <c:v>33.410501199999999</c:v>
                </c:pt>
                <c:pt idx="15">
                  <c:v>33.395296499999972</c:v>
                </c:pt>
                <c:pt idx="16">
                  <c:v>33.421671500000002</c:v>
                </c:pt>
                <c:pt idx="17">
                  <c:v>33.50104019999992</c:v>
                </c:pt>
                <c:pt idx="18">
                  <c:v>33.522185400000012</c:v>
                </c:pt>
                <c:pt idx="19">
                  <c:v>33.606360999999993</c:v>
                </c:pt>
                <c:pt idx="20">
                  <c:v>15.798451899999918</c:v>
                </c:pt>
                <c:pt idx="21">
                  <c:v>15.307106599999997</c:v>
                </c:pt>
                <c:pt idx="22">
                  <c:v>15.295411700000045</c:v>
                </c:pt>
                <c:pt idx="23">
                  <c:v>15.269346300000052</c:v>
                </c:pt>
                <c:pt idx="24">
                  <c:v>15.227827100000013</c:v>
                </c:pt>
                <c:pt idx="25">
                  <c:v>15.172891800000002</c:v>
                </c:pt>
                <c:pt idx="26">
                  <c:v>15.107742199999961</c:v>
                </c:pt>
                <c:pt idx="27">
                  <c:v>15.024590399999965</c:v>
                </c:pt>
                <c:pt idx="28">
                  <c:v>14.94011809999995</c:v>
                </c:pt>
                <c:pt idx="29">
                  <c:v>14.826024399999937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1716216"/>
        <c:axId val="210171968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27478.436732700004</c:v>
                </c:pt>
                <c:pt idx="1">
                  <c:v>28352.225812100001</c:v>
                </c:pt>
                <c:pt idx="2">
                  <c:v>29081.918684200002</c:v>
                </c:pt>
                <c:pt idx="3">
                  <c:v>29508.324090899994</c:v>
                </c:pt>
                <c:pt idx="4">
                  <c:v>29012.081929999993</c:v>
                </c:pt>
                <c:pt idx="5">
                  <c:v>30164.311458299995</c:v>
                </c:pt>
                <c:pt idx="6">
                  <c:v>29532.746342099996</c:v>
                </c:pt>
                <c:pt idx="7">
                  <c:v>31234.1767334</c:v>
                </c:pt>
                <c:pt idx="8">
                  <c:v>30218.317581999996</c:v>
                </c:pt>
                <c:pt idx="9">
                  <c:v>31445.265739899998</c:v>
                </c:pt>
                <c:pt idx="10">
                  <c:v>34246.967731100005</c:v>
                </c:pt>
                <c:pt idx="11">
                  <c:v>32706.559818799997</c:v>
                </c:pt>
                <c:pt idx="12">
                  <c:v>30926.667345599995</c:v>
                </c:pt>
                <c:pt idx="13">
                  <c:v>29876.099901300007</c:v>
                </c:pt>
                <c:pt idx="14">
                  <c:v>30383.234860600001</c:v>
                </c:pt>
                <c:pt idx="15">
                  <c:v>28043.689524099995</c:v>
                </c:pt>
                <c:pt idx="16">
                  <c:v>28205.018101499994</c:v>
                </c:pt>
                <c:pt idx="17">
                  <c:v>28861.782413199999</c:v>
                </c:pt>
                <c:pt idx="18">
                  <c:v>27725.949273399998</c:v>
                </c:pt>
                <c:pt idx="19">
                  <c:v>29317.014308999998</c:v>
                </c:pt>
                <c:pt idx="20">
                  <c:v>29536.143626899993</c:v>
                </c:pt>
                <c:pt idx="21">
                  <c:v>29830.614852600003</c:v>
                </c:pt>
                <c:pt idx="22">
                  <c:v>32172.381504699992</c:v>
                </c:pt>
                <c:pt idx="23">
                  <c:v>31748.3025323</c:v>
                </c:pt>
                <c:pt idx="24">
                  <c:v>32361.911946100005</c:v>
                </c:pt>
                <c:pt idx="25">
                  <c:v>32966.5608078</c:v>
                </c:pt>
                <c:pt idx="26">
                  <c:v>33587.338720200001</c:v>
                </c:pt>
                <c:pt idx="27">
                  <c:v>33982.676417399991</c:v>
                </c:pt>
                <c:pt idx="28">
                  <c:v>34630.337945100007</c:v>
                </c:pt>
                <c:pt idx="29">
                  <c:v>34602.718676399993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716216"/>
        <c:axId val="2101719688"/>
      </c:lineChart>
      <c:catAx>
        <c:axId val="2101716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719688"/>
        <c:crosses val="autoZero"/>
        <c:auto val="1"/>
        <c:lblAlgn val="ctr"/>
        <c:lblOffset val="100"/>
        <c:tickLblSkip val="1"/>
        <c:noMultiLvlLbl val="0"/>
      </c:catAx>
      <c:valAx>
        <c:axId val="210171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71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6653.5389060000016</c:v>
                </c:pt>
                <c:pt idx="1">
                  <c:v>6477.5635139999995</c:v>
                </c:pt>
                <c:pt idx="2">
                  <c:v>5937.4489680000006</c:v>
                </c:pt>
                <c:pt idx="3">
                  <c:v>5960.4325719999997</c:v>
                </c:pt>
                <c:pt idx="4">
                  <c:v>6194.7281320000002</c:v>
                </c:pt>
                <c:pt idx="5">
                  <c:v>6313.5624340000004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1640.1728861200002</c:v>
                </c:pt>
                <c:pt idx="1">
                  <c:v>1388.4895111600001</c:v>
                </c:pt>
                <c:pt idx="2">
                  <c:v>3485.7585749999998</c:v>
                </c:pt>
                <c:pt idx="3">
                  <c:v>3669.4187751999998</c:v>
                </c:pt>
                <c:pt idx="4">
                  <c:v>4001.8695576</c:v>
                </c:pt>
                <c:pt idx="5">
                  <c:v>4065.4140945999998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1820.7744648</c:v>
                </c:pt>
                <c:pt idx="1">
                  <c:v>1870.8292971999999</c:v>
                </c:pt>
                <c:pt idx="2">
                  <c:v>2293.8995801999999</c:v>
                </c:pt>
                <c:pt idx="3">
                  <c:v>2055.830528</c:v>
                </c:pt>
                <c:pt idx="4">
                  <c:v>1977.8192436000002</c:v>
                </c:pt>
                <c:pt idx="5">
                  <c:v>1895.7584451999999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6474.2854671999994</c:v>
                </c:pt>
                <c:pt idx="1">
                  <c:v>6535.7756116</c:v>
                </c:pt>
                <c:pt idx="2">
                  <c:v>4449.3504878000003</c:v>
                </c:pt>
                <c:pt idx="3">
                  <c:v>3415.7287119999992</c:v>
                </c:pt>
                <c:pt idx="4">
                  <c:v>2776.7691169999994</c:v>
                </c:pt>
                <c:pt idx="5">
                  <c:v>2400.9932081999991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983.45348680000029</c:v>
                </c:pt>
                <c:pt idx="1">
                  <c:v>1254.0936583999999</c:v>
                </c:pt>
                <c:pt idx="2">
                  <c:v>1694.359551</c:v>
                </c:pt>
                <c:pt idx="3">
                  <c:v>1873.4614805999997</c:v>
                </c:pt>
                <c:pt idx="4">
                  <c:v>2624.4924191999999</c:v>
                </c:pt>
                <c:pt idx="5">
                  <c:v>2746.3005552000004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23.278159200000026</c:v>
                </c:pt>
                <c:pt idx="1">
                  <c:v>22.864633999999931</c:v>
                </c:pt>
                <c:pt idx="2">
                  <c:v>20.616854999999941</c:v>
                </c:pt>
                <c:pt idx="3">
                  <c:v>16.207715199999804</c:v>
                </c:pt>
                <c:pt idx="4">
                  <c:v>13.748011399999905</c:v>
                </c:pt>
                <c:pt idx="5">
                  <c:v>11.941249400000014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1782.3223483999996</c:v>
                </c:pt>
                <c:pt idx="1">
                  <c:v>1830.1506512000001</c:v>
                </c:pt>
                <c:pt idx="2">
                  <c:v>1569.6648438</c:v>
                </c:pt>
                <c:pt idx="3">
                  <c:v>1618.5737804</c:v>
                </c:pt>
                <c:pt idx="4">
                  <c:v>2516.8669832</c:v>
                </c:pt>
                <c:pt idx="5">
                  <c:v>3144.0992864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3063.3707192199995</c:v>
                </c:pt>
                <c:pt idx="1">
                  <c:v>4084.7644894799996</c:v>
                </c:pt>
                <c:pt idx="2">
                  <c:v>3745.8855911400001</c:v>
                </c:pt>
                <c:pt idx="3">
                  <c:v>2526.8261619199998</c:v>
                </c:pt>
                <c:pt idx="4">
                  <c:v>2908.2808118000003</c:v>
                </c:pt>
                <c:pt idx="5">
                  <c:v>4048.0972569999999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6239.2123360000014</c:v>
                </c:pt>
                <c:pt idx="1">
                  <c:v>7047.8926379999994</c:v>
                </c:pt>
                <c:pt idx="2">
                  <c:v>8397.8383240000003</c:v>
                </c:pt>
                <c:pt idx="3">
                  <c:v>7260.7216879999996</c:v>
                </c:pt>
                <c:pt idx="4">
                  <c:v>8099.9169879999999</c:v>
                </c:pt>
                <c:pt idx="5">
                  <c:v>9312.7457099999992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6.1886762400000181</c:v>
                </c:pt>
                <c:pt idx="1">
                  <c:v>6.5395661000000018</c:v>
                </c:pt>
                <c:pt idx="2">
                  <c:v>33.083155540000007</c:v>
                </c:pt>
                <c:pt idx="3">
                  <c:v>33.48931091999998</c:v>
                </c:pt>
                <c:pt idx="4">
                  <c:v>15.379628720000005</c:v>
                </c:pt>
                <c:pt idx="5">
                  <c:v>15.014273379999963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1468952"/>
        <c:axId val="210146282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28686.597449979996</c:v>
                </c:pt>
                <c:pt idx="1">
                  <c:v>30518.963571139997</c:v>
                </c:pt>
                <c:pt idx="2">
                  <c:v>31627.905931480003</c:v>
                </c:pt>
                <c:pt idx="3">
                  <c:v>28430.690724239994</c:v>
                </c:pt>
                <c:pt idx="4">
                  <c:v>31129.870892519997</c:v>
                </c:pt>
                <c:pt idx="5">
                  <c:v>33953.92651338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468952"/>
        <c:axId val="2101462824"/>
      </c:lineChart>
      <c:catAx>
        <c:axId val="210146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462824"/>
        <c:crosses val="autoZero"/>
        <c:auto val="1"/>
        <c:lblAlgn val="ctr"/>
        <c:lblOffset val="100"/>
        <c:noMultiLvlLbl val="0"/>
      </c:catAx>
      <c:valAx>
        <c:axId val="210146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46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6565.5512100000005</c:v>
                </c:pt>
                <c:pt idx="1">
                  <c:v>5948.9407700000002</c:v>
                </c:pt>
                <c:pt idx="2">
                  <c:v>6254.1452829999998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1514.3311986400001</c:v>
                </c:pt>
                <c:pt idx="1">
                  <c:v>3577.5886750999998</c:v>
                </c:pt>
                <c:pt idx="2">
                  <c:v>4033.6418260999999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1845.8018809999999</c:v>
                </c:pt>
                <c:pt idx="1">
                  <c:v>2174.8650540999997</c:v>
                </c:pt>
                <c:pt idx="2">
                  <c:v>1936.7888444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6505.0305393999997</c:v>
                </c:pt>
                <c:pt idx="1">
                  <c:v>3932.5395998999998</c:v>
                </c:pt>
                <c:pt idx="2">
                  <c:v>2588.8811625999992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1118.7735726000001</c:v>
                </c:pt>
                <c:pt idx="1">
                  <c:v>1783.9105157999998</c:v>
                </c:pt>
                <c:pt idx="2">
                  <c:v>2685.3964872000001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23.071396599999979</c:v>
                </c:pt>
                <c:pt idx="1">
                  <c:v>18.41228509999987</c:v>
                </c:pt>
                <c:pt idx="2">
                  <c:v>12.844630399999961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1806.2364997999998</c:v>
                </c:pt>
                <c:pt idx="1">
                  <c:v>1594.1193121000001</c:v>
                </c:pt>
                <c:pt idx="2">
                  <c:v>2830.4831347999998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3574.0676043499998</c:v>
                </c:pt>
                <c:pt idx="1">
                  <c:v>3136.3558765299999</c:v>
                </c:pt>
                <c:pt idx="2">
                  <c:v>3478.1890344000003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6643.5524870000008</c:v>
                </c:pt>
                <c:pt idx="1">
                  <c:v>7829.280006</c:v>
                </c:pt>
                <c:pt idx="2">
                  <c:v>8706.331349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6.3641211700000095</c:v>
                </c:pt>
                <c:pt idx="1">
                  <c:v>33.286233229999993</c:v>
                </c:pt>
                <c:pt idx="2">
                  <c:v>15.196951049999985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1403432"/>
        <c:axId val="210140690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29602.780510559998</c:v>
                </c:pt>
                <c:pt idx="1">
                  <c:v>30029.29832786</c:v>
                </c:pt>
                <c:pt idx="2">
                  <c:v>32541.898702949999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403432"/>
        <c:axId val="2101406904"/>
      </c:lineChart>
      <c:catAx>
        <c:axId val="210140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406904"/>
        <c:crosses val="autoZero"/>
        <c:auto val="1"/>
        <c:lblAlgn val="ctr"/>
        <c:lblOffset val="100"/>
        <c:noMultiLvlLbl val="0"/>
      </c:catAx>
      <c:valAx>
        <c:axId val="210140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40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6609.9000900000028</c:v>
                </c:pt>
                <c:pt idx="1">
                  <c:v>6833.5070500000002</c:v>
                </c:pt>
                <c:pt idx="2">
                  <c:v>6895.4158000000025</c:v>
                </c:pt>
                <c:pt idx="3">
                  <c:v>6926.148409999998</c:v>
                </c:pt>
                <c:pt idx="4">
                  <c:v>6002.7231800000009</c:v>
                </c:pt>
                <c:pt idx="5">
                  <c:v>6396.4007300000012</c:v>
                </c:pt>
                <c:pt idx="6">
                  <c:v>6438.274809999999</c:v>
                </c:pt>
                <c:pt idx="7">
                  <c:v>6487.435379999999</c:v>
                </c:pt>
                <c:pt idx="8">
                  <c:v>6543.7933699999994</c:v>
                </c:pt>
                <c:pt idx="9">
                  <c:v>6521.9132800000007</c:v>
                </c:pt>
                <c:pt idx="10">
                  <c:v>5807.5185300000012</c:v>
                </c:pt>
                <c:pt idx="11">
                  <c:v>5875.6135400000021</c:v>
                </c:pt>
                <c:pt idx="12">
                  <c:v>5963.8303099999976</c:v>
                </c:pt>
                <c:pt idx="13">
                  <c:v>6058.9201500000017</c:v>
                </c:pt>
                <c:pt idx="14">
                  <c:v>5981.3623100000004</c:v>
                </c:pt>
                <c:pt idx="15">
                  <c:v>5731.7418799999978</c:v>
                </c:pt>
                <c:pt idx="16">
                  <c:v>5818.3796999999977</c:v>
                </c:pt>
                <c:pt idx="17">
                  <c:v>5908.6369999999988</c:v>
                </c:pt>
                <c:pt idx="18">
                  <c:v>5990.2700800000021</c:v>
                </c:pt>
                <c:pt idx="19">
                  <c:v>6353.1342000000004</c:v>
                </c:pt>
                <c:pt idx="20">
                  <c:v>6108.6106899999977</c:v>
                </c:pt>
                <c:pt idx="21">
                  <c:v>6156.0660000000025</c:v>
                </c:pt>
                <c:pt idx="22">
                  <c:v>6202.712739999999</c:v>
                </c:pt>
                <c:pt idx="23">
                  <c:v>6238.9633099999992</c:v>
                </c:pt>
                <c:pt idx="24">
                  <c:v>6267.2879200000025</c:v>
                </c:pt>
                <c:pt idx="25">
                  <c:v>6289.1967199999999</c:v>
                </c:pt>
                <c:pt idx="26">
                  <c:v>6305.5558700000001</c:v>
                </c:pt>
                <c:pt idx="27">
                  <c:v>6317.3036399999983</c:v>
                </c:pt>
                <c:pt idx="28">
                  <c:v>6325.620560000003</c:v>
                </c:pt>
                <c:pt idx="29">
                  <c:v>6330.1353799999997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1579.0813776</c:v>
                </c:pt>
                <c:pt idx="1">
                  <c:v>1642.4247049000001</c:v>
                </c:pt>
                <c:pt idx="2">
                  <c:v>1656.2893142000003</c:v>
                </c:pt>
                <c:pt idx="3">
                  <c:v>1660.4321464999998</c:v>
                </c:pt>
                <c:pt idx="4">
                  <c:v>1662.6368874</c:v>
                </c:pt>
                <c:pt idx="5">
                  <c:v>1664.6271064</c:v>
                </c:pt>
                <c:pt idx="6">
                  <c:v>1463.0190783</c:v>
                </c:pt>
                <c:pt idx="7">
                  <c:v>1459.8484122</c:v>
                </c:pt>
                <c:pt idx="8">
                  <c:v>1180.0460389</c:v>
                </c:pt>
                <c:pt idx="9">
                  <c:v>1174.9069200000001</c:v>
                </c:pt>
                <c:pt idx="10">
                  <c:v>3812.5723819999998</c:v>
                </c:pt>
                <c:pt idx="11">
                  <c:v>3393.5021369999995</c:v>
                </c:pt>
                <c:pt idx="12">
                  <c:v>3402.3392899999999</c:v>
                </c:pt>
                <c:pt idx="13">
                  <c:v>3407.8972130000002</c:v>
                </c:pt>
                <c:pt idx="14">
                  <c:v>3412.4818529999993</c:v>
                </c:pt>
                <c:pt idx="15">
                  <c:v>3416.4097919999995</c:v>
                </c:pt>
                <c:pt idx="16">
                  <c:v>3720.3854090000004</c:v>
                </c:pt>
                <c:pt idx="17">
                  <c:v>3732.832265</c:v>
                </c:pt>
                <c:pt idx="18">
                  <c:v>3737.4230250000001</c:v>
                </c:pt>
                <c:pt idx="19">
                  <c:v>3740.0433849999999</c:v>
                </c:pt>
                <c:pt idx="20">
                  <c:v>3741.7285280000006</c:v>
                </c:pt>
                <c:pt idx="21">
                  <c:v>4058.545533</c:v>
                </c:pt>
                <c:pt idx="22">
                  <c:v>4068.5996129999994</c:v>
                </c:pt>
                <c:pt idx="23">
                  <c:v>4070.3697900000002</c:v>
                </c:pt>
                <c:pt idx="24">
                  <c:v>4070.1043239999999</c:v>
                </c:pt>
                <c:pt idx="25">
                  <c:v>4069.1153629999999</c:v>
                </c:pt>
                <c:pt idx="26">
                  <c:v>4067.5812970000002</c:v>
                </c:pt>
                <c:pt idx="27">
                  <c:v>4065.6811549999993</c:v>
                </c:pt>
                <c:pt idx="28">
                  <c:v>4063.5985009999999</c:v>
                </c:pt>
                <c:pt idx="29">
                  <c:v>4061.094157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1745.3649250000001</c:v>
                </c:pt>
                <c:pt idx="1">
                  <c:v>1805.2060020000001</c:v>
                </c:pt>
                <c:pt idx="2">
                  <c:v>1809.8787219999999</c:v>
                </c:pt>
                <c:pt idx="3">
                  <c:v>1801.5973349999999</c:v>
                </c:pt>
                <c:pt idx="4">
                  <c:v>1941.8253400000003</c:v>
                </c:pt>
                <c:pt idx="5">
                  <c:v>1928.9919459999999</c:v>
                </c:pt>
                <c:pt idx="6">
                  <c:v>1893.7471840000001</c:v>
                </c:pt>
                <c:pt idx="7">
                  <c:v>1867.6171379999998</c:v>
                </c:pt>
                <c:pt idx="8">
                  <c:v>1818.7603309999997</c:v>
                </c:pt>
                <c:pt idx="9">
                  <c:v>1845.0298870000001</c:v>
                </c:pt>
                <c:pt idx="10">
                  <c:v>2410.9575519999999</c:v>
                </c:pt>
                <c:pt idx="11">
                  <c:v>2344.5253910000001</c:v>
                </c:pt>
                <c:pt idx="12">
                  <c:v>2294.3019359999998</c:v>
                </c:pt>
                <c:pt idx="13">
                  <c:v>2238.4922099999999</c:v>
                </c:pt>
                <c:pt idx="14">
                  <c:v>2181.2208120000005</c:v>
                </c:pt>
                <c:pt idx="15">
                  <c:v>2122.586507</c:v>
                </c:pt>
                <c:pt idx="16">
                  <c:v>2087.013285</c:v>
                </c:pt>
                <c:pt idx="17">
                  <c:v>2033.7355070000001</c:v>
                </c:pt>
                <c:pt idx="18">
                  <c:v>1984.141417</c:v>
                </c:pt>
                <c:pt idx="19">
                  <c:v>2051.6759240000001</c:v>
                </c:pt>
                <c:pt idx="20">
                  <c:v>2015.9459649999999</c:v>
                </c:pt>
                <c:pt idx="21">
                  <c:v>2005.612071</c:v>
                </c:pt>
                <c:pt idx="22">
                  <c:v>1978.204671</c:v>
                </c:pt>
                <c:pt idx="23">
                  <c:v>1954.5543659999998</c:v>
                </c:pt>
                <c:pt idx="24">
                  <c:v>1934.7791450000002</c:v>
                </c:pt>
                <c:pt idx="25">
                  <c:v>1918.3436880000002</c:v>
                </c:pt>
                <c:pt idx="26">
                  <c:v>1904.9400739999999</c:v>
                </c:pt>
                <c:pt idx="27">
                  <c:v>1893.7753150000001</c:v>
                </c:pt>
                <c:pt idx="28">
                  <c:v>1884.6608200000001</c:v>
                </c:pt>
                <c:pt idx="29">
                  <c:v>1877.0723290000001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6197.7283109999998</c:v>
                </c:pt>
                <c:pt idx="1">
                  <c:v>6467.8753640000004</c:v>
                </c:pt>
                <c:pt idx="2">
                  <c:v>6522.554783999999</c:v>
                </c:pt>
                <c:pt idx="3">
                  <c:v>6517.9505439999994</c:v>
                </c:pt>
                <c:pt idx="4">
                  <c:v>6665.3183329999993</c:v>
                </c:pt>
                <c:pt idx="5">
                  <c:v>6656.4127850000004</c:v>
                </c:pt>
                <c:pt idx="6">
                  <c:v>6600.1359689999999</c:v>
                </c:pt>
                <c:pt idx="7">
                  <c:v>6516.7174449999993</c:v>
                </c:pt>
                <c:pt idx="8">
                  <c:v>6303.1426799999999</c:v>
                </c:pt>
                <c:pt idx="9">
                  <c:v>6602.4691790000006</c:v>
                </c:pt>
                <c:pt idx="10">
                  <c:v>4955.2918220000001</c:v>
                </c:pt>
                <c:pt idx="11">
                  <c:v>4664.7648630000012</c:v>
                </c:pt>
                <c:pt idx="12">
                  <c:v>4379.5882150000007</c:v>
                </c:pt>
                <c:pt idx="13">
                  <c:v>4080.5776700000006</c:v>
                </c:pt>
                <c:pt idx="14">
                  <c:v>4166.529869</c:v>
                </c:pt>
                <c:pt idx="15">
                  <c:v>3870.0510759999997</c:v>
                </c:pt>
                <c:pt idx="16">
                  <c:v>3572.7797039999987</c:v>
                </c:pt>
                <c:pt idx="17">
                  <c:v>3291.9524599999995</c:v>
                </c:pt>
                <c:pt idx="18">
                  <c:v>3035.0471160000006</c:v>
                </c:pt>
                <c:pt idx="19">
                  <c:v>3308.813204</c:v>
                </c:pt>
                <c:pt idx="20">
                  <c:v>3054.6926539999995</c:v>
                </c:pt>
                <c:pt idx="21">
                  <c:v>2888.3769779999993</c:v>
                </c:pt>
                <c:pt idx="22">
                  <c:v>2751.1571489999997</c:v>
                </c:pt>
                <c:pt idx="23">
                  <c:v>2639.2947029999996</c:v>
                </c:pt>
                <c:pt idx="24">
                  <c:v>2550.3241010000002</c:v>
                </c:pt>
                <c:pt idx="25">
                  <c:v>2481.2167769999987</c:v>
                </c:pt>
                <c:pt idx="26">
                  <c:v>2428.491282</c:v>
                </c:pt>
                <c:pt idx="27">
                  <c:v>2389.6306819999991</c:v>
                </c:pt>
                <c:pt idx="28">
                  <c:v>2362.0399839999991</c:v>
                </c:pt>
                <c:pt idx="29">
                  <c:v>2343.5873160000001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916.3803910000006</c:v>
                </c:pt>
                <c:pt idx="1">
                  <c:v>945.62276999999995</c:v>
                </c:pt>
                <c:pt idx="2">
                  <c:v>922.47281199999998</c:v>
                </c:pt>
                <c:pt idx="3">
                  <c:v>892.34030700000039</c:v>
                </c:pt>
                <c:pt idx="4">
                  <c:v>1240.4511540000003</c:v>
                </c:pt>
                <c:pt idx="5">
                  <c:v>1300.2982399999992</c:v>
                </c:pt>
                <c:pt idx="6">
                  <c:v>1266.0675380000002</c:v>
                </c:pt>
                <c:pt idx="7">
                  <c:v>1272.4292050000004</c:v>
                </c:pt>
                <c:pt idx="8">
                  <c:v>1261.5360540000001</c:v>
                </c:pt>
                <c:pt idx="9">
                  <c:v>1170.1372549999996</c:v>
                </c:pt>
                <c:pt idx="10">
                  <c:v>1768.981691</c:v>
                </c:pt>
                <c:pt idx="11">
                  <c:v>1668.2650660000008</c:v>
                </c:pt>
                <c:pt idx="12">
                  <c:v>1654.4435219999996</c:v>
                </c:pt>
                <c:pt idx="13">
                  <c:v>1640.046746</c:v>
                </c:pt>
                <c:pt idx="14">
                  <c:v>1740.0607300000001</c:v>
                </c:pt>
                <c:pt idx="15">
                  <c:v>1727.9891520000001</c:v>
                </c:pt>
                <c:pt idx="16">
                  <c:v>1777.232199</c:v>
                </c:pt>
                <c:pt idx="17">
                  <c:v>1765.1124680000003</c:v>
                </c:pt>
                <c:pt idx="18">
                  <c:v>1751.4601839999996</c:v>
                </c:pt>
                <c:pt idx="19">
                  <c:v>2345.5133999999998</c:v>
                </c:pt>
                <c:pt idx="20">
                  <c:v>2346.9916280000007</c:v>
                </c:pt>
                <c:pt idx="21">
                  <c:v>2402.8229629999996</c:v>
                </c:pt>
                <c:pt idx="22">
                  <c:v>2796.1966389999989</c:v>
                </c:pt>
                <c:pt idx="23">
                  <c:v>2793.6253829999996</c:v>
                </c:pt>
                <c:pt idx="24">
                  <c:v>2782.8254829999996</c:v>
                </c:pt>
                <c:pt idx="25">
                  <c:v>2770.6746200000007</c:v>
                </c:pt>
                <c:pt idx="26">
                  <c:v>2758.5354520000001</c:v>
                </c:pt>
                <c:pt idx="27">
                  <c:v>2746.2996580000008</c:v>
                </c:pt>
                <c:pt idx="28">
                  <c:v>2734.1324609999992</c:v>
                </c:pt>
                <c:pt idx="29">
                  <c:v>2721.8605849999994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19.366074000000026</c:v>
                </c:pt>
                <c:pt idx="1">
                  <c:v>23.01480400000014</c:v>
                </c:pt>
                <c:pt idx="2">
                  <c:v>24.576833999999963</c:v>
                </c:pt>
                <c:pt idx="3">
                  <c:v>24.930250999999998</c:v>
                </c:pt>
                <c:pt idx="4">
                  <c:v>24.50283300000001</c:v>
                </c:pt>
                <c:pt idx="5">
                  <c:v>24.042822999999999</c:v>
                </c:pt>
                <c:pt idx="6">
                  <c:v>23.226067999999941</c:v>
                </c:pt>
                <c:pt idx="7">
                  <c:v>22.81643199999985</c:v>
                </c:pt>
                <c:pt idx="8">
                  <c:v>22.31415300000026</c:v>
                </c:pt>
                <c:pt idx="9">
                  <c:v>21.923693999999614</c:v>
                </c:pt>
                <c:pt idx="10">
                  <c:v>22.027888000000075</c:v>
                </c:pt>
                <c:pt idx="11">
                  <c:v>21.654359999999997</c:v>
                </c:pt>
                <c:pt idx="12">
                  <c:v>20.77940099999978</c:v>
                </c:pt>
                <c:pt idx="13">
                  <c:v>19.685837999999876</c:v>
                </c:pt>
                <c:pt idx="14">
                  <c:v>18.936787999999979</c:v>
                </c:pt>
                <c:pt idx="15">
                  <c:v>17.752792999999656</c:v>
                </c:pt>
                <c:pt idx="16">
                  <c:v>16.846058999999968</c:v>
                </c:pt>
                <c:pt idx="17">
                  <c:v>16.153673999999683</c:v>
                </c:pt>
                <c:pt idx="18">
                  <c:v>15.357157999999799</c:v>
                </c:pt>
                <c:pt idx="19">
                  <c:v>14.928891999999905</c:v>
                </c:pt>
                <c:pt idx="20">
                  <c:v>14.429925999999796</c:v>
                </c:pt>
                <c:pt idx="21">
                  <c:v>13.930491999999958</c:v>
                </c:pt>
                <c:pt idx="22">
                  <c:v>13.823371999999836</c:v>
                </c:pt>
                <c:pt idx="23">
                  <c:v>13.494173000000046</c:v>
                </c:pt>
                <c:pt idx="24">
                  <c:v>13.062093999999888</c:v>
                </c:pt>
                <c:pt idx="25">
                  <c:v>12.688478000000032</c:v>
                </c:pt>
                <c:pt idx="26">
                  <c:v>12.395649000000049</c:v>
                </c:pt>
                <c:pt idx="27">
                  <c:v>11.932636000000002</c:v>
                </c:pt>
                <c:pt idx="28">
                  <c:v>11.577158999999938</c:v>
                </c:pt>
                <c:pt idx="29">
                  <c:v>11.112325000000055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10410.6155641</c:v>
                </c:pt>
                <c:pt idx="1">
                  <c:v>10634.5751172</c:v>
                </c:pt>
                <c:pt idx="2">
                  <c:v>11250.730418000003</c:v>
                </c:pt>
                <c:pt idx="3">
                  <c:v>11684.925097400001</c:v>
                </c:pt>
                <c:pt idx="4">
                  <c:v>11474.6242026</c:v>
                </c:pt>
                <c:pt idx="5">
                  <c:v>12193.537827899998</c:v>
                </c:pt>
                <c:pt idx="6">
                  <c:v>11848.275694799997</c:v>
                </c:pt>
                <c:pt idx="7">
                  <c:v>13607.312721200002</c:v>
                </c:pt>
                <c:pt idx="8">
                  <c:v>13088.7249551</c:v>
                </c:pt>
                <c:pt idx="9">
                  <c:v>14108.885524899997</c:v>
                </c:pt>
                <c:pt idx="10">
                  <c:v>15469.617866100001</c:v>
                </c:pt>
                <c:pt idx="11">
                  <c:v>14738.234461799997</c:v>
                </c:pt>
                <c:pt idx="12">
                  <c:v>13211.384671599999</c:v>
                </c:pt>
                <c:pt idx="13">
                  <c:v>12430.480074299998</c:v>
                </c:pt>
                <c:pt idx="14">
                  <c:v>12882.6424986</c:v>
                </c:pt>
                <c:pt idx="15">
                  <c:v>11157.158324099999</c:v>
                </c:pt>
                <c:pt idx="16">
                  <c:v>11212.381745500003</c:v>
                </c:pt>
                <c:pt idx="17">
                  <c:v>12113.359039200001</c:v>
                </c:pt>
                <c:pt idx="18">
                  <c:v>11212.250293399999</c:v>
                </c:pt>
                <c:pt idx="19">
                  <c:v>11502.905304</c:v>
                </c:pt>
                <c:pt idx="20">
                  <c:v>12253.744235899998</c:v>
                </c:pt>
                <c:pt idx="21">
                  <c:v>12305.260815599997</c:v>
                </c:pt>
                <c:pt idx="22">
                  <c:v>14361.687320700001</c:v>
                </c:pt>
                <c:pt idx="23">
                  <c:v>14038.000807300001</c:v>
                </c:pt>
                <c:pt idx="24">
                  <c:v>14743.5288791</c:v>
                </c:pt>
                <c:pt idx="25">
                  <c:v>15425.325161799999</c:v>
                </c:pt>
                <c:pt idx="26">
                  <c:v>16109.839096199998</c:v>
                </c:pt>
                <c:pt idx="27">
                  <c:v>16558.053331399999</c:v>
                </c:pt>
                <c:pt idx="28">
                  <c:v>17248.708460099999</c:v>
                </c:pt>
                <c:pt idx="29">
                  <c:v>17257.8565844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978328"/>
        <c:axId val="213697301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27478.436732700004</c:v>
                </c:pt>
                <c:pt idx="1">
                  <c:v>28352.225812100001</c:v>
                </c:pt>
                <c:pt idx="2">
                  <c:v>29081.918684200002</c:v>
                </c:pt>
                <c:pt idx="3">
                  <c:v>29508.324090899994</c:v>
                </c:pt>
                <c:pt idx="4">
                  <c:v>29012.081929999993</c:v>
                </c:pt>
                <c:pt idx="5">
                  <c:v>30164.311458299995</c:v>
                </c:pt>
                <c:pt idx="6">
                  <c:v>29532.746342099996</c:v>
                </c:pt>
                <c:pt idx="7">
                  <c:v>31234.1767334</c:v>
                </c:pt>
                <c:pt idx="8">
                  <c:v>30218.317581999996</c:v>
                </c:pt>
                <c:pt idx="9">
                  <c:v>31445.265739899998</c:v>
                </c:pt>
                <c:pt idx="10">
                  <c:v>34246.967731100005</c:v>
                </c:pt>
                <c:pt idx="11">
                  <c:v>32706.559818799997</c:v>
                </c:pt>
                <c:pt idx="12">
                  <c:v>30926.667345599995</c:v>
                </c:pt>
                <c:pt idx="13">
                  <c:v>29876.099901300007</c:v>
                </c:pt>
                <c:pt idx="14">
                  <c:v>30383.234860600001</c:v>
                </c:pt>
                <c:pt idx="15">
                  <c:v>28043.689524099995</c:v>
                </c:pt>
                <c:pt idx="16">
                  <c:v>28205.018101499994</c:v>
                </c:pt>
                <c:pt idx="17">
                  <c:v>28861.782413199999</c:v>
                </c:pt>
                <c:pt idx="18">
                  <c:v>27725.949273399998</c:v>
                </c:pt>
                <c:pt idx="19">
                  <c:v>29317.014308999998</c:v>
                </c:pt>
                <c:pt idx="20">
                  <c:v>29536.143626899993</c:v>
                </c:pt>
                <c:pt idx="21">
                  <c:v>29830.614852600003</c:v>
                </c:pt>
                <c:pt idx="22">
                  <c:v>32172.381504699992</c:v>
                </c:pt>
                <c:pt idx="23">
                  <c:v>31748.3025323</c:v>
                </c:pt>
                <c:pt idx="24">
                  <c:v>32361.911946100005</c:v>
                </c:pt>
                <c:pt idx="25">
                  <c:v>32966.5608078</c:v>
                </c:pt>
                <c:pt idx="26">
                  <c:v>33587.338720200001</c:v>
                </c:pt>
                <c:pt idx="27">
                  <c:v>33982.676417399991</c:v>
                </c:pt>
                <c:pt idx="28">
                  <c:v>34630.337945100007</c:v>
                </c:pt>
                <c:pt idx="29">
                  <c:v>34602.718676399993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978328"/>
        <c:axId val="2136973016"/>
      </c:lineChart>
      <c:catAx>
        <c:axId val="213697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973016"/>
        <c:crosses val="autoZero"/>
        <c:auto val="1"/>
        <c:lblAlgn val="ctr"/>
        <c:lblOffset val="100"/>
        <c:tickLblSkip val="1"/>
        <c:noMultiLvlLbl val="0"/>
      </c:catAx>
      <c:valAx>
        <c:axId val="213697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97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 additionnel</a:t>
            </a:r>
          </a:p>
        </c:rich>
      </c:tx>
      <c:layout>
        <c:manualLayout>
          <c:xMode val="edge"/>
          <c:yMode val="edge"/>
          <c:x val="0.256865862889619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0167627286082"/>
          <c:y val="9.8436499879985595E-2"/>
          <c:w val="0.86673590663869804"/>
          <c:h val="0.745254743069167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0.43274694306713835</c:v>
                </c:pt>
                <c:pt idx="1">
                  <c:v>0.70382648648898471</c:v>
                </c:pt>
                <c:pt idx="2">
                  <c:v>0.69453284934811177</c:v>
                </c:pt>
                <c:pt idx="3">
                  <c:v>0.55418988303937589</c:v>
                </c:pt>
                <c:pt idx="4">
                  <c:v>0.4760333519738329</c:v>
                </c:pt>
                <c:pt idx="5">
                  <c:v>0.46589495068100611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1.199823819151429</c:v>
                </c:pt>
                <c:pt idx="1">
                  <c:v>1.2080238344211609</c:v>
                </c:pt>
                <c:pt idx="2">
                  <c:v>1.1857650457858178</c:v>
                </c:pt>
                <c:pt idx="3">
                  <c:v>1.0111380384485527</c:v>
                </c:pt>
                <c:pt idx="4">
                  <c:v>1.0387611707093789</c:v>
                </c:pt>
                <c:pt idx="5">
                  <c:v>1.0589306469871214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-0.37449130950549298</c:v>
                </c:pt>
                <c:pt idx="1">
                  <c:v>-0.62193195881296037</c:v>
                </c:pt>
                <c:pt idx="2">
                  <c:v>-0.7236611082299742</c:v>
                </c:pt>
                <c:pt idx="3">
                  <c:v>-0.66444749220736166</c:v>
                </c:pt>
                <c:pt idx="4">
                  <c:v>-0.60429432162637831</c:v>
                </c:pt>
                <c:pt idx="5">
                  <c:v>-0.57230794483540381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311240"/>
        <c:axId val="2102302712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1.2580794490242342</c:v>
                </c:pt>
                <c:pt idx="1">
                  <c:v>1.2899183520057944</c:v>
                </c:pt>
                <c:pt idx="2">
                  <c:v>1.1566367850033155</c:v>
                </c:pt>
                <c:pt idx="3">
                  <c:v>0.90088043787153627</c:v>
                </c:pt>
                <c:pt idx="4">
                  <c:v>0.91050019978256902</c:v>
                </c:pt>
                <c:pt idx="5">
                  <c:v>0.95251765921367859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311240"/>
        <c:axId val="2102302712"/>
      </c:lineChart>
      <c:catAx>
        <c:axId val="210231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302712"/>
        <c:crosses val="autoZero"/>
        <c:auto val="1"/>
        <c:lblAlgn val="ctr"/>
        <c:lblOffset val="0"/>
        <c:noMultiLvlLbl val="0"/>
      </c:catAx>
      <c:valAx>
        <c:axId val="210230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5458820057861699E-3"/>
              <c:y val="0.39721454074488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31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716130935712303"/>
          <c:w val="1"/>
          <c:h val="7.49002380285633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additionnelle (travaux publics)</a:t>
            </a:r>
          </a:p>
        </c:rich>
      </c:tx>
      <c:layout>
        <c:manualLayout>
          <c:xMode val="edge"/>
          <c:yMode val="edge"/>
          <c:x val="0.217937480397843"/>
          <c:y val="1.95177165354330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325955607546895E-2"/>
          <c:y val="0.113063976377953"/>
          <c:w val="0.87041877275227197"/>
          <c:h val="0.568291994750655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6653.5389060000016</c:v>
                </c:pt>
                <c:pt idx="1">
                  <c:v>6477.5635139999995</c:v>
                </c:pt>
                <c:pt idx="2">
                  <c:v>5937.4489680000006</c:v>
                </c:pt>
                <c:pt idx="3">
                  <c:v>5960.4325719999997</c:v>
                </c:pt>
                <c:pt idx="4">
                  <c:v>6194.7281320000002</c:v>
                </c:pt>
                <c:pt idx="5">
                  <c:v>6313.5624340000004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1640.1728861200002</c:v>
                </c:pt>
                <c:pt idx="1">
                  <c:v>1388.4895111600001</c:v>
                </c:pt>
                <c:pt idx="2">
                  <c:v>3485.7585749999998</c:v>
                </c:pt>
                <c:pt idx="3">
                  <c:v>3669.4187751999998</c:v>
                </c:pt>
                <c:pt idx="4">
                  <c:v>4001.8695576</c:v>
                </c:pt>
                <c:pt idx="5">
                  <c:v>4065.4140945999998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1820.7744648</c:v>
                </c:pt>
                <c:pt idx="1">
                  <c:v>1870.8292971999999</c:v>
                </c:pt>
                <c:pt idx="2">
                  <c:v>2293.8995801999999</c:v>
                </c:pt>
                <c:pt idx="3">
                  <c:v>2055.830528</c:v>
                </c:pt>
                <c:pt idx="4">
                  <c:v>1977.8192436000002</c:v>
                </c:pt>
                <c:pt idx="5">
                  <c:v>1895.7584451999999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6474.2854671999994</c:v>
                </c:pt>
                <c:pt idx="1">
                  <c:v>6535.7756116</c:v>
                </c:pt>
                <c:pt idx="2">
                  <c:v>4449.3504878000003</c:v>
                </c:pt>
                <c:pt idx="3">
                  <c:v>3415.7287119999992</c:v>
                </c:pt>
                <c:pt idx="4">
                  <c:v>2776.7691169999994</c:v>
                </c:pt>
                <c:pt idx="5">
                  <c:v>2400.9932081999991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983.45348680000029</c:v>
                </c:pt>
                <c:pt idx="1">
                  <c:v>1254.0936583999999</c:v>
                </c:pt>
                <c:pt idx="2">
                  <c:v>1694.359551</c:v>
                </c:pt>
                <c:pt idx="3">
                  <c:v>1873.4614805999997</c:v>
                </c:pt>
                <c:pt idx="4">
                  <c:v>2624.4924191999999</c:v>
                </c:pt>
                <c:pt idx="5">
                  <c:v>2746.3005552000004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23.278159200000026</c:v>
                </c:pt>
                <c:pt idx="1">
                  <c:v>22.864633999999931</c:v>
                </c:pt>
                <c:pt idx="2">
                  <c:v>20.616854999999941</c:v>
                </c:pt>
                <c:pt idx="3">
                  <c:v>16.207715199999804</c:v>
                </c:pt>
                <c:pt idx="4">
                  <c:v>13.748011399999905</c:v>
                </c:pt>
                <c:pt idx="5">
                  <c:v>11.941249400000014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11091.09407986</c:v>
                </c:pt>
                <c:pt idx="1">
                  <c:v>12969.347344779999</c:v>
                </c:pt>
                <c:pt idx="2">
                  <c:v>13746.47191448</c:v>
                </c:pt>
                <c:pt idx="3">
                  <c:v>11439.61094124</c:v>
                </c:pt>
                <c:pt idx="4">
                  <c:v>13540.44441172</c:v>
                </c:pt>
                <c:pt idx="5">
                  <c:v>16519.956526779999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7783768"/>
        <c:axId val="207778722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28686.597449979996</c:v>
                </c:pt>
                <c:pt idx="1">
                  <c:v>30518.963571139997</c:v>
                </c:pt>
                <c:pt idx="2">
                  <c:v>31627.905931480003</c:v>
                </c:pt>
                <c:pt idx="3">
                  <c:v>28430.690724239994</c:v>
                </c:pt>
                <c:pt idx="4">
                  <c:v>31129.870892519997</c:v>
                </c:pt>
                <c:pt idx="5">
                  <c:v>33953.92651338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783768"/>
        <c:axId val="2077787224"/>
      </c:lineChart>
      <c:catAx>
        <c:axId val="207778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787224"/>
        <c:crosses val="autoZero"/>
        <c:auto val="1"/>
        <c:lblAlgn val="ctr"/>
        <c:lblOffset val="100"/>
        <c:noMultiLvlLbl val="0"/>
      </c:catAx>
      <c:valAx>
        <c:axId val="2077787224"/>
        <c:scaling>
          <c:orientation val="minMax"/>
          <c:max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6.32819918889636E-4"/>
              <c:y val="0.24167680744452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783768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368585835430899E-4"/>
          <c:y val="0.77923362800891305"/>
          <c:w val="0.99744557186410499"/>
          <c:h val="0.212248980604252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6565.5512100000005</c:v>
                </c:pt>
                <c:pt idx="1">
                  <c:v>5948.9407700000002</c:v>
                </c:pt>
                <c:pt idx="2">
                  <c:v>6254.1452829999998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1514.3311986400001</c:v>
                </c:pt>
                <c:pt idx="1">
                  <c:v>3577.5886750999998</c:v>
                </c:pt>
                <c:pt idx="2">
                  <c:v>4033.6418260999999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1845.8018809999999</c:v>
                </c:pt>
                <c:pt idx="1">
                  <c:v>2174.8650540999997</c:v>
                </c:pt>
                <c:pt idx="2">
                  <c:v>1936.7888444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6505.0305393999997</c:v>
                </c:pt>
                <c:pt idx="1">
                  <c:v>3932.5395998999998</c:v>
                </c:pt>
                <c:pt idx="2">
                  <c:v>2588.8811625999992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1118.7735726000001</c:v>
                </c:pt>
                <c:pt idx="1">
                  <c:v>1783.9105157999998</c:v>
                </c:pt>
                <c:pt idx="2">
                  <c:v>2685.3964872000001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23.071396599999979</c:v>
                </c:pt>
                <c:pt idx="1">
                  <c:v>18.41228509999987</c:v>
                </c:pt>
                <c:pt idx="2">
                  <c:v>12.844630399999961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12030.220712319999</c:v>
                </c:pt>
                <c:pt idx="1">
                  <c:v>12593.04142786</c:v>
                </c:pt>
                <c:pt idx="2">
                  <c:v>15030.20046925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7873624"/>
        <c:axId val="207787711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29602.780510559998</c:v>
                </c:pt>
                <c:pt idx="1">
                  <c:v>30029.29832786</c:v>
                </c:pt>
                <c:pt idx="2">
                  <c:v>32541.898702949999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873624"/>
        <c:axId val="2077877112"/>
      </c:lineChart>
      <c:catAx>
        <c:axId val="207787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877112"/>
        <c:crosses val="autoZero"/>
        <c:auto val="1"/>
        <c:lblAlgn val="ctr"/>
        <c:lblOffset val="100"/>
        <c:noMultiLvlLbl val="0"/>
      </c:catAx>
      <c:valAx>
        <c:axId val="207787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873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12900.485630600004</c:v>
                </c:pt>
                <c:pt idx="1">
                  <c:v>11199.117358199999</c:v>
                </c:pt>
                <c:pt idx="2">
                  <c:v>11395.5051957</c:v>
                </c:pt>
                <c:pt idx="3">
                  <c:v>11656.6462151</c:v>
                </c:pt>
                <c:pt idx="4">
                  <c:v>11526.273254699998</c:v>
                </c:pt>
                <c:pt idx="5">
                  <c:v>12157.7799123</c:v>
                </c:pt>
                <c:pt idx="6">
                  <c:v>11857.710706899999</c:v>
                </c:pt>
                <c:pt idx="7">
                  <c:v>12711.7305703</c:v>
                </c:pt>
                <c:pt idx="8">
                  <c:v>12175.580991100001</c:v>
                </c:pt>
                <c:pt idx="9">
                  <c:v>12793.351212600002</c:v>
                </c:pt>
                <c:pt idx="10">
                  <c:v>14148.224576799998</c:v>
                </c:pt>
                <c:pt idx="11">
                  <c:v>13218.8918443</c:v>
                </c:pt>
                <c:pt idx="12">
                  <c:v>12489.2658333</c:v>
                </c:pt>
                <c:pt idx="13">
                  <c:v>12121.903244899999</c:v>
                </c:pt>
                <c:pt idx="14">
                  <c:v>12425.912681</c:v>
                </c:pt>
                <c:pt idx="15">
                  <c:v>11325.8696513</c:v>
                </c:pt>
                <c:pt idx="16">
                  <c:v>11523.3753536</c:v>
                </c:pt>
                <c:pt idx="17">
                  <c:v>11823.330776399998</c:v>
                </c:pt>
                <c:pt idx="18">
                  <c:v>11255.128893400002</c:v>
                </c:pt>
                <c:pt idx="19">
                  <c:v>12070.522624400002</c:v>
                </c:pt>
                <c:pt idx="20">
                  <c:v>12075.198610699999</c:v>
                </c:pt>
                <c:pt idx="21">
                  <c:v>12191.956151999999</c:v>
                </c:pt>
                <c:pt idx="22">
                  <c:v>13127.265634000001</c:v>
                </c:pt>
                <c:pt idx="23">
                  <c:v>12774.589953499997</c:v>
                </c:pt>
                <c:pt idx="24">
                  <c:v>13077.150657199998</c:v>
                </c:pt>
                <c:pt idx="25">
                  <c:v>13331.6750964</c:v>
                </c:pt>
                <c:pt idx="26">
                  <c:v>13589.015616999999</c:v>
                </c:pt>
                <c:pt idx="27">
                  <c:v>13741.1338053</c:v>
                </c:pt>
                <c:pt idx="28">
                  <c:v>14022.388242699999</c:v>
                </c:pt>
                <c:pt idx="29">
                  <c:v>13979.3449021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7457.0162699998837</c:v>
                </c:pt>
                <c:pt idx="1">
                  <c:v>10670.095770000014</c:v>
                </c:pt>
                <c:pt idx="2">
                  <c:v>12432.106360000071</c:v>
                </c:pt>
                <c:pt idx="3">
                  <c:v>13287.410539999953</c:v>
                </c:pt>
                <c:pt idx="4">
                  <c:v>13294.428909999973</c:v>
                </c:pt>
                <c:pt idx="5">
                  <c:v>13328.055299999964</c:v>
                </c:pt>
                <c:pt idx="6">
                  <c:v>12793.510370000069</c:v>
                </c:pt>
                <c:pt idx="7">
                  <c:v>12719.631200000025</c:v>
                </c:pt>
                <c:pt idx="8">
                  <c:v>12047.461300000039</c:v>
                </c:pt>
                <c:pt idx="9">
                  <c:v>11849.430570000091</c:v>
                </c:pt>
                <c:pt idx="10">
                  <c:v>12189.365419999973</c:v>
                </c:pt>
                <c:pt idx="11">
                  <c:v>11678.260360000211</c:v>
                </c:pt>
                <c:pt idx="12">
                  <c:v>10811.018740000087</c:v>
                </c:pt>
                <c:pt idx="13">
                  <c:v>9999.2860499999515</c:v>
                </c:pt>
                <c:pt idx="14">
                  <c:v>9635.2651400000614</c:v>
                </c:pt>
                <c:pt idx="15">
                  <c:v>8658.8044800000644</c:v>
                </c:pt>
                <c:pt idx="16">
                  <c:v>8225.2092699999921</c:v>
                </c:pt>
                <c:pt idx="17">
                  <c:v>8115.2708800000109</c:v>
                </c:pt>
                <c:pt idx="18">
                  <c:v>7672.9156500000099</c:v>
                </c:pt>
                <c:pt idx="19">
                  <c:v>7910.268950000027</c:v>
                </c:pt>
                <c:pt idx="20">
                  <c:v>8014.1459300002025</c:v>
                </c:pt>
                <c:pt idx="21">
                  <c:v>8128.6632899998513</c:v>
                </c:pt>
                <c:pt idx="22">
                  <c:v>8852.3443099998694</c:v>
                </c:pt>
                <c:pt idx="23">
                  <c:v>8975.1609799998987</c:v>
                </c:pt>
                <c:pt idx="24">
                  <c:v>9212.6332999996375</c:v>
                </c:pt>
                <c:pt idx="25">
                  <c:v>9459.622180000064</c:v>
                </c:pt>
                <c:pt idx="26">
                  <c:v>9708.9567099998385</c:v>
                </c:pt>
                <c:pt idx="27">
                  <c:v>9890.6268399997643</c:v>
                </c:pt>
                <c:pt idx="28">
                  <c:v>10111.521450000422</c:v>
                </c:pt>
                <c:pt idx="29">
                  <c:v>10147.399090000181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1496.0043739999765</c:v>
                </c:pt>
                <c:pt idx="1">
                  <c:v>1744.3975049999908</c:v>
                </c:pt>
                <c:pt idx="2">
                  <c:v>1837.7767170000079</c:v>
                </c:pt>
                <c:pt idx="3">
                  <c:v>1839.6596599999821</c:v>
                </c:pt>
                <c:pt idx="4">
                  <c:v>1721.3882160000067</c:v>
                </c:pt>
                <c:pt idx="5">
                  <c:v>1647.0360779999928</c:v>
                </c:pt>
                <c:pt idx="6">
                  <c:v>1455.9362200000078</c:v>
                </c:pt>
                <c:pt idx="7">
                  <c:v>1379.8754140000074</c:v>
                </c:pt>
                <c:pt idx="8">
                  <c:v>1166.9696360000153</c:v>
                </c:pt>
                <c:pt idx="9">
                  <c:v>1080.235106000011</c:v>
                </c:pt>
                <c:pt idx="10">
                  <c:v>1089.6226690000094</c:v>
                </c:pt>
                <c:pt idx="11">
                  <c:v>906.44521600000462</c:v>
                </c:pt>
                <c:pt idx="12">
                  <c:v>700.6571080000067</c:v>
                </c:pt>
                <c:pt idx="13">
                  <c:v>541.5654689999883</c:v>
                </c:pt>
                <c:pt idx="14">
                  <c:v>483.6382160000303</c:v>
                </c:pt>
                <c:pt idx="15">
                  <c:v>293.1845929999854</c:v>
                </c:pt>
                <c:pt idx="16">
                  <c:v>248.42527199997858</c:v>
                </c:pt>
                <c:pt idx="17">
                  <c:v>255.48822299998665</c:v>
                </c:pt>
                <c:pt idx="18">
                  <c:v>185.8219829999889</c:v>
                </c:pt>
                <c:pt idx="19">
                  <c:v>271.68535599999541</c:v>
                </c:pt>
                <c:pt idx="20">
                  <c:v>305.29900300001282</c:v>
                </c:pt>
                <c:pt idx="21">
                  <c:v>346.444769000017</c:v>
                </c:pt>
                <c:pt idx="22">
                  <c:v>513.46558299998014</c:v>
                </c:pt>
                <c:pt idx="23">
                  <c:v>528.30314700000781</c:v>
                </c:pt>
                <c:pt idx="24">
                  <c:v>587.73704199998247</c:v>
                </c:pt>
                <c:pt idx="25">
                  <c:v>644.70494599999438</c:v>
                </c:pt>
                <c:pt idx="26">
                  <c:v>698.08689199998571</c:v>
                </c:pt>
                <c:pt idx="27">
                  <c:v>734.30244699997002</c:v>
                </c:pt>
                <c:pt idx="28">
                  <c:v>778.13392499999372</c:v>
                </c:pt>
                <c:pt idx="29">
                  <c:v>780.53436399997918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299.05799000000115</c:v>
                </c:pt>
                <c:pt idx="1">
                  <c:v>485.87853999999061</c:v>
                </c:pt>
                <c:pt idx="2">
                  <c:v>581.43057999998564</c:v>
                </c:pt>
                <c:pt idx="3">
                  <c:v>620.68939999998838</c:v>
                </c:pt>
                <c:pt idx="4">
                  <c:v>619.49620000000868</c:v>
                </c:pt>
                <c:pt idx="5">
                  <c:v>619.30770000000484</c:v>
                </c:pt>
                <c:pt idx="6">
                  <c:v>605.22729999999865</c:v>
                </c:pt>
                <c:pt idx="7">
                  <c:v>614.16079999999783</c:v>
                </c:pt>
                <c:pt idx="8">
                  <c:v>609.27009999999427</c:v>
                </c:pt>
                <c:pt idx="9">
                  <c:v>623.92990000000282</c:v>
                </c:pt>
                <c:pt idx="10">
                  <c:v>666.64710000000196</c:v>
                </c:pt>
                <c:pt idx="11">
                  <c:v>680.58759999999893</c:v>
                </c:pt>
                <c:pt idx="12">
                  <c:v>672.62770000001183</c:v>
                </c:pt>
                <c:pt idx="13">
                  <c:v>661.42869999998948</c:v>
                </c:pt>
                <c:pt idx="14">
                  <c:v>666.51430000000983</c:v>
                </c:pt>
                <c:pt idx="15">
                  <c:v>648.04850000000442</c:v>
                </c:pt>
                <c:pt idx="16">
                  <c:v>643.70149999999558</c:v>
                </c:pt>
                <c:pt idx="17">
                  <c:v>652.29310000000987</c:v>
                </c:pt>
                <c:pt idx="18">
                  <c:v>645.90489999999409</c:v>
                </c:pt>
                <c:pt idx="19">
                  <c:v>659.47370000000228</c:v>
                </c:pt>
                <c:pt idx="20">
                  <c:v>667.57970000000205</c:v>
                </c:pt>
                <c:pt idx="21">
                  <c:v>670.63739999999234</c:v>
                </c:pt>
                <c:pt idx="22">
                  <c:v>693.94159999999101</c:v>
                </c:pt>
                <c:pt idx="23">
                  <c:v>694.38820000000123</c:v>
                </c:pt>
                <c:pt idx="24">
                  <c:v>692.16289999999572</c:v>
                </c:pt>
                <c:pt idx="25">
                  <c:v>688.32300000000396</c:v>
                </c:pt>
                <c:pt idx="26">
                  <c:v>683.22599999999511</c:v>
                </c:pt>
                <c:pt idx="27">
                  <c:v>674.47589999999036</c:v>
                </c:pt>
                <c:pt idx="28">
                  <c:v>666.27549999998882</c:v>
                </c:pt>
                <c:pt idx="29">
                  <c:v>650.70009999998729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235.32254000000103</c:v>
                </c:pt>
                <c:pt idx="1">
                  <c:v>321.66939999999886</c:v>
                </c:pt>
                <c:pt idx="2">
                  <c:v>371.00692999999592</c:v>
                </c:pt>
                <c:pt idx="3">
                  <c:v>398.47009000000253</c:v>
                </c:pt>
                <c:pt idx="4">
                  <c:v>403.71631000000343</c:v>
                </c:pt>
                <c:pt idx="5">
                  <c:v>414.76105999999709</c:v>
                </c:pt>
                <c:pt idx="6">
                  <c:v>408.63958999999886</c:v>
                </c:pt>
                <c:pt idx="7">
                  <c:v>421.3237999999983</c:v>
                </c:pt>
                <c:pt idx="8">
                  <c:v>411.48646000000008</c:v>
                </c:pt>
                <c:pt idx="9">
                  <c:v>417.90869999999995</c:v>
                </c:pt>
                <c:pt idx="10">
                  <c:v>441.60639000000083</c:v>
                </c:pt>
                <c:pt idx="11">
                  <c:v>432.42278000000078</c:v>
                </c:pt>
                <c:pt idx="12">
                  <c:v>410.88692000000447</c:v>
                </c:pt>
                <c:pt idx="13">
                  <c:v>391.80610000000161</c:v>
                </c:pt>
                <c:pt idx="14">
                  <c:v>386.77623999999923</c:v>
                </c:pt>
                <c:pt idx="15">
                  <c:v>357.06670999999915</c:v>
                </c:pt>
                <c:pt idx="16">
                  <c:v>345.8283600000068</c:v>
                </c:pt>
                <c:pt idx="17">
                  <c:v>343.77464999999938</c:v>
                </c:pt>
                <c:pt idx="18">
                  <c:v>326.54749000000447</c:v>
                </c:pt>
                <c:pt idx="19">
                  <c:v>331.88767000000371</c:v>
                </c:pt>
                <c:pt idx="20">
                  <c:v>331.51878999999462</c:v>
                </c:pt>
                <c:pt idx="21">
                  <c:v>329.73599000000104</c:v>
                </c:pt>
                <c:pt idx="22">
                  <c:v>346.36314000000129</c:v>
                </c:pt>
                <c:pt idx="23">
                  <c:v>343.39860000000044</c:v>
                </c:pt>
                <c:pt idx="24">
                  <c:v>347.05857999999716</c:v>
                </c:pt>
                <c:pt idx="25">
                  <c:v>351.47823000000062</c:v>
                </c:pt>
                <c:pt idx="26">
                  <c:v>356.51933000000281</c:v>
                </c:pt>
                <c:pt idx="27">
                  <c:v>359.75811000000249</c:v>
                </c:pt>
                <c:pt idx="28">
                  <c:v>365.37853999999788</c:v>
                </c:pt>
                <c:pt idx="29">
                  <c:v>364.85984999999346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251.22365600000467</c:v>
                </c:pt>
                <c:pt idx="1">
                  <c:v>319.18426700000055</c:v>
                </c:pt>
                <c:pt idx="2">
                  <c:v>349.98029600000427</c:v>
                </c:pt>
                <c:pt idx="3">
                  <c:v>358.6048220000057</c:v>
                </c:pt>
                <c:pt idx="4">
                  <c:v>343.20513200000096</c:v>
                </c:pt>
                <c:pt idx="5">
                  <c:v>332.42773299999863</c:v>
                </c:pt>
                <c:pt idx="6">
                  <c:v>302.43199299999742</c:v>
                </c:pt>
                <c:pt idx="7">
                  <c:v>290.50777700000071</c:v>
                </c:pt>
                <c:pt idx="8">
                  <c:v>257.30151399999977</c:v>
                </c:pt>
                <c:pt idx="9">
                  <c:v>243.54230999999618</c:v>
                </c:pt>
                <c:pt idx="10">
                  <c:v>247.19141500000569</c:v>
                </c:pt>
                <c:pt idx="11">
                  <c:v>220.34259300000031</c:v>
                </c:pt>
                <c:pt idx="12">
                  <c:v>186.62159599999995</c:v>
                </c:pt>
                <c:pt idx="13">
                  <c:v>158.670435</c:v>
                </c:pt>
                <c:pt idx="14">
                  <c:v>147.21693600000344</c:v>
                </c:pt>
                <c:pt idx="15">
                  <c:v>114.52155199999652</c:v>
                </c:pt>
                <c:pt idx="16">
                  <c:v>103.96234199999799</c:v>
                </c:pt>
                <c:pt idx="17">
                  <c:v>103.26842799999395</c:v>
                </c:pt>
                <c:pt idx="18">
                  <c:v>90.555391000001691</c:v>
                </c:pt>
                <c:pt idx="19">
                  <c:v>102.69523699999809</c:v>
                </c:pt>
                <c:pt idx="20">
                  <c:v>107.87023699999736</c:v>
                </c:pt>
                <c:pt idx="21">
                  <c:v>113.87726400000247</c:v>
                </c:pt>
                <c:pt idx="22">
                  <c:v>140.68959000000359</c:v>
                </c:pt>
                <c:pt idx="23">
                  <c:v>144.04480700000295</c:v>
                </c:pt>
                <c:pt idx="24">
                  <c:v>153.25824200000261</c:v>
                </c:pt>
                <c:pt idx="25">
                  <c:v>162.3485019999971</c:v>
                </c:pt>
                <c:pt idx="26">
                  <c:v>171.06889399999636</c:v>
                </c:pt>
                <c:pt idx="27">
                  <c:v>177.12412300000324</c:v>
                </c:pt>
                <c:pt idx="28">
                  <c:v>184.45010800000637</c:v>
                </c:pt>
                <c:pt idx="29">
                  <c:v>185.12726900000052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811400"/>
        <c:axId val="21368148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22639.111000000034</c:v>
                </c:pt>
                <c:pt idx="1">
                  <c:v>24740.342000000179</c:v>
                </c:pt>
                <c:pt idx="2">
                  <c:v>26967.80700000003</c:v>
                </c:pt>
                <c:pt idx="3">
                  <c:v>28161.48099999968</c:v>
                </c:pt>
                <c:pt idx="4">
                  <c:v>27908.50699999975</c:v>
                </c:pt>
                <c:pt idx="5">
                  <c:v>28499.36800000025</c:v>
                </c:pt>
                <c:pt idx="6">
                  <c:v>27423.455999999773</c:v>
                </c:pt>
                <c:pt idx="7">
                  <c:v>28137.227999999654</c:v>
                </c:pt>
                <c:pt idx="8">
                  <c:v>26668.070000000298</c:v>
                </c:pt>
                <c:pt idx="9">
                  <c:v>27008.396999999881</c:v>
                </c:pt>
                <c:pt idx="10">
                  <c:v>28782.657999999821</c:v>
                </c:pt>
                <c:pt idx="11">
                  <c:v>27136.950000000186</c:v>
                </c:pt>
                <c:pt idx="12">
                  <c:v>25271.077000000048</c:v>
                </c:pt>
                <c:pt idx="13">
                  <c:v>23874.660999999847</c:v>
                </c:pt>
                <c:pt idx="14">
                  <c:v>23745.324000000022</c:v>
                </c:pt>
                <c:pt idx="15">
                  <c:v>21397.49599999981</c:v>
                </c:pt>
                <c:pt idx="16">
                  <c:v>21090.501999999862</c:v>
                </c:pt>
                <c:pt idx="17">
                  <c:v>21293.425999999978</c:v>
                </c:pt>
                <c:pt idx="18">
                  <c:v>20176.875</c:v>
                </c:pt>
                <c:pt idx="19">
                  <c:v>21346.533999999985</c:v>
                </c:pt>
                <c:pt idx="20">
                  <c:v>21501.612999999896</c:v>
                </c:pt>
                <c:pt idx="21">
                  <c:v>21781.314999999944</c:v>
                </c:pt>
                <c:pt idx="22">
                  <c:v>23674.068999999668</c:v>
                </c:pt>
                <c:pt idx="23">
                  <c:v>23459.886000000406</c:v>
                </c:pt>
                <c:pt idx="24">
                  <c:v>24070</c:v>
                </c:pt>
                <c:pt idx="25">
                  <c:v>24638.152000000235</c:v>
                </c:pt>
                <c:pt idx="26">
                  <c:v>25206.872999999672</c:v>
                </c:pt>
                <c:pt idx="27">
                  <c:v>25577.422000000253</c:v>
                </c:pt>
                <c:pt idx="28">
                  <c:v>26128.146999999881</c:v>
                </c:pt>
                <c:pt idx="29">
                  <c:v>26107.965000000317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811400"/>
        <c:axId val="2136814888"/>
      </c:lineChart>
      <c:catAx>
        <c:axId val="2136811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814888"/>
        <c:crosses val="autoZero"/>
        <c:auto val="1"/>
        <c:lblAlgn val="ctr"/>
        <c:lblOffset val="100"/>
        <c:tickLblSkip val="1"/>
        <c:noMultiLvlLbl val="0"/>
      </c:catAx>
      <c:valAx>
        <c:axId val="213681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811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additionnelle</a:t>
            </a:r>
          </a:p>
        </c:rich>
      </c:tx>
      <c:layout>
        <c:manualLayout>
          <c:xMode val="edge"/>
          <c:yMode val="edge"/>
          <c:x val="0.28920308483290502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3431775398255104E-2"/>
          <c:y val="9.9885091683127203E-2"/>
          <c:w val="0.87314920146549801"/>
          <c:h val="0.637799244166644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11735.605530860001</c:v>
                </c:pt>
                <c:pt idx="1">
                  <c:v>12339.23067864</c:v>
                </c:pt>
                <c:pt idx="2">
                  <c:v>12880.83963606</c:v>
                </c:pt>
                <c:pt idx="3">
                  <c:v>11599.64545982</c:v>
                </c:pt>
                <c:pt idx="4">
                  <c:v>12649.232201479999</c:v>
                </c:pt>
                <c:pt idx="5">
                  <c:v>13732.711532700001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11428.211569999979</c:v>
                </c:pt>
                <c:pt idx="1">
                  <c:v>12547.617748000037</c:v>
                </c:pt>
                <c:pt idx="2">
                  <c:v>10862.639142000056</c:v>
                </c:pt>
                <c:pt idx="3">
                  <c:v>8116.4938460000212</c:v>
                </c:pt>
                <c:pt idx="4">
                  <c:v>8636.5895619998919</c:v>
                </c:pt>
                <c:pt idx="5">
                  <c:v>9863.6252540000532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1727.8452943999928</c:v>
                </c:pt>
                <c:pt idx="1">
                  <c:v>1346.0104908000069</c:v>
                </c:pt>
                <c:pt idx="2">
                  <c:v>744.38573560000782</c:v>
                </c:pt>
                <c:pt idx="3">
                  <c:v>250.92108539998699</c:v>
                </c:pt>
                <c:pt idx="4">
                  <c:v>456.24990880000007</c:v>
                </c:pt>
                <c:pt idx="5">
                  <c:v>727.1525147999846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521.31054199999494</c:v>
                </c:pt>
                <c:pt idx="1">
                  <c:v>614.37915999999973</c:v>
                </c:pt>
                <c:pt idx="2">
                  <c:v>669.56108000000245</c:v>
                </c:pt>
                <c:pt idx="3">
                  <c:v>649.8843400000012</c:v>
                </c:pt>
                <c:pt idx="4">
                  <c:v>683.74195999999642</c:v>
                </c:pt>
                <c:pt idx="5">
                  <c:v>672.60009999999306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346.03705400000035</c:v>
                </c:pt>
                <c:pt idx="1">
                  <c:v>414.82392199999884</c:v>
                </c:pt>
                <c:pt idx="2">
                  <c:v>412.69968600000141</c:v>
                </c:pt>
                <c:pt idx="3">
                  <c:v>341.02097600000269</c:v>
                </c:pt>
                <c:pt idx="4">
                  <c:v>339.61501999999894</c:v>
                </c:pt>
                <c:pt idx="5">
                  <c:v>359.59881199999944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324.43963460000322</c:v>
                </c:pt>
                <c:pt idx="1">
                  <c:v>285.24226539999853</c:v>
                </c:pt>
                <c:pt idx="2">
                  <c:v>192.00859500000189</c:v>
                </c:pt>
                <c:pt idx="3">
                  <c:v>103.00058999999764</c:v>
                </c:pt>
                <c:pt idx="4">
                  <c:v>131.94802800000178</c:v>
                </c:pt>
                <c:pt idx="5">
                  <c:v>176.02377920000072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740200"/>
        <c:axId val="21367436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26083.449599999934</c:v>
                </c:pt>
                <c:pt idx="1">
                  <c:v>27547.303799999972</c:v>
                </c:pt>
                <c:pt idx="2">
                  <c:v>25762.133999999984</c:v>
                </c:pt>
                <c:pt idx="3">
                  <c:v>21060.966599999927</c:v>
                </c:pt>
                <c:pt idx="4">
                  <c:v>22897.376599999981</c:v>
                </c:pt>
                <c:pt idx="5">
                  <c:v>25531.71180000007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740200"/>
        <c:axId val="2136743688"/>
      </c:lineChart>
      <c:catAx>
        <c:axId val="213674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743688"/>
        <c:crosses val="autoZero"/>
        <c:auto val="1"/>
        <c:lblAlgn val="ctr"/>
        <c:lblOffset val="100"/>
        <c:noMultiLvlLbl val="0"/>
      </c:catAx>
      <c:valAx>
        <c:axId val="213674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740200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2.5706940874036001E-3"/>
                <c:y val="0.26483354529137498"/>
              </c:manualLayout>
            </c:layout>
            <c:tx>
              <c:rich>
                <a:bodyPr/>
                <a:lstStyle/>
                <a:p>
                  <a:pPr>
                    <a:defRPr b="0"/>
                  </a:pPr>
                  <a:r>
                    <a:rPr lang="fr-FR" b="0"/>
                    <a:t>milliards d'euros</a:t>
                  </a:r>
                </a:p>
              </c:rich>
            </c:tx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54568282057526"/>
          <c:w val="1"/>
          <c:h val="0.1454317179424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12037.418104750001</c:v>
                </c:pt>
                <c:pt idx="1">
                  <c:v>12240.242547940001</c:v>
                </c:pt>
                <c:pt idx="2">
                  <c:v>13190.97186709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11987.914659000009</c:v>
                </c:pt>
                <c:pt idx="1">
                  <c:v>9489.5664940000388</c:v>
                </c:pt>
                <c:pt idx="2">
                  <c:v>9250.1074079999726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1536.9278925999997</c:v>
                </c:pt>
                <c:pt idx="1">
                  <c:v>497.65341049999739</c:v>
                </c:pt>
                <c:pt idx="2">
                  <c:v>591.70121179999228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567.84485099999733</c:v>
                </c:pt>
                <c:pt idx="1">
                  <c:v>659.72271000000183</c:v>
                </c:pt>
                <c:pt idx="2">
                  <c:v>678.17102999999474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380.43048799999963</c:v>
                </c:pt>
                <c:pt idx="1">
                  <c:v>376.86033100000202</c:v>
                </c:pt>
                <c:pt idx="2">
                  <c:v>349.60691599999916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304.84095000000087</c:v>
                </c:pt>
                <c:pt idx="1">
                  <c:v>147.50459249999977</c:v>
                </c:pt>
                <c:pt idx="2">
                  <c:v>153.98590360000125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8173320"/>
        <c:axId val="208816324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26815.376699999953</c:v>
                </c:pt>
                <c:pt idx="1">
                  <c:v>23411.550299999955</c:v>
                </c:pt>
                <c:pt idx="2">
                  <c:v>24214.544200000026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173320"/>
        <c:axId val="2088163240"/>
      </c:lineChart>
      <c:catAx>
        <c:axId val="208817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8163240"/>
        <c:crosses val="autoZero"/>
        <c:auto val="1"/>
        <c:lblAlgn val="ctr"/>
        <c:lblOffset val="100"/>
        <c:noMultiLvlLbl val="0"/>
      </c:catAx>
      <c:valAx>
        <c:axId val="208816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817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3087.8673790000012</c:v>
                </c:pt>
                <c:pt idx="1">
                  <c:v>2758.5952989999996</c:v>
                </c:pt>
                <c:pt idx="2">
                  <c:v>2757.9377340000001</c:v>
                </c:pt>
                <c:pt idx="3">
                  <c:v>2790.9339660000005</c:v>
                </c:pt>
                <c:pt idx="4">
                  <c:v>2387.4738769999994</c:v>
                </c:pt>
                <c:pt idx="5">
                  <c:v>2634.3257330000006</c:v>
                </c:pt>
                <c:pt idx="6">
                  <c:v>2643.7015840000004</c:v>
                </c:pt>
                <c:pt idx="7">
                  <c:v>2667.8788849999992</c:v>
                </c:pt>
                <c:pt idx="8">
                  <c:v>2694.9341890000005</c:v>
                </c:pt>
                <c:pt idx="9">
                  <c:v>2684.6525520000014</c:v>
                </c:pt>
                <c:pt idx="10">
                  <c:v>2360.0359819999994</c:v>
                </c:pt>
                <c:pt idx="11">
                  <c:v>2432.9706239999996</c:v>
                </c:pt>
                <c:pt idx="12">
                  <c:v>2472.371905</c:v>
                </c:pt>
                <c:pt idx="13">
                  <c:v>2509.7427790000002</c:v>
                </c:pt>
                <c:pt idx="14">
                  <c:v>2467.4478459999991</c:v>
                </c:pt>
                <c:pt idx="15">
                  <c:v>2356.3373620000002</c:v>
                </c:pt>
                <c:pt idx="16">
                  <c:v>2410.3374069999991</c:v>
                </c:pt>
                <c:pt idx="17">
                  <c:v>2447.2774869999994</c:v>
                </c:pt>
                <c:pt idx="18">
                  <c:v>2478.6363700000002</c:v>
                </c:pt>
                <c:pt idx="19">
                  <c:v>2640.3006870000008</c:v>
                </c:pt>
                <c:pt idx="20">
                  <c:v>2507.0719509999999</c:v>
                </c:pt>
                <c:pt idx="21">
                  <c:v>2542.1174559999999</c:v>
                </c:pt>
                <c:pt idx="22">
                  <c:v>2562.6662759999999</c:v>
                </c:pt>
                <c:pt idx="23">
                  <c:v>2576.9775539999991</c:v>
                </c:pt>
                <c:pt idx="24">
                  <c:v>2588.1554999999989</c:v>
                </c:pt>
                <c:pt idx="25">
                  <c:v>2596.907865000001</c:v>
                </c:pt>
                <c:pt idx="26">
                  <c:v>2603.5069100000001</c:v>
                </c:pt>
                <c:pt idx="27">
                  <c:v>2608.2975900000001</c:v>
                </c:pt>
                <c:pt idx="28">
                  <c:v>2611.7480199999991</c:v>
                </c:pt>
                <c:pt idx="29">
                  <c:v>2613.6077299999997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775.93058930000007</c:v>
                </c:pt>
                <c:pt idx="1">
                  <c:v>669.39152220000005</c:v>
                </c:pt>
                <c:pt idx="2">
                  <c:v>666.82293330000005</c:v>
                </c:pt>
                <c:pt idx="3">
                  <c:v>675.36133730000006</c:v>
                </c:pt>
                <c:pt idx="4">
                  <c:v>682.86076159999993</c:v>
                </c:pt>
                <c:pt idx="5">
                  <c:v>688.56380630000001</c:v>
                </c:pt>
                <c:pt idx="6">
                  <c:v>598.7062995</c:v>
                </c:pt>
                <c:pt idx="7">
                  <c:v>610.27553089999992</c:v>
                </c:pt>
                <c:pt idx="8">
                  <c:v>482.65645089999998</c:v>
                </c:pt>
                <c:pt idx="9">
                  <c:v>495.4054754</c:v>
                </c:pt>
                <c:pt idx="10">
                  <c:v>1779.4149726000001</c:v>
                </c:pt>
                <c:pt idx="11">
                  <c:v>1380.0568398</c:v>
                </c:pt>
                <c:pt idx="12">
                  <c:v>1398.2958432999999</c:v>
                </c:pt>
                <c:pt idx="13">
                  <c:v>1410.2822704</c:v>
                </c:pt>
                <c:pt idx="14">
                  <c:v>1418.9788515</c:v>
                </c:pt>
                <c:pt idx="15">
                  <c:v>1425.3600967</c:v>
                </c:pt>
                <c:pt idx="16">
                  <c:v>1570.3333642000002</c:v>
                </c:pt>
                <c:pt idx="17">
                  <c:v>1561.2448601000001</c:v>
                </c:pt>
                <c:pt idx="18">
                  <c:v>1563.812944</c:v>
                </c:pt>
                <c:pt idx="19">
                  <c:v>1566.8643351999999</c:v>
                </c:pt>
                <c:pt idx="20">
                  <c:v>1569.1491197</c:v>
                </c:pt>
                <c:pt idx="21">
                  <c:v>1718.3687720999999</c:v>
                </c:pt>
                <c:pt idx="22">
                  <c:v>1705.8729687999999</c:v>
                </c:pt>
                <c:pt idx="23">
                  <c:v>1706.0914665999999</c:v>
                </c:pt>
                <c:pt idx="24">
                  <c:v>1707.1932538000001</c:v>
                </c:pt>
                <c:pt idx="25">
                  <c:v>1707.8610449999996</c:v>
                </c:pt>
                <c:pt idx="26">
                  <c:v>1708.0010711</c:v>
                </c:pt>
                <c:pt idx="27">
                  <c:v>1707.7548939999999</c:v>
                </c:pt>
                <c:pt idx="28">
                  <c:v>1707.2674219</c:v>
                </c:pt>
                <c:pt idx="29">
                  <c:v>1706.4680470000001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811.90414680000015</c:v>
                </c:pt>
                <c:pt idx="1">
                  <c:v>693.83128599999986</c:v>
                </c:pt>
                <c:pt idx="2">
                  <c:v>686.78888740000002</c:v>
                </c:pt>
                <c:pt idx="3">
                  <c:v>690.64686710000001</c:v>
                </c:pt>
                <c:pt idx="4">
                  <c:v>760.01042110000003</c:v>
                </c:pt>
                <c:pt idx="5">
                  <c:v>751.35056480000003</c:v>
                </c:pt>
                <c:pt idx="6">
                  <c:v>739.89352159999999</c:v>
                </c:pt>
                <c:pt idx="7">
                  <c:v>733.33193460000007</c:v>
                </c:pt>
                <c:pt idx="8">
                  <c:v>715.31645930000002</c:v>
                </c:pt>
                <c:pt idx="9">
                  <c:v>731.18112480000002</c:v>
                </c:pt>
                <c:pt idx="10">
                  <c:v>984.18005799999992</c:v>
                </c:pt>
                <c:pt idx="11">
                  <c:v>920.07640479999986</c:v>
                </c:pt>
                <c:pt idx="12">
                  <c:v>900.74944530000005</c:v>
                </c:pt>
                <c:pt idx="13">
                  <c:v>881.04000990000009</c:v>
                </c:pt>
                <c:pt idx="14">
                  <c:v>860.41384950000008</c:v>
                </c:pt>
                <c:pt idx="15">
                  <c:v>838.64101669999991</c:v>
                </c:pt>
                <c:pt idx="16">
                  <c:v>826.71996809999985</c:v>
                </c:pt>
                <c:pt idx="17">
                  <c:v>805.27998089999994</c:v>
                </c:pt>
                <c:pt idx="18">
                  <c:v>786.20280130000015</c:v>
                </c:pt>
                <c:pt idx="19">
                  <c:v>819.03547179999998</c:v>
                </c:pt>
                <c:pt idx="20">
                  <c:v>798.96783920000007</c:v>
                </c:pt>
                <c:pt idx="21">
                  <c:v>795.86040180000009</c:v>
                </c:pt>
                <c:pt idx="22">
                  <c:v>784.21063590000006</c:v>
                </c:pt>
                <c:pt idx="23">
                  <c:v>775.12173430000007</c:v>
                </c:pt>
                <c:pt idx="24">
                  <c:v>767.57885210000006</c:v>
                </c:pt>
                <c:pt idx="25">
                  <c:v>761.25091880000002</c:v>
                </c:pt>
                <c:pt idx="26">
                  <c:v>756.04676970000003</c:v>
                </c:pt>
                <c:pt idx="27">
                  <c:v>751.65196739999999</c:v>
                </c:pt>
                <c:pt idx="28">
                  <c:v>748.0420967</c:v>
                </c:pt>
                <c:pt idx="29">
                  <c:v>745.00457240000003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2984.8276339999998</c:v>
                </c:pt>
                <c:pt idx="1">
                  <c:v>2601.8719869999995</c:v>
                </c:pt>
                <c:pt idx="2">
                  <c:v>2591.5628209999995</c:v>
                </c:pt>
                <c:pt idx="3">
                  <c:v>2613.8359020000003</c:v>
                </c:pt>
                <c:pt idx="4">
                  <c:v>2706.3755430000001</c:v>
                </c:pt>
                <c:pt idx="5">
                  <c:v>2712.5194019999999</c:v>
                </c:pt>
                <c:pt idx="6">
                  <c:v>2699.9407549999996</c:v>
                </c:pt>
                <c:pt idx="7">
                  <c:v>2674.261317</c:v>
                </c:pt>
                <c:pt idx="8">
                  <c:v>2587.4690650000002</c:v>
                </c:pt>
                <c:pt idx="9">
                  <c:v>2741.832621</c:v>
                </c:pt>
                <c:pt idx="10">
                  <c:v>1974.81574</c:v>
                </c:pt>
                <c:pt idx="11">
                  <c:v>1927.5141430000003</c:v>
                </c:pt>
                <c:pt idx="12">
                  <c:v>1816.289569</c:v>
                </c:pt>
                <c:pt idx="13">
                  <c:v>1691.4371980000001</c:v>
                </c:pt>
                <c:pt idx="14">
                  <c:v>1744.6840589999997</c:v>
                </c:pt>
                <c:pt idx="15">
                  <c:v>1600.1179559999996</c:v>
                </c:pt>
                <c:pt idx="16">
                  <c:v>1475.7942709999998</c:v>
                </c:pt>
                <c:pt idx="17">
                  <c:v>1360.984293</c:v>
                </c:pt>
                <c:pt idx="18">
                  <c:v>1256.2294380000003</c:v>
                </c:pt>
                <c:pt idx="19">
                  <c:v>1395.194622</c:v>
                </c:pt>
                <c:pt idx="20">
                  <c:v>1260.2205909999998</c:v>
                </c:pt>
                <c:pt idx="21">
                  <c:v>1194.2578280000002</c:v>
                </c:pt>
                <c:pt idx="22">
                  <c:v>1139.4213829999999</c:v>
                </c:pt>
                <c:pt idx="23">
                  <c:v>1094.3058879999999</c:v>
                </c:pt>
                <c:pt idx="24">
                  <c:v>1058.1686380000001</c:v>
                </c:pt>
                <c:pt idx="25">
                  <c:v>1029.8821820000003</c:v>
                </c:pt>
                <c:pt idx="26">
                  <c:v>1008.090138</c:v>
                </c:pt>
                <c:pt idx="27">
                  <c:v>991.87671199999977</c:v>
                </c:pt>
                <c:pt idx="28">
                  <c:v>980.21534299999985</c:v>
                </c:pt>
                <c:pt idx="29">
                  <c:v>972.27846399999999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446.06849199999988</c:v>
                </c:pt>
                <c:pt idx="1">
                  <c:v>406.14833499999986</c:v>
                </c:pt>
                <c:pt idx="2">
                  <c:v>391.41612400000008</c:v>
                </c:pt>
                <c:pt idx="3">
                  <c:v>380.93408999999974</c:v>
                </c:pt>
                <c:pt idx="4">
                  <c:v>553.35492000000022</c:v>
                </c:pt>
                <c:pt idx="5">
                  <c:v>564.77537699999993</c:v>
                </c:pt>
                <c:pt idx="6">
                  <c:v>545.55451600000015</c:v>
                </c:pt>
                <c:pt idx="7">
                  <c:v>552.20322299999998</c:v>
                </c:pt>
                <c:pt idx="8">
                  <c:v>548.30829600000015</c:v>
                </c:pt>
                <c:pt idx="9">
                  <c:v>505.90601900000001</c:v>
                </c:pt>
                <c:pt idx="10">
                  <c:v>801.80965100000003</c:v>
                </c:pt>
                <c:pt idx="11">
                  <c:v>720.27638399999978</c:v>
                </c:pt>
                <c:pt idx="12">
                  <c:v>717.89005600000019</c:v>
                </c:pt>
                <c:pt idx="13">
                  <c:v>713.62368700000025</c:v>
                </c:pt>
                <c:pt idx="14">
                  <c:v>763.94264199999998</c:v>
                </c:pt>
                <c:pt idx="15">
                  <c:v>753.52214099999992</c:v>
                </c:pt>
                <c:pt idx="16">
                  <c:v>778.26476300000013</c:v>
                </c:pt>
                <c:pt idx="17">
                  <c:v>770.41152899999997</c:v>
                </c:pt>
                <c:pt idx="18">
                  <c:v>764.8417629999999</c:v>
                </c:pt>
                <c:pt idx="19">
                  <c:v>1053.7702899999999</c:v>
                </c:pt>
                <c:pt idx="20">
                  <c:v>1021.6266379999997</c:v>
                </c:pt>
                <c:pt idx="21">
                  <c:v>1047.434303</c:v>
                </c:pt>
                <c:pt idx="22">
                  <c:v>1236.3154669999999</c:v>
                </c:pt>
                <c:pt idx="23">
                  <c:v>1214.9417900000003</c:v>
                </c:pt>
                <c:pt idx="24">
                  <c:v>1210.4547560000001</c:v>
                </c:pt>
                <c:pt idx="25">
                  <c:v>1207.2935930000003</c:v>
                </c:pt>
                <c:pt idx="26">
                  <c:v>1203.779634</c:v>
                </c:pt>
                <c:pt idx="27">
                  <c:v>1199.708419</c:v>
                </c:pt>
                <c:pt idx="28">
                  <c:v>1195.288129</c:v>
                </c:pt>
                <c:pt idx="29">
                  <c:v>1190.5387759999999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7.3178034000000025</c:v>
                </c:pt>
                <c:pt idx="1">
                  <c:v>7.4285177000000431</c:v>
                </c:pt>
                <c:pt idx="2">
                  <c:v>7.7359933999999839</c:v>
                </c:pt>
                <c:pt idx="3">
                  <c:v>7.8266244000000142</c:v>
                </c:pt>
                <c:pt idx="4">
                  <c:v>7.7084598999999798</c:v>
                </c:pt>
                <c:pt idx="5">
                  <c:v>7.6170146999999133</c:v>
                </c:pt>
                <c:pt idx="6">
                  <c:v>7.377619999999979</c:v>
                </c:pt>
                <c:pt idx="7">
                  <c:v>7.2994509000000107</c:v>
                </c:pt>
                <c:pt idx="8">
                  <c:v>7.1490320000000338</c:v>
                </c:pt>
                <c:pt idx="9">
                  <c:v>7.036910599999942</c:v>
                </c:pt>
                <c:pt idx="10">
                  <c:v>7.0999689000000217</c:v>
                </c:pt>
                <c:pt idx="11">
                  <c:v>6.9473552000000609</c:v>
                </c:pt>
                <c:pt idx="12">
                  <c:v>6.6340417999999772</c:v>
                </c:pt>
                <c:pt idx="13">
                  <c:v>6.2730682000000115</c:v>
                </c:pt>
                <c:pt idx="14">
                  <c:v>6.0574225000000297</c:v>
                </c:pt>
                <c:pt idx="15">
                  <c:v>5.6539076999999907</c:v>
                </c:pt>
                <c:pt idx="16">
                  <c:v>5.3806739000000334</c:v>
                </c:pt>
                <c:pt idx="17">
                  <c:v>5.1714611999999534</c:v>
                </c:pt>
                <c:pt idx="18">
                  <c:v>4.9074159000000463</c:v>
                </c:pt>
                <c:pt idx="19">
                  <c:v>4.789059199999997</c:v>
                </c:pt>
                <c:pt idx="20">
                  <c:v>4.6216216000000259</c:v>
                </c:pt>
                <c:pt idx="21">
                  <c:v>4.4585229000000481</c:v>
                </c:pt>
                <c:pt idx="22">
                  <c:v>4.4455312000000049</c:v>
                </c:pt>
                <c:pt idx="23">
                  <c:v>4.3242630999999392</c:v>
                </c:pt>
                <c:pt idx="24">
                  <c:v>4.1782449999999471</c:v>
                </c:pt>
                <c:pt idx="25">
                  <c:v>4.063041300000009</c:v>
                </c:pt>
                <c:pt idx="26">
                  <c:v>3.9751377999999704</c:v>
                </c:pt>
                <c:pt idx="27">
                  <c:v>3.8172259000000395</c:v>
                </c:pt>
                <c:pt idx="28">
                  <c:v>3.7105011999999533</c:v>
                </c:pt>
                <c:pt idx="29">
                  <c:v>3.5558275999999296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638.50835499999994</c:v>
                </c:pt>
                <c:pt idx="1">
                  <c:v>537.96546199999989</c:v>
                </c:pt>
                <c:pt idx="2">
                  <c:v>538.36598499999991</c:v>
                </c:pt>
                <c:pt idx="3">
                  <c:v>553.57948799999986</c:v>
                </c:pt>
                <c:pt idx="4">
                  <c:v>516.07921600000009</c:v>
                </c:pt>
                <c:pt idx="5">
                  <c:v>538.47961000000009</c:v>
                </c:pt>
                <c:pt idx="6">
                  <c:v>548.91441599999985</c:v>
                </c:pt>
                <c:pt idx="7">
                  <c:v>554.15465599999993</c:v>
                </c:pt>
                <c:pt idx="8">
                  <c:v>557.78951100000018</c:v>
                </c:pt>
                <c:pt idx="9">
                  <c:v>624.78389900000002</c:v>
                </c:pt>
                <c:pt idx="10">
                  <c:v>448.12253699999997</c:v>
                </c:pt>
                <c:pt idx="11">
                  <c:v>486.05319000000009</c:v>
                </c:pt>
                <c:pt idx="12">
                  <c:v>488.24498999999992</c:v>
                </c:pt>
                <c:pt idx="13">
                  <c:v>491.31808000000001</c:v>
                </c:pt>
                <c:pt idx="14">
                  <c:v>504.72221599999989</c:v>
                </c:pt>
                <c:pt idx="15">
                  <c:v>507.42358199999967</c:v>
                </c:pt>
                <c:pt idx="16">
                  <c:v>514.67729499999996</c:v>
                </c:pt>
                <c:pt idx="17">
                  <c:v>514.63806</c:v>
                </c:pt>
                <c:pt idx="18">
                  <c:v>513.92618100000004</c:v>
                </c:pt>
                <c:pt idx="19">
                  <c:v>451.55120599999987</c:v>
                </c:pt>
                <c:pt idx="20">
                  <c:v>505.25639100000012</c:v>
                </c:pt>
                <c:pt idx="21">
                  <c:v>497.98616799999991</c:v>
                </c:pt>
                <c:pt idx="22">
                  <c:v>1046.4176489999998</c:v>
                </c:pt>
                <c:pt idx="23">
                  <c:v>958.9775410000002</c:v>
                </c:pt>
                <c:pt idx="24">
                  <c:v>954.47710499999994</c:v>
                </c:pt>
                <c:pt idx="25">
                  <c:v>959.17110300000013</c:v>
                </c:pt>
                <c:pt idx="26">
                  <c:v>963.32125599999972</c:v>
                </c:pt>
                <c:pt idx="27">
                  <c:v>966.05930099999978</c:v>
                </c:pt>
                <c:pt idx="28">
                  <c:v>969.15005499999961</c:v>
                </c:pt>
                <c:pt idx="29">
                  <c:v>969.52133600000025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1397.5903603000002</c:v>
                </c:pt>
                <c:pt idx="1">
                  <c:v>1129.1516693000001</c:v>
                </c:pt>
                <c:pt idx="2">
                  <c:v>1245.856405</c:v>
                </c:pt>
                <c:pt idx="3">
                  <c:v>1338.8735980000001</c:v>
                </c:pt>
                <c:pt idx="4">
                  <c:v>1395.2949020000001</c:v>
                </c:pt>
                <c:pt idx="5">
                  <c:v>1537.4889393999999</c:v>
                </c:pt>
                <c:pt idx="6">
                  <c:v>1452.4291691999999</c:v>
                </c:pt>
                <c:pt idx="7">
                  <c:v>1877.0084578999999</c:v>
                </c:pt>
                <c:pt idx="8">
                  <c:v>1719.3946184000001</c:v>
                </c:pt>
                <c:pt idx="9">
                  <c:v>1965.0091582</c:v>
                </c:pt>
                <c:pt idx="10">
                  <c:v>1931.1754667999999</c:v>
                </c:pt>
                <c:pt idx="11">
                  <c:v>1765.1236263000001</c:v>
                </c:pt>
                <c:pt idx="12">
                  <c:v>1434.0195252000001</c:v>
                </c:pt>
                <c:pt idx="13">
                  <c:v>1294.2002061999999</c:v>
                </c:pt>
                <c:pt idx="14">
                  <c:v>1387.9396236000002</c:v>
                </c:pt>
                <c:pt idx="15">
                  <c:v>996.79065889999993</c:v>
                </c:pt>
                <c:pt idx="16">
                  <c:v>1036.9532225</c:v>
                </c:pt>
                <c:pt idx="17">
                  <c:v>1251.5064537000001</c:v>
                </c:pt>
                <c:pt idx="18">
                  <c:v>1015.3519501999999</c:v>
                </c:pt>
                <c:pt idx="19">
                  <c:v>1029.3425834</c:v>
                </c:pt>
                <c:pt idx="20">
                  <c:v>1201.4203628</c:v>
                </c:pt>
                <c:pt idx="21">
                  <c:v>1182.6253769</c:v>
                </c:pt>
                <c:pt idx="22">
                  <c:v>1266.4222966999998</c:v>
                </c:pt>
                <c:pt idx="23">
                  <c:v>1169.0145054</c:v>
                </c:pt>
                <c:pt idx="24">
                  <c:v>1343.6406066999998</c:v>
                </c:pt>
                <c:pt idx="25">
                  <c:v>1485.4148725999999</c:v>
                </c:pt>
                <c:pt idx="26">
                  <c:v>1626.4719200000002</c:v>
                </c:pt>
                <c:pt idx="27">
                  <c:v>1713.3157549999999</c:v>
                </c:pt>
                <c:pt idx="28">
                  <c:v>1863.5590725000002</c:v>
                </c:pt>
                <c:pt idx="29">
                  <c:v>1850.5363205000001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2748.2390880000003</c:v>
                </c:pt>
                <c:pt idx="1">
                  <c:v>2392.3543870000003</c:v>
                </c:pt>
                <c:pt idx="2">
                  <c:v>2506.495105</c:v>
                </c:pt>
                <c:pt idx="3">
                  <c:v>2602.0738860000001</c:v>
                </c:pt>
                <c:pt idx="4">
                  <c:v>2514.5486179999998</c:v>
                </c:pt>
                <c:pt idx="5">
                  <c:v>2720.1023730000006</c:v>
                </c:pt>
                <c:pt idx="6">
                  <c:v>2618.6642359999996</c:v>
                </c:pt>
                <c:pt idx="7">
                  <c:v>3032.7714590000005</c:v>
                </c:pt>
                <c:pt idx="8">
                  <c:v>2860.0199519999996</c:v>
                </c:pt>
                <c:pt idx="9">
                  <c:v>3034.9647930000001</c:v>
                </c:pt>
                <c:pt idx="10">
                  <c:v>3847.634962000001</c:v>
                </c:pt>
                <c:pt idx="11">
                  <c:v>3567.0851899999998</c:v>
                </c:pt>
                <c:pt idx="12">
                  <c:v>3242.0145209999991</c:v>
                </c:pt>
                <c:pt idx="13">
                  <c:v>3111.1479559999998</c:v>
                </c:pt>
                <c:pt idx="14">
                  <c:v>3258.7862779999996</c:v>
                </c:pt>
                <c:pt idx="15">
                  <c:v>2829.0415090000006</c:v>
                </c:pt>
                <c:pt idx="16">
                  <c:v>2891.8829970000006</c:v>
                </c:pt>
                <c:pt idx="17">
                  <c:v>3093.7246939999995</c:v>
                </c:pt>
                <c:pt idx="18">
                  <c:v>2858.1040190000012</c:v>
                </c:pt>
                <c:pt idx="19">
                  <c:v>3096.5082860000002</c:v>
                </c:pt>
                <c:pt idx="20">
                  <c:v>3201.5494270000008</c:v>
                </c:pt>
                <c:pt idx="21">
                  <c:v>3202.7149139999992</c:v>
                </c:pt>
                <c:pt idx="22">
                  <c:v>3375.2931900000003</c:v>
                </c:pt>
                <c:pt idx="23">
                  <c:v>3268.6926939999994</c:v>
                </c:pt>
                <c:pt idx="24">
                  <c:v>3437.2221209999998</c:v>
                </c:pt>
                <c:pt idx="25">
                  <c:v>3573.8028480000003</c:v>
                </c:pt>
                <c:pt idx="26">
                  <c:v>3709.8433099999993</c:v>
                </c:pt>
                <c:pt idx="27">
                  <c:v>3792.7212770000006</c:v>
                </c:pt>
                <c:pt idx="28">
                  <c:v>3937.520660000001</c:v>
                </c:pt>
                <c:pt idx="29">
                  <c:v>3922.0004680000002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2.2317827999999906</c:v>
                </c:pt>
                <c:pt idx="1">
                  <c:v>2.3788929999999766</c:v>
                </c:pt>
                <c:pt idx="2">
                  <c:v>2.5232076000000063</c:v>
                </c:pt>
                <c:pt idx="3">
                  <c:v>2.5804563000000087</c:v>
                </c:pt>
                <c:pt idx="4">
                  <c:v>2.5665360999999791</c:v>
                </c:pt>
                <c:pt idx="5">
                  <c:v>2.5570921000000055</c:v>
                </c:pt>
                <c:pt idx="6">
                  <c:v>2.5285896000000037</c:v>
                </c:pt>
                <c:pt idx="7">
                  <c:v>2.5456559999999797</c:v>
                </c:pt>
                <c:pt idx="8">
                  <c:v>2.5434174999999755</c:v>
                </c:pt>
                <c:pt idx="9">
                  <c:v>2.5786595999999804</c:v>
                </c:pt>
                <c:pt idx="10">
                  <c:v>13.935238499999997</c:v>
                </c:pt>
                <c:pt idx="11">
                  <c:v>12.788087200000007</c:v>
                </c:pt>
                <c:pt idx="12">
                  <c:v>12.755936700000007</c:v>
                </c:pt>
                <c:pt idx="13">
                  <c:v>12.837990199999979</c:v>
                </c:pt>
                <c:pt idx="14">
                  <c:v>12.93989289999999</c:v>
                </c:pt>
                <c:pt idx="15">
                  <c:v>12.981421299999994</c:v>
                </c:pt>
                <c:pt idx="16">
                  <c:v>13.031391900000017</c:v>
                </c:pt>
                <c:pt idx="17">
                  <c:v>13.091957500000007</c:v>
                </c:pt>
                <c:pt idx="18">
                  <c:v>13.116011000000015</c:v>
                </c:pt>
                <c:pt idx="19">
                  <c:v>13.166083800000024</c:v>
                </c:pt>
                <c:pt idx="20">
                  <c:v>5.3146694000000139</c:v>
                </c:pt>
                <c:pt idx="21">
                  <c:v>6.1324093000000346</c:v>
                </c:pt>
                <c:pt idx="22">
                  <c:v>6.2002364000000227</c:v>
                </c:pt>
                <c:pt idx="23">
                  <c:v>6.1425171000000205</c:v>
                </c:pt>
                <c:pt idx="24">
                  <c:v>6.0815795999999978</c:v>
                </c:pt>
                <c:pt idx="25">
                  <c:v>6.0276276999999823</c:v>
                </c:pt>
                <c:pt idx="26">
                  <c:v>5.9794704000000252</c:v>
                </c:pt>
                <c:pt idx="27">
                  <c:v>5.9306639999999788</c:v>
                </c:pt>
                <c:pt idx="28">
                  <c:v>5.8869434000000069</c:v>
                </c:pt>
                <c:pt idx="29">
                  <c:v>5.8333605999999918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8050664"/>
        <c:axId val="208805408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12900.485630600004</c:v>
                </c:pt>
                <c:pt idx="1">
                  <c:v>11199.117358199999</c:v>
                </c:pt>
                <c:pt idx="2">
                  <c:v>11395.5051957</c:v>
                </c:pt>
                <c:pt idx="3">
                  <c:v>11656.6462151</c:v>
                </c:pt>
                <c:pt idx="4">
                  <c:v>11526.273254699998</c:v>
                </c:pt>
                <c:pt idx="5">
                  <c:v>12157.7799123</c:v>
                </c:pt>
                <c:pt idx="6">
                  <c:v>11857.710706899999</c:v>
                </c:pt>
                <c:pt idx="7">
                  <c:v>12711.7305703</c:v>
                </c:pt>
                <c:pt idx="8">
                  <c:v>12175.580991100001</c:v>
                </c:pt>
                <c:pt idx="9">
                  <c:v>12793.351212600002</c:v>
                </c:pt>
                <c:pt idx="10">
                  <c:v>14148.224576799998</c:v>
                </c:pt>
                <c:pt idx="11">
                  <c:v>13218.8918443</c:v>
                </c:pt>
                <c:pt idx="12">
                  <c:v>12489.2658333</c:v>
                </c:pt>
                <c:pt idx="13">
                  <c:v>12121.903244899999</c:v>
                </c:pt>
                <c:pt idx="14">
                  <c:v>12425.912681</c:v>
                </c:pt>
                <c:pt idx="15">
                  <c:v>11325.8696513</c:v>
                </c:pt>
                <c:pt idx="16">
                  <c:v>11523.3753536</c:v>
                </c:pt>
                <c:pt idx="17">
                  <c:v>11823.330776399998</c:v>
                </c:pt>
                <c:pt idx="18">
                  <c:v>11255.128893400002</c:v>
                </c:pt>
                <c:pt idx="19">
                  <c:v>12070.522624400002</c:v>
                </c:pt>
                <c:pt idx="20">
                  <c:v>12075.198610699999</c:v>
                </c:pt>
                <c:pt idx="21">
                  <c:v>12191.956151999999</c:v>
                </c:pt>
                <c:pt idx="22">
                  <c:v>13127.265634000001</c:v>
                </c:pt>
                <c:pt idx="23">
                  <c:v>12774.589953499997</c:v>
                </c:pt>
                <c:pt idx="24">
                  <c:v>13077.150657199998</c:v>
                </c:pt>
                <c:pt idx="25">
                  <c:v>13331.6750964</c:v>
                </c:pt>
                <c:pt idx="26">
                  <c:v>13589.015616999999</c:v>
                </c:pt>
                <c:pt idx="27">
                  <c:v>13741.1338053</c:v>
                </c:pt>
                <c:pt idx="28">
                  <c:v>14022.388242699999</c:v>
                </c:pt>
                <c:pt idx="29">
                  <c:v>13979.3449021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050664"/>
        <c:axId val="2088054088"/>
      </c:lineChart>
      <c:catAx>
        <c:axId val="208805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8054088"/>
        <c:crosses val="autoZero"/>
        <c:auto val="1"/>
        <c:lblAlgn val="ctr"/>
        <c:lblOffset val="100"/>
        <c:tickLblSkip val="1"/>
        <c:noMultiLvlLbl val="0"/>
      </c:catAx>
      <c:valAx>
        <c:axId val="208805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805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2756.561651</c:v>
                </c:pt>
                <c:pt idx="1">
                  <c:v>2665.0985886000008</c:v>
                </c:pt>
                <c:pt idx="2">
                  <c:v>2448.5138271999995</c:v>
                </c:pt>
                <c:pt idx="3">
                  <c:v>2466.5778626000001</c:v>
                </c:pt>
                <c:pt idx="4">
                  <c:v>2555.3977473999994</c:v>
                </c:pt>
                <c:pt idx="5">
                  <c:v>2606.813623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694.07342874000005</c:v>
                </c:pt>
                <c:pt idx="1">
                  <c:v>575.12151259999996</c:v>
                </c:pt>
                <c:pt idx="2">
                  <c:v>1477.40575552</c:v>
                </c:pt>
                <c:pt idx="3">
                  <c:v>1537.5231200399999</c:v>
                </c:pt>
                <c:pt idx="4">
                  <c:v>1681.3351161999999</c:v>
                </c:pt>
                <c:pt idx="5">
                  <c:v>1707.4704957999998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728.63632168000004</c:v>
                </c:pt>
                <c:pt idx="1">
                  <c:v>734.21472101999996</c:v>
                </c:pt>
                <c:pt idx="2">
                  <c:v>909.29195349999986</c:v>
                </c:pt>
                <c:pt idx="3">
                  <c:v>815.1758477599999</c:v>
                </c:pt>
                <c:pt idx="4">
                  <c:v>784.34789265999996</c:v>
                </c:pt>
                <c:pt idx="5">
                  <c:v>752.39926500000001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2699.6947774</c:v>
                </c:pt>
                <c:pt idx="1">
                  <c:v>2683.2046319999999</c:v>
                </c:pt>
                <c:pt idx="2">
                  <c:v>1830.9481418</c:v>
                </c:pt>
                <c:pt idx="3">
                  <c:v>1417.6641159999999</c:v>
                </c:pt>
                <c:pt idx="4">
                  <c:v>1149.2748655999999</c:v>
                </c:pt>
                <c:pt idx="5">
                  <c:v>996.46856779999996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435.58439220000002</c:v>
                </c:pt>
                <c:pt idx="1">
                  <c:v>543.3494862</c:v>
                </c:pt>
                <c:pt idx="2">
                  <c:v>743.50848400000007</c:v>
                </c:pt>
                <c:pt idx="3">
                  <c:v>824.16209720000006</c:v>
                </c:pt>
                <c:pt idx="4">
                  <c:v>1146.1545908000001</c:v>
                </c:pt>
                <c:pt idx="5">
                  <c:v>1199.3217101999999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7.6034797600000044</c:v>
                </c:pt>
                <c:pt idx="1">
                  <c:v>7.2960056399999758</c:v>
                </c:pt>
                <c:pt idx="2">
                  <c:v>6.60237132000002</c:v>
                </c:pt>
                <c:pt idx="3">
                  <c:v>5.1805035800000043</c:v>
                </c:pt>
                <c:pt idx="4">
                  <c:v>4.405636759999993</c:v>
                </c:pt>
                <c:pt idx="5">
                  <c:v>3.8243467599999805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556.89970119999998</c:v>
                </c:pt>
                <c:pt idx="1">
                  <c:v>564.82441840000001</c:v>
                </c:pt>
                <c:pt idx="2">
                  <c:v>483.69220260000003</c:v>
                </c:pt>
                <c:pt idx="3">
                  <c:v>500.44326480000001</c:v>
                </c:pt>
                <c:pt idx="4">
                  <c:v>792.62297079999996</c:v>
                </c:pt>
                <c:pt idx="5">
                  <c:v>965.44461019999983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1301.35338692</c:v>
                </c:pt>
                <c:pt idx="1">
                  <c:v>1710.2660686200002</c:v>
                </c:pt>
                <c:pt idx="2">
                  <c:v>1562.49168962</c:v>
                </c:pt>
                <c:pt idx="3">
                  <c:v>1065.9889737399999</c:v>
                </c:pt>
                <c:pt idx="4">
                  <c:v>1232.6246297</c:v>
                </c:pt>
                <c:pt idx="5">
                  <c:v>1707.8595881199999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2552.7422168000003</c:v>
                </c:pt>
                <c:pt idx="1">
                  <c:v>2853.3045625999998</c:v>
                </c:pt>
                <c:pt idx="2">
                  <c:v>3405.3337813999997</c:v>
                </c:pt>
                <c:pt idx="3">
                  <c:v>2953.8523010000004</c:v>
                </c:pt>
                <c:pt idx="4">
                  <c:v>3297.0944691999998</c:v>
                </c:pt>
                <c:pt idx="5">
                  <c:v>3787.1777126000002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2.4561751599999924</c:v>
                </c:pt>
                <c:pt idx="1">
                  <c:v>2.550682959999989</c:v>
                </c:pt>
                <c:pt idx="2">
                  <c:v>13.051429099999996</c:v>
                </c:pt>
                <c:pt idx="3">
                  <c:v>13.077373100000012</c:v>
                </c:pt>
                <c:pt idx="4">
                  <c:v>5.9742823600000179</c:v>
                </c:pt>
                <c:pt idx="5">
                  <c:v>5.9316132199999974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7793576"/>
        <c:axId val="208779682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11735.605530860001</c:v>
                </c:pt>
                <c:pt idx="1">
                  <c:v>12339.23067864</c:v>
                </c:pt>
                <c:pt idx="2">
                  <c:v>12880.83963606</c:v>
                </c:pt>
                <c:pt idx="3">
                  <c:v>11599.64545982</c:v>
                </c:pt>
                <c:pt idx="4">
                  <c:v>12649.232201479999</c:v>
                </c:pt>
                <c:pt idx="5">
                  <c:v>13732.711532700001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793576"/>
        <c:axId val="2087796824"/>
      </c:lineChart>
      <c:catAx>
        <c:axId val="208779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7796824"/>
        <c:crosses val="autoZero"/>
        <c:auto val="1"/>
        <c:lblAlgn val="ctr"/>
        <c:lblOffset val="100"/>
        <c:noMultiLvlLbl val="0"/>
      </c:catAx>
      <c:valAx>
        <c:axId val="208779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779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2710.8301198000004</c:v>
                </c:pt>
                <c:pt idx="1">
                  <c:v>2457.5458448999998</c:v>
                </c:pt>
                <c:pt idx="2">
                  <c:v>2581.1056851999997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634.59747067000001</c:v>
                </c:pt>
                <c:pt idx="1">
                  <c:v>1507.46443778</c:v>
                </c:pt>
                <c:pt idx="2">
                  <c:v>1694.4028059999998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731.42552135000005</c:v>
                </c:pt>
                <c:pt idx="1">
                  <c:v>862.23390062999988</c:v>
                </c:pt>
                <c:pt idx="2">
                  <c:v>768.37357883000004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2691.4497047</c:v>
                </c:pt>
                <c:pt idx="1">
                  <c:v>1624.3061289</c:v>
                </c:pt>
                <c:pt idx="2">
                  <c:v>1072.8717167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489.46693920000001</c:v>
                </c:pt>
                <c:pt idx="1">
                  <c:v>783.83529060000001</c:v>
                </c:pt>
                <c:pt idx="2">
                  <c:v>1172.7381504999998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7.4497426999999901</c:v>
                </c:pt>
                <c:pt idx="1">
                  <c:v>5.8914374500000122</c:v>
                </c:pt>
                <c:pt idx="2">
                  <c:v>4.1149917599999863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560.8620598</c:v>
                </c:pt>
                <c:pt idx="1">
                  <c:v>492.06773370000002</c:v>
                </c:pt>
                <c:pt idx="2">
                  <c:v>879.0337904999999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1505.8097277700001</c:v>
                </c:pt>
                <c:pt idx="1">
                  <c:v>1314.2403316800001</c:v>
                </c:pt>
                <c:pt idx="2">
                  <c:v>1470.2421089099998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2703.0233896999998</c:v>
                </c:pt>
                <c:pt idx="1">
                  <c:v>3179.5930411999998</c:v>
                </c:pt>
                <c:pt idx="2">
                  <c:v>3542.1360909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2.5034290599999904</c:v>
                </c:pt>
                <c:pt idx="1">
                  <c:v>13.064401100000005</c:v>
                </c:pt>
                <c:pt idx="2">
                  <c:v>5.9529477900000076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9243896"/>
        <c:axId val="-211924047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12037.418104750001</c:v>
                </c:pt>
                <c:pt idx="1">
                  <c:v>12240.242547940001</c:v>
                </c:pt>
                <c:pt idx="2">
                  <c:v>13190.97186709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243896"/>
        <c:axId val="-2119240472"/>
      </c:lineChart>
      <c:catAx>
        <c:axId val="-211924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9240472"/>
        <c:crosses val="autoZero"/>
        <c:auto val="1"/>
        <c:lblAlgn val="ctr"/>
        <c:lblOffset val="100"/>
        <c:noMultiLvlLbl val="0"/>
      </c:catAx>
      <c:valAx>
        <c:axId val="-211924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924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3087.8673790000012</c:v>
                </c:pt>
                <c:pt idx="1">
                  <c:v>2758.5952989999996</c:v>
                </c:pt>
                <c:pt idx="2">
                  <c:v>2757.9377340000001</c:v>
                </c:pt>
                <c:pt idx="3">
                  <c:v>2790.9339660000005</c:v>
                </c:pt>
                <c:pt idx="4">
                  <c:v>2387.4738769999994</c:v>
                </c:pt>
                <c:pt idx="5">
                  <c:v>2634.3257330000006</c:v>
                </c:pt>
                <c:pt idx="6">
                  <c:v>2643.7015840000004</c:v>
                </c:pt>
                <c:pt idx="7">
                  <c:v>2667.8788849999992</c:v>
                </c:pt>
                <c:pt idx="8">
                  <c:v>2694.9341890000005</c:v>
                </c:pt>
                <c:pt idx="9">
                  <c:v>2684.6525520000014</c:v>
                </c:pt>
                <c:pt idx="10">
                  <c:v>2360.0359819999994</c:v>
                </c:pt>
                <c:pt idx="11">
                  <c:v>2432.9706239999996</c:v>
                </c:pt>
                <c:pt idx="12">
                  <c:v>2472.371905</c:v>
                </c:pt>
                <c:pt idx="13">
                  <c:v>2509.7427790000002</c:v>
                </c:pt>
                <c:pt idx="14">
                  <c:v>2467.4478459999991</c:v>
                </c:pt>
                <c:pt idx="15">
                  <c:v>2356.3373620000002</c:v>
                </c:pt>
                <c:pt idx="16">
                  <c:v>2410.3374069999991</c:v>
                </c:pt>
                <c:pt idx="17">
                  <c:v>2447.2774869999994</c:v>
                </c:pt>
                <c:pt idx="18">
                  <c:v>2478.6363700000002</c:v>
                </c:pt>
                <c:pt idx="19">
                  <c:v>2640.3006870000008</c:v>
                </c:pt>
                <c:pt idx="20">
                  <c:v>2507.0719509999999</c:v>
                </c:pt>
                <c:pt idx="21">
                  <c:v>2542.1174559999999</c:v>
                </c:pt>
                <c:pt idx="22">
                  <c:v>2562.6662759999999</c:v>
                </c:pt>
                <c:pt idx="23">
                  <c:v>2576.9775539999991</c:v>
                </c:pt>
                <c:pt idx="24">
                  <c:v>2588.1554999999989</c:v>
                </c:pt>
                <c:pt idx="25">
                  <c:v>2596.907865000001</c:v>
                </c:pt>
                <c:pt idx="26">
                  <c:v>2603.5069100000001</c:v>
                </c:pt>
                <c:pt idx="27">
                  <c:v>2608.2975900000001</c:v>
                </c:pt>
                <c:pt idx="28">
                  <c:v>2611.7480199999991</c:v>
                </c:pt>
                <c:pt idx="29">
                  <c:v>2613.6077299999997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775.93058930000007</c:v>
                </c:pt>
                <c:pt idx="1">
                  <c:v>669.39152220000005</c:v>
                </c:pt>
                <c:pt idx="2">
                  <c:v>666.82293330000005</c:v>
                </c:pt>
                <c:pt idx="3">
                  <c:v>675.36133730000006</c:v>
                </c:pt>
                <c:pt idx="4">
                  <c:v>682.86076159999993</c:v>
                </c:pt>
                <c:pt idx="5">
                  <c:v>688.56380630000001</c:v>
                </c:pt>
                <c:pt idx="6">
                  <c:v>598.7062995</c:v>
                </c:pt>
                <c:pt idx="7">
                  <c:v>610.27553089999992</c:v>
                </c:pt>
                <c:pt idx="8">
                  <c:v>482.65645089999998</c:v>
                </c:pt>
                <c:pt idx="9">
                  <c:v>495.4054754</c:v>
                </c:pt>
                <c:pt idx="10">
                  <c:v>1779.4149726000001</c:v>
                </c:pt>
                <c:pt idx="11">
                  <c:v>1380.0568398</c:v>
                </c:pt>
                <c:pt idx="12">
                  <c:v>1398.2958432999999</c:v>
                </c:pt>
                <c:pt idx="13">
                  <c:v>1410.2822704</c:v>
                </c:pt>
                <c:pt idx="14">
                  <c:v>1418.9788515</c:v>
                </c:pt>
                <c:pt idx="15">
                  <c:v>1425.3600967</c:v>
                </c:pt>
                <c:pt idx="16">
                  <c:v>1570.3333642000002</c:v>
                </c:pt>
                <c:pt idx="17">
                  <c:v>1561.2448601000001</c:v>
                </c:pt>
                <c:pt idx="18">
                  <c:v>1563.812944</c:v>
                </c:pt>
                <c:pt idx="19">
                  <c:v>1566.8643351999999</c:v>
                </c:pt>
                <c:pt idx="20">
                  <c:v>1569.1491197</c:v>
                </c:pt>
                <c:pt idx="21">
                  <c:v>1718.3687720999999</c:v>
                </c:pt>
                <c:pt idx="22">
                  <c:v>1705.8729687999999</c:v>
                </c:pt>
                <c:pt idx="23">
                  <c:v>1706.0914665999999</c:v>
                </c:pt>
                <c:pt idx="24">
                  <c:v>1707.1932538000001</c:v>
                </c:pt>
                <c:pt idx="25">
                  <c:v>1707.8610449999996</c:v>
                </c:pt>
                <c:pt idx="26">
                  <c:v>1708.0010711</c:v>
                </c:pt>
                <c:pt idx="27">
                  <c:v>1707.7548939999999</c:v>
                </c:pt>
                <c:pt idx="28">
                  <c:v>1707.2674219</c:v>
                </c:pt>
                <c:pt idx="29">
                  <c:v>1706.4680470000001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811.90414680000015</c:v>
                </c:pt>
                <c:pt idx="1">
                  <c:v>693.83128599999986</c:v>
                </c:pt>
                <c:pt idx="2">
                  <c:v>686.78888740000002</c:v>
                </c:pt>
                <c:pt idx="3">
                  <c:v>690.64686710000001</c:v>
                </c:pt>
                <c:pt idx="4">
                  <c:v>760.01042110000003</c:v>
                </c:pt>
                <c:pt idx="5">
                  <c:v>751.35056480000003</c:v>
                </c:pt>
                <c:pt idx="6">
                  <c:v>739.89352159999999</c:v>
                </c:pt>
                <c:pt idx="7">
                  <c:v>733.33193460000007</c:v>
                </c:pt>
                <c:pt idx="8">
                  <c:v>715.31645930000002</c:v>
                </c:pt>
                <c:pt idx="9">
                  <c:v>731.18112480000002</c:v>
                </c:pt>
                <c:pt idx="10">
                  <c:v>984.18005799999992</c:v>
                </c:pt>
                <c:pt idx="11">
                  <c:v>920.07640479999986</c:v>
                </c:pt>
                <c:pt idx="12">
                  <c:v>900.74944530000005</c:v>
                </c:pt>
                <c:pt idx="13">
                  <c:v>881.04000990000009</c:v>
                </c:pt>
                <c:pt idx="14">
                  <c:v>860.41384950000008</c:v>
                </c:pt>
                <c:pt idx="15">
                  <c:v>838.64101669999991</c:v>
                </c:pt>
                <c:pt idx="16">
                  <c:v>826.71996809999985</c:v>
                </c:pt>
                <c:pt idx="17">
                  <c:v>805.27998089999994</c:v>
                </c:pt>
                <c:pt idx="18">
                  <c:v>786.20280130000015</c:v>
                </c:pt>
                <c:pt idx="19">
                  <c:v>819.03547179999998</c:v>
                </c:pt>
                <c:pt idx="20">
                  <c:v>798.96783920000007</c:v>
                </c:pt>
                <c:pt idx="21">
                  <c:v>795.86040180000009</c:v>
                </c:pt>
                <c:pt idx="22">
                  <c:v>784.21063590000006</c:v>
                </c:pt>
                <c:pt idx="23">
                  <c:v>775.12173430000007</c:v>
                </c:pt>
                <c:pt idx="24">
                  <c:v>767.57885210000006</c:v>
                </c:pt>
                <c:pt idx="25">
                  <c:v>761.25091880000002</c:v>
                </c:pt>
                <c:pt idx="26">
                  <c:v>756.04676970000003</c:v>
                </c:pt>
                <c:pt idx="27">
                  <c:v>751.65196739999999</c:v>
                </c:pt>
                <c:pt idx="28">
                  <c:v>748.0420967</c:v>
                </c:pt>
                <c:pt idx="29">
                  <c:v>745.00457240000003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2984.8276339999998</c:v>
                </c:pt>
                <c:pt idx="1">
                  <c:v>2601.8719869999995</c:v>
                </c:pt>
                <c:pt idx="2">
                  <c:v>2591.5628209999995</c:v>
                </c:pt>
                <c:pt idx="3">
                  <c:v>2613.8359020000003</c:v>
                </c:pt>
                <c:pt idx="4">
                  <c:v>2706.3755430000001</c:v>
                </c:pt>
                <c:pt idx="5">
                  <c:v>2712.5194019999999</c:v>
                </c:pt>
                <c:pt idx="6">
                  <c:v>2699.9407549999996</c:v>
                </c:pt>
                <c:pt idx="7">
                  <c:v>2674.261317</c:v>
                </c:pt>
                <c:pt idx="8">
                  <c:v>2587.4690650000002</c:v>
                </c:pt>
                <c:pt idx="9">
                  <c:v>2741.832621</c:v>
                </c:pt>
                <c:pt idx="10">
                  <c:v>1974.81574</c:v>
                </c:pt>
                <c:pt idx="11">
                  <c:v>1927.5141430000003</c:v>
                </c:pt>
                <c:pt idx="12">
                  <c:v>1816.289569</c:v>
                </c:pt>
                <c:pt idx="13">
                  <c:v>1691.4371980000001</c:v>
                </c:pt>
                <c:pt idx="14">
                  <c:v>1744.6840589999997</c:v>
                </c:pt>
                <c:pt idx="15">
                  <c:v>1600.1179559999996</c:v>
                </c:pt>
                <c:pt idx="16">
                  <c:v>1475.7942709999998</c:v>
                </c:pt>
                <c:pt idx="17">
                  <c:v>1360.984293</c:v>
                </c:pt>
                <c:pt idx="18">
                  <c:v>1256.2294380000003</c:v>
                </c:pt>
                <c:pt idx="19">
                  <c:v>1395.194622</c:v>
                </c:pt>
                <c:pt idx="20">
                  <c:v>1260.2205909999998</c:v>
                </c:pt>
                <c:pt idx="21">
                  <c:v>1194.2578280000002</c:v>
                </c:pt>
                <c:pt idx="22">
                  <c:v>1139.4213829999999</c:v>
                </c:pt>
                <c:pt idx="23">
                  <c:v>1094.3058879999999</c:v>
                </c:pt>
                <c:pt idx="24">
                  <c:v>1058.1686380000001</c:v>
                </c:pt>
                <c:pt idx="25">
                  <c:v>1029.8821820000003</c:v>
                </c:pt>
                <c:pt idx="26">
                  <c:v>1008.090138</c:v>
                </c:pt>
                <c:pt idx="27">
                  <c:v>991.87671199999977</c:v>
                </c:pt>
                <c:pt idx="28">
                  <c:v>980.21534299999985</c:v>
                </c:pt>
                <c:pt idx="29">
                  <c:v>972.27846399999999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446.06849199999988</c:v>
                </c:pt>
                <c:pt idx="1">
                  <c:v>406.14833499999986</c:v>
                </c:pt>
                <c:pt idx="2">
                  <c:v>391.41612400000008</c:v>
                </c:pt>
                <c:pt idx="3">
                  <c:v>380.93408999999974</c:v>
                </c:pt>
                <c:pt idx="4">
                  <c:v>553.35492000000022</c:v>
                </c:pt>
                <c:pt idx="5">
                  <c:v>564.77537699999993</c:v>
                </c:pt>
                <c:pt idx="6">
                  <c:v>545.55451600000015</c:v>
                </c:pt>
                <c:pt idx="7">
                  <c:v>552.20322299999998</c:v>
                </c:pt>
                <c:pt idx="8">
                  <c:v>548.30829600000015</c:v>
                </c:pt>
                <c:pt idx="9">
                  <c:v>505.90601900000001</c:v>
                </c:pt>
                <c:pt idx="10">
                  <c:v>801.80965100000003</c:v>
                </c:pt>
                <c:pt idx="11">
                  <c:v>720.27638399999978</c:v>
                </c:pt>
                <c:pt idx="12">
                  <c:v>717.89005600000019</c:v>
                </c:pt>
                <c:pt idx="13">
                  <c:v>713.62368700000025</c:v>
                </c:pt>
                <c:pt idx="14">
                  <c:v>763.94264199999998</c:v>
                </c:pt>
                <c:pt idx="15">
                  <c:v>753.52214099999992</c:v>
                </c:pt>
                <c:pt idx="16">
                  <c:v>778.26476300000013</c:v>
                </c:pt>
                <c:pt idx="17">
                  <c:v>770.41152899999997</c:v>
                </c:pt>
                <c:pt idx="18">
                  <c:v>764.8417629999999</c:v>
                </c:pt>
                <c:pt idx="19">
                  <c:v>1053.7702899999999</c:v>
                </c:pt>
                <c:pt idx="20">
                  <c:v>1021.6266379999997</c:v>
                </c:pt>
                <c:pt idx="21">
                  <c:v>1047.434303</c:v>
                </c:pt>
                <c:pt idx="22">
                  <c:v>1236.3154669999999</c:v>
                </c:pt>
                <c:pt idx="23">
                  <c:v>1214.9417900000003</c:v>
                </c:pt>
                <c:pt idx="24">
                  <c:v>1210.4547560000001</c:v>
                </c:pt>
                <c:pt idx="25">
                  <c:v>1207.2935930000003</c:v>
                </c:pt>
                <c:pt idx="26">
                  <c:v>1203.779634</c:v>
                </c:pt>
                <c:pt idx="27">
                  <c:v>1199.708419</c:v>
                </c:pt>
                <c:pt idx="28">
                  <c:v>1195.288129</c:v>
                </c:pt>
                <c:pt idx="29">
                  <c:v>1190.5387759999999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7.3178034000000025</c:v>
                </c:pt>
                <c:pt idx="1">
                  <c:v>7.4285177000000431</c:v>
                </c:pt>
                <c:pt idx="2">
                  <c:v>7.7359933999999839</c:v>
                </c:pt>
                <c:pt idx="3">
                  <c:v>7.8266244000000142</c:v>
                </c:pt>
                <c:pt idx="4">
                  <c:v>7.7084598999999798</c:v>
                </c:pt>
                <c:pt idx="5">
                  <c:v>7.6170146999999133</c:v>
                </c:pt>
                <c:pt idx="6">
                  <c:v>7.377619999999979</c:v>
                </c:pt>
                <c:pt idx="7">
                  <c:v>7.2994509000000107</c:v>
                </c:pt>
                <c:pt idx="8">
                  <c:v>7.1490320000000338</c:v>
                </c:pt>
                <c:pt idx="9">
                  <c:v>7.036910599999942</c:v>
                </c:pt>
                <c:pt idx="10">
                  <c:v>7.0999689000000217</c:v>
                </c:pt>
                <c:pt idx="11">
                  <c:v>6.9473552000000609</c:v>
                </c:pt>
                <c:pt idx="12">
                  <c:v>6.6340417999999772</c:v>
                </c:pt>
                <c:pt idx="13">
                  <c:v>6.2730682000000115</c:v>
                </c:pt>
                <c:pt idx="14">
                  <c:v>6.0574225000000297</c:v>
                </c:pt>
                <c:pt idx="15">
                  <c:v>5.6539076999999907</c:v>
                </c:pt>
                <c:pt idx="16">
                  <c:v>5.3806739000000334</c:v>
                </c:pt>
                <c:pt idx="17">
                  <c:v>5.1714611999999534</c:v>
                </c:pt>
                <c:pt idx="18">
                  <c:v>4.9074159000000463</c:v>
                </c:pt>
                <c:pt idx="19">
                  <c:v>4.789059199999997</c:v>
                </c:pt>
                <c:pt idx="20">
                  <c:v>4.6216216000000259</c:v>
                </c:pt>
                <c:pt idx="21">
                  <c:v>4.4585229000000481</c:v>
                </c:pt>
                <c:pt idx="22">
                  <c:v>4.4455312000000049</c:v>
                </c:pt>
                <c:pt idx="23">
                  <c:v>4.3242630999999392</c:v>
                </c:pt>
                <c:pt idx="24">
                  <c:v>4.1782449999999471</c:v>
                </c:pt>
                <c:pt idx="25">
                  <c:v>4.063041300000009</c:v>
                </c:pt>
                <c:pt idx="26">
                  <c:v>3.9751377999999704</c:v>
                </c:pt>
                <c:pt idx="27">
                  <c:v>3.8172259000000395</c:v>
                </c:pt>
                <c:pt idx="28">
                  <c:v>3.7105011999999533</c:v>
                </c:pt>
                <c:pt idx="29">
                  <c:v>3.5558275999999296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4786.5695861000004</c:v>
                </c:pt>
                <c:pt idx="1">
                  <c:v>4061.8504113000004</c:v>
                </c:pt>
                <c:pt idx="2">
                  <c:v>4293.2407026000001</c:v>
                </c:pt>
                <c:pt idx="3">
                  <c:v>4497.1074282999998</c:v>
                </c:pt>
                <c:pt idx="4">
                  <c:v>4428.4892721000006</c:v>
                </c:pt>
                <c:pt idx="5">
                  <c:v>4798.6280145000001</c:v>
                </c:pt>
                <c:pt idx="6">
                  <c:v>4622.5364107999985</c:v>
                </c:pt>
                <c:pt idx="7">
                  <c:v>5466.4802289000008</c:v>
                </c:pt>
                <c:pt idx="8">
                  <c:v>5139.7474989000002</c:v>
                </c:pt>
                <c:pt idx="9">
                  <c:v>5627.3365097999995</c:v>
                </c:pt>
                <c:pt idx="10">
                  <c:v>6240.8682043000008</c:v>
                </c:pt>
                <c:pt idx="11">
                  <c:v>5831.0500934999991</c:v>
                </c:pt>
                <c:pt idx="12">
                  <c:v>5177.0349729</c:v>
                </c:pt>
                <c:pt idx="13">
                  <c:v>4909.5042323999996</c:v>
                </c:pt>
                <c:pt idx="14">
                  <c:v>5164.3880104999998</c:v>
                </c:pt>
                <c:pt idx="15">
                  <c:v>4346.2371712000004</c:v>
                </c:pt>
                <c:pt idx="16">
                  <c:v>4456.5449064000004</c:v>
                </c:pt>
                <c:pt idx="17">
                  <c:v>4872.9611651999994</c:v>
                </c:pt>
                <c:pt idx="18">
                  <c:v>4400.4981612000011</c:v>
                </c:pt>
                <c:pt idx="19">
                  <c:v>4590.5681592000001</c:v>
                </c:pt>
                <c:pt idx="20">
                  <c:v>4913.5408502000009</c:v>
                </c:pt>
                <c:pt idx="21">
                  <c:v>4889.4588681999994</c:v>
                </c:pt>
                <c:pt idx="22">
                  <c:v>5694.3333720999999</c:v>
                </c:pt>
                <c:pt idx="23">
                  <c:v>5402.8272575000001</c:v>
                </c:pt>
                <c:pt idx="24">
                  <c:v>5741.4214122999992</c:v>
                </c:pt>
                <c:pt idx="25">
                  <c:v>6024.4164513000005</c:v>
                </c:pt>
                <c:pt idx="26">
                  <c:v>6305.615956399999</c:v>
                </c:pt>
                <c:pt idx="27">
                  <c:v>6478.0269970000008</c:v>
                </c:pt>
                <c:pt idx="28">
                  <c:v>6776.1167309000002</c:v>
                </c:pt>
                <c:pt idx="29">
                  <c:v>6747.8914851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9346568"/>
        <c:axId val="-211934311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12900.485630600004</c:v>
                </c:pt>
                <c:pt idx="1">
                  <c:v>11199.117358199999</c:v>
                </c:pt>
                <c:pt idx="2">
                  <c:v>11395.5051957</c:v>
                </c:pt>
                <c:pt idx="3">
                  <c:v>11656.6462151</c:v>
                </c:pt>
                <c:pt idx="4">
                  <c:v>11526.273254699998</c:v>
                </c:pt>
                <c:pt idx="5">
                  <c:v>12157.7799123</c:v>
                </c:pt>
                <c:pt idx="6">
                  <c:v>11857.710706899999</c:v>
                </c:pt>
                <c:pt idx="7">
                  <c:v>12711.7305703</c:v>
                </c:pt>
                <c:pt idx="8">
                  <c:v>12175.580991100001</c:v>
                </c:pt>
                <c:pt idx="9">
                  <c:v>12793.351212600002</c:v>
                </c:pt>
                <c:pt idx="10">
                  <c:v>14148.224576799998</c:v>
                </c:pt>
                <c:pt idx="11">
                  <c:v>13218.8918443</c:v>
                </c:pt>
                <c:pt idx="12">
                  <c:v>12489.2658333</c:v>
                </c:pt>
                <c:pt idx="13">
                  <c:v>12121.903244899999</c:v>
                </c:pt>
                <c:pt idx="14">
                  <c:v>12425.912681</c:v>
                </c:pt>
                <c:pt idx="15">
                  <c:v>11325.8696513</c:v>
                </c:pt>
                <c:pt idx="16">
                  <c:v>11523.3753536</c:v>
                </c:pt>
                <c:pt idx="17">
                  <c:v>11823.330776399998</c:v>
                </c:pt>
                <c:pt idx="18">
                  <c:v>11255.128893400002</c:v>
                </c:pt>
                <c:pt idx="19">
                  <c:v>12070.522624400002</c:v>
                </c:pt>
                <c:pt idx="20">
                  <c:v>12075.198610699999</c:v>
                </c:pt>
                <c:pt idx="21">
                  <c:v>12191.956151999999</c:v>
                </c:pt>
                <c:pt idx="22">
                  <c:v>13127.265634000001</c:v>
                </c:pt>
                <c:pt idx="23">
                  <c:v>12774.589953499997</c:v>
                </c:pt>
                <c:pt idx="24">
                  <c:v>13077.150657199998</c:v>
                </c:pt>
                <c:pt idx="25">
                  <c:v>13331.6750964</c:v>
                </c:pt>
                <c:pt idx="26">
                  <c:v>13589.015616999999</c:v>
                </c:pt>
                <c:pt idx="27">
                  <c:v>13741.1338053</c:v>
                </c:pt>
                <c:pt idx="28">
                  <c:v>14022.388242699999</c:v>
                </c:pt>
                <c:pt idx="29">
                  <c:v>13979.3449021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346568"/>
        <c:axId val="-2119343112"/>
      </c:lineChart>
      <c:catAx>
        <c:axId val="-211934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9343112"/>
        <c:crosses val="autoZero"/>
        <c:auto val="1"/>
        <c:lblAlgn val="ctr"/>
        <c:lblOffset val="100"/>
        <c:tickLblSkip val="1"/>
        <c:noMultiLvlLbl val="0"/>
      </c:catAx>
      <c:valAx>
        <c:axId val="-211934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934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additionnelle (travaux</a:t>
            </a:r>
            <a:r>
              <a:rPr lang="nl-NL" baseline="0"/>
              <a:t> publics)</a:t>
            </a:r>
            <a:endParaRPr lang="nl-NL"/>
          </a:p>
        </c:rich>
      </c:tx>
      <c:layout>
        <c:manualLayout>
          <c:xMode val="edge"/>
          <c:yMode val="edge"/>
          <c:x val="0.183196450337338"/>
          <c:y val="4.760226135247579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2225152471486"/>
          <c:y val="0.128349876721088"/>
          <c:w val="0.86668977835255401"/>
          <c:h val="0.517574647648704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2756.561651</c:v>
                </c:pt>
                <c:pt idx="1">
                  <c:v>2665.0985886000008</c:v>
                </c:pt>
                <c:pt idx="2">
                  <c:v>2448.5138271999995</c:v>
                </c:pt>
                <c:pt idx="3">
                  <c:v>2466.5778626000001</c:v>
                </c:pt>
                <c:pt idx="4">
                  <c:v>2555.3977473999994</c:v>
                </c:pt>
                <c:pt idx="5">
                  <c:v>2606.813623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694.07342874000005</c:v>
                </c:pt>
                <c:pt idx="1">
                  <c:v>575.12151259999996</c:v>
                </c:pt>
                <c:pt idx="2">
                  <c:v>1477.40575552</c:v>
                </c:pt>
                <c:pt idx="3">
                  <c:v>1537.5231200399999</c:v>
                </c:pt>
                <c:pt idx="4">
                  <c:v>1681.3351161999999</c:v>
                </c:pt>
                <c:pt idx="5">
                  <c:v>1707.4704957999998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728.63632168000004</c:v>
                </c:pt>
                <c:pt idx="1">
                  <c:v>734.21472101999996</c:v>
                </c:pt>
                <c:pt idx="2">
                  <c:v>909.29195349999986</c:v>
                </c:pt>
                <c:pt idx="3">
                  <c:v>815.1758477599999</c:v>
                </c:pt>
                <c:pt idx="4">
                  <c:v>784.34789265999996</c:v>
                </c:pt>
                <c:pt idx="5">
                  <c:v>752.39926500000001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2699.6947774</c:v>
                </c:pt>
                <c:pt idx="1">
                  <c:v>2683.2046319999999</c:v>
                </c:pt>
                <c:pt idx="2">
                  <c:v>1830.9481418</c:v>
                </c:pt>
                <c:pt idx="3">
                  <c:v>1417.6641159999999</c:v>
                </c:pt>
                <c:pt idx="4">
                  <c:v>1149.2748655999999</c:v>
                </c:pt>
                <c:pt idx="5">
                  <c:v>996.46856779999996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435.58439220000002</c:v>
                </c:pt>
                <c:pt idx="1">
                  <c:v>543.3494862</c:v>
                </c:pt>
                <c:pt idx="2">
                  <c:v>743.50848400000007</c:v>
                </c:pt>
                <c:pt idx="3">
                  <c:v>824.16209720000006</c:v>
                </c:pt>
                <c:pt idx="4">
                  <c:v>1146.1545908000001</c:v>
                </c:pt>
                <c:pt idx="5">
                  <c:v>1199.3217101999999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7.6034797600000044</c:v>
                </c:pt>
                <c:pt idx="1">
                  <c:v>7.2960056399999758</c:v>
                </c:pt>
                <c:pt idx="2">
                  <c:v>6.60237132000002</c:v>
                </c:pt>
                <c:pt idx="3">
                  <c:v>5.1805035800000043</c:v>
                </c:pt>
                <c:pt idx="4">
                  <c:v>4.405636759999993</c:v>
                </c:pt>
                <c:pt idx="5">
                  <c:v>3.8243467599999805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4413.4514800799998</c:v>
                </c:pt>
                <c:pt idx="1">
                  <c:v>5130.9457325799995</c:v>
                </c:pt>
                <c:pt idx="2">
                  <c:v>5464.5691027199991</c:v>
                </c:pt>
                <c:pt idx="3">
                  <c:v>4533.3619126399999</c:v>
                </c:pt>
                <c:pt idx="4">
                  <c:v>5328.3163520600001</c:v>
                </c:pt>
                <c:pt idx="5">
                  <c:v>6466.4135241400008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9392680"/>
        <c:axId val="-211938919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11735.605530860001</c:v>
                </c:pt>
                <c:pt idx="1">
                  <c:v>12339.23067864</c:v>
                </c:pt>
                <c:pt idx="2">
                  <c:v>12880.83963606</c:v>
                </c:pt>
                <c:pt idx="3">
                  <c:v>11599.64545982</c:v>
                </c:pt>
                <c:pt idx="4">
                  <c:v>12649.232201479999</c:v>
                </c:pt>
                <c:pt idx="5">
                  <c:v>13732.711532700001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392680"/>
        <c:axId val="-2119389192"/>
      </c:lineChart>
      <c:catAx>
        <c:axId val="-211939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9389192"/>
        <c:crosses val="autoZero"/>
        <c:auto val="1"/>
        <c:lblAlgn val="ctr"/>
        <c:lblOffset val="100"/>
        <c:noMultiLvlLbl val="0"/>
      </c:catAx>
      <c:valAx>
        <c:axId val="-211938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4129576898163999E-2"/>
              <c:y val="0.221342752809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939268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78166747741606E-3"/>
          <c:y val="0.74379051355843095"/>
          <c:w val="0.98302425903720003"/>
          <c:h val="0.25245227205770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</a:t>
            </a:r>
            <a:r>
              <a:rPr lang="nl-NL" baseline="0"/>
              <a:t> PIB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0.56828671477806147</c:v>
                </c:pt>
                <c:pt idx="1">
                  <c:v>0.62436136619374383</c:v>
                </c:pt>
                <c:pt idx="2">
                  <c:v>0.47096415132741953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1.2039238267862951</c:v>
                </c:pt>
                <c:pt idx="1">
                  <c:v>1.0984515421171852</c:v>
                </c:pt>
                <c:pt idx="2">
                  <c:v>1.04884590884825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-0.49821163415922665</c:v>
                </c:pt>
                <c:pt idx="1">
                  <c:v>-0.69405430021866787</c:v>
                </c:pt>
                <c:pt idx="2">
                  <c:v>-0.58830113323089106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248584"/>
        <c:axId val="2102242728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1.2739989005150143</c:v>
                </c:pt>
                <c:pt idx="1">
                  <c:v>1.0287586114374259</c:v>
                </c:pt>
                <c:pt idx="2">
                  <c:v>0.93150892949812381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248584"/>
        <c:axId val="2102242728"/>
      </c:lineChart>
      <c:catAx>
        <c:axId val="210224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242728"/>
        <c:crosses val="autoZero"/>
        <c:auto val="1"/>
        <c:lblAlgn val="ctr"/>
        <c:lblOffset val="100"/>
        <c:noMultiLvlLbl val="0"/>
      </c:catAx>
      <c:valAx>
        <c:axId val="210224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24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2710.8301198000004</c:v>
                </c:pt>
                <c:pt idx="1">
                  <c:v>2457.5458448999998</c:v>
                </c:pt>
                <c:pt idx="2">
                  <c:v>2581.1056851999997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634.59747067000001</c:v>
                </c:pt>
                <c:pt idx="1">
                  <c:v>1507.46443778</c:v>
                </c:pt>
                <c:pt idx="2">
                  <c:v>1694.4028059999998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731.42552135000005</c:v>
                </c:pt>
                <c:pt idx="1">
                  <c:v>862.23390062999988</c:v>
                </c:pt>
                <c:pt idx="2">
                  <c:v>768.37357883000004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2691.4497047</c:v>
                </c:pt>
                <c:pt idx="1">
                  <c:v>1624.3061289</c:v>
                </c:pt>
                <c:pt idx="2">
                  <c:v>1072.8717167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489.46693920000001</c:v>
                </c:pt>
                <c:pt idx="1">
                  <c:v>783.83529060000001</c:v>
                </c:pt>
                <c:pt idx="2">
                  <c:v>1172.7381504999998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7.4497426999999901</c:v>
                </c:pt>
                <c:pt idx="1">
                  <c:v>5.8914374500000122</c:v>
                </c:pt>
                <c:pt idx="2">
                  <c:v>4.1149917599999863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4772.1986063299992</c:v>
                </c:pt>
                <c:pt idx="1">
                  <c:v>4998.9655076799991</c:v>
                </c:pt>
                <c:pt idx="2">
                  <c:v>5897.3649381000005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9533128"/>
        <c:axId val="-211953964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12037.418104750001</c:v>
                </c:pt>
                <c:pt idx="1">
                  <c:v>12240.242547940001</c:v>
                </c:pt>
                <c:pt idx="2">
                  <c:v>13190.97186709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533128"/>
        <c:axId val="-2119539640"/>
      </c:lineChart>
      <c:catAx>
        <c:axId val="-211953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9539640"/>
        <c:crosses val="autoZero"/>
        <c:auto val="1"/>
        <c:lblAlgn val="ctr"/>
        <c:lblOffset val="100"/>
        <c:noMultiLvlLbl val="0"/>
      </c:catAx>
      <c:valAx>
        <c:axId val="-21195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953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813.86063726999998</c:v>
                </c:pt>
                <c:pt idx="1">
                  <c:v>1249.6292828199998</c:v>
                </c:pt>
                <c:pt idx="2">
                  <c:v>1472.26595331</c:v>
                </c:pt>
                <c:pt idx="3">
                  <c:v>1603.5558336000001</c:v>
                </c:pt>
                <c:pt idx="4">
                  <c:v>1673.5692036099999</c:v>
                </c:pt>
                <c:pt idx="5">
                  <c:v>1767.3778443399999</c:v>
                </c:pt>
                <c:pt idx="6">
                  <c:v>1804.1798795</c:v>
                </c:pt>
                <c:pt idx="7">
                  <c:v>1908.2293245400001</c:v>
                </c:pt>
                <c:pt idx="8">
                  <c:v>1924.37625359</c:v>
                </c:pt>
                <c:pt idx="9">
                  <c:v>2004.9627584500001</c:v>
                </c:pt>
                <c:pt idx="10">
                  <c:v>2115.4497719499996</c:v>
                </c:pt>
                <c:pt idx="11">
                  <c:v>2118.7305826799998</c:v>
                </c:pt>
                <c:pt idx="12">
                  <c:v>2048.1090308600001</c:v>
                </c:pt>
                <c:pt idx="13">
                  <c:v>1979.8782320400001</c:v>
                </c:pt>
                <c:pt idx="14">
                  <c:v>1981.3311375000001</c:v>
                </c:pt>
                <c:pt idx="15">
                  <c:v>1880.8244900999998</c:v>
                </c:pt>
                <c:pt idx="16">
                  <c:v>1842.88367737</c:v>
                </c:pt>
                <c:pt idx="17">
                  <c:v>1846.4324152200002</c:v>
                </c:pt>
                <c:pt idx="18">
                  <c:v>1787.5878281099997</c:v>
                </c:pt>
                <c:pt idx="19">
                  <c:v>1806.1957126799998</c:v>
                </c:pt>
                <c:pt idx="20">
                  <c:v>1812.6694515400004</c:v>
                </c:pt>
                <c:pt idx="21">
                  <c:v>1811.2755260900001</c:v>
                </c:pt>
                <c:pt idx="22">
                  <c:v>1885.7291031</c:v>
                </c:pt>
                <c:pt idx="23">
                  <c:v>1883.5815541899999</c:v>
                </c:pt>
                <c:pt idx="24">
                  <c:v>1894.3074607999999</c:v>
                </c:pt>
                <c:pt idx="25">
                  <c:v>1909.23518786</c:v>
                </c:pt>
                <c:pt idx="26">
                  <c:v>1926.2129446700001</c:v>
                </c:pt>
                <c:pt idx="27">
                  <c:v>1935.3937598700002</c:v>
                </c:pt>
                <c:pt idx="28">
                  <c:v>1951.5579687699999</c:v>
                </c:pt>
                <c:pt idx="29">
                  <c:v>1944.4564297799996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1047.4428100000296</c:v>
                </c:pt>
                <c:pt idx="1">
                  <c:v>1796.3280399999785</c:v>
                </c:pt>
                <c:pt idx="2">
                  <c:v>2165.9113499999912</c:v>
                </c:pt>
                <c:pt idx="3">
                  <c:v>2281.3116799999698</c:v>
                </c:pt>
                <c:pt idx="4">
                  <c:v>2231.6376800000362</c:v>
                </c:pt>
                <c:pt idx="5">
                  <c:v>2185.1313900000387</c:v>
                </c:pt>
                <c:pt idx="6">
                  <c:v>2113.212379999979</c:v>
                </c:pt>
                <c:pt idx="7">
                  <c:v>2140.2537399999528</c:v>
                </c:pt>
                <c:pt idx="8">
                  <c:v>2146.7901700000148</c:v>
                </c:pt>
                <c:pt idx="9">
                  <c:v>2231.2788000000182</c:v>
                </c:pt>
                <c:pt idx="10">
                  <c:v>2428.9382599999881</c:v>
                </c:pt>
                <c:pt idx="11">
                  <c:v>2539.318050000009</c:v>
                </c:pt>
                <c:pt idx="12">
                  <c:v>2561.9514599999966</c:v>
                </c:pt>
                <c:pt idx="13">
                  <c:v>2562.4153699999952</c:v>
                </c:pt>
                <c:pt idx="14">
                  <c:v>2617.0875300000189</c:v>
                </c:pt>
                <c:pt idx="15">
                  <c:v>2594.2320899999613</c:v>
                </c:pt>
                <c:pt idx="16">
                  <c:v>2609.7602799999877</c:v>
                </c:pt>
                <c:pt idx="17">
                  <c:v>2670.6241399999781</c:v>
                </c:pt>
                <c:pt idx="18">
                  <c:v>2678.2336000000359</c:v>
                </c:pt>
                <c:pt idx="19">
                  <c:v>2742.3160499999867</c:v>
                </c:pt>
                <c:pt idx="20">
                  <c:v>2785.3855199999562</c:v>
                </c:pt>
                <c:pt idx="21">
                  <c:v>2800.5820099999801</c:v>
                </c:pt>
                <c:pt idx="22">
                  <c:v>2878.2866199999844</c:v>
                </c:pt>
                <c:pt idx="23">
                  <c:v>2875.8637700000036</c:v>
                </c:pt>
                <c:pt idx="24">
                  <c:v>2849.3600400000541</c:v>
                </c:pt>
                <c:pt idx="25">
                  <c:v>2810.7128900000098</c:v>
                </c:pt>
                <c:pt idx="26">
                  <c:v>2764.384629999975</c:v>
                </c:pt>
                <c:pt idx="27">
                  <c:v>2703.4598900000383</c:v>
                </c:pt>
                <c:pt idx="28">
                  <c:v>2642.551179999984</c:v>
                </c:pt>
                <c:pt idx="29">
                  <c:v>2556.1030300000493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188.5093150000024</c:v>
                </c:pt>
                <c:pt idx="1">
                  <c:v>317.75998199999412</c:v>
                </c:pt>
                <c:pt idx="2">
                  <c:v>384.08632299999726</c:v>
                </c:pt>
                <c:pt idx="3">
                  <c:v>407.95695700000442</c:v>
                </c:pt>
                <c:pt idx="4">
                  <c:v>399.13624599999503</c:v>
                </c:pt>
                <c:pt idx="5">
                  <c:v>383.3617480000039</c:v>
                </c:pt>
                <c:pt idx="6">
                  <c:v>353.0185749999946</c:v>
                </c:pt>
                <c:pt idx="7">
                  <c:v>331.73757300000329</c:v>
                </c:pt>
                <c:pt idx="8">
                  <c:v>299.36445699999854</c:v>
                </c:pt>
                <c:pt idx="9">
                  <c:v>277.11963400000559</c:v>
                </c:pt>
                <c:pt idx="10">
                  <c:v>272.8273729999994</c:v>
                </c:pt>
                <c:pt idx="11">
                  <c:v>252.05608999999913</c:v>
                </c:pt>
                <c:pt idx="12">
                  <c:v>217.89456999999857</c:v>
                </c:pt>
                <c:pt idx="13">
                  <c:v>182.75941299999977</c:v>
                </c:pt>
                <c:pt idx="14">
                  <c:v>160.1248149999974</c:v>
                </c:pt>
                <c:pt idx="15">
                  <c:v>126.32852999999341</c:v>
                </c:pt>
                <c:pt idx="16">
                  <c:v>103.90545599999859</c:v>
                </c:pt>
                <c:pt idx="17">
                  <c:v>93.689809000000423</c:v>
                </c:pt>
                <c:pt idx="18">
                  <c:v>78.481196999998019</c:v>
                </c:pt>
                <c:pt idx="19">
                  <c:v>79.015613000004578</c:v>
                </c:pt>
                <c:pt idx="20">
                  <c:v>80.432279000001472</c:v>
                </c:pt>
                <c:pt idx="21">
                  <c:v>81.789210000001276</c:v>
                </c:pt>
                <c:pt idx="22">
                  <c:v>98.692381999998361</c:v>
                </c:pt>
                <c:pt idx="23">
                  <c:v>103.95579800000314</c:v>
                </c:pt>
                <c:pt idx="24">
                  <c:v>107.97387300000037</c:v>
                </c:pt>
                <c:pt idx="25">
                  <c:v>111.69901800000002</c:v>
                </c:pt>
                <c:pt idx="26">
                  <c:v>115.14514799999779</c:v>
                </c:pt>
                <c:pt idx="27">
                  <c:v>116.56597600000214</c:v>
                </c:pt>
                <c:pt idx="28">
                  <c:v>118.25780100000634</c:v>
                </c:pt>
                <c:pt idx="29">
                  <c:v>115.25817599999277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10.677776999999878</c:v>
                </c:pt>
                <c:pt idx="1">
                  <c:v>21.853598000000602</c:v>
                </c:pt>
                <c:pt idx="2">
                  <c:v>29.483923999999206</c:v>
                </c:pt>
                <c:pt idx="3">
                  <c:v>33.665287000000717</c:v>
                </c:pt>
                <c:pt idx="4">
                  <c:v>35.397600999999668</c:v>
                </c:pt>
                <c:pt idx="5">
                  <c:v>36.703056999999717</c:v>
                </c:pt>
                <c:pt idx="6">
                  <c:v>37.87695100000019</c:v>
                </c:pt>
                <c:pt idx="7">
                  <c:v>40.198817999999847</c:v>
                </c:pt>
                <c:pt idx="8">
                  <c:v>42.774614999999358</c:v>
                </c:pt>
                <c:pt idx="9">
                  <c:v>46.247601999999461</c:v>
                </c:pt>
                <c:pt idx="10">
                  <c:v>51.142261999999391</c:v>
                </c:pt>
                <c:pt idx="11">
                  <c:v>55.525147000000288</c:v>
                </c:pt>
                <c:pt idx="12">
                  <c:v>58.732106000000385</c:v>
                </c:pt>
                <c:pt idx="13">
                  <c:v>61.199031999999534</c:v>
                </c:pt>
                <c:pt idx="14">
                  <c:v>63.819711000000098</c:v>
                </c:pt>
                <c:pt idx="15">
                  <c:v>65.49816600000031</c:v>
                </c:pt>
                <c:pt idx="16">
                  <c:v>67.047252999999728</c:v>
                </c:pt>
                <c:pt idx="17">
                  <c:v>68.790599000000839</c:v>
                </c:pt>
                <c:pt idx="18">
                  <c:v>69.811522999999397</c:v>
                </c:pt>
                <c:pt idx="19">
                  <c:v>70.951431999999841</c:v>
                </c:pt>
                <c:pt idx="20">
                  <c:v>71.706148999999641</c:v>
                </c:pt>
                <c:pt idx="21">
                  <c:v>71.865103999999519</c:v>
                </c:pt>
                <c:pt idx="22">
                  <c:v>72.321136999999908</c:v>
                </c:pt>
                <c:pt idx="23">
                  <c:v>71.93824499999937</c:v>
                </c:pt>
                <c:pt idx="24">
                  <c:v>70.954673000000184</c:v>
                </c:pt>
                <c:pt idx="25">
                  <c:v>69.595390000000407</c:v>
                </c:pt>
                <c:pt idx="26">
                  <c:v>67.995367999999871</c:v>
                </c:pt>
                <c:pt idx="27">
                  <c:v>66.141508000000613</c:v>
                </c:pt>
                <c:pt idx="28">
                  <c:v>64.193451000001005</c:v>
                </c:pt>
                <c:pt idx="29">
                  <c:v>61.950488000000405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57.449110000001383</c:v>
                </c:pt>
                <c:pt idx="1">
                  <c:v>110.96486000000004</c:v>
                </c:pt>
                <c:pt idx="2">
                  <c:v>150.59599999999773</c:v>
                </c:pt>
                <c:pt idx="3">
                  <c:v>178.15159999999742</c:v>
                </c:pt>
                <c:pt idx="4">
                  <c:v>195.41027000000031</c:v>
                </c:pt>
                <c:pt idx="5">
                  <c:v>210.02304999999978</c:v>
                </c:pt>
                <c:pt idx="6">
                  <c:v>220.30228999999963</c:v>
                </c:pt>
                <c:pt idx="7">
                  <c:v>233.36066999999821</c:v>
                </c:pt>
                <c:pt idx="8">
                  <c:v>242.86066999999821</c:v>
                </c:pt>
                <c:pt idx="9">
                  <c:v>254.1054899999981</c:v>
                </c:pt>
                <c:pt idx="10">
                  <c:v>270.51456999999937</c:v>
                </c:pt>
                <c:pt idx="11">
                  <c:v>281.27911999999924</c:v>
                </c:pt>
                <c:pt idx="12">
                  <c:v>285.08262000000104</c:v>
                </c:pt>
                <c:pt idx="13">
                  <c:v>285.37504999999874</c:v>
                </c:pt>
                <c:pt idx="14">
                  <c:v>286.98304999999891</c:v>
                </c:pt>
                <c:pt idx="15">
                  <c:v>282.83260000000155</c:v>
                </c:pt>
                <c:pt idx="16">
                  <c:v>279.24231000000145</c:v>
                </c:pt>
                <c:pt idx="17">
                  <c:v>277.85684000000037</c:v>
                </c:pt>
                <c:pt idx="18">
                  <c:v>273.27000000000044</c:v>
                </c:pt>
                <c:pt idx="19">
                  <c:v>271.68274000000019</c:v>
                </c:pt>
                <c:pt idx="20">
                  <c:v>270.00311999999758</c:v>
                </c:pt>
                <c:pt idx="21">
                  <c:v>267.30184000000008</c:v>
                </c:pt>
                <c:pt idx="22">
                  <c:v>268.2191899999998</c:v>
                </c:pt>
                <c:pt idx="23">
                  <c:v>266.13618999999744</c:v>
                </c:pt>
                <c:pt idx="24">
                  <c:v>263.6414999999979</c:v>
                </c:pt>
                <c:pt idx="25">
                  <c:v>261.17711000000054</c:v>
                </c:pt>
                <c:pt idx="26">
                  <c:v>258.87744000000021</c:v>
                </c:pt>
                <c:pt idx="27">
                  <c:v>256.22463000000062</c:v>
                </c:pt>
                <c:pt idx="28">
                  <c:v>253.98006000000169</c:v>
                </c:pt>
                <c:pt idx="29">
                  <c:v>250.51540000000023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39.989989999998897</c:v>
                </c:pt>
                <c:pt idx="1">
                  <c:v>70.598590999999942</c:v>
                </c:pt>
                <c:pt idx="2">
                  <c:v>88.165191999999706</c:v>
                </c:pt>
                <c:pt idx="3">
                  <c:v>95.897870000000466</c:v>
                </c:pt>
                <c:pt idx="4">
                  <c:v>95.85028900000043</c:v>
                </c:pt>
                <c:pt idx="5">
                  <c:v>93.695498000001407</c:v>
                </c:pt>
                <c:pt idx="6">
                  <c:v>88.396391999999878</c:v>
                </c:pt>
                <c:pt idx="7">
                  <c:v>84.959689000000026</c:v>
                </c:pt>
                <c:pt idx="8">
                  <c:v>79.521951000001081</c:v>
                </c:pt>
                <c:pt idx="9">
                  <c:v>76.208226000000195</c:v>
                </c:pt>
                <c:pt idx="10">
                  <c:v>76.843678999999611</c:v>
                </c:pt>
                <c:pt idx="11">
                  <c:v>74.416163000001461</c:v>
                </c:pt>
                <c:pt idx="12">
                  <c:v>68.970795999999609</c:v>
                </c:pt>
                <c:pt idx="13">
                  <c:v>62.892774000000372</c:v>
                </c:pt>
                <c:pt idx="14">
                  <c:v>59.107710999999654</c:v>
                </c:pt>
                <c:pt idx="15">
                  <c:v>52.953485000000455</c:v>
                </c:pt>
                <c:pt idx="16">
                  <c:v>48.784054999999398</c:v>
                </c:pt>
                <c:pt idx="17">
                  <c:v>47.043969000000061</c:v>
                </c:pt>
                <c:pt idx="18">
                  <c:v>44.25646800000095</c:v>
                </c:pt>
                <c:pt idx="19">
                  <c:v>44.484223999998903</c:v>
                </c:pt>
                <c:pt idx="20">
                  <c:v>44.907126000000289</c:v>
                </c:pt>
                <c:pt idx="21">
                  <c:v>45.181879999999865</c:v>
                </c:pt>
                <c:pt idx="22">
                  <c:v>48.483419000000367</c:v>
                </c:pt>
                <c:pt idx="23">
                  <c:v>49.475934000000507</c:v>
                </c:pt>
                <c:pt idx="24">
                  <c:v>50.002180999999382</c:v>
                </c:pt>
                <c:pt idx="25">
                  <c:v>50.344375000000582</c:v>
                </c:pt>
                <c:pt idx="26">
                  <c:v>50.563168000003316</c:v>
                </c:pt>
                <c:pt idx="27">
                  <c:v>50.326880999999958</c:v>
                </c:pt>
                <c:pt idx="28">
                  <c:v>50.106249999999363</c:v>
                </c:pt>
                <c:pt idx="29">
                  <c:v>48.907969000001685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9969880"/>
        <c:axId val="-211998402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2157.9296000000322</c:v>
                </c:pt>
                <c:pt idx="1">
                  <c:v>3567.1342999999761</c:v>
                </c:pt>
                <c:pt idx="2">
                  <c:v>4290.5087999999523</c:v>
                </c:pt>
                <c:pt idx="3">
                  <c:v>4600.5391999999993</c:v>
                </c:pt>
                <c:pt idx="4">
                  <c:v>4631.0013000000035</c:v>
                </c:pt>
                <c:pt idx="5">
                  <c:v>4676.2926000000443</c:v>
                </c:pt>
                <c:pt idx="6">
                  <c:v>4616.9864999999991</c:v>
                </c:pt>
                <c:pt idx="7">
                  <c:v>4738.7398999999277</c:v>
                </c:pt>
                <c:pt idx="8">
                  <c:v>4735.6881000000285</c:v>
                </c:pt>
                <c:pt idx="9">
                  <c:v>4889.922499999986</c:v>
                </c:pt>
                <c:pt idx="10">
                  <c:v>5215.7160000000149</c:v>
                </c:pt>
                <c:pt idx="11">
                  <c:v>5321.3251999999629</c:v>
                </c:pt>
                <c:pt idx="12">
                  <c:v>5240.7406000000192</c:v>
                </c:pt>
                <c:pt idx="13">
                  <c:v>5134.5198000000091</c:v>
                </c:pt>
                <c:pt idx="14">
                  <c:v>5168.4538999999641</c:v>
                </c:pt>
                <c:pt idx="15">
                  <c:v>5002.6694000000134</c:v>
                </c:pt>
                <c:pt idx="16">
                  <c:v>4951.622999999905</c:v>
                </c:pt>
                <c:pt idx="17">
                  <c:v>5004.437799999956</c:v>
                </c:pt>
                <c:pt idx="18">
                  <c:v>4931.6406000000425</c:v>
                </c:pt>
                <c:pt idx="19">
                  <c:v>5014.6457999999402</c:v>
                </c:pt>
                <c:pt idx="20">
                  <c:v>5065.1037000000942</c:v>
                </c:pt>
                <c:pt idx="21">
                  <c:v>5077.9956000000238</c:v>
                </c:pt>
                <c:pt idx="22">
                  <c:v>5251.7319000000134</c:v>
                </c:pt>
                <c:pt idx="23">
                  <c:v>5250.9514999999665</c:v>
                </c:pt>
                <c:pt idx="24">
                  <c:v>5236.2398000000976</c:v>
                </c:pt>
                <c:pt idx="25">
                  <c:v>5212.7640000000829</c:v>
                </c:pt>
                <c:pt idx="26">
                  <c:v>5183.1787000000477</c:v>
                </c:pt>
                <c:pt idx="27">
                  <c:v>5128.1125999999931</c:v>
                </c:pt>
                <c:pt idx="28">
                  <c:v>5080.6466999999247</c:v>
                </c:pt>
                <c:pt idx="29">
                  <c:v>4977.1914000000106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969880"/>
        <c:axId val="-2119984024"/>
      </c:lineChart>
      <c:catAx>
        <c:axId val="-211996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9984024"/>
        <c:crosses val="autoZero"/>
        <c:auto val="1"/>
        <c:lblAlgn val="ctr"/>
        <c:lblOffset val="100"/>
        <c:tickLblSkip val="1"/>
        <c:noMultiLvlLbl val="0"/>
      </c:catAx>
      <c:valAx>
        <c:axId val="-211998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996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additionnel induit</a:t>
            </a:r>
          </a:p>
        </c:rich>
      </c:tx>
      <c:layout>
        <c:manualLayout>
          <c:xMode val="edge"/>
          <c:yMode val="edge"/>
          <c:x val="0.27066500162056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9628605746315598E-2"/>
          <c:y val="0.10509943988960101"/>
          <c:w val="0.88379077615298096"/>
          <c:h val="0.609807073084935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0.0</c:formatCode>
                <c:ptCount val="6"/>
                <c:pt idx="0">
                  <c:v>1362.5761821219999</c:v>
                </c:pt>
                <c:pt idx="1">
                  <c:v>1881.825212084</c:v>
                </c:pt>
                <c:pt idx="2">
                  <c:v>2048.699751006</c:v>
                </c:pt>
                <c:pt idx="3">
                  <c:v>1832.7848246959998</c:v>
                </c:pt>
                <c:pt idx="4">
                  <c:v>1857.5126191440002</c:v>
                </c:pt>
                <c:pt idx="5">
                  <c:v>1933.3712581899999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0.0</c:formatCode>
                <c:ptCount val="6"/>
                <c:pt idx="0">
                  <c:v>1904.5263120000011</c:v>
                </c:pt>
                <c:pt idx="1">
                  <c:v>2163.3332960000007</c:v>
                </c:pt>
                <c:pt idx="2">
                  <c:v>2541.9421340000017</c:v>
                </c:pt>
                <c:pt idx="3">
                  <c:v>2659.0332319999898</c:v>
                </c:pt>
                <c:pt idx="4">
                  <c:v>2837.8955919999958</c:v>
                </c:pt>
                <c:pt idx="5">
                  <c:v>2695.4423240000115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0.0</c:formatCode>
                <c:ptCount val="6"/>
                <c:pt idx="0">
                  <c:v>339.48976459999869</c:v>
                </c:pt>
                <c:pt idx="1">
                  <c:v>328.92039740000121</c:v>
                </c:pt>
                <c:pt idx="2">
                  <c:v>217.13245219999885</c:v>
                </c:pt>
                <c:pt idx="3">
                  <c:v>96.284120999999004</c:v>
                </c:pt>
                <c:pt idx="4">
                  <c:v>94.568708400000929</c:v>
                </c:pt>
                <c:pt idx="5">
                  <c:v>115.38522379999981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0.0</c:formatCode>
                <c:ptCount val="6"/>
                <c:pt idx="0">
                  <c:v>26.215637400000013</c:v>
                </c:pt>
                <c:pt idx="1">
                  <c:v>40.760208599999714</c:v>
                </c:pt>
                <c:pt idx="2">
                  <c:v>58.083651599999939</c:v>
                </c:pt>
                <c:pt idx="3">
                  <c:v>68.419794600000017</c:v>
                </c:pt>
                <c:pt idx="4">
                  <c:v>71.75706159999973</c:v>
                </c:pt>
                <c:pt idx="5">
                  <c:v>65.975241000000466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0.0</c:formatCode>
                <c:ptCount val="6"/>
                <c:pt idx="0">
                  <c:v>138.51436799999937</c:v>
                </c:pt>
                <c:pt idx="1">
                  <c:v>232.13043399999879</c:v>
                </c:pt>
                <c:pt idx="2">
                  <c:v>281.84688199999948</c:v>
                </c:pt>
                <c:pt idx="3">
                  <c:v>276.9768980000008</c:v>
                </c:pt>
                <c:pt idx="4">
                  <c:v>267.06036799999856</c:v>
                </c:pt>
                <c:pt idx="5">
                  <c:v>256.15492800000067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0.0</c:formatCode>
                <c:ptCount val="6"/>
                <c:pt idx="0">
                  <c:v>78.100386399999891</c:v>
                </c:pt>
                <c:pt idx="1">
                  <c:v>84.55635120000052</c:v>
                </c:pt>
                <c:pt idx="2">
                  <c:v>68.446224600000136</c:v>
                </c:pt>
                <c:pt idx="3">
                  <c:v>47.504440199999955</c:v>
                </c:pt>
                <c:pt idx="4">
                  <c:v>47.610108000000082</c:v>
                </c:pt>
                <c:pt idx="5">
                  <c:v>50.049728600000982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0172248"/>
        <c:axId val="-212016876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3849.4226399999925</c:v>
                </c:pt>
                <c:pt idx="1">
                  <c:v>4731.5259199999973</c:v>
                </c:pt>
                <c:pt idx="2">
                  <c:v>5216.1510999999937</c:v>
                </c:pt>
                <c:pt idx="3">
                  <c:v>4981.0033199999716</c:v>
                </c:pt>
                <c:pt idx="4">
                  <c:v>5176.4045000000388</c:v>
                </c:pt>
                <c:pt idx="5">
                  <c:v>5116.3786800000116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172248"/>
        <c:axId val="-2120168760"/>
      </c:lineChart>
      <c:catAx>
        <c:axId val="-2120172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0168760"/>
        <c:crosses val="autoZero"/>
        <c:auto val="1"/>
        <c:lblAlgn val="ctr"/>
        <c:lblOffset val="100"/>
        <c:noMultiLvlLbl val="0"/>
      </c:catAx>
      <c:valAx>
        <c:axId val="-212016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3115097900898E-3"/>
              <c:y val="0.22390562004491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017224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10371584901E-2"/>
          <c:y val="0.839898260140163"/>
          <c:w val="0.958813175510427"/>
          <c:h val="0.156608310559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1622.200697103</c:v>
                </c:pt>
                <c:pt idx="1">
                  <c:v>1940.7422878509999</c:v>
                </c:pt>
                <c:pt idx="2">
                  <c:v>1895.4419386670002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2033.9298040000008</c:v>
                </c:pt>
                <c:pt idx="1">
                  <c:v>2600.4876829999957</c:v>
                </c:pt>
                <c:pt idx="2">
                  <c:v>2766.6689580000038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334.20508099999995</c:v>
                </c:pt>
                <c:pt idx="1">
                  <c:v>156.70828659999893</c:v>
                </c:pt>
                <c:pt idx="2">
                  <c:v>104.97696610000037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33.487922999999867</c:v>
                </c:pt>
                <c:pt idx="1">
                  <c:v>63.251723099999978</c:v>
                </c:pt>
                <c:pt idx="2">
                  <c:v>68.866151300000098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185.32240099999908</c:v>
                </c:pt>
                <c:pt idx="1">
                  <c:v>279.41189000000014</c:v>
                </c:pt>
                <c:pt idx="2">
                  <c:v>261.60764799999959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81.328368800000206</c:v>
                </c:pt>
                <c:pt idx="1">
                  <c:v>57.975332400000042</c:v>
                </c:pt>
                <c:pt idx="2">
                  <c:v>48.829918300000529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0099176"/>
        <c:axId val="-21200956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4290.4742799999949</c:v>
                </c:pt>
                <c:pt idx="1">
                  <c:v>5098.5772099999831</c:v>
                </c:pt>
                <c:pt idx="2">
                  <c:v>5146.3915900000247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099176"/>
        <c:axId val="-2120095688"/>
      </c:lineChart>
      <c:catAx>
        <c:axId val="-2120099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0095688"/>
        <c:crosses val="autoZero"/>
        <c:auto val="1"/>
        <c:lblAlgn val="ctr"/>
        <c:lblOffset val="100"/>
        <c:noMultiLvlLbl val="0"/>
      </c:catAx>
      <c:valAx>
        <c:axId val="-212009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0099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131.74934640000004</c:v>
                </c:pt>
                <c:pt idx="1">
                  <c:v>192.53542179999999</c:v>
                </c:pt>
                <c:pt idx="2">
                  <c:v>219.64412260000006</c:v>
                </c:pt>
                <c:pt idx="3">
                  <c:v>234.3834736</c:v>
                </c:pt>
                <c:pt idx="4">
                  <c:v>223.62222389999999</c:v>
                </c:pt>
                <c:pt idx="5">
                  <c:v>232.29362649999996</c:v>
                </c:pt>
                <c:pt idx="6">
                  <c:v>239.71396489999995</c:v>
                </c:pt>
                <c:pt idx="7">
                  <c:v>246.36222480000004</c:v>
                </c:pt>
                <c:pt idx="8">
                  <c:v>252.56889519999993</c:v>
                </c:pt>
                <c:pt idx="9">
                  <c:v>256.5001304000001</c:v>
                </c:pt>
                <c:pt idx="10">
                  <c:v>243.42770999999993</c:v>
                </c:pt>
                <c:pt idx="11">
                  <c:v>241.61326080000003</c:v>
                </c:pt>
                <c:pt idx="12">
                  <c:v>243.77980769999999</c:v>
                </c:pt>
                <c:pt idx="13">
                  <c:v>247.11693389999994</c:v>
                </c:pt>
                <c:pt idx="14">
                  <c:v>246.67915979999998</c:v>
                </c:pt>
                <c:pt idx="15">
                  <c:v>240.72695239999996</c:v>
                </c:pt>
                <c:pt idx="16">
                  <c:v>240.19872050000004</c:v>
                </c:pt>
                <c:pt idx="17">
                  <c:v>241.41304930000001</c:v>
                </c:pt>
                <c:pt idx="18">
                  <c:v>242.8366833</c:v>
                </c:pt>
                <c:pt idx="19">
                  <c:v>250.5399228</c:v>
                </c:pt>
                <c:pt idx="20">
                  <c:v>246.70549619999997</c:v>
                </c:pt>
                <c:pt idx="21">
                  <c:v>245.2342114999999</c:v>
                </c:pt>
                <c:pt idx="22">
                  <c:v>244.47911470000008</c:v>
                </c:pt>
                <c:pt idx="23">
                  <c:v>243.61021059999996</c:v>
                </c:pt>
                <c:pt idx="24">
                  <c:v>242.4360332</c:v>
                </c:pt>
                <c:pt idx="25">
                  <c:v>240.94311920000007</c:v>
                </c:pt>
                <c:pt idx="26">
                  <c:v>239.15720829999998</c:v>
                </c:pt>
                <c:pt idx="27">
                  <c:v>237.11845520000008</c:v>
                </c:pt>
                <c:pt idx="28">
                  <c:v>234.87492640000005</c:v>
                </c:pt>
                <c:pt idx="29">
                  <c:v>232.44667069999991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39.422374000000005</c:v>
                </c:pt>
                <c:pt idx="1">
                  <c:v>64.158942479999993</c:v>
                </c:pt>
                <c:pt idx="2">
                  <c:v>76.271074569999996</c:v>
                </c:pt>
                <c:pt idx="3">
                  <c:v>82.790226939999997</c:v>
                </c:pt>
                <c:pt idx="4">
                  <c:v>87.062425819999987</c:v>
                </c:pt>
                <c:pt idx="5">
                  <c:v>90.331446290000002</c:v>
                </c:pt>
                <c:pt idx="6">
                  <c:v>85.678953220000011</c:v>
                </c:pt>
                <c:pt idx="7">
                  <c:v>85.033148949999998</c:v>
                </c:pt>
                <c:pt idx="8">
                  <c:v>75.231301760000008</c:v>
                </c:pt>
                <c:pt idx="9">
                  <c:v>72.181683489999998</c:v>
                </c:pt>
                <c:pt idx="10">
                  <c:v>155.93382305</c:v>
                </c:pt>
                <c:pt idx="11">
                  <c:v>184.54683411999997</c:v>
                </c:pt>
                <c:pt idx="12">
                  <c:v>197.41881360000002</c:v>
                </c:pt>
                <c:pt idx="13">
                  <c:v>204.46837027999999</c:v>
                </c:pt>
                <c:pt idx="14">
                  <c:v>209.01798668000001</c:v>
                </c:pt>
                <c:pt idx="15">
                  <c:v>212.21582133999999</c:v>
                </c:pt>
                <c:pt idx="16">
                  <c:v>226.52334137</c:v>
                </c:pt>
                <c:pt idx="17">
                  <c:v>232.99342742000002</c:v>
                </c:pt>
                <c:pt idx="18">
                  <c:v>235.90770853999999</c:v>
                </c:pt>
                <c:pt idx="19">
                  <c:v>237.17468199000001</c:v>
                </c:pt>
                <c:pt idx="20">
                  <c:v>237.48194783000002</c:v>
                </c:pt>
                <c:pt idx="21">
                  <c:v>249.89732363000002</c:v>
                </c:pt>
                <c:pt idx="22">
                  <c:v>254.08101173</c:v>
                </c:pt>
                <c:pt idx="23">
                  <c:v>254.71835392999998</c:v>
                </c:pt>
                <c:pt idx="24">
                  <c:v>253.86155503000001</c:v>
                </c:pt>
                <c:pt idx="25">
                  <c:v>252.24335996999997</c:v>
                </c:pt>
                <c:pt idx="26">
                  <c:v>250.13614213</c:v>
                </c:pt>
                <c:pt idx="27">
                  <c:v>247.66789375000002</c:v>
                </c:pt>
                <c:pt idx="28">
                  <c:v>244.91889405999999</c:v>
                </c:pt>
                <c:pt idx="29">
                  <c:v>241.93625318000002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43.855236599999998</c:v>
                </c:pt>
                <c:pt idx="1">
                  <c:v>68.926483130000008</c:v>
                </c:pt>
                <c:pt idx="2">
                  <c:v>80.564236489999985</c:v>
                </c:pt>
                <c:pt idx="3">
                  <c:v>86.462169380000006</c:v>
                </c:pt>
                <c:pt idx="4">
                  <c:v>94.923724690000014</c:v>
                </c:pt>
                <c:pt idx="5">
                  <c:v>99.379758129999999</c:v>
                </c:pt>
                <c:pt idx="6">
                  <c:v>101.38138514999999</c:v>
                </c:pt>
                <c:pt idx="7">
                  <c:v>102.56855280999999</c:v>
                </c:pt>
                <c:pt idx="8">
                  <c:v>102.42552248000001</c:v>
                </c:pt>
                <c:pt idx="9">
                  <c:v>104.15003115999998</c:v>
                </c:pt>
                <c:pt idx="10">
                  <c:v>124.71004626999999</c:v>
                </c:pt>
                <c:pt idx="11">
                  <c:v>130.99178397000003</c:v>
                </c:pt>
                <c:pt idx="12">
                  <c:v>132.12979981000001</c:v>
                </c:pt>
                <c:pt idx="13">
                  <c:v>131.11516731</c:v>
                </c:pt>
                <c:pt idx="14">
                  <c:v>129.05679225</c:v>
                </c:pt>
                <c:pt idx="15">
                  <c:v>126.34412703999999</c:v>
                </c:pt>
                <c:pt idx="16">
                  <c:v>124.01081610000001</c:v>
                </c:pt>
                <c:pt idx="17">
                  <c:v>120.98289522</c:v>
                </c:pt>
                <c:pt idx="18">
                  <c:v>117.68244823999999</c:v>
                </c:pt>
                <c:pt idx="19">
                  <c:v>118.28795003000002</c:v>
                </c:pt>
                <c:pt idx="20">
                  <c:v>116.52998054999999</c:v>
                </c:pt>
                <c:pt idx="21">
                  <c:v>114.75277671000001</c:v>
                </c:pt>
                <c:pt idx="22">
                  <c:v>112.32884841000001</c:v>
                </c:pt>
                <c:pt idx="23">
                  <c:v>109.75898792</c:v>
                </c:pt>
                <c:pt idx="24">
                  <c:v>107.23094758999999</c:v>
                </c:pt>
                <c:pt idx="25">
                  <c:v>104.79798283999999</c:v>
                </c:pt>
                <c:pt idx="26">
                  <c:v>102.47772315</c:v>
                </c:pt>
                <c:pt idx="27">
                  <c:v>100.25951494</c:v>
                </c:pt>
                <c:pt idx="28">
                  <c:v>98.141639349999991</c:v>
                </c:pt>
                <c:pt idx="29">
                  <c:v>96.113950869999996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238.30426390000002</c:v>
                </c:pt>
                <c:pt idx="1">
                  <c:v>379.27806539999995</c:v>
                </c:pt>
                <c:pt idx="2">
                  <c:v>446.8743733</c:v>
                </c:pt>
                <c:pt idx="3">
                  <c:v>482.12487030000005</c:v>
                </c:pt>
                <c:pt idx="4">
                  <c:v>512.5165300000001</c:v>
                </c:pt>
                <c:pt idx="5">
                  <c:v>532.59307369999999</c:v>
                </c:pt>
                <c:pt idx="6">
                  <c:v>545.27596930000004</c:v>
                </c:pt>
                <c:pt idx="7">
                  <c:v>552.56844969999997</c:v>
                </c:pt>
                <c:pt idx="8">
                  <c:v>549.60581879999995</c:v>
                </c:pt>
                <c:pt idx="9">
                  <c:v>569.10058690000005</c:v>
                </c:pt>
                <c:pt idx="10">
                  <c:v>488.64021990000003</c:v>
                </c:pt>
                <c:pt idx="11">
                  <c:v>447.26566380000003</c:v>
                </c:pt>
                <c:pt idx="12">
                  <c:v>417.51944120000007</c:v>
                </c:pt>
                <c:pt idx="13">
                  <c:v>389.56654530000003</c:v>
                </c:pt>
                <c:pt idx="14">
                  <c:v>382.03161729999999</c:v>
                </c:pt>
                <c:pt idx="15">
                  <c:v>360.7032974</c:v>
                </c:pt>
                <c:pt idx="16">
                  <c:v>334.26310659999996</c:v>
                </c:pt>
                <c:pt idx="17">
                  <c:v>306.8038899</c:v>
                </c:pt>
                <c:pt idx="18">
                  <c:v>280.07475500000004</c:v>
                </c:pt>
                <c:pt idx="19">
                  <c:v>280.30328980000002</c:v>
                </c:pt>
                <c:pt idx="20">
                  <c:v>263.24541210000001</c:v>
                </c:pt>
                <c:pt idx="21">
                  <c:v>244.65051329999994</c:v>
                </c:pt>
                <c:pt idx="22">
                  <c:v>227.1583268</c:v>
                </c:pt>
                <c:pt idx="23">
                  <c:v>211.3557538</c:v>
                </c:pt>
                <c:pt idx="24">
                  <c:v>197.32716219999998</c:v>
                </c:pt>
                <c:pt idx="25">
                  <c:v>184.97461070000003</c:v>
                </c:pt>
                <c:pt idx="26">
                  <c:v>174.11870110000001</c:v>
                </c:pt>
                <c:pt idx="27">
                  <c:v>164.59655890000005</c:v>
                </c:pt>
                <c:pt idx="28">
                  <c:v>156.24384289999995</c:v>
                </c:pt>
                <c:pt idx="29">
                  <c:v>148.91652540000001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17.3598097</c:v>
                </c:pt>
                <c:pt idx="1">
                  <c:v>24.867830300000008</c:v>
                </c:pt>
                <c:pt idx="2">
                  <c:v>27.513178699999997</c:v>
                </c:pt>
                <c:pt idx="3">
                  <c:v>28.356052599999998</c:v>
                </c:pt>
                <c:pt idx="4">
                  <c:v>36.080315299999995</c:v>
                </c:pt>
                <c:pt idx="5">
                  <c:v>40.700119000000001</c:v>
                </c:pt>
                <c:pt idx="6">
                  <c:v>42.284999200000016</c:v>
                </c:pt>
                <c:pt idx="7">
                  <c:v>43.593257100000017</c:v>
                </c:pt>
                <c:pt idx="8">
                  <c:v>44.406743699999993</c:v>
                </c:pt>
                <c:pt idx="9">
                  <c:v>43.300711199999995</c:v>
                </c:pt>
                <c:pt idx="10">
                  <c:v>55.560338599999994</c:v>
                </c:pt>
                <c:pt idx="11">
                  <c:v>58.506797199999994</c:v>
                </c:pt>
                <c:pt idx="12">
                  <c:v>59.733819199999999</c:v>
                </c:pt>
                <c:pt idx="13">
                  <c:v>60.336714400000005</c:v>
                </c:pt>
                <c:pt idx="14">
                  <c:v>63.041571800000014</c:v>
                </c:pt>
                <c:pt idx="15">
                  <c:v>64.082182099999983</c:v>
                </c:pt>
                <c:pt idx="16">
                  <c:v>65.746558399999998</c:v>
                </c:pt>
                <c:pt idx="17">
                  <c:v>66.279303999999996</c:v>
                </c:pt>
                <c:pt idx="18">
                  <c:v>66.300348700000001</c:v>
                </c:pt>
                <c:pt idx="19">
                  <c:v>78.840743899999978</c:v>
                </c:pt>
                <c:pt idx="20">
                  <c:v>83.610445599999991</c:v>
                </c:pt>
                <c:pt idx="21">
                  <c:v>86.650640199999998</c:v>
                </c:pt>
                <c:pt idx="22">
                  <c:v>96.268804499999959</c:v>
                </c:pt>
                <c:pt idx="23">
                  <c:v>99.9405553</c:v>
                </c:pt>
                <c:pt idx="24">
                  <c:v>101.23142529999998</c:v>
                </c:pt>
                <c:pt idx="25">
                  <c:v>101.60979090000001</c:v>
                </c:pt>
                <c:pt idx="26">
                  <c:v>101.57317779999997</c:v>
                </c:pt>
                <c:pt idx="27">
                  <c:v>101.28476230000001</c:v>
                </c:pt>
                <c:pt idx="28">
                  <c:v>100.80912090000001</c:v>
                </c:pt>
                <c:pt idx="29">
                  <c:v>100.17410969999997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0.20472172000000199</c:v>
                </c:pt>
                <c:pt idx="1">
                  <c:v>0.31223384000000109</c:v>
                </c:pt>
                <c:pt idx="2">
                  <c:v>0.36390343000000058</c:v>
                </c:pt>
                <c:pt idx="3">
                  <c:v>0.38643874999999994</c:v>
                </c:pt>
                <c:pt idx="4">
                  <c:v>0.39373891000000327</c:v>
                </c:pt>
                <c:pt idx="5">
                  <c:v>0.39801173000000034</c:v>
                </c:pt>
                <c:pt idx="6">
                  <c:v>0.39950874999999897</c:v>
                </c:pt>
                <c:pt idx="7">
                  <c:v>0.40540417000000062</c:v>
                </c:pt>
                <c:pt idx="8">
                  <c:v>0.41243436999999972</c:v>
                </c:pt>
                <c:pt idx="9">
                  <c:v>0.42081162000000205</c:v>
                </c:pt>
                <c:pt idx="10">
                  <c:v>0.43397085999999518</c:v>
                </c:pt>
                <c:pt idx="11">
                  <c:v>0.44279619999999653</c:v>
                </c:pt>
                <c:pt idx="12">
                  <c:v>0.44403900000000363</c:v>
                </c:pt>
                <c:pt idx="13">
                  <c:v>0.4394873600000011</c:v>
                </c:pt>
                <c:pt idx="14">
                  <c:v>0.43532970000000404</c:v>
                </c:pt>
                <c:pt idx="15">
                  <c:v>0.42544685000000015</c:v>
                </c:pt>
                <c:pt idx="16">
                  <c:v>0.41502770999999683</c:v>
                </c:pt>
                <c:pt idx="17">
                  <c:v>0.40491443999999888</c:v>
                </c:pt>
                <c:pt idx="18">
                  <c:v>0.39218668000000179</c:v>
                </c:pt>
                <c:pt idx="19">
                  <c:v>0.38071798000000001</c:v>
                </c:pt>
                <c:pt idx="20">
                  <c:v>0.36736348000000163</c:v>
                </c:pt>
                <c:pt idx="21">
                  <c:v>0.35209034999999744</c:v>
                </c:pt>
                <c:pt idx="22">
                  <c:v>0.33917968000000087</c:v>
                </c:pt>
                <c:pt idx="23">
                  <c:v>0.32404090999999369</c:v>
                </c:pt>
                <c:pt idx="24">
                  <c:v>0.30660642000000138</c:v>
                </c:pt>
                <c:pt idx="25">
                  <c:v>0.28880694000000062</c:v>
                </c:pt>
                <c:pt idx="26">
                  <c:v>0.27169253999999654</c:v>
                </c:pt>
                <c:pt idx="27">
                  <c:v>0.25303677999999508</c:v>
                </c:pt>
                <c:pt idx="28">
                  <c:v>0.23514373999999805</c:v>
                </c:pt>
                <c:pt idx="29">
                  <c:v>0.2166482699999932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65.178712599999983</c:v>
                </c:pt>
                <c:pt idx="1">
                  <c:v>95.944460800000002</c:v>
                </c:pt>
                <c:pt idx="2">
                  <c:v>110.20748510000004</c:v>
                </c:pt>
                <c:pt idx="3">
                  <c:v>118.73371750000001</c:v>
                </c:pt>
                <c:pt idx="4">
                  <c:v>119.19517840000003</c:v>
                </c:pt>
                <c:pt idx="5">
                  <c:v>122.54068339999998</c:v>
                </c:pt>
                <c:pt idx="6">
                  <c:v>126.53626980000001</c:v>
                </c:pt>
                <c:pt idx="7">
                  <c:v>130.10361219999999</c:v>
                </c:pt>
                <c:pt idx="8">
                  <c:v>133.1230635</c:v>
                </c:pt>
                <c:pt idx="9">
                  <c:v>143.1914903</c:v>
                </c:pt>
                <c:pt idx="10">
                  <c:v>128.09597229999997</c:v>
                </c:pt>
                <c:pt idx="11">
                  <c:v>124.52287710000002</c:v>
                </c:pt>
                <c:pt idx="12">
                  <c:v>123.88320700000003</c:v>
                </c:pt>
                <c:pt idx="13">
                  <c:v>124.27914570000002</c:v>
                </c:pt>
                <c:pt idx="14">
                  <c:v>126.15054410000005</c:v>
                </c:pt>
                <c:pt idx="15">
                  <c:v>127.39202710000001</c:v>
                </c:pt>
                <c:pt idx="16">
                  <c:v>128.65378400000003</c:v>
                </c:pt>
                <c:pt idx="17">
                  <c:v>129.00872709999999</c:v>
                </c:pt>
                <c:pt idx="18">
                  <c:v>128.71747660000005</c:v>
                </c:pt>
                <c:pt idx="19">
                  <c:v>120.73316640000002</c:v>
                </c:pt>
                <c:pt idx="20">
                  <c:v>122.27327650000001</c:v>
                </c:pt>
                <c:pt idx="21">
                  <c:v>122.11249019999997</c:v>
                </c:pt>
                <c:pt idx="22">
                  <c:v>183.22820929999995</c:v>
                </c:pt>
                <c:pt idx="23">
                  <c:v>208.76844850000003</c:v>
                </c:pt>
                <c:pt idx="24">
                  <c:v>218.78218180000005</c:v>
                </c:pt>
                <c:pt idx="25">
                  <c:v>223.15803669999997</c:v>
                </c:pt>
                <c:pt idx="26">
                  <c:v>225.38175709999996</c:v>
                </c:pt>
                <c:pt idx="27">
                  <c:v>226.61899320000003</c:v>
                </c:pt>
                <c:pt idx="28">
                  <c:v>227.44530330000003</c:v>
                </c:pt>
                <c:pt idx="29">
                  <c:v>227.70580360000002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64.027517540000005</c:v>
                </c:pt>
                <c:pt idx="1">
                  <c:v>109.97411553000001</c:v>
                </c:pt>
                <c:pt idx="2">
                  <c:v>142.05133846000001</c:v>
                </c:pt>
                <c:pt idx="3">
                  <c:v>165.61485440999999</c:v>
                </c:pt>
                <c:pt idx="4">
                  <c:v>182.83588732999999</c:v>
                </c:pt>
                <c:pt idx="5">
                  <c:v>204.19963473000001</c:v>
                </c:pt>
                <c:pt idx="6">
                  <c:v>209.39726275000001</c:v>
                </c:pt>
                <c:pt idx="7">
                  <c:v>248.40353833</c:v>
                </c:pt>
                <c:pt idx="8">
                  <c:v>257.07709937000004</c:v>
                </c:pt>
                <c:pt idx="9">
                  <c:v>283.12445270999996</c:v>
                </c:pt>
                <c:pt idx="10">
                  <c:v>294.36658954000001</c:v>
                </c:pt>
                <c:pt idx="11">
                  <c:v>284.49900099000001</c:v>
                </c:pt>
                <c:pt idx="12">
                  <c:v>248.26267899999999</c:v>
                </c:pt>
                <c:pt idx="13">
                  <c:v>219.32836508000003</c:v>
                </c:pt>
                <c:pt idx="14">
                  <c:v>215.59161970999997</c:v>
                </c:pt>
                <c:pt idx="15">
                  <c:v>177.17815206</c:v>
                </c:pt>
                <c:pt idx="16">
                  <c:v>163.41575234999999</c:v>
                </c:pt>
                <c:pt idx="17">
                  <c:v>174.85606135</c:v>
                </c:pt>
                <c:pt idx="18">
                  <c:v>158.86757819000002</c:v>
                </c:pt>
                <c:pt idx="19">
                  <c:v>150.77458816000001</c:v>
                </c:pt>
                <c:pt idx="20">
                  <c:v>159.57606701</c:v>
                </c:pt>
                <c:pt idx="21">
                  <c:v>160.79899343</c:v>
                </c:pt>
                <c:pt idx="22">
                  <c:v>165.88466857999998</c:v>
                </c:pt>
                <c:pt idx="23">
                  <c:v>158.84961124</c:v>
                </c:pt>
                <c:pt idx="24">
                  <c:v>167.15341133000001</c:v>
                </c:pt>
                <c:pt idx="25">
                  <c:v>180.46701245</c:v>
                </c:pt>
                <c:pt idx="26">
                  <c:v>195.74734659999999</c:v>
                </c:pt>
                <c:pt idx="27">
                  <c:v>207.93593770999999</c:v>
                </c:pt>
                <c:pt idx="28">
                  <c:v>223.29981738000001</c:v>
                </c:pt>
                <c:pt idx="29">
                  <c:v>228.41513511000002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213.58303109999997</c:v>
                </c:pt>
                <c:pt idx="1">
                  <c:v>313.36212420000004</c:v>
                </c:pt>
                <c:pt idx="2">
                  <c:v>368.45911460000002</c:v>
                </c:pt>
                <c:pt idx="3">
                  <c:v>404.36404960000004</c:v>
                </c:pt>
                <c:pt idx="4">
                  <c:v>416.58940749999988</c:v>
                </c:pt>
                <c:pt idx="5">
                  <c:v>444.58457979999991</c:v>
                </c:pt>
                <c:pt idx="6">
                  <c:v>453.14784609999992</c:v>
                </c:pt>
                <c:pt idx="7">
                  <c:v>498.81600330000003</c:v>
                </c:pt>
                <c:pt idx="8">
                  <c:v>509.13744120000001</c:v>
                </c:pt>
                <c:pt idx="9">
                  <c:v>532.58864990000006</c:v>
                </c:pt>
                <c:pt idx="10">
                  <c:v>622.94675149999989</c:v>
                </c:pt>
                <c:pt idx="11">
                  <c:v>644.61694199999999</c:v>
                </c:pt>
                <c:pt idx="12">
                  <c:v>623.03954920000001</c:v>
                </c:pt>
                <c:pt idx="13">
                  <c:v>601.23288979999984</c:v>
                </c:pt>
                <c:pt idx="14">
                  <c:v>607.26186630000007</c:v>
                </c:pt>
                <c:pt idx="15">
                  <c:v>569.63732460000006</c:v>
                </c:pt>
                <c:pt idx="16">
                  <c:v>557.49066489999996</c:v>
                </c:pt>
                <c:pt idx="17">
                  <c:v>571.48251719999996</c:v>
                </c:pt>
                <c:pt idx="18">
                  <c:v>554.56714419999992</c:v>
                </c:pt>
                <c:pt idx="19">
                  <c:v>566.88993430000005</c:v>
                </c:pt>
                <c:pt idx="20">
                  <c:v>581.24305270000002</c:v>
                </c:pt>
                <c:pt idx="21">
                  <c:v>585.43300540000007</c:v>
                </c:pt>
                <c:pt idx="22">
                  <c:v>600.66379809999989</c:v>
                </c:pt>
                <c:pt idx="23">
                  <c:v>595.01103290000003</c:v>
                </c:pt>
                <c:pt idx="24">
                  <c:v>604.77367340000012</c:v>
                </c:pt>
                <c:pt idx="25">
                  <c:v>619.58486909999988</c:v>
                </c:pt>
                <c:pt idx="26">
                  <c:v>636.21778780000011</c:v>
                </c:pt>
                <c:pt idx="27">
                  <c:v>648.5635949</c:v>
                </c:pt>
                <c:pt idx="28">
                  <c:v>664.5304453</c:v>
                </c:pt>
                <c:pt idx="29">
                  <c:v>667.50912179999989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0.17562370999999999</c:v>
                </c:pt>
                <c:pt idx="1">
                  <c:v>0.2696053400000018</c:v>
                </c:pt>
                <c:pt idx="2">
                  <c:v>0.31712605999999965</c:v>
                </c:pt>
                <c:pt idx="3">
                  <c:v>0.33998052000000101</c:v>
                </c:pt>
                <c:pt idx="4">
                  <c:v>0.34977176000000298</c:v>
                </c:pt>
                <c:pt idx="5">
                  <c:v>0.35691106000000161</c:v>
                </c:pt>
                <c:pt idx="6">
                  <c:v>0.36372032999999959</c:v>
                </c:pt>
                <c:pt idx="7">
                  <c:v>0.37513317999999884</c:v>
                </c:pt>
                <c:pt idx="8">
                  <c:v>0.38793321000000347</c:v>
                </c:pt>
                <c:pt idx="9">
                  <c:v>0.40421077000000238</c:v>
                </c:pt>
                <c:pt idx="10">
                  <c:v>1.3343499299999984</c:v>
                </c:pt>
                <c:pt idx="11">
                  <c:v>1.7246264999999994</c:v>
                </c:pt>
                <c:pt idx="12">
                  <c:v>1.8978751500000008</c:v>
                </c:pt>
                <c:pt idx="13">
                  <c:v>1.9946129100000007</c:v>
                </c:pt>
                <c:pt idx="14">
                  <c:v>2.0646498599999994</c:v>
                </c:pt>
                <c:pt idx="15">
                  <c:v>2.1191592099999959</c:v>
                </c:pt>
                <c:pt idx="16">
                  <c:v>2.1659054400000031</c:v>
                </c:pt>
                <c:pt idx="17">
                  <c:v>2.2076292899999999</c:v>
                </c:pt>
                <c:pt idx="18">
                  <c:v>2.2414986599999978</c:v>
                </c:pt>
                <c:pt idx="19">
                  <c:v>2.2707173200000028</c:v>
                </c:pt>
                <c:pt idx="20">
                  <c:v>1.6364095699999979</c:v>
                </c:pt>
                <c:pt idx="21">
                  <c:v>1.3934813699999964</c:v>
                </c:pt>
                <c:pt idx="22">
                  <c:v>1.2971412999999998</c:v>
                </c:pt>
                <c:pt idx="23">
                  <c:v>1.2445590899999956</c:v>
                </c:pt>
                <c:pt idx="24">
                  <c:v>1.2044645300000028</c:v>
                </c:pt>
                <c:pt idx="25">
                  <c:v>1.1675990600000006</c:v>
                </c:pt>
                <c:pt idx="26">
                  <c:v>1.1314081499999986</c:v>
                </c:pt>
                <c:pt idx="27">
                  <c:v>1.0950121899999985</c:v>
                </c:pt>
                <c:pt idx="28">
                  <c:v>1.0588354399999957</c:v>
                </c:pt>
                <c:pt idx="29">
                  <c:v>1.0222111499999968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7181672"/>
        <c:axId val="207718509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813.86063726999998</c:v>
                </c:pt>
                <c:pt idx="1">
                  <c:v>1249.6292828199998</c:v>
                </c:pt>
                <c:pt idx="2">
                  <c:v>1472.26595331</c:v>
                </c:pt>
                <c:pt idx="3">
                  <c:v>1603.5558336000001</c:v>
                </c:pt>
                <c:pt idx="4">
                  <c:v>1673.5692036099999</c:v>
                </c:pt>
                <c:pt idx="5">
                  <c:v>1767.3778443399999</c:v>
                </c:pt>
                <c:pt idx="6">
                  <c:v>1804.1798795</c:v>
                </c:pt>
                <c:pt idx="7">
                  <c:v>1908.2293245400001</c:v>
                </c:pt>
                <c:pt idx="8">
                  <c:v>1924.37625359</c:v>
                </c:pt>
                <c:pt idx="9">
                  <c:v>2004.9627584500001</c:v>
                </c:pt>
                <c:pt idx="10">
                  <c:v>2115.4497719499996</c:v>
                </c:pt>
                <c:pt idx="11">
                  <c:v>2118.7305826799998</c:v>
                </c:pt>
                <c:pt idx="12">
                  <c:v>2048.1090308600001</c:v>
                </c:pt>
                <c:pt idx="13">
                  <c:v>1979.8782320400001</c:v>
                </c:pt>
                <c:pt idx="14">
                  <c:v>1981.3311375000001</c:v>
                </c:pt>
                <c:pt idx="15">
                  <c:v>1880.8244900999998</c:v>
                </c:pt>
                <c:pt idx="16">
                  <c:v>1842.88367737</c:v>
                </c:pt>
                <c:pt idx="17">
                  <c:v>1846.4324152200002</c:v>
                </c:pt>
                <c:pt idx="18">
                  <c:v>1787.5878281099997</c:v>
                </c:pt>
                <c:pt idx="19">
                  <c:v>1806.1957126799998</c:v>
                </c:pt>
                <c:pt idx="20">
                  <c:v>1812.6694515400004</c:v>
                </c:pt>
                <c:pt idx="21">
                  <c:v>1811.2755260900001</c:v>
                </c:pt>
                <c:pt idx="22">
                  <c:v>1885.7291031</c:v>
                </c:pt>
                <c:pt idx="23">
                  <c:v>1883.5815541899999</c:v>
                </c:pt>
                <c:pt idx="24">
                  <c:v>1894.3074607999999</c:v>
                </c:pt>
                <c:pt idx="25">
                  <c:v>1909.23518786</c:v>
                </c:pt>
                <c:pt idx="26">
                  <c:v>1926.2129446700001</c:v>
                </c:pt>
                <c:pt idx="27">
                  <c:v>1935.3937598700002</c:v>
                </c:pt>
                <c:pt idx="28">
                  <c:v>1951.5579687699999</c:v>
                </c:pt>
                <c:pt idx="29">
                  <c:v>1944.4564297799996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181672"/>
        <c:axId val="2077185096"/>
      </c:lineChart>
      <c:catAx>
        <c:axId val="207718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185096"/>
        <c:crosses val="autoZero"/>
        <c:auto val="1"/>
        <c:lblAlgn val="ctr"/>
        <c:lblOffset val="100"/>
        <c:tickLblSkip val="1"/>
        <c:noMultiLvlLbl val="0"/>
      </c:catAx>
      <c:valAx>
        <c:axId val="207718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18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200.38691766000002</c:v>
                </c:pt>
                <c:pt idx="1">
                  <c:v>245.48776835999996</c:v>
                </c:pt>
                <c:pt idx="2">
                  <c:v>244.52337443999994</c:v>
                </c:pt>
                <c:pt idx="3">
                  <c:v>243.14306565999999</c:v>
                </c:pt>
                <c:pt idx="4">
                  <c:v>244.49301323999998</c:v>
                </c:pt>
                <c:pt idx="5">
                  <c:v>236.90807596000005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69.941008761999996</c:v>
                </c:pt>
                <c:pt idx="1">
                  <c:v>81.691306742000009</c:v>
                </c:pt>
                <c:pt idx="2">
                  <c:v>190.27716554599999</c:v>
                </c:pt>
                <c:pt idx="3">
                  <c:v>228.962996132</c:v>
                </c:pt>
                <c:pt idx="4">
                  <c:v>250.00803843000003</c:v>
                </c:pt>
                <c:pt idx="5">
                  <c:v>247.38050861799996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74.946370058000014</c:v>
                </c:pt>
                <c:pt idx="1">
                  <c:v>101.981049946</c:v>
                </c:pt>
                <c:pt idx="2">
                  <c:v>129.600717922</c:v>
                </c:pt>
                <c:pt idx="3">
                  <c:v>121.461647326</c:v>
                </c:pt>
                <c:pt idx="4">
                  <c:v>112.120308236</c:v>
                </c:pt>
                <c:pt idx="5">
                  <c:v>100.35816223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411.81962058000011</c:v>
                </c:pt>
                <c:pt idx="1">
                  <c:v>549.82877968000003</c:v>
                </c:pt>
                <c:pt idx="2">
                  <c:v>425.00469750000002</c:v>
                </c:pt>
                <c:pt idx="3">
                  <c:v>312.42966774000007</c:v>
                </c:pt>
                <c:pt idx="4">
                  <c:v>228.74743363999997</c:v>
                </c:pt>
                <c:pt idx="5">
                  <c:v>165.77004779999999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26.83543732</c:v>
                </c:pt>
                <c:pt idx="1">
                  <c:v>42.857166040000003</c:v>
                </c:pt>
                <c:pt idx="2">
                  <c:v>59.435848239999999</c:v>
                </c:pt>
                <c:pt idx="3">
                  <c:v>68.249827420000003</c:v>
                </c:pt>
                <c:pt idx="4">
                  <c:v>93.540374179999986</c:v>
                </c:pt>
                <c:pt idx="5">
                  <c:v>101.09019232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0.33220733000000136</c:v>
                </c:pt>
                <c:pt idx="1">
                  <c:v>0.40723412800000036</c:v>
                </c:pt>
                <c:pt idx="2">
                  <c:v>0.43912462400000007</c:v>
                </c:pt>
                <c:pt idx="3">
                  <c:v>0.40365873199999952</c:v>
                </c:pt>
                <c:pt idx="4">
                  <c:v>0.33785616799999901</c:v>
                </c:pt>
                <c:pt idx="5">
                  <c:v>0.2530656539999967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101.85191088000002</c:v>
                </c:pt>
                <c:pt idx="1">
                  <c:v>131.09902383999997</c:v>
                </c:pt>
                <c:pt idx="2">
                  <c:v>125.38634924000003</c:v>
                </c:pt>
                <c:pt idx="3">
                  <c:v>126.90103624000002</c:v>
                </c:pt>
                <c:pt idx="4">
                  <c:v>171.03292126000002</c:v>
                </c:pt>
                <c:pt idx="5">
                  <c:v>226.06197878000003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132.900742654</c:v>
                </c:pt>
                <c:pt idx="1">
                  <c:v>240.44039757800002</c:v>
                </c:pt>
                <c:pt idx="2">
                  <c:v>252.40965086400001</c:v>
                </c:pt>
                <c:pt idx="3">
                  <c:v>165.018426422</c:v>
                </c:pt>
                <c:pt idx="4">
                  <c:v>162.45255031799999</c:v>
                </c:pt>
                <c:pt idx="5">
                  <c:v>207.17304985000001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343.27154539999998</c:v>
                </c:pt>
                <c:pt idx="1">
                  <c:v>487.65490405999998</c:v>
                </c:pt>
                <c:pt idx="2">
                  <c:v>619.81959975999996</c:v>
                </c:pt>
                <c:pt idx="3">
                  <c:v>564.0135170399999</c:v>
                </c:pt>
                <c:pt idx="4">
                  <c:v>593.4249125</c:v>
                </c:pt>
                <c:pt idx="5">
                  <c:v>647.28116377999993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0.29042147800000107</c:v>
                </c:pt>
                <c:pt idx="1">
                  <c:v>0.37758171000000118</c:v>
                </c:pt>
                <c:pt idx="2">
                  <c:v>1.8032228699999997</c:v>
                </c:pt>
                <c:pt idx="3">
                  <c:v>2.2009819839999998</c:v>
                </c:pt>
                <c:pt idx="4">
                  <c:v>1.3552111719999984</c:v>
                </c:pt>
                <c:pt idx="5">
                  <c:v>1.095013197999998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7110376"/>
        <c:axId val="207711384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0.0</c:formatCode>
                <c:ptCount val="7"/>
                <c:pt idx="0">
                  <c:v>1362.5761821219999</c:v>
                </c:pt>
                <c:pt idx="1">
                  <c:v>1881.825212084</c:v>
                </c:pt>
                <c:pt idx="2">
                  <c:v>2048.699751006</c:v>
                </c:pt>
                <c:pt idx="3">
                  <c:v>1832.7848246959998</c:v>
                </c:pt>
                <c:pt idx="4">
                  <c:v>1857.5126191440002</c:v>
                </c:pt>
                <c:pt idx="5">
                  <c:v>1933.3712581899999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110376"/>
        <c:axId val="2077113848"/>
      </c:lineChart>
      <c:catAx>
        <c:axId val="207711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113848"/>
        <c:crosses val="autoZero"/>
        <c:auto val="1"/>
        <c:lblAlgn val="ctr"/>
        <c:lblOffset val="100"/>
        <c:noMultiLvlLbl val="0"/>
      </c:catAx>
      <c:valAx>
        <c:axId val="207711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11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222.93734301000001</c:v>
                </c:pt>
                <c:pt idx="1">
                  <c:v>243.83322004999997</c:v>
                </c:pt>
                <c:pt idx="2">
                  <c:v>240.7005446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75.816157752000009</c:v>
                </c:pt>
                <c:pt idx="1">
                  <c:v>209.620080839</c:v>
                </c:pt>
                <c:pt idx="2">
                  <c:v>248.69427352399998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88.463710001999999</c:v>
                </c:pt>
                <c:pt idx="1">
                  <c:v>125.531182624</c:v>
                </c:pt>
                <c:pt idx="2">
                  <c:v>106.239235233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480.82420013000007</c:v>
                </c:pt>
                <c:pt idx="1">
                  <c:v>368.71718262000002</c:v>
                </c:pt>
                <c:pt idx="2">
                  <c:v>197.25874071999999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34.846301680000003</c:v>
                </c:pt>
                <c:pt idx="1">
                  <c:v>63.842837830000001</c:v>
                </c:pt>
                <c:pt idx="2">
                  <c:v>97.315283249999993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0.36972072900000086</c:v>
                </c:pt>
                <c:pt idx="1">
                  <c:v>0.42139167799999977</c:v>
                </c:pt>
                <c:pt idx="2">
                  <c:v>0.29546091099999783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116.47546736</c:v>
                </c:pt>
                <c:pt idx="1">
                  <c:v>126.14369274000003</c:v>
                </c:pt>
                <c:pt idx="2">
                  <c:v>198.54745002000004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186.67057011600002</c:v>
                </c:pt>
                <c:pt idx="1">
                  <c:v>208.71403864300001</c:v>
                </c:pt>
                <c:pt idx="2">
                  <c:v>184.812800084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415.46322472999998</c:v>
                </c:pt>
                <c:pt idx="1">
                  <c:v>591.91655839999999</c:v>
                </c:pt>
                <c:pt idx="2">
                  <c:v>620.35303813999997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0.33400159400000112</c:v>
                </c:pt>
                <c:pt idx="1">
                  <c:v>2.0021024269999996</c:v>
                </c:pt>
                <c:pt idx="2">
                  <c:v>1.2251121849999982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6939560"/>
        <c:axId val="207694303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1622.200697103</c:v>
                </c:pt>
                <c:pt idx="1">
                  <c:v>1940.7422878509999</c:v>
                </c:pt>
                <c:pt idx="2">
                  <c:v>1895.4419386670002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939560"/>
        <c:axId val="2076943032"/>
      </c:lineChart>
      <c:catAx>
        <c:axId val="207693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943032"/>
        <c:crosses val="autoZero"/>
        <c:auto val="1"/>
        <c:lblAlgn val="ctr"/>
        <c:lblOffset val="100"/>
        <c:noMultiLvlLbl val="0"/>
      </c:catAx>
      <c:valAx>
        <c:axId val="207694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93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131.74934640000004</c:v>
                </c:pt>
                <c:pt idx="1">
                  <c:v>192.53542179999999</c:v>
                </c:pt>
                <c:pt idx="2">
                  <c:v>219.64412260000006</c:v>
                </c:pt>
                <c:pt idx="3">
                  <c:v>234.3834736</c:v>
                </c:pt>
                <c:pt idx="4">
                  <c:v>223.62222389999999</c:v>
                </c:pt>
                <c:pt idx="5">
                  <c:v>232.29362649999996</c:v>
                </c:pt>
                <c:pt idx="6">
                  <c:v>239.71396489999995</c:v>
                </c:pt>
                <c:pt idx="7">
                  <c:v>246.36222480000004</c:v>
                </c:pt>
                <c:pt idx="8">
                  <c:v>252.56889519999993</c:v>
                </c:pt>
                <c:pt idx="9">
                  <c:v>256.5001304000001</c:v>
                </c:pt>
                <c:pt idx="10">
                  <c:v>243.42770999999993</c:v>
                </c:pt>
                <c:pt idx="11">
                  <c:v>241.61326080000003</c:v>
                </c:pt>
                <c:pt idx="12">
                  <c:v>243.77980769999999</c:v>
                </c:pt>
                <c:pt idx="13">
                  <c:v>247.11693389999994</c:v>
                </c:pt>
                <c:pt idx="14">
                  <c:v>246.67915979999998</c:v>
                </c:pt>
                <c:pt idx="15">
                  <c:v>240.72695239999996</c:v>
                </c:pt>
                <c:pt idx="16">
                  <c:v>240.19872050000004</c:v>
                </c:pt>
                <c:pt idx="17">
                  <c:v>241.41304930000001</c:v>
                </c:pt>
                <c:pt idx="18">
                  <c:v>242.8366833</c:v>
                </c:pt>
                <c:pt idx="19">
                  <c:v>250.5399228</c:v>
                </c:pt>
                <c:pt idx="20">
                  <c:v>246.70549619999997</c:v>
                </c:pt>
                <c:pt idx="21">
                  <c:v>245.2342114999999</c:v>
                </c:pt>
                <c:pt idx="22">
                  <c:v>244.47911470000008</c:v>
                </c:pt>
                <c:pt idx="23">
                  <c:v>243.61021059999996</c:v>
                </c:pt>
                <c:pt idx="24">
                  <c:v>242.4360332</c:v>
                </c:pt>
                <c:pt idx="25">
                  <c:v>240.94311920000007</c:v>
                </c:pt>
                <c:pt idx="26">
                  <c:v>239.15720829999998</c:v>
                </c:pt>
                <c:pt idx="27">
                  <c:v>237.11845520000008</c:v>
                </c:pt>
                <c:pt idx="28">
                  <c:v>234.87492640000005</c:v>
                </c:pt>
                <c:pt idx="29">
                  <c:v>232.44667069999991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39.422374000000005</c:v>
                </c:pt>
                <c:pt idx="1">
                  <c:v>64.158942479999993</c:v>
                </c:pt>
                <c:pt idx="2">
                  <c:v>76.271074569999996</c:v>
                </c:pt>
                <c:pt idx="3">
                  <c:v>82.790226939999997</c:v>
                </c:pt>
                <c:pt idx="4">
                  <c:v>87.062425819999987</c:v>
                </c:pt>
                <c:pt idx="5">
                  <c:v>90.331446290000002</c:v>
                </c:pt>
                <c:pt idx="6">
                  <c:v>85.678953220000011</c:v>
                </c:pt>
                <c:pt idx="7">
                  <c:v>85.033148949999998</c:v>
                </c:pt>
                <c:pt idx="8">
                  <c:v>75.231301760000008</c:v>
                </c:pt>
                <c:pt idx="9">
                  <c:v>72.181683489999998</c:v>
                </c:pt>
                <c:pt idx="10">
                  <c:v>155.93382305</c:v>
                </c:pt>
                <c:pt idx="11">
                  <c:v>184.54683411999997</c:v>
                </c:pt>
                <c:pt idx="12">
                  <c:v>197.41881360000002</c:v>
                </c:pt>
                <c:pt idx="13">
                  <c:v>204.46837027999999</c:v>
                </c:pt>
                <c:pt idx="14">
                  <c:v>209.01798668000001</c:v>
                </c:pt>
                <c:pt idx="15">
                  <c:v>212.21582133999999</c:v>
                </c:pt>
                <c:pt idx="16">
                  <c:v>226.52334137</c:v>
                </c:pt>
                <c:pt idx="17">
                  <c:v>232.99342742000002</c:v>
                </c:pt>
                <c:pt idx="18">
                  <c:v>235.90770853999999</c:v>
                </c:pt>
                <c:pt idx="19">
                  <c:v>237.17468199000001</c:v>
                </c:pt>
                <c:pt idx="20">
                  <c:v>237.48194783000002</c:v>
                </c:pt>
                <c:pt idx="21">
                  <c:v>249.89732363000002</c:v>
                </c:pt>
                <c:pt idx="22">
                  <c:v>254.08101173</c:v>
                </c:pt>
                <c:pt idx="23">
                  <c:v>254.71835392999998</c:v>
                </c:pt>
                <c:pt idx="24">
                  <c:v>253.86155503000001</c:v>
                </c:pt>
                <c:pt idx="25">
                  <c:v>252.24335996999997</c:v>
                </c:pt>
                <c:pt idx="26">
                  <c:v>250.13614213</c:v>
                </c:pt>
                <c:pt idx="27">
                  <c:v>247.66789375000002</c:v>
                </c:pt>
                <c:pt idx="28">
                  <c:v>244.91889405999999</c:v>
                </c:pt>
                <c:pt idx="29">
                  <c:v>241.93625318000002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43.855236599999998</c:v>
                </c:pt>
                <c:pt idx="1">
                  <c:v>68.926483130000008</c:v>
                </c:pt>
                <c:pt idx="2">
                  <c:v>80.564236489999985</c:v>
                </c:pt>
                <c:pt idx="3">
                  <c:v>86.462169380000006</c:v>
                </c:pt>
                <c:pt idx="4">
                  <c:v>94.923724690000014</c:v>
                </c:pt>
                <c:pt idx="5">
                  <c:v>99.379758129999999</c:v>
                </c:pt>
                <c:pt idx="6">
                  <c:v>101.38138514999999</c:v>
                </c:pt>
                <c:pt idx="7">
                  <c:v>102.56855280999999</c:v>
                </c:pt>
                <c:pt idx="8">
                  <c:v>102.42552248000001</c:v>
                </c:pt>
                <c:pt idx="9">
                  <c:v>104.15003115999998</c:v>
                </c:pt>
                <c:pt idx="10">
                  <c:v>124.71004626999999</c:v>
                </c:pt>
                <c:pt idx="11">
                  <c:v>130.99178397000003</c:v>
                </c:pt>
                <c:pt idx="12">
                  <c:v>132.12979981000001</c:v>
                </c:pt>
                <c:pt idx="13">
                  <c:v>131.11516731</c:v>
                </c:pt>
                <c:pt idx="14">
                  <c:v>129.05679225</c:v>
                </c:pt>
                <c:pt idx="15">
                  <c:v>126.34412703999999</c:v>
                </c:pt>
                <c:pt idx="16">
                  <c:v>124.01081610000001</c:v>
                </c:pt>
                <c:pt idx="17">
                  <c:v>120.98289522</c:v>
                </c:pt>
                <c:pt idx="18">
                  <c:v>117.68244823999999</c:v>
                </c:pt>
                <c:pt idx="19">
                  <c:v>118.28795003000002</c:v>
                </c:pt>
                <c:pt idx="20">
                  <c:v>116.52998054999999</c:v>
                </c:pt>
                <c:pt idx="21">
                  <c:v>114.75277671000001</c:v>
                </c:pt>
                <c:pt idx="22">
                  <c:v>112.32884841000001</c:v>
                </c:pt>
                <c:pt idx="23">
                  <c:v>109.75898792</c:v>
                </c:pt>
                <c:pt idx="24">
                  <c:v>107.23094758999999</c:v>
                </c:pt>
                <c:pt idx="25">
                  <c:v>104.79798283999999</c:v>
                </c:pt>
                <c:pt idx="26">
                  <c:v>102.47772315</c:v>
                </c:pt>
                <c:pt idx="27">
                  <c:v>100.25951494</c:v>
                </c:pt>
                <c:pt idx="28">
                  <c:v>98.141639349999991</c:v>
                </c:pt>
                <c:pt idx="29">
                  <c:v>96.113950869999996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238.30426390000002</c:v>
                </c:pt>
                <c:pt idx="1">
                  <c:v>379.27806539999995</c:v>
                </c:pt>
                <c:pt idx="2">
                  <c:v>446.8743733</c:v>
                </c:pt>
                <c:pt idx="3">
                  <c:v>482.12487030000005</c:v>
                </c:pt>
                <c:pt idx="4">
                  <c:v>512.5165300000001</c:v>
                </c:pt>
                <c:pt idx="5">
                  <c:v>532.59307369999999</c:v>
                </c:pt>
                <c:pt idx="6">
                  <c:v>545.27596930000004</c:v>
                </c:pt>
                <c:pt idx="7">
                  <c:v>552.56844969999997</c:v>
                </c:pt>
                <c:pt idx="8">
                  <c:v>549.60581879999995</c:v>
                </c:pt>
                <c:pt idx="9">
                  <c:v>569.10058690000005</c:v>
                </c:pt>
                <c:pt idx="10">
                  <c:v>488.64021990000003</c:v>
                </c:pt>
                <c:pt idx="11">
                  <c:v>447.26566380000003</c:v>
                </c:pt>
                <c:pt idx="12">
                  <c:v>417.51944120000007</c:v>
                </c:pt>
                <c:pt idx="13">
                  <c:v>389.56654530000003</c:v>
                </c:pt>
                <c:pt idx="14">
                  <c:v>382.03161729999999</c:v>
                </c:pt>
                <c:pt idx="15">
                  <c:v>360.7032974</c:v>
                </c:pt>
                <c:pt idx="16">
                  <c:v>334.26310659999996</c:v>
                </c:pt>
                <c:pt idx="17">
                  <c:v>306.8038899</c:v>
                </c:pt>
                <c:pt idx="18">
                  <c:v>280.07475500000004</c:v>
                </c:pt>
                <c:pt idx="19">
                  <c:v>280.30328980000002</c:v>
                </c:pt>
                <c:pt idx="20">
                  <c:v>263.24541210000001</c:v>
                </c:pt>
                <c:pt idx="21">
                  <c:v>244.65051329999994</c:v>
                </c:pt>
                <c:pt idx="22">
                  <c:v>227.1583268</c:v>
                </c:pt>
                <c:pt idx="23">
                  <c:v>211.3557538</c:v>
                </c:pt>
                <c:pt idx="24">
                  <c:v>197.32716219999998</c:v>
                </c:pt>
                <c:pt idx="25">
                  <c:v>184.97461070000003</c:v>
                </c:pt>
                <c:pt idx="26">
                  <c:v>174.11870110000001</c:v>
                </c:pt>
                <c:pt idx="27">
                  <c:v>164.59655890000005</c:v>
                </c:pt>
                <c:pt idx="28">
                  <c:v>156.24384289999995</c:v>
                </c:pt>
                <c:pt idx="29">
                  <c:v>148.91652540000001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17.3598097</c:v>
                </c:pt>
                <c:pt idx="1">
                  <c:v>24.867830300000008</c:v>
                </c:pt>
                <c:pt idx="2">
                  <c:v>27.513178699999997</c:v>
                </c:pt>
                <c:pt idx="3">
                  <c:v>28.356052599999998</c:v>
                </c:pt>
                <c:pt idx="4">
                  <c:v>36.080315299999995</c:v>
                </c:pt>
                <c:pt idx="5">
                  <c:v>40.700119000000001</c:v>
                </c:pt>
                <c:pt idx="6">
                  <c:v>42.284999200000016</c:v>
                </c:pt>
                <c:pt idx="7">
                  <c:v>43.593257100000017</c:v>
                </c:pt>
                <c:pt idx="8">
                  <c:v>44.406743699999993</c:v>
                </c:pt>
                <c:pt idx="9">
                  <c:v>43.300711199999995</c:v>
                </c:pt>
                <c:pt idx="10">
                  <c:v>55.560338599999994</c:v>
                </c:pt>
                <c:pt idx="11">
                  <c:v>58.506797199999994</c:v>
                </c:pt>
                <c:pt idx="12">
                  <c:v>59.733819199999999</c:v>
                </c:pt>
                <c:pt idx="13">
                  <c:v>60.336714400000005</c:v>
                </c:pt>
                <c:pt idx="14">
                  <c:v>63.041571800000014</c:v>
                </c:pt>
                <c:pt idx="15">
                  <c:v>64.082182099999983</c:v>
                </c:pt>
                <c:pt idx="16">
                  <c:v>65.746558399999998</c:v>
                </c:pt>
                <c:pt idx="17">
                  <c:v>66.279303999999996</c:v>
                </c:pt>
                <c:pt idx="18">
                  <c:v>66.300348700000001</c:v>
                </c:pt>
                <c:pt idx="19">
                  <c:v>78.840743899999978</c:v>
                </c:pt>
                <c:pt idx="20">
                  <c:v>83.610445599999991</c:v>
                </c:pt>
                <c:pt idx="21">
                  <c:v>86.650640199999998</c:v>
                </c:pt>
                <c:pt idx="22">
                  <c:v>96.268804499999959</c:v>
                </c:pt>
                <c:pt idx="23">
                  <c:v>99.9405553</c:v>
                </c:pt>
                <c:pt idx="24">
                  <c:v>101.23142529999998</c:v>
                </c:pt>
                <c:pt idx="25">
                  <c:v>101.60979090000001</c:v>
                </c:pt>
                <c:pt idx="26">
                  <c:v>101.57317779999997</c:v>
                </c:pt>
                <c:pt idx="27">
                  <c:v>101.28476230000001</c:v>
                </c:pt>
                <c:pt idx="28">
                  <c:v>100.80912090000001</c:v>
                </c:pt>
                <c:pt idx="29">
                  <c:v>100.17410969999997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0.20472172000000199</c:v>
                </c:pt>
                <c:pt idx="1">
                  <c:v>0.31223384000000109</c:v>
                </c:pt>
                <c:pt idx="2">
                  <c:v>0.36390343000000058</c:v>
                </c:pt>
                <c:pt idx="3">
                  <c:v>0.38643874999999994</c:v>
                </c:pt>
                <c:pt idx="4">
                  <c:v>0.39373891000000327</c:v>
                </c:pt>
                <c:pt idx="5">
                  <c:v>0.39801173000000034</c:v>
                </c:pt>
                <c:pt idx="6">
                  <c:v>0.39950874999999897</c:v>
                </c:pt>
                <c:pt idx="7">
                  <c:v>0.40540417000000062</c:v>
                </c:pt>
                <c:pt idx="8">
                  <c:v>0.41243436999999972</c:v>
                </c:pt>
                <c:pt idx="9">
                  <c:v>0.42081162000000205</c:v>
                </c:pt>
                <c:pt idx="10">
                  <c:v>0.43397085999999518</c:v>
                </c:pt>
                <c:pt idx="11">
                  <c:v>0.44279619999999653</c:v>
                </c:pt>
                <c:pt idx="12">
                  <c:v>0.44403900000000363</c:v>
                </c:pt>
                <c:pt idx="13">
                  <c:v>0.4394873600000011</c:v>
                </c:pt>
                <c:pt idx="14">
                  <c:v>0.43532970000000404</c:v>
                </c:pt>
                <c:pt idx="15">
                  <c:v>0.42544685000000015</c:v>
                </c:pt>
                <c:pt idx="16">
                  <c:v>0.41502770999999683</c:v>
                </c:pt>
                <c:pt idx="17">
                  <c:v>0.40491443999999888</c:v>
                </c:pt>
                <c:pt idx="18">
                  <c:v>0.39218668000000179</c:v>
                </c:pt>
                <c:pt idx="19">
                  <c:v>0.38071798000000001</c:v>
                </c:pt>
                <c:pt idx="20">
                  <c:v>0.36736348000000163</c:v>
                </c:pt>
                <c:pt idx="21">
                  <c:v>0.35209034999999744</c:v>
                </c:pt>
                <c:pt idx="22">
                  <c:v>0.33917968000000087</c:v>
                </c:pt>
                <c:pt idx="23">
                  <c:v>0.32404090999999369</c:v>
                </c:pt>
                <c:pt idx="24">
                  <c:v>0.30660642000000138</c:v>
                </c:pt>
                <c:pt idx="25">
                  <c:v>0.28880694000000062</c:v>
                </c:pt>
                <c:pt idx="26">
                  <c:v>0.27169253999999654</c:v>
                </c:pt>
                <c:pt idx="27">
                  <c:v>0.25303677999999508</c:v>
                </c:pt>
                <c:pt idx="28">
                  <c:v>0.23514373999999805</c:v>
                </c:pt>
                <c:pt idx="29">
                  <c:v>0.2166482699999932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342.96488495</c:v>
                </c:pt>
                <c:pt idx="1">
                  <c:v>519.5503058700001</c:v>
                </c:pt>
                <c:pt idx="2">
                  <c:v>621.03506422000009</c:v>
                </c:pt>
                <c:pt idx="3">
                  <c:v>689.05260203000012</c:v>
                </c:pt>
                <c:pt idx="4">
                  <c:v>718.97024498999986</c:v>
                </c:pt>
                <c:pt idx="5">
                  <c:v>771.68180898999992</c:v>
                </c:pt>
                <c:pt idx="6">
                  <c:v>789.4450989799999</c:v>
                </c:pt>
                <c:pt idx="7">
                  <c:v>877.69828701000006</c:v>
                </c:pt>
                <c:pt idx="8">
                  <c:v>899.72553728000003</c:v>
                </c:pt>
                <c:pt idx="9">
                  <c:v>959.30880367999998</c:v>
                </c:pt>
                <c:pt idx="10">
                  <c:v>1046.7436632699998</c:v>
                </c:pt>
                <c:pt idx="11">
                  <c:v>1055.36344659</c:v>
                </c:pt>
                <c:pt idx="12">
                  <c:v>997.08331035000003</c:v>
                </c:pt>
                <c:pt idx="13">
                  <c:v>946.83501348999982</c:v>
                </c:pt>
                <c:pt idx="14">
                  <c:v>951.06867997000006</c:v>
                </c:pt>
                <c:pt idx="15">
                  <c:v>876.32666297000003</c:v>
                </c:pt>
                <c:pt idx="16">
                  <c:v>851.72610668999994</c:v>
                </c:pt>
                <c:pt idx="17">
                  <c:v>877.55493493999995</c:v>
                </c:pt>
                <c:pt idx="18">
                  <c:v>844.39369765000004</c:v>
                </c:pt>
                <c:pt idx="19">
                  <c:v>840.66840618000003</c:v>
                </c:pt>
                <c:pt idx="20">
                  <c:v>864.72880578000002</c:v>
                </c:pt>
                <c:pt idx="21">
                  <c:v>869.73797039999999</c:v>
                </c:pt>
                <c:pt idx="22">
                  <c:v>951.07381727999984</c:v>
                </c:pt>
                <c:pt idx="23">
                  <c:v>963.87365173000012</c:v>
                </c:pt>
                <c:pt idx="24">
                  <c:v>991.91373106000015</c:v>
                </c:pt>
                <c:pt idx="25">
                  <c:v>1024.3775173099998</c:v>
                </c:pt>
                <c:pt idx="26">
                  <c:v>1058.4782996500001</c:v>
                </c:pt>
                <c:pt idx="27">
                  <c:v>1084.213538</c:v>
                </c:pt>
                <c:pt idx="28">
                  <c:v>1116.3344014199999</c:v>
                </c:pt>
                <c:pt idx="29">
                  <c:v>1124.65227166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7018040"/>
        <c:axId val="207702152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813.86063726999998</c:v>
                </c:pt>
                <c:pt idx="1">
                  <c:v>1249.6292828199998</c:v>
                </c:pt>
                <c:pt idx="2">
                  <c:v>1472.26595331</c:v>
                </c:pt>
                <c:pt idx="3">
                  <c:v>1603.5558336000001</c:v>
                </c:pt>
                <c:pt idx="4">
                  <c:v>1673.5692036099999</c:v>
                </c:pt>
                <c:pt idx="5">
                  <c:v>1767.3778443399999</c:v>
                </c:pt>
                <c:pt idx="6">
                  <c:v>1804.1798795</c:v>
                </c:pt>
                <c:pt idx="7">
                  <c:v>1908.2293245400001</c:v>
                </c:pt>
                <c:pt idx="8">
                  <c:v>1924.37625359</c:v>
                </c:pt>
                <c:pt idx="9">
                  <c:v>2004.9627584500001</c:v>
                </c:pt>
                <c:pt idx="10">
                  <c:v>2115.4497719499996</c:v>
                </c:pt>
                <c:pt idx="11">
                  <c:v>2118.7305826799998</c:v>
                </c:pt>
                <c:pt idx="12">
                  <c:v>2048.1090308600001</c:v>
                </c:pt>
                <c:pt idx="13">
                  <c:v>1979.8782320400001</c:v>
                </c:pt>
                <c:pt idx="14">
                  <c:v>1981.3311375000001</c:v>
                </c:pt>
                <c:pt idx="15">
                  <c:v>1880.8244900999998</c:v>
                </c:pt>
                <c:pt idx="16">
                  <c:v>1842.88367737</c:v>
                </c:pt>
                <c:pt idx="17">
                  <c:v>1846.4324152200002</c:v>
                </c:pt>
                <c:pt idx="18">
                  <c:v>1787.5878281099997</c:v>
                </c:pt>
                <c:pt idx="19">
                  <c:v>1806.1957126799998</c:v>
                </c:pt>
                <c:pt idx="20">
                  <c:v>1812.6694515400004</c:v>
                </c:pt>
                <c:pt idx="21">
                  <c:v>1811.2755260900001</c:v>
                </c:pt>
                <c:pt idx="22">
                  <c:v>1885.7291031</c:v>
                </c:pt>
                <c:pt idx="23">
                  <c:v>1883.5815541899999</c:v>
                </c:pt>
                <c:pt idx="24">
                  <c:v>1894.3074607999999</c:v>
                </c:pt>
                <c:pt idx="25">
                  <c:v>1909.23518786</c:v>
                </c:pt>
                <c:pt idx="26">
                  <c:v>1926.2129446700001</c:v>
                </c:pt>
                <c:pt idx="27">
                  <c:v>1935.3937598700002</c:v>
                </c:pt>
                <c:pt idx="28">
                  <c:v>1951.5579687699999</c:v>
                </c:pt>
                <c:pt idx="29">
                  <c:v>1944.4564297799996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018040"/>
        <c:axId val="2077021528"/>
      </c:lineChart>
      <c:catAx>
        <c:axId val="207701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021528"/>
        <c:crosses val="autoZero"/>
        <c:auto val="1"/>
        <c:lblAlgn val="ctr"/>
        <c:lblOffset val="100"/>
        <c:tickLblSkip val="1"/>
        <c:noMultiLvlLbl val="0"/>
      </c:catAx>
      <c:valAx>
        <c:axId val="207702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01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additionnel induit </a:t>
            </a:r>
            <a:r>
              <a:rPr lang="nl-NL"/>
              <a:t>(travaux publics)</a:t>
            </a:r>
          </a:p>
        </c:rich>
      </c:tx>
      <c:layout>
        <c:manualLayout>
          <c:xMode val="edge"/>
          <c:yMode val="edge"/>
          <c:x val="0.157055481432861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017389568292"/>
          <c:y val="0.109280857489175"/>
          <c:w val="0.85621924810419103"/>
          <c:h val="0.52353325956352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200.38691766000002</c:v>
                </c:pt>
                <c:pt idx="1">
                  <c:v>245.48776835999996</c:v>
                </c:pt>
                <c:pt idx="2">
                  <c:v>244.52337443999994</c:v>
                </c:pt>
                <c:pt idx="3">
                  <c:v>243.14306565999999</c:v>
                </c:pt>
                <c:pt idx="4">
                  <c:v>244.49301323999998</c:v>
                </c:pt>
                <c:pt idx="5">
                  <c:v>236.90807596000005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69.941008761999996</c:v>
                </c:pt>
                <c:pt idx="1">
                  <c:v>81.691306742000009</c:v>
                </c:pt>
                <c:pt idx="2">
                  <c:v>190.27716554599999</c:v>
                </c:pt>
                <c:pt idx="3">
                  <c:v>228.962996132</c:v>
                </c:pt>
                <c:pt idx="4">
                  <c:v>250.00803843000003</c:v>
                </c:pt>
                <c:pt idx="5">
                  <c:v>247.38050861799996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74.946370058000014</c:v>
                </c:pt>
                <c:pt idx="1">
                  <c:v>101.981049946</c:v>
                </c:pt>
                <c:pt idx="2">
                  <c:v>129.600717922</c:v>
                </c:pt>
                <c:pt idx="3">
                  <c:v>121.461647326</c:v>
                </c:pt>
                <c:pt idx="4">
                  <c:v>112.120308236</c:v>
                </c:pt>
                <c:pt idx="5">
                  <c:v>100.35816223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411.81962058000011</c:v>
                </c:pt>
                <c:pt idx="1">
                  <c:v>549.82877968000003</c:v>
                </c:pt>
                <c:pt idx="2">
                  <c:v>425.00469750000002</c:v>
                </c:pt>
                <c:pt idx="3">
                  <c:v>312.42966774000007</c:v>
                </c:pt>
                <c:pt idx="4">
                  <c:v>228.74743363999997</c:v>
                </c:pt>
                <c:pt idx="5">
                  <c:v>165.77004779999999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26.83543732</c:v>
                </c:pt>
                <c:pt idx="1">
                  <c:v>42.857166040000003</c:v>
                </c:pt>
                <c:pt idx="2">
                  <c:v>59.435848239999999</c:v>
                </c:pt>
                <c:pt idx="3">
                  <c:v>68.249827420000003</c:v>
                </c:pt>
                <c:pt idx="4">
                  <c:v>93.540374179999986</c:v>
                </c:pt>
                <c:pt idx="5">
                  <c:v>101.09019232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0.33220733000000136</c:v>
                </c:pt>
                <c:pt idx="1">
                  <c:v>0.40723412800000036</c:v>
                </c:pt>
                <c:pt idx="2">
                  <c:v>0.43912462400000007</c:v>
                </c:pt>
                <c:pt idx="3">
                  <c:v>0.40365873199999952</c:v>
                </c:pt>
                <c:pt idx="4">
                  <c:v>0.33785616799999901</c:v>
                </c:pt>
                <c:pt idx="5">
                  <c:v>0.2530656539999967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578.31462041199995</c:v>
                </c:pt>
                <c:pt idx="1">
                  <c:v>859.57190718799995</c:v>
                </c:pt>
                <c:pt idx="2">
                  <c:v>999.41882273399983</c:v>
                </c:pt>
                <c:pt idx="3">
                  <c:v>858.13396168599991</c:v>
                </c:pt>
                <c:pt idx="4">
                  <c:v>928.26559524999993</c:v>
                </c:pt>
                <c:pt idx="5">
                  <c:v>1081.6112056080001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6893912"/>
        <c:axId val="207689740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0.0</c:formatCode>
                <c:ptCount val="6"/>
                <c:pt idx="0">
                  <c:v>1362.5761821219999</c:v>
                </c:pt>
                <c:pt idx="1">
                  <c:v>1881.825212084</c:v>
                </c:pt>
                <c:pt idx="2">
                  <c:v>2048.699751006</c:v>
                </c:pt>
                <c:pt idx="3">
                  <c:v>1832.7848246959998</c:v>
                </c:pt>
                <c:pt idx="4">
                  <c:v>1857.5126191440002</c:v>
                </c:pt>
                <c:pt idx="5">
                  <c:v>1933.3712581899999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893912"/>
        <c:axId val="2076897400"/>
      </c:lineChart>
      <c:catAx>
        <c:axId val="207689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897400"/>
        <c:crosses val="autoZero"/>
        <c:auto val="1"/>
        <c:lblAlgn val="ctr"/>
        <c:lblOffset val="100"/>
        <c:noMultiLvlLbl val="0"/>
      </c:catAx>
      <c:valAx>
        <c:axId val="2076897400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millions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89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8528631501707402"/>
          <c:w val="1"/>
          <c:h val="0.21109629441481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222.93734301000001</c:v>
                </c:pt>
                <c:pt idx="1">
                  <c:v>243.83322004999997</c:v>
                </c:pt>
                <c:pt idx="2">
                  <c:v>240.7005446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75.816157752000009</c:v>
                </c:pt>
                <c:pt idx="1">
                  <c:v>209.620080839</c:v>
                </c:pt>
                <c:pt idx="2">
                  <c:v>248.69427352399998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88.463710001999999</c:v>
                </c:pt>
                <c:pt idx="1">
                  <c:v>125.531182624</c:v>
                </c:pt>
                <c:pt idx="2">
                  <c:v>106.239235233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480.82420013000007</c:v>
                </c:pt>
                <c:pt idx="1">
                  <c:v>368.71718262000002</c:v>
                </c:pt>
                <c:pt idx="2">
                  <c:v>197.25874071999999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34.846301680000003</c:v>
                </c:pt>
                <c:pt idx="1">
                  <c:v>63.842837830000001</c:v>
                </c:pt>
                <c:pt idx="2">
                  <c:v>97.315283249999993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0.36972072900000086</c:v>
                </c:pt>
                <c:pt idx="1">
                  <c:v>0.42139167799999977</c:v>
                </c:pt>
                <c:pt idx="2">
                  <c:v>0.29546091099999783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718.94326379999995</c:v>
                </c:pt>
                <c:pt idx="1">
                  <c:v>928.77639220999981</c:v>
                </c:pt>
                <c:pt idx="2">
                  <c:v>1004.938400429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6909384"/>
        <c:axId val="20769112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1622.200697103</c:v>
                </c:pt>
                <c:pt idx="1">
                  <c:v>1940.7422878509999</c:v>
                </c:pt>
                <c:pt idx="2">
                  <c:v>1895.4419386670002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909384"/>
        <c:axId val="2076911272"/>
      </c:lineChart>
      <c:catAx>
        <c:axId val="207690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911272"/>
        <c:crosses val="autoZero"/>
        <c:auto val="1"/>
        <c:lblAlgn val="ctr"/>
        <c:lblOffset val="100"/>
        <c:noMultiLvlLbl val="0"/>
      </c:catAx>
      <c:valAx>
        <c:axId val="207691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90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90.235320616999999</c:v>
                </c:pt>
                <c:pt idx="1">
                  <c:v>152.54858201899998</c:v>
                </c:pt>
                <c:pt idx="2">
                  <c:v>187.49957353000005</c:v>
                </c:pt>
                <c:pt idx="3">
                  <c:v>202.43828514399999</c:v>
                </c:pt>
                <c:pt idx="4">
                  <c:v>202.68775003600001</c:v>
                </c:pt>
                <c:pt idx="5">
                  <c:v>202.71805886800001</c:v>
                </c:pt>
                <c:pt idx="6">
                  <c:v>196.38624724900004</c:v>
                </c:pt>
                <c:pt idx="7">
                  <c:v>196.92101422499999</c:v>
                </c:pt>
                <c:pt idx="8">
                  <c:v>191.06592650100001</c:v>
                </c:pt>
                <c:pt idx="9">
                  <c:v>190.324296952</c:v>
                </c:pt>
                <c:pt idx="10">
                  <c:v>195.30838077200002</c:v>
                </c:pt>
                <c:pt idx="11">
                  <c:v>192.476694409</c:v>
                </c:pt>
                <c:pt idx="12">
                  <c:v>182.957141796</c:v>
                </c:pt>
                <c:pt idx="13">
                  <c:v>173.19336648099997</c:v>
                </c:pt>
                <c:pt idx="14">
                  <c:v>169.33254109499998</c:v>
                </c:pt>
                <c:pt idx="15">
                  <c:v>158.16435359299999</c:v>
                </c:pt>
                <c:pt idx="16">
                  <c:v>152.43530098899998</c:v>
                </c:pt>
                <c:pt idx="17">
                  <c:v>151.47146682800005</c:v>
                </c:pt>
                <c:pt idx="18">
                  <c:v>146.73449333200003</c:v>
                </c:pt>
                <c:pt idx="19">
                  <c:v>149.771075212</c:v>
                </c:pt>
                <c:pt idx="20">
                  <c:v>151.36541282299999</c:v>
                </c:pt>
                <c:pt idx="21">
                  <c:v>152.26418945199995</c:v>
                </c:pt>
                <c:pt idx="22">
                  <c:v>156.469546544</c:v>
                </c:pt>
                <c:pt idx="23">
                  <c:v>156.35054014899998</c:v>
                </c:pt>
                <c:pt idx="24">
                  <c:v>157.41775333599998</c:v>
                </c:pt>
                <c:pt idx="25">
                  <c:v>159.040430929</c:v>
                </c:pt>
                <c:pt idx="26">
                  <c:v>160.97237150500001</c:v>
                </c:pt>
                <c:pt idx="27">
                  <c:v>162.29976389700002</c:v>
                </c:pt>
                <c:pt idx="28">
                  <c:v>164.05838035600004</c:v>
                </c:pt>
                <c:pt idx="29">
                  <c:v>163.87086578999998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59.284554500002173</c:v>
                </c:pt>
                <c:pt idx="1">
                  <c:v>121.44937180000227</c:v>
                </c:pt>
                <c:pt idx="2">
                  <c:v>171.49077280000199</c:v>
                </c:pt>
                <c:pt idx="3">
                  <c:v>205.5519132999973</c:v>
                </c:pt>
                <c:pt idx="4">
                  <c:v>222.30056079999997</c:v>
                </c:pt>
                <c:pt idx="5">
                  <c:v>228.08836450000126</c:v>
                </c:pt>
                <c:pt idx="6">
                  <c:v>222.79308620000063</c:v>
                </c:pt>
                <c:pt idx="7">
                  <c:v>214.35241639999731</c:v>
                </c:pt>
                <c:pt idx="8">
                  <c:v>200.07889510000052</c:v>
                </c:pt>
                <c:pt idx="9">
                  <c:v>186.26056469999992</c:v>
                </c:pt>
                <c:pt idx="10">
                  <c:v>177.37124970000127</c:v>
                </c:pt>
                <c:pt idx="11">
                  <c:v>165.93707610000138</c:v>
                </c:pt>
                <c:pt idx="12">
                  <c:v>150.77669060000323</c:v>
                </c:pt>
                <c:pt idx="13">
                  <c:v>134.3070093999994</c:v>
                </c:pt>
                <c:pt idx="14">
                  <c:v>120.84039580000297</c:v>
                </c:pt>
                <c:pt idx="15">
                  <c:v>105.51491110000234</c:v>
                </c:pt>
                <c:pt idx="16">
                  <c:v>93.201841299998478</c:v>
                </c:pt>
                <c:pt idx="17">
                  <c:v>85.462366999999404</c:v>
                </c:pt>
                <c:pt idx="18">
                  <c:v>78.573624699998732</c:v>
                </c:pt>
                <c:pt idx="19">
                  <c:v>76.93585080000048</c:v>
                </c:pt>
                <c:pt idx="20">
                  <c:v>77.792401900000982</c:v>
                </c:pt>
                <c:pt idx="21">
                  <c:v>80.16761150000184</c:v>
                </c:pt>
                <c:pt idx="22">
                  <c:v>87.316668300000856</c:v>
                </c:pt>
                <c:pt idx="23">
                  <c:v>93.315120300002036</c:v>
                </c:pt>
                <c:pt idx="24">
                  <c:v>99.01610140000264</c:v>
                </c:pt>
                <c:pt idx="25">
                  <c:v>104.42171059999873</c:v>
                </c:pt>
                <c:pt idx="26">
                  <c:v>109.47970959999918</c:v>
                </c:pt>
                <c:pt idx="27">
                  <c:v>113.72541850000187</c:v>
                </c:pt>
                <c:pt idx="28">
                  <c:v>117.55609799999945</c:v>
                </c:pt>
                <c:pt idx="29">
                  <c:v>119.86289920000127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9.6631313600000581</c:v>
                </c:pt>
                <c:pt idx="1">
                  <c:v>17.681162910000083</c:v>
                </c:pt>
                <c:pt idx="2">
                  <c:v>22.699389429999883</c:v>
                </c:pt>
                <c:pt idx="3">
                  <c:v>25.067441749999944</c:v>
                </c:pt>
                <c:pt idx="4">
                  <c:v>25.099735310000106</c:v>
                </c:pt>
                <c:pt idx="5">
                  <c:v>24.083961479999914</c:v>
                </c:pt>
                <c:pt idx="6">
                  <c:v>21.889266509999999</c:v>
                </c:pt>
                <c:pt idx="7">
                  <c:v>19.780283770000004</c:v>
                </c:pt>
                <c:pt idx="8">
                  <c:v>17.069598299999882</c:v>
                </c:pt>
                <c:pt idx="9">
                  <c:v>14.798209999999926</c:v>
                </c:pt>
                <c:pt idx="10">
                  <c:v>13.501014279999993</c:v>
                </c:pt>
                <c:pt idx="11">
                  <c:v>11.736501810000036</c:v>
                </c:pt>
                <c:pt idx="12">
                  <c:v>9.4965042000000039</c:v>
                </c:pt>
                <c:pt idx="13">
                  <c:v>7.2837215099998431</c:v>
                </c:pt>
                <c:pt idx="14">
                  <c:v>5.7502956499998561</c:v>
                </c:pt>
                <c:pt idx="15">
                  <c:v>3.947161509999809</c:v>
                </c:pt>
                <c:pt idx="16">
                  <c:v>2.7608893800001226</c:v>
                </c:pt>
                <c:pt idx="17">
                  <c:v>2.3038145799999796</c:v>
                </c:pt>
                <c:pt idx="18">
                  <c:v>1.8638339799999386</c:v>
                </c:pt>
                <c:pt idx="19">
                  <c:v>2.2228537399999126</c:v>
                </c:pt>
                <c:pt idx="20">
                  <c:v>2.8051706799999749</c:v>
                </c:pt>
                <c:pt idx="21">
                  <c:v>3.4917429000000055</c:v>
                </c:pt>
                <c:pt idx="22">
                  <c:v>4.8700126599998157</c:v>
                </c:pt>
                <c:pt idx="23">
                  <c:v>5.8554227600000672</c:v>
                </c:pt>
                <c:pt idx="24">
                  <c:v>6.7277740099998056</c:v>
                </c:pt>
                <c:pt idx="25">
                  <c:v>7.5101839099998671</c:v>
                </c:pt>
                <c:pt idx="26">
                  <c:v>8.2053539599998544</c:v>
                </c:pt>
                <c:pt idx="27">
                  <c:v>8.7469605400001456</c:v>
                </c:pt>
                <c:pt idx="28">
                  <c:v>9.22094489999985</c:v>
                </c:pt>
                <c:pt idx="29">
                  <c:v>9.4460634799999497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2.5126219999999648</c:v>
                </c:pt>
                <c:pt idx="1">
                  <c:v>5.659586999999874</c:v>
                </c:pt>
                <c:pt idx="2">
                  <c:v>8.2213259999998627</c:v>
                </c:pt>
                <c:pt idx="3">
                  <c:v>9.8143720000000485</c:v>
                </c:pt>
                <c:pt idx="4">
                  <c:v>10.443791000000147</c:v>
                </c:pt>
                <c:pt idx="5">
                  <c:v>10.516898999999967</c:v>
                </c:pt>
                <c:pt idx="6">
                  <c:v>10.201890999999932</c:v>
                </c:pt>
                <c:pt idx="7">
                  <c:v>9.8861959999999272</c:v>
                </c:pt>
                <c:pt idx="8">
                  <c:v>9.5158349999999245</c:v>
                </c:pt>
                <c:pt idx="9">
                  <c:v>9.2884090000000015</c:v>
                </c:pt>
                <c:pt idx="10">
                  <c:v>9.3903049999998984</c:v>
                </c:pt>
                <c:pt idx="11">
                  <c:v>9.4840459999998075</c:v>
                </c:pt>
                <c:pt idx="12">
                  <c:v>9.3895810000001347</c:v>
                </c:pt>
                <c:pt idx="13">
                  <c:v>9.1557909999999083</c:v>
                </c:pt>
                <c:pt idx="14">
                  <c:v>8.9773699999998371</c:v>
                </c:pt>
                <c:pt idx="15">
                  <c:v>8.6833059999999023</c:v>
                </c:pt>
                <c:pt idx="16">
                  <c:v>8.4283940000000257</c:v>
                </c:pt>
                <c:pt idx="17">
                  <c:v>8.3113299999999981</c:v>
                </c:pt>
                <c:pt idx="18">
                  <c:v>8.1818459999999504</c:v>
                </c:pt>
                <c:pt idx="19">
                  <c:v>8.1832159999999021</c:v>
                </c:pt>
                <c:pt idx="20">
                  <c:v>8.2326949999999215</c:v>
                </c:pt>
                <c:pt idx="21">
                  <c:v>8.269455999999991</c:v>
                </c:pt>
                <c:pt idx="22">
                  <c:v>8.4328410000000531</c:v>
                </c:pt>
                <c:pt idx="23">
                  <c:v>8.5174910000000637</c:v>
                </c:pt>
                <c:pt idx="24">
                  <c:v>8.5219830000000911</c:v>
                </c:pt>
                <c:pt idx="25">
                  <c:v>8.4669099999998707</c:v>
                </c:pt>
                <c:pt idx="26">
                  <c:v>8.3711430000000746</c:v>
                </c:pt>
                <c:pt idx="27">
                  <c:v>8.230788000000075</c:v>
                </c:pt>
                <c:pt idx="28">
                  <c:v>8.0704510000000482</c:v>
                </c:pt>
                <c:pt idx="29">
                  <c:v>7.8546989999999823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0.45160680000000752</c:v>
                </c:pt>
                <c:pt idx="1">
                  <c:v>0.94487630000000422</c:v>
                </c:pt>
                <c:pt idx="2">
                  <c:v>1.3412831999999923</c:v>
                </c:pt>
                <c:pt idx="3">
                  <c:v>1.6023614000000066</c:v>
                </c:pt>
                <c:pt idx="4">
                  <c:v>1.719666200000006</c:v>
                </c:pt>
                <c:pt idx="5">
                  <c:v>1.7489976999999897</c:v>
                </c:pt>
                <c:pt idx="6">
                  <c:v>1.6951114000000018</c:v>
                </c:pt>
                <c:pt idx="7">
                  <c:v>1.625226199999986</c:v>
                </c:pt>
                <c:pt idx="8">
                  <c:v>1.5157428999999922</c:v>
                </c:pt>
                <c:pt idx="9">
                  <c:v>1.4135540999999989</c:v>
                </c:pt>
                <c:pt idx="10">
                  <c:v>1.3568541999999866</c:v>
                </c:pt>
                <c:pt idx="11">
                  <c:v>1.2811312999999984</c:v>
                </c:pt>
                <c:pt idx="12">
                  <c:v>1.1705792999999858</c:v>
                </c:pt>
                <c:pt idx="13">
                  <c:v>1.0455316000000039</c:v>
                </c:pt>
                <c:pt idx="14">
                  <c:v>0.94313850000000343</c:v>
                </c:pt>
                <c:pt idx="15">
                  <c:v>0.8233485000000087</c:v>
                </c:pt>
                <c:pt idx="16">
                  <c:v>0.72489730000000918</c:v>
                </c:pt>
                <c:pt idx="17">
                  <c:v>0.66365709999999467</c:v>
                </c:pt>
                <c:pt idx="18">
                  <c:v>0.60683749999998327</c:v>
                </c:pt>
                <c:pt idx="19">
                  <c:v>0.58889740000000756</c:v>
                </c:pt>
                <c:pt idx="20">
                  <c:v>0.59127910000000838</c:v>
                </c:pt>
                <c:pt idx="21">
                  <c:v>0.60302799999999479</c:v>
                </c:pt>
                <c:pt idx="22">
                  <c:v>0.64799560000000156</c:v>
                </c:pt>
                <c:pt idx="23">
                  <c:v>0.68431149999997842</c:v>
                </c:pt>
                <c:pt idx="24">
                  <c:v>0.71940169999999171</c:v>
                </c:pt>
                <c:pt idx="25">
                  <c:v>0.75342390000000137</c:v>
                </c:pt>
                <c:pt idx="26">
                  <c:v>0.78594849999998928</c:v>
                </c:pt>
                <c:pt idx="27">
                  <c:v>0.8129859999999951</c:v>
                </c:pt>
                <c:pt idx="28">
                  <c:v>0.83805140000001188</c:v>
                </c:pt>
                <c:pt idx="29">
                  <c:v>0.85161299999998619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2.2694613800000809</c:v>
                </c:pt>
                <c:pt idx="1">
                  <c:v>4.6203868600000249</c:v>
                </c:pt>
                <c:pt idx="2">
                  <c:v>6.4687351999999976</c:v>
                </c:pt>
                <c:pt idx="3">
                  <c:v>7.6419404000000242</c:v>
                </c:pt>
                <c:pt idx="4">
                  <c:v>8.0675612000000143</c:v>
                </c:pt>
                <c:pt idx="5">
                  <c:v>7.986639380000085</c:v>
                </c:pt>
                <c:pt idx="6">
                  <c:v>7.4094429099999104</c:v>
                </c:pt>
                <c:pt idx="7">
                  <c:v>6.6685139300000031</c:v>
                </c:pt>
                <c:pt idx="8">
                  <c:v>5.6916478299999795</c:v>
                </c:pt>
                <c:pt idx="9">
                  <c:v>4.7483865900000382</c:v>
                </c:pt>
                <c:pt idx="10">
                  <c:v>4.0304971899999487</c:v>
                </c:pt>
                <c:pt idx="11">
                  <c:v>3.2632685800000019</c:v>
                </c:pt>
                <c:pt idx="12">
                  <c:v>2.4092534900000118</c:v>
                </c:pt>
                <c:pt idx="13">
                  <c:v>1.5622124900000216</c:v>
                </c:pt>
                <c:pt idx="14">
                  <c:v>0.88555998999997598</c:v>
                </c:pt>
                <c:pt idx="15">
                  <c:v>0.19231057999999734</c:v>
                </c:pt>
                <c:pt idx="16">
                  <c:v>-0.33181451999998046</c:v>
                </c:pt>
                <c:pt idx="17">
                  <c:v>-0.63145398999998292</c:v>
                </c:pt>
                <c:pt idx="18">
                  <c:v>-0.85338133000009009</c:v>
                </c:pt>
                <c:pt idx="19">
                  <c:v>-0.83529638000005946</c:v>
                </c:pt>
                <c:pt idx="20">
                  <c:v>-0.69219769999997993</c:v>
                </c:pt>
                <c:pt idx="21">
                  <c:v>-0.46990255999993735</c:v>
                </c:pt>
                <c:pt idx="22">
                  <c:v>-5.3499059999964516E-2</c:v>
                </c:pt>
                <c:pt idx="23">
                  <c:v>0.32008050000004573</c:v>
                </c:pt>
                <c:pt idx="24">
                  <c:v>0.67692194999997923</c:v>
                </c:pt>
                <c:pt idx="25">
                  <c:v>1.0114260899999721</c:v>
                </c:pt>
                <c:pt idx="26">
                  <c:v>1.3181348500000496</c:v>
                </c:pt>
                <c:pt idx="27">
                  <c:v>1.577713910000071</c:v>
                </c:pt>
                <c:pt idx="28">
                  <c:v>1.8050873600000301</c:v>
                </c:pt>
                <c:pt idx="29">
                  <c:v>1.9584272599999508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718968"/>
        <c:axId val="211955255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164.41669999999795</c:v>
                </c:pt>
                <c:pt idx="1">
                  <c:v>302.90395999999964</c:v>
                </c:pt>
                <c:pt idx="2">
                  <c:v>397.7210699999996</c:v>
                </c:pt>
                <c:pt idx="3">
                  <c:v>452.116320000001</c:v>
                </c:pt>
                <c:pt idx="4">
                  <c:v>470.31905999999799</c:v>
                </c:pt>
                <c:pt idx="5">
                  <c:v>475.14292000000205</c:v>
                </c:pt>
                <c:pt idx="6">
                  <c:v>460.37503999999899</c:v>
                </c:pt>
                <c:pt idx="7">
                  <c:v>449.23366000000169</c:v>
                </c:pt>
                <c:pt idx="8">
                  <c:v>424.9376400000001</c:v>
                </c:pt>
                <c:pt idx="9">
                  <c:v>406.83343000000241</c:v>
                </c:pt>
                <c:pt idx="10">
                  <c:v>400.9583100000018</c:v>
                </c:pt>
                <c:pt idx="11">
                  <c:v>384.17871000000014</c:v>
                </c:pt>
                <c:pt idx="12">
                  <c:v>356.19975000000341</c:v>
                </c:pt>
                <c:pt idx="13">
                  <c:v>326.54763000000094</c:v>
                </c:pt>
                <c:pt idx="14">
                  <c:v>306.72929999999906</c:v>
                </c:pt>
                <c:pt idx="15">
                  <c:v>277.3253799999984</c:v>
                </c:pt>
                <c:pt idx="16">
                  <c:v>257.21949999999924</c:v>
                </c:pt>
                <c:pt idx="17">
                  <c:v>247.5811799999974</c:v>
                </c:pt>
                <c:pt idx="18">
                  <c:v>235.10725000000093</c:v>
                </c:pt>
                <c:pt idx="19">
                  <c:v>236.8666000000012</c:v>
                </c:pt>
                <c:pt idx="20">
                  <c:v>240.09475999999995</c:v>
                </c:pt>
                <c:pt idx="21">
                  <c:v>244.32613999999739</c:v>
                </c:pt>
                <c:pt idx="22">
                  <c:v>257.68357000000105</c:v>
                </c:pt>
                <c:pt idx="23">
                  <c:v>265.04296000000249</c:v>
                </c:pt>
                <c:pt idx="24">
                  <c:v>273.07993999999962</c:v>
                </c:pt>
                <c:pt idx="25">
                  <c:v>281.20409999999902</c:v>
                </c:pt>
                <c:pt idx="26">
                  <c:v>289.13265999999931</c:v>
                </c:pt>
                <c:pt idx="27">
                  <c:v>295.3936300000023</c:v>
                </c:pt>
                <c:pt idx="28">
                  <c:v>301.54901999999856</c:v>
                </c:pt>
                <c:pt idx="29">
                  <c:v>303.84455999999773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718968"/>
        <c:axId val="2119552552"/>
      </c:lineChart>
      <c:catAx>
        <c:axId val="211971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9552552"/>
        <c:crosses val="autoZero"/>
        <c:auto val="1"/>
        <c:lblAlgn val="ctr"/>
        <c:lblOffset val="100"/>
        <c:tickLblSkip val="1"/>
        <c:noMultiLvlLbl val="0"/>
      </c:catAx>
      <c:valAx>
        <c:axId val="211955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971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01"/>
          <c:y val="0.12800880088008801"/>
          <c:w val="0.82567942510062897"/>
          <c:h val="0.527332796271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'Tab-Investissement'!$A$255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'Tab-Investissement'!$AH$255:$AN$255</c:f>
              <c:numCache>
                <c:formatCode>0.0</c:formatCode>
                <c:ptCount val="7"/>
                <c:pt idx="0">
                  <c:v>26646.716182121996</c:v>
                </c:pt>
                <c:pt idx="1">
                  <c:v>28398.265212084003</c:v>
                </c:pt>
                <c:pt idx="2">
                  <c:v>29461.739751006004</c:v>
                </c:pt>
                <c:pt idx="3">
                  <c:v>26455.684824696003</c:v>
                </c:pt>
                <c:pt idx="4">
                  <c:v>28926.492619143995</c:v>
                </c:pt>
                <c:pt idx="5">
                  <c:v>31550.691258190003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411B-B8E4-3E3871A605B0}"/>
            </c:ext>
          </c:extLst>
        </c:ser>
        <c:ser>
          <c:idx val="1"/>
          <c:order val="1"/>
          <c:tx>
            <c:strRef>
              <c:f>'Tab-Investissement'!$A$256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'Tab-Investissement'!$AH$256:$AM$256</c:f>
              <c:numCache>
                <c:formatCode>0.0</c:formatCode>
                <c:ptCount val="6"/>
                <c:pt idx="0">
                  <c:v>1904.5263120000011</c:v>
                </c:pt>
                <c:pt idx="1">
                  <c:v>2163.3332960000007</c:v>
                </c:pt>
                <c:pt idx="2">
                  <c:v>2541.9421340000017</c:v>
                </c:pt>
                <c:pt idx="3">
                  <c:v>2659.0332319999898</c:v>
                </c:pt>
                <c:pt idx="4">
                  <c:v>2837.8955919999958</c:v>
                </c:pt>
                <c:pt idx="5">
                  <c:v>2695.4423240000115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7-411B-B8E4-3E3871A605B0}"/>
            </c:ext>
          </c:extLst>
        </c:ser>
        <c:ser>
          <c:idx val="2"/>
          <c:order val="2"/>
          <c:tx>
            <c:strRef>
              <c:f>'Tab-Investissement'!$A$257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'Tab-Investissement'!$AH$257:$AM$257</c:f>
              <c:numCache>
                <c:formatCode>0.0</c:formatCode>
                <c:ptCount val="6"/>
                <c:pt idx="0">
                  <c:v>339.48976459999869</c:v>
                </c:pt>
                <c:pt idx="1">
                  <c:v>328.92039740000121</c:v>
                </c:pt>
                <c:pt idx="2">
                  <c:v>217.13245219999885</c:v>
                </c:pt>
                <c:pt idx="3">
                  <c:v>96.284120999999004</c:v>
                </c:pt>
                <c:pt idx="4">
                  <c:v>94.568708400000929</c:v>
                </c:pt>
                <c:pt idx="5">
                  <c:v>115.38522379999981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7-411B-B8E4-3E3871A605B0}"/>
            </c:ext>
          </c:extLst>
        </c:ser>
        <c:ser>
          <c:idx val="3"/>
          <c:order val="3"/>
          <c:tx>
            <c:strRef>
              <c:f>'Tab-Investissement'!$A$165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'Tab-Investissement'!$AH$258:$AM$258</c:f>
              <c:numCache>
                <c:formatCode>0.0</c:formatCode>
                <c:ptCount val="6"/>
                <c:pt idx="0">
                  <c:v>26.215637400000013</c:v>
                </c:pt>
                <c:pt idx="1">
                  <c:v>40.760208599999714</c:v>
                </c:pt>
                <c:pt idx="2">
                  <c:v>58.083651599999939</c:v>
                </c:pt>
                <c:pt idx="3">
                  <c:v>68.419794600000017</c:v>
                </c:pt>
                <c:pt idx="4">
                  <c:v>71.75706159999973</c:v>
                </c:pt>
                <c:pt idx="5">
                  <c:v>65.975241000000466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7-411B-B8E4-3E3871A605B0}"/>
            </c:ext>
          </c:extLst>
        </c:ser>
        <c:ser>
          <c:idx val="4"/>
          <c:order val="4"/>
          <c:tx>
            <c:strRef>
              <c:f>'Tab-Investissement'!$A$259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'Tab-Investissement'!$AH$259:$AM$259</c:f>
              <c:numCache>
                <c:formatCode>0.0</c:formatCode>
                <c:ptCount val="6"/>
                <c:pt idx="0">
                  <c:v>138.51436799999937</c:v>
                </c:pt>
                <c:pt idx="1">
                  <c:v>232.13043399999879</c:v>
                </c:pt>
                <c:pt idx="2">
                  <c:v>281.84688199999948</c:v>
                </c:pt>
                <c:pt idx="3">
                  <c:v>276.9768980000008</c:v>
                </c:pt>
                <c:pt idx="4">
                  <c:v>267.06036799999856</c:v>
                </c:pt>
                <c:pt idx="5">
                  <c:v>256.15492800000067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7-411B-B8E4-3E3871A605B0}"/>
            </c:ext>
          </c:extLst>
        </c:ser>
        <c:ser>
          <c:idx val="5"/>
          <c:order val="5"/>
          <c:tx>
            <c:strRef>
              <c:f>'Tab-Investissement'!$A$260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'Tab-Investissement'!$AH$260:$AM$260</c:f>
              <c:numCache>
                <c:formatCode>0.0</c:formatCode>
                <c:ptCount val="6"/>
                <c:pt idx="0">
                  <c:v>78.100386399999891</c:v>
                </c:pt>
                <c:pt idx="1">
                  <c:v>84.55635120000052</c:v>
                </c:pt>
                <c:pt idx="2">
                  <c:v>68.446224600000136</c:v>
                </c:pt>
                <c:pt idx="3">
                  <c:v>47.504440199999955</c:v>
                </c:pt>
                <c:pt idx="4">
                  <c:v>47.610108000000082</c:v>
                </c:pt>
                <c:pt idx="5">
                  <c:v>50.049728600000982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520472"/>
        <c:axId val="213652396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'Tab-Investissement'!$AH$254:$AM$254</c:f>
              <c:numCache>
                <c:formatCode>0.0</c:formatCode>
                <c:ptCount val="6"/>
                <c:pt idx="0">
                  <c:v>29133.562650522003</c:v>
                </c:pt>
                <c:pt idx="1">
                  <c:v>31247.965899283998</c:v>
                </c:pt>
                <c:pt idx="2">
                  <c:v>32629.191095406004</c:v>
                </c:pt>
                <c:pt idx="3">
                  <c:v>29603.903310495989</c:v>
                </c:pt>
                <c:pt idx="4">
                  <c:v>32245.384457143991</c:v>
                </c:pt>
                <c:pt idx="5">
                  <c:v>34733.698703590009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520472"/>
        <c:axId val="2136523960"/>
      </c:lineChart>
      <c:catAx>
        <c:axId val="213652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523960"/>
        <c:crosses val="autoZero"/>
        <c:auto val="1"/>
        <c:lblAlgn val="ctr"/>
        <c:lblOffset val="100"/>
        <c:noMultiLvlLbl val="0"/>
      </c:catAx>
      <c:valAx>
        <c:axId val="213652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52047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301E-2"/>
          <c:y val="0.75742418336321804"/>
          <c:w val="0.958813175510427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204E-2"/>
          <c:y val="0.13436368949189501"/>
          <c:w val="0.86380849706153595"/>
          <c:h val="0.54984592805105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'Tab-Investissement'!$A$265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'Tab-Investissement'!$AH$265:$AM$265</c:f>
              <c:numCache>
                <c:formatCode>0.0</c:formatCode>
                <c:ptCount val="6"/>
                <c:pt idx="0">
                  <c:v>6126.4869176599996</c:v>
                </c:pt>
                <c:pt idx="1">
                  <c:v>5959.5677683599997</c:v>
                </c:pt>
                <c:pt idx="2">
                  <c:v>5451.3233744399995</c:v>
                </c:pt>
                <c:pt idx="3">
                  <c:v>5473.5230656600006</c:v>
                </c:pt>
                <c:pt idx="4">
                  <c:v>5682.0330132400004</c:v>
                </c:pt>
                <c:pt idx="5">
                  <c:v>5794.9280759600006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4B3B-B581-1BDB7071A4E7}"/>
            </c:ext>
          </c:extLst>
        </c:ser>
        <c:ser>
          <c:idx val="1"/>
          <c:order val="1"/>
          <c:tx>
            <c:strRef>
              <c:f>'Tab-Investissement'!$A$266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'Tab-Investissement'!$AH$266:$AM$266</c:f>
              <c:numCache>
                <c:formatCode>0.0</c:formatCode>
                <c:ptCount val="6"/>
                <c:pt idx="0">
                  <c:v>1533.341008762</c:v>
                </c:pt>
                <c:pt idx="1">
                  <c:v>1298.6513067420001</c:v>
                </c:pt>
                <c:pt idx="2">
                  <c:v>3272.0971655459998</c:v>
                </c:pt>
                <c:pt idx="3">
                  <c:v>3446.2629961319994</c:v>
                </c:pt>
                <c:pt idx="4">
                  <c:v>3759.98803843</c:v>
                </c:pt>
                <c:pt idx="5">
                  <c:v>3818.3205086179996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4B3B-B581-1BDB7071A4E7}"/>
            </c:ext>
          </c:extLst>
        </c:ser>
        <c:ser>
          <c:idx val="2"/>
          <c:order val="2"/>
          <c:tx>
            <c:strRef>
              <c:f>'Tab-Investissement'!$A$267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'Tab-Investissement'!$AH$267:$AM$267</c:f>
              <c:numCache>
                <c:formatCode>0.0</c:formatCode>
                <c:ptCount val="6"/>
                <c:pt idx="0">
                  <c:v>1688.2063700579997</c:v>
                </c:pt>
                <c:pt idx="1">
                  <c:v>1735.7210499460002</c:v>
                </c:pt>
                <c:pt idx="2">
                  <c:v>2132.5007179220001</c:v>
                </c:pt>
                <c:pt idx="3">
                  <c:v>1911.6616473260001</c:v>
                </c:pt>
                <c:pt idx="4">
                  <c:v>1837.3203082360001</c:v>
                </c:pt>
                <c:pt idx="5">
                  <c:v>1759.6181622300003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D-4B3B-B581-1BDB7071A4E7}"/>
            </c:ext>
          </c:extLst>
        </c:ser>
        <c:ser>
          <c:idx val="3"/>
          <c:order val="3"/>
          <c:tx>
            <c:strRef>
              <c:f>'Tab-Investissement'!$A$268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'Tab-Investissement'!$AH$268:$AM$268</c:f>
              <c:numCache>
                <c:formatCode>0.0</c:formatCode>
                <c:ptCount val="6"/>
                <c:pt idx="0">
                  <c:v>6075.29962058</c:v>
                </c:pt>
                <c:pt idx="1">
                  <c:v>6150.1887796799992</c:v>
                </c:pt>
                <c:pt idx="2">
                  <c:v>4190.7046975000003</c:v>
                </c:pt>
                <c:pt idx="3">
                  <c:v>3211.68966774</c:v>
                </c:pt>
                <c:pt idx="4">
                  <c:v>2598.1874336399997</c:v>
                </c:pt>
                <c:pt idx="5">
                  <c:v>2237.5300477999999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D-4B3B-B581-1BDB7071A4E7}"/>
            </c:ext>
          </c:extLst>
        </c:ser>
        <c:ser>
          <c:idx val="4"/>
          <c:order val="4"/>
          <c:tx>
            <c:strRef>
              <c:f>'Tab-Investissement'!$A$269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'Tab-Investissement'!$AH$269:$AM$269</c:f>
              <c:numCache>
                <c:formatCode>0.0</c:formatCode>
                <c:ptCount val="6"/>
                <c:pt idx="0">
                  <c:v>904.73543731999996</c:v>
                </c:pt>
                <c:pt idx="1">
                  <c:v>1155.11716604</c:v>
                </c:pt>
                <c:pt idx="2">
                  <c:v>1568.4558482399998</c:v>
                </c:pt>
                <c:pt idx="3">
                  <c:v>1737.6498274199998</c:v>
                </c:pt>
                <c:pt idx="4">
                  <c:v>2439.60037418</c:v>
                </c:pt>
                <c:pt idx="5">
                  <c:v>2555.8101923199997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D-4B3B-B581-1BDB7071A4E7}"/>
            </c:ext>
          </c:extLst>
        </c:ser>
        <c:ser>
          <c:idx val="5"/>
          <c:order val="5"/>
          <c:tx>
            <c:strRef>
              <c:f>'Tab-Investissement'!$A$270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'Tab-Investissement'!$AH$270:$AM$270</c:f>
              <c:numCache>
                <c:formatCode>0.0</c:formatCode>
                <c:ptCount val="6"/>
                <c:pt idx="0">
                  <c:v>13.412207330000001</c:v>
                </c:pt>
                <c:pt idx="1">
                  <c:v>12.067234127999999</c:v>
                </c:pt>
                <c:pt idx="2">
                  <c:v>8.9791246239999989</c:v>
                </c:pt>
                <c:pt idx="3">
                  <c:v>4.8836587319999998</c:v>
                </c:pt>
                <c:pt idx="4">
                  <c:v>2.0178561679999989</c:v>
                </c:pt>
                <c:pt idx="5">
                  <c:v>0.79306565399999673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D-4B3B-B581-1BDB7071A4E7}"/>
            </c:ext>
          </c:extLst>
        </c:ser>
        <c:ser>
          <c:idx val="6"/>
          <c:order val="6"/>
          <c:tx>
            <c:strRef>
              <c:f>'Tab-Investissement'!$A$272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'Tab-Investissement'!$AH$272:$AM$272</c:f>
              <c:numCache>
                <c:formatCode>0.0</c:formatCode>
                <c:ptCount val="6"/>
                <c:pt idx="0">
                  <c:v>8703.042709532001</c:v>
                </c:pt>
                <c:pt idx="1">
                  <c:v>10439.332883348001</c:v>
                </c:pt>
                <c:pt idx="2">
                  <c:v>11427.592473494</c:v>
                </c:pt>
                <c:pt idx="3">
                  <c:v>9215.6129254459993</c:v>
                </c:pt>
                <c:pt idx="4">
                  <c:v>10335.672673989999</c:v>
                </c:pt>
                <c:pt idx="5">
                  <c:v>12542.189226828001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ED-4B3B-B581-1BDB7071A4E7}"/>
            </c:ext>
          </c:extLst>
        </c:ser>
        <c:ser>
          <c:idx val="8"/>
          <c:order val="8"/>
          <c:tx>
            <c:strRef>
              <c:f>'Tab-Investissement'!$A$271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'Tab-Investissement'!$AH$271:$AM$271</c:f>
              <c:numCache>
                <c:formatCode>0.0</c:formatCode>
                <c:ptCount val="6"/>
                <c:pt idx="0">
                  <c:v>1602.19191088</c:v>
                </c:pt>
                <c:pt idx="1">
                  <c:v>1647.6190238400002</c:v>
                </c:pt>
                <c:pt idx="2">
                  <c:v>1410.0863492399999</c:v>
                </c:pt>
                <c:pt idx="3">
                  <c:v>1454.4010362399999</c:v>
                </c:pt>
                <c:pt idx="4">
                  <c:v>2271.6729212599998</c:v>
                </c:pt>
                <c:pt idx="5">
                  <c:v>2841.5019787800002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7-4332-B802-38765D4B7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424936"/>
        <c:axId val="213642072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'Tab-Investissement'!$AH$264:$AM$264</c:f>
              <c:numCache>
                <c:formatCode>0.0</c:formatCode>
                <c:ptCount val="6"/>
                <c:pt idx="0">
                  <c:v>26646.716182122</c:v>
                </c:pt>
                <c:pt idx="1">
                  <c:v>28398.265212084003</c:v>
                </c:pt>
                <c:pt idx="2">
                  <c:v>29461.739751006</c:v>
                </c:pt>
                <c:pt idx="3">
                  <c:v>26455.684824695996</c:v>
                </c:pt>
                <c:pt idx="4">
                  <c:v>28926.492619143995</c:v>
                </c:pt>
                <c:pt idx="5">
                  <c:v>31550.691258190003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424936"/>
        <c:axId val="2136420728"/>
      </c:lineChart>
      <c:catAx>
        <c:axId val="213642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420728"/>
        <c:crosses val="autoZero"/>
        <c:auto val="1"/>
        <c:lblAlgn val="ctr"/>
        <c:lblOffset val="100"/>
        <c:noMultiLvlLbl val="0"/>
      </c:catAx>
      <c:valAx>
        <c:axId val="213642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42493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99E-2"/>
          <c:y val="0.76508178431255403"/>
          <c:w val="0.95810631629374599"/>
          <c:h val="0.20716434562588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 -Total</a:t>
            </a:r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'Tab-Investissement'!$A$230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'Tab-Investissement'!$AH$230:$AM$230</c:f>
              <c:numCache>
                <c:formatCode>0.0</c:formatCode>
                <c:ptCount val="6"/>
                <c:pt idx="0">
                  <c:v>5926.1</c:v>
                </c:pt>
                <c:pt idx="1">
                  <c:v>5714.08</c:v>
                </c:pt>
                <c:pt idx="2">
                  <c:v>5206.8</c:v>
                </c:pt>
                <c:pt idx="3">
                  <c:v>5230.3799999999992</c:v>
                </c:pt>
                <c:pt idx="4">
                  <c:v>5437.54</c:v>
                </c:pt>
                <c:pt idx="5">
                  <c:v>5558.0200000000013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D-48FD-8274-06749BC2DE30}"/>
            </c:ext>
          </c:extLst>
        </c:ser>
        <c:ser>
          <c:idx val="1"/>
          <c:order val="1"/>
          <c:tx>
            <c:strRef>
              <c:f>'Tab-Investissement'!$A$231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'Tab-Investissement'!$AH$231:$AM$231</c:f>
              <c:numCache>
                <c:formatCode>0.0</c:formatCode>
                <c:ptCount val="6"/>
                <c:pt idx="0">
                  <c:v>1463.4</c:v>
                </c:pt>
                <c:pt idx="1">
                  <c:v>1216.96</c:v>
                </c:pt>
                <c:pt idx="2">
                  <c:v>3081.82</c:v>
                </c:pt>
                <c:pt idx="3">
                  <c:v>3217.3</c:v>
                </c:pt>
                <c:pt idx="4">
                  <c:v>3509.9800000000005</c:v>
                </c:pt>
                <c:pt idx="5">
                  <c:v>3570.94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D-48FD-8274-06749BC2DE30}"/>
            </c:ext>
          </c:extLst>
        </c:ser>
        <c:ser>
          <c:idx val="2"/>
          <c:order val="2"/>
          <c:tx>
            <c:strRef>
              <c:f>'Tab-Investissement'!$A$232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'Tab-Investissement'!$AH$232:$AM$232</c:f>
              <c:numCache>
                <c:formatCode>0.0</c:formatCode>
                <c:ptCount val="6"/>
                <c:pt idx="0">
                  <c:v>1613.26</c:v>
                </c:pt>
                <c:pt idx="1">
                  <c:v>1633.74</c:v>
                </c:pt>
                <c:pt idx="2">
                  <c:v>2002.9</c:v>
                </c:pt>
                <c:pt idx="3">
                  <c:v>1790.2</c:v>
                </c:pt>
                <c:pt idx="4">
                  <c:v>1725.2</c:v>
                </c:pt>
                <c:pt idx="5">
                  <c:v>1659.2600000000002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D-48FD-8274-06749BC2DE30}"/>
            </c:ext>
          </c:extLst>
        </c:ser>
        <c:ser>
          <c:idx val="3"/>
          <c:order val="3"/>
          <c:tx>
            <c:strRef>
              <c:f>'Tab-Investissement'!$A$233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'Tab-Investissement'!$AH$233:$AM$233</c:f>
              <c:numCache>
                <c:formatCode>0.0</c:formatCode>
                <c:ptCount val="6"/>
                <c:pt idx="0">
                  <c:v>5663.48</c:v>
                </c:pt>
                <c:pt idx="1">
                  <c:v>5600.36</c:v>
                </c:pt>
                <c:pt idx="2">
                  <c:v>3765.7</c:v>
                </c:pt>
                <c:pt idx="3">
                  <c:v>2899.26</c:v>
                </c:pt>
                <c:pt idx="4">
                  <c:v>2369.44</c:v>
                </c:pt>
                <c:pt idx="5">
                  <c:v>2071.7600000000002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D-48FD-8274-06749BC2DE30}"/>
            </c:ext>
          </c:extLst>
        </c:ser>
        <c:ser>
          <c:idx val="4"/>
          <c:order val="4"/>
          <c:tx>
            <c:strRef>
              <c:f>'Tab-Investissement'!$A$234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'Tab-Investissement'!$AH$234:$AM$234</c:f>
              <c:numCache>
                <c:formatCode>0.0</c:formatCode>
                <c:ptCount val="6"/>
                <c:pt idx="0">
                  <c:v>877.9</c:v>
                </c:pt>
                <c:pt idx="1">
                  <c:v>1112.26</c:v>
                </c:pt>
                <c:pt idx="2">
                  <c:v>1509.02</c:v>
                </c:pt>
                <c:pt idx="3">
                  <c:v>1669.4</c:v>
                </c:pt>
                <c:pt idx="4">
                  <c:v>2346.06</c:v>
                </c:pt>
                <c:pt idx="5">
                  <c:v>2454.7200000000003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D-48FD-8274-06749BC2DE30}"/>
            </c:ext>
          </c:extLst>
        </c:ser>
        <c:ser>
          <c:idx val="5"/>
          <c:order val="5"/>
          <c:tx>
            <c:strRef>
              <c:f>'Tab-Investissement'!$A$235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'Tab-Investissement'!$AH$235:$AM$235</c:f>
              <c:numCache>
                <c:formatCode>0.0</c:formatCode>
                <c:ptCount val="6"/>
                <c:pt idx="0">
                  <c:v>13.080000000000002</c:v>
                </c:pt>
                <c:pt idx="1">
                  <c:v>11.66</c:v>
                </c:pt>
                <c:pt idx="2">
                  <c:v>8.5400000000000009</c:v>
                </c:pt>
                <c:pt idx="3">
                  <c:v>4.4800000000000004</c:v>
                </c:pt>
                <c:pt idx="4">
                  <c:v>1.6799999999999997</c:v>
                </c:pt>
                <c:pt idx="5">
                  <c:v>0.53999999999999992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D-48FD-8274-06749BC2DE30}"/>
            </c:ext>
          </c:extLst>
        </c:ser>
        <c:ser>
          <c:idx val="6"/>
          <c:order val="6"/>
          <c:tx>
            <c:strRef>
              <c:f>'Tab-Investissement'!$A$236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'Tab-Investissement'!$AH$236:$AM$236</c:f>
              <c:numCache>
                <c:formatCode>0.0</c:formatCode>
                <c:ptCount val="6"/>
                <c:pt idx="0">
                  <c:v>1500.3400000000001</c:v>
                </c:pt>
                <c:pt idx="1">
                  <c:v>1516.52</c:v>
                </c:pt>
                <c:pt idx="2">
                  <c:v>1284.7</c:v>
                </c:pt>
                <c:pt idx="3">
                  <c:v>1327.4999999999998</c:v>
                </c:pt>
                <c:pt idx="4">
                  <c:v>2100.64</c:v>
                </c:pt>
                <c:pt idx="5">
                  <c:v>2615.44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9D-48FD-8274-06749BC2DE30}"/>
            </c:ext>
          </c:extLst>
        </c:ser>
        <c:ser>
          <c:idx val="8"/>
          <c:order val="7"/>
          <c:tx>
            <c:strRef>
              <c:f>'Tab-Investissement'!$A$237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'Tab-Investissement'!$AH$237:$AM$237</c:f>
              <c:numCache>
                <c:formatCode>0.0</c:formatCode>
                <c:ptCount val="6"/>
                <c:pt idx="0">
                  <c:v>8226.5799999999981</c:v>
                </c:pt>
                <c:pt idx="1">
                  <c:v>9710.86</c:v>
                </c:pt>
                <c:pt idx="2">
                  <c:v>10553.560000000001</c:v>
                </c:pt>
                <c:pt idx="3">
                  <c:v>8484.380000000001</c:v>
                </c:pt>
                <c:pt idx="4">
                  <c:v>9578.4399999999987</c:v>
                </c:pt>
                <c:pt idx="5">
                  <c:v>11686.64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7-4A05-97CD-602AE2B1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333112"/>
        <c:axId val="2136331288"/>
      </c:barChart>
      <c:lineChart>
        <c:grouping val="standard"/>
        <c:varyColors val="0"/>
        <c:ser>
          <c:idx val="7"/>
          <c:order val="8"/>
          <c:tx>
            <c:strRef>
              <c:f>'Tab-Investissement'!$A$229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'Tab-Investissement'!$AH$229:$AM$229</c:f>
              <c:numCache>
                <c:formatCode>0.0</c:formatCode>
                <c:ptCount val="6"/>
                <c:pt idx="0">
                  <c:v>25284.14</c:v>
                </c:pt>
                <c:pt idx="1">
                  <c:v>26516.439999999995</c:v>
                </c:pt>
                <c:pt idx="2">
                  <c:v>27413.040000000001</c:v>
                </c:pt>
                <c:pt idx="3">
                  <c:v>24622.9</c:v>
                </c:pt>
                <c:pt idx="4">
                  <c:v>27068.98</c:v>
                </c:pt>
                <c:pt idx="5">
                  <c:v>29617.319999999996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333112"/>
        <c:axId val="2136331288"/>
      </c:lineChart>
      <c:catAx>
        <c:axId val="2136333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331288"/>
        <c:crosses val="autoZero"/>
        <c:auto val="1"/>
        <c:lblAlgn val="ctr"/>
        <c:lblOffset val="100"/>
        <c:noMultiLvlLbl val="0"/>
      </c:catAx>
      <c:valAx>
        <c:axId val="2136331288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33311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Investissements en infrastructures</a:t>
            </a:r>
            <a:r>
              <a:rPr lang="fr-FR" sz="1350" baseline="0"/>
              <a:t> compatibles avec la SNBC</a:t>
            </a:r>
            <a:endParaRPr lang="fr-FR" sz="1350"/>
          </a:p>
        </c:rich>
      </c:tx>
      <c:layout>
        <c:manualLayout>
          <c:xMode val="edge"/>
          <c:yMode val="edge"/>
          <c:x val="0.128263737180266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9296939602935899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'Tab-Investissement'!$A$106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'Tab-Investissement'!$AH$107:$AM$107</c:f>
              <c:numCache>
                <c:formatCode>0.0</c:formatCode>
                <c:ptCount val="6"/>
                <c:pt idx="0">
                  <c:v>14098.9</c:v>
                </c:pt>
                <c:pt idx="1">
                  <c:v>13891.1</c:v>
                </c:pt>
                <c:pt idx="2">
                  <c:v>16397.879999999997</c:v>
                </c:pt>
                <c:pt idx="3">
                  <c:v>16876.879999999997</c:v>
                </c:pt>
                <c:pt idx="4">
                  <c:v>19418.02</c:v>
                </c:pt>
                <c:pt idx="5">
                  <c:v>20276.880000000005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4-4347-AAEB-507E286CB875}"/>
            </c:ext>
          </c:extLst>
        </c:ser>
        <c:ser>
          <c:idx val="1"/>
          <c:order val="1"/>
          <c:tx>
            <c:strRef>
              <c:f>'Tab-Investissement'!$A$119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'Tab-Investissement'!$AH$120:$AM$120</c:f>
              <c:numCache>
                <c:formatCode>0.0</c:formatCode>
                <c:ptCount val="6"/>
                <c:pt idx="0">
                  <c:v>5721.4800000000014</c:v>
                </c:pt>
                <c:pt idx="1">
                  <c:v>7597.58</c:v>
                </c:pt>
                <c:pt idx="2">
                  <c:v>6945.2800000000007</c:v>
                </c:pt>
                <c:pt idx="3">
                  <c:v>4911.68</c:v>
                </c:pt>
                <c:pt idx="4">
                  <c:v>5664.6399999999994</c:v>
                </c:pt>
                <c:pt idx="5">
                  <c:v>7711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4-4347-AAEB-507E286CB875}"/>
            </c:ext>
          </c:extLst>
        </c:ser>
        <c:ser>
          <c:idx val="2"/>
          <c:order val="2"/>
          <c:tx>
            <c:strRef>
              <c:f>'Tab-Investissement'!$A$132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'Tab-Investissement'!$AH$133:$AM$133</c:f>
              <c:numCache>
                <c:formatCode>0.0</c:formatCode>
                <c:ptCount val="6"/>
                <c:pt idx="0">
                  <c:v>5463.7599999999993</c:v>
                </c:pt>
                <c:pt idx="1">
                  <c:v>5027.76</c:v>
                </c:pt>
                <c:pt idx="2">
                  <c:v>4069.88</c:v>
                </c:pt>
                <c:pt idx="3">
                  <c:v>2834.3399999999992</c:v>
                </c:pt>
                <c:pt idx="4">
                  <c:v>1986.3199999999997</c:v>
                </c:pt>
                <c:pt idx="5">
                  <c:v>1629.44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4-4347-AAEB-507E286C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283448"/>
        <c:axId val="2136282520"/>
      </c:barChart>
      <c:catAx>
        <c:axId val="213628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282520"/>
        <c:crosses val="autoZero"/>
        <c:auto val="1"/>
        <c:lblAlgn val="ctr"/>
        <c:lblOffset val="100"/>
        <c:noMultiLvlLbl val="0"/>
      </c:catAx>
      <c:valAx>
        <c:axId val="2136282520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5.3802275301564201E-4"/>
              <c:y val="0.3165156277662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283448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745743479774099"/>
          <c:y val="0.92846674128093498"/>
          <c:w val="0.53584693553434803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Contribution</a:t>
            </a:r>
            <a:r>
              <a:rPr lang="fr-FR" sz="1350" baseline="0"/>
              <a:t> des volets à l'i</a:t>
            </a:r>
            <a:r>
              <a:rPr lang="fr-FR" sz="1350"/>
              <a:t>nvestissement</a:t>
            </a:r>
            <a:r>
              <a:rPr lang="fr-FR" sz="1350" baseline="0"/>
              <a:t> induit</a:t>
            </a:r>
            <a:endParaRPr lang="fr-FR" sz="1350"/>
          </a:p>
        </c:rich>
      </c:tx>
      <c:layout>
        <c:manualLayout>
          <c:xMode val="edge"/>
          <c:yMode val="edge"/>
          <c:x val="0.21210249495551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8660342337570397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'Tab-Investissement'!$A$99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'Tab-Investissement'!$AH$99:$AM$99</c:f>
              <c:numCache>
                <c:formatCode>0.0</c:formatCode>
                <c:ptCount val="6"/>
                <c:pt idx="0">
                  <c:v>2140.089999423697</c:v>
                </c:pt>
                <c:pt idx="1">
                  <c:v>2478.9405443941614</c:v>
                </c:pt>
                <c:pt idx="2">
                  <c:v>3126.2892430472175</c:v>
                </c:pt>
                <c:pt idx="3">
                  <c:v>3413.1377963413229</c:v>
                </c:pt>
                <c:pt idx="4">
                  <c:v>3712.2882706122546</c:v>
                </c:pt>
                <c:pt idx="5">
                  <c:v>3505.1259651127084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B-4333-8BE5-18FD6BB2234E}"/>
            </c:ext>
          </c:extLst>
        </c:ser>
        <c:ser>
          <c:idx val="1"/>
          <c:order val="1"/>
          <c:tx>
            <c:strRef>
              <c:f>'Tab-Investissement'!$A$100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'Tab-Investissement'!$AH$100:$AM$100</c:f>
              <c:numCache>
                <c:formatCode>0.0</c:formatCode>
                <c:ptCount val="6"/>
                <c:pt idx="0">
                  <c:v>880.62565192130683</c:v>
                </c:pt>
                <c:pt idx="1">
                  <c:v>1355.3700683756551</c:v>
                </c:pt>
                <c:pt idx="2">
                  <c:v>1316.1315188935296</c:v>
                </c:pt>
                <c:pt idx="3">
                  <c:v>993.50306744498573</c:v>
                </c:pt>
                <c:pt idx="4">
                  <c:v>1083.2766956213695</c:v>
                </c:pt>
                <c:pt idx="5">
                  <c:v>1329.2452352957521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B-4333-8BE5-18FD6BB2234E}"/>
            </c:ext>
          </c:extLst>
        </c:ser>
        <c:ser>
          <c:idx val="2"/>
          <c:order val="2"/>
          <c:tx>
            <c:strRef>
              <c:f>'Tab-Investissement'!$A$101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'Tab-Investissement'!$AH$101:$AM$101</c:f>
              <c:numCache>
                <c:formatCode>0.0</c:formatCode>
                <c:ptCount val="6"/>
                <c:pt idx="0">
                  <c:v>828.70698865498923</c:v>
                </c:pt>
                <c:pt idx="1">
                  <c:v>897.21530723018077</c:v>
                </c:pt>
                <c:pt idx="2">
                  <c:v>773.73033805924774</c:v>
                </c:pt>
                <c:pt idx="3">
                  <c:v>574.36245621366265</c:v>
                </c:pt>
                <c:pt idx="4">
                  <c:v>380.83953376641523</c:v>
                </c:pt>
                <c:pt idx="5">
                  <c:v>282.00747959155188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B-4333-8BE5-18FD6BB2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220296"/>
        <c:axId val="2136223720"/>
      </c:barChart>
      <c:catAx>
        <c:axId val="2136220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223720"/>
        <c:crosses val="autoZero"/>
        <c:auto val="1"/>
        <c:lblAlgn val="ctr"/>
        <c:lblOffset val="100"/>
        <c:noMultiLvlLbl val="0"/>
      </c:catAx>
      <c:valAx>
        <c:axId val="213622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220296"/>
        <c:crosses val="autoZero"/>
        <c:crossBetween val="between"/>
        <c:majorUnit val="5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01"/>
          <c:y val="0.92846674128093498"/>
          <c:w val="0.41913617414792398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Réduction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'Tab-Investissement'!$A$197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'Tab-Investissement'!$AH$197:$AM$197</c:f>
              <c:numCache>
                <c:formatCode>0.0</c:formatCode>
                <c:ptCount val="6"/>
                <c:pt idx="0">
                  <c:v>5855.0199999999995</c:v>
                </c:pt>
                <c:pt idx="1">
                  <c:v>5495.84</c:v>
                </c:pt>
                <c:pt idx="2">
                  <c:v>4665.2</c:v>
                </c:pt>
                <c:pt idx="3">
                  <c:v>4271.7</c:v>
                </c:pt>
                <c:pt idx="4">
                  <c:v>4192.6000000000004</c:v>
                </c:pt>
                <c:pt idx="5">
                  <c:v>4192.6000000000004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A-42DE-9D4F-3A42278B29F3}"/>
            </c:ext>
          </c:extLst>
        </c:ser>
        <c:ser>
          <c:idx val="1"/>
          <c:order val="1"/>
          <c:tx>
            <c:strRef>
              <c:f>'Tab-Investissement'!$A$198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'Tab-Investissement'!$AH$198:$AM$198</c:f>
              <c:numCache>
                <c:formatCode>0.0</c:formatCode>
                <c:ptCount val="6"/>
                <c:pt idx="0">
                  <c:v>1461.3</c:v>
                </c:pt>
                <c:pt idx="1">
                  <c:v>1210.5</c:v>
                </c:pt>
                <c:pt idx="2">
                  <c:v>3065.8</c:v>
                </c:pt>
                <c:pt idx="3">
                  <c:v>3189</c:v>
                </c:pt>
                <c:pt idx="4">
                  <c:v>3473.2</c:v>
                </c:pt>
                <c:pt idx="5">
                  <c:v>3530.6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A-42DE-9D4F-3A42278B29F3}"/>
            </c:ext>
          </c:extLst>
        </c:ser>
        <c:ser>
          <c:idx val="2"/>
          <c:order val="2"/>
          <c:tx>
            <c:strRef>
              <c:f>'Tab-Investissement'!$A$199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'Tab-Investissement'!$AH$199:$AM$199</c:f>
              <c:numCache>
                <c:formatCode>0.0</c:formatCode>
                <c:ptCount val="6"/>
                <c:pt idx="0">
                  <c:v>828.3</c:v>
                </c:pt>
                <c:pt idx="1">
                  <c:v>934.33999999999992</c:v>
                </c:pt>
                <c:pt idx="2">
                  <c:v>1491.46</c:v>
                </c:pt>
                <c:pt idx="3">
                  <c:v>1521.1799999999998</c:v>
                </c:pt>
                <c:pt idx="4">
                  <c:v>1622.6</c:v>
                </c:pt>
                <c:pt idx="5">
                  <c:v>1626.7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8A-42DE-9D4F-3A42278B29F3}"/>
            </c:ext>
          </c:extLst>
        </c:ser>
        <c:ser>
          <c:idx val="3"/>
          <c:order val="3"/>
          <c:tx>
            <c:strRef>
              <c:f>'Tab-Investissement'!$A$200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'Tab-Investissement'!$AH$200:$AM$200</c:f>
              <c:numCache>
                <c:formatCode>0.0</c:formatCode>
                <c:ptCount val="6"/>
                <c:pt idx="0">
                  <c:v>1346.1799999999998</c:v>
                </c:pt>
                <c:pt idx="1">
                  <c:v>1685.22</c:v>
                </c:pt>
                <c:pt idx="2">
                  <c:v>859.16000000000008</c:v>
                </c:pt>
                <c:pt idx="3">
                  <c:v>1311.72</c:v>
                </c:pt>
                <c:pt idx="4">
                  <c:v>1697.1399999999999</c:v>
                </c:pt>
                <c:pt idx="5">
                  <c:v>1784.6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8A-42DE-9D4F-3A42278B29F3}"/>
            </c:ext>
          </c:extLst>
        </c:ser>
        <c:ser>
          <c:idx val="4"/>
          <c:order val="4"/>
          <c:tx>
            <c:strRef>
              <c:f>'Tab-Investissement'!$A$201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'Tab-Investissement'!$AH$201:$AM$201</c:f>
              <c:numCache>
                <c:formatCode>0.0</c:formatCode>
                <c:ptCount val="6"/>
                <c:pt idx="0">
                  <c:v>825.56000000000006</c:v>
                </c:pt>
                <c:pt idx="1">
                  <c:v>1065.6600000000001</c:v>
                </c:pt>
                <c:pt idx="2">
                  <c:v>1474.92</c:v>
                </c:pt>
                <c:pt idx="3">
                  <c:v>1651.4599999999998</c:v>
                </c:pt>
                <c:pt idx="4">
                  <c:v>2339.1999999999998</c:v>
                </c:pt>
                <c:pt idx="5">
                  <c:v>2452.54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8A-42DE-9D4F-3A42278B29F3}"/>
            </c:ext>
          </c:extLst>
        </c:ser>
        <c:ser>
          <c:idx val="5"/>
          <c:order val="5"/>
          <c:tx>
            <c:strRef>
              <c:f>'Tab-Investissement'!$A$202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'Tab-Investissement'!$AH$202:$AM$202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8A-42DE-9D4F-3A42278B29F3}"/>
            </c:ext>
          </c:extLst>
        </c:ser>
        <c:ser>
          <c:idx val="6"/>
          <c:order val="6"/>
          <c:tx>
            <c:strRef>
              <c:f>'Tab-Investissement'!$A$203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'Tab-Investissement'!$AH$203:$AM$203</c:f>
              <c:numCache>
                <c:formatCode>0.0</c:formatCode>
                <c:ptCount val="6"/>
                <c:pt idx="0">
                  <c:v>1260.2</c:v>
                </c:pt>
                <c:pt idx="1">
                  <c:v>1186.22</c:v>
                </c:pt>
                <c:pt idx="2">
                  <c:v>980.83999999999992</c:v>
                </c:pt>
                <c:pt idx="3">
                  <c:v>952.86</c:v>
                </c:pt>
                <c:pt idx="4">
                  <c:v>1688.1599999999999</c:v>
                </c:pt>
                <c:pt idx="5">
                  <c:v>2201.6400000000003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8A-42DE-9D4F-3A42278B29F3}"/>
            </c:ext>
          </c:extLst>
        </c:ser>
        <c:ser>
          <c:idx val="8"/>
          <c:order val="7"/>
          <c:tx>
            <c:strRef>
              <c:f>'Tab-Investissement'!$A$204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'Tab-Investissement'!$AH$204:$AM$204</c:f>
              <c:numCache>
                <c:formatCode>0.0</c:formatCode>
                <c:ptCount val="6"/>
                <c:pt idx="0">
                  <c:v>2522.3399999999997</c:v>
                </c:pt>
                <c:pt idx="1">
                  <c:v>2313.3200000000002</c:v>
                </c:pt>
                <c:pt idx="2">
                  <c:v>3860.5</c:v>
                </c:pt>
                <c:pt idx="3">
                  <c:v>3978.96</c:v>
                </c:pt>
                <c:pt idx="4">
                  <c:v>4405.1200000000008</c:v>
                </c:pt>
                <c:pt idx="5">
                  <c:v>4488.2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124760"/>
        <c:axId val="2136119736"/>
      </c:barChart>
      <c:lineChart>
        <c:grouping val="standard"/>
        <c:varyColors val="0"/>
        <c:ser>
          <c:idx val="7"/>
          <c:order val="8"/>
          <c:tx>
            <c:strRef>
              <c:f>'Tab-Investissement'!$A$196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'Tab-Investissement'!$AH$196:$AM$196</c:f>
              <c:numCache>
                <c:formatCode>0.0</c:formatCode>
                <c:ptCount val="6"/>
                <c:pt idx="0">
                  <c:v>14098.9</c:v>
                </c:pt>
                <c:pt idx="1">
                  <c:v>13891.1</c:v>
                </c:pt>
                <c:pt idx="2">
                  <c:v>16397.879999999997</c:v>
                </c:pt>
                <c:pt idx="3">
                  <c:v>16876.879999999997</c:v>
                </c:pt>
                <c:pt idx="4">
                  <c:v>19418.02</c:v>
                </c:pt>
                <c:pt idx="5">
                  <c:v>20276.88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124760"/>
        <c:axId val="2136119736"/>
      </c:lineChart>
      <c:catAx>
        <c:axId val="213612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119736"/>
        <c:crosses val="autoZero"/>
        <c:auto val="1"/>
        <c:lblAlgn val="ctr"/>
        <c:lblOffset val="100"/>
        <c:noMultiLvlLbl val="0"/>
      </c:catAx>
      <c:valAx>
        <c:axId val="213611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12476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Restauration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'Tab-Investissement'!$A$208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'Tab-Investissement'!$AH$208:$AM$208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F-4F27-8381-7FAAC486C84F}"/>
            </c:ext>
          </c:extLst>
        </c:ser>
        <c:ser>
          <c:idx val="1"/>
          <c:order val="1"/>
          <c:tx>
            <c:strRef>
              <c:f>'Tab-Investissement'!$A$209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'Tab-Investissement'!$AH$209:$AM$209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F-4F27-8381-7FAAC486C84F}"/>
            </c:ext>
          </c:extLst>
        </c:ser>
        <c:ser>
          <c:idx val="2"/>
          <c:order val="2"/>
          <c:tx>
            <c:strRef>
              <c:f>'Tab-Investissement'!$A$210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'Tab-Investissement'!$AH$210:$AM$210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F-4F27-8381-7FAAC486C84F}"/>
            </c:ext>
          </c:extLst>
        </c:ser>
        <c:ser>
          <c:idx val="3"/>
          <c:order val="3"/>
          <c:tx>
            <c:strRef>
              <c:f>'Tab-Investissement'!$A$211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'Tab-Investissement'!$AH$211:$AM$211</c:f>
              <c:numCache>
                <c:formatCode>0.0</c:formatCode>
                <c:ptCount val="6"/>
                <c:pt idx="0">
                  <c:v>0</c:v>
                </c:pt>
                <c:pt idx="1">
                  <c:v>68.400000000000006</c:v>
                </c:pt>
                <c:pt idx="2">
                  <c:v>93.6</c:v>
                </c:pt>
                <c:pt idx="3">
                  <c:v>108</c:v>
                </c:pt>
                <c:pt idx="4">
                  <c:v>108</c:v>
                </c:pt>
                <c:pt idx="5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9F-4F27-8381-7FAAC486C84F}"/>
            </c:ext>
          </c:extLst>
        </c:ser>
        <c:ser>
          <c:idx val="4"/>
          <c:order val="4"/>
          <c:tx>
            <c:strRef>
              <c:f>'Tab-Investissement'!$A$212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'Tab-Investissement'!$AH$212:$AM$212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F-4F27-8381-7FAAC486C84F}"/>
            </c:ext>
          </c:extLst>
        </c:ser>
        <c:ser>
          <c:idx val="5"/>
          <c:order val="5"/>
          <c:tx>
            <c:strRef>
              <c:f>'Tab-Investissement'!$A$213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'Tab-Investissement'!$AH$213:$AM$213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9F-4F27-8381-7FAAC486C84F}"/>
            </c:ext>
          </c:extLst>
        </c:ser>
        <c:ser>
          <c:idx val="6"/>
          <c:order val="6"/>
          <c:tx>
            <c:strRef>
              <c:f>'Tab-Investissement'!$A$214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'Tab-Investissement'!$AH$214:$AM$214</c:f>
              <c:numCache>
                <c:formatCode>0.0</c:formatCode>
                <c:ptCount val="6"/>
                <c:pt idx="0">
                  <c:v>239.64000000000001</c:v>
                </c:pt>
                <c:pt idx="1">
                  <c:v>329.82000000000005</c:v>
                </c:pt>
                <c:pt idx="2">
                  <c:v>303.52000000000004</c:v>
                </c:pt>
                <c:pt idx="3">
                  <c:v>374.47999999999996</c:v>
                </c:pt>
                <c:pt idx="4">
                  <c:v>412.4</c:v>
                </c:pt>
                <c:pt idx="5">
                  <c:v>413.8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9F-4F27-8381-7FAAC486C84F}"/>
            </c:ext>
          </c:extLst>
        </c:ser>
        <c:ser>
          <c:idx val="8"/>
          <c:order val="7"/>
          <c:tx>
            <c:strRef>
              <c:f>'Tab-Investissement'!$A$215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'Tab-Investissement'!$AH$215:$AM$215</c:f>
              <c:numCache>
                <c:formatCode>0.0</c:formatCode>
                <c:ptCount val="6"/>
                <c:pt idx="0">
                  <c:v>5481.84</c:v>
                </c:pt>
                <c:pt idx="1">
                  <c:v>7199.3600000000006</c:v>
                </c:pt>
                <c:pt idx="2">
                  <c:v>6548.16</c:v>
                </c:pt>
                <c:pt idx="3">
                  <c:v>4429.2</c:v>
                </c:pt>
                <c:pt idx="4">
                  <c:v>5144.24</c:v>
                </c:pt>
                <c:pt idx="5">
                  <c:v>7189.2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754104"/>
        <c:axId val="2103366728"/>
      </c:barChart>
      <c:lineChart>
        <c:grouping val="standard"/>
        <c:varyColors val="0"/>
        <c:ser>
          <c:idx val="7"/>
          <c:order val="8"/>
          <c:tx>
            <c:strRef>
              <c:f>'Tab-Investissement'!$A$207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'Tab-Investissement'!$AH$207:$AM$207</c:f>
              <c:numCache>
                <c:formatCode>0.0</c:formatCode>
                <c:ptCount val="6"/>
                <c:pt idx="0">
                  <c:v>5721.48</c:v>
                </c:pt>
                <c:pt idx="1">
                  <c:v>7597.58</c:v>
                </c:pt>
                <c:pt idx="2">
                  <c:v>6945.2800000000007</c:v>
                </c:pt>
                <c:pt idx="3">
                  <c:v>4911.68</c:v>
                </c:pt>
                <c:pt idx="4">
                  <c:v>5664.6399999999994</c:v>
                </c:pt>
                <c:pt idx="5">
                  <c:v>7711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754104"/>
        <c:axId val="2103366728"/>
      </c:lineChart>
      <c:catAx>
        <c:axId val="210275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366728"/>
        <c:crosses val="autoZero"/>
        <c:auto val="1"/>
        <c:lblAlgn val="ctr"/>
        <c:lblOffset val="100"/>
        <c:noMultiLvlLbl val="0"/>
      </c:catAx>
      <c:valAx>
        <c:axId val="210336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75410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Résilience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'Tab-Investissement'!$A$219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'Tab-Investissement'!$AH$219:$AM$219</c:f>
              <c:numCache>
                <c:formatCode>0.0</c:formatCode>
                <c:ptCount val="6"/>
                <c:pt idx="0">
                  <c:v>71.080000000000013</c:v>
                </c:pt>
                <c:pt idx="1">
                  <c:v>218.23999999999995</c:v>
                </c:pt>
                <c:pt idx="2">
                  <c:v>541.6</c:v>
                </c:pt>
                <c:pt idx="3">
                  <c:v>958.68</c:v>
                </c:pt>
                <c:pt idx="4">
                  <c:v>1244.94</c:v>
                </c:pt>
                <c:pt idx="5">
                  <c:v>1365.42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C-40BD-ADDE-8745D6861ABC}"/>
            </c:ext>
          </c:extLst>
        </c:ser>
        <c:ser>
          <c:idx val="1"/>
          <c:order val="1"/>
          <c:tx>
            <c:strRef>
              <c:f>'Tab-Investissement'!$A$220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'Tab-Investissement'!$AH$220:$AM$220</c:f>
              <c:numCache>
                <c:formatCode>0.0</c:formatCode>
                <c:ptCount val="6"/>
                <c:pt idx="0">
                  <c:v>2.1</c:v>
                </c:pt>
                <c:pt idx="1">
                  <c:v>6.4599999999999991</c:v>
                </c:pt>
                <c:pt idx="2">
                  <c:v>16.02</c:v>
                </c:pt>
                <c:pt idx="3">
                  <c:v>28.3</c:v>
                </c:pt>
                <c:pt idx="4">
                  <c:v>36.779999999999994</c:v>
                </c:pt>
                <c:pt idx="5">
                  <c:v>40.339999999999996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C-40BD-ADDE-8745D6861ABC}"/>
            </c:ext>
          </c:extLst>
        </c:ser>
        <c:ser>
          <c:idx val="2"/>
          <c:order val="2"/>
          <c:tx>
            <c:strRef>
              <c:f>'Tab-Investissement'!$A$221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'Tab-Investissement'!$AH$221:$AM$221</c:f>
              <c:numCache>
                <c:formatCode>0.0</c:formatCode>
                <c:ptCount val="6"/>
                <c:pt idx="0">
                  <c:v>784.95999999999992</c:v>
                </c:pt>
                <c:pt idx="1">
                  <c:v>699.4</c:v>
                </c:pt>
                <c:pt idx="2">
                  <c:v>511.44000000000005</c:v>
                </c:pt>
                <c:pt idx="3">
                  <c:v>269.02</c:v>
                </c:pt>
                <c:pt idx="4">
                  <c:v>102.6</c:v>
                </c:pt>
                <c:pt idx="5">
                  <c:v>32.56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C-40BD-ADDE-8745D6861ABC}"/>
            </c:ext>
          </c:extLst>
        </c:ser>
        <c:ser>
          <c:idx val="3"/>
          <c:order val="3"/>
          <c:tx>
            <c:strRef>
              <c:f>'Tab-Investissement'!$A$222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'Tab-Investissement'!$AH$222:$AM$222</c:f>
              <c:numCache>
                <c:formatCode>0.0</c:formatCode>
                <c:ptCount val="6"/>
                <c:pt idx="0">
                  <c:v>4317.3</c:v>
                </c:pt>
                <c:pt idx="1">
                  <c:v>3846.7400000000002</c:v>
                </c:pt>
                <c:pt idx="2">
                  <c:v>2812.94</c:v>
                </c:pt>
                <c:pt idx="3">
                  <c:v>1479.54</c:v>
                </c:pt>
                <c:pt idx="4">
                  <c:v>564.29999999999995</c:v>
                </c:pt>
                <c:pt idx="5">
                  <c:v>179.16000000000003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CC-40BD-ADDE-8745D6861ABC}"/>
            </c:ext>
          </c:extLst>
        </c:ser>
        <c:ser>
          <c:idx val="4"/>
          <c:order val="4"/>
          <c:tx>
            <c:strRef>
              <c:f>'Tab-Investissement'!$A$223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'Tab-Investissement'!$AH$223:$AM$223</c:f>
              <c:numCache>
                <c:formatCode>0.0</c:formatCode>
                <c:ptCount val="6"/>
                <c:pt idx="0">
                  <c:v>52.339999999999996</c:v>
                </c:pt>
                <c:pt idx="1">
                  <c:v>46.6</c:v>
                </c:pt>
                <c:pt idx="2">
                  <c:v>34.1</c:v>
                </c:pt>
                <c:pt idx="3">
                  <c:v>17.940000000000001</c:v>
                </c:pt>
                <c:pt idx="4">
                  <c:v>6.8599999999999994</c:v>
                </c:pt>
                <c:pt idx="5">
                  <c:v>2.1800000000000002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CC-40BD-ADDE-8745D6861ABC}"/>
            </c:ext>
          </c:extLst>
        </c:ser>
        <c:ser>
          <c:idx val="5"/>
          <c:order val="5"/>
          <c:tx>
            <c:strRef>
              <c:f>'Tab-Investissement'!$A$224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'Tab-Investissement'!$AH$224:$AM$224</c:f>
              <c:numCache>
                <c:formatCode>0.0</c:formatCode>
                <c:ptCount val="6"/>
                <c:pt idx="0">
                  <c:v>13.080000000000002</c:v>
                </c:pt>
                <c:pt idx="1">
                  <c:v>11.66</c:v>
                </c:pt>
                <c:pt idx="2">
                  <c:v>8.5400000000000009</c:v>
                </c:pt>
                <c:pt idx="3">
                  <c:v>4.4800000000000004</c:v>
                </c:pt>
                <c:pt idx="4">
                  <c:v>1.6799999999999997</c:v>
                </c:pt>
                <c:pt idx="5">
                  <c:v>0.53999999999999992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CC-40BD-ADDE-8745D6861ABC}"/>
            </c:ext>
          </c:extLst>
        </c:ser>
        <c:ser>
          <c:idx val="6"/>
          <c:order val="6"/>
          <c:tx>
            <c:strRef>
              <c:f>'Tab-Investissement'!$A$225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'Tab-Investissement'!$AH$225:$AM$225</c:f>
              <c:numCache>
                <c:formatCode>0.0</c:formatCode>
                <c:ptCount val="6"/>
                <c:pt idx="0">
                  <c:v>0.5</c:v>
                </c:pt>
                <c:pt idx="1">
                  <c:v>0.48</c:v>
                </c:pt>
                <c:pt idx="2">
                  <c:v>0.34</c:v>
                </c:pt>
                <c:pt idx="3">
                  <c:v>0.16</c:v>
                </c:pt>
                <c:pt idx="4">
                  <c:v>0.08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CC-40BD-ADDE-8745D6861ABC}"/>
            </c:ext>
          </c:extLst>
        </c:ser>
        <c:ser>
          <c:idx val="8"/>
          <c:order val="7"/>
          <c:tx>
            <c:strRef>
              <c:f>'Tab-Investissement'!$A$226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'Tab-Investissement'!$AH$226:$AM$226</c:f>
              <c:numCache>
                <c:formatCode>0.0</c:formatCode>
                <c:ptCount val="6"/>
                <c:pt idx="0">
                  <c:v>222.4</c:v>
                </c:pt>
                <c:pt idx="1">
                  <c:v>198.18</c:v>
                </c:pt>
                <c:pt idx="2">
                  <c:v>144.9</c:v>
                </c:pt>
                <c:pt idx="3">
                  <c:v>76.22</c:v>
                </c:pt>
                <c:pt idx="4">
                  <c:v>29.080000000000002</c:v>
                </c:pt>
                <c:pt idx="5">
                  <c:v>9.2399999999999984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3395304"/>
        <c:axId val="2103388040"/>
      </c:barChart>
      <c:lineChart>
        <c:grouping val="standard"/>
        <c:varyColors val="0"/>
        <c:ser>
          <c:idx val="7"/>
          <c:order val="8"/>
          <c:tx>
            <c:strRef>
              <c:f>'Tab-Investissement'!$A$218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0000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'Tab-Investissement'!$AH$218:$AM$218</c:f>
              <c:numCache>
                <c:formatCode>0.0</c:formatCode>
                <c:ptCount val="6"/>
                <c:pt idx="0">
                  <c:v>5463.7599999999993</c:v>
                </c:pt>
                <c:pt idx="1">
                  <c:v>5027.76</c:v>
                </c:pt>
                <c:pt idx="2">
                  <c:v>4069.88</c:v>
                </c:pt>
                <c:pt idx="3">
                  <c:v>2834.3399999999992</c:v>
                </c:pt>
                <c:pt idx="4">
                  <c:v>1986.3199999999997</c:v>
                </c:pt>
                <c:pt idx="5">
                  <c:v>1629.44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395304"/>
        <c:axId val="2103388040"/>
      </c:lineChart>
      <c:catAx>
        <c:axId val="2103395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388040"/>
        <c:crosses val="autoZero"/>
        <c:auto val="1"/>
        <c:lblAlgn val="ctr"/>
        <c:lblOffset val="100"/>
        <c:noMultiLvlLbl val="0"/>
      </c:catAx>
      <c:valAx>
        <c:axId val="210338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39530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0.32327674332815787</c:v>
                </c:pt>
                <c:pt idx="1">
                  <c:v>0.54443618650894721</c:v>
                </c:pt>
                <c:pt idx="2">
                  <c:v>0.66657415400996001</c:v>
                </c:pt>
                <c:pt idx="3">
                  <c:v>0.71686047743443249</c:v>
                </c:pt>
                <c:pt idx="4">
                  <c:v>0.71492396105466383</c:v>
                </c:pt>
                <c:pt idx="5">
                  <c:v>0.7122300068292664</c:v>
                </c:pt>
                <c:pt idx="6">
                  <c:v>0.68729879088736512</c:v>
                </c:pt>
                <c:pt idx="7">
                  <c:v>0.68651228505768236</c:v>
                </c:pt>
                <c:pt idx="8">
                  <c:v>0.66355872073326794</c:v>
                </c:pt>
                <c:pt idx="9">
                  <c:v>0.65849278779204745</c:v>
                </c:pt>
                <c:pt idx="10">
                  <c:v>0.67322763234300365</c:v>
                </c:pt>
                <c:pt idx="11">
                  <c:v>0.66104433268433216</c:v>
                </c:pt>
                <c:pt idx="12">
                  <c:v>0.62610045023040561</c:v>
                </c:pt>
                <c:pt idx="13">
                  <c:v>0.59061285731313817</c:v>
                </c:pt>
                <c:pt idx="14">
                  <c:v>0.57547748328787396</c:v>
                </c:pt>
                <c:pt idx="15">
                  <c:v>0.535743446932057</c:v>
                </c:pt>
                <c:pt idx="16">
                  <c:v>0.5146863719414484</c:v>
                </c:pt>
                <c:pt idx="17">
                  <c:v>0.50985842953589688</c:v>
                </c:pt>
                <c:pt idx="18">
                  <c:v>0.49245815355574324</c:v>
                </c:pt>
                <c:pt idx="19">
                  <c:v>0.50123647732962406</c:v>
                </c:pt>
                <c:pt idx="20">
                  <c:v>0.5052185759800093</c:v>
                </c:pt>
                <c:pt idx="21">
                  <c:v>0.50693111208513231</c:v>
                </c:pt>
                <c:pt idx="22">
                  <c:v>0.51968224158282661</c:v>
                </c:pt>
                <c:pt idx="23">
                  <c:v>0.51810668977477481</c:v>
                </c:pt>
                <c:pt idx="24">
                  <c:v>0.52051735011344735</c:v>
                </c:pt>
                <c:pt idx="25">
                  <c:v>0.52480145070474582</c:v>
                </c:pt>
                <c:pt idx="26">
                  <c:v>0.53013099920660722</c:v>
                </c:pt>
                <c:pt idx="27">
                  <c:v>0.53349008608704396</c:v>
                </c:pt>
                <c:pt idx="28">
                  <c:v>0.53828187916781001</c:v>
                </c:pt>
                <c:pt idx="29">
                  <c:v>0.53670672096900796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0.2123926371333868</c:v>
                </c:pt>
                <c:pt idx="1">
                  <c:v>0.43344508327495251</c:v>
                </c:pt>
                <c:pt idx="2">
                  <c:v>0.60966174294464337</c:v>
                </c:pt>
                <c:pt idx="3">
                  <c:v>0.72788624247128397</c:v>
                </c:pt>
                <c:pt idx="4">
                  <c:v>0.78410262802552844</c:v>
                </c:pt>
                <c:pt idx="5">
                  <c:v>0.80136608604412396</c:v>
                </c:pt>
                <c:pt idx="6">
                  <c:v>0.7797155906196177</c:v>
                </c:pt>
                <c:pt idx="7">
                  <c:v>0.74728219214968938</c:v>
                </c:pt>
                <c:pt idx="8">
                  <c:v>0.69486013602528629</c:v>
                </c:pt>
                <c:pt idx="9">
                  <c:v>0.64443289936837789</c:v>
                </c:pt>
                <c:pt idx="10">
                  <c:v>0.61139837424923893</c:v>
                </c:pt>
                <c:pt idx="11">
                  <c:v>0.56989634030719993</c:v>
                </c:pt>
                <c:pt idx="12">
                  <c:v>0.5159752330093319</c:v>
                </c:pt>
                <c:pt idx="13">
                  <c:v>0.45800510834009667</c:v>
                </c:pt>
                <c:pt idx="14">
                  <c:v>0.41067668626953729</c:v>
                </c:pt>
                <c:pt idx="15">
                  <c:v>0.35740621000423434</c:v>
                </c:pt>
                <c:pt idx="16">
                  <c:v>0.31468903361447398</c:v>
                </c:pt>
                <c:pt idx="17">
                  <c:v>0.28766941481143316</c:v>
                </c:pt>
                <c:pt idx="18">
                  <c:v>0.26370229152864161</c:v>
                </c:pt>
                <c:pt idx="19">
                  <c:v>0.25747998924868443</c:v>
                </c:pt>
                <c:pt idx="20">
                  <c:v>0.25965090556018955</c:v>
                </c:pt>
                <c:pt idx="21">
                  <c:v>0.26690094760407557</c:v>
                </c:pt>
                <c:pt idx="22">
                  <c:v>0.29000481507070547</c:v>
                </c:pt>
                <c:pt idx="23">
                  <c:v>0.30922303203107193</c:v>
                </c:pt>
                <c:pt idx="24">
                  <c:v>0.32740651944946408</c:v>
                </c:pt>
                <c:pt idx="25">
                  <c:v>0.3445706534360119</c:v>
                </c:pt>
                <c:pt idx="26">
                  <c:v>0.3605499956326027</c:v>
                </c:pt>
                <c:pt idx="27">
                  <c:v>0.373822991784234</c:v>
                </c:pt>
                <c:pt idx="28">
                  <c:v>0.38570609560915142</c:v>
                </c:pt>
                <c:pt idx="29">
                  <c:v>0.39257267169083571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3.4619100536830393E-2</c:v>
                </c:pt>
                <c:pt idx="1">
                  <c:v>6.3102945831151003E-2</c:v>
                </c:pt>
                <c:pt idx="2">
                  <c:v>8.0697923845804681E-2</c:v>
                </c:pt>
                <c:pt idx="3">
                  <c:v>8.8767093873485317E-2</c:v>
                </c:pt>
                <c:pt idx="4">
                  <c:v>8.8532248180078654E-2</c:v>
                </c:pt>
                <c:pt idx="5">
                  <c:v>8.4616635267534906E-2</c:v>
                </c:pt>
                <c:pt idx="6">
                  <c:v>7.6606517088028819E-2</c:v>
                </c:pt>
                <c:pt idx="7">
                  <c:v>6.8958652602289006E-2</c:v>
                </c:pt>
                <c:pt idx="8">
                  <c:v>5.9281531871248808E-2</c:v>
                </c:pt>
                <c:pt idx="9">
                  <c:v>5.1199530029997727E-2</c:v>
                </c:pt>
                <c:pt idx="10">
                  <c:v>4.6537971601761784E-2</c:v>
                </c:pt>
                <c:pt idx="11">
                  <c:v>4.0307986537601051E-2</c:v>
                </c:pt>
                <c:pt idx="12">
                  <c:v>3.2498133152214503E-2</c:v>
                </c:pt>
                <c:pt idx="13">
                  <c:v>2.4838477710208008E-2</c:v>
                </c:pt>
                <c:pt idx="14">
                  <c:v>1.9542408372449624E-2</c:v>
                </c:pt>
                <c:pt idx="15">
                  <c:v>1.3370053775874731E-2</c:v>
                </c:pt>
                <c:pt idx="16">
                  <c:v>9.3219361204688826E-3</c:v>
                </c:pt>
                <c:pt idx="17">
                  <c:v>7.7547231059333279E-3</c:v>
                </c:pt>
                <c:pt idx="18">
                  <c:v>6.2552452356823152E-3</c:v>
                </c:pt>
                <c:pt idx="19">
                  <c:v>7.4391892872469265E-3</c:v>
                </c:pt>
                <c:pt idx="20">
                  <c:v>9.3629337766065988E-3</c:v>
                </c:pt>
                <c:pt idx="21">
                  <c:v>1.1625012537635277E-2</c:v>
                </c:pt>
                <c:pt idx="22">
                  <c:v>1.6174771075812527E-2</c:v>
                </c:pt>
                <c:pt idx="23">
                  <c:v>1.9403410442486533E-2</c:v>
                </c:pt>
                <c:pt idx="24">
                  <c:v>2.2246049290085525E-2</c:v>
                </c:pt>
                <c:pt idx="25">
                  <c:v>2.4782097156080506E-2</c:v>
                </c:pt>
                <c:pt idx="26">
                  <c:v>2.7022727272943834E-2</c:v>
                </c:pt>
                <c:pt idx="27">
                  <c:v>2.8751839309181827E-2</c:v>
                </c:pt>
                <c:pt idx="28">
                  <c:v>3.0254276177201337E-2</c:v>
                </c:pt>
                <c:pt idx="29">
                  <c:v>3.0937566186491801E-2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9.0017107693601672E-3</c:v>
                </c:pt>
                <c:pt idx="1">
                  <c:v>2.0198706030002331E-2</c:v>
                </c:pt>
                <c:pt idx="2">
                  <c:v>2.9227391402109382E-2</c:v>
                </c:pt>
                <c:pt idx="3">
                  <c:v>3.4753976465639769E-2</c:v>
                </c:pt>
                <c:pt idx="4">
                  <c:v>3.6837531764109907E-2</c:v>
                </c:pt>
                <c:pt idx="5">
                  <c:v>3.6950092598657287E-2</c:v>
                </c:pt>
                <c:pt idx="6">
                  <c:v>3.5703861381771923E-2</c:v>
                </c:pt>
                <c:pt idx="7">
                  <c:v>3.446557003171493E-2</c:v>
                </c:pt>
                <c:pt idx="8">
                  <c:v>3.3047835451057321E-2</c:v>
                </c:pt>
                <c:pt idx="9">
                  <c:v>3.213646620276378E-2</c:v>
                </c:pt>
                <c:pt idx="10">
                  <c:v>3.236836421018003E-2</c:v>
                </c:pt>
                <c:pt idx="11">
                  <c:v>3.2572124528985426E-2</c:v>
                </c:pt>
                <c:pt idx="12">
                  <c:v>3.2132229624192259E-2</c:v>
                </c:pt>
                <c:pt idx="13">
                  <c:v>3.122248844366152E-2</c:v>
                </c:pt>
                <c:pt idx="14">
                  <c:v>3.0509636604612186E-2</c:v>
                </c:pt>
                <c:pt idx="15">
                  <c:v>2.9412596337457644E-2</c:v>
                </c:pt>
                <c:pt idx="16">
                  <c:v>2.8457840808581325E-2</c:v>
                </c:pt>
                <c:pt idx="17">
                  <c:v>2.7976237042494738E-2</c:v>
                </c:pt>
                <c:pt idx="18">
                  <c:v>2.7459233901608419E-2</c:v>
                </c:pt>
                <c:pt idx="19">
                  <c:v>2.7386638943877866E-2</c:v>
                </c:pt>
                <c:pt idx="20">
                  <c:v>2.7478605361723907E-2</c:v>
                </c:pt>
                <c:pt idx="21">
                  <c:v>2.7531388315967298E-2</c:v>
                </c:pt>
                <c:pt idx="22">
                  <c:v>2.8007991398883679E-2</c:v>
                </c:pt>
                <c:pt idx="23">
                  <c:v>2.8224840560134204E-2</c:v>
                </c:pt>
                <c:pt idx="24">
                  <c:v>2.8178778535886569E-2</c:v>
                </c:pt>
                <c:pt idx="25">
                  <c:v>2.7939100925664682E-2</c:v>
                </c:pt>
                <c:pt idx="26">
                  <c:v>2.7568721027096704E-2</c:v>
                </c:pt>
                <c:pt idx="27">
                  <c:v>2.7055145942608615E-2</c:v>
                </c:pt>
                <c:pt idx="28">
                  <c:v>2.6479461278265521E-2</c:v>
                </c:pt>
                <c:pt idx="29">
                  <c:v>2.5725559721463231E-2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1.6179249386004135E-3</c:v>
                </c:pt>
                <c:pt idx="1">
                  <c:v>3.3722034166834827E-3</c:v>
                </c:pt>
                <c:pt idx="2">
                  <c:v>4.768355988738913E-3</c:v>
                </c:pt>
                <c:pt idx="3">
                  <c:v>5.6741715501562959E-3</c:v>
                </c:pt>
                <c:pt idx="4">
                  <c:v>6.0656382597244207E-3</c:v>
                </c:pt>
                <c:pt idx="5">
                  <c:v>6.1449317873869432E-3</c:v>
                </c:pt>
                <c:pt idx="6">
                  <c:v>5.9324317866424883E-3</c:v>
                </c:pt>
                <c:pt idx="7">
                  <c:v>5.6659151217998841E-3</c:v>
                </c:pt>
                <c:pt idx="8">
                  <c:v>5.264070041705037E-3</c:v>
                </c:pt>
                <c:pt idx="9">
                  <c:v>4.8906797235596031E-3</c:v>
                </c:pt>
                <c:pt idx="10">
                  <c:v>4.6770739529453133E-3</c:v>
                </c:pt>
                <c:pt idx="11">
                  <c:v>4.399933134189943E-3</c:v>
                </c:pt>
                <c:pt idx="12">
                  <c:v>4.005857435057535E-3</c:v>
                </c:pt>
                <c:pt idx="13">
                  <c:v>3.5654044853670312E-3</c:v>
                </c:pt>
                <c:pt idx="14">
                  <c:v>3.2052608840695074E-3</c:v>
                </c:pt>
                <c:pt idx="15">
                  <c:v>2.7888936627997749E-3</c:v>
                </c:pt>
                <c:pt idx="16">
                  <c:v>2.4475614175097252E-3</c:v>
                </c:pt>
                <c:pt idx="17">
                  <c:v>2.2338937744662986E-3</c:v>
                </c:pt>
                <c:pt idx="18">
                  <c:v>2.0366177575044673E-3</c:v>
                </c:pt>
                <c:pt idx="19">
                  <c:v>1.970853570135293E-3</c:v>
                </c:pt>
                <c:pt idx="20">
                  <c:v>1.9735366180255406E-3</c:v>
                </c:pt>
                <c:pt idx="21">
                  <c:v>2.0076529862909582E-3</c:v>
                </c:pt>
                <c:pt idx="22">
                  <c:v>2.1521875239097301E-3</c:v>
                </c:pt>
                <c:pt idx="23">
                  <c:v>2.2676376154628576E-3</c:v>
                </c:pt>
                <c:pt idx="24">
                  <c:v>2.3787727788989548E-3</c:v>
                </c:pt>
                <c:pt idx="25">
                  <c:v>2.4861474117367551E-3</c:v>
                </c:pt>
                <c:pt idx="26">
                  <c:v>2.5883675548445942E-3</c:v>
                </c:pt>
                <c:pt idx="27">
                  <c:v>2.6723388914034708E-3</c:v>
                </c:pt>
                <c:pt idx="28">
                  <c:v>2.7496789950768414E-3</c:v>
                </c:pt>
                <c:pt idx="29">
                  <c:v>2.7891865864082691E-3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8.1305643845325133E-3</c:v>
                </c:pt>
                <c:pt idx="1">
                  <c:v>1.6489866827743848E-2</c:v>
                </c:pt>
                <c:pt idx="2">
                  <c:v>2.2996808004816884E-2</c:v>
                </c:pt>
                <c:pt idx="3">
                  <c:v>2.7061111685335263E-2</c:v>
                </c:pt>
                <c:pt idx="4">
                  <c:v>2.8456050294754141E-2</c:v>
                </c:pt>
                <c:pt idx="5">
                  <c:v>2.8060273721663309E-2</c:v>
                </c:pt>
                <c:pt idx="6">
                  <c:v>2.5931047741520788E-2</c:v>
                </c:pt>
                <c:pt idx="7">
                  <c:v>2.3247984751858269E-2</c:v>
                </c:pt>
                <c:pt idx="8">
                  <c:v>1.9766698448555164E-2</c:v>
                </c:pt>
                <c:pt idx="9">
                  <c:v>1.642868710531525E-2</c:v>
                </c:pt>
                <c:pt idx="10">
                  <c:v>1.3893116463632085E-2</c:v>
                </c:pt>
                <c:pt idx="11">
                  <c:v>1.1207409850108853E-2</c:v>
                </c:pt>
                <c:pt idx="12">
                  <c:v>8.2447434410081143E-3</c:v>
                </c:pt>
                <c:pt idx="13">
                  <c:v>5.3273563600970651E-3</c:v>
                </c:pt>
                <c:pt idx="14">
                  <c:v>3.0095800313994685E-3</c:v>
                </c:pt>
                <c:pt idx="15">
                  <c:v>6.5140552008205194E-4</c:v>
                </c:pt>
                <c:pt idx="16">
                  <c:v>-1.1203468641992793E-3</c:v>
                </c:pt>
                <c:pt idx="17">
                  <c:v>-2.1254969428079933E-3</c:v>
                </c:pt>
                <c:pt idx="18">
                  <c:v>-2.8640477402945121E-3</c:v>
                </c:pt>
                <c:pt idx="19">
                  <c:v>-2.7954731208596527E-3</c:v>
                </c:pt>
                <c:pt idx="20">
                  <c:v>-2.3103767879889573E-3</c:v>
                </c:pt>
                <c:pt idx="21">
                  <c:v>-1.5644402545978734E-3</c:v>
                </c:pt>
                <c:pt idx="22">
                  <c:v>-1.776864063164638E-4</c:v>
                </c:pt>
                <c:pt idx="23">
                  <c:v>1.0606669357100971E-3</c:v>
                </c:pt>
                <c:pt idx="24">
                  <c:v>2.2383092896488266E-3</c:v>
                </c:pt>
                <c:pt idx="25">
                  <c:v>3.3375027734272337E-3</c:v>
                </c:pt>
                <c:pt idx="26">
                  <c:v>4.3410191363049064E-3</c:v>
                </c:pt>
                <c:pt idx="27">
                  <c:v>5.1860502409655333E-3</c:v>
                </c:pt>
                <c:pt idx="28">
                  <c:v>5.9225613107628909E-3</c:v>
                </c:pt>
                <c:pt idx="29">
                  <c:v>6.4142034516245245E-3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6780888"/>
        <c:axId val="207678437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0.58903869306747847</c:v>
                </c:pt>
                <c:pt idx="1">
                  <c:v>1.0810449673030575</c:v>
                </c:pt>
                <c:pt idx="2">
                  <c:v>1.4139263400765545</c:v>
                </c:pt>
                <c:pt idx="3">
                  <c:v>1.6010030947483767</c:v>
                </c:pt>
                <c:pt idx="4">
                  <c:v>1.6589180415441218</c:v>
                </c:pt>
                <c:pt idx="5">
                  <c:v>1.6693680229882046</c:v>
                </c:pt>
                <c:pt idx="6">
                  <c:v>1.6111882210648742</c:v>
                </c:pt>
                <c:pt idx="7">
                  <c:v>1.566132632747097</c:v>
                </c:pt>
                <c:pt idx="8">
                  <c:v>1.4757789730150517</c:v>
                </c:pt>
                <c:pt idx="9">
                  <c:v>1.4075810801774002</c:v>
                </c:pt>
                <c:pt idx="10">
                  <c:v>1.3821025633542705</c:v>
                </c:pt>
                <c:pt idx="11">
                  <c:v>1.3194280988836571</c:v>
                </c:pt>
                <c:pt idx="12">
                  <c:v>1.2189566455712786</c:v>
                </c:pt>
                <c:pt idx="13">
                  <c:v>1.1135716841920162</c:v>
                </c:pt>
                <c:pt idx="14">
                  <c:v>1.042421051932485</c:v>
                </c:pt>
                <c:pt idx="15">
                  <c:v>0.93937256801406299</c:v>
                </c:pt>
                <c:pt idx="16">
                  <c:v>0.86848236851087002</c:v>
                </c:pt>
                <c:pt idx="17">
                  <c:v>0.83336719621776023</c:v>
                </c:pt>
                <c:pt idx="18">
                  <c:v>0.78904748020360849</c:v>
                </c:pt>
                <c:pt idx="19">
                  <c:v>0.79271768606181681</c:v>
                </c:pt>
                <c:pt idx="20">
                  <c:v>0.80137417449062109</c:v>
                </c:pt>
                <c:pt idx="21">
                  <c:v>0.81343172224164206</c:v>
                </c:pt>
                <c:pt idx="22">
                  <c:v>0.85584433670617965</c:v>
                </c:pt>
                <c:pt idx="23">
                  <c:v>0.87828625678456618</c:v>
                </c:pt>
                <c:pt idx="24">
                  <c:v>0.9029657946810099</c:v>
                </c:pt>
                <c:pt idx="25">
                  <c:v>0.92791700048904247</c:v>
                </c:pt>
                <c:pt idx="26">
                  <c:v>0.95220182517037344</c:v>
                </c:pt>
                <c:pt idx="27">
                  <c:v>0.97097844947129364</c:v>
                </c:pt>
                <c:pt idx="28">
                  <c:v>0.98939397545305674</c:v>
                </c:pt>
                <c:pt idx="29">
                  <c:v>0.99514588328868392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780888"/>
        <c:axId val="2076784376"/>
      </c:lineChart>
      <c:catAx>
        <c:axId val="207678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784376"/>
        <c:crosses val="autoZero"/>
        <c:auto val="1"/>
        <c:lblAlgn val="ctr"/>
        <c:lblOffset val="100"/>
        <c:tickLblSkip val="1"/>
        <c:noMultiLvlLbl val="0"/>
      </c:catAx>
      <c:valAx>
        <c:axId val="207678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78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0.59321430446723222</c:v>
                </c:pt>
                <c:pt idx="1">
                  <c:v>0.68161851825992581</c:v>
                </c:pt>
                <c:pt idx="2">
                  <c:v>0.62529255117175064</c:v>
                </c:pt>
                <c:pt idx="3">
                  <c:v>0.51079657585895399</c:v>
                </c:pt>
                <c:pt idx="4">
                  <c:v>0.51409119390723812</c:v>
                </c:pt>
                <c:pt idx="5">
                  <c:v>0.53268222722704306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0.55349766676995904</c:v>
                </c:pt>
                <c:pt idx="1">
                  <c:v>0.733531380841419</c:v>
                </c:pt>
                <c:pt idx="2">
                  <c:v>0.51319034843508082</c:v>
                </c:pt>
                <c:pt idx="3">
                  <c:v>0.29618938784149351</c:v>
                </c:pt>
                <c:pt idx="4">
                  <c:v>0.29063724394310136</c:v>
                </c:pt>
                <c:pt idx="5">
                  <c:v>0.37144448163056715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7.1143862453470014E-2</c:v>
                </c:pt>
                <c:pt idx="1">
                  <c:v>6.8132573371819855E-2</c:v>
                </c:pt>
                <c:pt idx="2">
                  <c:v>3.2744995474846994E-2</c:v>
                </c:pt>
                <c:pt idx="3">
                  <c:v>8.8282295050412362E-3</c:v>
                </c:pt>
                <c:pt idx="4">
                  <c:v>1.5762435424525292E-2</c:v>
                </c:pt>
                <c:pt idx="5">
                  <c:v>2.8349701220379858E-2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2.6003863286244312E-2</c:v>
                </c:pt>
                <c:pt idx="1">
                  <c:v>3.4460765133193051E-2</c:v>
                </c:pt>
                <c:pt idx="2">
                  <c:v>3.1760968682326286E-2</c:v>
                </c:pt>
                <c:pt idx="3">
                  <c:v>2.8138509406803996E-2</c:v>
                </c:pt>
                <c:pt idx="4">
                  <c:v>2.7884320834519128E-2</c:v>
                </c:pt>
                <c:pt idx="5">
                  <c:v>2.6953597779019751E-2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4.2996588307807043E-3</c:v>
                </c:pt>
                <c:pt idx="1">
                  <c:v>5.5796056922187915E-3</c:v>
                </c:pt>
                <c:pt idx="2">
                  <c:v>3.9707059783258654E-3</c:v>
                </c:pt>
                <c:pt idx="3">
                  <c:v>2.295564036483112E-3</c:v>
                </c:pt>
                <c:pt idx="4">
                  <c:v>2.1559575045176083E-3</c:v>
                </c:pt>
                <c:pt idx="5">
                  <c:v>2.657143887893986E-3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2.062688023943653E-2</c:v>
                </c:pt>
                <c:pt idx="1">
                  <c:v>2.2686938353782556E-2</c:v>
                </c:pt>
                <c:pt idx="2">
                  <c:v>8.3364412292491179E-3</c:v>
                </c:pt>
                <c:pt idx="3">
                  <c:v>-1.6507918296158771E-3</c:v>
                </c:pt>
                <c:pt idx="4">
                  <c:v>-1.5070544470887416E-4</c:v>
                </c:pt>
                <c:pt idx="5">
                  <c:v>5.0402673826170181E-3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6661048"/>
        <c:axId val="207666453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1.2687862273479178</c:v>
                </c:pt>
                <c:pt idx="1">
                  <c:v>1.5460097859985256</c:v>
                </c:pt>
                <c:pt idx="2">
                  <c:v>1.2152960087867415</c:v>
                </c:pt>
                <c:pt idx="3">
                  <c:v>0.84459745980162371</c:v>
                </c:pt>
                <c:pt idx="4">
                  <c:v>0.85038045698080378</c:v>
                </c:pt>
                <c:pt idx="5">
                  <c:v>0.96712742677449004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661048"/>
        <c:axId val="2076664536"/>
      </c:lineChart>
      <c:catAx>
        <c:axId val="207666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664536"/>
        <c:crosses val="autoZero"/>
        <c:auto val="1"/>
        <c:lblAlgn val="ctr"/>
        <c:lblOffset val="100"/>
        <c:noMultiLvlLbl val="0"/>
      </c:catAx>
      <c:valAx>
        <c:axId val="207666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66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additionnel </a:t>
            </a:r>
          </a:p>
        </c:rich>
      </c:tx>
      <c:layout>
        <c:manualLayout>
          <c:xMode val="edge"/>
          <c:yMode val="edge"/>
          <c:x val="0.35120169594185302"/>
          <c:y val="4.193168433451120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536839672055401"/>
          <c:y val="0.11756489802732301"/>
          <c:w val="0.82403197804521799"/>
          <c:h val="0.612974597256614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167.08190226920001</c:v>
                </c:pt>
                <c:pt idx="1">
                  <c:v>195.483108759</c:v>
                </c:pt>
                <c:pt idx="2">
                  <c:v>182.6536249106</c:v>
                </c:pt>
                <c:pt idx="3">
                  <c:v>151.71533799080004</c:v>
                </c:pt>
                <c:pt idx="4">
                  <c:v>154.7734884608</c:v>
                </c:pt>
                <c:pt idx="5">
                  <c:v>162.04836249540003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156.01543464000073</c:v>
                </c:pt>
                <c:pt idx="1">
                  <c:v>210.31466537999995</c:v>
                </c:pt>
                <c:pt idx="2">
                  <c:v>149.84648432000165</c:v>
                </c:pt>
                <c:pt idx="3">
                  <c:v>87.937718979999886</c:v>
                </c:pt>
                <c:pt idx="4">
                  <c:v>87.521580680001676</c:v>
                </c:pt>
                <c:pt idx="5">
                  <c:v>113.00916718000011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20.042172152000017</c:v>
                </c:pt>
                <c:pt idx="1">
                  <c:v>19.524264011999946</c:v>
                </c:pt>
                <c:pt idx="2">
                  <c:v>9.5536074899999459</c:v>
                </c:pt>
                <c:pt idx="3">
                  <c:v>2.6197106379999524</c:v>
                </c:pt>
                <c:pt idx="4">
                  <c:v>4.7500246019999341</c:v>
                </c:pt>
                <c:pt idx="5">
                  <c:v>8.6259013579999326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7.330339599999979</c:v>
                </c:pt>
                <c:pt idx="1">
                  <c:v>9.8818459999999497</c:v>
                </c:pt>
                <c:pt idx="2">
                  <c:v>9.2794185999999179</c:v>
                </c:pt>
                <c:pt idx="3">
                  <c:v>8.3576183999999554</c:v>
                </c:pt>
                <c:pt idx="4">
                  <c:v>8.3948932000000234</c:v>
                </c:pt>
                <c:pt idx="5">
                  <c:v>8.1987982000000095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1.2119587800000033</c:v>
                </c:pt>
                <c:pt idx="1">
                  <c:v>1.5997264599999936</c:v>
                </c:pt>
                <c:pt idx="2">
                  <c:v>1.1594469799999956</c:v>
                </c:pt>
                <c:pt idx="3">
                  <c:v>0.6815275600000007</c:v>
                </c:pt>
                <c:pt idx="4">
                  <c:v>0.64920317999999499</c:v>
                </c:pt>
                <c:pt idx="5">
                  <c:v>0.80840455999999672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5.813617008000028</c:v>
                </c:pt>
                <c:pt idx="1">
                  <c:v>6.5009261280000032</c:v>
                </c:pt>
                <c:pt idx="2">
                  <c:v>2.430158347999992</c:v>
                </c:pt>
                <c:pt idx="3">
                  <c:v>-0.49192712800002314</c:v>
                </c:pt>
                <c:pt idx="4">
                  <c:v>-4.3719373999971368E-2</c:v>
                </c:pt>
                <c:pt idx="5">
                  <c:v>1.5341578940000147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1834024"/>
        <c:axId val="21018375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357.49542199999922</c:v>
                </c:pt>
                <c:pt idx="1">
                  <c:v>443.30453800000106</c:v>
                </c:pt>
                <c:pt idx="2">
                  <c:v>354.92274000000106</c:v>
                </c:pt>
                <c:pt idx="3">
                  <c:v>250.81998199999944</c:v>
                </c:pt>
                <c:pt idx="4">
                  <c:v>256.04547400000013</c:v>
                </c:pt>
                <c:pt idx="5">
                  <c:v>294.22479399999941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834024"/>
        <c:axId val="2101837512"/>
      </c:lineChart>
      <c:catAx>
        <c:axId val="210183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837512"/>
        <c:crosses val="autoZero"/>
        <c:auto val="1"/>
        <c:lblAlgn val="ctr"/>
        <c:lblOffset val="250"/>
        <c:noMultiLvlLbl val="0"/>
      </c:catAx>
      <c:valAx>
        <c:axId val="21018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3.1230480949406602E-3"/>
              <c:y val="0.15028600806342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8340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864852582473104"/>
          <c:w val="1"/>
          <c:h val="0.15676952041772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0.63741641136357896</c:v>
                </c:pt>
                <c:pt idx="1">
                  <c:v>0.56804456351535237</c:v>
                </c:pt>
                <c:pt idx="2">
                  <c:v>0.52338671056714059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0.64351452380568896</c:v>
                </c:pt>
                <c:pt idx="1">
                  <c:v>0.40468986813828717</c:v>
                </c:pt>
                <c:pt idx="2">
                  <c:v>0.33104086278683426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6.9638217912644934E-2</c:v>
                </c:pt>
                <c:pt idx="1">
                  <c:v>2.0786612489944116E-2</c:v>
                </c:pt>
                <c:pt idx="2">
                  <c:v>2.2056068322452577E-2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3.0232314209718683E-2</c:v>
                </c:pt>
                <c:pt idx="1">
                  <c:v>2.9949739044565139E-2</c:v>
                </c:pt>
                <c:pt idx="2">
                  <c:v>2.7418959306769439E-2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4.9396322614997483E-3</c:v>
                </c:pt>
                <c:pt idx="1">
                  <c:v>3.1331350074044889E-3</c:v>
                </c:pt>
                <c:pt idx="2">
                  <c:v>2.4065506962057974E-3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2.1656909296609544E-2</c:v>
                </c:pt>
                <c:pt idx="1">
                  <c:v>3.3428246998166203E-3</c:v>
                </c:pt>
                <c:pt idx="2">
                  <c:v>2.4447809689540721E-3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6578696"/>
        <c:axId val="207658218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1.4073980066732217</c:v>
                </c:pt>
                <c:pt idx="1">
                  <c:v>1.0299467342941826</c:v>
                </c:pt>
                <c:pt idx="2">
                  <c:v>0.90875394187764691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578696"/>
        <c:axId val="2076582184"/>
      </c:lineChart>
      <c:catAx>
        <c:axId val="207657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582184"/>
        <c:crosses val="autoZero"/>
        <c:auto val="1"/>
        <c:lblAlgn val="ctr"/>
        <c:lblOffset val="100"/>
        <c:noMultiLvlLbl val="0"/>
      </c:catAx>
      <c:valAx>
        <c:axId val="207658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57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8.9570992030305524E-2</c:v>
                </c:pt>
                <c:pt idx="1">
                  <c:v>0.14321145345352287</c:v>
                </c:pt>
                <c:pt idx="2">
                  <c:v>0.16896063131710909</c:v>
                </c:pt>
                <c:pt idx="3">
                  <c:v>0.17783907770550286</c:v>
                </c:pt>
                <c:pt idx="4">
                  <c:v>0.16447711621723332</c:v>
                </c:pt>
                <c:pt idx="5">
                  <c:v>0.15966978235706519</c:v>
                </c:pt>
                <c:pt idx="6">
                  <c:v>0.15505215118603904</c:v>
                </c:pt>
                <c:pt idx="7">
                  <c:v>0.15116717632852633</c:v>
                </c:pt>
                <c:pt idx="8">
                  <c:v>0.14813589689634207</c:v>
                </c:pt>
                <c:pt idx="9">
                  <c:v>0.14478719366979234</c:v>
                </c:pt>
                <c:pt idx="10">
                  <c:v>0.13256958024688487</c:v>
                </c:pt>
                <c:pt idx="11">
                  <c:v>0.12635802098520313</c:v>
                </c:pt>
                <c:pt idx="12">
                  <c:v>0.12364806961793855</c:v>
                </c:pt>
                <c:pt idx="13">
                  <c:v>0.12284178168619957</c:v>
                </c:pt>
                <c:pt idx="14">
                  <c:v>0.1208718056755899</c:v>
                </c:pt>
                <c:pt idx="15">
                  <c:v>0.11624062455636663</c:v>
                </c:pt>
                <c:pt idx="16">
                  <c:v>0.11434966845531655</c:v>
                </c:pt>
                <c:pt idx="17">
                  <c:v>0.1139119162431062</c:v>
                </c:pt>
                <c:pt idx="18">
                  <c:v>0.1140705451944259</c:v>
                </c:pt>
                <c:pt idx="19">
                  <c:v>0.11767100326557529</c:v>
                </c:pt>
                <c:pt idx="20">
                  <c:v>0.11603115530553869</c:v>
                </c:pt>
                <c:pt idx="21">
                  <c:v>0.11497423891151171</c:v>
                </c:pt>
                <c:pt idx="22">
                  <c:v>0.11424061521256075</c:v>
                </c:pt>
                <c:pt idx="23">
                  <c:v>0.11357209171208951</c:v>
                </c:pt>
                <c:pt idx="24">
                  <c:v>0.1128579185393951</c:v>
                </c:pt>
                <c:pt idx="25">
                  <c:v>0.1120587642825888</c:v>
                </c:pt>
                <c:pt idx="26">
                  <c:v>0.11116675668293671</c:v>
                </c:pt>
                <c:pt idx="27">
                  <c:v>0.11019063831497297</c:v>
                </c:pt>
                <c:pt idx="28">
                  <c:v>0.10914938137468988</c:v>
                </c:pt>
                <c:pt idx="29">
                  <c:v>0.10805000569174028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1.2831372013774073E-2</c:v>
                </c:pt>
                <c:pt idx="1">
                  <c:v>2.328707535773154E-2</c:v>
                </c:pt>
                <c:pt idx="2">
                  <c:v>2.9167675451028136E-2</c:v>
                </c:pt>
                <c:pt idx="3">
                  <c:v>3.1363525369944911E-2</c:v>
                </c:pt>
                <c:pt idx="4">
                  <c:v>3.1460172049798389E-2</c:v>
                </c:pt>
                <c:pt idx="5">
                  <c:v>3.0631788552929723E-2</c:v>
                </c:pt>
                <c:pt idx="6">
                  <c:v>2.7415467904849777E-2</c:v>
                </c:pt>
                <c:pt idx="7">
                  <c:v>2.5350199966172257E-2</c:v>
                </c:pt>
                <c:pt idx="8">
                  <c:v>2.125440002737225E-2</c:v>
                </c:pt>
                <c:pt idx="9">
                  <c:v>1.9103935498508775E-2</c:v>
                </c:pt>
                <c:pt idx="10">
                  <c:v>3.8148351574532856E-2</c:v>
                </c:pt>
                <c:pt idx="11">
                  <c:v>4.759177190554921E-2</c:v>
                </c:pt>
                <c:pt idx="12">
                  <c:v>5.2002025771851049E-2</c:v>
                </c:pt>
                <c:pt idx="13">
                  <c:v>5.3231280801625286E-2</c:v>
                </c:pt>
                <c:pt idx="14">
                  <c:v>5.2832809214876583E-2</c:v>
                </c:pt>
                <c:pt idx="15">
                  <c:v>5.1760461228456997E-2</c:v>
                </c:pt>
                <c:pt idx="16">
                  <c:v>5.3104250719955122E-2</c:v>
                </c:pt>
                <c:pt idx="17">
                  <c:v>5.3234664587314448E-2</c:v>
                </c:pt>
                <c:pt idx="18">
                  <c:v>5.2722149189700397E-2</c:v>
                </c:pt>
                <c:pt idx="19">
                  <c:v>5.1938759555604744E-2</c:v>
                </c:pt>
                <c:pt idx="20">
                  <c:v>5.1081760226891058E-2</c:v>
                </c:pt>
                <c:pt idx="21">
                  <c:v>5.274240674002708E-2</c:v>
                </c:pt>
                <c:pt idx="22">
                  <c:v>5.3264337802500082E-2</c:v>
                </c:pt>
                <c:pt idx="23">
                  <c:v>5.3108390418071562E-2</c:v>
                </c:pt>
                <c:pt idx="24">
                  <c:v>5.260684331308034E-2</c:v>
                </c:pt>
                <c:pt idx="25">
                  <c:v>5.195514114420053E-2</c:v>
                </c:pt>
                <c:pt idx="26">
                  <c:v>5.1255361779701962E-2</c:v>
                </c:pt>
                <c:pt idx="27">
                  <c:v>5.055659961218377E-2</c:v>
                </c:pt>
                <c:pt idx="28">
                  <c:v>4.9879754440049509E-2</c:v>
                </c:pt>
                <c:pt idx="29">
                  <c:v>4.922863318981701E-2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1.5753450011226099E-2</c:v>
                </c:pt>
                <c:pt idx="1">
                  <c:v>2.7455441059991526E-2</c:v>
                </c:pt>
                <c:pt idx="2">
                  <c:v>3.3620819128256221E-2</c:v>
                </c:pt>
                <c:pt idx="3">
                  <c:v>3.5689762094481783E-2</c:v>
                </c:pt>
                <c:pt idx="4">
                  <c:v>3.7181535466413437E-2</c:v>
                </c:pt>
                <c:pt idx="5">
                  <c:v>3.6813767146328662E-2</c:v>
                </c:pt>
                <c:pt idx="6">
                  <c:v>3.5424000110177101E-2</c:v>
                </c:pt>
                <c:pt idx="7">
                  <c:v>3.3809571004468651E-2</c:v>
                </c:pt>
                <c:pt idx="8">
                  <c:v>3.2012684750861588E-2</c:v>
                </c:pt>
                <c:pt idx="9">
                  <c:v>3.1006550875831498E-2</c:v>
                </c:pt>
                <c:pt idx="10">
                  <c:v>3.552068255919149E-2</c:v>
                </c:pt>
                <c:pt idx="11">
                  <c:v>3.6965995011858148E-2</c:v>
                </c:pt>
                <c:pt idx="12">
                  <c:v>3.6798600258029009E-2</c:v>
                </c:pt>
                <c:pt idx="13">
                  <c:v>3.577427157665581E-2</c:v>
                </c:pt>
                <c:pt idx="14">
                  <c:v>3.4375163857642922E-2</c:v>
                </c:pt>
                <c:pt idx="15">
                  <c:v>3.2854105259153943E-2</c:v>
                </c:pt>
                <c:pt idx="16">
                  <c:v>3.1549140730207301E-2</c:v>
                </c:pt>
                <c:pt idx="17">
                  <c:v>3.0244298120101341E-2</c:v>
                </c:pt>
                <c:pt idx="18">
                  <c:v>2.9011636600315371E-2</c:v>
                </c:pt>
                <c:pt idx="19">
                  <c:v>2.8846522571451934E-2</c:v>
                </c:pt>
                <c:pt idx="20">
                  <c:v>2.83413262884048E-2</c:v>
                </c:pt>
                <c:pt idx="21">
                  <c:v>2.7872214600673417E-2</c:v>
                </c:pt>
                <c:pt idx="22">
                  <c:v>2.7281764472161529E-2</c:v>
                </c:pt>
                <c:pt idx="23">
                  <c:v>2.6666642250952544E-2</c:v>
                </c:pt>
                <c:pt idx="24">
                  <c:v>2.6078371622633358E-2</c:v>
                </c:pt>
                <c:pt idx="25">
                  <c:v>2.553737249874986E-2</c:v>
                </c:pt>
                <c:pt idx="26">
                  <c:v>2.5049339532125438E-2</c:v>
                </c:pt>
                <c:pt idx="27">
                  <c:v>2.4608769781550265E-2</c:v>
                </c:pt>
                <c:pt idx="28">
                  <c:v>2.4209761164981056E-2</c:v>
                </c:pt>
                <c:pt idx="29">
                  <c:v>2.3844115410125714E-2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7.3922085939351942E-2</c:v>
                </c:pt>
                <c:pt idx="1">
                  <c:v>0.13057103128660627</c:v>
                </c:pt>
                <c:pt idx="2">
                  <c:v>0.16141478060923509</c:v>
                </c:pt>
                <c:pt idx="3">
                  <c:v>0.1724578800665795</c:v>
                </c:pt>
                <c:pt idx="4">
                  <c:v>0.1748559767770819</c:v>
                </c:pt>
                <c:pt idx="5">
                  <c:v>0.17122571254853586</c:v>
                </c:pt>
                <c:pt idx="6">
                  <c:v>0.16479473776547945</c:v>
                </c:pt>
                <c:pt idx="7">
                  <c:v>0.1574592786991742</c:v>
                </c:pt>
                <c:pt idx="8">
                  <c:v>0.14862157125084491</c:v>
                </c:pt>
                <c:pt idx="9">
                  <c:v>0.14647518483242916</c:v>
                </c:pt>
                <c:pt idx="10">
                  <c:v>0.12205850227932</c:v>
                </c:pt>
                <c:pt idx="11">
                  <c:v>0.10595517193328564</c:v>
                </c:pt>
                <c:pt idx="12">
                  <c:v>9.4373621690412551E-2</c:v>
                </c:pt>
                <c:pt idx="13">
                  <c:v>8.5078823580042665E-2</c:v>
                </c:pt>
                <c:pt idx="14">
                  <c:v>8.1695662775682312E-2</c:v>
                </c:pt>
                <c:pt idx="15">
                  <c:v>7.6632286561861621E-2</c:v>
                </c:pt>
                <c:pt idx="16">
                  <c:v>7.0699825209226935E-2</c:v>
                </c:pt>
                <c:pt idx="17">
                  <c:v>6.4580102789978153E-2</c:v>
                </c:pt>
                <c:pt idx="18">
                  <c:v>5.8718823672928418E-2</c:v>
                </c:pt>
                <c:pt idx="19">
                  <c:v>5.9039810673582029E-2</c:v>
                </c:pt>
                <c:pt idx="20">
                  <c:v>5.6474850309741594E-2</c:v>
                </c:pt>
                <c:pt idx="21">
                  <c:v>5.3352280478211118E-2</c:v>
                </c:pt>
                <c:pt idx="22">
                  <c:v>5.0281586272813705E-2</c:v>
                </c:pt>
                <c:pt idx="23">
                  <c:v>4.753500547506153E-2</c:v>
                </c:pt>
                <c:pt idx="24">
                  <c:v>4.5212635451797351E-2</c:v>
                </c:pt>
                <c:pt idx="25">
                  <c:v>4.3318811141337898E-2</c:v>
                </c:pt>
                <c:pt idx="26">
                  <c:v>4.1806772406831075E-2</c:v>
                </c:pt>
                <c:pt idx="27">
                  <c:v>4.0617568193711068E-2</c:v>
                </c:pt>
                <c:pt idx="28">
                  <c:v>3.9688725210049257E-2</c:v>
                </c:pt>
                <c:pt idx="29">
                  <c:v>3.8963592412400591E-2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1.2947330154547517E-2</c:v>
                </c:pt>
                <c:pt idx="1">
                  <c:v>2.0239959365803285E-2</c:v>
                </c:pt>
                <c:pt idx="2">
                  <c:v>2.3177484531157033E-2</c:v>
                </c:pt>
                <c:pt idx="3">
                  <c:v>2.3602875740406454E-2</c:v>
                </c:pt>
                <c:pt idx="4">
                  <c:v>2.8117434365645264E-2</c:v>
                </c:pt>
                <c:pt idx="5">
                  <c:v>3.0697529853066511E-2</c:v>
                </c:pt>
                <c:pt idx="6">
                  <c:v>3.0924508442247749E-2</c:v>
                </c:pt>
                <c:pt idx="7">
                  <c:v>3.0554398186666977E-2</c:v>
                </c:pt>
                <c:pt idx="8">
                  <c:v>2.9736994072941919E-2</c:v>
                </c:pt>
                <c:pt idx="9">
                  <c:v>2.77142114524443E-2</c:v>
                </c:pt>
                <c:pt idx="10">
                  <c:v>3.4058240967903393E-2</c:v>
                </c:pt>
                <c:pt idx="11">
                  <c:v>3.57277236424451E-2</c:v>
                </c:pt>
                <c:pt idx="12">
                  <c:v>3.5930112411090384E-2</c:v>
                </c:pt>
                <c:pt idx="13">
                  <c:v>3.5400537899846415E-2</c:v>
                </c:pt>
                <c:pt idx="14">
                  <c:v>3.5971572388138619E-2</c:v>
                </c:pt>
                <c:pt idx="15">
                  <c:v>3.5750863593919505E-2</c:v>
                </c:pt>
                <c:pt idx="16">
                  <c:v>3.5890814347807706E-2</c:v>
                </c:pt>
                <c:pt idx="17">
                  <c:v>3.5500455845779086E-2</c:v>
                </c:pt>
                <c:pt idx="18">
                  <c:v>3.4848013855576759E-2</c:v>
                </c:pt>
                <c:pt idx="19">
                  <c:v>4.1046704691575488E-2</c:v>
                </c:pt>
                <c:pt idx="20">
                  <c:v>4.3947863199289422E-2</c:v>
                </c:pt>
                <c:pt idx="21">
                  <c:v>4.558174387233091E-2</c:v>
                </c:pt>
                <c:pt idx="22">
                  <c:v>5.0288313697995551E-2</c:v>
                </c:pt>
                <c:pt idx="23">
                  <c:v>5.212096654217073E-2</c:v>
                </c:pt>
                <c:pt idx="24">
                  <c:v>5.2313825673499778E-2</c:v>
                </c:pt>
                <c:pt idx="25">
                  <c:v>5.1694366967190264E-2</c:v>
                </c:pt>
                <c:pt idx="26">
                  <c:v>5.0736545508616157E-2</c:v>
                </c:pt>
                <c:pt idx="27">
                  <c:v>4.9681760702921601E-2</c:v>
                </c:pt>
                <c:pt idx="28">
                  <c:v>4.8643385802428565E-2</c:v>
                </c:pt>
                <c:pt idx="29">
                  <c:v>4.766342427955074E-2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1.7257834126629411E-4</c:v>
                </c:pt>
                <c:pt idx="1">
                  <c:v>2.8989178745728896E-4</c:v>
                </c:pt>
                <c:pt idx="2">
                  <c:v>3.5615766592039474E-4</c:v>
                </c:pt>
                <c:pt idx="3">
                  <c:v>3.8402605176046542E-4</c:v>
                </c:pt>
                <c:pt idx="4">
                  <c:v>3.8553326343416323E-4</c:v>
                </c:pt>
                <c:pt idx="5">
                  <c:v>3.7424028727642543E-4</c:v>
                </c:pt>
                <c:pt idx="6">
                  <c:v>3.5475622306815912E-4</c:v>
                </c:pt>
                <c:pt idx="7">
                  <c:v>3.3583018968605757E-4</c:v>
                </c:pt>
                <c:pt idx="8">
                  <c:v>3.1763562350462632E-4</c:v>
                </c:pt>
                <c:pt idx="9">
                  <c:v>3.0169204596394321E-4</c:v>
                </c:pt>
                <c:pt idx="10">
                  <c:v>2.915778977886846E-4</c:v>
                </c:pt>
                <c:pt idx="11">
                  <c:v>2.8119998630603521E-4</c:v>
                </c:pt>
                <c:pt idx="12">
                  <c:v>2.6720294103057391E-4</c:v>
                </c:pt>
                <c:pt idx="13">
                  <c:v>2.5014749288127962E-4</c:v>
                </c:pt>
                <c:pt idx="14">
                  <c:v>2.3465631130238364E-4</c:v>
                </c:pt>
                <c:pt idx="15">
                  <c:v>2.1721402307783088E-4</c:v>
                </c:pt>
                <c:pt idx="16">
                  <c:v>2.0128211976288261E-4</c:v>
                </c:pt>
                <c:pt idx="17">
                  <c:v>1.8809617561483974E-4</c:v>
                </c:pt>
                <c:pt idx="18">
                  <c:v>1.7586228862107525E-4</c:v>
                </c:pt>
                <c:pt idx="19">
                  <c:v>1.669439385526081E-4</c:v>
                </c:pt>
                <c:pt idx="20">
                  <c:v>1.593435116440859E-4</c:v>
                </c:pt>
                <c:pt idx="21">
                  <c:v>1.5245748452267672E-4</c:v>
                </c:pt>
                <c:pt idx="22">
                  <c:v>1.4863183688088979E-4</c:v>
                </c:pt>
                <c:pt idx="23">
                  <c:v>1.4479772725754778E-4</c:v>
                </c:pt>
                <c:pt idx="24">
                  <c:v>1.4018336081517838E-4</c:v>
                </c:pt>
                <c:pt idx="25">
                  <c:v>1.3550545618971498E-4</c:v>
                </c:pt>
                <c:pt idx="26">
                  <c:v>1.3129212626252786E-4</c:v>
                </c:pt>
                <c:pt idx="27">
                  <c:v>1.2618716557938E-4</c:v>
                </c:pt>
                <c:pt idx="28">
                  <c:v>1.2131069335546171E-4</c:v>
                </c:pt>
                <c:pt idx="29">
                  <c:v>1.1586409132960584E-4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7.576408645361076E-3</c:v>
                </c:pt>
                <c:pt idx="1">
                  <c:v>1.2189237513263187E-2</c:v>
                </c:pt>
                <c:pt idx="2">
                  <c:v>1.4481866621938387E-2</c:v>
                </c:pt>
                <c:pt idx="3">
                  <c:v>1.5404526414874234E-2</c:v>
                </c:pt>
                <c:pt idx="4">
                  <c:v>1.4952469141306228E-2</c:v>
                </c:pt>
                <c:pt idx="5">
                  <c:v>1.4527066342943503E-2</c:v>
                </c:pt>
                <c:pt idx="6">
                  <c:v>1.4160018257194143E-2</c:v>
                </c:pt>
                <c:pt idx="7">
                  <c:v>1.3824330189551141E-2</c:v>
                </c:pt>
                <c:pt idx="8">
                  <c:v>1.3518819135077834E-2</c:v>
                </c:pt>
                <c:pt idx="9">
                  <c:v>1.398631838642438E-2</c:v>
                </c:pt>
                <c:pt idx="10">
                  <c:v>1.2163232018165602E-2</c:v>
                </c:pt>
                <c:pt idx="11">
                  <c:v>1.1253052228350883E-2</c:v>
                </c:pt>
                <c:pt idx="12">
                  <c:v>1.0756024867014999E-2</c:v>
                </c:pt>
                <c:pt idx="13">
                  <c:v>1.0506426317420801E-2</c:v>
                </c:pt>
                <c:pt idx="14">
                  <c:v>1.0497886096940249E-2</c:v>
                </c:pt>
                <c:pt idx="15">
                  <c:v>1.0508682279592172E-2</c:v>
                </c:pt>
                <c:pt idx="16">
                  <c:v>1.0550564801633001E-2</c:v>
                </c:pt>
                <c:pt idx="17">
                  <c:v>1.0527581737945029E-2</c:v>
                </c:pt>
                <c:pt idx="18">
                  <c:v>1.0446923529222604E-2</c:v>
                </c:pt>
                <c:pt idx="19">
                  <c:v>9.7002195460919385E-3</c:v>
                </c:pt>
                <c:pt idx="20">
                  <c:v>9.6982376176691122E-3</c:v>
                </c:pt>
                <c:pt idx="21">
                  <c:v>9.6526372371959525E-3</c:v>
                </c:pt>
                <c:pt idx="22">
                  <c:v>1.4733942853695921E-2</c:v>
                </c:pt>
                <c:pt idx="23">
                  <c:v>1.7551621912725648E-2</c:v>
                </c:pt>
                <c:pt idx="24">
                  <c:v>1.8795618462866835E-2</c:v>
                </c:pt>
                <c:pt idx="25">
                  <c:v>1.9136505674425548E-2</c:v>
                </c:pt>
                <c:pt idx="26">
                  <c:v>1.9022726025440671E-2</c:v>
                </c:pt>
                <c:pt idx="27">
                  <c:v>1.871240354631486E-2</c:v>
                </c:pt>
                <c:pt idx="28">
                  <c:v>1.835401954076021E-2</c:v>
                </c:pt>
                <c:pt idx="29">
                  <c:v>1.798828313353603E-2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2.7317909637545768E-2</c:v>
                </c:pt>
                <c:pt idx="1">
                  <c:v>5.32347295784594E-2</c:v>
                </c:pt>
                <c:pt idx="2">
                  <c:v>7.2841910896129028E-2</c:v>
                </c:pt>
                <c:pt idx="3">
                  <c:v>8.4277475999351995E-2</c:v>
                </c:pt>
                <c:pt idx="4">
                  <c:v>8.880621153981462E-2</c:v>
                </c:pt>
                <c:pt idx="5">
                  <c:v>9.2412185583980358E-2</c:v>
                </c:pt>
                <c:pt idx="6">
                  <c:v>8.9065944476995507E-2</c:v>
                </c:pt>
                <c:pt idx="7">
                  <c:v>9.7179896018551232E-2</c:v>
                </c:pt>
                <c:pt idx="8">
                  <c:v>9.6194275270706842E-2</c:v>
                </c:pt>
                <c:pt idx="9">
                  <c:v>0.10037016737671123</c:v>
                </c:pt>
                <c:pt idx="10">
                  <c:v>0.10057570890416422</c:v>
                </c:pt>
                <c:pt idx="11">
                  <c:v>9.4446858883631635E-2</c:v>
                </c:pt>
                <c:pt idx="12">
                  <c:v>8.0350159589974657E-2</c:v>
                </c:pt>
                <c:pt idx="13">
                  <c:v>6.8271430388967491E-2</c:v>
                </c:pt>
                <c:pt idx="14">
                  <c:v>6.4251239069594901E-2</c:v>
                </c:pt>
                <c:pt idx="15">
                  <c:v>5.2341726146677245E-2</c:v>
                </c:pt>
                <c:pt idx="16">
                  <c:v>4.7019202006244765E-2</c:v>
                </c:pt>
                <c:pt idx="17">
                  <c:v>4.953470321278098E-2</c:v>
                </c:pt>
                <c:pt idx="18">
                  <c:v>4.6085734546488212E-2</c:v>
                </c:pt>
                <c:pt idx="19">
                  <c:v>4.4253101715867833E-2</c:v>
                </c:pt>
                <c:pt idx="20">
                  <c:v>4.7165946582767668E-2</c:v>
                </c:pt>
                <c:pt idx="21">
                  <c:v>4.8692039724925466E-2</c:v>
                </c:pt>
                <c:pt idx="22">
                  <c:v>5.1194447768188892E-2</c:v>
                </c:pt>
                <c:pt idx="23">
                  <c:v>5.0204588066591081E-2</c:v>
                </c:pt>
                <c:pt idx="24">
                  <c:v>5.2999599164507534E-2</c:v>
                </c:pt>
                <c:pt idx="25">
                  <c:v>5.757162087866876E-2</c:v>
                </c:pt>
                <c:pt idx="26">
                  <c:v>6.2979899973714129E-2</c:v>
                </c:pt>
                <c:pt idx="27">
                  <c:v>6.7508833569964635E-2</c:v>
                </c:pt>
                <c:pt idx="28">
                  <c:v>7.2593915086533914E-2</c:v>
                </c:pt>
                <c:pt idx="29">
                  <c:v>7.4498643392581762E-2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8.3128523468874199E-2</c:v>
                </c:pt>
                <c:pt idx="1">
                  <c:v>0.13386229361701826</c:v>
                </c:pt>
                <c:pt idx="2">
                  <c:v>0.16243463694071272</c:v>
                </c:pt>
                <c:pt idx="3">
                  <c:v>0.17571228759320531</c:v>
                </c:pt>
                <c:pt idx="4">
                  <c:v>0.17455630440777151</c:v>
                </c:pt>
                <c:pt idx="5">
                  <c:v>0.17574899445876382</c:v>
                </c:pt>
                <c:pt idx="6">
                  <c:v>0.16998291467986004</c:v>
                </c:pt>
                <c:pt idx="7">
                  <c:v>0.17671175606999012</c:v>
                </c:pt>
                <c:pt idx="8">
                  <c:v>0.17365087728999001</c:v>
                </c:pt>
                <c:pt idx="9">
                  <c:v>0.17463504201158508</c:v>
                </c:pt>
                <c:pt idx="10">
                  <c:v>0.19748406474459176</c:v>
                </c:pt>
                <c:pt idx="11">
                  <c:v>0.20197760986809202</c:v>
                </c:pt>
                <c:pt idx="12">
                  <c:v>0.19143128742760329</c:v>
                </c:pt>
                <c:pt idx="13">
                  <c:v>0.17869829084384392</c:v>
                </c:pt>
                <c:pt idx="14">
                  <c:v>0.17418929392808144</c:v>
                </c:pt>
                <c:pt idx="15">
                  <c:v>0.15889134731095031</c:v>
                </c:pt>
                <c:pt idx="16">
                  <c:v>0.15078905889039057</c:v>
                </c:pt>
                <c:pt idx="17">
                  <c:v>0.15161676370115168</c:v>
                </c:pt>
                <c:pt idx="18">
                  <c:v>0.14587020369117876</c:v>
                </c:pt>
                <c:pt idx="19">
                  <c:v>0.14807467565754864</c:v>
                </c:pt>
                <c:pt idx="20">
                  <c:v>0.15198273301293483</c:v>
                </c:pt>
                <c:pt idx="21">
                  <c:v>0.15366223345677668</c:v>
                </c:pt>
                <c:pt idx="22">
                  <c:v>0.15804028686921501</c:v>
                </c:pt>
                <c:pt idx="23">
                  <c:v>0.15701097403174402</c:v>
                </c:pt>
                <c:pt idx="24">
                  <c:v>0.15932592494793935</c:v>
                </c:pt>
                <c:pt idx="25">
                  <c:v>0.16320722781869101</c:v>
                </c:pt>
                <c:pt idx="26">
                  <c:v>0.16779495675100936</c:v>
                </c:pt>
                <c:pt idx="27">
                  <c:v>0.17129891542708017</c:v>
                </c:pt>
                <c:pt idx="28">
                  <c:v>0.17545284869376795</c:v>
                </c:pt>
                <c:pt idx="29">
                  <c:v>0.17616604881559064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5.6093085905394228E-5</c:v>
                </c:pt>
                <c:pt idx="1">
                  <c:v>9.5073489093543419E-5</c:v>
                </c:pt>
                <c:pt idx="2">
                  <c:v>1.1819084847391052E-4</c:v>
                </c:pt>
                <c:pt idx="3">
                  <c:v>1.2904039832496432E-4</c:v>
                </c:pt>
                <c:pt idx="4">
                  <c:v>1.3120782616509201E-4</c:v>
                </c:pt>
                <c:pt idx="5">
                  <c:v>1.2893969837630566E-4</c:v>
                </c:pt>
                <c:pt idx="6">
                  <c:v>1.2429184145406249E-4</c:v>
                </c:pt>
                <c:pt idx="7">
                  <c:v>1.1984840489535196E-4</c:v>
                </c:pt>
                <c:pt idx="8">
                  <c:v>1.1556641562592933E-4</c:v>
                </c:pt>
                <c:pt idx="9">
                  <c:v>1.1249164235669512E-4</c:v>
                </c:pt>
                <c:pt idx="10">
                  <c:v>3.5769115046077772E-4</c:v>
                </c:pt>
                <c:pt idx="11">
                  <c:v>4.8692823961041958E-4</c:v>
                </c:pt>
                <c:pt idx="12">
                  <c:v>5.4334565546056233E-4</c:v>
                </c:pt>
                <c:pt idx="13">
                  <c:v>5.5986672565505515E-4</c:v>
                </c:pt>
                <c:pt idx="14">
                  <c:v>5.5739397002460285E-4</c:v>
                </c:pt>
                <c:pt idx="15">
                  <c:v>5.4613597200068784E-4</c:v>
                </c:pt>
                <c:pt idx="16">
                  <c:v>5.3256466090360432E-4</c:v>
                </c:pt>
                <c:pt idx="17">
                  <c:v>5.1984712212517969E-4</c:v>
                </c:pt>
                <c:pt idx="18">
                  <c:v>5.0826098728569739E-4</c:v>
                </c:pt>
                <c:pt idx="19">
                  <c:v>4.9873571377360396E-4</c:v>
                </c:pt>
                <c:pt idx="20">
                  <c:v>3.353599251280025E-4</c:v>
                </c:pt>
                <c:pt idx="21">
                  <c:v>2.4885957895724769E-4</c:v>
                </c:pt>
                <c:pt idx="22">
                  <c:v>2.0831479681432313E-4</c:v>
                </c:pt>
                <c:pt idx="23">
                  <c:v>1.9161163811067051E-4</c:v>
                </c:pt>
                <c:pt idx="24">
                  <c:v>1.8642957691258967E-4</c:v>
                </c:pt>
                <c:pt idx="25">
                  <c:v>1.8613484270344486E-4</c:v>
                </c:pt>
                <c:pt idx="26">
                  <c:v>1.8734841996921687E-4</c:v>
                </c:pt>
                <c:pt idx="27">
                  <c:v>1.8840977276527612E-4</c:v>
                </c:pt>
                <c:pt idx="28">
                  <c:v>1.8877716119424938E-4</c:v>
                </c:pt>
                <c:pt idx="29">
                  <c:v>1.8811055233556356E-4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6468744"/>
        <c:axId val="207647221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0.32327674332815787</c:v>
                </c:pt>
                <c:pt idx="1">
                  <c:v>0.54443618650894721</c:v>
                </c:pt>
                <c:pt idx="2">
                  <c:v>0.66657415400996001</c:v>
                </c:pt>
                <c:pt idx="3">
                  <c:v>0.71686047743443249</c:v>
                </c:pt>
                <c:pt idx="4">
                  <c:v>0.71492396105466383</c:v>
                </c:pt>
                <c:pt idx="5">
                  <c:v>0.7122300068292664</c:v>
                </c:pt>
                <c:pt idx="6">
                  <c:v>0.68729879088736512</c:v>
                </c:pt>
                <c:pt idx="7">
                  <c:v>0.68651228505768236</c:v>
                </c:pt>
                <c:pt idx="8">
                  <c:v>0.66355872073326794</c:v>
                </c:pt>
                <c:pt idx="9">
                  <c:v>0.65849278779204745</c:v>
                </c:pt>
                <c:pt idx="10">
                  <c:v>0.67322763234300365</c:v>
                </c:pt>
                <c:pt idx="11">
                  <c:v>0.66104433268433216</c:v>
                </c:pt>
                <c:pt idx="12">
                  <c:v>0.62610045023040561</c:v>
                </c:pt>
                <c:pt idx="13">
                  <c:v>0.59061285731313817</c:v>
                </c:pt>
                <c:pt idx="14">
                  <c:v>0.57547748328787396</c:v>
                </c:pt>
                <c:pt idx="15">
                  <c:v>0.535743446932057</c:v>
                </c:pt>
                <c:pt idx="16">
                  <c:v>0.5146863719414484</c:v>
                </c:pt>
                <c:pt idx="17">
                  <c:v>0.50985842953589688</c:v>
                </c:pt>
                <c:pt idx="18">
                  <c:v>0.49245815355574324</c:v>
                </c:pt>
                <c:pt idx="19">
                  <c:v>0.50123647732962406</c:v>
                </c:pt>
                <c:pt idx="20">
                  <c:v>0.5052185759800093</c:v>
                </c:pt>
                <c:pt idx="21">
                  <c:v>0.50693111208513231</c:v>
                </c:pt>
                <c:pt idx="22">
                  <c:v>0.51968224158282661</c:v>
                </c:pt>
                <c:pt idx="23">
                  <c:v>0.51810668977477481</c:v>
                </c:pt>
                <c:pt idx="24">
                  <c:v>0.52051735011344735</c:v>
                </c:pt>
                <c:pt idx="25">
                  <c:v>0.52480145070474582</c:v>
                </c:pt>
                <c:pt idx="26">
                  <c:v>0.53013099920660722</c:v>
                </c:pt>
                <c:pt idx="27">
                  <c:v>0.53349008608704396</c:v>
                </c:pt>
                <c:pt idx="28">
                  <c:v>0.53828187916781001</c:v>
                </c:pt>
                <c:pt idx="29">
                  <c:v>0.53670672096900796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468744"/>
        <c:axId val="2076472216"/>
      </c:lineChart>
      <c:catAx>
        <c:axId val="207646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472216"/>
        <c:crosses val="autoZero"/>
        <c:auto val="1"/>
        <c:lblAlgn val="ctr"/>
        <c:lblOffset val="100"/>
        <c:tickLblSkip val="1"/>
        <c:noMultiLvlLbl val="0"/>
      </c:catAx>
      <c:valAx>
        <c:axId val="207647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46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0.14881185414473475</c:v>
                </c:pt>
                <c:pt idx="1">
                  <c:v>0.15176244008755299</c:v>
                </c:pt>
                <c:pt idx="2">
                  <c:v>0.12525785164236319</c:v>
                </c:pt>
                <c:pt idx="3">
                  <c:v>0.11524875154295811</c:v>
                </c:pt>
                <c:pt idx="4">
                  <c:v>0.11433520393621914</c:v>
                </c:pt>
                <c:pt idx="5">
                  <c:v>0.11012310926938573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2.562196404845541E-2</c:v>
                </c:pt>
                <c:pt idx="1">
                  <c:v>2.4751158389966558E-2</c:v>
                </c:pt>
                <c:pt idx="2">
                  <c:v>4.8761247853686997E-2</c:v>
                </c:pt>
                <c:pt idx="3">
                  <c:v>5.2552057056206344E-2</c:v>
                </c:pt>
                <c:pt idx="4">
                  <c:v>5.256074770011402E-2</c:v>
                </c:pt>
                <c:pt idx="5">
                  <c:v>5.057509803319056E-2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2.9940201552073813E-2</c:v>
                </c:pt>
                <c:pt idx="1">
                  <c:v>3.38133147775335E-2</c:v>
                </c:pt>
                <c:pt idx="2">
                  <c:v>3.5886942652675474E-2</c:v>
                </c:pt>
                <c:pt idx="3">
                  <c:v>3.0501140656245977E-2</c:v>
                </c:pt>
                <c:pt idx="4">
                  <c:v>2.7248063846965133E-2</c:v>
                </c:pt>
                <c:pt idx="5">
                  <c:v>2.4649871677506464E-2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0.14264435093577094</c:v>
                </c:pt>
                <c:pt idx="1">
                  <c:v>0.15771529701929271</c:v>
                </c:pt>
                <c:pt idx="2">
                  <c:v>9.783235645174862E-2</c:v>
                </c:pt>
                <c:pt idx="3">
                  <c:v>6.5934169781515437E-2</c:v>
                </c:pt>
                <c:pt idx="4">
                  <c:v>5.0571271597525058E-2</c:v>
                </c:pt>
                <c:pt idx="5">
                  <c:v>4.0879093872865979E-2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2.1617016831511911E-2</c:v>
                </c:pt>
                <c:pt idx="1">
                  <c:v>2.992552840147349E-2</c:v>
                </c:pt>
                <c:pt idx="2">
                  <c:v>3.5417637461884782E-2</c:v>
                </c:pt>
                <c:pt idx="3">
                  <c:v>3.6607370466931702E-2</c:v>
                </c:pt>
                <c:pt idx="4">
                  <c:v>4.8850542597057275E-2</c:v>
                </c:pt>
                <c:pt idx="5">
                  <c:v>4.9683896652141457E-2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3.176374219677213E-4</c:v>
                </c:pt>
                <c:pt idx="1">
                  <c:v>3.3683087389984234E-4</c:v>
                </c:pt>
                <c:pt idx="2">
                  <c:v>2.6495692586179137E-4</c:v>
                </c:pt>
                <c:pt idx="3">
                  <c:v>1.8987970912584732E-4</c:v>
                </c:pt>
                <c:pt idx="4">
                  <c:v>1.4908278422407574E-4</c:v>
                </c:pt>
                <c:pt idx="5">
                  <c:v>1.2603190654333806E-4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1.2920901667348623E-2</c:v>
                </c:pt>
                <c:pt idx="1">
                  <c:v>1.4003310462238201E-2</c:v>
                </c:pt>
                <c:pt idx="2">
                  <c:v>1.1035324305578506E-2</c:v>
                </c:pt>
                <c:pt idx="3">
                  <c:v>1.034679437889695E-2</c:v>
                </c:pt>
                <c:pt idx="4">
                  <c:v>1.4086411616830694E-2</c:v>
                </c:pt>
                <c:pt idx="5">
                  <c:v>1.8642787584095467E-2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6.5295647530260154E-2</c:v>
                </c:pt>
                <c:pt idx="1">
                  <c:v>9.5044493745389022E-2</c:v>
                </c:pt>
                <c:pt idx="2">
                  <c:v>8.1579079367266577E-2</c:v>
                </c:pt>
                <c:pt idx="3">
                  <c:v>4.7846893525611806E-2</c:v>
                </c:pt>
                <c:pt idx="4">
                  <c:v>5.0051324261396135E-2</c:v>
                </c:pt>
                <c:pt idx="5">
                  <c:v>6.7030582580292639E-2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0.14593880920551641</c:v>
                </c:pt>
                <c:pt idx="1">
                  <c:v>0.17414591690203782</c:v>
                </c:pt>
                <c:pt idx="2">
                  <c:v>0.1887561093624425</c:v>
                </c:pt>
                <c:pt idx="3">
                  <c:v>0.15104840985024398</c:v>
                </c:pt>
                <c:pt idx="4">
                  <c:v>0.15600443046372198</c:v>
                </c:pt>
                <c:pt idx="5">
                  <c:v>0.17078399950122783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1.0592112959258091E-4</c:v>
                </c:pt>
                <c:pt idx="1">
                  <c:v>1.202276005416689E-4</c:v>
                </c:pt>
                <c:pt idx="2">
                  <c:v>5.0104514824228356E-4</c:v>
                </c:pt>
                <c:pt idx="3">
                  <c:v>5.211088912177546E-4</c:v>
                </c:pt>
                <c:pt idx="4">
                  <c:v>2.3411510318456668E-4</c:v>
                </c:pt>
                <c:pt idx="5">
                  <c:v>1.8775614979355015E-4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6372328"/>
        <c:axId val="207637580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0.59321430446723222</c:v>
                </c:pt>
                <c:pt idx="1">
                  <c:v>0.68161851825992581</c:v>
                </c:pt>
                <c:pt idx="2">
                  <c:v>0.62529255117175064</c:v>
                </c:pt>
                <c:pt idx="3">
                  <c:v>0.51079657585895399</c:v>
                </c:pt>
                <c:pt idx="4">
                  <c:v>0.51409119390723812</c:v>
                </c:pt>
                <c:pt idx="5">
                  <c:v>0.53268222722704306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372328"/>
        <c:axId val="2076375800"/>
      </c:lineChart>
      <c:catAx>
        <c:axId val="207637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375800"/>
        <c:crosses val="autoZero"/>
        <c:auto val="1"/>
        <c:lblAlgn val="ctr"/>
        <c:lblOffset val="100"/>
        <c:noMultiLvlLbl val="0"/>
      </c:catAx>
      <c:valAx>
        <c:axId val="207637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37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0.15028714711614388</c:v>
                </c:pt>
                <c:pt idx="1">
                  <c:v>0.12025330159266065</c:v>
                </c:pt>
                <c:pt idx="2">
                  <c:v>0.11222915660280244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2.5186561219210986E-2</c:v>
                </c:pt>
                <c:pt idx="1">
                  <c:v>5.0656652454946674E-2</c:v>
                </c:pt>
                <c:pt idx="2">
                  <c:v>5.1567922866652294E-2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3.1876758164803655E-2</c:v>
                </c:pt>
                <c:pt idx="1">
                  <c:v>3.3194041654460729E-2</c:v>
                </c:pt>
                <c:pt idx="2">
                  <c:v>2.5948967762235799E-2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0.15017982397753182</c:v>
                </c:pt>
                <c:pt idx="1">
                  <c:v>8.1883263116632021E-2</c:v>
                </c:pt>
                <c:pt idx="2">
                  <c:v>4.5725182735195519E-2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2.5771272616492702E-2</c:v>
                </c:pt>
                <c:pt idx="1">
                  <c:v>3.6012503964408242E-2</c:v>
                </c:pt>
                <c:pt idx="2">
                  <c:v>4.9267219624599366E-2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3.2723414793378179E-4</c:v>
                </c:pt>
                <c:pt idx="1">
                  <c:v>2.2741831749381933E-4</c:v>
                </c:pt>
                <c:pt idx="2">
                  <c:v>1.3755734538370689E-4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1.3462106064793412E-2</c:v>
                </c:pt>
                <c:pt idx="1">
                  <c:v>1.0691059342237727E-2</c:v>
                </c:pt>
                <c:pt idx="2">
                  <c:v>1.6364599600463083E-2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8.0170070637824581E-2</c:v>
                </c:pt>
                <c:pt idx="1">
                  <c:v>6.4712986446439191E-2</c:v>
                </c:pt>
                <c:pt idx="2">
                  <c:v>5.8540953420844387E-2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0.16004236305377711</c:v>
                </c:pt>
                <c:pt idx="1">
                  <c:v>0.16990225960634325</c:v>
                </c:pt>
                <c:pt idx="2">
                  <c:v>0.16339421498247492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1.1307436506712489E-4</c:v>
                </c:pt>
                <c:pt idx="1">
                  <c:v>5.1107701973001902E-4</c:v>
                </c:pt>
                <c:pt idx="2">
                  <c:v>2.1093562648905842E-4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8920056"/>
        <c:axId val="209867368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0.63741641136357896</c:v>
                </c:pt>
                <c:pt idx="1">
                  <c:v>0.56804456351535237</c:v>
                </c:pt>
                <c:pt idx="2">
                  <c:v>0.52338671056714059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920056"/>
        <c:axId val="2098673688"/>
      </c:lineChart>
      <c:catAx>
        <c:axId val="209892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673688"/>
        <c:crosses val="autoZero"/>
        <c:auto val="1"/>
        <c:lblAlgn val="ctr"/>
        <c:lblOffset val="100"/>
        <c:noMultiLvlLbl val="0"/>
      </c:catAx>
      <c:valAx>
        <c:axId val="209867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92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8.9570992030305524E-2</c:v>
                </c:pt>
                <c:pt idx="1">
                  <c:v>0.14321145345352287</c:v>
                </c:pt>
                <c:pt idx="2">
                  <c:v>0.16896063131710909</c:v>
                </c:pt>
                <c:pt idx="3">
                  <c:v>0.17783907770550286</c:v>
                </c:pt>
                <c:pt idx="4">
                  <c:v>0.16447711621723332</c:v>
                </c:pt>
                <c:pt idx="5">
                  <c:v>0.15966978235706519</c:v>
                </c:pt>
                <c:pt idx="6">
                  <c:v>0.15505215118603904</c:v>
                </c:pt>
                <c:pt idx="7">
                  <c:v>0.15116717632852633</c:v>
                </c:pt>
                <c:pt idx="8">
                  <c:v>0.14813589689634207</c:v>
                </c:pt>
                <c:pt idx="9">
                  <c:v>0.14478719366979234</c:v>
                </c:pt>
                <c:pt idx="10">
                  <c:v>0.13256958024688487</c:v>
                </c:pt>
                <c:pt idx="11">
                  <c:v>0.12635802098520313</c:v>
                </c:pt>
                <c:pt idx="12">
                  <c:v>0.12364806961793855</c:v>
                </c:pt>
                <c:pt idx="13">
                  <c:v>0.12284178168619957</c:v>
                </c:pt>
                <c:pt idx="14">
                  <c:v>0.1208718056755899</c:v>
                </c:pt>
                <c:pt idx="15">
                  <c:v>0.11624062455636663</c:v>
                </c:pt>
                <c:pt idx="16">
                  <c:v>0.11434966845531655</c:v>
                </c:pt>
                <c:pt idx="17">
                  <c:v>0.1139119162431062</c:v>
                </c:pt>
                <c:pt idx="18">
                  <c:v>0.1140705451944259</c:v>
                </c:pt>
                <c:pt idx="19">
                  <c:v>0.11767100326557529</c:v>
                </c:pt>
                <c:pt idx="20">
                  <c:v>0.11603115530553869</c:v>
                </c:pt>
                <c:pt idx="21">
                  <c:v>0.11497423891151171</c:v>
                </c:pt>
                <c:pt idx="22">
                  <c:v>0.11424061521256075</c:v>
                </c:pt>
                <c:pt idx="23">
                  <c:v>0.11357209171208951</c:v>
                </c:pt>
                <c:pt idx="24">
                  <c:v>0.1128579185393951</c:v>
                </c:pt>
                <c:pt idx="25">
                  <c:v>0.1120587642825888</c:v>
                </c:pt>
                <c:pt idx="26">
                  <c:v>0.11116675668293671</c:v>
                </c:pt>
                <c:pt idx="27">
                  <c:v>0.11019063831497297</c:v>
                </c:pt>
                <c:pt idx="28">
                  <c:v>0.10914938137468988</c:v>
                </c:pt>
                <c:pt idx="29">
                  <c:v>0.10805000569174028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1.2831372013774073E-2</c:v>
                </c:pt>
                <c:pt idx="1">
                  <c:v>2.328707535773154E-2</c:v>
                </c:pt>
                <c:pt idx="2">
                  <c:v>2.9167675451028136E-2</c:v>
                </c:pt>
                <c:pt idx="3">
                  <c:v>3.1363525369944911E-2</c:v>
                </c:pt>
                <c:pt idx="4">
                  <c:v>3.1460172049798389E-2</c:v>
                </c:pt>
                <c:pt idx="5">
                  <c:v>3.0631788552929723E-2</c:v>
                </c:pt>
                <c:pt idx="6">
                  <c:v>2.7415467904849777E-2</c:v>
                </c:pt>
                <c:pt idx="7">
                  <c:v>2.5350199966172257E-2</c:v>
                </c:pt>
                <c:pt idx="8">
                  <c:v>2.125440002737225E-2</c:v>
                </c:pt>
                <c:pt idx="9">
                  <c:v>1.9103935498508775E-2</c:v>
                </c:pt>
                <c:pt idx="10">
                  <c:v>3.8148351574532856E-2</c:v>
                </c:pt>
                <c:pt idx="11">
                  <c:v>4.759177190554921E-2</c:v>
                </c:pt>
                <c:pt idx="12">
                  <c:v>5.2002025771851049E-2</c:v>
                </c:pt>
                <c:pt idx="13">
                  <c:v>5.3231280801625286E-2</c:v>
                </c:pt>
                <c:pt idx="14">
                  <c:v>5.2832809214876583E-2</c:v>
                </c:pt>
                <c:pt idx="15">
                  <c:v>5.1760461228456997E-2</c:v>
                </c:pt>
                <c:pt idx="16">
                  <c:v>5.3104250719955122E-2</c:v>
                </c:pt>
                <c:pt idx="17">
                  <c:v>5.3234664587314448E-2</c:v>
                </c:pt>
                <c:pt idx="18">
                  <c:v>5.2722149189700397E-2</c:v>
                </c:pt>
                <c:pt idx="19">
                  <c:v>5.1938759555604744E-2</c:v>
                </c:pt>
                <c:pt idx="20">
                  <c:v>5.1081760226891058E-2</c:v>
                </c:pt>
                <c:pt idx="21">
                  <c:v>5.274240674002708E-2</c:v>
                </c:pt>
                <c:pt idx="22">
                  <c:v>5.3264337802500082E-2</c:v>
                </c:pt>
                <c:pt idx="23">
                  <c:v>5.3108390418071562E-2</c:v>
                </c:pt>
                <c:pt idx="24">
                  <c:v>5.260684331308034E-2</c:v>
                </c:pt>
                <c:pt idx="25">
                  <c:v>5.195514114420053E-2</c:v>
                </c:pt>
                <c:pt idx="26">
                  <c:v>5.1255361779701962E-2</c:v>
                </c:pt>
                <c:pt idx="27">
                  <c:v>5.055659961218377E-2</c:v>
                </c:pt>
                <c:pt idx="28">
                  <c:v>4.9879754440049509E-2</c:v>
                </c:pt>
                <c:pt idx="29">
                  <c:v>4.922863318981701E-2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1.5753450011226099E-2</c:v>
                </c:pt>
                <c:pt idx="1">
                  <c:v>2.7455441059991526E-2</c:v>
                </c:pt>
                <c:pt idx="2">
                  <c:v>3.3620819128256221E-2</c:v>
                </c:pt>
                <c:pt idx="3">
                  <c:v>3.5689762094481783E-2</c:v>
                </c:pt>
                <c:pt idx="4">
                  <c:v>3.7181535466413437E-2</c:v>
                </c:pt>
                <c:pt idx="5">
                  <c:v>3.6813767146328662E-2</c:v>
                </c:pt>
                <c:pt idx="6">
                  <c:v>3.5424000110177101E-2</c:v>
                </c:pt>
                <c:pt idx="7">
                  <c:v>3.3809571004468651E-2</c:v>
                </c:pt>
                <c:pt idx="8">
                  <c:v>3.2012684750861588E-2</c:v>
                </c:pt>
                <c:pt idx="9">
                  <c:v>3.1006550875831498E-2</c:v>
                </c:pt>
                <c:pt idx="10">
                  <c:v>3.552068255919149E-2</c:v>
                </c:pt>
                <c:pt idx="11">
                  <c:v>3.6965995011858148E-2</c:v>
                </c:pt>
                <c:pt idx="12">
                  <c:v>3.6798600258029009E-2</c:v>
                </c:pt>
                <c:pt idx="13">
                  <c:v>3.577427157665581E-2</c:v>
                </c:pt>
                <c:pt idx="14">
                  <c:v>3.4375163857642922E-2</c:v>
                </c:pt>
                <c:pt idx="15">
                  <c:v>3.2854105259153943E-2</c:v>
                </c:pt>
                <c:pt idx="16">
                  <c:v>3.1549140730207301E-2</c:v>
                </c:pt>
                <c:pt idx="17">
                  <c:v>3.0244298120101341E-2</c:v>
                </c:pt>
                <c:pt idx="18">
                  <c:v>2.9011636600315371E-2</c:v>
                </c:pt>
                <c:pt idx="19">
                  <c:v>2.8846522571451934E-2</c:v>
                </c:pt>
                <c:pt idx="20">
                  <c:v>2.83413262884048E-2</c:v>
                </c:pt>
                <c:pt idx="21">
                  <c:v>2.7872214600673417E-2</c:v>
                </c:pt>
                <c:pt idx="22">
                  <c:v>2.7281764472161529E-2</c:v>
                </c:pt>
                <c:pt idx="23">
                  <c:v>2.6666642250952544E-2</c:v>
                </c:pt>
                <c:pt idx="24">
                  <c:v>2.6078371622633358E-2</c:v>
                </c:pt>
                <c:pt idx="25">
                  <c:v>2.553737249874986E-2</c:v>
                </c:pt>
                <c:pt idx="26">
                  <c:v>2.5049339532125438E-2</c:v>
                </c:pt>
                <c:pt idx="27">
                  <c:v>2.4608769781550265E-2</c:v>
                </c:pt>
                <c:pt idx="28">
                  <c:v>2.4209761164981056E-2</c:v>
                </c:pt>
                <c:pt idx="29">
                  <c:v>2.3844115410125714E-2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7.3922085939351942E-2</c:v>
                </c:pt>
                <c:pt idx="1">
                  <c:v>0.13057103128660627</c:v>
                </c:pt>
                <c:pt idx="2">
                  <c:v>0.16141478060923509</c:v>
                </c:pt>
                <c:pt idx="3">
                  <c:v>0.1724578800665795</c:v>
                </c:pt>
                <c:pt idx="4">
                  <c:v>0.1748559767770819</c:v>
                </c:pt>
                <c:pt idx="5">
                  <c:v>0.17122571254853586</c:v>
                </c:pt>
                <c:pt idx="6">
                  <c:v>0.16479473776547945</c:v>
                </c:pt>
                <c:pt idx="7">
                  <c:v>0.1574592786991742</c:v>
                </c:pt>
                <c:pt idx="8">
                  <c:v>0.14862157125084491</c:v>
                </c:pt>
                <c:pt idx="9">
                  <c:v>0.14647518483242916</c:v>
                </c:pt>
                <c:pt idx="10">
                  <c:v>0.12205850227932</c:v>
                </c:pt>
                <c:pt idx="11">
                  <c:v>0.10595517193328564</c:v>
                </c:pt>
                <c:pt idx="12">
                  <c:v>9.4373621690412551E-2</c:v>
                </c:pt>
                <c:pt idx="13">
                  <c:v>8.5078823580042665E-2</c:v>
                </c:pt>
                <c:pt idx="14">
                  <c:v>8.1695662775682312E-2</c:v>
                </c:pt>
                <c:pt idx="15">
                  <c:v>7.6632286561861621E-2</c:v>
                </c:pt>
                <c:pt idx="16">
                  <c:v>7.0699825209226935E-2</c:v>
                </c:pt>
                <c:pt idx="17">
                  <c:v>6.4580102789978153E-2</c:v>
                </c:pt>
                <c:pt idx="18">
                  <c:v>5.8718823672928418E-2</c:v>
                </c:pt>
                <c:pt idx="19">
                  <c:v>5.9039810673582029E-2</c:v>
                </c:pt>
                <c:pt idx="20">
                  <c:v>5.6474850309741594E-2</c:v>
                </c:pt>
                <c:pt idx="21">
                  <c:v>5.3352280478211118E-2</c:v>
                </c:pt>
                <c:pt idx="22">
                  <c:v>5.0281586272813705E-2</c:v>
                </c:pt>
                <c:pt idx="23">
                  <c:v>4.753500547506153E-2</c:v>
                </c:pt>
                <c:pt idx="24">
                  <c:v>4.5212635451797351E-2</c:v>
                </c:pt>
                <c:pt idx="25">
                  <c:v>4.3318811141337898E-2</c:v>
                </c:pt>
                <c:pt idx="26">
                  <c:v>4.1806772406831075E-2</c:v>
                </c:pt>
                <c:pt idx="27">
                  <c:v>4.0617568193711068E-2</c:v>
                </c:pt>
                <c:pt idx="28">
                  <c:v>3.9688725210049257E-2</c:v>
                </c:pt>
                <c:pt idx="29">
                  <c:v>3.8963592412400591E-2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1.2947330154547517E-2</c:v>
                </c:pt>
                <c:pt idx="1">
                  <c:v>2.0239959365803285E-2</c:v>
                </c:pt>
                <c:pt idx="2">
                  <c:v>2.3177484531157033E-2</c:v>
                </c:pt>
                <c:pt idx="3">
                  <c:v>2.3602875740406454E-2</c:v>
                </c:pt>
                <c:pt idx="4">
                  <c:v>2.8117434365645264E-2</c:v>
                </c:pt>
                <c:pt idx="5">
                  <c:v>3.0697529853066511E-2</c:v>
                </c:pt>
                <c:pt idx="6">
                  <c:v>3.0924508442247749E-2</c:v>
                </c:pt>
                <c:pt idx="7">
                  <c:v>3.0554398186666977E-2</c:v>
                </c:pt>
                <c:pt idx="8">
                  <c:v>2.9736994072941919E-2</c:v>
                </c:pt>
                <c:pt idx="9">
                  <c:v>2.77142114524443E-2</c:v>
                </c:pt>
                <c:pt idx="10">
                  <c:v>3.4058240967903393E-2</c:v>
                </c:pt>
                <c:pt idx="11">
                  <c:v>3.57277236424451E-2</c:v>
                </c:pt>
                <c:pt idx="12">
                  <c:v>3.5930112411090384E-2</c:v>
                </c:pt>
                <c:pt idx="13">
                  <c:v>3.5400537899846415E-2</c:v>
                </c:pt>
                <c:pt idx="14">
                  <c:v>3.5971572388138619E-2</c:v>
                </c:pt>
                <c:pt idx="15">
                  <c:v>3.5750863593919505E-2</c:v>
                </c:pt>
                <c:pt idx="16">
                  <c:v>3.5890814347807706E-2</c:v>
                </c:pt>
                <c:pt idx="17">
                  <c:v>3.5500455845779086E-2</c:v>
                </c:pt>
                <c:pt idx="18">
                  <c:v>3.4848013855576759E-2</c:v>
                </c:pt>
                <c:pt idx="19">
                  <c:v>4.1046704691575488E-2</c:v>
                </c:pt>
                <c:pt idx="20">
                  <c:v>4.3947863199289422E-2</c:v>
                </c:pt>
                <c:pt idx="21">
                  <c:v>4.558174387233091E-2</c:v>
                </c:pt>
                <c:pt idx="22">
                  <c:v>5.0288313697995551E-2</c:v>
                </c:pt>
                <c:pt idx="23">
                  <c:v>5.212096654217073E-2</c:v>
                </c:pt>
                <c:pt idx="24">
                  <c:v>5.2313825673499778E-2</c:v>
                </c:pt>
                <c:pt idx="25">
                  <c:v>5.1694366967190264E-2</c:v>
                </c:pt>
                <c:pt idx="26">
                  <c:v>5.0736545508616157E-2</c:v>
                </c:pt>
                <c:pt idx="27">
                  <c:v>4.9681760702921601E-2</c:v>
                </c:pt>
                <c:pt idx="28">
                  <c:v>4.8643385802428565E-2</c:v>
                </c:pt>
                <c:pt idx="29">
                  <c:v>4.766342427955074E-2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1.7257834126629411E-4</c:v>
                </c:pt>
                <c:pt idx="1">
                  <c:v>2.8989178745728896E-4</c:v>
                </c:pt>
                <c:pt idx="2">
                  <c:v>3.5615766592039474E-4</c:v>
                </c:pt>
                <c:pt idx="3">
                  <c:v>3.8402605176046542E-4</c:v>
                </c:pt>
                <c:pt idx="4">
                  <c:v>3.8553326343416323E-4</c:v>
                </c:pt>
                <c:pt idx="5">
                  <c:v>3.7424028727642543E-4</c:v>
                </c:pt>
                <c:pt idx="6">
                  <c:v>3.5475622306815912E-4</c:v>
                </c:pt>
                <c:pt idx="7">
                  <c:v>3.3583018968605757E-4</c:v>
                </c:pt>
                <c:pt idx="8">
                  <c:v>3.1763562350462632E-4</c:v>
                </c:pt>
                <c:pt idx="9">
                  <c:v>3.0169204596394321E-4</c:v>
                </c:pt>
                <c:pt idx="10">
                  <c:v>2.915778977886846E-4</c:v>
                </c:pt>
                <c:pt idx="11">
                  <c:v>2.8119998630603521E-4</c:v>
                </c:pt>
                <c:pt idx="12">
                  <c:v>2.6720294103057391E-4</c:v>
                </c:pt>
                <c:pt idx="13">
                  <c:v>2.5014749288127962E-4</c:v>
                </c:pt>
                <c:pt idx="14">
                  <c:v>2.3465631130238364E-4</c:v>
                </c:pt>
                <c:pt idx="15">
                  <c:v>2.1721402307783088E-4</c:v>
                </c:pt>
                <c:pt idx="16">
                  <c:v>2.0128211976288261E-4</c:v>
                </c:pt>
                <c:pt idx="17">
                  <c:v>1.8809617561483974E-4</c:v>
                </c:pt>
                <c:pt idx="18">
                  <c:v>1.7586228862107525E-4</c:v>
                </c:pt>
                <c:pt idx="19">
                  <c:v>1.669439385526081E-4</c:v>
                </c:pt>
                <c:pt idx="20">
                  <c:v>1.593435116440859E-4</c:v>
                </c:pt>
                <c:pt idx="21">
                  <c:v>1.5245748452267672E-4</c:v>
                </c:pt>
                <c:pt idx="22">
                  <c:v>1.4863183688088979E-4</c:v>
                </c:pt>
                <c:pt idx="23">
                  <c:v>1.4479772725754778E-4</c:v>
                </c:pt>
                <c:pt idx="24">
                  <c:v>1.4018336081517838E-4</c:v>
                </c:pt>
                <c:pt idx="25">
                  <c:v>1.3550545618971498E-4</c:v>
                </c:pt>
                <c:pt idx="26">
                  <c:v>1.3129212626252786E-4</c:v>
                </c:pt>
                <c:pt idx="27">
                  <c:v>1.2618716557938E-4</c:v>
                </c:pt>
                <c:pt idx="28">
                  <c:v>1.2131069335546171E-4</c:v>
                </c:pt>
                <c:pt idx="29">
                  <c:v>1.1586409132960584E-4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0.11807893483768644</c:v>
                </c:pt>
                <c:pt idx="1">
                  <c:v>0.19938133419783438</c:v>
                </c:pt>
                <c:pt idx="2">
                  <c:v>0.24987660530725406</c:v>
                </c:pt>
                <c:pt idx="3">
                  <c:v>0.27552333040575649</c:v>
                </c:pt>
                <c:pt idx="4">
                  <c:v>0.27844619291505746</c:v>
                </c:pt>
                <c:pt idx="5">
                  <c:v>0.28281718608406398</c:v>
                </c:pt>
                <c:pt idx="6">
                  <c:v>0.27333316925550377</c:v>
                </c:pt>
                <c:pt idx="7">
                  <c:v>0.28783583068298785</c:v>
                </c:pt>
                <c:pt idx="8">
                  <c:v>0.28347953811140064</c:v>
                </c:pt>
                <c:pt idx="9">
                  <c:v>0.28910401941707742</c:v>
                </c:pt>
                <c:pt idx="10">
                  <c:v>0.31058069681738237</c:v>
                </c:pt>
                <c:pt idx="11">
                  <c:v>0.30816444921968494</c:v>
                </c:pt>
                <c:pt idx="12">
                  <c:v>0.28308081754005349</c:v>
                </c:pt>
                <c:pt idx="13">
                  <c:v>0.25803601427588724</c:v>
                </c:pt>
                <c:pt idx="14">
                  <c:v>0.24949581306464119</c:v>
                </c:pt>
                <c:pt idx="15">
                  <c:v>0.22228789170922039</c:v>
                </c:pt>
                <c:pt idx="16">
                  <c:v>0.20889139035917192</c:v>
                </c:pt>
                <c:pt idx="17">
                  <c:v>0.21219889577400289</c:v>
                </c:pt>
                <c:pt idx="18">
                  <c:v>0.20291112275417528</c:v>
                </c:pt>
                <c:pt idx="19">
                  <c:v>0.202526732633282</c:v>
                </c:pt>
                <c:pt idx="20">
                  <c:v>0.20918227713849963</c:v>
                </c:pt>
                <c:pt idx="21">
                  <c:v>0.21225576999785536</c:v>
                </c:pt>
                <c:pt idx="22">
                  <c:v>0.22417699228791416</c:v>
                </c:pt>
                <c:pt idx="23">
                  <c:v>0.22495879564917143</c:v>
                </c:pt>
                <c:pt idx="24">
                  <c:v>0.2313075721522263</c:v>
                </c:pt>
                <c:pt idx="25">
                  <c:v>0.24010148921448876</c:v>
                </c:pt>
                <c:pt idx="26">
                  <c:v>0.2499849311701334</c:v>
                </c:pt>
                <c:pt idx="27">
                  <c:v>0.25770856231612499</c:v>
                </c:pt>
                <c:pt idx="28">
                  <c:v>0.26658956048225635</c:v>
                </c:pt>
                <c:pt idx="29">
                  <c:v>0.26884108589404399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9106024"/>
        <c:axId val="209910263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0.32327674332815787</c:v>
                </c:pt>
                <c:pt idx="1">
                  <c:v>0.54443618650894721</c:v>
                </c:pt>
                <c:pt idx="2">
                  <c:v>0.66657415400996001</c:v>
                </c:pt>
                <c:pt idx="3">
                  <c:v>0.71686047743443249</c:v>
                </c:pt>
                <c:pt idx="4">
                  <c:v>0.71492396105466383</c:v>
                </c:pt>
                <c:pt idx="5">
                  <c:v>0.7122300068292664</c:v>
                </c:pt>
                <c:pt idx="6">
                  <c:v>0.68729879088736512</c:v>
                </c:pt>
                <c:pt idx="7">
                  <c:v>0.68651228505768236</c:v>
                </c:pt>
                <c:pt idx="8">
                  <c:v>0.66355872073326794</c:v>
                </c:pt>
                <c:pt idx="9">
                  <c:v>0.65849278779204745</c:v>
                </c:pt>
                <c:pt idx="10">
                  <c:v>0.67322763234300365</c:v>
                </c:pt>
                <c:pt idx="11">
                  <c:v>0.66104433268433216</c:v>
                </c:pt>
                <c:pt idx="12">
                  <c:v>0.62610045023040561</c:v>
                </c:pt>
                <c:pt idx="13">
                  <c:v>0.59061285731313817</c:v>
                </c:pt>
                <c:pt idx="14">
                  <c:v>0.57547748328787396</c:v>
                </c:pt>
                <c:pt idx="15">
                  <c:v>0.535743446932057</c:v>
                </c:pt>
                <c:pt idx="16">
                  <c:v>0.5146863719414484</c:v>
                </c:pt>
                <c:pt idx="17">
                  <c:v>0.50985842953589688</c:v>
                </c:pt>
                <c:pt idx="18">
                  <c:v>0.49245815355574324</c:v>
                </c:pt>
                <c:pt idx="19">
                  <c:v>0.50123647732962406</c:v>
                </c:pt>
                <c:pt idx="20">
                  <c:v>0.5052185759800093</c:v>
                </c:pt>
                <c:pt idx="21">
                  <c:v>0.50693111208513231</c:v>
                </c:pt>
                <c:pt idx="22">
                  <c:v>0.51968224158282661</c:v>
                </c:pt>
                <c:pt idx="23">
                  <c:v>0.51810668977477481</c:v>
                </c:pt>
                <c:pt idx="24">
                  <c:v>0.52051735011344735</c:v>
                </c:pt>
                <c:pt idx="25">
                  <c:v>0.52480145070474582</c:v>
                </c:pt>
                <c:pt idx="26">
                  <c:v>0.53013099920660722</c:v>
                </c:pt>
                <c:pt idx="27">
                  <c:v>0.53349008608704396</c:v>
                </c:pt>
                <c:pt idx="28">
                  <c:v>0.53828187916781001</c:v>
                </c:pt>
                <c:pt idx="29">
                  <c:v>0.53670672096900796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106024"/>
        <c:axId val="2099102632"/>
      </c:lineChart>
      <c:catAx>
        <c:axId val="209910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102632"/>
        <c:crosses val="autoZero"/>
        <c:auto val="1"/>
        <c:lblAlgn val="ctr"/>
        <c:lblOffset val="100"/>
        <c:tickLblSkip val="1"/>
        <c:noMultiLvlLbl val="0"/>
      </c:catAx>
      <c:valAx>
        <c:axId val="209910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10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0.14881185414473475</c:v>
                </c:pt>
                <c:pt idx="1">
                  <c:v>0.15176244008755299</c:v>
                </c:pt>
                <c:pt idx="2">
                  <c:v>0.12525785164236319</c:v>
                </c:pt>
                <c:pt idx="3">
                  <c:v>0.11524875154295811</c:v>
                </c:pt>
                <c:pt idx="4">
                  <c:v>0.11433520393621914</c:v>
                </c:pt>
                <c:pt idx="5">
                  <c:v>0.11012310926938573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2.562196404845541E-2</c:v>
                </c:pt>
                <c:pt idx="1">
                  <c:v>2.4751158389966558E-2</c:v>
                </c:pt>
                <c:pt idx="2">
                  <c:v>4.8761247853686997E-2</c:v>
                </c:pt>
                <c:pt idx="3">
                  <c:v>5.2552057056206344E-2</c:v>
                </c:pt>
                <c:pt idx="4">
                  <c:v>5.256074770011402E-2</c:v>
                </c:pt>
                <c:pt idx="5">
                  <c:v>5.057509803319056E-2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2.9940201552073813E-2</c:v>
                </c:pt>
                <c:pt idx="1">
                  <c:v>3.38133147775335E-2</c:v>
                </c:pt>
                <c:pt idx="2">
                  <c:v>3.5886942652675474E-2</c:v>
                </c:pt>
                <c:pt idx="3">
                  <c:v>3.0501140656245977E-2</c:v>
                </c:pt>
                <c:pt idx="4">
                  <c:v>2.7248063846965133E-2</c:v>
                </c:pt>
                <c:pt idx="5">
                  <c:v>2.4649871677506464E-2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0.14264435093577094</c:v>
                </c:pt>
                <c:pt idx="1">
                  <c:v>0.15771529701929271</c:v>
                </c:pt>
                <c:pt idx="2">
                  <c:v>9.783235645174862E-2</c:v>
                </c:pt>
                <c:pt idx="3">
                  <c:v>6.5934169781515437E-2</c:v>
                </c:pt>
                <c:pt idx="4">
                  <c:v>5.0571271597525058E-2</c:v>
                </c:pt>
                <c:pt idx="5">
                  <c:v>4.0879093872865979E-2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2.1617016831511911E-2</c:v>
                </c:pt>
                <c:pt idx="1">
                  <c:v>2.992552840147349E-2</c:v>
                </c:pt>
                <c:pt idx="2">
                  <c:v>3.5417637461884782E-2</c:v>
                </c:pt>
                <c:pt idx="3">
                  <c:v>3.6607370466931702E-2</c:v>
                </c:pt>
                <c:pt idx="4">
                  <c:v>4.8850542597057275E-2</c:v>
                </c:pt>
                <c:pt idx="5">
                  <c:v>4.9683896652141457E-2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3.176374219677213E-4</c:v>
                </c:pt>
                <c:pt idx="1">
                  <c:v>3.3683087389984234E-4</c:v>
                </c:pt>
                <c:pt idx="2">
                  <c:v>2.6495692586179137E-4</c:v>
                </c:pt>
                <c:pt idx="3">
                  <c:v>1.8987970912584732E-4</c:v>
                </c:pt>
                <c:pt idx="4">
                  <c:v>1.4908278422407574E-4</c:v>
                </c:pt>
                <c:pt idx="5">
                  <c:v>1.2603190654333806E-4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0.22426127953271777</c:v>
                </c:pt>
                <c:pt idx="1">
                  <c:v>0.28331394871020671</c:v>
                </c:pt>
                <c:pt idx="2">
                  <c:v>0.28187155818352988</c:v>
                </c:pt>
                <c:pt idx="3">
                  <c:v>0.20976320664597048</c:v>
                </c:pt>
                <c:pt idx="4">
                  <c:v>0.22037628144513341</c:v>
                </c:pt>
                <c:pt idx="5">
                  <c:v>0.25664512581540949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8988808"/>
        <c:axId val="209898685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0.59321430446723222</c:v>
                </c:pt>
                <c:pt idx="1">
                  <c:v>0.68161851825992581</c:v>
                </c:pt>
                <c:pt idx="2">
                  <c:v>0.62529255117175064</c:v>
                </c:pt>
                <c:pt idx="3">
                  <c:v>0.51079657585895399</c:v>
                </c:pt>
                <c:pt idx="4">
                  <c:v>0.51409119390723812</c:v>
                </c:pt>
                <c:pt idx="5">
                  <c:v>0.53268222722704306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988808"/>
        <c:axId val="2098986856"/>
      </c:lineChart>
      <c:catAx>
        <c:axId val="2098988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986856"/>
        <c:crosses val="autoZero"/>
        <c:auto val="1"/>
        <c:lblAlgn val="ctr"/>
        <c:lblOffset val="100"/>
        <c:noMultiLvlLbl val="0"/>
      </c:catAx>
      <c:valAx>
        <c:axId val="209898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988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0.15028714711614388</c:v>
                </c:pt>
                <c:pt idx="1">
                  <c:v>0.12025330159266065</c:v>
                </c:pt>
                <c:pt idx="2">
                  <c:v>0.11222915660280244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2.5186561219210986E-2</c:v>
                </c:pt>
                <c:pt idx="1">
                  <c:v>5.0656652454946674E-2</c:v>
                </c:pt>
                <c:pt idx="2">
                  <c:v>5.1567922866652294E-2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3.1876758164803655E-2</c:v>
                </c:pt>
                <c:pt idx="1">
                  <c:v>3.3194041654460729E-2</c:v>
                </c:pt>
                <c:pt idx="2">
                  <c:v>2.5948967762235799E-2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0.15017982397753182</c:v>
                </c:pt>
                <c:pt idx="1">
                  <c:v>8.1883263116632021E-2</c:v>
                </c:pt>
                <c:pt idx="2">
                  <c:v>4.5725182735195519E-2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2.5771272616492702E-2</c:v>
                </c:pt>
                <c:pt idx="1">
                  <c:v>3.6012503964408242E-2</c:v>
                </c:pt>
                <c:pt idx="2">
                  <c:v>4.9267219624599366E-2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3.2723414793378179E-4</c:v>
                </c:pt>
                <c:pt idx="1">
                  <c:v>2.2741831749381933E-4</c:v>
                </c:pt>
                <c:pt idx="2">
                  <c:v>1.3755734538370689E-4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0.25378761412146222</c:v>
                </c:pt>
                <c:pt idx="1">
                  <c:v>0.24581738241475018</c:v>
                </c:pt>
                <c:pt idx="2">
                  <c:v>0.23851070363027144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8763560"/>
        <c:axId val="20987670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0.63741641136357896</c:v>
                </c:pt>
                <c:pt idx="1">
                  <c:v>0.56804456351535237</c:v>
                </c:pt>
                <c:pt idx="2">
                  <c:v>0.52338671056714059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763560"/>
        <c:axId val="2098767048"/>
      </c:lineChart>
      <c:catAx>
        <c:axId val="209876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767048"/>
        <c:crosses val="autoZero"/>
        <c:auto val="1"/>
        <c:lblAlgn val="ctr"/>
        <c:lblOffset val="100"/>
        <c:noMultiLvlLbl val="0"/>
      </c:catAx>
      <c:valAx>
        <c:axId val="209876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76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0.66296535149585378</c:v>
                </c:pt>
                <c:pt idx="1">
                  <c:v>0.67539141631527577</c:v>
                </c:pt>
                <c:pt idx="2">
                  <c:v>0.68399240093277869</c:v>
                </c:pt>
                <c:pt idx="3">
                  <c:v>0.68522200837191982</c:v>
                </c:pt>
                <c:pt idx="4">
                  <c:v>0.66516375550714046</c:v>
                </c:pt>
                <c:pt idx="5">
                  <c:v>0.68283138953220468</c:v>
                </c:pt>
                <c:pt idx="6">
                  <c:v>0.66009134084837873</c:v>
                </c:pt>
                <c:pt idx="7">
                  <c:v>0.68932038945302876</c:v>
                </c:pt>
                <c:pt idx="8">
                  <c:v>0.6585136433593981</c:v>
                </c:pt>
                <c:pt idx="9">
                  <c:v>0.6766559303355425</c:v>
                </c:pt>
                <c:pt idx="10">
                  <c:v>0.72773022871866111</c:v>
                </c:pt>
                <c:pt idx="11">
                  <c:v>0.68634192360593038</c:v>
                </c:pt>
                <c:pt idx="12">
                  <c:v>0.64094660967485595</c:v>
                </c:pt>
                <c:pt idx="13">
                  <c:v>0.61154122894095653</c:v>
                </c:pt>
                <c:pt idx="14">
                  <c:v>0.61430513931319197</c:v>
                </c:pt>
                <c:pt idx="15">
                  <c:v>0.5601109487196575</c:v>
                </c:pt>
                <c:pt idx="16">
                  <c:v>0.55654332436392384</c:v>
                </c:pt>
                <c:pt idx="17">
                  <c:v>0.56270254638262684</c:v>
                </c:pt>
                <c:pt idx="18">
                  <c:v>0.53416909635332366</c:v>
                </c:pt>
                <c:pt idx="19">
                  <c:v>0.55821854607910582</c:v>
                </c:pt>
                <c:pt idx="20">
                  <c:v>0.55588730085214311</c:v>
                </c:pt>
                <c:pt idx="21">
                  <c:v>0.5550093956083999</c:v>
                </c:pt>
                <c:pt idx="22">
                  <c:v>0.5918071311624501</c:v>
                </c:pt>
                <c:pt idx="23">
                  <c:v>0.57746647327321488</c:v>
                </c:pt>
                <c:pt idx="24">
                  <c:v>0.58209696955501777</c:v>
                </c:pt>
                <c:pt idx="25">
                  <c:v>0.58644927579101314</c:v>
                </c:pt>
                <c:pt idx="26">
                  <c:v>0.59096781193333459</c:v>
                </c:pt>
                <c:pt idx="27">
                  <c:v>0.59143585424650513</c:v>
                </c:pt>
                <c:pt idx="28">
                  <c:v>0.59620286427911662</c:v>
                </c:pt>
                <c:pt idx="29">
                  <c:v>0.58932682427784688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0.28911555487229063</c:v>
                </c:pt>
                <c:pt idx="1">
                  <c:v>0.42628120538888331</c:v>
                </c:pt>
                <c:pt idx="2">
                  <c:v>0.49631772077654457</c:v>
                </c:pt>
                <c:pt idx="3">
                  <c:v>0.52536661796786188</c:v>
                </c:pt>
                <c:pt idx="4">
                  <c:v>0.5195828318846335</c:v>
                </c:pt>
                <c:pt idx="5">
                  <c:v>0.51295601345619857</c:v>
                </c:pt>
                <c:pt idx="6">
                  <c:v>0.48638861424265467</c:v>
                </c:pt>
                <c:pt idx="7">
                  <c:v>0.47604755531559989</c:v>
                </c:pt>
                <c:pt idx="8">
                  <c:v>0.44627492218830711</c:v>
                </c:pt>
                <c:pt idx="9">
                  <c:v>0.43271601808241805</c:v>
                </c:pt>
                <c:pt idx="10">
                  <c:v>0.43889047708323048</c:v>
                </c:pt>
                <c:pt idx="11">
                  <c:v>0.41749904861817649</c:v>
                </c:pt>
                <c:pt idx="12">
                  <c:v>0.38305030248734634</c:v>
                </c:pt>
                <c:pt idx="13">
                  <c:v>0.35025423282119122</c:v>
                </c:pt>
                <c:pt idx="14">
                  <c:v>0.33281592976624597</c:v>
                </c:pt>
                <c:pt idx="15">
                  <c:v>0.29706175944965763</c:v>
                </c:pt>
                <c:pt idx="16">
                  <c:v>0.27823589680800032</c:v>
                </c:pt>
                <c:pt idx="17">
                  <c:v>0.27088119907263458</c:v>
                </c:pt>
                <c:pt idx="18">
                  <c:v>0.25408033828320264</c:v>
                </c:pt>
                <c:pt idx="19">
                  <c:v>0.25779377662707809</c:v>
                </c:pt>
                <c:pt idx="20">
                  <c:v>0.25847654182457952</c:v>
                </c:pt>
                <c:pt idx="21">
                  <c:v>0.25922599684758679</c:v>
                </c:pt>
                <c:pt idx="22">
                  <c:v>0.27783763553829555</c:v>
                </c:pt>
                <c:pt idx="23">
                  <c:v>0.27948253186220012</c:v>
                </c:pt>
                <c:pt idx="24">
                  <c:v>0.28334397148328833</c:v>
                </c:pt>
                <c:pt idx="25">
                  <c:v>0.2874075659253984</c:v>
                </c:pt>
                <c:pt idx="26">
                  <c:v>0.29146091454962453</c:v>
                </c:pt>
                <c:pt idx="27">
                  <c:v>0.29353731738692879</c:v>
                </c:pt>
                <c:pt idx="28">
                  <c:v>0.29653898488402353</c:v>
                </c:pt>
                <c:pt idx="29">
                  <c:v>0.29447261914594636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9.2882293407711702E-2</c:v>
                </c:pt>
                <c:pt idx="1">
                  <c:v>0.12246048051985631</c:v>
                </c:pt>
                <c:pt idx="2">
                  <c:v>0.13213617915001116</c:v>
                </c:pt>
                <c:pt idx="3">
                  <c:v>0.13156243831701075</c:v>
                </c:pt>
                <c:pt idx="4">
                  <c:v>0.12188544700227574</c:v>
                </c:pt>
                <c:pt idx="5">
                  <c:v>0.11359696624795254</c:v>
                </c:pt>
                <c:pt idx="6">
                  <c:v>9.9223238146257844E-2</c:v>
                </c:pt>
                <c:pt idx="7">
                  <c:v>9.1067214422582615E-2</c:v>
                </c:pt>
                <c:pt idx="8">
                  <c:v>7.6621371485794093E-2</c:v>
                </c:pt>
                <c:pt idx="9">
                  <c:v>6.8730398082727809E-2</c:v>
                </c:pt>
                <c:pt idx="10">
                  <c:v>6.7401906268723027E-2</c:v>
                </c:pt>
                <c:pt idx="11">
                  <c:v>5.6890931710829429E-2</c:v>
                </c:pt>
                <c:pt idx="12">
                  <c:v>4.3947973124945541E-2</c:v>
                </c:pt>
                <c:pt idx="13">
                  <c:v>3.3213930450934029E-2</c:v>
                </c:pt>
                <c:pt idx="14">
                  <c:v>2.8332758862486738E-2</c:v>
                </c:pt>
                <c:pt idx="15">
                  <c:v>1.7731075404407402E-2</c:v>
                </c:pt>
                <c:pt idx="16">
                  <c:v>1.3878870405673262E-2</c:v>
                </c:pt>
                <c:pt idx="17">
                  <c:v>1.3714090713826144E-2</c:v>
                </c:pt>
                <c:pt idx="18">
                  <c:v>1.0375716736343158E-2</c:v>
                </c:pt>
                <c:pt idx="19">
                  <c:v>1.4183601831481438E-2</c:v>
                </c:pt>
                <c:pt idx="20">
                  <c:v>1.6426299711787044E-2</c:v>
                </c:pt>
                <c:pt idx="21">
                  <c:v>1.8725264883700556E-2</c:v>
                </c:pt>
                <c:pt idx="22">
                  <c:v>2.6844853322460088E-2</c:v>
                </c:pt>
                <c:pt idx="23">
                  <c:v>2.8555972835152703E-2</c:v>
                </c:pt>
                <c:pt idx="24">
                  <c:v>3.1254513194028499E-2</c:v>
                </c:pt>
                <c:pt idx="25">
                  <c:v>3.383176750672278E-2</c:v>
                </c:pt>
                <c:pt idx="26">
                  <c:v>3.6180123857142019E-2</c:v>
                </c:pt>
                <c:pt idx="27">
                  <c:v>3.7678001499130975E-2</c:v>
                </c:pt>
                <c:pt idx="28">
                  <c:v>3.9350911740066656E-2</c:v>
                </c:pt>
                <c:pt idx="29">
                  <c:v>3.9205164718546376E-2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1.6158448758114032E-2</c:v>
                </c:pt>
                <c:pt idx="1">
                  <c:v>2.7976177647057999E-2</c:v>
                </c:pt>
                <c:pt idx="2">
                  <c:v>3.4248502186162814E-2</c:v>
                </c:pt>
                <c:pt idx="3">
                  <c:v>3.6647417569624044E-2</c:v>
                </c:pt>
                <c:pt idx="4">
                  <c:v>3.6366932351080343E-2</c:v>
                </c:pt>
                <c:pt idx="5">
                  <c:v>3.5813631775710897E-2</c:v>
                </c:pt>
                <c:pt idx="6">
                  <c:v>3.4581966733354647E-2</c:v>
                </c:pt>
                <c:pt idx="7">
                  <c:v>3.4486896341492296E-2</c:v>
                </c:pt>
                <c:pt idx="8">
                  <c:v>3.3898338762418601E-2</c:v>
                </c:pt>
                <c:pt idx="9">
                  <c:v>3.4236043311106676E-2</c:v>
                </c:pt>
                <c:pt idx="10">
                  <c:v>3.60203109466588E-2</c:v>
                </c:pt>
                <c:pt idx="11">
                  <c:v>3.6594941991077747E-2</c:v>
                </c:pt>
                <c:pt idx="12">
                  <c:v>3.5982877278739556E-2</c:v>
                </c:pt>
                <c:pt idx="13">
                  <c:v>3.5058373036281162E-2</c:v>
                </c:pt>
                <c:pt idx="14">
                  <c:v>3.4831814778541817E-2</c:v>
                </c:pt>
                <c:pt idx="15">
                  <c:v>3.3634671340092216E-2</c:v>
                </c:pt>
                <c:pt idx="16">
                  <c:v>3.2962916205052817E-2</c:v>
                </c:pt>
                <c:pt idx="17">
                  <c:v>3.2918799448288218E-2</c:v>
                </c:pt>
                <c:pt idx="18">
                  <c:v>3.2302109747437191E-2</c:v>
                </c:pt>
                <c:pt idx="19">
                  <c:v>3.2470218600978637E-2</c:v>
                </c:pt>
                <c:pt idx="20">
                  <c:v>3.2485923368265154E-2</c:v>
                </c:pt>
                <c:pt idx="21">
                  <c:v>3.2267571862242696E-2</c:v>
                </c:pt>
                <c:pt idx="22">
                  <c:v>3.2848294632392895E-2</c:v>
                </c:pt>
                <c:pt idx="23">
                  <c:v>3.2578733512054467E-2</c:v>
                </c:pt>
                <c:pt idx="24">
                  <c:v>3.2102636290370974E-2</c:v>
                </c:pt>
                <c:pt idx="25">
                  <c:v>3.1537578044431649E-2</c:v>
                </c:pt>
                <c:pt idx="26">
                  <c:v>3.0924813610904833E-2</c:v>
                </c:pt>
                <c:pt idx="27">
                  <c:v>3.0180369852621437E-2</c:v>
                </c:pt>
                <c:pt idx="28">
                  <c:v>2.9460248075332787E-2</c:v>
                </c:pt>
                <c:pt idx="29">
                  <c:v>2.8480000856629783E-2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1.7178247844057266E-2</c:v>
                </c:pt>
                <c:pt idx="1">
                  <c:v>2.7108997888103725E-2</c:v>
                </c:pt>
                <c:pt idx="2">
                  <c:v>3.3107462693733165E-2</c:v>
                </c:pt>
                <c:pt idx="3">
                  <c:v>3.6572384865407398E-2</c:v>
                </c:pt>
                <c:pt idx="4">
                  <c:v>3.788580423171211E-2</c:v>
                </c:pt>
                <c:pt idx="5">
                  <c:v>3.9131971534012516E-2</c:v>
                </c:pt>
                <c:pt idx="6">
                  <c:v>3.9191816665806983E-2</c:v>
                </c:pt>
                <c:pt idx="7">
                  <c:v>4.0274760316646424E-2</c:v>
                </c:pt>
                <c:pt idx="8">
                  <c:v>4.0048762786737337E-2</c:v>
                </c:pt>
                <c:pt idx="9">
                  <c:v>4.059570317010279E-2</c:v>
                </c:pt>
                <c:pt idx="10">
                  <c:v>4.2339627694763682E-2</c:v>
                </c:pt>
                <c:pt idx="11">
                  <c:v>4.2185015865467385E-2</c:v>
                </c:pt>
                <c:pt idx="12">
                  <c:v>4.0814628803611051E-2</c:v>
                </c:pt>
                <c:pt idx="13">
                  <c:v>3.9258064548536198E-2</c:v>
                </c:pt>
                <c:pt idx="14">
                  <c:v>3.8461518717340909E-2</c:v>
                </c:pt>
                <c:pt idx="15">
                  <c:v>3.6287724021359304E-2</c:v>
                </c:pt>
                <c:pt idx="16">
                  <c:v>3.4915822615750075E-2</c:v>
                </c:pt>
                <c:pt idx="17">
                  <c:v>3.420360242351525E-2</c:v>
                </c:pt>
                <c:pt idx="18">
                  <c:v>3.2730811768209564E-2</c:v>
                </c:pt>
                <c:pt idx="19">
                  <c:v>3.2397124890545803E-2</c:v>
                </c:pt>
                <c:pt idx="20">
                  <c:v>3.194743839510035E-2</c:v>
                </c:pt>
                <c:pt idx="21">
                  <c:v>3.1403931412285223E-2</c:v>
                </c:pt>
                <c:pt idx="22">
                  <c:v>3.186133016559145E-2</c:v>
                </c:pt>
                <c:pt idx="23">
                  <c:v>3.1444752443313517E-2</c:v>
                </c:pt>
                <c:pt idx="24">
                  <c:v>3.1230098223000241E-2</c:v>
                </c:pt>
                <c:pt idx="25">
                  <c:v>3.1095131776140709E-2</c:v>
                </c:pt>
                <c:pt idx="26">
                  <c:v>3.1027591038691998E-2</c:v>
                </c:pt>
                <c:pt idx="27">
                  <c:v>3.0895717659749883E-2</c:v>
                </c:pt>
                <c:pt idx="28">
                  <c:v>3.0890213692286422E-2</c:v>
                </c:pt>
                <c:pt idx="29">
                  <c:v>3.0605944448537117E-2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1.4043129266393374E-2</c:v>
                </c:pt>
                <c:pt idx="1">
                  <c:v>1.9501632705129359E-2</c:v>
                </c:pt>
                <c:pt idx="2">
                  <c:v>2.1745843935000626E-2</c:v>
                </c:pt>
                <c:pt idx="3">
                  <c:v>2.2211154304916436E-2</c:v>
                </c:pt>
                <c:pt idx="4">
                  <c:v>2.1142097125681367E-2</c:v>
                </c:pt>
                <c:pt idx="5">
                  <c:v>2.0165294061242262E-2</c:v>
                </c:pt>
                <c:pt idx="6">
                  <c:v>1.8258745753261914E-2</c:v>
                </c:pt>
                <c:pt idx="7">
                  <c:v>1.7236076761368704E-2</c:v>
                </c:pt>
                <c:pt idx="8">
                  <c:v>1.5294989074962989E-2</c:v>
                </c:pt>
                <c:pt idx="9">
                  <c:v>1.42692934915196E-2</c:v>
                </c:pt>
                <c:pt idx="10">
                  <c:v>1.4242416264918912E-2</c:v>
                </c:pt>
                <c:pt idx="11">
                  <c:v>1.286837686488195E-2</c:v>
                </c:pt>
                <c:pt idx="12">
                  <c:v>1.1015173619518972E-2</c:v>
                </c:pt>
                <c:pt idx="13">
                  <c:v>9.393089370923334E-3</c:v>
                </c:pt>
                <c:pt idx="14">
                  <c:v>8.6021634357690176E-3</c:v>
                </c:pt>
                <c:pt idx="15">
                  <c:v>6.9502325474626253E-3</c:v>
                </c:pt>
                <c:pt idx="16">
                  <c:v>6.2312212046003361E-3</c:v>
                </c:pt>
                <c:pt idx="17">
                  <c:v>6.0786590924090615E-3</c:v>
                </c:pt>
                <c:pt idx="18">
                  <c:v>5.4632021760236144E-3</c:v>
                </c:pt>
                <c:pt idx="19">
                  <c:v>5.8879980771808262E-3</c:v>
                </c:pt>
                <c:pt idx="20">
                  <c:v>6.1203345901840256E-3</c:v>
                </c:pt>
                <c:pt idx="21">
                  <c:v>6.355392668775996E-3</c:v>
                </c:pt>
                <c:pt idx="22">
                  <c:v>7.4621237387136989E-3</c:v>
                </c:pt>
                <c:pt idx="23">
                  <c:v>7.6641872134200744E-3</c:v>
                </c:pt>
                <c:pt idx="24">
                  <c:v>7.9876213909651425E-3</c:v>
                </c:pt>
                <c:pt idx="25">
                  <c:v>8.3044102678135907E-3</c:v>
                </c:pt>
                <c:pt idx="26">
                  <c:v>8.6007710327690081E-3</c:v>
                </c:pt>
                <c:pt idx="27">
                  <c:v>8.7828507206342728E-3</c:v>
                </c:pt>
                <c:pt idx="28">
                  <c:v>8.9991266474231495E-3</c:v>
                </c:pt>
                <c:pt idx="29">
                  <c:v>8.9547904337864519E-3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8582312"/>
        <c:axId val="209858580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1.0923430094143427</c:v>
                </c:pt>
                <c:pt idx="1">
                  <c:v>1.2987198970742408</c:v>
                </c:pt>
                <c:pt idx="2">
                  <c:v>1.4015481180424727</c:v>
                </c:pt>
                <c:pt idx="3">
                  <c:v>1.4375820046565124</c:v>
                </c:pt>
                <c:pt idx="4">
                  <c:v>1.4020268839222583</c:v>
                </c:pt>
                <c:pt idx="5">
                  <c:v>1.4044952800016608</c:v>
                </c:pt>
                <c:pt idx="6">
                  <c:v>1.3377357306127102</c:v>
                </c:pt>
                <c:pt idx="7">
                  <c:v>1.348432887018336</c:v>
                </c:pt>
                <c:pt idx="8">
                  <c:v>1.2706520485342487</c:v>
                </c:pt>
                <c:pt idx="9">
                  <c:v>1.2672034036903979</c:v>
                </c:pt>
                <c:pt idx="10">
                  <c:v>1.3266249826781928</c:v>
                </c:pt>
                <c:pt idx="11">
                  <c:v>1.2523802225232306</c:v>
                </c:pt>
                <c:pt idx="12">
                  <c:v>1.1557575677744181</c:v>
                </c:pt>
                <c:pt idx="13">
                  <c:v>1.0787189310143885</c:v>
                </c:pt>
                <c:pt idx="14">
                  <c:v>1.0573493280964019</c:v>
                </c:pt>
                <c:pt idx="15">
                  <c:v>0.95177643037491766</c:v>
                </c:pt>
                <c:pt idx="16">
                  <c:v>0.92276807031885788</c:v>
                </c:pt>
                <c:pt idx="17">
                  <c:v>0.92049889531624629</c:v>
                </c:pt>
                <c:pt idx="18">
                  <c:v>0.86912127769629421</c:v>
                </c:pt>
                <c:pt idx="19">
                  <c:v>0.90095128878391328</c:v>
                </c:pt>
                <c:pt idx="20">
                  <c:v>0.90134383880040581</c:v>
                </c:pt>
                <c:pt idx="21">
                  <c:v>0.90298753518740504</c:v>
                </c:pt>
                <c:pt idx="22">
                  <c:v>0.96866135780442342</c:v>
                </c:pt>
                <c:pt idx="23">
                  <c:v>0.95719265127942599</c:v>
                </c:pt>
                <c:pt idx="24">
                  <c:v>0.96801579239957913</c:v>
                </c:pt>
                <c:pt idx="25">
                  <c:v>0.9786257309516655</c:v>
                </c:pt>
                <c:pt idx="26">
                  <c:v>0.98916203710377459</c:v>
                </c:pt>
                <c:pt idx="27">
                  <c:v>0.99251011767627073</c:v>
                </c:pt>
                <c:pt idx="28">
                  <c:v>1.0014423531901739</c:v>
                </c:pt>
                <c:pt idx="29">
                  <c:v>0.99104535654570558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582312"/>
        <c:axId val="2098585800"/>
      </c:lineChart>
      <c:catAx>
        <c:axId val="209858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585800"/>
        <c:crosses val="autoZero"/>
        <c:auto val="1"/>
        <c:lblAlgn val="ctr"/>
        <c:lblOffset val="100"/>
        <c:tickLblSkip val="1"/>
        <c:noMultiLvlLbl val="0"/>
      </c:catAx>
      <c:valAx>
        <c:axId val="209858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58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0.67454698652459366</c:v>
                </c:pt>
                <c:pt idx="1">
                  <c:v>0.67348253870571062</c:v>
                </c:pt>
                <c:pt idx="2">
                  <c:v>0.65617302605071914</c:v>
                </c:pt>
                <c:pt idx="3">
                  <c:v>0.55434889237972751</c:v>
                </c:pt>
                <c:pt idx="4">
                  <c:v>0.57245345409024506</c:v>
                </c:pt>
                <c:pt idx="5">
                  <c:v>0.59087652610556329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0.45133278617804279</c:v>
                </c:pt>
                <c:pt idx="1">
                  <c:v>0.47087662465703567</c:v>
                </c:pt>
                <c:pt idx="2">
                  <c:v>0.38450199815523811</c:v>
                </c:pt>
                <c:pt idx="3">
                  <c:v>0.27161059404811466</c:v>
                </c:pt>
                <c:pt idx="4">
                  <c:v>0.27167333551119011</c:v>
                </c:pt>
                <c:pt idx="5">
                  <c:v>0.29268348037838432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0.12018536767937313</c:v>
                </c:pt>
                <c:pt idx="1">
                  <c:v>8.9847837677062975E-2</c:v>
                </c:pt>
                <c:pt idx="2">
                  <c:v>4.5957500083583749E-2</c:v>
                </c:pt>
                <c:pt idx="3">
                  <c:v>1.3976671018346282E-2</c:v>
                </c:pt>
                <c:pt idx="4">
                  <c:v>2.436138078942578E-2</c:v>
                </c:pt>
                <c:pt idx="5">
                  <c:v>3.724919386432176E-2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3.0279495702407844E-2</c:v>
                </c:pt>
                <c:pt idx="1">
                  <c:v>3.4603375384816629E-2</c:v>
                </c:pt>
                <c:pt idx="2">
                  <c:v>3.5697663606259811E-2</c:v>
                </c:pt>
                <c:pt idx="3">
                  <c:v>3.2857743068369819E-2</c:v>
                </c:pt>
                <c:pt idx="4">
                  <c:v>3.2456631933065236E-2</c:v>
                </c:pt>
                <c:pt idx="5">
                  <c:v>3.0116602087984095E-2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3.0370579504602736E-2</c:v>
                </c:pt>
                <c:pt idx="1">
                  <c:v>3.984860289466121E-2</c:v>
                </c:pt>
                <c:pt idx="2">
                  <c:v>4.0611771125943844E-2</c:v>
                </c:pt>
                <c:pt idx="3">
                  <c:v>3.4107017143875998E-2</c:v>
                </c:pt>
                <c:pt idx="4">
                  <c:v>3.1577510127858158E-2</c:v>
                </c:pt>
                <c:pt idx="5">
                  <c:v>3.0902919723081224E-2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1.972877146742423E-2</c:v>
                </c:pt>
                <c:pt idx="1">
                  <c:v>1.7044879828471096E-2</c:v>
                </c:pt>
                <c:pt idx="2">
                  <c:v>1.1224243911202436E-2</c:v>
                </c:pt>
                <c:pt idx="3">
                  <c:v>6.1222626195352927E-3</c:v>
                </c:pt>
                <c:pt idx="4">
                  <c:v>7.1179319204117877E-3</c:v>
                </c:pt>
                <c:pt idx="5">
                  <c:v>8.7283898204852939E-3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8653688"/>
        <c:axId val="209865717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1.3264439826219654</c:v>
                </c:pt>
                <c:pt idx="1">
                  <c:v>1.3257038699714707</c:v>
                </c:pt>
                <c:pt idx="2">
                  <c:v>1.1741662064173264</c:v>
                </c:pt>
                <c:pt idx="3">
                  <c:v>0.91302319249804587</c:v>
                </c:pt>
                <c:pt idx="4">
                  <c:v>0.93964023509424788</c:v>
                </c:pt>
                <c:pt idx="5">
                  <c:v>0.99055711909351807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653688"/>
        <c:axId val="2098657176"/>
      </c:lineChart>
      <c:catAx>
        <c:axId val="209865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657176"/>
        <c:crosses val="autoZero"/>
        <c:auto val="1"/>
        <c:lblAlgn val="ctr"/>
        <c:lblOffset val="100"/>
        <c:noMultiLvlLbl val="0"/>
      </c:catAx>
      <c:valAx>
        <c:axId val="209865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6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0.67401476261515214</c:v>
                </c:pt>
                <c:pt idx="1">
                  <c:v>0.60526095921522338</c:v>
                </c:pt>
                <c:pt idx="2">
                  <c:v>0.58166499009790418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0.46110470541753923</c:v>
                </c:pt>
                <c:pt idx="1">
                  <c:v>0.32805629610167641</c:v>
                </c:pt>
                <c:pt idx="2">
                  <c:v>0.28217840794478721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0.10501660267821805</c:v>
                </c:pt>
                <c:pt idx="1">
                  <c:v>2.9967085550965014E-2</c:v>
                </c:pt>
                <c:pt idx="2">
                  <c:v>3.0805287326873772E-2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3.2441435543612236E-2</c:v>
                </c:pt>
                <c:pt idx="1">
                  <c:v>3.4277703337314815E-2</c:v>
                </c:pt>
                <c:pt idx="2">
                  <c:v>3.1286617010524667E-2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3.5109591199631973E-2</c:v>
                </c:pt>
                <c:pt idx="1">
                  <c:v>3.7359394134909921E-2</c:v>
                </c:pt>
                <c:pt idx="2">
                  <c:v>3.1240214925469689E-2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1.8386825647947663E-2</c:v>
                </c:pt>
                <c:pt idx="1">
                  <c:v>8.6732532653688646E-3</c:v>
                </c:pt>
                <c:pt idx="2">
                  <c:v>7.9231608704485416E-3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8463000"/>
        <c:axId val="20984664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1.3260739262967181</c:v>
                </c:pt>
                <c:pt idx="1">
                  <c:v>1.0435946994576861</c:v>
                </c:pt>
                <c:pt idx="2">
                  <c:v>0.96509867709388297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463000"/>
        <c:axId val="2098466488"/>
      </c:lineChart>
      <c:catAx>
        <c:axId val="209846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466488"/>
        <c:crosses val="autoZero"/>
        <c:auto val="1"/>
        <c:lblAlgn val="ctr"/>
        <c:lblOffset val="100"/>
        <c:noMultiLvlLbl val="0"/>
      </c:catAx>
      <c:valAx>
        <c:axId val="209846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46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181.28250551410002</c:v>
                </c:pt>
                <c:pt idx="1">
                  <c:v>167.18448145070002</c:v>
                </c:pt>
                <c:pt idx="2">
                  <c:v>158.41092547810001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183.16505001000036</c:v>
                </c:pt>
                <c:pt idx="1">
                  <c:v>118.89210165000077</c:v>
                </c:pt>
                <c:pt idx="2">
                  <c:v>100.26537393000089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19.783218081999983</c:v>
                </c:pt>
                <c:pt idx="1">
                  <c:v>6.0866590639999494</c:v>
                </c:pt>
                <c:pt idx="2">
                  <c:v>6.6879629799999334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8.6060927999999635</c:v>
                </c:pt>
                <c:pt idx="1">
                  <c:v>8.8185184999999358</c:v>
                </c:pt>
                <c:pt idx="2">
                  <c:v>8.2968457000000164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1.4058426199999985</c:v>
                </c:pt>
                <c:pt idx="1">
                  <c:v>0.92048726999999819</c:v>
                </c:pt>
                <c:pt idx="2">
                  <c:v>0.72880386999999591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6.1572715680000156</c:v>
                </c:pt>
                <c:pt idx="1">
                  <c:v>0.96911560999998447</c:v>
                </c:pt>
                <c:pt idx="2">
                  <c:v>0.7452192600000217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1909112"/>
        <c:axId val="210191260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400.39998000000014</c:v>
                </c:pt>
                <c:pt idx="1">
                  <c:v>302.87136100000026</c:v>
                </c:pt>
                <c:pt idx="2">
                  <c:v>275.13513399999977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909112"/>
        <c:axId val="2101912600"/>
      </c:lineChart>
      <c:catAx>
        <c:axId val="210190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912600"/>
        <c:crosses val="autoZero"/>
        <c:auto val="1"/>
        <c:lblAlgn val="ctr"/>
        <c:lblOffset val="100"/>
        <c:noMultiLvlLbl val="0"/>
      </c:catAx>
      <c:valAx>
        <c:axId val="210191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909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0.15947540171761229</c:v>
                </c:pt>
                <c:pt idx="1">
                  <c:v>0.16278411562771317</c:v>
                </c:pt>
                <c:pt idx="2">
                  <c:v>0.16217678275244649</c:v>
                </c:pt>
                <c:pt idx="3">
                  <c:v>0.16083425507874807</c:v>
                </c:pt>
                <c:pt idx="4">
                  <c:v>0.13762521087980967</c:v>
                </c:pt>
                <c:pt idx="5">
                  <c:v>0.14479572008493183</c:v>
                </c:pt>
                <c:pt idx="6">
                  <c:v>0.14390295446464882</c:v>
                </c:pt>
                <c:pt idx="7">
                  <c:v>0.14317398280938026</c:v>
                </c:pt>
                <c:pt idx="8">
                  <c:v>0.14260149334179348</c:v>
                </c:pt>
                <c:pt idx="9">
                  <c:v>0.14034199407151085</c:v>
                </c:pt>
                <c:pt idx="10">
                  <c:v>0.12340674424985121</c:v>
                </c:pt>
                <c:pt idx="11">
                  <c:v>0.12329880983357454</c:v>
                </c:pt>
                <c:pt idx="12">
                  <c:v>0.12359873034992493</c:v>
                </c:pt>
                <c:pt idx="13">
                  <c:v>0.1240215251263401</c:v>
                </c:pt>
                <c:pt idx="14">
                  <c:v>0.12093450957363483</c:v>
                </c:pt>
                <c:pt idx="15">
                  <c:v>0.11447892330515391</c:v>
                </c:pt>
                <c:pt idx="16">
                  <c:v>0.11480866167135544</c:v>
                </c:pt>
                <c:pt idx="17">
                  <c:v>0.11519749674330573</c:v>
                </c:pt>
                <c:pt idx="18">
                  <c:v>0.11540875026471412</c:v>
                </c:pt>
                <c:pt idx="19">
                  <c:v>0.12096857131460097</c:v>
                </c:pt>
                <c:pt idx="20">
                  <c:v>0.11496758518359924</c:v>
                </c:pt>
                <c:pt idx="21">
                  <c:v>0.11453583799288096</c:v>
                </c:pt>
                <c:pt idx="22">
                  <c:v>0.11409816309519764</c:v>
                </c:pt>
                <c:pt idx="23">
                  <c:v>0.11347983520823783</c:v>
                </c:pt>
                <c:pt idx="24">
                  <c:v>0.11273033903673357</c:v>
                </c:pt>
                <c:pt idx="25">
                  <c:v>0.11187987983504037</c:v>
                </c:pt>
                <c:pt idx="26">
                  <c:v>0.11094599028997157</c:v>
                </c:pt>
                <c:pt idx="27">
                  <c:v>0.10994660423347009</c:v>
                </c:pt>
                <c:pt idx="28">
                  <c:v>0.10890315601868092</c:v>
                </c:pt>
                <c:pt idx="29">
                  <c:v>0.10780998497925992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3.8098100365925577E-2</c:v>
                </c:pt>
                <c:pt idx="1">
                  <c:v>3.9124954597398759E-2</c:v>
                </c:pt>
                <c:pt idx="2">
                  <c:v>3.8955108738215886E-2</c:v>
                </c:pt>
                <c:pt idx="3">
                  <c:v>3.8557413382242882E-2</c:v>
                </c:pt>
                <c:pt idx="4">
                  <c:v>3.8119491001578271E-2</c:v>
                </c:pt>
                <c:pt idx="5">
                  <c:v>3.7682267062102037E-2</c:v>
                </c:pt>
                <c:pt idx="6">
                  <c:v>3.270018351476945E-2</c:v>
                </c:pt>
                <c:pt idx="7">
                  <c:v>3.221801825063017E-2</c:v>
                </c:pt>
                <c:pt idx="8">
                  <c:v>2.5715409678225842E-2</c:v>
                </c:pt>
                <c:pt idx="9">
                  <c:v>2.5282271156052086E-2</c:v>
                </c:pt>
                <c:pt idx="10">
                  <c:v>8.1015177558033516E-2</c:v>
                </c:pt>
                <c:pt idx="11">
                  <c:v>7.1212099266111967E-2</c:v>
                </c:pt>
                <c:pt idx="12">
                  <c:v>7.0512538855865822E-2</c:v>
                </c:pt>
                <c:pt idx="13">
                  <c:v>6.9757085316607764E-2</c:v>
                </c:pt>
                <c:pt idx="14">
                  <c:v>6.8995455873242947E-2</c:v>
                </c:pt>
                <c:pt idx="15">
                  <c:v>6.8235262987339035E-2</c:v>
                </c:pt>
                <c:pt idx="16">
                  <c:v>7.3410896457810848E-2</c:v>
                </c:pt>
                <c:pt idx="17">
                  <c:v>7.2777009772413512E-2</c:v>
                </c:pt>
                <c:pt idx="18">
                  <c:v>7.2005321089932781E-2</c:v>
                </c:pt>
                <c:pt idx="19">
                  <c:v>7.1213308375899578E-2</c:v>
                </c:pt>
                <c:pt idx="20">
                  <c:v>7.0421494363842582E-2</c:v>
                </c:pt>
                <c:pt idx="21">
                  <c:v>7.5510709868025841E-2</c:v>
                </c:pt>
                <c:pt idx="22">
                  <c:v>7.4841405957666834E-2</c:v>
                </c:pt>
                <c:pt idx="23">
                  <c:v>7.4035520014268122E-2</c:v>
                </c:pt>
                <c:pt idx="24">
                  <c:v>7.3209376402703266E-2</c:v>
                </c:pt>
                <c:pt idx="25">
                  <c:v>7.2386372714281499E-2</c:v>
                </c:pt>
                <c:pt idx="26">
                  <c:v>7.1568921818249143E-2</c:v>
                </c:pt>
                <c:pt idx="27">
                  <c:v>7.0759276799343893E-2</c:v>
                </c:pt>
                <c:pt idx="28">
                  <c:v>6.9959729224049569E-2</c:v>
                </c:pt>
                <c:pt idx="29">
                  <c:v>6.9165424399743297E-2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4.2109981810361241E-2</c:v>
                </c:pt>
                <c:pt idx="1">
                  <c:v>4.3002642773509674E-2</c:v>
                </c:pt>
                <c:pt idx="2">
                  <c:v>4.2567455947481708E-2</c:v>
                </c:pt>
                <c:pt idx="3">
                  <c:v>4.1835454306498591E-2</c:v>
                </c:pt>
                <c:pt idx="4">
                  <c:v>4.4520480771071971E-2</c:v>
                </c:pt>
                <c:pt idx="5">
                  <c:v>4.3666710334313887E-2</c:v>
                </c:pt>
                <c:pt idx="6">
                  <c:v>4.2327459269591035E-2</c:v>
                </c:pt>
                <c:pt idx="7">
                  <c:v>4.1217240457586804E-2</c:v>
                </c:pt>
                <c:pt idx="8">
                  <c:v>3.9634188392995442E-2</c:v>
                </c:pt>
                <c:pt idx="9">
                  <c:v>3.9702333095590361E-2</c:v>
                </c:pt>
                <c:pt idx="10">
                  <c:v>5.123159237115877E-2</c:v>
                </c:pt>
                <c:pt idx="11">
                  <c:v>4.9199490124208517E-2</c:v>
                </c:pt>
                <c:pt idx="12">
                  <c:v>4.7548771777340335E-2</c:v>
                </c:pt>
                <c:pt idx="13">
                  <c:v>4.5820247006825396E-2</c:v>
                </c:pt>
                <c:pt idx="14">
                  <c:v>4.4101135410241611E-2</c:v>
                </c:pt>
                <c:pt idx="15">
                  <c:v>4.23939917446889E-2</c:v>
                </c:pt>
                <c:pt idx="16">
                  <c:v>4.1181087260631882E-2</c:v>
                </c:pt>
                <c:pt idx="17">
                  <c:v>3.9650640146683187E-2</c:v>
                </c:pt>
                <c:pt idx="18">
                  <c:v>3.8226537072002763E-2</c:v>
                </c:pt>
                <c:pt idx="19">
                  <c:v>3.9065490750509226E-2</c:v>
                </c:pt>
                <c:pt idx="20">
                  <c:v>3.7941268680959386E-2</c:v>
                </c:pt>
                <c:pt idx="21">
                  <c:v>3.7315139123040957E-2</c:v>
                </c:pt>
                <c:pt idx="22">
                  <c:v>3.6388839633324642E-2</c:v>
                </c:pt>
                <c:pt idx="23">
                  <c:v>3.5551179953841022E-2</c:v>
                </c:pt>
                <c:pt idx="24">
                  <c:v>3.4801067345419073E-2</c:v>
                </c:pt>
                <c:pt idx="25">
                  <c:v>3.4125830507611817E-2</c:v>
                </c:pt>
                <c:pt idx="26">
                  <c:v>3.351734047088567E-2</c:v>
                </c:pt>
                <c:pt idx="27">
                  <c:v>3.2959341030728145E-2</c:v>
                </c:pt>
                <c:pt idx="28">
                  <c:v>3.2446699794265732E-2</c:v>
                </c:pt>
                <c:pt idx="29">
                  <c:v>3.1968848602172306E-2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0.1495310365777924</c:v>
                </c:pt>
                <c:pt idx="1">
                  <c:v>0.15407423500338877</c:v>
                </c:pt>
                <c:pt idx="2">
                  <c:v>0.15340727533728973</c:v>
                </c:pt>
                <c:pt idx="3">
                  <c:v>0.15135536496313126</c:v>
                </c:pt>
                <c:pt idx="4">
                  <c:v>0.15281661566812185</c:v>
                </c:pt>
                <c:pt idx="5">
                  <c:v>0.15068162910215624</c:v>
                </c:pt>
                <c:pt idx="6">
                  <c:v>0.14752074023499129</c:v>
                </c:pt>
                <c:pt idx="7">
                  <c:v>0.14382022121105403</c:v>
                </c:pt>
                <c:pt idx="8">
                  <c:v>0.13735726482977173</c:v>
                </c:pt>
                <c:pt idx="9">
                  <c:v>0.14207543869343678</c:v>
                </c:pt>
                <c:pt idx="10">
                  <c:v>0.10529737053821039</c:v>
                </c:pt>
                <c:pt idx="11">
                  <c:v>9.7889344124797134E-2</c:v>
                </c:pt>
                <c:pt idx="12">
                  <c:v>9.0765751990266541E-2</c:v>
                </c:pt>
                <c:pt idx="13">
                  <c:v>8.3526346857350039E-2</c:v>
                </c:pt>
                <c:pt idx="14">
                  <c:v>8.424121800630667E-2</c:v>
                </c:pt>
                <c:pt idx="15">
                  <c:v>7.7295748760485436E-2</c:v>
                </c:pt>
                <c:pt idx="16">
                  <c:v>7.0498330705852957E-2</c:v>
                </c:pt>
                <c:pt idx="17">
                  <c:v>6.418141489991129E-2</c:v>
                </c:pt>
                <c:pt idx="18">
                  <c:v>5.8473322567132877E-2</c:v>
                </c:pt>
                <c:pt idx="19">
                  <c:v>6.3002353395079772E-2</c:v>
                </c:pt>
                <c:pt idx="20">
                  <c:v>5.7491081971121627E-2</c:v>
                </c:pt>
                <c:pt idx="21">
                  <c:v>5.3739300003374686E-2</c:v>
                </c:pt>
                <c:pt idx="22">
                  <c:v>5.0607208530363261E-2</c:v>
                </c:pt>
                <c:pt idx="23">
                  <c:v>4.8005848581022498E-2</c:v>
                </c:pt>
                <c:pt idx="24">
                  <c:v>4.5872936464562919E-2</c:v>
                </c:pt>
                <c:pt idx="25">
                  <c:v>4.4138901550442512E-2</c:v>
                </c:pt>
                <c:pt idx="26">
                  <c:v>4.2729201952508053E-2</c:v>
                </c:pt>
                <c:pt idx="27">
                  <c:v>4.1589227592994292E-2</c:v>
                </c:pt>
                <c:pt idx="28">
                  <c:v>4.0665355510972105E-2</c:v>
                </c:pt>
                <c:pt idx="29">
                  <c:v>3.9914172157174937E-2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2.2109279866719983E-2</c:v>
                </c:pt>
                <c:pt idx="1">
                  <c:v>2.2526115098085463E-2</c:v>
                </c:pt>
                <c:pt idx="2">
                  <c:v>2.1696106103820802E-2</c:v>
                </c:pt>
                <c:pt idx="3">
                  <c:v>2.0721312922759978E-2</c:v>
                </c:pt>
                <c:pt idx="4">
                  <c:v>2.8439984076585927E-2</c:v>
                </c:pt>
                <c:pt idx="5">
                  <c:v>2.9434931914587757E-2</c:v>
                </c:pt>
                <c:pt idx="6">
                  <c:v>2.8298086777377569E-2</c:v>
                </c:pt>
                <c:pt idx="7">
                  <c:v>2.8081783702148169E-2</c:v>
                </c:pt>
                <c:pt idx="8">
                  <c:v>2.7491229480082671E-2</c:v>
                </c:pt>
                <c:pt idx="9">
                  <c:v>2.5179634971175816E-2</c:v>
                </c:pt>
                <c:pt idx="10">
                  <c:v>3.7589939661183673E-2</c:v>
                </c:pt>
                <c:pt idx="11">
                  <c:v>3.5008275429348569E-2</c:v>
                </c:pt>
                <c:pt idx="12">
                  <c:v>3.4287883478505296E-2</c:v>
                </c:pt>
                <c:pt idx="13">
                  <c:v>3.3570519776104216E-2</c:v>
                </c:pt>
                <c:pt idx="14">
                  <c:v>3.518151553185063E-2</c:v>
                </c:pt>
                <c:pt idx="15">
                  <c:v>3.4512778444228558E-2</c:v>
                </c:pt>
                <c:pt idx="16">
                  <c:v>3.5068465924702377E-2</c:v>
                </c:pt>
                <c:pt idx="17">
                  <c:v>3.44134421837047E-2</c:v>
                </c:pt>
                <c:pt idx="18">
                  <c:v>3.3743692400234185E-2</c:v>
                </c:pt>
                <c:pt idx="19">
                  <c:v>4.4660382744197695E-2</c:v>
                </c:pt>
                <c:pt idx="20">
                  <c:v>4.417173946917289E-2</c:v>
                </c:pt>
                <c:pt idx="21">
                  <c:v>4.4705391660151465E-2</c:v>
                </c:pt>
                <c:pt idx="22">
                  <c:v>5.1435704591869483E-2</c:v>
                </c:pt>
                <c:pt idx="23">
                  <c:v>5.0812952784681488E-2</c:v>
                </c:pt>
                <c:pt idx="24">
                  <c:v>5.0054962239336795E-2</c:v>
                </c:pt>
                <c:pt idx="25">
                  <c:v>4.9288129684643765E-2</c:v>
                </c:pt>
                <c:pt idx="26">
                  <c:v>4.8536315240377728E-2</c:v>
                </c:pt>
                <c:pt idx="27">
                  <c:v>4.7796708661076867E-2</c:v>
                </c:pt>
                <c:pt idx="28">
                  <c:v>4.7071374444884954E-2</c:v>
                </c:pt>
                <c:pt idx="29">
                  <c:v>4.6356630809448747E-2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4.6724041041337771E-4</c:v>
                </c:pt>
                <c:pt idx="1">
                  <c:v>5.4824623550877541E-4</c:v>
                </c:pt>
                <c:pt idx="2">
                  <c:v>5.7803502848384058E-4</c:v>
                </c:pt>
                <c:pt idx="3">
                  <c:v>5.7891314351885415E-4</c:v>
                </c:pt>
                <c:pt idx="4">
                  <c:v>5.6177962195781011E-4</c:v>
                </c:pt>
                <c:pt idx="5">
                  <c:v>5.4425887559417675E-4</c:v>
                </c:pt>
                <c:pt idx="6">
                  <c:v>5.1912972099381533E-4</c:v>
                </c:pt>
                <c:pt idx="7">
                  <c:v>5.0354558490251292E-4</c:v>
                </c:pt>
                <c:pt idx="8">
                  <c:v>4.8626711763933385E-4</c:v>
                </c:pt>
                <c:pt idx="9">
                  <c:v>4.7176569225611649E-4</c:v>
                </c:pt>
                <c:pt idx="10">
                  <c:v>4.6808114803903835E-4</c:v>
                </c:pt>
                <c:pt idx="11">
                  <c:v>4.5441327914629308E-4</c:v>
                </c:pt>
                <c:pt idx="12">
                  <c:v>4.3064732689082033E-4</c:v>
                </c:pt>
                <c:pt idx="13">
                  <c:v>4.0295425450524052E-4</c:v>
                </c:pt>
                <c:pt idx="14">
                  <c:v>3.828745110208656E-4</c:v>
                </c:pt>
                <c:pt idx="15">
                  <c:v>3.5457295022141299E-4</c:v>
                </c:pt>
                <c:pt idx="16">
                  <c:v>3.3240757529569504E-4</c:v>
                </c:pt>
                <c:pt idx="17">
                  <c:v>3.1493943662597293E-4</c:v>
                </c:pt>
                <c:pt idx="18">
                  <c:v>2.9587153646297085E-4</c:v>
                </c:pt>
                <c:pt idx="19">
                  <c:v>2.8425760887436477E-4</c:v>
                </c:pt>
                <c:pt idx="20">
                  <c:v>2.7157955070107571E-4</c:v>
                </c:pt>
                <c:pt idx="21">
                  <c:v>2.5918185004402745E-4</c:v>
                </c:pt>
                <c:pt idx="22">
                  <c:v>2.5427928377376197E-4</c:v>
                </c:pt>
                <c:pt idx="23">
                  <c:v>2.4544406694250161E-4</c:v>
                </c:pt>
                <c:pt idx="24">
                  <c:v>2.3494920034720132E-4</c:v>
                </c:pt>
                <c:pt idx="25">
                  <c:v>2.2571807770222993E-4</c:v>
                </c:pt>
                <c:pt idx="26">
                  <c:v>2.1810092273306567E-4</c:v>
                </c:pt>
                <c:pt idx="27">
                  <c:v>2.0767607234311244E-4</c:v>
                </c:pt>
                <c:pt idx="28">
                  <c:v>1.9931469819777531E-4</c:v>
                </c:pt>
                <c:pt idx="29">
                  <c:v>1.8925655130848937E-4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4.1279352868472625E-2</c:v>
                </c:pt>
                <c:pt idx="1">
                  <c:v>4.2694077064149565E-2</c:v>
                </c:pt>
                <c:pt idx="2">
                  <c:v>4.2852295479953291E-2</c:v>
                </c:pt>
                <c:pt idx="3">
                  <c:v>4.2980385729167098E-2</c:v>
                </c:pt>
                <c:pt idx="4">
                  <c:v>3.9790715458902205E-2</c:v>
                </c:pt>
                <c:pt idx="5">
                  <c:v>3.9920435910856575E-2</c:v>
                </c:pt>
                <c:pt idx="6">
                  <c:v>3.9943266024259877E-2</c:v>
                </c:pt>
                <c:pt idx="7">
                  <c:v>3.9733276238783539E-2</c:v>
                </c:pt>
                <c:pt idx="8">
                  <c:v>3.9420562431507072E-2</c:v>
                </c:pt>
                <c:pt idx="9">
                  <c:v>4.2840019175498824E-2</c:v>
                </c:pt>
                <c:pt idx="10">
                  <c:v>3.2637293899290432E-2</c:v>
                </c:pt>
                <c:pt idx="11">
                  <c:v>3.2714827790025054E-2</c:v>
                </c:pt>
                <c:pt idx="12">
                  <c:v>3.2401652111571526E-2</c:v>
                </c:pt>
                <c:pt idx="13">
                  <c:v>3.2233261315076207E-2</c:v>
                </c:pt>
                <c:pt idx="14">
                  <c:v>3.2658892079060961E-2</c:v>
                </c:pt>
                <c:pt idx="15">
                  <c:v>3.2584766036100568E-2</c:v>
                </c:pt>
                <c:pt idx="16">
                  <c:v>3.2663419548016395E-2</c:v>
                </c:pt>
                <c:pt idx="17">
                  <c:v>3.2361828478864992E-2</c:v>
                </c:pt>
                <c:pt idx="18">
                  <c:v>3.1959194350037329E-2</c:v>
                </c:pt>
                <c:pt idx="19">
                  <c:v>2.8320215896352526E-2</c:v>
                </c:pt>
                <c:pt idx="20">
                  <c:v>3.0170492563332624E-2</c:v>
                </c:pt>
                <c:pt idx="21">
                  <c:v>2.9823035772290556E-2</c:v>
                </c:pt>
                <c:pt idx="22">
                  <c:v>5.6817164497646143E-2</c:v>
                </c:pt>
                <c:pt idx="23">
                  <c:v>5.7127284400031106E-2</c:v>
                </c:pt>
                <c:pt idx="24">
                  <c:v>5.6638179207985001E-2</c:v>
                </c:pt>
                <c:pt idx="25">
                  <c:v>5.6006101819258386E-2</c:v>
                </c:pt>
                <c:pt idx="26">
                  <c:v>5.5351795074848241E-2</c:v>
                </c:pt>
                <c:pt idx="27">
                  <c:v>5.469826645802861E-2</c:v>
                </c:pt>
                <c:pt idx="28">
                  <c:v>5.4121403172724847E-2</c:v>
                </c:pt>
                <c:pt idx="29">
                  <c:v>5.3474793847907535E-2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6.6766653355939135E-2</c:v>
                </c:pt>
                <c:pt idx="1">
                  <c:v>6.6546176968653836E-2</c:v>
                </c:pt>
                <c:pt idx="2">
                  <c:v>7.238564178018686E-2</c:v>
                </c:pt>
                <c:pt idx="3">
                  <c:v>7.6189523836911494E-2</c:v>
                </c:pt>
                <c:pt idx="4">
                  <c:v>7.7889950747498202E-2</c:v>
                </c:pt>
                <c:pt idx="5">
                  <c:v>8.3610821053506271E-2</c:v>
                </c:pt>
                <c:pt idx="6">
                  <c:v>7.8795011771902498E-2</c:v>
                </c:pt>
                <c:pt idx="7">
                  <c:v>9.7082842039101724E-2</c:v>
                </c:pt>
                <c:pt idx="8">
                  <c:v>9.057829483552661E-2</c:v>
                </c:pt>
                <c:pt idx="9">
                  <c:v>0.10004984652401508</c:v>
                </c:pt>
                <c:pt idx="10">
                  <c:v>9.8262499362762643E-2</c:v>
                </c:pt>
                <c:pt idx="11">
                  <c:v>8.9340404038058624E-2</c:v>
                </c:pt>
                <c:pt idx="12">
                  <c:v>7.237528025198188E-2</c:v>
                </c:pt>
                <c:pt idx="13">
                  <c:v>6.3500114880366318E-2</c:v>
                </c:pt>
                <c:pt idx="14">
                  <c:v>6.577861807337107E-2</c:v>
                </c:pt>
                <c:pt idx="15">
                  <c:v>4.8570720395926491E-2</c:v>
                </c:pt>
                <c:pt idx="16">
                  <c:v>4.8050930677304565E-2</c:v>
                </c:pt>
                <c:pt idx="17">
                  <c:v>5.6313970956283134E-2</c:v>
                </c:pt>
                <c:pt idx="18">
                  <c:v>4.711643799712336E-2</c:v>
                </c:pt>
                <c:pt idx="19">
                  <c:v>4.6328614503821433E-2</c:v>
                </c:pt>
                <c:pt idx="20">
                  <c:v>5.2626681452547036E-2</c:v>
                </c:pt>
                <c:pt idx="21">
                  <c:v>5.2168285615457159E-2</c:v>
                </c:pt>
                <c:pt idx="22">
                  <c:v>5.4966769128631347E-2</c:v>
                </c:pt>
                <c:pt idx="23">
                  <c:v>5.0950071863424443E-2</c:v>
                </c:pt>
                <c:pt idx="24">
                  <c:v>5.6693817951173314E-2</c:v>
                </c:pt>
                <c:pt idx="25">
                  <c:v>6.2172938029844547E-2</c:v>
                </c:pt>
                <c:pt idx="26">
                  <c:v>6.7567236718160562E-2</c:v>
                </c:pt>
                <c:pt idx="27">
                  <c:v>7.0796346777658184E-2</c:v>
                </c:pt>
                <c:pt idx="28">
                  <c:v>7.5995170133871651E-2</c:v>
                </c:pt>
                <c:pt idx="29">
                  <c:v>7.5335638601686988E-2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0.14300657608326933</c:v>
                </c:pt>
                <c:pt idx="1">
                  <c:v>0.14394683986190737</c:v>
                </c:pt>
                <c:pt idx="2">
                  <c:v>0.14922022411562649</c:v>
                </c:pt>
                <c:pt idx="3">
                  <c:v>0.15201412563386038</c:v>
                </c:pt>
                <c:pt idx="4">
                  <c:v>0.14524726923577022</c:v>
                </c:pt>
                <c:pt idx="5">
                  <c:v>0.15234552118563133</c:v>
                </c:pt>
                <c:pt idx="6">
                  <c:v>0.14593930311633502</c:v>
                </c:pt>
                <c:pt idx="7">
                  <c:v>0.16334570785169505</c:v>
                </c:pt>
                <c:pt idx="8">
                  <c:v>0.15508708065943833</c:v>
                </c:pt>
                <c:pt idx="9">
                  <c:v>0.16057079720899423</c:v>
                </c:pt>
                <c:pt idx="10">
                  <c:v>0.19713628473782974</c:v>
                </c:pt>
                <c:pt idx="11">
                  <c:v>0.18652917440092232</c:v>
                </c:pt>
                <c:pt idx="12">
                  <c:v>0.16833524291136998</c:v>
                </c:pt>
                <c:pt idx="13">
                  <c:v>0.15802682117848926</c:v>
                </c:pt>
                <c:pt idx="14">
                  <c:v>0.16135540816075825</c:v>
                </c:pt>
                <c:pt idx="15">
                  <c:v>0.14101718658117701</c:v>
                </c:pt>
                <c:pt idx="16">
                  <c:v>0.13986964586098763</c:v>
                </c:pt>
                <c:pt idx="17">
                  <c:v>0.14683865212100569</c:v>
                </c:pt>
                <c:pt idx="18">
                  <c:v>0.1362941294939134</c:v>
                </c:pt>
                <c:pt idx="19">
                  <c:v>0.14373546047703953</c:v>
                </c:pt>
                <c:pt idx="20">
                  <c:v>0.14752804161744615</c:v>
                </c:pt>
                <c:pt idx="21">
                  <c:v>0.14666771945977233</c:v>
                </c:pt>
                <c:pt idx="22">
                  <c:v>0.15211623916500761</c:v>
                </c:pt>
                <c:pt idx="23">
                  <c:v>0.14698060389686024</c:v>
                </c:pt>
                <c:pt idx="24">
                  <c:v>0.15158743724701451</c:v>
                </c:pt>
                <c:pt idx="25">
                  <c:v>0.15595548972040213</c:v>
                </c:pt>
                <c:pt idx="26">
                  <c:v>0.16026708935709758</c:v>
                </c:pt>
                <c:pt idx="27">
                  <c:v>0.16242091805095699</c:v>
                </c:pt>
                <c:pt idx="28">
                  <c:v>0.1665834492029151</c:v>
                </c:pt>
                <c:pt idx="29">
                  <c:v>0.16485956891308093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1.2172843934771767E-4</c:v>
                </c:pt>
                <c:pt idx="1">
                  <c:v>1.4401308496033577E-4</c:v>
                </c:pt>
                <c:pt idx="2">
                  <c:v>1.5347564927348922E-4</c:v>
                </c:pt>
                <c:pt idx="3">
                  <c:v>1.5525937508125012E-4</c:v>
                </c:pt>
                <c:pt idx="4">
                  <c:v>1.5225804584427483E-4</c:v>
                </c:pt>
                <c:pt idx="5">
                  <c:v>1.4909400852451628E-4</c:v>
                </c:pt>
                <c:pt idx="6">
                  <c:v>1.4520595350928336E-4</c:v>
                </c:pt>
                <c:pt idx="7">
                  <c:v>1.4377130774643392E-4</c:v>
                </c:pt>
                <c:pt idx="8">
                  <c:v>1.4185259241763441E-4</c:v>
                </c:pt>
                <c:pt idx="9">
                  <c:v>1.4182974701221638E-4</c:v>
                </c:pt>
                <c:pt idx="10">
                  <c:v>6.8524519230176958E-4</c:v>
                </c:pt>
                <c:pt idx="11">
                  <c:v>6.9508531973738773E-4</c:v>
                </c:pt>
                <c:pt idx="12">
                  <c:v>6.9011062113873145E-4</c:v>
                </c:pt>
                <c:pt idx="13">
                  <c:v>6.8235322929194081E-4</c:v>
                </c:pt>
                <c:pt idx="14">
                  <c:v>6.7551209370417546E-4</c:v>
                </c:pt>
                <c:pt idx="15">
                  <c:v>6.6699751433614411E-4</c:v>
                </c:pt>
                <c:pt idx="16">
                  <c:v>6.5947868196616487E-4</c:v>
                </c:pt>
                <c:pt idx="17">
                  <c:v>6.5315164382865991E-4</c:v>
                </c:pt>
                <c:pt idx="18">
                  <c:v>6.4583958176991647E-4</c:v>
                </c:pt>
                <c:pt idx="19">
                  <c:v>6.3989101273080747E-4</c:v>
                </c:pt>
                <c:pt idx="20">
                  <c:v>2.9733599942055475E-4</c:v>
                </c:pt>
                <c:pt idx="21">
                  <c:v>2.8479426336191902E-4</c:v>
                </c:pt>
                <c:pt idx="22">
                  <c:v>2.8135727896932993E-4</c:v>
                </c:pt>
                <c:pt idx="23">
                  <c:v>2.7773250390560929E-4</c:v>
                </c:pt>
                <c:pt idx="24">
                  <c:v>2.739044597420959E-4</c:v>
                </c:pt>
                <c:pt idx="25">
                  <c:v>2.6991385178583998E-4</c:v>
                </c:pt>
                <c:pt idx="26">
                  <c:v>2.6582008850309071E-4</c:v>
                </c:pt>
                <c:pt idx="27">
                  <c:v>2.6148856990492592E-4</c:v>
                </c:pt>
                <c:pt idx="28">
                  <c:v>2.5721207855404677E-4</c:v>
                </c:pt>
                <c:pt idx="29">
                  <c:v>2.5250541606365112E-4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3274216"/>
        <c:axId val="210327101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0.66296535149585378</c:v>
                </c:pt>
                <c:pt idx="1">
                  <c:v>0.67539141631527577</c:v>
                </c:pt>
                <c:pt idx="2">
                  <c:v>0.68399240093277869</c:v>
                </c:pt>
                <c:pt idx="3">
                  <c:v>0.68522200837191982</c:v>
                </c:pt>
                <c:pt idx="4">
                  <c:v>0.66516375550714046</c:v>
                </c:pt>
                <c:pt idx="5">
                  <c:v>0.68283138953220468</c:v>
                </c:pt>
                <c:pt idx="6">
                  <c:v>0.66009134084837873</c:v>
                </c:pt>
                <c:pt idx="7">
                  <c:v>0.68932038945302876</c:v>
                </c:pt>
                <c:pt idx="8">
                  <c:v>0.6585136433593981</c:v>
                </c:pt>
                <c:pt idx="9">
                  <c:v>0.6766559303355425</c:v>
                </c:pt>
                <c:pt idx="10">
                  <c:v>0.72773022871866111</c:v>
                </c:pt>
                <c:pt idx="11">
                  <c:v>0.68634192360593038</c:v>
                </c:pt>
                <c:pt idx="12">
                  <c:v>0.64094660967485595</c:v>
                </c:pt>
                <c:pt idx="13">
                  <c:v>0.61154122894095653</c:v>
                </c:pt>
                <c:pt idx="14">
                  <c:v>0.61430513931319197</c:v>
                </c:pt>
                <c:pt idx="15">
                  <c:v>0.5601109487196575</c:v>
                </c:pt>
                <c:pt idx="16">
                  <c:v>0.55654332436392384</c:v>
                </c:pt>
                <c:pt idx="17">
                  <c:v>0.56270254638262684</c:v>
                </c:pt>
                <c:pt idx="18">
                  <c:v>0.53416909635332366</c:v>
                </c:pt>
                <c:pt idx="19">
                  <c:v>0.55821854607910582</c:v>
                </c:pt>
                <c:pt idx="20">
                  <c:v>0.55588730085214311</c:v>
                </c:pt>
                <c:pt idx="21">
                  <c:v>0.5550093956083999</c:v>
                </c:pt>
                <c:pt idx="22">
                  <c:v>0.5918071311624501</c:v>
                </c:pt>
                <c:pt idx="23">
                  <c:v>0.57746647327321488</c:v>
                </c:pt>
                <c:pt idx="24">
                  <c:v>0.58209696955501777</c:v>
                </c:pt>
                <c:pt idx="25">
                  <c:v>0.58644927579101314</c:v>
                </c:pt>
                <c:pt idx="26">
                  <c:v>0.59096781193333459</c:v>
                </c:pt>
                <c:pt idx="27">
                  <c:v>0.59143585424650513</c:v>
                </c:pt>
                <c:pt idx="28">
                  <c:v>0.59620286427911662</c:v>
                </c:pt>
                <c:pt idx="29">
                  <c:v>0.58932682427784688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274216"/>
        <c:axId val="2103271016"/>
      </c:lineChart>
      <c:catAx>
        <c:axId val="2103274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271016"/>
        <c:crosses val="autoZero"/>
        <c:auto val="1"/>
        <c:lblAlgn val="ctr"/>
        <c:lblOffset val="100"/>
        <c:tickLblSkip val="1"/>
        <c:noMultiLvlLbl val="0"/>
      </c:catAx>
      <c:valAx>
        <c:axId val="210327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274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0.15657915321126592</c:v>
                </c:pt>
                <c:pt idx="1">
                  <c:v>0.14296322895445304</c:v>
                </c:pt>
                <c:pt idx="2">
                  <c:v>0.12305206382666511</c:v>
                </c:pt>
                <c:pt idx="3">
                  <c:v>0.11617248065982602</c:v>
                </c:pt>
                <c:pt idx="4">
                  <c:v>0.11396235210332986</c:v>
                </c:pt>
                <c:pt idx="5">
                  <c:v>0.10989712307128459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3.8571013617072276E-2</c:v>
                </c:pt>
                <c:pt idx="1">
                  <c:v>3.0719629932355913E-2</c:v>
                </c:pt>
                <c:pt idx="2">
                  <c:v>7.2298471373972412E-2</c:v>
                </c:pt>
                <c:pt idx="3">
                  <c:v>7.1528359736679148E-2</c:v>
                </c:pt>
                <c:pt idx="4">
                  <c:v>7.3603701321301326E-2</c:v>
                </c:pt>
                <c:pt idx="5">
                  <c:v>7.076794499113348E-2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4.280720312178464E-2</c:v>
                </c:pt>
                <c:pt idx="1">
                  <c:v>4.1309586310015502E-2</c:v>
                </c:pt>
                <c:pt idx="2">
                  <c:v>4.758024733795492E-2</c:v>
                </c:pt>
                <c:pt idx="3">
                  <c:v>4.0103549394903196E-2</c:v>
                </c:pt>
                <c:pt idx="4">
                  <c:v>3.6399498947317019E-2</c:v>
                </c:pt>
                <c:pt idx="5">
                  <c:v>3.3003612081132734E-2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0.15223690550994481</c:v>
                </c:pt>
                <c:pt idx="1">
                  <c:v>0.144291058814282</c:v>
                </c:pt>
                <c:pt idx="2">
                  <c:v>9.2344006303386156E-2</c:v>
                </c:pt>
                <c:pt idx="3">
                  <c:v>6.6690234065692466E-2</c:v>
                </c:pt>
                <c:pt idx="4">
                  <c:v>5.1143275110089002E-2</c:v>
                </c:pt>
                <c:pt idx="5">
                  <c:v>4.1807371752818387E-2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2.3098559613594433E-2</c:v>
                </c:pt>
                <c:pt idx="1">
                  <c:v>2.7697133369074402E-2</c:v>
                </c:pt>
                <c:pt idx="2">
                  <c:v>3.5127626775398477E-2</c:v>
                </c:pt>
                <c:pt idx="3">
                  <c:v>3.6479752339413508E-2</c:v>
                </c:pt>
                <c:pt idx="4">
                  <c:v>4.8236150149042423E-2</c:v>
                </c:pt>
                <c:pt idx="5">
                  <c:v>4.7809831768086411E-2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5.4684288797653157E-4</c:v>
                </c:pt>
                <c:pt idx="1">
                  <c:v>5.0499339827719098E-4</c:v>
                </c:pt>
                <c:pt idx="2">
                  <c:v>4.2779410392045157E-4</c:v>
                </c:pt>
                <c:pt idx="3">
                  <c:v>3.1640982149608332E-4</c:v>
                </c:pt>
                <c:pt idx="4">
                  <c:v>2.530867903617136E-4</c:v>
                </c:pt>
                <c:pt idx="5">
                  <c:v>2.0801326445693454E-4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4.1919365320128951E-2</c:v>
                </c:pt>
                <c:pt idx="1">
                  <c:v>4.0371511956181175E-2</c:v>
                </c:pt>
                <c:pt idx="2">
                  <c:v>3.2529185439004835E-2</c:v>
                </c:pt>
                <c:pt idx="3">
                  <c:v>3.1577884861874364E-2</c:v>
                </c:pt>
                <c:pt idx="4">
                  <c:v>4.6115231288257084E-2</c:v>
                </c:pt>
                <c:pt idx="5">
                  <c:v>5.4730472074553525E-2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7.1955589337837911E-2</c:v>
                </c:pt>
                <c:pt idx="1">
                  <c:v>9.0023363244810445E-2</c:v>
                </c:pt>
                <c:pt idx="2">
                  <c:v>7.7851383321308101E-2</c:v>
                </c:pt>
                <c:pt idx="3">
                  <c:v>4.9276134906091798E-2</c:v>
                </c:pt>
                <c:pt idx="4">
                  <c:v>5.3481125202246661E-2</c:v>
                </c:pt>
                <c:pt idx="5">
                  <c:v>7.0373466052244399E-2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0.14668700698608678</c:v>
                </c:pt>
                <c:pt idx="1">
                  <c:v>0.15545768200441881</c:v>
                </c:pt>
                <c:pt idx="2">
                  <c:v>0.1742765862778739</c:v>
                </c:pt>
                <c:pt idx="3">
                  <c:v>0.14155101490682465</c:v>
                </c:pt>
                <c:pt idx="4">
                  <c:v>0.14897600827722016</c:v>
                </c:pt>
                <c:pt idx="5">
                  <c:v>0.16201730304889056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1.4534691890141354E-4</c:v>
                </c:pt>
                <c:pt idx="1">
                  <c:v>1.4435072184201689E-4</c:v>
                </c:pt>
                <c:pt idx="2">
                  <c:v>6.8566129123480099E-4</c:v>
                </c:pt>
                <c:pt idx="3">
                  <c:v>6.5307168692633859E-4</c:v>
                </c:pt>
                <c:pt idx="4">
                  <c:v>2.8302490107990177E-4</c:v>
                </c:pt>
                <c:pt idx="5">
                  <c:v>2.6138800096231089E-4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3147320"/>
        <c:axId val="210314143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0.67454698652459366</c:v>
                </c:pt>
                <c:pt idx="1">
                  <c:v>0.67348253870571062</c:v>
                </c:pt>
                <c:pt idx="2">
                  <c:v>0.65617302605071914</c:v>
                </c:pt>
                <c:pt idx="3">
                  <c:v>0.55434889237972751</c:v>
                </c:pt>
                <c:pt idx="4">
                  <c:v>0.57245345409024506</c:v>
                </c:pt>
                <c:pt idx="5">
                  <c:v>0.59087652610556329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147320"/>
        <c:axId val="2103141432"/>
      </c:lineChart>
      <c:catAx>
        <c:axId val="210314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141432"/>
        <c:crosses val="autoZero"/>
        <c:auto val="1"/>
        <c:lblAlgn val="ctr"/>
        <c:lblOffset val="100"/>
        <c:noMultiLvlLbl val="0"/>
      </c:catAx>
      <c:valAx>
        <c:axId val="210314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14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0.14977119108285947</c:v>
                </c:pt>
                <c:pt idx="1">
                  <c:v>0.11961227224324557</c:v>
                </c:pt>
                <c:pt idx="2">
                  <c:v>0.11192973758730723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3.4645321774714091E-2</c:v>
                </c:pt>
                <c:pt idx="1">
                  <c:v>7.191341555532578E-2</c:v>
                </c:pt>
                <c:pt idx="2">
                  <c:v>7.218582315621741E-2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4.2058394715900074E-2</c:v>
                </c:pt>
                <c:pt idx="1">
                  <c:v>4.3841898366429058E-2</c:v>
                </c:pt>
                <c:pt idx="2">
                  <c:v>3.470155551422488E-2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0.14826398216211339</c:v>
                </c:pt>
                <c:pt idx="1">
                  <c:v>7.9517120184539311E-2</c:v>
                </c:pt>
                <c:pt idx="2">
                  <c:v>4.6475323431453691E-2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2.5397846491334419E-2</c:v>
                </c:pt>
                <c:pt idx="1">
                  <c:v>3.5803689557405996E-2</c:v>
                </c:pt>
                <c:pt idx="2">
                  <c:v>4.8022990958564417E-2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5.2591814312686128E-4</c:v>
                </c:pt>
                <c:pt idx="1">
                  <c:v>3.7210196270826744E-4</c:v>
                </c:pt>
                <c:pt idx="2">
                  <c:v>2.3055002740932407E-4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4.1145438638155063E-2</c:v>
                </c:pt>
                <c:pt idx="1">
                  <c:v>3.2053535150439599E-2</c:v>
                </c:pt>
                <c:pt idx="2">
                  <c:v>5.0422851681405305E-2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8.0989476291324178E-2</c:v>
                </c:pt>
                <c:pt idx="1">
                  <c:v>6.356375911369995E-2</c:v>
                </c:pt>
                <c:pt idx="2">
                  <c:v>6.1927295627245527E-2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0.15107234449525281</c:v>
                </c:pt>
                <c:pt idx="1">
                  <c:v>0.15791380059234927</c:v>
                </c:pt>
                <c:pt idx="2">
                  <c:v>0.15549665566305537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1.4484882037171521E-4</c:v>
                </c:pt>
                <c:pt idx="1">
                  <c:v>6.6936648908056979E-4</c:v>
                </c:pt>
                <c:pt idx="2">
                  <c:v>2.722064510211063E-4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3028280"/>
        <c:axId val="210302469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0.67401476261515214</c:v>
                </c:pt>
                <c:pt idx="1">
                  <c:v>0.60526095921522338</c:v>
                </c:pt>
                <c:pt idx="2">
                  <c:v>0.58166499009790418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028280"/>
        <c:axId val="2103024696"/>
      </c:lineChart>
      <c:catAx>
        <c:axId val="210302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024696"/>
        <c:crosses val="autoZero"/>
        <c:auto val="1"/>
        <c:lblAlgn val="ctr"/>
        <c:lblOffset val="100"/>
        <c:noMultiLvlLbl val="0"/>
      </c:catAx>
      <c:valAx>
        <c:axId val="210302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02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0.15947540171761229</c:v>
                </c:pt>
                <c:pt idx="1">
                  <c:v>0.16278411562771317</c:v>
                </c:pt>
                <c:pt idx="2">
                  <c:v>0.16217678275244649</c:v>
                </c:pt>
                <c:pt idx="3">
                  <c:v>0.16083425507874807</c:v>
                </c:pt>
                <c:pt idx="4">
                  <c:v>0.13762521087980967</c:v>
                </c:pt>
                <c:pt idx="5">
                  <c:v>0.14479572008493183</c:v>
                </c:pt>
                <c:pt idx="6">
                  <c:v>0.14390295446464882</c:v>
                </c:pt>
                <c:pt idx="7">
                  <c:v>0.14317398280938026</c:v>
                </c:pt>
                <c:pt idx="8">
                  <c:v>0.14260149334179348</c:v>
                </c:pt>
                <c:pt idx="9">
                  <c:v>0.14034199407151085</c:v>
                </c:pt>
                <c:pt idx="10">
                  <c:v>0.12340674424985121</c:v>
                </c:pt>
                <c:pt idx="11">
                  <c:v>0.12329880983357454</c:v>
                </c:pt>
                <c:pt idx="12">
                  <c:v>0.12359873034992493</c:v>
                </c:pt>
                <c:pt idx="13">
                  <c:v>0.1240215251263401</c:v>
                </c:pt>
                <c:pt idx="14">
                  <c:v>0.12093450957363483</c:v>
                </c:pt>
                <c:pt idx="15">
                  <c:v>0.11447892330515391</c:v>
                </c:pt>
                <c:pt idx="16">
                  <c:v>0.11480866167135544</c:v>
                </c:pt>
                <c:pt idx="17">
                  <c:v>0.11519749674330573</c:v>
                </c:pt>
                <c:pt idx="18">
                  <c:v>0.11540875026471412</c:v>
                </c:pt>
                <c:pt idx="19">
                  <c:v>0.12096857131460097</c:v>
                </c:pt>
                <c:pt idx="20">
                  <c:v>0.11496758518359924</c:v>
                </c:pt>
                <c:pt idx="21">
                  <c:v>0.11453583799288096</c:v>
                </c:pt>
                <c:pt idx="22">
                  <c:v>0.11409816309519764</c:v>
                </c:pt>
                <c:pt idx="23">
                  <c:v>0.11347983520823783</c:v>
                </c:pt>
                <c:pt idx="24">
                  <c:v>0.11273033903673357</c:v>
                </c:pt>
                <c:pt idx="25">
                  <c:v>0.11187987983504037</c:v>
                </c:pt>
                <c:pt idx="26">
                  <c:v>0.11094599028997157</c:v>
                </c:pt>
                <c:pt idx="27">
                  <c:v>0.10994660423347009</c:v>
                </c:pt>
                <c:pt idx="28">
                  <c:v>0.10890315601868092</c:v>
                </c:pt>
                <c:pt idx="29">
                  <c:v>0.10780998497925992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3.8098100365925577E-2</c:v>
                </c:pt>
                <c:pt idx="1">
                  <c:v>3.9124954597398759E-2</c:v>
                </c:pt>
                <c:pt idx="2">
                  <c:v>3.8955108738215886E-2</c:v>
                </c:pt>
                <c:pt idx="3">
                  <c:v>3.8557413382242882E-2</c:v>
                </c:pt>
                <c:pt idx="4">
                  <c:v>3.8119491001578271E-2</c:v>
                </c:pt>
                <c:pt idx="5">
                  <c:v>3.7682267062102037E-2</c:v>
                </c:pt>
                <c:pt idx="6">
                  <c:v>3.270018351476945E-2</c:v>
                </c:pt>
                <c:pt idx="7">
                  <c:v>3.221801825063017E-2</c:v>
                </c:pt>
                <c:pt idx="8">
                  <c:v>2.5715409678225842E-2</c:v>
                </c:pt>
                <c:pt idx="9">
                  <c:v>2.5282271156052086E-2</c:v>
                </c:pt>
                <c:pt idx="10">
                  <c:v>8.1015177558033516E-2</c:v>
                </c:pt>
                <c:pt idx="11">
                  <c:v>7.1212099266111967E-2</c:v>
                </c:pt>
                <c:pt idx="12">
                  <c:v>7.0512538855865822E-2</c:v>
                </c:pt>
                <c:pt idx="13">
                  <c:v>6.9757085316607764E-2</c:v>
                </c:pt>
                <c:pt idx="14">
                  <c:v>6.8995455873242947E-2</c:v>
                </c:pt>
                <c:pt idx="15">
                  <c:v>6.8235262987339035E-2</c:v>
                </c:pt>
                <c:pt idx="16">
                  <c:v>7.3410896457810848E-2</c:v>
                </c:pt>
                <c:pt idx="17">
                  <c:v>7.2777009772413512E-2</c:v>
                </c:pt>
                <c:pt idx="18">
                  <c:v>7.2005321089932781E-2</c:v>
                </c:pt>
                <c:pt idx="19">
                  <c:v>7.1213308375899578E-2</c:v>
                </c:pt>
                <c:pt idx="20">
                  <c:v>7.0421494363842582E-2</c:v>
                </c:pt>
                <c:pt idx="21">
                  <c:v>7.5510709868025841E-2</c:v>
                </c:pt>
                <c:pt idx="22">
                  <c:v>7.4841405957666834E-2</c:v>
                </c:pt>
                <c:pt idx="23">
                  <c:v>7.4035520014268122E-2</c:v>
                </c:pt>
                <c:pt idx="24">
                  <c:v>7.3209376402703266E-2</c:v>
                </c:pt>
                <c:pt idx="25">
                  <c:v>7.2386372714281499E-2</c:v>
                </c:pt>
                <c:pt idx="26">
                  <c:v>7.1568921818249143E-2</c:v>
                </c:pt>
                <c:pt idx="27">
                  <c:v>7.0759276799343893E-2</c:v>
                </c:pt>
                <c:pt idx="28">
                  <c:v>6.9959729224049569E-2</c:v>
                </c:pt>
                <c:pt idx="29">
                  <c:v>6.9165424399743297E-2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4.2109981810361241E-2</c:v>
                </c:pt>
                <c:pt idx="1">
                  <c:v>4.3002642773509674E-2</c:v>
                </c:pt>
                <c:pt idx="2">
                  <c:v>4.2567455947481708E-2</c:v>
                </c:pt>
                <c:pt idx="3">
                  <c:v>4.1835454306498591E-2</c:v>
                </c:pt>
                <c:pt idx="4">
                  <c:v>4.4520480771071971E-2</c:v>
                </c:pt>
                <c:pt idx="5">
                  <c:v>4.3666710334313887E-2</c:v>
                </c:pt>
                <c:pt idx="6">
                  <c:v>4.2327459269591035E-2</c:v>
                </c:pt>
                <c:pt idx="7">
                  <c:v>4.1217240457586804E-2</c:v>
                </c:pt>
                <c:pt idx="8">
                  <c:v>3.9634188392995442E-2</c:v>
                </c:pt>
                <c:pt idx="9">
                  <c:v>3.9702333095590361E-2</c:v>
                </c:pt>
                <c:pt idx="10">
                  <c:v>5.123159237115877E-2</c:v>
                </c:pt>
                <c:pt idx="11">
                  <c:v>4.9199490124208517E-2</c:v>
                </c:pt>
                <c:pt idx="12">
                  <c:v>4.7548771777340335E-2</c:v>
                </c:pt>
                <c:pt idx="13">
                  <c:v>4.5820247006825396E-2</c:v>
                </c:pt>
                <c:pt idx="14">
                  <c:v>4.4101135410241611E-2</c:v>
                </c:pt>
                <c:pt idx="15">
                  <c:v>4.23939917446889E-2</c:v>
                </c:pt>
                <c:pt idx="16">
                  <c:v>4.1181087260631882E-2</c:v>
                </c:pt>
                <c:pt idx="17">
                  <c:v>3.9650640146683187E-2</c:v>
                </c:pt>
                <c:pt idx="18">
                  <c:v>3.8226537072002763E-2</c:v>
                </c:pt>
                <c:pt idx="19">
                  <c:v>3.9065490750509226E-2</c:v>
                </c:pt>
                <c:pt idx="20">
                  <c:v>3.7941268680959386E-2</c:v>
                </c:pt>
                <c:pt idx="21">
                  <c:v>3.7315139123040957E-2</c:v>
                </c:pt>
                <c:pt idx="22">
                  <c:v>3.6388839633324642E-2</c:v>
                </c:pt>
                <c:pt idx="23">
                  <c:v>3.5551179953841022E-2</c:v>
                </c:pt>
                <c:pt idx="24">
                  <c:v>3.4801067345419073E-2</c:v>
                </c:pt>
                <c:pt idx="25">
                  <c:v>3.4125830507611817E-2</c:v>
                </c:pt>
                <c:pt idx="26">
                  <c:v>3.351734047088567E-2</c:v>
                </c:pt>
                <c:pt idx="27">
                  <c:v>3.2959341030728145E-2</c:v>
                </c:pt>
                <c:pt idx="28">
                  <c:v>3.2446699794265732E-2</c:v>
                </c:pt>
                <c:pt idx="29">
                  <c:v>3.1968848602172306E-2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0.1495310365777924</c:v>
                </c:pt>
                <c:pt idx="1">
                  <c:v>0.15407423500338877</c:v>
                </c:pt>
                <c:pt idx="2">
                  <c:v>0.15340727533728973</c:v>
                </c:pt>
                <c:pt idx="3">
                  <c:v>0.15135536496313126</c:v>
                </c:pt>
                <c:pt idx="4">
                  <c:v>0.15281661566812185</c:v>
                </c:pt>
                <c:pt idx="5">
                  <c:v>0.15068162910215624</c:v>
                </c:pt>
                <c:pt idx="6">
                  <c:v>0.14752074023499129</c:v>
                </c:pt>
                <c:pt idx="7">
                  <c:v>0.14382022121105403</c:v>
                </c:pt>
                <c:pt idx="8">
                  <c:v>0.13735726482977173</c:v>
                </c:pt>
                <c:pt idx="9">
                  <c:v>0.14207543869343678</c:v>
                </c:pt>
                <c:pt idx="10">
                  <c:v>0.10529737053821039</c:v>
                </c:pt>
                <c:pt idx="11">
                  <c:v>9.7889344124797134E-2</c:v>
                </c:pt>
                <c:pt idx="12">
                  <c:v>9.0765751990266541E-2</c:v>
                </c:pt>
                <c:pt idx="13">
                  <c:v>8.3526346857350039E-2</c:v>
                </c:pt>
                <c:pt idx="14">
                  <c:v>8.424121800630667E-2</c:v>
                </c:pt>
                <c:pt idx="15">
                  <c:v>7.7295748760485436E-2</c:v>
                </c:pt>
                <c:pt idx="16">
                  <c:v>7.0498330705852957E-2</c:v>
                </c:pt>
                <c:pt idx="17">
                  <c:v>6.418141489991129E-2</c:v>
                </c:pt>
                <c:pt idx="18">
                  <c:v>5.8473322567132877E-2</c:v>
                </c:pt>
                <c:pt idx="19">
                  <c:v>6.3002353395079772E-2</c:v>
                </c:pt>
                <c:pt idx="20">
                  <c:v>5.7491081971121627E-2</c:v>
                </c:pt>
                <c:pt idx="21">
                  <c:v>5.3739300003374686E-2</c:v>
                </c:pt>
                <c:pt idx="22">
                  <c:v>5.0607208530363261E-2</c:v>
                </c:pt>
                <c:pt idx="23">
                  <c:v>4.8005848581022498E-2</c:v>
                </c:pt>
                <c:pt idx="24">
                  <c:v>4.5872936464562919E-2</c:v>
                </c:pt>
                <c:pt idx="25">
                  <c:v>4.4138901550442512E-2</c:v>
                </c:pt>
                <c:pt idx="26">
                  <c:v>4.2729201952508053E-2</c:v>
                </c:pt>
                <c:pt idx="27">
                  <c:v>4.1589227592994292E-2</c:v>
                </c:pt>
                <c:pt idx="28">
                  <c:v>4.0665355510972105E-2</c:v>
                </c:pt>
                <c:pt idx="29">
                  <c:v>3.9914172157174937E-2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2.2109279866719983E-2</c:v>
                </c:pt>
                <c:pt idx="1">
                  <c:v>2.2526115098085463E-2</c:v>
                </c:pt>
                <c:pt idx="2">
                  <c:v>2.1696106103820802E-2</c:v>
                </c:pt>
                <c:pt idx="3">
                  <c:v>2.0721312922759978E-2</c:v>
                </c:pt>
                <c:pt idx="4">
                  <c:v>2.8439984076585927E-2</c:v>
                </c:pt>
                <c:pt idx="5">
                  <c:v>2.9434931914587757E-2</c:v>
                </c:pt>
                <c:pt idx="6">
                  <c:v>2.8298086777377569E-2</c:v>
                </c:pt>
                <c:pt idx="7">
                  <c:v>2.8081783702148169E-2</c:v>
                </c:pt>
                <c:pt idx="8">
                  <c:v>2.7491229480082671E-2</c:v>
                </c:pt>
                <c:pt idx="9">
                  <c:v>2.5179634971175816E-2</c:v>
                </c:pt>
                <c:pt idx="10">
                  <c:v>3.7589939661183673E-2</c:v>
                </c:pt>
                <c:pt idx="11">
                  <c:v>3.5008275429348569E-2</c:v>
                </c:pt>
                <c:pt idx="12">
                  <c:v>3.4287883478505296E-2</c:v>
                </c:pt>
                <c:pt idx="13">
                  <c:v>3.3570519776104216E-2</c:v>
                </c:pt>
                <c:pt idx="14">
                  <c:v>3.518151553185063E-2</c:v>
                </c:pt>
                <c:pt idx="15">
                  <c:v>3.4512778444228558E-2</c:v>
                </c:pt>
                <c:pt idx="16">
                  <c:v>3.5068465924702377E-2</c:v>
                </c:pt>
                <c:pt idx="17">
                  <c:v>3.44134421837047E-2</c:v>
                </c:pt>
                <c:pt idx="18">
                  <c:v>3.3743692400234185E-2</c:v>
                </c:pt>
                <c:pt idx="19">
                  <c:v>4.4660382744197695E-2</c:v>
                </c:pt>
                <c:pt idx="20">
                  <c:v>4.417173946917289E-2</c:v>
                </c:pt>
                <c:pt idx="21">
                  <c:v>4.4705391660151465E-2</c:v>
                </c:pt>
                <c:pt idx="22">
                  <c:v>5.1435704591869483E-2</c:v>
                </c:pt>
                <c:pt idx="23">
                  <c:v>5.0812952784681488E-2</c:v>
                </c:pt>
                <c:pt idx="24">
                  <c:v>5.0054962239336795E-2</c:v>
                </c:pt>
                <c:pt idx="25">
                  <c:v>4.9288129684643765E-2</c:v>
                </c:pt>
                <c:pt idx="26">
                  <c:v>4.8536315240377728E-2</c:v>
                </c:pt>
                <c:pt idx="27">
                  <c:v>4.7796708661076867E-2</c:v>
                </c:pt>
                <c:pt idx="28">
                  <c:v>4.7071374444884954E-2</c:v>
                </c:pt>
                <c:pt idx="29">
                  <c:v>4.6356630809448747E-2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4.6724041041337771E-4</c:v>
                </c:pt>
                <c:pt idx="1">
                  <c:v>5.4824623550877541E-4</c:v>
                </c:pt>
                <c:pt idx="2">
                  <c:v>5.7803502848384058E-4</c:v>
                </c:pt>
                <c:pt idx="3">
                  <c:v>5.7891314351885415E-4</c:v>
                </c:pt>
                <c:pt idx="4">
                  <c:v>5.6177962195781011E-4</c:v>
                </c:pt>
                <c:pt idx="5">
                  <c:v>5.4425887559417675E-4</c:v>
                </c:pt>
                <c:pt idx="6">
                  <c:v>5.1912972099381533E-4</c:v>
                </c:pt>
                <c:pt idx="7">
                  <c:v>5.0354558490251292E-4</c:v>
                </c:pt>
                <c:pt idx="8">
                  <c:v>4.8626711763933385E-4</c:v>
                </c:pt>
                <c:pt idx="9">
                  <c:v>4.7176569225611649E-4</c:v>
                </c:pt>
                <c:pt idx="10">
                  <c:v>4.6808114803903835E-4</c:v>
                </c:pt>
                <c:pt idx="11">
                  <c:v>4.5441327914629308E-4</c:v>
                </c:pt>
                <c:pt idx="12">
                  <c:v>4.3064732689082033E-4</c:v>
                </c:pt>
                <c:pt idx="13">
                  <c:v>4.0295425450524052E-4</c:v>
                </c:pt>
                <c:pt idx="14">
                  <c:v>3.828745110208656E-4</c:v>
                </c:pt>
                <c:pt idx="15">
                  <c:v>3.5457295022141299E-4</c:v>
                </c:pt>
                <c:pt idx="16">
                  <c:v>3.3240757529569504E-4</c:v>
                </c:pt>
                <c:pt idx="17">
                  <c:v>3.1493943662597293E-4</c:v>
                </c:pt>
                <c:pt idx="18">
                  <c:v>2.9587153646297085E-4</c:v>
                </c:pt>
                <c:pt idx="19">
                  <c:v>2.8425760887436477E-4</c:v>
                </c:pt>
                <c:pt idx="20">
                  <c:v>2.7157955070107571E-4</c:v>
                </c:pt>
                <c:pt idx="21">
                  <c:v>2.5918185004402745E-4</c:v>
                </c:pt>
                <c:pt idx="22">
                  <c:v>2.5427928377376197E-4</c:v>
                </c:pt>
                <c:pt idx="23">
                  <c:v>2.4544406694250161E-4</c:v>
                </c:pt>
                <c:pt idx="24">
                  <c:v>2.3494920034720132E-4</c:v>
                </c:pt>
                <c:pt idx="25">
                  <c:v>2.2571807770222993E-4</c:v>
                </c:pt>
                <c:pt idx="26">
                  <c:v>2.1810092273306567E-4</c:v>
                </c:pt>
                <c:pt idx="27">
                  <c:v>2.0767607234311244E-4</c:v>
                </c:pt>
                <c:pt idx="28">
                  <c:v>1.9931469819777531E-4</c:v>
                </c:pt>
                <c:pt idx="29">
                  <c:v>1.8925655130848937E-4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0.25117431074702884</c:v>
                </c:pt>
                <c:pt idx="1">
                  <c:v>0.25333110697967109</c:v>
                </c:pt>
                <c:pt idx="2">
                  <c:v>0.26461163702504009</c:v>
                </c:pt>
                <c:pt idx="3">
                  <c:v>0.27133929457502021</c:v>
                </c:pt>
                <c:pt idx="4">
                  <c:v>0.26308019348801492</c:v>
                </c:pt>
                <c:pt idx="5">
                  <c:v>0.2760258721585187</c:v>
                </c:pt>
                <c:pt idx="6">
                  <c:v>0.26482278686600669</c:v>
                </c:pt>
                <c:pt idx="7">
                  <c:v>0.30030559743732677</c:v>
                </c:pt>
                <c:pt idx="8">
                  <c:v>0.28522779051888963</c:v>
                </c:pt>
                <c:pt idx="9">
                  <c:v>0.30360249265552036</c:v>
                </c:pt>
                <c:pt idx="10">
                  <c:v>0.32872132319218461</c:v>
                </c:pt>
                <c:pt idx="11">
                  <c:v>0.30927949154874335</c:v>
                </c:pt>
                <c:pt idx="12">
                  <c:v>0.27380228589606209</c:v>
                </c:pt>
                <c:pt idx="13">
                  <c:v>0.25444255060322374</c:v>
                </c:pt>
                <c:pt idx="14">
                  <c:v>0.26046843040689449</c:v>
                </c:pt>
                <c:pt idx="15">
                  <c:v>0.2228396705275402</c:v>
                </c:pt>
                <c:pt idx="16">
                  <c:v>0.22124347476827474</c:v>
                </c:pt>
                <c:pt idx="17">
                  <c:v>0.23616760319998245</c:v>
                </c:pt>
                <c:pt idx="18">
                  <c:v>0.21601560142284401</c:v>
                </c:pt>
                <c:pt idx="19">
                  <c:v>0.21902418188994432</c:v>
                </c:pt>
                <c:pt idx="20">
                  <c:v>0.23062255163274636</c:v>
                </c:pt>
                <c:pt idx="21">
                  <c:v>0.22894383511088195</c:v>
                </c:pt>
                <c:pt idx="22">
                  <c:v>0.26418153007025441</c:v>
                </c:pt>
                <c:pt idx="23">
                  <c:v>0.2553356926642214</c:v>
                </c:pt>
                <c:pt idx="24">
                  <c:v>0.2651933388659149</c:v>
                </c:pt>
                <c:pt idx="25">
                  <c:v>0.27440444342129089</c:v>
                </c:pt>
                <c:pt idx="26">
                  <c:v>0.28345194123860945</c:v>
                </c:pt>
                <c:pt idx="27">
                  <c:v>0.2881770198565487</c:v>
                </c:pt>
                <c:pt idx="28">
                  <c:v>0.29695723458806561</c:v>
                </c:pt>
                <c:pt idx="29">
                  <c:v>0.2939225067787391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926664"/>
        <c:axId val="210293015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0.66296535149585378</c:v>
                </c:pt>
                <c:pt idx="1">
                  <c:v>0.67539141631527577</c:v>
                </c:pt>
                <c:pt idx="2">
                  <c:v>0.68399240093277869</c:v>
                </c:pt>
                <c:pt idx="3">
                  <c:v>0.68522200837191982</c:v>
                </c:pt>
                <c:pt idx="4">
                  <c:v>0.66516375550714046</c:v>
                </c:pt>
                <c:pt idx="5">
                  <c:v>0.68283138953220468</c:v>
                </c:pt>
                <c:pt idx="6">
                  <c:v>0.66009134084837873</c:v>
                </c:pt>
                <c:pt idx="7">
                  <c:v>0.68932038945302876</c:v>
                </c:pt>
                <c:pt idx="8">
                  <c:v>0.6585136433593981</c:v>
                </c:pt>
                <c:pt idx="9">
                  <c:v>0.6766559303355425</c:v>
                </c:pt>
                <c:pt idx="10">
                  <c:v>0.72773022871866111</c:v>
                </c:pt>
                <c:pt idx="11">
                  <c:v>0.68634192360593038</c:v>
                </c:pt>
                <c:pt idx="12">
                  <c:v>0.64094660967485595</c:v>
                </c:pt>
                <c:pt idx="13">
                  <c:v>0.61154122894095653</c:v>
                </c:pt>
                <c:pt idx="14">
                  <c:v>0.61430513931319197</c:v>
                </c:pt>
                <c:pt idx="15">
                  <c:v>0.5601109487196575</c:v>
                </c:pt>
                <c:pt idx="16">
                  <c:v>0.55654332436392384</c:v>
                </c:pt>
                <c:pt idx="17">
                  <c:v>0.56270254638262684</c:v>
                </c:pt>
                <c:pt idx="18">
                  <c:v>0.53416909635332366</c:v>
                </c:pt>
                <c:pt idx="19">
                  <c:v>0.55821854607910582</c:v>
                </c:pt>
                <c:pt idx="20">
                  <c:v>0.55588730085214311</c:v>
                </c:pt>
                <c:pt idx="21">
                  <c:v>0.5550093956083999</c:v>
                </c:pt>
                <c:pt idx="22">
                  <c:v>0.5918071311624501</c:v>
                </c:pt>
                <c:pt idx="23">
                  <c:v>0.57746647327321488</c:v>
                </c:pt>
                <c:pt idx="24">
                  <c:v>0.58209696955501777</c:v>
                </c:pt>
                <c:pt idx="25">
                  <c:v>0.58644927579101314</c:v>
                </c:pt>
                <c:pt idx="26">
                  <c:v>0.59096781193333459</c:v>
                </c:pt>
                <c:pt idx="27">
                  <c:v>0.59143585424650513</c:v>
                </c:pt>
                <c:pt idx="28">
                  <c:v>0.59620286427911662</c:v>
                </c:pt>
                <c:pt idx="29">
                  <c:v>0.58932682427784688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926664"/>
        <c:axId val="2102930152"/>
      </c:lineChart>
      <c:catAx>
        <c:axId val="210292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930152"/>
        <c:crosses val="autoZero"/>
        <c:auto val="1"/>
        <c:lblAlgn val="ctr"/>
        <c:lblOffset val="100"/>
        <c:tickLblSkip val="1"/>
        <c:noMultiLvlLbl val="0"/>
      </c:catAx>
      <c:valAx>
        <c:axId val="210293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92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0.15657915321126592</c:v>
                </c:pt>
                <c:pt idx="1">
                  <c:v>0.14296322895445304</c:v>
                </c:pt>
                <c:pt idx="2">
                  <c:v>0.12305206382666511</c:v>
                </c:pt>
                <c:pt idx="3">
                  <c:v>0.11617248065982602</c:v>
                </c:pt>
                <c:pt idx="4">
                  <c:v>0.11396235210332986</c:v>
                </c:pt>
                <c:pt idx="5">
                  <c:v>0.10989712307128459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3.8571013617072276E-2</c:v>
                </c:pt>
                <c:pt idx="1">
                  <c:v>3.0719629932355913E-2</c:v>
                </c:pt>
                <c:pt idx="2">
                  <c:v>7.2298471373972412E-2</c:v>
                </c:pt>
                <c:pt idx="3">
                  <c:v>7.1528359736679148E-2</c:v>
                </c:pt>
                <c:pt idx="4">
                  <c:v>7.3603701321301326E-2</c:v>
                </c:pt>
                <c:pt idx="5">
                  <c:v>7.076794499113348E-2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4.280720312178464E-2</c:v>
                </c:pt>
                <c:pt idx="1">
                  <c:v>4.1309586310015502E-2</c:v>
                </c:pt>
                <c:pt idx="2">
                  <c:v>4.758024733795492E-2</c:v>
                </c:pt>
                <c:pt idx="3">
                  <c:v>4.0103549394903196E-2</c:v>
                </c:pt>
                <c:pt idx="4">
                  <c:v>3.6399498947317019E-2</c:v>
                </c:pt>
                <c:pt idx="5">
                  <c:v>3.3003612081132734E-2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0.15223690550994481</c:v>
                </c:pt>
                <c:pt idx="1">
                  <c:v>0.144291058814282</c:v>
                </c:pt>
                <c:pt idx="2">
                  <c:v>9.2344006303386156E-2</c:v>
                </c:pt>
                <c:pt idx="3">
                  <c:v>6.6690234065692466E-2</c:v>
                </c:pt>
                <c:pt idx="4">
                  <c:v>5.1143275110089002E-2</c:v>
                </c:pt>
                <c:pt idx="5">
                  <c:v>4.1807371752818387E-2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2.3098559613594433E-2</c:v>
                </c:pt>
                <c:pt idx="1">
                  <c:v>2.7697133369074402E-2</c:v>
                </c:pt>
                <c:pt idx="2">
                  <c:v>3.5127626775398477E-2</c:v>
                </c:pt>
                <c:pt idx="3">
                  <c:v>3.6479752339413508E-2</c:v>
                </c:pt>
                <c:pt idx="4">
                  <c:v>4.8236150149042423E-2</c:v>
                </c:pt>
                <c:pt idx="5">
                  <c:v>4.7809831768086411E-2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5.4684288797653157E-4</c:v>
                </c:pt>
                <c:pt idx="1">
                  <c:v>5.0499339827719098E-4</c:v>
                </c:pt>
                <c:pt idx="2">
                  <c:v>4.2779410392045157E-4</c:v>
                </c:pt>
                <c:pt idx="3">
                  <c:v>3.1640982149608332E-4</c:v>
                </c:pt>
                <c:pt idx="4">
                  <c:v>2.530867903617136E-4</c:v>
                </c:pt>
                <c:pt idx="5">
                  <c:v>2.0801326445693454E-4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0.26070730856295504</c:v>
                </c:pt>
                <c:pt idx="1">
                  <c:v>0.28599690792725241</c:v>
                </c:pt>
                <c:pt idx="2">
                  <c:v>0.28534281632942166</c:v>
                </c:pt>
                <c:pt idx="3">
                  <c:v>0.22305810636171713</c:v>
                </c:pt>
                <c:pt idx="4">
                  <c:v>0.2488553896688038</c:v>
                </c:pt>
                <c:pt idx="5">
                  <c:v>0.28738262917665069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995496"/>
        <c:axId val="210299898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0.67454698652459366</c:v>
                </c:pt>
                <c:pt idx="1">
                  <c:v>0.67348253870571062</c:v>
                </c:pt>
                <c:pt idx="2">
                  <c:v>0.65617302605071914</c:v>
                </c:pt>
                <c:pt idx="3">
                  <c:v>0.55434889237972751</c:v>
                </c:pt>
                <c:pt idx="4">
                  <c:v>0.57245345409024506</c:v>
                </c:pt>
                <c:pt idx="5">
                  <c:v>0.59087652610556329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995496"/>
        <c:axId val="2102998984"/>
      </c:lineChart>
      <c:catAx>
        <c:axId val="210299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998984"/>
        <c:crosses val="autoZero"/>
        <c:auto val="1"/>
        <c:lblAlgn val="ctr"/>
        <c:lblOffset val="100"/>
        <c:noMultiLvlLbl val="0"/>
      </c:catAx>
      <c:valAx>
        <c:axId val="210299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9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0.14977119108285947</c:v>
                </c:pt>
                <c:pt idx="1">
                  <c:v>0.11961227224324557</c:v>
                </c:pt>
                <c:pt idx="2">
                  <c:v>0.11192973758730723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3.4645321774714091E-2</c:v>
                </c:pt>
                <c:pt idx="1">
                  <c:v>7.191341555532578E-2</c:v>
                </c:pt>
                <c:pt idx="2">
                  <c:v>7.218582315621741E-2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4.2058394715900074E-2</c:v>
                </c:pt>
                <c:pt idx="1">
                  <c:v>4.3841898366429058E-2</c:v>
                </c:pt>
                <c:pt idx="2">
                  <c:v>3.470155551422488E-2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0.14826398216211339</c:v>
                </c:pt>
                <c:pt idx="1">
                  <c:v>7.9517120184539311E-2</c:v>
                </c:pt>
                <c:pt idx="2">
                  <c:v>4.6475323431453691E-2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2.5397846491334419E-2</c:v>
                </c:pt>
                <c:pt idx="1">
                  <c:v>3.5803689557405996E-2</c:v>
                </c:pt>
                <c:pt idx="2">
                  <c:v>4.8022990958564417E-2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5.2591814312686128E-4</c:v>
                </c:pt>
                <c:pt idx="1">
                  <c:v>3.7210196270826744E-4</c:v>
                </c:pt>
                <c:pt idx="2">
                  <c:v>2.3055002740932407E-4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0.2733521082451037</c:v>
                </c:pt>
                <c:pt idx="1">
                  <c:v>0.2542004613455694</c:v>
                </c:pt>
                <c:pt idx="2">
                  <c:v>0.26811900942272726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794072"/>
        <c:axId val="210278764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0.67401476261515214</c:v>
                </c:pt>
                <c:pt idx="1">
                  <c:v>0.60526095921522338</c:v>
                </c:pt>
                <c:pt idx="2">
                  <c:v>0.58166499009790418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794072"/>
        <c:axId val="2102787640"/>
      </c:lineChart>
      <c:catAx>
        <c:axId val="210279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787640"/>
        <c:crosses val="autoZero"/>
        <c:auto val="1"/>
        <c:lblAlgn val="ctr"/>
        <c:lblOffset val="100"/>
        <c:noMultiLvlLbl val="0"/>
      </c:catAx>
      <c:valAx>
        <c:axId val="210278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79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0.60916510107291566</c:v>
                </c:pt>
                <c:pt idx="1">
                  <c:v>0.52212525854539416</c:v>
                </c:pt>
                <c:pt idx="2">
                  <c:v>0.52454044135291789</c:v>
                </c:pt>
                <c:pt idx="3">
                  <c:v>0.52975286238925967</c:v>
                </c:pt>
                <c:pt idx="4">
                  <c:v>0.51718738043171808</c:v>
                </c:pt>
                <c:pt idx="5">
                  <c:v>0.53861742882995101</c:v>
                </c:pt>
                <c:pt idx="6">
                  <c:v>0.51868557767137558</c:v>
                </c:pt>
                <c:pt idx="7">
                  <c:v>0.54903015884165285</c:v>
                </c:pt>
                <c:pt idx="8">
                  <c:v>0.51925706314812403</c:v>
                </c:pt>
                <c:pt idx="9">
                  <c:v>0.53875760977022347</c:v>
                </c:pt>
                <c:pt idx="10">
                  <c:v>0.58836321552646476</c:v>
                </c:pt>
                <c:pt idx="11">
                  <c:v>0.54286949366363657</c:v>
                </c:pt>
                <c:pt idx="12">
                  <c:v>0.50654776695907811</c:v>
                </c:pt>
                <c:pt idx="13">
                  <c:v>0.4855880829216554</c:v>
                </c:pt>
                <c:pt idx="14">
                  <c:v>0.49167144662829132</c:v>
                </c:pt>
                <c:pt idx="15">
                  <c:v>0.44269920234539556</c:v>
                </c:pt>
                <c:pt idx="16">
                  <c:v>0.44499250682978109</c:v>
                </c:pt>
                <c:pt idx="17">
                  <c:v>0.45112663530747504</c:v>
                </c:pt>
                <c:pt idx="18">
                  <c:v>0.42437374678315665</c:v>
                </c:pt>
                <c:pt idx="19">
                  <c:v>0.44979977396136434</c:v>
                </c:pt>
                <c:pt idx="20">
                  <c:v>0.44477342811068976</c:v>
                </c:pt>
                <c:pt idx="21">
                  <c:v>0.44394185055258861</c:v>
                </c:pt>
                <c:pt idx="22">
                  <c:v>0.47259439939526876</c:v>
                </c:pt>
                <c:pt idx="23">
                  <c:v>0.45475040506408193</c:v>
                </c:pt>
                <c:pt idx="24">
                  <c:v>0.46035877891174842</c:v>
                </c:pt>
                <c:pt idx="25">
                  <c:v>0.46415785531049913</c:v>
                </c:pt>
                <c:pt idx="26">
                  <c:v>0.46795297797759888</c:v>
                </c:pt>
                <c:pt idx="27">
                  <c:v>0.46805855490800985</c:v>
                </c:pt>
                <c:pt idx="28">
                  <c:v>0.47248519743126627</c:v>
                </c:pt>
                <c:pt idx="29">
                  <c:v>0.4659752742013083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0.35212271846897431</c:v>
                </c:pt>
                <c:pt idx="1">
                  <c:v>0.49746121363181572</c:v>
                </c:pt>
                <c:pt idx="2">
                  <c:v>0.57225567844780745</c:v>
                </c:pt>
                <c:pt idx="3">
                  <c:v>0.60386526599630619</c:v>
                </c:pt>
                <c:pt idx="4">
                  <c:v>0.59652506151499696</c:v>
                </c:pt>
                <c:pt idx="5">
                  <c:v>0.5904633024098902</c:v>
                </c:pt>
                <c:pt idx="6">
                  <c:v>0.55961976816037362</c:v>
                </c:pt>
                <c:pt idx="7">
                  <c:v>0.54937139357402731</c:v>
                </c:pt>
                <c:pt idx="8">
                  <c:v>0.51379308943051516</c:v>
                </c:pt>
                <c:pt idx="9">
                  <c:v>0.49900692828193416</c:v>
                </c:pt>
                <c:pt idx="10">
                  <c:v>0.5069027703658624</c:v>
                </c:pt>
                <c:pt idx="11">
                  <c:v>0.47959930099882703</c:v>
                </c:pt>
                <c:pt idx="12">
                  <c:v>0.43848032978035445</c:v>
                </c:pt>
                <c:pt idx="13">
                  <c:v>0.40055872790830077</c:v>
                </c:pt>
                <c:pt idx="14">
                  <c:v>0.38125044587467111</c:v>
                </c:pt>
                <c:pt idx="15">
                  <c:v>0.33845046381236227</c:v>
                </c:pt>
                <c:pt idx="16">
                  <c:v>0.31762885265326574</c:v>
                </c:pt>
                <c:pt idx="17">
                  <c:v>0.30964327362054694</c:v>
                </c:pt>
                <c:pt idx="18">
                  <c:v>0.28930667911329422</c:v>
                </c:pt>
                <c:pt idx="19">
                  <c:v>0.29477076481271836</c:v>
                </c:pt>
                <c:pt idx="20">
                  <c:v>0.295190106066409</c:v>
                </c:pt>
                <c:pt idx="21">
                  <c:v>0.29598645028668341</c:v>
                </c:pt>
                <c:pt idx="22">
                  <c:v>0.31869305147516391</c:v>
                </c:pt>
                <c:pt idx="23">
                  <c:v>0.3194981683190517</c:v>
                </c:pt>
                <c:pt idx="24">
                  <c:v>0.32431503832330377</c:v>
                </c:pt>
                <c:pt idx="25">
                  <c:v>0.32934780598591523</c:v>
                </c:pt>
                <c:pt idx="26">
                  <c:v>0.33433880227616686</c:v>
                </c:pt>
                <c:pt idx="27">
                  <c:v>0.33690032943853743</c:v>
                </c:pt>
                <c:pt idx="28">
                  <c:v>0.34070831059189943</c:v>
                </c:pt>
                <c:pt idx="29">
                  <c:v>0.33824453910445512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7.0641810067334679E-2</c:v>
                </c:pt>
                <c:pt idx="1">
                  <c:v>8.132730189108911E-2</c:v>
                </c:pt>
                <c:pt idx="2">
                  <c:v>8.459372302397325E-2</c:v>
                </c:pt>
                <c:pt idx="3">
                  <c:v>8.3605949148957553E-2</c:v>
                </c:pt>
                <c:pt idx="4">
                  <c:v>7.7239211882821068E-2</c:v>
                </c:pt>
                <c:pt idx="5">
                  <c:v>7.2967461487357527E-2</c:v>
                </c:pt>
                <c:pt idx="6">
                  <c:v>6.3686249225488989E-2</c:v>
                </c:pt>
                <c:pt idx="7">
                  <c:v>5.9597960603426897E-2</c:v>
                </c:pt>
                <c:pt idx="8">
                  <c:v>4.9768239102128325E-2</c:v>
                </c:pt>
                <c:pt idx="9">
                  <c:v>4.5491198828752133E-2</c:v>
                </c:pt>
                <c:pt idx="10">
                  <c:v>4.5312674658459957E-2</c:v>
                </c:pt>
                <c:pt idx="11">
                  <c:v>3.7225620819035452E-2</c:v>
                </c:pt>
                <c:pt idx="12">
                  <c:v>2.8417706708996612E-2</c:v>
                </c:pt>
                <c:pt idx="13">
                  <c:v>2.1694426407743925E-2</c:v>
                </c:pt>
                <c:pt idx="14">
                  <c:v>1.9136711114110631E-2</c:v>
                </c:pt>
                <c:pt idx="15">
                  <c:v>1.1459833942742741E-2</c:v>
                </c:pt>
                <c:pt idx="16">
                  <c:v>9.5933162944834456E-3</c:v>
                </c:pt>
                <c:pt idx="17">
                  <c:v>9.748314124200479E-3</c:v>
                </c:pt>
                <c:pt idx="18">
                  <c:v>7.0064032057978055E-3</c:v>
                </c:pt>
                <c:pt idx="19">
                  <c:v>1.0124169062107042E-2</c:v>
                </c:pt>
                <c:pt idx="20">
                  <c:v>1.1245271282144137E-2</c:v>
                </c:pt>
                <c:pt idx="21">
                  <c:v>1.2614984006393687E-2</c:v>
                </c:pt>
                <c:pt idx="22">
                  <c:v>1.8485263083236211E-2</c:v>
                </c:pt>
                <c:pt idx="23">
                  <c:v>1.8806558251136571E-2</c:v>
                </c:pt>
                <c:pt idx="24">
                  <c:v>2.0690279868217809E-2</c:v>
                </c:pt>
                <c:pt idx="25">
                  <c:v>2.2446156456680907E-2</c:v>
                </c:pt>
                <c:pt idx="26">
                  <c:v>2.4039404266328817E-2</c:v>
                </c:pt>
                <c:pt idx="27">
                  <c:v>2.5012240407385783E-2</c:v>
                </c:pt>
                <c:pt idx="28">
                  <c:v>2.6219268416918243E-2</c:v>
                </c:pt>
                <c:pt idx="29">
                  <c:v>2.6017650815225328E-2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1.4121614947029279E-2</c:v>
                </c:pt>
                <c:pt idx="1">
                  <c:v>2.2652629685445621E-2</c:v>
                </c:pt>
                <c:pt idx="2">
                  <c:v>2.6763521916023429E-2</c:v>
                </c:pt>
                <c:pt idx="3">
                  <c:v>2.8208112371011663E-2</c:v>
                </c:pt>
                <c:pt idx="4">
                  <c:v>2.7796982579322928E-2</c:v>
                </c:pt>
                <c:pt idx="5">
                  <c:v>2.7436746135790994E-2</c:v>
                </c:pt>
                <c:pt idx="6">
                  <c:v>2.6474138177473936E-2</c:v>
                </c:pt>
                <c:pt idx="7">
                  <c:v>2.652611300353858E-2</c:v>
                </c:pt>
                <c:pt idx="8">
                  <c:v>2.5983795189832428E-2</c:v>
                </c:pt>
                <c:pt idx="9">
                  <c:v>2.6275131199173626E-2</c:v>
                </c:pt>
                <c:pt idx="10">
                  <c:v>2.7722957693262155E-2</c:v>
                </c:pt>
                <c:pt idx="11">
                  <c:v>2.7950167847470633E-2</c:v>
                </c:pt>
                <c:pt idx="12">
                  <c:v>2.7280871748391236E-2</c:v>
                </c:pt>
                <c:pt idx="13">
                  <c:v>2.6495995549006834E-2</c:v>
                </c:pt>
                <c:pt idx="14">
                  <c:v>2.6372795181518256E-2</c:v>
                </c:pt>
                <c:pt idx="15">
                  <c:v>2.533055410876979E-2</c:v>
                </c:pt>
                <c:pt idx="16">
                  <c:v>2.4857503582542462E-2</c:v>
                </c:pt>
                <c:pt idx="17">
                  <c:v>2.4888654221250136E-2</c:v>
                </c:pt>
                <c:pt idx="18">
                  <c:v>2.4353793286128446E-2</c:v>
                </c:pt>
                <c:pt idx="19">
                  <c:v>2.4574836601841801E-2</c:v>
                </c:pt>
                <c:pt idx="20">
                  <c:v>2.458938534087559E-2</c:v>
                </c:pt>
                <c:pt idx="21">
                  <c:v>2.4419707936444376E-2</c:v>
                </c:pt>
                <c:pt idx="22">
                  <c:v>2.4982576174735472E-2</c:v>
                </c:pt>
                <c:pt idx="23">
                  <c:v>2.4718861143187099E-2</c:v>
                </c:pt>
                <c:pt idx="24">
                  <c:v>2.4366414045752433E-2</c:v>
                </c:pt>
                <c:pt idx="25">
                  <c:v>2.3964770003070578E-2</c:v>
                </c:pt>
                <c:pt idx="26">
                  <c:v>2.3527652800086275E-2</c:v>
                </c:pt>
                <c:pt idx="27">
                  <c:v>2.2974393492370512E-2</c:v>
                </c:pt>
                <c:pt idx="28">
                  <c:v>2.2450192200675716E-2</c:v>
                </c:pt>
                <c:pt idx="29">
                  <c:v>2.1689868848916164E-2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1.1112006397945656E-2</c:v>
                </c:pt>
                <c:pt idx="1">
                  <c:v>1.4996871027355436E-2</c:v>
                </c:pt>
                <c:pt idx="2">
                  <c:v>1.7077622752576519E-2</c:v>
                </c:pt>
                <c:pt idx="3">
                  <c:v>1.8109039843772816E-2</c:v>
                </c:pt>
                <c:pt idx="4">
                  <c:v>1.8114873402061919E-2</c:v>
                </c:pt>
                <c:pt idx="5">
                  <c:v>1.8374862625204512E-2</c:v>
                </c:pt>
                <c:pt idx="6">
                  <c:v>1.7874905792330444E-2</c:v>
                </c:pt>
                <c:pt idx="7">
                  <c:v>1.8197323453207143E-2</c:v>
                </c:pt>
                <c:pt idx="8">
                  <c:v>1.7548834088574636E-2</c:v>
                </c:pt>
                <c:pt idx="9">
                  <c:v>1.759910195324214E-2</c:v>
                </c:pt>
                <c:pt idx="10">
                  <c:v>1.8364491898403407E-2</c:v>
                </c:pt>
                <c:pt idx="11">
                  <c:v>1.7758609298891288E-2</c:v>
                </c:pt>
                <c:pt idx="12">
                  <c:v>1.6665018951213927E-2</c:v>
                </c:pt>
                <c:pt idx="13">
                  <c:v>1.5695255863063928E-2</c:v>
                </c:pt>
                <c:pt idx="14">
                  <c:v>1.5304053579341989E-2</c:v>
                </c:pt>
                <c:pt idx="15">
                  <c:v>1.3956822086765609E-2</c:v>
                </c:pt>
                <c:pt idx="16">
                  <c:v>1.3354683339474583E-2</c:v>
                </c:pt>
                <c:pt idx="17">
                  <c:v>1.3116938373073515E-2</c:v>
                </c:pt>
                <c:pt idx="18">
                  <c:v>1.2312447342579826E-2</c:v>
                </c:pt>
                <c:pt idx="19">
                  <c:v>1.2367567137879858E-2</c:v>
                </c:pt>
                <c:pt idx="20">
                  <c:v>1.2211041280989715E-2</c:v>
                </c:pt>
                <c:pt idx="21">
                  <c:v>1.2006572511366614E-2</c:v>
                </c:pt>
                <c:pt idx="22">
                  <c:v>1.2469411733163795E-2</c:v>
                </c:pt>
                <c:pt idx="23">
                  <c:v>1.2224318198616945E-2</c:v>
                </c:pt>
                <c:pt idx="24">
                  <c:v>1.2217605217515503E-2</c:v>
                </c:pt>
                <c:pt idx="25">
                  <c:v>1.2237125510895916E-2</c:v>
                </c:pt>
                <c:pt idx="26">
                  <c:v>1.2277142574725473E-2</c:v>
                </c:pt>
                <c:pt idx="27">
                  <c:v>1.2254291637717123E-2</c:v>
                </c:pt>
                <c:pt idx="28">
                  <c:v>1.2311451417622896E-2</c:v>
                </c:pt>
                <c:pt idx="29">
                  <c:v>1.2161919592044119E-2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1.18628622349027E-2</c:v>
                </c:pt>
                <c:pt idx="1">
                  <c:v>1.4881009154616487E-2</c:v>
                </c:pt>
                <c:pt idx="2">
                  <c:v>1.6109756941529788E-2</c:v>
                </c:pt>
                <c:pt idx="3">
                  <c:v>1.6297306053177026E-2</c:v>
                </c:pt>
                <c:pt idx="4">
                  <c:v>1.5399718473395108E-2</c:v>
                </c:pt>
                <c:pt idx="5">
                  <c:v>1.4727308119723493E-2</c:v>
                </c:pt>
                <c:pt idx="6">
                  <c:v>1.3229122962514718E-2</c:v>
                </c:pt>
                <c:pt idx="7">
                  <c:v>1.2547271205047584E-2</c:v>
                </c:pt>
                <c:pt idx="8">
                  <c:v>1.0973244611560443E-2</c:v>
                </c:pt>
                <c:pt idx="9">
                  <c:v>1.0256129971972344E-2</c:v>
                </c:pt>
                <c:pt idx="10">
                  <c:v>1.0279617417045285E-2</c:v>
                </c:pt>
                <c:pt idx="11">
                  <c:v>9.0489636577231036E-3</c:v>
                </c:pt>
                <c:pt idx="12">
                  <c:v>7.5691200733422831E-3</c:v>
                </c:pt>
                <c:pt idx="13">
                  <c:v>6.3561365563952659E-3</c:v>
                </c:pt>
                <c:pt idx="14">
                  <c:v>5.8251144804827093E-3</c:v>
                </c:pt>
                <c:pt idx="15">
                  <c:v>4.4763538061676949E-3</c:v>
                </c:pt>
                <c:pt idx="16">
                  <c:v>4.0146625240338862E-3</c:v>
                </c:pt>
                <c:pt idx="17">
                  <c:v>3.9402719367472236E-3</c:v>
                </c:pt>
                <c:pt idx="18">
                  <c:v>3.4143838719269876E-3</c:v>
                </c:pt>
                <c:pt idx="19">
                  <c:v>3.8268678024042015E-3</c:v>
                </c:pt>
                <c:pt idx="20">
                  <c:v>3.9732526684147316E-3</c:v>
                </c:pt>
                <c:pt idx="21">
                  <c:v>4.146576864757944E-3</c:v>
                </c:pt>
                <c:pt idx="22">
                  <c:v>5.0649628141147939E-3</c:v>
                </c:pt>
                <c:pt idx="23">
                  <c:v>5.127713262740175E-3</c:v>
                </c:pt>
                <c:pt idx="24">
                  <c:v>5.3951949468776534E-3</c:v>
                </c:pt>
                <c:pt idx="25">
                  <c:v>5.6523529081158042E-3</c:v>
                </c:pt>
                <c:pt idx="26">
                  <c:v>5.8909490313989905E-3</c:v>
                </c:pt>
                <c:pt idx="27">
                  <c:v>6.0333057100974679E-3</c:v>
                </c:pt>
                <c:pt idx="28">
                  <c:v>6.2150572488942684E-3</c:v>
                </c:pt>
                <c:pt idx="29">
                  <c:v>6.1708707052112802E-3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606872"/>
        <c:axId val="210261036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1.0690261386597566</c:v>
                </c:pt>
                <c:pt idx="1">
                  <c:v>1.1534442447639348</c:v>
                </c:pt>
                <c:pt idx="2">
                  <c:v>1.241340786842704</c:v>
                </c:pt>
                <c:pt idx="3">
                  <c:v>1.2798385482047925</c:v>
                </c:pt>
                <c:pt idx="4">
                  <c:v>1.2522631823954411</c:v>
                </c:pt>
                <c:pt idx="5">
                  <c:v>1.2625871192082361</c:v>
                </c:pt>
                <c:pt idx="6">
                  <c:v>1.1995697541202777</c:v>
                </c:pt>
                <c:pt idx="7">
                  <c:v>1.21527015324705</c:v>
                </c:pt>
                <c:pt idx="8">
                  <c:v>1.1373242655238425</c:v>
                </c:pt>
                <c:pt idx="9">
                  <c:v>1.1373860663743907</c:v>
                </c:pt>
                <c:pt idx="10">
                  <c:v>1.1969457454080512</c:v>
                </c:pt>
                <c:pt idx="11">
                  <c:v>1.1144521401336593</c:v>
                </c:pt>
                <c:pt idx="12">
                  <c:v>1.0249607778280989</c:v>
                </c:pt>
                <c:pt idx="13">
                  <c:v>0.95638866530896038</c:v>
                </c:pt>
                <c:pt idx="14">
                  <c:v>0.93956058612814086</c:v>
                </c:pt>
                <c:pt idx="15">
                  <c:v>0.83637325018139919</c:v>
                </c:pt>
                <c:pt idx="16">
                  <c:v>0.8144415214546008</c:v>
                </c:pt>
                <c:pt idx="17">
                  <c:v>0.81246408539317194</c:v>
                </c:pt>
                <c:pt idx="18">
                  <c:v>0.76076747971731695</c:v>
                </c:pt>
                <c:pt idx="19">
                  <c:v>0.79546399661678535</c:v>
                </c:pt>
                <c:pt idx="20">
                  <c:v>0.79198251161227695</c:v>
                </c:pt>
                <c:pt idx="21">
                  <c:v>0.79311614707395783</c:v>
                </c:pt>
                <c:pt idx="22">
                  <c:v>0.85228963382284473</c:v>
                </c:pt>
                <c:pt idx="23">
                  <c:v>0.83512603536322061</c:v>
                </c:pt>
                <c:pt idx="24">
                  <c:v>0.84734328592481756</c:v>
                </c:pt>
                <c:pt idx="25">
                  <c:v>0.85780606776280077</c:v>
                </c:pt>
                <c:pt idx="26">
                  <c:v>0.86802691367111606</c:v>
                </c:pt>
                <c:pt idx="27">
                  <c:v>0.8712331419824304</c:v>
                </c:pt>
                <c:pt idx="28">
                  <c:v>0.88038945150694659</c:v>
                </c:pt>
                <c:pt idx="29">
                  <c:v>0.87026010409727572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606872"/>
        <c:axId val="2102610360"/>
      </c:lineChart>
      <c:catAx>
        <c:axId val="210260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610360"/>
        <c:crosses val="autoZero"/>
        <c:auto val="1"/>
        <c:lblAlgn val="ctr"/>
        <c:lblOffset val="100"/>
        <c:tickLblSkip val="1"/>
        <c:noMultiLvlLbl val="0"/>
      </c:catAx>
      <c:valAx>
        <c:axId val="210261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60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 b="0" i="0" u="none" strike="noStrike" baseline="0">
                <a:effectLst/>
              </a:rPr>
              <a:t>Variation relative de la valeur ajoutée </a:t>
            </a:r>
            <a:endParaRPr lang="nl-NL" sz="1300"/>
          </a:p>
        </c:rich>
      </c:tx>
      <c:layout>
        <c:manualLayout>
          <c:xMode val="edge"/>
          <c:yMode val="edge"/>
          <c:x val="0.20748126312003101"/>
          <c:y val="2.7202785218857902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116240045153"/>
          <c:y val="0.117563655058582"/>
          <c:w val="0.83561168735428004"/>
          <c:h val="0.621521588151995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0.54055420875844107</c:v>
                </c:pt>
                <c:pt idx="1">
                  <c:v>0.53286956765226545</c:v>
                </c:pt>
                <c:pt idx="2">
                  <c:v>0.52300800113982526</c:v>
                </c:pt>
                <c:pt idx="3">
                  <c:v>0.44259837304543453</c:v>
                </c:pt>
                <c:pt idx="4">
                  <c:v>0.45528377240687545</c:v>
                </c:pt>
                <c:pt idx="5">
                  <c:v>0.46772597196573651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0.52444598761198002</c:v>
                </c:pt>
                <c:pt idx="1">
                  <c:v>0.54245089637134813</c:v>
                </c:pt>
                <c:pt idx="2">
                  <c:v>0.44135831498560318</c:v>
                </c:pt>
                <c:pt idx="3">
                  <c:v>0.30996000680243752</c:v>
                </c:pt>
                <c:pt idx="4">
                  <c:v>0.31073656289412238</c:v>
                </c:pt>
                <c:pt idx="5">
                  <c:v>0.33590795747939484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7.9481599202835124E-2</c:v>
                </c:pt>
                <c:pt idx="1">
                  <c:v>5.830222184943077E-2</c:v>
                </c:pt>
                <c:pt idx="2">
                  <c:v>3.0357427941669318E-2</c:v>
                </c:pt>
                <c:pt idx="3">
                  <c:v>9.5864073258663026E-3</c:v>
                </c:pt>
                <c:pt idx="4">
                  <c:v>1.6368471298225683E-2</c:v>
                </c:pt>
                <c:pt idx="5">
                  <c:v>2.4746944072507816E-2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2.3908572299766583E-2</c:v>
                </c:pt>
                <c:pt idx="1">
                  <c:v>2.6539184741161913E-2</c:v>
                </c:pt>
                <c:pt idx="2">
                  <c:v>2.7164557603929822E-2</c:v>
                </c:pt>
                <c:pt idx="3">
                  <c:v>2.480106836010653E-2</c:v>
                </c:pt>
                <c:pt idx="4">
                  <c:v>2.4615388928198992E-2</c:v>
                </c:pt>
                <c:pt idx="5">
                  <c:v>2.2921375469023848E-2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1.588208268474247E-2</c:v>
                </c:pt>
                <c:pt idx="1">
                  <c:v>1.7919005582511773E-2</c:v>
                </c:pt>
                <c:pt idx="2">
                  <c:v>1.6757485918182911E-2</c:v>
                </c:pt>
                <c:pt idx="3">
                  <c:v>1.3021691655954678E-2</c:v>
                </c:pt>
                <c:pt idx="4">
                  <c:v>1.2225789788330516E-2</c:v>
                </c:pt>
                <c:pt idx="5">
                  <c:v>1.2248386146601106E-2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1.4910130571524221E-2</c:v>
                </c:pt>
                <c:pt idx="1">
                  <c:v>1.2346615374163716E-2</c:v>
                </c:pt>
                <c:pt idx="2">
                  <c:v>7.8157904369977292E-3</c:v>
                </c:pt>
                <c:pt idx="3">
                  <c:v>3.934507988255999E-3</c:v>
                </c:pt>
                <c:pt idx="4">
                  <c:v>4.7415401113810596E-3</c:v>
                </c:pt>
                <c:pt idx="5">
                  <c:v>5.9925071207435621E-3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526888"/>
        <c:axId val="21025232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1.1991825801733258</c:v>
                </c:pt>
                <c:pt idx="1">
                  <c:v>1.1904274716947594</c:v>
                </c:pt>
                <c:pt idx="2">
                  <c:v>1.0464615829613821</c:v>
                </c:pt>
                <c:pt idx="3">
                  <c:v>0.80390206667265485</c:v>
                </c:pt>
                <c:pt idx="4">
                  <c:v>0.82397152275942354</c:v>
                </c:pt>
                <c:pt idx="5">
                  <c:v>0.86954313580411391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526888"/>
        <c:axId val="2102523288"/>
      </c:lineChart>
      <c:catAx>
        <c:axId val="210252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523288"/>
        <c:crosses val="autoZero"/>
        <c:auto val="1"/>
        <c:lblAlgn val="ctr"/>
        <c:lblOffset val="100"/>
        <c:noMultiLvlLbl val="0"/>
      </c:catAx>
      <c:valAx>
        <c:axId val="210252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</a:t>
                </a:r>
                <a:r>
                  <a:rPr lang="fr-FR" baseline="0"/>
                  <a:t> 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5863078597643001E-4"/>
              <c:y val="0.3358717315424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52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182256857068104"/>
          <c:w val="1"/>
          <c:h val="0.1604650449621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0.5367118882053532</c:v>
                </c:pt>
                <c:pt idx="1">
                  <c:v>0.48280318709262993</c:v>
                </c:pt>
                <c:pt idx="2">
                  <c:v>0.46150487218630598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0.53344844199166408</c:v>
                </c:pt>
                <c:pt idx="1">
                  <c:v>0.37565916089402035</c:v>
                </c:pt>
                <c:pt idx="2">
                  <c:v>0.32332226018675858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6.8891910526132943E-2</c:v>
                </c:pt>
                <c:pt idx="1">
                  <c:v>1.9971917633767811E-2</c:v>
                </c:pt>
                <c:pt idx="2">
                  <c:v>2.0557707685366751E-2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2.5223878520464246E-2</c:v>
                </c:pt>
                <c:pt idx="1">
                  <c:v>2.5982812982018176E-2</c:v>
                </c:pt>
                <c:pt idx="2">
                  <c:v>2.376838219861142E-2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1.690054413362712E-2</c:v>
                </c:pt>
                <c:pt idx="1">
                  <c:v>1.4889588787068794E-2</c:v>
                </c:pt>
                <c:pt idx="2">
                  <c:v>1.2237087967465811E-2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1.3628372972843968E-2</c:v>
                </c:pt>
                <c:pt idx="1">
                  <c:v>5.8751492126268637E-3</c:v>
                </c:pt>
                <c:pt idx="2">
                  <c:v>5.3670236160623108E-3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450056"/>
        <c:axId val="210244178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1.1948050259340426</c:v>
                </c:pt>
                <c:pt idx="1">
                  <c:v>0.92518182481701849</c:v>
                </c:pt>
                <c:pt idx="2">
                  <c:v>0.84675732928176872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450056"/>
        <c:axId val="2102441784"/>
      </c:lineChart>
      <c:catAx>
        <c:axId val="210245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441784"/>
        <c:crosses val="autoZero"/>
        <c:auto val="1"/>
        <c:lblAlgn val="ctr"/>
        <c:lblOffset val="100"/>
        <c:noMultiLvlLbl val="0"/>
      </c:catAx>
      <c:valAx>
        <c:axId val="210244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45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0.14581009567318187</c:v>
                </c:pt>
                <c:pt idx="1">
                  <c:v>0.12861123226446697</c:v>
                </c:pt>
                <c:pt idx="2">
                  <c:v>0.12694916560277708</c:v>
                </c:pt>
                <c:pt idx="3">
                  <c:v>0.12683796264766581</c:v>
                </c:pt>
                <c:pt idx="4">
                  <c:v>0.10712667772224575</c:v>
                </c:pt>
                <c:pt idx="5">
                  <c:v>0.11670664901357067</c:v>
                </c:pt>
                <c:pt idx="6">
                  <c:v>0.11564204231174578</c:v>
                </c:pt>
                <c:pt idx="7">
                  <c:v>0.11522789598956022</c:v>
                </c:pt>
                <c:pt idx="8">
                  <c:v>0.11493197847236256</c:v>
                </c:pt>
                <c:pt idx="9">
                  <c:v>0.11305692839531627</c:v>
                </c:pt>
                <c:pt idx="10">
                  <c:v>9.8143647041382884E-2</c:v>
                </c:pt>
                <c:pt idx="11">
                  <c:v>9.9916509364505149E-2</c:v>
                </c:pt>
                <c:pt idx="12">
                  <c:v>0.10027606780783858</c:v>
                </c:pt>
                <c:pt idx="13">
                  <c:v>0.10053711534068029</c:v>
                </c:pt>
                <c:pt idx="14">
                  <c:v>9.763255891679487E-2</c:v>
                </c:pt>
                <c:pt idx="15">
                  <c:v>9.2103185250266353E-2</c:v>
                </c:pt>
                <c:pt idx="16">
                  <c:v>9.3078811731272845E-2</c:v>
                </c:pt>
                <c:pt idx="17">
                  <c:v>9.3377414474248646E-2</c:v>
                </c:pt>
                <c:pt idx="18">
                  <c:v>9.3456788741594687E-2</c:v>
                </c:pt>
                <c:pt idx="19">
                  <c:v>9.8389000141712465E-2</c:v>
                </c:pt>
                <c:pt idx="20">
                  <c:v>9.2344566919035032E-2</c:v>
                </c:pt>
                <c:pt idx="21">
                  <c:v>9.256532041854075E-2</c:v>
                </c:pt>
                <c:pt idx="22">
                  <c:v>9.2258491853775021E-2</c:v>
                </c:pt>
                <c:pt idx="23">
                  <c:v>9.1735358300206946E-2</c:v>
                </c:pt>
                <c:pt idx="24">
                  <c:v>9.1111598913768091E-2</c:v>
                </c:pt>
                <c:pt idx="25">
                  <c:v>9.0414383514556176E-2</c:v>
                </c:pt>
                <c:pt idx="26">
                  <c:v>8.9654677428998367E-2</c:v>
                </c:pt>
                <c:pt idx="27">
                  <c:v>8.8845361528650885E-2</c:v>
                </c:pt>
                <c:pt idx="28">
                  <c:v>8.8003003305292191E-2</c:v>
                </c:pt>
                <c:pt idx="29">
                  <c:v>8.7119717495378307E-2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3.6639693217077572E-2</c:v>
                </c:pt>
                <c:pt idx="1">
                  <c:v>3.1208372090222033E-2</c:v>
                </c:pt>
                <c:pt idx="2">
                  <c:v>3.0694171932755934E-2</c:v>
                </c:pt>
                <c:pt idx="3">
                  <c:v>3.0692756302258931E-2</c:v>
                </c:pt>
                <c:pt idx="4">
                  <c:v>3.0640169696437063E-2</c:v>
                </c:pt>
                <c:pt idx="5">
                  <c:v>3.05049498847614E-2</c:v>
                </c:pt>
                <c:pt idx="6">
                  <c:v>2.618889349619111E-2</c:v>
                </c:pt>
                <c:pt idx="7">
                  <c:v>2.6358305017103071E-2</c:v>
                </c:pt>
                <c:pt idx="8">
                  <c:v>2.0584050271361072E-2</c:v>
                </c:pt>
                <c:pt idx="9">
                  <c:v>2.0862670410448481E-2</c:v>
                </c:pt>
                <c:pt idx="10">
                  <c:v>7.3998140851653502E-2</c:v>
                </c:pt>
                <c:pt idx="11">
                  <c:v>5.6675761226711016E-2</c:v>
                </c:pt>
                <c:pt idx="12">
                  <c:v>5.6712992294809944E-2</c:v>
                </c:pt>
                <c:pt idx="13">
                  <c:v>5.6494120620048306E-2</c:v>
                </c:pt>
                <c:pt idx="14">
                  <c:v>5.6146490206609924E-2</c:v>
                </c:pt>
                <c:pt idx="15">
                  <c:v>5.5713671205073256E-2</c:v>
                </c:pt>
                <c:pt idx="16">
                  <c:v>6.0640789599506965E-2</c:v>
                </c:pt>
                <c:pt idx="17">
                  <c:v>5.9570281331709121E-2</c:v>
                </c:pt>
                <c:pt idx="18">
                  <c:v>5.8963443653003163E-2</c:v>
                </c:pt>
                <c:pt idx="19">
                  <c:v>5.8388128313219274E-2</c:v>
                </c:pt>
                <c:pt idx="20">
                  <c:v>5.7797462028277291E-2</c:v>
                </c:pt>
                <c:pt idx="21">
                  <c:v>6.2570419636287206E-2</c:v>
                </c:pt>
                <c:pt idx="22">
                  <c:v>6.1413094974372633E-2</c:v>
                </c:pt>
                <c:pt idx="23">
                  <c:v>6.073351773613337E-2</c:v>
                </c:pt>
                <c:pt idx="24">
                  <c:v>6.0098825981868713E-2</c:v>
                </c:pt>
                <c:pt idx="25">
                  <c:v>5.9461179040404905E-2</c:v>
                </c:pt>
                <c:pt idx="26">
                  <c:v>5.881693053691732E-2</c:v>
                </c:pt>
                <c:pt idx="27">
                  <c:v>5.8170548307623464E-2</c:v>
                </c:pt>
                <c:pt idx="28">
                  <c:v>5.7526476299380291E-2</c:v>
                </c:pt>
                <c:pt idx="29">
                  <c:v>5.6881915546496326E-2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3.833837622932481E-2</c:v>
                </c:pt>
                <c:pt idx="1">
                  <c:v>3.2347802777902071E-2</c:v>
                </c:pt>
                <c:pt idx="2">
                  <c:v>3.161321415122624E-2</c:v>
                </c:pt>
                <c:pt idx="3">
                  <c:v>3.1387428939247494E-2</c:v>
                </c:pt>
                <c:pt idx="4">
                  <c:v>3.4101898341620272E-2</c:v>
                </c:pt>
                <c:pt idx="5">
                  <c:v>3.3286546744696624E-2</c:v>
                </c:pt>
                <c:pt idx="6">
                  <c:v>3.2364771594831331E-2</c:v>
                </c:pt>
                <c:pt idx="7">
                  <c:v>3.1673212888714691E-2</c:v>
                </c:pt>
                <c:pt idx="8">
                  <c:v>3.0506398351679433E-2</c:v>
                </c:pt>
                <c:pt idx="9">
                  <c:v>3.0791728340763099E-2</c:v>
                </c:pt>
                <c:pt idx="10">
                  <c:v>4.0927774395907383E-2</c:v>
                </c:pt>
                <c:pt idx="11">
                  <c:v>3.778542240066908E-2</c:v>
                </c:pt>
                <c:pt idx="12">
                  <c:v>3.6533181869649087E-2</c:v>
                </c:pt>
                <c:pt idx="13">
                  <c:v>3.5293346328647973E-2</c:v>
                </c:pt>
                <c:pt idx="14">
                  <c:v>3.4045058334390053E-2</c:v>
                </c:pt>
                <c:pt idx="15">
                  <c:v>3.2780326860340221E-2</c:v>
                </c:pt>
                <c:pt idx="16">
                  <c:v>3.1925037566022309E-2</c:v>
                </c:pt>
                <c:pt idx="17">
                  <c:v>3.072596505453587E-2</c:v>
                </c:pt>
                <c:pt idx="18">
                  <c:v>2.9643714583734642E-2</c:v>
                </c:pt>
                <c:pt idx="19">
                  <c:v>3.052079694853245E-2</c:v>
                </c:pt>
                <c:pt idx="20">
                  <c:v>2.9428887776329023E-2</c:v>
                </c:pt>
                <c:pt idx="21">
                  <c:v>2.8979413570041419E-2</c:v>
                </c:pt>
                <c:pt idx="22">
                  <c:v>2.8232349737224976E-2</c:v>
                </c:pt>
                <c:pt idx="23">
                  <c:v>2.7592816985121612E-2</c:v>
                </c:pt>
                <c:pt idx="24">
                  <c:v>2.7021303977765542E-2</c:v>
                </c:pt>
                <c:pt idx="25">
                  <c:v>2.6503840760323413E-2</c:v>
                </c:pt>
                <c:pt idx="26">
                  <c:v>2.6035317593487681E-2</c:v>
                </c:pt>
                <c:pt idx="27">
                  <c:v>2.5603209941766923E-2</c:v>
                </c:pt>
                <c:pt idx="28">
                  <c:v>2.5205322490638973E-2</c:v>
                </c:pt>
                <c:pt idx="29">
                  <c:v>2.4833331771731904E-2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0.14094452561056606</c:v>
                </c:pt>
                <c:pt idx="1">
                  <c:v>0.12130447788545556</c:v>
                </c:pt>
                <c:pt idx="2">
                  <c:v>0.11929085043409075</c:v>
                </c:pt>
                <c:pt idx="3">
                  <c:v>0.11878948930495904</c:v>
                </c:pt>
                <c:pt idx="4">
                  <c:v>0.12143589229744228</c:v>
                </c:pt>
                <c:pt idx="5">
                  <c:v>0.12017080721115005</c:v>
                </c:pt>
                <c:pt idx="6">
                  <c:v>0.11810208267020379</c:v>
                </c:pt>
                <c:pt idx="7">
                  <c:v>0.11550355850737218</c:v>
                </c:pt>
                <c:pt idx="8">
                  <c:v>0.110348868662664</c:v>
                </c:pt>
                <c:pt idx="9">
                  <c:v>0.1154649133547689</c:v>
                </c:pt>
                <c:pt idx="10">
                  <c:v>8.212401015770926E-2</c:v>
                </c:pt>
                <c:pt idx="11">
                  <c:v>7.9158573892947948E-2</c:v>
                </c:pt>
                <c:pt idx="12">
                  <c:v>7.3666253694026615E-2</c:v>
                </c:pt>
                <c:pt idx="13">
                  <c:v>6.7756830735697909E-2</c:v>
                </c:pt>
                <c:pt idx="14">
                  <c:v>6.9034070753571E-2</c:v>
                </c:pt>
                <c:pt idx="15">
                  <c:v>6.2544507802845581E-2</c:v>
                </c:pt>
                <c:pt idx="16">
                  <c:v>5.6990020030212342E-2</c:v>
                </c:pt>
                <c:pt idx="17">
                  <c:v>5.1929213215699113E-2</c:v>
                </c:pt>
                <c:pt idx="18">
                  <c:v>4.7366031830694981E-2</c:v>
                </c:pt>
                <c:pt idx="19">
                  <c:v>5.1990973807474694E-2</c:v>
                </c:pt>
                <c:pt idx="20">
                  <c:v>4.6418502130314558E-2</c:v>
                </c:pt>
                <c:pt idx="21">
                  <c:v>4.3486133282415303E-2</c:v>
                </c:pt>
                <c:pt idx="22">
                  <c:v>4.1020283977671768E-2</c:v>
                </c:pt>
                <c:pt idx="23">
                  <c:v>3.8955148278216695E-2</c:v>
                </c:pt>
                <c:pt idx="24">
                  <c:v>3.7251021636290529E-2</c:v>
                </c:pt>
                <c:pt idx="25">
                  <c:v>3.5856552260915865E-2</c:v>
                </c:pt>
                <c:pt idx="26">
                  <c:v>3.4714713371643974E-2</c:v>
                </c:pt>
                <c:pt idx="27">
                  <c:v>3.3785886015210972E-2</c:v>
                </c:pt>
                <c:pt idx="28">
                  <c:v>3.3028413694337608E-2</c:v>
                </c:pt>
                <c:pt idx="29">
                  <c:v>3.240908118622695E-2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2.1063498367075419E-2</c:v>
                </c:pt>
                <c:pt idx="1">
                  <c:v>1.8935448003354078E-2</c:v>
                </c:pt>
                <c:pt idx="2">
                  <c:v>1.8017067511239597E-2</c:v>
                </c:pt>
                <c:pt idx="3">
                  <c:v>1.7312091388493461E-2</c:v>
                </c:pt>
                <c:pt idx="4">
                  <c:v>2.482920326455958E-2</c:v>
                </c:pt>
                <c:pt idx="5">
                  <c:v>2.5020839628660314E-2</c:v>
                </c:pt>
                <c:pt idx="6">
                  <c:v>2.3863903098768204E-2</c:v>
                </c:pt>
                <c:pt idx="7">
                  <c:v>2.3850113999812978E-2</c:v>
                </c:pt>
                <c:pt idx="8">
                  <c:v>2.3383931796669852E-2</c:v>
                </c:pt>
                <c:pt idx="9">
                  <c:v>2.1304872588533946E-2</c:v>
                </c:pt>
                <c:pt idx="10">
                  <c:v>3.3343781189060874E-2</c:v>
                </c:pt>
                <c:pt idx="11">
                  <c:v>2.9580094949378188E-2</c:v>
                </c:pt>
                <c:pt idx="12">
                  <c:v>2.9116651822667042E-2</c:v>
                </c:pt>
                <c:pt idx="13">
                  <c:v>2.8586860585907294E-2</c:v>
                </c:pt>
                <c:pt idx="14">
                  <c:v>3.0227862819888332E-2</c:v>
                </c:pt>
                <c:pt idx="15">
                  <c:v>2.9453248275023672E-2</c:v>
                </c:pt>
                <c:pt idx="16">
                  <c:v>3.0053866791422502E-2</c:v>
                </c:pt>
                <c:pt idx="17">
                  <c:v>2.939553730270255E-2</c:v>
                </c:pt>
                <c:pt idx="18">
                  <c:v>2.8838298320233175E-2</c:v>
                </c:pt>
                <c:pt idx="19">
                  <c:v>3.9268029479606913E-2</c:v>
                </c:pt>
                <c:pt idx="20">
                  <c:v>3.7630220146426009E-2</c:v>
                </c:pt>
                <c:pt idx="21">
                  <c:v>3.8139894616484579E-2</c:v>
                </c:pt>
                <c:pt idx="22">
                  <c:v>4.4508565750102203E-2</c:v>
                </c:pt>
                <c:pt idx="23">
                  <c:v>4.3249550329434054E-2</c:v>
                </c:pt>
                <c:pt idx="24">
                  <c:v>4.2611994616218042E-2</c:v>
                </c:pt>
                <c:pt idx="25">
                  <c:v>4.2033337956781353E-2</c:v>
                </c:pt>
                <c:pt idx="26">
                  <c:v>4.1453500417968053E-2</c:v>
                </c:pt>
                <c:pt idx="27">
                  <c:v>4.0865171452702673E-2</c:v>
                </c:pt>
                <c:pt idx="28">
                  <c:v>4.0275303881407189E-2</c:v>
                </c:pt>
                <c:pt idx="29">
                  <c:v>3.9684379810283714E-2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3.4554904175227043E-4</c:v>
                </c:pt>
                <c:pt idx="1">
                  <c:v>3.4633235822657251E-4</c:v>
                </c:pt>
                <c:pt idx="2">
                  <c:v>3.5609139942917577E-4</c:v>
                </c:pt>
                <c:pt idx="3">
                  <c:v>3.5569207491041837E-4</c:v>
                </c:pt>
                <c:pt idx="4">
                  <c:v>3.4588093607951687E-4</c:v>
                </c:pt>
                <c:pt idx="5">
                  <c:v>3.3745115495332183E-4</c:v>
                </c:pt>
                <c:pt idx="6">
                  <c:v>3.2271533571089116E-4</c:v>
                </c:pt>
                <c:pt idx="7">
                  <c:v>3.15269322687453E-4</c:v>
                </c:pt>
                <c:pt idx="8">
                  <c:v>3.0488773910546509E-4</c:v>
                </c:pt>
                <c:pt idx="9">
                  <c:v>2.9634058129263715E-4</c:v>
                </c:pt>
                <c:pt idx="10">
                  <c:v>2.9525687194645458E-4</c:v>
                </c:pt>
                <c:pt idx="11">
                  <c:v>2.8531190391361909E-4</c:v>
                </c:pt>
                <c:pt idx="12">
                  <c:v>2.690677822505148E-4</c:v>
                </c:pt>
                <c:pt idx="13">
                  <c:v>2.5129116275997271E-4</c:v>
                </c:pt>
                <c:pt idx="14">
                  <c:v>2.3968152359284893E-4</c:v>
                </c:pt>
                <c:pt idx="15">
                  <c:v>2.2099675397881674E-4</c:v>
                </c:pt>
                <c:pt idx="16">
                  <c:v>2.0778283217569093E-4</c:v>
                </c:pt>
                <c:pt idx="17">
                  <c:v>1.973203604720138E-4</c:v>
                </c:pt>
                <c:pt idx="18">
                  <c:v>1.8503372926519519E-4</c:v>
                </c:pt>
                <c:pt idx="19">
                  <c:v>1.7846101719681644E-4</c:v>
                </c:pt>
                <c:pt idx="20">
                  <c:v>1.7023111161425873E-4</c:v>
                </c:pt>
                <c:pt idx="21">
                  <c:v>1.6234678687163668E-4</c:v>
                </c:pt>
                <c:pt idx="22">
                  <c:v>1.6004347028793808E-4</c:v>
                </c:pt>
                <c:pt idx="23">
                  <c:v>1.5393530465452566E-4</c:v>
                </c:pt>
                <c:pt idx="24">
                  <c:v>1.4708798702529901E-4</c:v>
                </c:pt>
                <c:pt idx="25">
                  <c:v>1.414595331951361E-4</c:v>
                </c:pt>
                <c:pt idx="26">
                  <c:v>1.3688832390877865E-4</c:v>
                </c:pt>
                <c:pt idx="27">
                  <c:v>1.3002458631341426E-4</c:v>
                </c:pt>
                <c:pt idx="28">
                  <c:v>1.2502555639647432E-4</c:v>
                </c:pt>
                <c:pt idx="29">
                  <c:v>1.1852685176067604E-4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3.0150570896871395E-2</c:v>
                </c:pt>
                <c:pt idx="1">
                  <c:v>2.5081026205121249E-2</c:v>
                </c:pt>
                <c:pt idx="2">
                  <c:v>2.4781238438455342E-2</c:v>
                </c:pt>
                <c:pt idx="3">
                  <c:v>2.5158206993371016E-2</c:v>
                </c:pt>
                <c:pt idx="4">
                  <c:v>2.3156631108798221E-2</c:v>
                </c:pt>
                <c:pt idx="5">
                  <c:v>2.3855877068651943E-2</c:v>
                </c:pt>
                <c:pt idx="6">
                  <c:v>2.4010873430183332E-2</c:v>
                </c:pt>
                <c:pt idx="7">
                  <c:v>2.393439800536467E-2</c:v>
                </c:pt>
                <c:pt idx="8">
                  <c:v>2.3788281113517627E-2</c:v>
                </c:pt>
                <c:pt idx="9">
                  <c:v>2.6311095072309193E-2</c:v>
                </c:pt>
                <c:pt idx="10">
                  <c:v>1.8635470153021184E-2</c:v>
                </c:pt>
                <c:pt idx="11">
                  <c:v>1.9961086924443941E-2</c:v>
                </c:pt>
                <c:pt idx="12">
                  <c:v>1.9802557869657338E-2</c:v>
                </c:pt>
                <c:pt idx="13">
                  <c:v>1.9681579678696451E-2</c:v>
                </c:pt>
                <c:pt idx="14">
                  <c:v>1.9970967803886568E-2</c:v>
                </c:pt>
                <c:pt idx="15">
                  <c:v>1.9833886661132394E-2</c:v>
                </c:pt>
                <c:pt idx="16">
                  <c:v>1.9875039446568973E-2</c:v>
                </c:pt>
                <c:pt idx="17">
                  <c:v>1.9636339437646807E-2</c:v>
                </c:pt>
                <c:pt idx="18">
                  <c:v>1.9377546100677757E-2</c:v>
                </c:pt>
                <c:pt idx="19">
                  <c:v>1.6826747002669864E-2</c:v>
                </c:pt>
                <c:pt idx="20">
                  <c:v>1.8610428229376984E-2</c:v>
                </c:pt>
                <c:pt idx="21">
                  <c:v>1.8133013128926508E-2</c:v>
                </c:pt>
                <c:pt idx="22">
                  <c:v>3.7672058609442172E-2</c:v>
                </c:pt>
                <c:pt idx="23">
                  <c:v>3.4137723935133063E-2</c:v>
                </c:pt>
                <c:pt idx="24">
                  <c:v>3.3600738117603279E-2</c:v>
                </c:pt>
                <c:pt idx="25">
                  <c:v>3.3394663373135063E-2</c:v>
                </c:pt>
                <c:pt idx="26">
                  <c:v>3.3173046760677713E-2</c:v>
                </c:pt>
                <c:pt idx="27">
                  <c:v>3.2906478227225887E-2</c:v>
                </c:pt>
                <c:pt idx="28">
                  <c:v>3.2655568163688739E-2</c:v>
                </c:pt>
                <c:pt idx="29">
                  <c:v>3.231717748939384E-2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6.5994668531798917E-2</c:v>
                </c:pt>
                <c:pt idx="1">
                  <c:v>5.2643310040728419E-2</c:v>
                </c:pt>
                <c:pt idx="2">
                  <c:v>5.7347353831022192E-2</c:v>
                </c:pt>
                <c:pt idx="3">
                  <c:v>6.0847014469660822E-2</c:v>
                </c:pt>
                <c:pt idx="4">
                  <c:v>6.2607305878407543E-2</c:v>
                </c:pt>
                <c:pt idx="5">
                  <c:v>6.8114272948493731E-2</c:v>
                </c:pt>
                <c:pt idx="6">
                  <c:v>6.3532842154336036E-2</c:v>
                </c:pt>
                <c:pt idx="7">
                  <c:v>8.1069548012268927E-2</c:v>
                </c:pt>
                <c:pt idx="8">
                  <c:v>7.3327736934745869E-2</c:v>
                </c:pt>
                <c:pt idx="9">
                  <c:v>8.2751080593001083E-2</c:v>
                </c:pt>
                <c:pt idx="10">
                  <c:v>8.0309200721583332E-2</c:v>
                </c:pt>
                <c:pt idx="11">
                  <c:v>7.2489568758851278E-2</c:v>
                </c:pt>
                <c:pt idx="12">
                  <c:v>5.8161896620775443E-2</c:v>
                </c:pt>
                <c:pt idx="13">
                  <c:v>5.1844020229238633E-2</c:v>
                </c:pt>
                <c:pt idx="14">
                  <c:v>5.4918322708929587E-2</c:v>
                </c:pt>
                <c:pt idx="15">
                  <c:v>3.8961990839239499E-2</c:v>
                </c:pt>
                <c:pt idx="16">
                  <c:v>4.0043511539467315E-2</c:v>
                </c:pt>
                <c:pt idx="17">
                  <c:v>4.7752017278432153E-2</c:v>
                </c:pt>
                <c:pt idx="18">
                  <c:v>3.8283765160844307E-2</c:v>
                </c:pt>
                <c:pt idx="19">
                  <c:v>3.8357747692398823E-2</c:v>
                </c:pt>
                <c:pt idx="20">
                  <c:v>4.4252676133296975E-2</c:v>
                </c:pt>
                <c:pt idx="21">
                  <c:v>4.3062564512694169E-2</c:v>
                </c:pt>
                <c:pt idx="22">
                  <c:v>4.5592441059436654E-2</c:v>
                </c:pt>
                <c:pt idx="23">
                  <c:v>4.1614628868051166E-2</c:v>
                </c:pt>
                <c:pt idx="24">
                  <c:v>4.7300575271424949E-2</c:v>
                </c:pt>
                <c:pt idx="25">
                  <c:v>5.1716455473664644E-2</c:v>
                </c:pt>
                <c:pt idx="26">
                  <c:v>5.600938287308932E-2</c:v>
                </c:pt>
                <c:pt idx="27">
                  <c:v>5.8359965614854716E-2</c:v>
                </c:pt>
                <c:pt idx="28">
                  <c:v>6.2792732668301127E-2</c:v>
                </c:pt>
                <c:pt idx="29">
                  <c:v>6.1684161554303653E-2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0.12977273800011152</c:v>
                </c:pt>
                <c:pt idx="1">
                  <c:v>0.11153634816854432</c:v>
                </c:pt>
                <c:pt idx="2">
                  <c:v>0.11537514362432492</c:v>
                </c:pt>
                <c:pt idx="3">
                  <c:v>0.11825494776286459</c:v>
                </c:pt>
                <c:pt idx="4">
                  <c:v>0.11282855993209451</c:v>
                </c:pt>
                <c:pt idx="5">
                  <c:v>0.12050675015240865</c:v>
                </c:pt>
                <c:pt idx="6">
                  <c:v>0.11454684681982148</c:v>
                </c:pt>
                <c:pt idx="7">
                  <c:v>0.13098790811028846</c:v>
                </c:pt>
                <c:pt idx="8">
                  <c:v>0.12197245962275743</c:v>
                </c:pt>
                <c:pt idx="9">
                  <c:v>0.12780938711375817</c:v>
                </c:pt>
                <c:pt idx="10">
                  <c:v>0.16000642809462587</c:v>
                </c:pt>
                <c:pt idx="11">
                  <c:v>0.14649198690473897</c:v>
                </c:pt>
                <c:pt idx="12">
                  <c:v>0.13149173361998431</c:v>
                </c:pt>
                <c:pt idx="13">
                  <c:v>0.12462864462107244</c:v>
                </c:pt>
                <c:pt idx="14">
                  <c:v>0.12894442482334753</c:v>
                </c:pt>
                <c:pt idx="15">
                  <c:v>0.11057997822644557</c:v>
                </c:pt>
                <c:pt idx="16">
                  <c:v>0.11167442045454352</c:v>
                </c:pt>
                <c:pt idx="17">
                  <c:v>0.1180430149647579</c:v>
                </c:pt>
                <c:pt idx="18">
                  <c:v>0.10776458650333846</c:v>
                </c:pt>
                <c:pt idx="19">
                  <c:v>0.11538926444632928</c:v>
                </c:pt>
                <c:pt idx="20">
                  <c:v>0.11792469505642839</c:v>
                </c:pt>
                <c:pt idx="21">
                  <c:v>0.11661944711639202</c:v>
                </c:pt>
                <c:pt idx="22">
                  <c:v>0.12151385538961901</c:v>
                </c:pt>
                <c:pt idx="23">
                  <c:v>0.11635906373803007</c:v>
                </c:pt>
                <c:pt idx="24">
                  <c:v>0.12100154077530635</c:v>
                </c:pt>
                <c:pt idx="25">
                  <c:v>0.12442612449190033</c:v>
                </c:pt>
                <c:pt idx="26">
                  <c:v>0.12775261090825282</c:v>
                </c:pt>
                <c:pt idx="27">
                  <c:v>0.12918989547986029</c:v>
                </c:pt>
                <c:pt idx="28">
                  <c:v>0.1326749904673562</c:v>
                </c:pt>
                <c:pt idx="29">
                  <c:v>0.13073253834801807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1.0538550515571139E-4</c:v>
                </c:pt>
                <c:pt idx="1">
                  <c:v>1.1090875137292504E-4</c:v>
                </c:pt>
                <c:pt idx="2">
                  <c:v>1.1614442759663283E-4</c:v>
                </c:pt>
                <c:pt idx="3">
                  <c:v>1.1727250582801318E-4</c:v>
                </c:pt>
                <c:pt idx="4">
                  <c:v>1.1516125403336064E-4</c:v>
                </c:pt>
                <c:pt idx="5">
                  <c:v>1.1328502260433013E-4</c:v>
                </c:pt>
                <c:pt idx="6">
                  <c:v>1.1060675958358949E-4</c:v>
                </c:pt>
                <c:pt idx="7">
                  <c:v>1.0994898848011192E-4</c:v>
                </c:pt>
                <c:pt idx="8">
                  <c:v>1.0847018326065262E-4</c:v>
                </c:pt>
                <c:pt idx="9">
                  <c:v>1.0859332003163996E-4</c:v>
                </c:pt>
                <c:pt idx="10">
                  <c:v>5.7950604957407426E-4</c:v>
                </c:pt>
                <c:pt idx="11">
                  <c:v>5.2517733747734364E-4</c:v>
                </c:pt>
                <c:pt idx="12">
                  <c:v>5.1736357741927013E-4</c:v>
                </c:pt>
                <c:pt idx="13">
                  <c:v>5.1427361890615418E-4</c:v>
                </c:pt>
                <c:pt idx="14">
                  <c:v>5.1200873728062771E-4</c:v>
                </c:pt>
                <c:pt idx="15">
                  <c:v>5.0741047105022034E-4</c:v>
                </c:pt>
                <c:pt idx="16">
                  <c:v>5.0322683858863371E-4</c:v>
                </c:pt>
                <c:pt idx="17">
                  <c:v>4.9953188727092286E-4</c:v>
                </c:pt>
                <c:pt idx="18">
                  <c:v>4.9453815977025821E-4</c:v>
                </c:pt>
                <c:pt idx="19">
                  <c:v>4.9062511222381928E-4</c:v>
                </c:pt>
                <c:pt idx="20">
                  <c:v>1.9575857959126033E-4</c:v>
                </c:pt>
                <c:pt idx="21">
                  <c:v>2.232974839350387E-4</c:v>
                </c:pt>
                <c:pt idx="22">
                  <c:v>2.2321457333638535E-4</c:v>
                </c:pt>
                <c:pt idx="23">
                  <c:v>2.1866158910037922E-4</c:v>
                </c:pt>
                <c:pt idx="24">
                  <c:v>2.1409163447766371E-4</c:v>
                </c:pt>
                <c:pt idx="25">
                  <c:v>2.0985890562226882E-4</c:v>
                </c:pt>
                <c:pt idx="26">
                  <c:v>2.0590976265480462E-4</c:v>
                </c:pt>
                <c:pt idx="27">
                  <c:v>2.0201375380059764E-4</c:v>
                </c:pt>
                <c:pt idx="28">
                  <c:v>1.9836090446744944E-4</c:v>
                </c:pt>
                <c:pt idx="29">
                  <c:v>1.9444414771480339E-4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2749288"/>
        <c:axId val="213274554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0.60916510107291566</c:v>
                </c:pt>
                <c:pt idx="1">
                  <c:v>0.52212525854539416</c:v>
                </c:pt>
                <c:pt idx="2">
                  <c:v>0.52454044135291789</c:v>
                </c:pt>
                <c:pt idx="3">
                  <c:v>0.52975286238925967</c:v>
                </c:pt>
                <c:pt idx="4">
                  <c:v>0.51718738043171808</c:v>
                </c:pt>
                <c:pt idx="5">
                  <c:v>0.53861742882995101</c:v>
                </c:pt>
                <c:pt idx="6">
                  <c:v>0.51868557767137558</c:v>
                </c:pt>
                <c:pt idx="7">
                  <c:v>0.54903015884165285</c:v>
                </c:pt>
                <c:pt idx="8">
                  <c:v>0.51925706314812403</c:v>
                </c:pt>
                <c:pt idx="9">
                  <c:v>0.53875760977022347</c:v>
                </c:pt>
                <c:pt idx="10">
                  <c:v>0.58836321552646476</c:v>
                </c:pt>
                <c:pt idx="11">
                  <c:v>0.54286949366363657</c:v>
                </c:pt>
                <c:pt idx="12">
                  <c:v>0.50654776695907811</c:v>
                </c:pt>
                <c:pt idx="13">
                  <c:v>0.4855880829216554</c:v>
                </c:pt>
                <c:pt idx="14">
                  <c:v>0.49167144662829132</c:v>
                </c:pt>
                <c:pt idx="15">
                  <c:v>0.44269920234539556</c:v>
                </c:pt>
                <c:pt idx="16">
                  <c:v>0.44499250682978109</c:v>
                </c:pt>
                <c:pt idx="17">
                  <c:v>0.45112663530747504</c:v>
                </c:pt>
                <c:pt idx="18">
                  <c:v>0.42437374678315665</c:v>
                </c:pt>
                <c:pt idx="19">
                  <c:v>0.44979977396136434</c:v>
                </c:pt>
                <c:pt idx="20">
                  <c:v>0.44477342811068976</c:v>
                </c:pt>
                <c:pt idx="21">
                  <c:v>0.44394185055258861</c:v>
                </c:pt>
                <c:pt idx="22">
                  <c:v>0.47259439939526876</c:v>
                </c:pt>
                <c:pt idx="23">
                  <c:v>0.45475040506408193</c:v>
                </c:pt>
                <c:pt idx="24">
                  <c:v>0.46035877891174842</c:v>
                </c:pt>
                <c:pt idx="25">
                  <c:v>0.46415785531049913</c:v>
                </c:pt>
                <c:pt idx="26">
                  <c:v>0.46795297797759888</c:v>
                </c:pt>
                <c:pt idx="27">
                  <c:v>0.46805855490800985</c:v>
                </c:pt>
                <c:pt idx="28">
                  <c:v>0.47248519743126627</c:v>
                </c:pt>
                <c:pt idx="29">
                  <c:v>0.4659752742013083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749288"/>
        <c:axId val="2132745544"/>
      </c:lineChart>
      <c:catAx>
        <c:axId val="213274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745544"/>
        <c:crosses val="autoZero"/>
        <c:auto val="1"/>
        <c:lblAlgn val="ctr"/>
        <c:lblOffset val="100"/>
        <c:tickLblSkip val="1"/>
        <c:noMultiLvlLbl val="0"/>
      </c:catAx>
      <c:valAx>
        <c:axId val="213274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74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25.001696999999993</c:v>
                </c:pt>
                <c:pt idx="1">
                  <c:v>40.127208100000004</c:v>
                </c:pt>
                <c:pt idx="2">
                  <c:v>47.526664699999984</c:v>
                </c:pt>
                <c:pt idx="3">
                  <c:v>50.220983099999984</c:v>
                </c:pt>
                <c:pt idx="4">
                  <c:v>46.630828499999993</c:v>
                </c:pt>
                <c:pt idx="5">
                  <c:v>45.445920599999994</c:v>
                </c:pt>
                <c:pt idx="6">
                  <c:v>44.30403560000002</c:v>
                </c:pt>
                <c:pt idx="7">
                  <c:v>43.361195900000013</c:v>
                </c:pt>
                <c:pt idx="8">
                  <c:v>42.654435100000001</c:v>
                </c:pt>
                <c:pt idx="9">
                  <c:v>41.847870399999991</c:v>
                </c:pt>
                <c:pt idx="10">
                  <c:v>38.459428599999995</c:v>
                </c:pt>
                <c:pt idx="11">
                  <c:v>36.791744499999993</c:v>
                </c:pt>
                <c:pt idx="12">
                  <c:v>36.132057400000008</c:v>
                </c:pt>
                <c:pt idx="13">
                  <c:v>36.022550899999999</c:v>
                </c:pt>
                <c:pt idx="14">
                  <c:v>35.56617</c:v>
                </c:pt>
                <c:pt idx="15">
                  <c:v>34.317028700000009</c:v>
                </c:pt>
                <c:pt idx="16">
                  <c:v>33.867083099999988</c:v>
                </c:pt>
                <c:pt idx="17">
                  <c:v>33.841560800000011</c:v>
                </c:pt>
                <c:pt idx="18">
                  <c:v>33.988844600000007</c:v>
                </c:pt>
                <c:pt idx="19">
                  <c:v>35.160475100000014</c:v>
                </c:pt>
                <c:pt idx="20">
                  <c:v>34.763376800000003</c:v>
                </c:pt>
                <c:pt idx="21">
                  <c:v>34.534197799999987</c:v>
                </c:pt>
                <c:pt idx="22">
                  <c:v>34.396359599999982</c:v>
                </c:pt>
                <c:pt idx="23">
                  <c:v>34.272975500000001</c:v>
                </c:pt>
                <c:pt idx="24">
                  <c:v>34.131119699999999</c:v>
                </c:pt>
                <c:pt idx="25">
                  <c:v>33.959270000000004</c:v>
                </c:pt>
                <c:pt idx="26">
                  <c:v>33.755385900000022</c:v>
                </c:pt>
                <c:pt idx="27">
                  <c:v>33.5224872</c:v>
                </c:pt>
                <c:pt idx="28">
                  <c:v>33.266716599999995</c:v>
                </c:pt>
                <c:pt idx="29">
                  <c:v>32.990546399999999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3.5815844830000003</c:v>
                </c:pt>
                <c:pt idx="1">
                  <c:v>6.5249342590000001</c:v>
                </c:pt>
                <c:pt idx="2">
                  <c:v>8.2045285959999994</c:v>
                </c:pt>
                <c:pt idx="3">
                  <c:v>8.8569233370000013</c:v>
                </c:pt>
                <c:pt idx="4">
                  <c:v>8.9192583210000009</c:v>
                </c:pt>
                <c:pt idx="5">
                  <c:v>8.7185553200000001</c:v>
                </c:pt>
                <c:pt idx="6">
                  <c:v>7.8335957080000007</c:v>
                </c:pt>
                <c:pt idx="7">
                  <c:v>7.2715189469999997</c:v>
                </c:pt>
                <c:pt idx="8">
                  <c:v>6.1200184799999997</c:v>
                </c:pt>
                <c:pt idx="9">
                  <c:v>5.5216141470000002</c:v>
                </c:pt>
                <c:pt idx="10">
                  <c:v>11.067122645000001</c:v>
                </c:pt>
                <c:pt idx="11">
                  <c:v>13.857326180000001</c:v>
                </c:pt>
                <c:pt idx="12">
                  <c:v>15.195871523999998</c:v>
                </c:pt>
                <c:pt idx="13">
                  <c:v>15.609725745000002</c:v>
                </c:pt>
                <c:pt idx="14">
                  <c:v>15.545897271999999</c:v>
                </c:pt>
                <c:pt idx="15">
                  <c:v>15.280933325000001</c:v>
                </c:pt>
                <c:pt idx="16">
                  <c:v>15.727951785000002</c:v>
                </c:pt>
                <c:pt idx="17">
                  <c:v>15.815238631</c:v>
                </c:pt>
                <c:pt idx="18">
                  <c:v>15.709269494000001</c:v>
                </c:pt>
                <c:pt idx="19">
                  <c:v>15.519468784999999</c:v>
                </c:pt>
                <c:pt idx="20">
                  <c:v>15.304290246000001</c:v>
                </c:pt>
                <c:pt idx="21">
                  <c:v>15.841954893999999</c:v>
                </c:pt>
                <c:pt idx="22">
                  <c:v>16.037197571999997</c:v>
                </c:pt>
                <c:pt idx="23">
                  <c:v>16.026671132000001</c:v>
                </c:pt>
                <c:pt idx="24">
                  <c:v>15.909654275000001</c:v>
                </c:pt>
                <c:pt idx="25">
                  <c:v>15.744941302000001</c:v>
                </c:pt>
                <c:pt idx="26">
                  <c:v>15.563506285000003</c:v>
                </c:pt>
                <c:pt idx="27">
                  <c:v>15.380462345000002</c:v>
                </c:pt>
                <c:pt idx="28">
                  <c:v>15.202428398000002</c:v>
                </c:pt>
                <c:pt idx="29">
                  <c:v>15.030813714999999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4.8171303000000165E-2</c:v>
                </c:pt>
                <c:pt idx="1">
                  <c:v>8.122638099999957E-2</c:v>
                </c:pt>
                <c:pt idx="2">
                  <c:v>0.10018301800000007</c:v>
                </c:pt>
                <c:pt idx="3">
                  <c:v>0.10844728899999989</c:v>
                </c:pt>
                <c:pt idx="4">
                  <c:v>0.10930235100000019</c:v>
                </c:pt>
                <c:pt idx="5">
                  <c:v>0.10651792799999971</c:v>
                </c:pt>
                <c:pt idx="6">
                  <c:v>0.10136674800000023</c:v>
                </c:pt>
                <c:pt idx="7">
                  <c:v>9.633042699999983E-2</c:v>
                </c:pt>
                <c:pt idx="8">
                  <c:v>9.1460397999998833E-2</c:v>
                </c:pt>
                <c:pt idx="9">
                  <c:v>8.7198110000000995E-2</c:v>
                </c:pt>
                <c:pt idx="10">
                  <c:v>8.4588933000000921E-2</c:v>
                </c:pt>
                <c:pt idx="11">
                  <c:v>8.1877176999999079E-2</c:v>
                </c:pt>
                <c:pt idx="12">
                  <c:v>7.8081218999999535E-2</c:v>
                </c:pt>
                <c:pt idx="13">
                  <c:v>7.3354119999999412E-2</c:v>
                </c:pt>
                <c:pt idx="14">
                  <c:v>6.9046923000000149E-2</c:v>
                </c:pt>
                <c:pt idx="15">
                  <c:v>6.4126805000000786E-2</c:v>
                </c:pt>
                <c:pt idx="16">
                  <c:v>5.9613975000001318E-2</c:v>
                </c:pt>
                <c:pt idx="17">
                  <c:v>5.5880616999999688E-2</c:v>
                </c:pt>
                <c:pt idx="18">
                  <c:v>5.2400521000000921E-2</c:v>
                </c:pt>
                <c:pt idx="19">
                  <c:v>4.9883386999999502E-2</c:v>
                </c:pt>
                <c:pt idx="20">
                  <c:v>4.7739924000000045E-2</c:v>
                </c:pt>
                <c:pt idx="21">
                  <c:v>4.5792839999998947E-2</c:v>
                </c:pt>
                <c:pt idx="22">
                  <c:v>4.4751107999999817E-2</c:v>
                </c:pt>
                <c:pt idx="23">
                  <c:v>4.3696024999999139E-2</c:v>
                </c:pt>
                <c:pt idx="24">
                  <c:v>4.2395031999999944E-2</c:v>
                </c:pt>
                <c:pt idx="25">
                  <c:v>4.106476099999945E-2</c:v>
                </c:pt>
                <c:pt idx="26">
                  <c:v>3.9866382000001366E-2</c:v>
                </c:pt>
                <c:pt idx="27">
                  <c:v>3.8388992999999871E-2</c:v>
                </c:pt>
                <c:pt idx="28">
                  <c:v>3.6973259999999897E-2</c:v>
                </c:pt>
                <c:pt idx="29">
                  <c:v>3.5376395000000116E-2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4.3972158280000002</c:v>
                </c:pt>
                <c:pt idx="1">
                  <c:v>7.6928916670000005</c:v>
                </c:pt>
                <c:pt idx="2">
                  <c:v>9.4571462310000012</c:v>
                </c:pt>
                <c:pt idx="3">
                  <c:v>10.078633796999998</c:v>
                </c:pt>
                <c:pt idx="4">
                  <c:v>10.541319325</c:v>
                </c:pt>
                <c:pt idx="5">
                  <c:v>10.478097446000001</c:v>
                </c:pt>
                <c:pt idx="6">
                  <c:v>10.121924462000001</c:v>
                </c:pt>
                <c:pt idx="7">
                  <c:v>9.6980274899999994</c:v>
                </c:pt>
                <c:pt idx="8">
                  <c:v>9.2177724149999989</c:v>
                </c:pt>
                <c:pt idx="9">
                  <c:v>8.9618293559999991</c:v>
                </c:pt>
                <c:pt idx="10">
                  <c:v>10.304816174000001</c:v>
                </c:pt>
                <c:pt idx="11">
                  <c:v>10.763412033999998</c:v>
                </c:pt>
                <c:pt idx="12">
                  <c:v>10.753173429</c:v>
                </c:pt>
                <c:pt idx="13">
                  <c:v>10.490571702</c:v>
                </c:pt>
                <c:pt idx="14">
                  <c:v>10.114789919</c:v>
                </c:pt>
                <c:pt idx="15">
                  <c:v>9.6993222239999994</c:v>
                </c:pt>
                <c:pt idx="16">
                  <c:v>9.3439481310000012</c:v>
                </c:pt>
                <c:pt idx="17">
                  <c:v>8.9851377049999996</c:v>
                </c:pt>
                <c:pt idx="18">
                  <c:v>8.6444051470000005</c:v>
                </c:pt>
                <c:pt idx="19">
                  <c:v>8.6194339339999999</c:v>
                </c:pt>
                <c:pt idx="20">
                  <c:v>8.491169481</c:v>
                </c:pt>
                <c:pt idx="21">
                  <c:v>8.3718281700000006</c:v>
                </c:pt>
                <c:pt idx="22">
                  <c:v>8.2141835420000007</c:v>
                </c:pt>
                <c:pt idx="23">
                  <c:v>8.0472690319999991</c:v>
                </c:pt>
                <c:pt idx="24">
                  <c:v>7.8867662539999994</c:v>
                </c:pt>
                <c:pt idx="25">
                  <c:v>7.7390691690000004</c:v>
                </c:pt>
                <c:pt idx="26">
                  <c:v>7.6061418689999991</c:v>
                </c:pt>
                <c:pt idx="27">
                  <c:v>7.4865449790000005</c:v>
                </c:pt>
                <c:pt idx="28">
                  <c:v>7.3786883030000006</c:v>
                </c:pt>
                <c:pt idx="29">
                  <c:v>7.2802439089999993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20.633662220000001</c:v>
                </c:pt>
                <c:pt idx="1">
                  <c:v>36.585418400000009</c:v>
                </c:pt>
                <c:pt idx="2">
                  <c:v>45.40410447</c:v>
                </c:pt>
                <c:pt idx="3">
                  <c:v>48.701356259999997</c:v>
                </c:pt>
                <c:pt idx="4">
                  <c:v>49.573334289999998</c:v>
                </c:pt>
                <c:pt idx="5">
                  <c:v>48.735020630000008</c:v>
                </c:pt>
                <c:pt idx="6">
                  <c:v>47.087846719999995</c:v>
                </c:pt>
                <c:pt idx="7">
                  <c:v>45.166039319999996</c:v>
                </c:pt>
                <c:pt idx="8">
                  <c:v>42.794280779999994</c:v>
                </c:pt>
                <c:pt idx="9">
                  <c:v>42.335750810000008</c:v>
                </c:pt>
                <c:pt idx="10">
                  <c:v>35.410086120000003</c:v>
                </c:pt>
                <c:pt idx="11">
                  <c:v>30.851034100000003</c:v>
                </c:pt>
                <c:pt idx="12">
                  <c:v>27.577568549999995</c:v>
                </c:pt>
                <c:pt idx="13">
                  <c:v>24.948809850000004</c:v>
                </c:pt>
                <c:pt idx="14">
                  <c:v>24.038706250000004</c:v>
                </c:pt>
                <c:pt idx="15">
                  <c:v>22.623694489999998</c:v>
                </c:pt>
                <c:pt idx="16">
                  <c:v>20.939254900000002</c:v>
                </c:pt>
                <c:pt idx="17">
                  <c:v>19.185802039999999</c:v>
                </c:pt>
                <c:pt idx="18">
                  <c:v>17.496058859999998</c:v>
                </c:pt>
                <c:pt idx="19">
                  <c:v>17.641285750000002</c:v>
                </c:pt>
                <c:pt idx="20">
                  <c:v>16.920080609999999</c:v>
                </c:pt>
                <c:pt idx="21">
                  <c:v>16.025139409999994</c:v>
                </c:pt>
                <c:pt idx="22">
                  <c:v>15.13912998</c:v>
                </c:pt>
                <c:pt idx="23">
                  <c:v>14.344774790000002</c:v>
                </c:pt>
                <c:pt idx="24">
                  <c:v>13.673456790000003</c:v>
                </c:pt>
                <c:pt idx="25">
                  <c:v>13.127712170000002</c:v>
                </c:pt>
                <c:pt idx="26">
                  <c:v>12.694476100000003</c:v>
                </c:pt>
                <c:pt idx="27">
                  <c:v>12.35678394</c:v>
                </c:pt>
                <c:pt idx="28">
                  <c:v>12.096390809999995</c:v>
                </c:pt>
                <c:pt idx="29">
                  <c:v>11.89662319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3.6139515499999995</c:v>
                </c:pt>
                <c:pt idx="1">
                  <c:v>5.6711460000000002</c:v>
                </c:pt>
                <c:pt idx="2">
                  <c:v>6.5195574099999973</c:v>
                </c:pt>
                <c:pt idx="3">
                  <c:v>6.6653495900000017</c:v>
                </c:pt>
                <c:pt idx="4">
                  <c:v>7.9715603600000016</c:v>
                </c:pt>
                <c:pt idx="5">
                  <c:v>8.7372669000000016</c:v>
                </c:pt>
                <c:pt idx="6">
                  <c:v>8.8362561399999997</c:v>
                </c:pt>
                <c:pt idx="7">
                  <c:v>8.76430504</c:v>
                </c:pt>
                <c:pt idx="8">
                  <c:v>8.5625071999999989</c:v>
                </c:pt>
                <c:pt idx="9">
                  <c:v>8.0102438599999957</c:v>
                </c:pt>
                <c:pt idx="10">
                  <c:v>9.8805509099999966</c:v>
                </c:pt>
                <c:pt idx="11">
                  <c:v>10.402863779999997</c:v>
                </c:pt>
                <c:pt idx="12">
                  <c:v>10.49938659</c:v>
                </c:pt>
                <c:pt idx="13">
                  <c:v>10.380976740000001</c:v>
                </c:pt>
                <c:pt idx="14">
                  <c:v>10.584528389999996</c:v>
                </c:pt>
                <c:pt idx="15">
                  <c:v>10.55451497</c:v>
                </c:pt>
                <c:pt idx="16">
                  <c:v>10.629826989999998</c:v>
                </c:pt>
                <c:pt idx="17">
                  <c:v>10.546665130000001</c:v>
                </c:pt>
                <c:pt idx="18">
                  <c:v>10.383431810000005</c:v>
                </c:pt>
                <c:pt idx="19">
                  <c:v>12.264887680000001</c:v>
                </c:pt>
                <c:pt idx="20">
                  <c:v>13.166947479999997</c:v>
                </c:pt>
                <c:pt idx="21">
                  <c:v>13.691144850000001</c:v>
                </c:pt>
                <c:pt idx="22">
                  <c:v>15.141155519999998</c:v>
                </c:pt>
                <c:pt idx="23">
                  <c:v>15.728693400000004</c:v>
                </c:pt>
                <c:pt idx="24">
                  <c:v>15.821038250000001</c:v>
                </c:pt>
                <c:pt idx="25">
                  <c:v>15.665914010000002</c:v>
                </c:pt>
                <c:pt idx="26">
                  <c:v>15.405969589999998</c:v>
                </c:pt>
                <c:pt idx="27">
                  <c:v>15.114316539999997</c:v>
                </c:pt>
                <c:pt idx="28">
                  <c:v>14.825606060000005</c:v>
                </c:pt>
                <c:pt idx="29">
                  <c:v>14.552913719999999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2.1147814600000014</c:v>
                </c:pt>
                <c:pt idx="1">
                  <c:v>3.4153697799999989</c:v>
                </c:pt>
                <c:pt idx="2">
                  <c:v>4.0735810099999998</c:v>
                </c:pt>
                <c:pt idx="3">
                  <c:v>4.3501713500000001</c:v>
                </c:pt>
                <c:pt idx="4">
                  <c:v>4.2391673699999988</c:v>
                </c:pt>
                <c:pt idx="5">
                  <c:v>4.13475796</c:v>
                </c:pt>
                <c:pt idx="6">
                  <c:v>4.0460319200000008</c:v>
                </c:pt>
                <c:pt idx="7">
                  <c:v>3.9654077300000008</c:v>
                </c:pt>
                <c:pt idx="8">
                  <c:v>3.8926256600000002</c:v>
                </c:pt>
                <c:pt idx="9">
                  <c:v>4.0424682900000004</c:v>
                </c:pt>
                <c:pt idx="10">
                  <c:v>3.5286447499999998</c:v>
                </c:pt>
                <c:pt idx="11">
                  <c:v>3.2765582999999996</c:v>
                </c:pt>
                <c:pt idx="12">
                  <c:v>3.1430923999999987</c:v>
                </c:pt>
                <c:pt idx="13">
                  <c:v>3.0809409599999995</c:v>
                </c:pt>
                <c:pt idx="14">
                  <c:v>3.0889718200000011</c:v>
                </c:pt>
                <c:pt idx="15">
                  <c:v>3.1024158100000001</c:v>
                </c:pt>
                <c:pt idx="16">
                  <c:v>3.1247738599999995</c:v>
                </c:pt>
                <c:pt idx="17">
                  <c:v>3.12759024</c:v>
                </c:pt>
                <c:pt idx="18">
                  <c:v>3.1128005900000009</c:v>
                </c:pt>
                <c:pt idx="19">
                  <c:v>2.8984568700000004</c:v>
                </c:pt>
                <c:pt idx="20">
                  <c:v>2.9056289900000003</c:v>
                </c:pt>
                <c:pt idx="21">
                  <c:v>2.8993110699999995</c:v>
                </c:pt>
                <c:pt idx="22">
                  <c:v>4.4361980700000014</c:v>
                </c:pt>
                <c:pt idx="23">
                  <c:v>5.2966032299999988</c:v>
                </c:pt>
                <c:pt idx="24">
                  <c:v>5.6842755199999999</c:v>
                </c:pt>
                <c:pt idx="25">
                  <c:v>5.7992943899999982</c:v>
                </c:pt>
                <c:pt idx="26">
                  <c:v>5.7761823500000009</c:v>
                </c:pt>
                <c:pt idx="27">
                  <c:v>5.6927368599999983</c:v>
                </c:pt>
                <c:pt idx="28">
                  <c:v>5.5939663500000005</c:v>
                </c:pt>
                <c:pt idx="29">
                  <c:v>5.4923022499999998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7.6251706490000002</c:v>
                </c:pt>
                <c:pt idx="1">
                  <c:v>14.916132896000001</c:v>
                </c:pt>
                <c:pt idx="2">
                  <c:v>20.489584161</c:v>
                </c:pt>
                <c:pt idx="3">
                  <c:v>23.799593162999997</c:v>
                </c:pt>
                <c:pt idx="4">
                  <c:v>25.177406530999999</c:v>
                </c:pt>
                <c:pt idx="5">
                  <c:v>26.302765535999999</c:v>
                </c:pt>
                <c:pt idx="6">
                  <c:v>25.449377804000001</c:v>
                </c:pt>
                <c:pt idx="7">
                  <c:v>27.875340474999998</c:v>
                </c:pt>
                <c:pt idx="8">
                  <c:v>27.698299720000001</c:v>
                </c:pt>
                <c:pt idx="9">
                  <c:v>29.010008757999998</c:v>
                </c:pt>
                <c:pt idx="10">
                  <c:v>29.177766786999999</c:v>
                </c:pt>
                <c:pt idx="11">
                  <c:v>27.500151346000003</c:v>
                </c:pt>
                <c:pt idx="12">
                  <c:v>23.479675723</c:v>
                </c:pt>
                <c:pt idx="13">
                  <c:v>20.020151470000002</c:v>
                </c:pt>
                <c:pt idx="14">
                  <c:v>18.905736359999999</c:v>
                </c:pt>
                <c:pt idx="15">
                  <c:v>15.452536712000001</c:v>
                </c:pt>
                <c:pt idx="16">
                  <c:v>13.925735362000001</c:v>
                </c:pt>
                <c:pt idx="17">
                  <c:v>14.716034334000001</c:v>
                </c:pt>
                <c:pt idx="18">
                  <c:v>13.731860991000001</c:v>
                </c:pt>
                <c:pt idx="19">
                  <c:v>13.222969447000001</c:v>
                </c:pt>
                <c:pt idx="20">
                  <c:v>14.131097539000001</c:v>
                </c:pt>
                <c:pt idx="21">
                  <c:v>14.625367795999999</c:v>
                </c:pt>
                <c:pt idx="22">
                  <c:v>15.413980673000001</c:v>
                </c:pt>
                <c:pt idx="23">
                  <c:v>15.150382377</c:v>
                </c:pt>
                <c:pt idx="24">
                  <c:v>16.028433685</c:v>
                </c:pt>
                <c:pt idx="25">
                  <c:v>17.447008543000003</c:v>
                </c:pt>
                <c:pt idx="26">
                  <c:v>19.123620145</c:v>
                </c:pt>
                <c:pt idx="27">
                  <c:v>20.537715761000001</c:v>
                </c:pt>
                <c:pt idx="28">
                  <c:v>22.125285271000003</c:v>
                </c:pt>
                <c:pt idx="29">
                  <c:v>22.746421306000002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23.203429020000002</c:v>
                </c:pt>
                <c:pt idx="1">
                  <c:v>37.507615369999996</c:v>
                </c:pt>
                <c:pt idx="2">
                  <c:v>45.690978220000019</c:v>
                </c:pt>
                <c:pt idx="3">
                  <c:v>49.620386810000014</c:v>
                </c:pt>
                <c:pt idx="4">
                  <c:v>49.48837432000002</c:v>
                </c:pt>
                <c:pt idx="5">
                  <c:v>50.022457160000016</c:v>
                </c:pt>
                <c:pt idx="6">
                  <c:v>48.570297449999998</c:v>
                </c:pt>
                <c:pt idx="7">
                  <c:v>50.68847126</c:v>
                </c:pt>
                <c:pt idx="8">
                  <c:v>50.001250410000011</c:v>
                </c:pt>
                <c:pt idx="9">
                  <c:v>50.474799740000009</c:v>
                </c:pt>
                <c:pt idx="10">
                  <c:v>57.291606970000018</c:v>
                </c:pt>
                <c:pt idx="11">
                  <c:v>58.809947789999995</c:v>
                </c:pt>
                <c:pt idx="12">
                  <c:v>55.939460170000004</c:v>
                </c:pt>
                <c:pt idx="13">
                  <c:v>52.402107729999983</c:v>
                </c:pt>
                <c:pt idx="14">
                  <c:v>51.254682639999999</c:v>
                </c:pt>
                <c:pt idx="15">
                  <c:v>46.908548079999989</c:v>
                </c:pt>
                <c:pt idx="16">
                  <c:v>44.659382550000004</c:v>
                </c:pt>
                <c:pt idx="17">
                  <c:v>45.043118370000016</c:v>
                </c:pt>
                <c:pt idx="18">
                  <c:v>43.463978160000011</c:v>
                </c:pt>
                <c:pt idx="19">
                  <c:v>44.245190419999986</c:v>
                </c:pt>
                <c:pt idx="20">
                  <c:v>45.534606639999993</c:v>
                </c:pt>
                <c:pt idx="21">
                  <c:v>46.154703999999995</c:v>
                </c:pt>
                <c:pt idx="22">
                  <c:v>47.583869610000008</c:v>
                </c:pt>
                <c:pt idx="23">
                  <c:v>47.38165146999998</c:v>
                </c:pt>
                <c:pt idx="24">
                  <c:v>48.18423276</c:v>
                </c:pt>
                <c:pt idx="25">
                  <c:v>49.459748649999995</c:v>
                </c:pt>
                <c:pt idx="26">
                  <c:v>50.950335210000006</c:v>
                </c:pt>
                <c:pt idx="27">
                  <c:v>52.113008760000014</c:v>
                </c:pt>
                <c:pt idx="28">
                  <c:v>53.474789510000008</c:v>
                </c:pt>
                <c:pt idx="29">
                  <c:v>53.788189740000007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1.5657103999999755E-2</c:v>
                </c:pt>
                <c:pt idx="1">
                  <c:v>2.6639166000000269E-2</c:v>
                </c:pt>
                <c:pt idx="2">
                  <c:v>3.3245713999999982E-2</c:v>
                </c:pt>
                <c:pt idx="3">
                  <c:v>3.6440448000000014E-2</c:v>
                </c:pt>
                <c:pt idx="4">
                  <c:v>3.7198667999999824E-2</c:v>
                </c:pt>
                <c:pt idx="5">
                  <c:v>3.6699388000000166E-2</c:v>
                </c:pt>
                <c:pt idx="6">
                  <c:v>3.5514696999999984E-2</c:v>
                </c:pt>
                <c:pt idx="7">
                  <c:v>3.4377635999999878E-2</c:v>
                </c:pt>
                <c:pt idx="8">
                  <c:v>3.327633799999985E-2</c:v>
                </c:pt>
                <c:pt idx="9">
                  <c:v>3.2513481000000066E-2</c:v>
                </c:pt>
                <c:pt idx="10">
                  <c:v>0.10376888300000031</c:v>
                </c:pt>
                <c:pt idx="11">
                  <c:v>0.14177920199999994</c:v>
                </c:pt>
                <c:pt idx="12">
                  <c:v>0.15877479099999992</c:v>
                </c:pt>
                <c:pt idx="13">
                  <c:v>0.1641772640000001</c:v>
                </c:pt>
                <c:pt idx="14">
                  <c:v>0.16401152099999994</c:v>
                </c:pt>
                <c:pt idx="15">
                  <c:v>0.16123247699999999</c:v>
                </c:pt>
                <c:pt idx="16">
                  <c:v>0.15773033599999975</c:v>
                </c:pt>
                <c:pt idx="17">
                  <c:v>0.15443896099999987</c:v>
                </c:pt>
                <c:pt idx="18">
                  <c:v>0.15144315900000027</c:v>
                </c:pt>
                <c:pt idx="19">
                  <c:v>0.14902383899999982</c:v>
                </c:pt>
                <c:pt idx="20">
                  <c:v>0.10047511299999989</c:v>
                </c:pt>
                <c:pt idx="21">
                  <c:v>7.4748621999999987E-2</c:v>
                </c:pt>
                <c:pt idx="22">
                  <c:v>6.2720868999999624E-2</c:v>
                </c:pt>
                <c:pt idx="23">
                  <c:v>5.7823193000000384E-2</c:v>
                </c:pt>
                <c:pt idx="24">
                  <c:v>5.6381070000000033E-2</c:v>
                </c:pt>
                <c:pt idx="25">
                  <c:v>5.6407934000000104E-2</c:v>
                </c:pt>
                <c:pt idx="26">
                  <c:v>5.6887673999999944E-2</c:v>
                </c:pt>
                <c:pt idx="27">
                  <c:v>5.7318518999999846E-2</c:v>
                </c:pt>
                <c:pt idx="28">
                  <c:v>5.7535794000000084E-2</c:v>
                </c:pt>
                <c:pt idx="29">
                  <c:v>5.7435164999999788E-2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525912"/>
        <c:axId val="211952434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90.235320616999999</c:v>
                </c:pt>
                <c:pt idx="1">
                  <c:v>152.54858201899998</c:v>
                </c:pt>
                <c:pt idx="2">
                  <c:v>187.49957353000005</c:v>
                </c:pt>
                <c:pt idx="3">
                  <c:v>202.43828514399999</c:v>
                </c:pt>
                <c:pt idx="4">
                  <c:v>202.68775003600001</c:v>
                </c:pt>
                <c:pt idx="5">
                  <c:v>202.71805886800001</c:v>
                </c:pt>
                <c:pt idx="6">
                  <c:v>196.38624724900004</c:v>
                </c:pt>
                <c:pt idx="7">
                  <c:v>196.92101422499999</c:v>
                </c:pt>
                <c:pt idx="8">
                  <c:v>191.06592650100001</c:v>
                </c:pt>
                <c:pt idx="9">
                  <c:v>190.324296952</c:v>
                </c:pt>
                <c:pt idx="10">
                  <c:v>195.30838077200002</c:v>
                </c:pt>
                <c:pt idx="11">
                  <c:v>192.476694409</c:v>
                </c:pt>
                <c:pt idx="12">
                  <c:v>182.957141796</c:v>
                </c:pt>
                <c:pt idx="13">
                  <c:v>173.19336648099997</c:v>
                </c:pt>
                <c:pt idx="14">
                  <c:v>169.33254109499998</c:v>
                </c:pt>
                <c:pt idx="15">
                  <c:v>158.16435359299999</c:v>
                </c:pt>
                <c:pt idx="16">
                  <c:v>152.43530098899998</c:v>
                </c:pt>
                <c:pt idx="17">
                  <c:v>151.47146682800005</c:v>
                </c:pt>
                <c:pt idx="18">
                  <c:v>146.73449333200003</c:v>
                </c:pt>
                <c:pt idx="19">
                  <c:v>149.771075212</c:v>
                </c:pt>
                <c:pt idx="20">
                  <c:v>151.36541282299999</c:v>
                </c:pt>
                <c:pt idx="21">
                  <c:v>152.26418945199995</c:v>
                </c:pt>
                <c:pt idx="22">
                  <c:v>156.469546544</c:v>
                </c:pt>
                <c:pt idx="23">
                  <c:v>156.35054014899998</c:v>
                </c:pt>
                <c:pt idx="24">
                  <c:v>157.41775333599998</c:v>
                </c:pt>
                <c:pt idx="25">
                  <c:v>159.040430929</c:v>
                </c:pt>
                <c:pt idx="26">
                  <c:v>160.97237150500001</c:v>
                </c:pt>
                <c:pt idx="27">
                  <c:v>162.29976389700002</c:v>
                </c:pt>
                <c:pt idx="28">
                  <c:v>164.05838035600004</c:v>
                </c:pt>
                <c:pt idx="29">
                  <c:v>163.87086578999998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525912"/>
        <c:axId val="2119524344"/>
      </c:lineChart>
      <c:catAx>
        <c:axId val="2119525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9524344"/>
        <c:crosses val="autoZero"/>
        <c:auto val="1"/>
        <c:lblAlgn val="ctr"/>
        <c:lblOffset val="100"/>
        <c:tickLblSkip val="1"/>
        <c:noMultiLvlLbl val="0"/>
      </c:catAx>
      <c:valAx>
        <c:axId val="211952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952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0.12706702678206749</c:v>
                </c:pt>
                <c:pt idx="1">
                  <c:v>0.11511309883651108</c:v>
                </c:pt>
                <c:pt idx="2">
                  <c:v>9.9301179694240349E-2</c:v>
                </c:pt>
                <c:pt idx="3">
                  <c:v>9.4081040067819005E-2</c:v>
                </c:pt>
                <c:pt idx="4">
                  <c:v>9.2003067281065179E-2</c:v>
                </c:pt>
                <c:pt idx="5">
                  <c:v>8.880742865457518E-2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3.1975032647750305E-2</c:v>
                </c:pt>
                <c:pt idx="1">
                  <c:v>2.4899773815973025E-2</c:v>
                </c:pt>
                <c:pt idx="2">
                  <c:v>6.0005501039966533E-2</c:v>
                </c:pt>
                <c:pt idx="3">
                  <c:v>5.8655262820502353E-2</c:v>
                </c:pt>
                <c:pt idx="4">
                  <c:v>6.0522664071387844E-2</c:v>
                </c:pt>
                <c:pt idx="5">
                  <c:v>5.8171409946164453E-2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3.3557744087864175E-2</c:v>
                </c:pt>
                <c:pt idx="1">
                  <c:v>3.1724531584137031E-2</c:v>
                </c:pt>
                <c:pt idx="2">
                  <c:v>3.6916956665852714E-2</c:v>
                </c:pt>
                <c:pt idx="3">
                  <c:v>3.1119168202633097E-2</c:v>
                </c:pt>
                <c:pt idx="4">
                  <c:v>2.8250954409296515E-2</c:v>
                </c:pt>
                <c:pt idx="5">
                  <c:v>2.5636204511589784E-2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0.12435304710650277</c:v>
                </c:pt>
                <c:pt idx="1">
                  <c:v>0.1159180460812318</c:v>
                </c:pt>
                <c:pt idx="2">
                  <c:v>7.4347947846790538E-2</c:v>
                </c:pt>
                <c:pt idx="3">
                  <c:v>5.4164149337385351E-2</c:v>
                </c:pt>
                <c:pt idx="4">
                  <c:v>4.1426217860981773E-2</c:v>
                </c:pt>
                <c:pt idx="5">
                  <c:v>3.3958929305667074E-2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2.0031461706944427E-2</c:v>
                </c:pt>
                <c:pt idx="1">
                  <c:v>2.3484732222489056E-2</c:v>
                </c:pt>
                <c:pt idx="2">
                  <c:v>3.0171050273380341E-2</c:v>
                </c:pt>
                <c:pt idx="3">
                  <c:v>3.1401796033797766E-2</c:v>
                </c:pt>
                <c:pt idx="4">
                  <c:v>4.122804509173298E-2</c:v>
                </c:pt>
                <c:pt idx="5">
                  <c:v>4.0862338703828598E-2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3.4990916207959077E-4</c:v>
                </c:pt>
                <c:pt idx="1">
                  <c:v>3.1533282674995369E-4</c:v>
                </c:pt>
                <c:pt idx="2">
                  <c:v>2.6812184889268202E-4</c:v>
                </c:pt>
                <c:pt idx="3">
                  <c:v>1.9791893861770661E-4</c:v>
                </c:pt>
                <c:pt idx="4">
                  <c:v>1.5872893209073163E-4</c:v>
                </c:pt>
                <c:pt idx="5">
                  <c:v>1.3038497031489586E-4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2.5665534728523443E-2</c:v>
                </c:pt>
                <c:pt idx="1">
                  <c:v>2.4380104938005354E-2</c:v>
                </c:pt>
                <c:pt idx="2">
                  <c:v>1.9610332485941094E-2</c:v>
                </c:pt>
                <c:pt idx="3">
                  <c:v>1.9109911729739158E-2</c:v>
                </c:pt>
                <c:pt idx="4">
                  <c:v>2.8430792404096399E-2</c:v>
                </c:pt>
                <c:pt idx="5">
                  <c:v>3.2889386802824251E-2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5.9887930550323577E-2</c:v>
                </c:pt>
                <c:pt idx="1">
                  <c:v>7.3759096128569124E-2</c:v>
                </c:pt>
                <c:pt idx="2">
                  <c:v>6.3544601807875661E-2</c:v>
                </c:pt>
                <c:pt idx="3">
                  <c:v>4.0679806502076421E-2</c:v>
                </c:pt>
                <c:pt idx="4">
                  <c:v>4.4364577168980783E-2</c:v>
                </c:pt>
                <c:pt idx="5">
                  <c:v>5.8112539636842694E-2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0.11755354749758798</c:v>
                </c:pt>
                <c:pt idx="1">
                  <c:v>0.12316467036380682</c:v>
                </c:pt>
                <c:pt idx="2">
                  <c:v>0.13831264361275383</c:v>
                </c:pt>
                <c:pt idx="3">
                  <c:v>0.11269025291908294</c:v>
                </c:pt>
                <c:pt idx="4">
                  <c:v>0.11868372041515515</c:v>
                </c:pt>
                <c:pt idx="5">
                  <c:v>0.12895523193907751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1.129744887973286E-4</c:v>
                </c:pt>
                <c:pt idx="1">
                  <c:v>1.1018085479206483E-4</c:v>
                </c:pt>
                <c:pt idx="2">
                  <c:v>5.2966586413149392E-4</c:v>
                </c:pt>
                <c:pt idx="3">
                  <c:v>4.9906649378077088E-4</c:v>
                </c:pt>
                <c:pt idx="4">
                  <c:v>2.1500477208814548E-4</c:v>
                </c:pt>
                <c:pt idx="5">
                  <c:v>2.0211749485198478E-4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2642168"/>
        <c:axId val="213264564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0.54055420875844107</c:v>
                </c:pt>
                <c:pt idx="1">
                  <c:v>0.53286956765226545</c:v>
                </c:pt>
                <c:pt idx="2">
                  <c:v>0.52300800113982526</c:v>
                </c:pt>
                <c:pt idx="3">
                  <c:v>0.44259837304543453</c:v>
                </c:pt>
                <c:pt idx="4">
                  <c:v>0.45528377240687545</c:v>
                </c:pt>
                <c:pt idx="5">
                  <c:v>0.46772597196573651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642168"/>
        <c:axId val="2132645640"/>
      </c:lineChart>
      <c:catAx>
        <c:axId val="213264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645640"/>
        <c:crosses val="autoZero"/>
        <c:auto val="1"/>
        <c:lblAlgn val="ctr"/>
        <c:lblOffset val="100"/>
        <c:noMultiLvlLbl val="0"/>
      </c:catAx>
      <c:valAx>
        <c:axId val="213264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64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0.12109006280928929</c:v>
                </c:pt>
                <c:pt idx="1">
                  <c:v>9.6691109881029677E-2</c:v>
                </c:pt>
                <c:pt idx="2">
                  <c:v>9.0405247967820179E-2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2.8437403231861665E-2</c:v>
                </c:pt>
                <c:pt idx="1">
                  <c:v>5.9330381930234447E-2</c:v>
                </c:pt>
                <c:pt idx="2">
                  <c:v>5.9347037008776152E-2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3.2641137836000603E-2</c:v>
                </c:pt>
                <c:pt idx="1">
                  <c:v>3.4018062434242907E-2</c:v>
                </c:pt>
                <c:pt idx="2">
                  <c:v>2.6943579460443151E-2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0.12013554659386728</c:v>
                </c:pt>
                <c:pt idx="1">
                  <c:v>6.4256048592087944E-2</c:v>
                </c:pt>
                <c:pt idx="2">
                  <c:v>3.7692573583324424E-2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2.1758096964716742E-2</c:v>
                </c:pt>
                <c:pt idx="1">
                  <c:v>3.0786423153589051E-2</c:v>
                </c:pt>
                <c:pt idx="2">
                  <c:v>4.1045191897780789E-2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3.3262099441477226E-4</c:v>
                </c:pt>
                <c:pt idx="1">
                  <c:v>2.3302039375519432E-4</c:v>
                </c:pt>
                <c:pt idx="2">
                  <c:v>1.4455695120281373E-4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2.5022819833264397E-2</c:v>
                </c:pt>
                <c:pt idx="1">
                  <c:v>1.9360122107840126E-2</c:v>
                </c:pt>
                <c:pt idx="2">
                  <c:v>3.0660089603460325E-2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6.6823513339446347E-2</c:v>
                </c:pt>
                <c:pt idx="1">
                  <c:v>5.2112204154976041E-2</c:v>
                </c:pt>
                <c:pt idx="2">
                  <c:v>5.1238558402911735E-2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0.1203591089306974</c:v>
                </c:pt>
                <c:pt idx="1">
                  <c:v>0.12550144826591839</c:v>
                </c:pt>
                <c:pt idx="2">
                  <c:v>0.12381947617711633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1.1157767179469671E-4</c:v>
                </c:pt>
                <c:pt idx="1">
                  <c:v>5.143661789561324E-4</c:v>
                </c:pt>
                <c:pt idx="2">
                  <c:v>2.0856113347006514E-4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2569784"/>
        <c:axId val="213257325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0.5367118882053532</c:v>
                </c:pt>
                <c:pt idx="1">
                  <c:v>0.48280318709262993</c:v>
                </c:pt>
                <c:pt idx="2">
                  <c:v>0.46150487218630598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569784"/>
        <c:axId val="2132573256"/>
      </c:lineChart>
      <c:catAx>
        <c:axId val="213256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573256"/>
        <c:crosses val="autoZero"/>
        <c:auto val="1"/>
        <c:lblAlgn val="ctr"/>
        <c:lblOffset val="100"/>
        <c:noMultiLvlLbl val="0"/>
      </c:catAx>
      <c:valAx>
        <c:axId val="213257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569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0.14581009567318187</c:v>
                </c:pt>
                <c:pt idx="1">
                  <c:v>0.12861123226446697</c:v>
                </c:pt>
                <c:pt idx="2">
                  <c:v>0.12694916560277708</c:v>
                </c:pt>
                <c:pt idx="3">
                  <c:v>0.12683796264766581</c:v>
                </c:pt>
                <c:pt idx="4">
                  <c:v>0.10712667772224575</c:v>
                </c:pt>
                <c:pt idx="5">
                  <c:v>0.11670664901357067</c:v>
                </c:pt>
                <c:pt idx="6">
                  <c:v>0.11564204231174578</c:v>
                </c:pt>
                <c:pt idx="7">
                  <c:v>0.11522789598956022</c:v>
                </c:pt>
                <c:pt idx="8">
                  <c:v>0.11493197847236256</c:v>
                </c:pt>
                <c:pt idx="9">
                  <c:v>0.11305692839531627</c:v>
                </c:pt>
                <c:pt idx="10">
                  <c:v>9.8143647041382884E-2</c:v>
                </c:pt>
                <c:pt idx="11">
                  <c:v>9.9916509364505149E-2</c:v>
                </c:pt>
                <c:pt idx="12">
                  <c:v>0.10027606780783858</c:v>
                </c:pt>
                <c:pt idx="13">
                  <c:v>0.10053711534068029</c:v>
                </c:pt>
                <c:pt idx="14">
                  <c:v>9.763255891679487E-2</c:v>
                </c:pt>
                <c:pt idx="15">
                  <c:v>9.2103185250266353E-2</c:v>
                </c:pt>
                <c:pt idx="16">
                  <c:v>9.3078811731272845E-2</c:v>
                </c:pt>
                <c:pt idx="17">
                  <c:v>9.3377414474248646E-2</c:v>
                </c:pt>
                <c:pt idx="18">
                  <c:v>9.3456788741594687E-2</c:v>
                </c:pt>
                <c:pt idx="19">
                  <c:v>9.8389000141712465E-2</c:v>
                </c:pt>
                <c:pt idx="20">
                  <c:v>9.2344566919035032E-2</c:v>
                </c:pt>
                <c:pt idx="21">
                  <c:v>9.256532041854075E-2</c:v>
                </c:pt>
                <c:pt idx="22">
                  <c:v>9.2258491853775021E-2</c:v>
                </c:pt>
                <c:pt idx="23">
                  <c:v>9.1735358300206946E-2</c:v>
                </c:pt>
                <c:pt idx="24">
                  <c:v>9.1111598913768091E-2</c:v>
                </c:pt>
                <c:pt idx="25">
                  <c:v>9.0414383514556176E-2</c:v>
                </c:pt>
                <c:pt idx="26">
                  <c:v>8.9654677428998367E-2</c:v>
                </c:pt>
                <c:pt idx="27">
                  <c:v>8.8845361528650885E-2</c:v>
                </c:pt>
                <c:pt idx="28">
                  <c:v>8.8003003305292191E-2</c:v>
                </c:pt>
                <c:pt idx="29">
                  <c:v>8.7119717495378307E-2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3.6639693217077572E-2</c:v>
                </c:pt>
                <c:pt idx="1">
                  <c:v>3.1208372090222033E-2</c:v>
                </c:pt>
                <c:pt idx="2">
                  <c:v>3.0694171932755934E-2</c:v>
                </c:pt>
                <c:pt idx="3">
                  <c:v>3.0692756302258931E-2</c:v>
                </c:pt>
                <c:pt idx="4">
                  <c:v>3.0640169696437063E-2</c:v>
                </c:pt>
                <c:pt idx="5">
                  <c:v>3.05049498847614E-2</c:v>
                </c:pt>
                <c:pt idx="6">
                  <c:v>2.618889349619111E-2</c:v>
                </c:pt>
                <c:pt idx="7">
                  <c:v>2.6358305017103071E-2</c:v>
                </c:pt>
                <c:pt idx="8">
                  <c:v>2.0584050271361072E-2</c:v>
                </c:pt>
                <c:pt idx="9">
                  <c:v>2.0862670410448481E-2</c:v>
                </c:pt>
                <c:pt idx="10">
                  <c:v>7.3998140851653502E-2</c:v>
                </c:pt>
                <c:pt idx="11">
                  <c:v>5.6675761226711016E-2</c:v>
                </c:pt>
                <c:pt idx="12">
                  <c:v>5.6712992294809944E-2</c:v>
                </c:pt>
                <c:pt idx="13">
                  <c:v>5.6494120620048306E-2</c:v>
                </c:pt>
                <c:pt idx="14">
                  <c:v>5.6146490206609924E-2</c:v>
                </c:pt>
                <c:pt idx="15">
                  <c:v>5.5713671205073256E-2</c:v>
                </c:pt>
                <c:pt idx="16">
                  <c:v>6.0640789599506965E-2</c:v>
                </c:pt>
                <c:pt idx="17">
                  <c:v>5.9570281331709121E-2</c:v>
                </c:pt>
                <c:pt idx="18">
                  <c:v>5.8963443653003163E-2</c:v>
                </c:pt>
                <c:pt idx="19">
                  <c:v>5.8388128313219274E-2</c:v>
                </c:pt>
                <c:pt idx="20">
                  <c:v>5.7797462028277291E-2</c:v>
                </c:pt>
                <c:pt idx="21">
                  <c:v>6.2570419636287206E-2</c:v>
                </c:pt>
                <c:pt idx="22">
                  <c:v>6.1413094974372633E-2</c:v>
                </c:pt>
                <c:pt idx="23">
                  <c:v>6.073351773613337E-2</c:v>
                </c:pt>
                <c:pt idx="24">
                  <c:v>6.0098825981868713E-2</c:v>
                </c:pt>
                <c:pt idx="25">
                  <c:v>5.9461179040404905E-2</c:v>
                </c:pt>
                <c:pt idx="26">
                  <c:v>5.881693053691732E-2</c:v>
                </c:pt>
                <c:pt idx="27">
                  <c:v>5.8170548307623464E-2</c:v>
                </c:pt>
                <c:pt idx="28">
                  <c:v>5.7526476299380291E-2</c:v>
                </c:pt>
                <c:pt idx="29">
                  <c:v>5.6881915546496326E-2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3.833837622932481E-2</c:v>
                </c:pt>
                <c:pt idx="1">
                  <c:v>3.2347802777902071E-2</c:v>
                </c:pt>
                <c:pt idx="2">
                  <c:v>3.161321415122624E-2</c:v>
                </c:pt>
                <c:pt idx="3">
                  <c:v>3.1387428939247494E-2</c:v>
                </c:pt>
                <c:pt idx="4">
                  <c:v>3.4101898341620272E-2</c:v>
                </c:pt>
                <c:pt idx="5">
                  <c:v>3.3286546744696624E-2</c:v>
                </c:pt>
                <c:pt idx="6">
                  <c:v>3.2364771594831331E-2</c:v>
                </c:pt>
                <c:pt idx="7">
                  <c:v>3.1673212888714691E-2</c:v>
                </c:pt>
                <c:pt idx="8">
                  <c:v>3.0506398351679433E-2</c:v>
                </c:pt>
                <c:pt idx="9">
                  <c:v>3.0791728340763099E-2</c:v>
                </c:pt>
                <c:pt idx="10">
                  <c:v>4.0927774395907383E-2</c:v>
                </c:pt>
                <c:pt idx="11">
                  <c:v>3.778542240066908E-2</c:v>
                </c:pt>
                <c:pt idx="12">
                  <c:v>3.6533181869649087E-2</c:v>
                </c:pt>
                <c:pt idx="13">
                  <c:v>3.5293346328647973E-2</c:v>
                </c:pt>
                <c:pt idx="14">
                  <c:v>3.4045058334390053E-2</c:v>
                </c:pt>
                <c:pt idx="15">
                  <c:v>3.2780326860340221E-2</c:v>
                </c:pt>
                <c:pt idx="16">
                  <c:v>3.1925037566022309E-2</c:v>
                </c:pt>
                <c:pt idx="17">
                  <c:v>3.072596505453587E-2</c:v>
                </c:pt>
                <c:pt idx="18">
                  <c:v>2.9643714583734642E-2</c:v>
                </c:pt>
                <c:pt idx="19">
                  <c:v>3.052079694853245E-2</c:v>
                </c:pt>
                <c:pt idx="20">
                  <c:v>2.9428887776329023E-2</c:v>
                </c:pt>
                <c:pt idx="21">
                  <c:v>2.8979413570041419E-2</c:v>
                </c:pt>
                <c:pt idx="22">
                  <c:v>2.8232349737224976E-2</c:v>
                </c:pt>
                <c:pt idx="23">
                  <c:v>2.7592816985121612E-2</c:v>
                </c:pt>
                <c:pt idx="24">
                  <c:v>2.7021303977765542E-2</c:v>
                </c:pt>
                <c:pt idx="25">
                  <c:v>2.6503840760323413E-2</c:v>
                </c:pt>
                <c:pt idx="26">
                  <c:v>2.6035317593487681E-2</c:v>
                </c:pt>
                <c:pt idx="27">
                  <c:v>2.5603209941766923E-2</c:v>
                </c:pt>
                <c:pt idx="28">
                  <c:v>2.5205322490638973E-2</c:v>
                </c:pt>
                <c:pt idx="29">
                  <c:v>2.4833331771731904E-2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0.14094452561056606</c:v>
                </c:pt>
                <c:pt idx="1">
                  <c:v>0.12130447788545556</c:v>
                </c:pt>
                <c:pt idx="2">
                  <c:v>0.11929085043409075</c:v>
                </c:pt>
                <c:pt idx="3">
                  <c:v>0.11878948930495904</c:v>
                </c:pt>
                <c:pt idx="4">
                  <c:v>0.12143589229744228</c:v>
                </c:pt>
                <c:pt idx="5">
                  <c:v>0.12017080721115005</c:v>
                </c:pt>
                <c:pt idx="6">
                  <c:v>0.11810208267020379</c:v>
                </c:pt>
                <c:pt idx="7">
                  <c:v>0.11550355850737218</c:v>
                </c:pt>
                <c:pt idx="8">
                  <c:v>0.110348868662664</c:v>
                </c:pt>
                <c:pt idx="9">
                  <c:v>0.1154649133547689</c:v>
                </c:pt>
                <c:pt idx="10">
                  <c:v>8.212401015770926E-2</c:v>
                </c:pt>
                <c:pt idx="11">
                  <c:v>7.9158573892947948E-2</c:v>
                </c:pt>
                <c:pt idx="12">
                  <c:v>7.3666253694026615E-2</c:v>
                </c:pt>
                <c:pt idx="13">
                  <c:v>6.7756830735697909E-2</c:v>
                </c:pt>
                <c:pt idx="14">
                  <c:v>6.9034070753571E-2</c:v>
                </c:pt>
                <c:pt idx="15">
                  <c:v>6.2544507802845581E-2</c:v>
                </c:pt>
                <c:pt idx="16">
                  <c:v>5.6990020030212342E-2</c:v>
                </c:pt>
                <c:pt idx="17">
                  <c:v>5.1929213215699113E-2</c:v>
                </c:pt>
                <c:pt idx="18">
                  <c:v>4.7366031830694981E-2</c:v>
                </c:pt>
                <c:pt idx="19">
                  <c:v>5.1990973807474694E-2</c:v>
                </c:pt>
                <c:pt idx="20">
                  <c:v>4.6418502130314558E-2</c:v>
                </c:pt>
                <c:pt idx="21">
                  <c:v>4.3486133282415303E-2</c:v>
                </c:pt>
                <c:pt idx="22">
                  <c:v>4.1020283977671768E-2</c:v>
                </c:pt>
                <c:pt idx="23">
                  <c:v>3.8955148278216695E-2</c:v>
                </c:pt>
                <c:pt idx="24">
                  <c:v>3.7251021636290529E-2</c:v>
                </c:pt>
                <c:pt idx="25">
                  <c:v>3.5856552260915865E-2</c:v>
                </c:pt>
                <c:pt idx="26">
                  <c:v>3.4714713371643974E-2</c:v>
                </c:pt>
                <c:pt idx="27">
                  <c:v>3.3785886015210972E-2</c:v>
                </c:pt>
                <c:pt idx="28">
                  <c:v>3.3028413694337608E-2</c:v>
                </c:pt>
                <c:pt idx="29">
                  <c:v>3.240908118622695E-2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2.1063498367075419E-2</c:v>
                </c:pt>
                <c:pt idx="1">
                  <c:v>1.8935448003354078E-2</c:v>
                </c:pt>
                <c:pt idx="2">
                  <c:v>1.8017067511239597E-2</c:v>
                </c:pt>
                <c:pt idx="3">
                  <c:v>1.7312091388493461E-2</c:v>
                </c:pt>
                <c:pt idx="4">
                  <c:v>2.482920326455958E-2</c:v>
                </c:pt>
                <c:pt idx="5">
                  <c:v>2.5020839628660314E-2</c:v>
                </c:pt>
                <c:pt idx="6">
                  <c:v>2.3863903098768204E-2</c:v>
                </c:pt>
                <c:pt idx="7">
                  <c:v>2.3850113999812978E-2</c:v>
                </c:pt>
                <c:pt idx="8">
                  <c:v>2.3383931796669852E-2</c:v>
                </c:pt>
                <c:pt idx="9">
                  <c:v>2.1304872588533946E-2</c:v>
                </c:pt>
                <c:pt idx="10">
                  <c:v>3.3343781189060874E-2</c:v>
                </c:pt>
                <c:pt idx="11">
                  <c:v>2.9580094949378188E-2</c:v>
                </c:pt>
                <c:pt idx="12">
                  <c:v>2.9116651822667042E-2</c:v>
                </c:pt>
                <c:pt idx="13">
                  <c:v>2.8586860585907294E-2</c:v>
                </c:pt>
                <c:pt idx="14">
                  <c:v>3.0227862819888332E-2</c:v>
                </c:pt>
                <c:pt idx="15">
                  <c:v>2.9453248275023672E-2</c:v>
                </c:pt>
                <c:pt idx="16">
                  <c:v>3.0053866791422502E-2</c:v>
                </c:pt>
                <c:pt idx="17">
                  <c:v>2.939553730270255E-2</c:v>
                </c:pt>
                <c:pt idx="18">
                  <c:v>2.8838298320233175E-2</c:v>
                </c:pt>
                <c:pt idx="19">
                  <c:v>3.9268029479606913E-2</c:v>
                </c:pt>
                <c:pt idx="20">
                  <c:v>3.7630220146426009E-2</c:v>
                </c:pt>
                <c:pt idx="21">
                  <c:v>3.8139894616484579E-2</c:v>
                </c:pt>
                <c:pt idx="22">
                  <c:v>4.4508565750102203E-2</c:v>
                </c:pt>
                <c:pt idx="23">
                  <c:v>4.3249550329434054E-2</c:v>
                </c:pt>
                <c:pt idx="24">
                  <c:v>4.2611994616218042E-2</c:v>
                </c:pt>
                <c:pt idx="25">
                  <c:v>4.2033337956781353E-2</c:v>
                </c:pt>
                <c:pt idx="26">
                  <c:v>4.1453500417968053E-2</c:v>
                </c:pt>
                <c:pt idx="27">
                  <c:v>4.0865171452702673E-2</c:v>
                </c:pt>
                <c:pt idx="28">
                  <c:v>4.0275303881407189E-2</c:v>
                </c:pt>
                <c:pt idx="29">
                  <c:v>3.9684379810283714E-2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3.4554904175227043E-4</c:v>
                </c:pt>
                <c:pt idx="1">
                  <c:v>3.4633235822657251E-4</c:v>
                </c:pt>
                <c:pt idx="2">
                  <c:v>3.5609139942917577E-4</c:v>
                </c:pt>
                <c:pt idx="3">
                  <c:v>3.5569207491041837E-4</c:v>
                </c:pt>
                <c:pt idx="4">
                  <c:v>3.4588093607951687E-4</c:v>
                </c:pt>
                <c:pt idx="5">
                  <c:v>3.3745115495332183E-4</c:v>
                </c:pt>
                <c:pt idx="6">
                  <c:v>3.2271533571089116E-4</c:v>
                </c:pt>
                <c:pt idx="7">
                  <c:v>3.15269322687453E-4</c:v>
                </c:pt>
                <c:pt idx="8">
                  <c:v>3.0488773910546509E-4</c:v>
                </c:pt>
                <c:pt idx="9">
                  <c:v>2.9634058129263715E-4</c:v>
                </c:pt>
                <c:pt idx="10">
                  <c:v>2.9525687194645458E-4</c:v>
                </c:pt>
                <c:pt idx="11">
                  <c:v>2.8531190391361909E-4</c:v>
                </c:pt>
                <c:pt idx="12">
                  <c:v>2.690677822505148E-4</c:v>
                </c:pt>
                <c:pt idx="13">
                  <c:v>2.5129116275997271E-4</c:v>
                </c:pt>
                <c:pt idx="14">
                  <c:v>2.3968152359284893E-4</c:v>
                </c:pt>
                <c:pt idx="15">
                  <c:v>2.2099675397881674E-4</c:v>
                </c:pt>
                <c:pt idx="16">
                  <c:v>2.0778283217569093E-4</c:v>
                </c:pt>
                <c:pt idx="17">
                  <c:v>1.973203604720138E-4</c:v>
                </c:pt>
                <c:pt idx="18">
                  <c:v>1.8503372926519519E-4</c:v>
                </c:pt>
                <c:pt idx="19">
                  <c:v>1.7846101719681644E-4</c:v>
                </c:pt>
                <c:pt idx="20">
                  <c:v>1.7023111161425873E-4</c:v>
                </c:pt>
                <c:pt idx="21">
                  <c:v>1.6234678687163668E-4</c:v>
                </c:pt>
                <c:pt idx="22">
                  <c:v>1.6004347028793808E-4</c:v>
                </c:pt>
                <c:pt idx="23">
                  <c:v>1.5393530465452566E-4</c:v>
                </c:pt>
                <c:pt idx="24">
                  <c:v>1.4708798702529901E-4</c:v>
                </c:pt>
                <c:pt idx="25">
                  <c:v>1.414595331951361E-4</c:v>
                </c:pt>
                <c:pt idx="26">
                  <c:v>1.3688832390877865E-4</c:v>
                </c:pt>
                <c:pt idx="27">
                  <c:v>1.3002458631341426E-4</c:v>
                </c:pt>
                <c:pt idx="28">
                  <c:v>1.2502555639647432E-4</c:v>
                </c:pt>
                <c:pt idx="29">
                  <c:v>1.1852685176067604E-4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0.22602336293393754</c:v>
                </c:pt>
                <c:pt idx="1">
                  <c:v>0.1893715931657669</c:v>
                </c:pt>
                <c:pt idx="2">
                  <c:v>0.1976198803213991</c:v>
                </c:pt>
                <c:pt idx="3">
                  <c:v>0.20437744173172445</c:v>
                </c:pt>
                <c:pt idx="4">
                  <c:v>0.19870765817333361</c:v>
                </c:pt>
                <c:pt idx="5">
                  <c:v>0.21259018519215866</c:v>
                </c:pt>
                <c:pt idx="6">
                  <c:v>0.20220116916392444</c:v>
                </c:pt>
                <c:pt idx="7">
                  <c:v>0.23610180311640216</c:v>
                </c:pt>
                <c:pt idx="8">
                  <c:v>0.21919694785428159</c:v>
                </c:pt>
                <c:pt idx="9">
                  <c:v>0.23698015609910009</c:v>
                </c:pt>
                <c:pt idx="10">
                  <c:v>0.25953060501880448</c:v>
                </c:pt>
                <c:pt idx="11">
                  <c:v>0.23946781992551153</c:v>
                </c:pt>
                <c:pt idx="12">
                  <c:v>0.20997355168783638</c:v>
                </c:pt>
                <c:pt idx="13">
                  <c:v>0.1966685181479137</c:v>
                </c:pt>
                <c:pt idx="14">
                  <c:v>0.20434572407344431</c:v>
                </c:pt>
                <c:pt idx="15">
                  <c:v>0.16988326619786767</c:v>
                </c:pt>
                <c:pt idx="16">
                  <c:v>0.17209619827916844</c:v>
                </c:pt>
                <c:pt idx="17">
                  <c:v>0.18593090356810776</c:v>
                </c:pt>
                <c:pt idx="18">
                  <c:v>0.16592043592463079</c:v>
                </c:pt>
                <c:pt idx="19">
                  <c:v>0.17106438425362178</c:v>
                </c:pt>
                <c:pt idx="20">
                  <c:v>0.18098355799869359</c:v>
                </c:pt>
                <c:pt idx="21">
                  <c:v>0.17803832224194774</c:v>
                </c:pt>
                <c:pt idx="22">
                  <c:v>0.20500156963183422</c:v>
                </c:pt>
                <c:pt idx="23">
                  <c:v>0.19233007813031469</c:v>
                </c:pt>
                <c:pt idx="24">
                  <c:v>0.20211694579881223</c:v>
                </c:pt>
                <c:pt idx="25">
                  <c:v>0.2097471022443223</c:v>
                </c:pt>
                <c:pt idx="26">
                  <c:v>0.21714095030467465</c:v>
                </c:pt>
                <c:pt idx="27">
                  <c:v>0.2206583530757415</c:v>
                </c:pt>
                <c:pt idx="28">
                  <c:v>0.22832165220381351</c:v>
                </c:pt>
                <c:pt idx="29">
                  <c:v>0.22492832153943038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2494600"/>
        <c:axId val="213248556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0.60916510107291566</c:v>
                </c:pt>
                <c:pt idx="1">
                  <c:v>0.52212525854539416</c:v>
                </c:pt>
                <c:pt idx="2">
                  <c:v>0.52454044135291789</c:v>
                </c:pt>
                <c:pt idx="3">
                  <c:v>0.52975286238925967</c:v>
                </c:pt>
                <c:pt idx="4">
                  <c:v>0.51718738043171808</c:v>
                </c:pt>
                <c:pt idx="5">
                  <c:v>0.53861742882995101</c:v>
                </c:pt>
                <c:pt idx="6">
                  <c:v>0.51868557767137558</c:v>
                </c:pt>
                <c:pt idx="7">
                  <c:v>0.54903015884165285</c:v>
                </c:pt>
                <c:pt idx="8">
                  <c:v>0.51925706314812403</c:v>
                </c:pt>
                <c:pt idx="9">
                  <c:v>0.53875760977022347</c:v>
                </c:pt>
                <c:pt idx="10">
                  <c:v>0.58836321552646476</c:v>
                </c:pt>
                <c:pt idx="11">
                  <c:v>0.54286949366363657</c:v>
                </c:pt>
                <c:pt idx="12">
                  <c:v>0.50654776695907811</c:v>
                </c:pt>
                <c:pt idx="13">
                  <c:v>0.4855880829216554</c:v>
                </c:pt>
                <c:pt idx="14">
                  <c:v>0.49167144662829132</c:v>
                </c:pt>
                <c:pt idx="15">
                  <c:v>0.44269920234539556</c:v>
                </c:pt>
                <c:pt idx="16">
                  <c:v>0.44499250682978109</c:v>
                </c:pt>
                <c:pt idx="17">
                  <c:v>0.45112663530747504</c:v>
                </c:pt>
                <c:pt idx="18">
                  <c:v>0.42437374678315665</c:v>
                </c:pt>
                <c:pt idx="19">
                  <c:v>0.44979977396136434</c:v>
                </c:pt>
                <c:pt idx="20">
                  <c:v>0.44477342811068976</c:v>
                </c:pt>
                <c:pt idx="21">
                  <c:v>0.44394185055258861</c:v>
                </c:pt>
                <c:pt idx="22">
                  <c:v>0.47259439939526876</c:v>
                </c:pt>
                <c:pt idx="23">
                  <c:v>0.45475040506408193</c:v>
                </c:pt>
                <c:pt idx="24">
                  <c:v>0.46035877891174842</c:v>
                </c:pt>
                <c:pt idx="25">
                  <c:v>0.46415785531049913</c:v>
                </c:pt>
                <c:pt idx="26">
                  <c:v>0.46795297797759888</c:v>
                </c:pt>
                <c:pt idx="27">
                  <c:v>0.46805855490800985</c:v>
                </c:pt>
                <c:pt idx="28">
                  <c:v>0.47248519743126627</c:v>
                </c:pt>
                <c:pt idx="29">
                  <c:v>0.4659752742013083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494600"/>
        <c:axId val="2132485560"/>
      </c:lineChart>
      <c:catAx>
        <c:axId val="213249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485560"/>
        <c:crosses val="autoZero"/>
        <c:auto val="1"/>
        <c:lblAlgn val="ctr"/>
        <c:lblOffset val="100"/>
        <c:tickLblSkip val="1"/>
        <c:noMultiLvlLbl val="0"/>
      </c:catAx>
      <c:valAx>
        <c:axId val="213248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49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200" b="0" i="0" u="none" strike="noStrike" baseline="0">
                <a:effectLst/>
              </a:rPr>
              <a:t>Valeur relative de la valeur ajoutée </a:t>
            </a:r>
            <a:r>
              <a:rPr lang="nl-NL" sz="1200"/>
              <a:t>(travaux publics)</a:t>
            </a:r>
          </a:p>
        </c:rich>
      </c:tx>
      <c:layout>
        <c:manualLayout>
          <c:xMode val="edge"/>
          <c:yMode val="edge"/>
          <c:x val="0.14708769822735299"/>
          <c:y val="4.760226135247579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5455722053483"/>
          <c:y val="0.116511680952498"/>
          <c:w val="0.85607287740997495"/>
          <c:h val="0.539936170894606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0.12706702678206749</c:v>
                </c:pt>
                <c:pt idx="1">
                  <c:v>0.11511309883651108</c:v>
                </c:pt>
                <c:pt idx="2">
                  <c:v>9.9301179694240349E-2</c:v>
                </c:pt>
                <c:pt idx="3">
                  <c:v>9.4081040067819005E-2</c:v>
                </c:pt>
                <c:pt idx="4">
                  <c:v>9.2003067281065179E-2</c:v>
                </c:pt>
                <c:pt idx="5">
                  <c:v>8.880742865457518E-2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3.1975032647750305E-2</c:v>
                </c:pt>
                <c:pt idx="1">
                  <c:v>2.4899773815973025E-2</c:v>
                </c:pt>
                <c:pt idx="2">
                  <c:v>6.0005501039966533E-2</c:v>
                </c:pt>
                <c:pt idx="3">
                  <c:v>5.8655262820502353E-2</c:v>
                </c:pt>
                <c:pt idx="4">
                  <c:v>6.0522664071387844E-2</c:v>
                </c:pt>
                <c:pt idx="5">
                  <c:v>5.8171409946164453E-2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3.3557744087864175E-2</c:v>
                </c:pt>
                <c:pt idx="1">
                  <c:v>3.1724531584137031E-2</c:v>
                </c:pt>
                <c:pt idx="2">
                  <c:v>3.6916956665852714E-2</c:v>
                </c:pt>
                <c:pt idx="3">
                  <c:v>3.1119168202633097E-2</c:v>
                </c:pt>
                <c:pt idx="4">
                  <c:v>2.8250954409296515E-2</c:v>
                </c:pt>
                <c:pt idx="5">
                  <c:v>2.5636204511589784E-2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0.12435304710650277</c:v>
                </c:pt>
                <c:pt idx="1">
                  <c:v>0.1159180460812318</c:v>
                </c:pt>
                <c:pt idx="2">
                  <c:v>7.4347947846790538E-2</c:v>
                </c:pt>
                <c:pt idx="3">
                  <c:v>5.4164149337385351E-2</c:v>
                </c:pt>
                <c:pt idx="4">
                  <c:v>4.1426217860981773E-2</c:v>
                </c:pt>
                <c:pt idx="5">
                  <c:v>3.3958929305667074E-2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2.0031461706944427E-2</c:v>
                </c:pt>
                <c:pt idx="1">
                  <c:v>2.3484732222489056E-2</c:v>
                </c:pt>
                <c:pt idx="2">
                  <c:v>3.0171050273380341E-2</c:v>
                </c:pt>
                <c:pt idx="3">
                  <c:v>3.1401796033797766E-2</c:v>
                </c:pt>
                <c:pt idx="4">
                  <c:v>4.122804509173298E-2</c:v>
                </c:pt>
                <c:pt idx="5">
                  <c:v>4.0862338703828598E-2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3.4990916207959077E-4</c:v>
                </c:pt>
                <c:pt idx="1">
                  <c:v>3.1533282674995369E-4</c:v>
                </c:pt>
                <c:pt idx="2">
                  <c:v>2.6812184889268202E-4</c:v>
                </c:pt>
                <c:pt idx="3">
                  <c:v>1.9791893861770661E-4</c:v>
                </c:pt>
                <c:pt idx="4">
                  <c:v>1.5872893209073163E-4</c:v>
                </c:pt>
                <c:pt idx="5">
                  <c:v>1.3038497031489586E-4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0.20321998726523233</c:v>
                </c:pt>
                <c:pt idx="1">
                  <c:v>0.22141405228517338</c:v>
                </c:pt>
                <c:pt idx="2">
                  <c:v>0.22199724377070207</c:v>
                </c:pt>
                <c:pt idx="3">
                  <c:v>0.17297903764467928</c:v>
                </c:pt>
                <c:pt idx="4">
                  <c:v>0.19169409476032048</c:v>
                </c:pt>
                <c:pt idx="5">
                  <c:v>0.22015927587359646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2407432"/>
        <c:axId val="213241092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0.54055420875844107</c:v>
                </c:pt>
                <c:pt idx="1">
                  <c:v>0.53286956765226545</c:v>
                </c:pt>
                <c:pt idx="2">
                  <c:v>0.52300800113982526</c:v>
                </c:pt>
                <c:pt idx="3">
                  <c:v>0.44259837304543453</c:v>
                </c:pt>
                <c:pt idx="4">
                  <c:v>0.45528377240687545</c:v>
                </c:pt>
                <c:pt idx="5">
                  <c:v>0.46772597196573651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407432"/>
        <c:axId val="2132410920"/>
      </c:lineChart>
      <c:catAx>
        <c:axId val="2132407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410920"/>
        <c:crosses val="autoZero"/>
        <c:auto val="1"/>
        <c:lblAlgn val="ctr"/>
        <c:lblOffset val="100"/>
        <c:noMultiLvlLbl val="0"/>
      </c:catAx>
      <c:valAx>
        <c:axId val="213241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 %)</a:t>
                </a:r>
              </a:p>
            </c:rich>
          </c:tx>
          <c:layout>
            <c:manualLayout>
              <c:xMode val="edge"/>
              <c:yMode val="edge"/>
              <c:x val="5.9970280803194E-4"/>
              <c:y val="0.28017971958826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4074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82819678064542"/>
          <c:w val="1"/>
          <c:h val="0.213422963020213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0.12109006280928929</c:v>
                </c:pt>
                <c:pt idx="1">
                  <c:v>9.6691109881029677E-2</c:v>
                </c:pt>
                <c:pt idx="2">
                  <c:v>9.0405247967820179E-2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2.8437403231861665E-2</c:v>
                </c:pt>
                <c:pt idx="1">
                  <c:v>5.9330381930234447E-2</c:v>
                </c:pt>
                <c:pt idx="2">
                  <c:v>5.9347037008776152E-2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3.2641137836000603E-2</c:v>
                </c:pt>
                <c:pt idx="1">
                  <c:v>3.4018062434242907E-2</c:v>
                </c:pt>
                <c:pt idx="2">
                  <c:v>2.6943579460443151E-2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0.12013554659386728</c:v>
                </c:pt>
                <c:pt idx="1">
                  <c:v>6.4256048592087944E-2</c:v>
                </c:pt>
                <c:pt idx="2">
                  <c:v>3.7692573583324424E-2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2.1758096964716742E-2</c:v>
                </c:pt>
                <c:pt idx="1">
                  <c:v>3.0786423153589051E-2</c:v>
                </c:pt>
                <c:pt idx="2">
                  <c:v>4.1045191897780789E-2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3.3262099441477226E-4</c:v>
                </c:pt>
                <c:pt idx="1">
                  <c:v>2.3302039375519432E-4</c:v>
                </c:pt>
                <c:pt idx="2">
                  <c:v>1.4455695120281373E-4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0.21231701977520284</c:v>
                </c:pt>
                <c:pt idx="1">
                  <c:v>0.19748814070769066</c:v>
                </c:pt>
                <c:pt idx="2">
                  <c:v>0.20592668531695846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2356696"/>
        <c:axId val="21323346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0.5367118882053532</c:v>
                </c:pt>
                <c:pt idx="1">
                  <c:v>0.48280318709262993</c:v>
                </c:pt>
                <c:pt idx="2">
                  <c:v>0.46150487218630598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356696"/>
        <c:axId val="2132334648"/>
      </c:lineChart>
      <c:catAx>
        <c:axId val="213235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334648"/>
        <c:crosses val="autoZero"/>
        <c:auto val="1"/>
        <c:lblAlgn val="ctr"/>
        <c:lblOffset val="100"/>
        <c:noMultiLvlLbl val="0"/>
      </c:catAx>
      <c:valAx>
        <c:axId val="213233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35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0.15988354709464869</c:v>
                </c:pt>
                <c:pt idx="1">
                  <c:v>0.24231625314964125</c:v>
                </c:pt>
                <c:pt idx="2">
                  <c:v>0.28178743857339894</c:v>
                </c:pt>
                <c:pt idx="3">
                  <c:v>0.30293493303504138</c:v>
                </c:pt>
                <c:pt idx="4">
                  <c:v>0.31206120372891732</c:v>
                </c:pt>
                <c:pt idx="5">
                  <c:v>0.32528137304033411</c:v>
                </c:pt>
                <c:pt idx="6">
                  <c:v>0.32775318100362588</c:v>
                </c:pt>
                <c:pt idx="7">
                  <c:v>0.34216721201063577</c:v>
                </c:pt>
                <c:pt idx="8">
                  <c:v>0.3405984166343512</c:v>
                </c:pt>
                <c:pt idx="9">
                  <c:v>0.35027510886568286</c:v>
                </c:pt>
                <c:pt idx="10">
                  <c:v>0.36480782291720709</c:v>
                </c:pt>
                <c:pt idx="11">
                  <c:v>0.3606683080505097</c:v>
                </c:pt>
                <c:pt idx="12">
                  <c:v>0.34417032451835111</c:v>
                </c:pt>
                <c:pt idx="13">
                  <c:v>0.32845040641732903</c:v>
                </c:pt>
                <c:pt idx="14">
                  <c:v>0.32451055352851477</c:v>
                </c:pt>
                <c:pt idx="15">
                  <c:v>0.30415650312623566</c:v>
                </c:pt>
                <c:pt idx="16">
                  <c:v>0.2942844748838872</c:v>
                </c:pt>
                <c:pt idx="17">
                  <c:v>0.2911882947652103</c:v>
                </c:pt>
                <c:pt idx="18">
                  <c:v>0.27844288045936727</c:v>
                </c:pt>
                <c:pt idx="19">
                  <c:v>0.27792281940964403</c:v>
                </c:pt>
                <c:pt idx="20">
                  <c:v>0.27557187805213645</c:v>
                </c:pt>
                <c:pt idx="21">
                  <c:v>0.27209904438002108</c:v>
                </c:pt>
                <c:pt idx="22">
                  <c:v>0.27997398891000697</c:v>
                </c:pt>
                <c:pt idx="23">
                  <c:v>0.27643148765585851</c:v>
                </c:pt>
                <c:pt idx="24">
                  <c:v>0.27484295525523533</c:v>
                </c:pt>
                <c:pt idx="25">
                  <c:v>0.27389732521216337</c:v>
                </c:pt>
                <c:pt idx="26">
                  <c:v>0.27326649071959214</c:v>
                </c:pt>
                <c:pt idx="27">
                  <c:v>0.27155659109029867</c:v>
                </c:pt>
                <c:pt idx="28">
                  <c:v>0.27085207201168054</c:v>
                </c:pt>
                <c:pt idx="29">
                  <c:v>0.26696564632097441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0.20577094427781772</c:v>
                </c:pt>
                <c:pt idx="1">
                  <c:v>0.34832688867386036</c:v>
                </c:pt>
                <c:pt idx="2">
                  <c:v>0.41454915813367899</c:v>
                </c:pt>
                <c:pt idx="3">
                  <c:v>0.43097283333212949</c:v>
                </c:pt>
                <c:pt idx="4">
                  <c:v>0.41612114946033829</c:v>
                </c:pt>
                <c:pt idx="5">
                  <c:v>0.40216784491726282</c:v>
                </c:pt>
                <c:pt idx="6">
                  <c:v>0.38389302948727128</c:v>
                </c:pt>
                <c:pt idx="7">
                  <c:v>0.38377182752269512</c:v>
                </c:pt>
                <c:pt idx="8">
                  <c:v>0.37996380977167499</c:v>
                </c:pt>
                <c:pt idx="9">
                  <c:v>0.38981343732483886</c:v>
                </c:pt>
                <c:pt idx="10">
                  <c:v>0.41886869184046305</c:v>
                </c:pt>
                <c:pt idx="11">
                  <c:v>0.43226427757377839</c:v>
                </c:pt>
                <c:pt idx="12">
                  <c:v>0.43051793244533088</c:v>
                </c:pt>
                <c:pt idx="13">
                  <c:v>0.42508996566891644</c:v>
                </c:pt>
                <c:pt idx="14">
                  <c:v>0.42863734734643477</c:v>
                </c:pt>
                <c:pt idx="15">
                  <c:v>0.41952482272829666</c:v>
                </c:pt>
                <c:pt idx="16">
                  <c:v>0.41674466110018887</c:v>
                </c:pt>
                <c:pt idx="17">
                  <c:v>0.4211659646328072</c:v>
                </c:pt>
                <c:pt idx="18">
                  <c:v>0.41717395162369508</c:v>
                </c:pt>
                <c:pt idx="19">
                  <c:v>0.42196546198055235</c:v>
                </c:pt>
                <c:pt idx="20">
                  <c:v>0.42344947016871365</c:v>
                </c:pt>
                <c:pt idx="21">
                  <c:v>0.42071770840622819</c:v>
                </c:pt>
                <c:pt idx="22">
                  <c:v>0.42733889236950512</c:v>
                </c:pt>
                <c:pt idx="23">
                  <c:v>0.42205727618655903</c:v>
                </c:pt>
                <c:pt idx="24">
                  <c:v>0.41341046803936915</c:v>
                </c:pt>
                <c:pt idx="25">
                  <c:v>0.40322258221799262</c:v>
                </c:pt>
                <c:pt idx="26">
                  <c:v>0.3921755841842765</c:v>
                </c:pt>
                <c:pt idx="27">
                  <c:v>0.37932454216813943</c:v>
                </c:pt>
                <c:pt idx="28">
                  <c:v>0.36675337036030287</c:v>
                </c:pt>
                <c:pt idx="29">
                  <c:v>0.35094213838680799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3.7032799674011165E-2</c:v>
                </c:pt>
                <c:pt idx="1">
                  <c:v>6.1617000575863307E-2</c:v>
                </c:pt>
                <c:pt idx="2">
                  <c:v>7.3513009593080589E-2</c:v>
                </c:pt>
                <c:pt idx="3">
                  <c:v>7.7068980611999238E-2</c:v>
                </c:pt>
                <c:pt idx="4">
                  <c:v>7.4424730755039831E-2</c:v>
                </c:pt>
                <c:pt idx="5">
                  <c:v>7.0556749457923812E-2</c:v>
                </c:pt>
                <c:pt idx="6">
                  <c:v>6.4130501744471047E-2</c:v>
                </c:pt>
                <c:pt idx="7">
                  <c:v>5.9484318269738087E-2</c:v>
                </c:pt>
                <c:pt idx="8">
                  <c:v>5.2984991817782906E-2</c:v>
                </c:pt>
                <c:pt idx="9">
                  <c:v>4.841392168461546E-2</c:v>
                </c:pt>
                <c:pt idx="10">
                  <c:v>4.7048888277127762E-2</c:v>
                </c:pt>
                <c:pt idx="11">
                  <c:v>4.2907127625040495E-2</c:v>
                </c:pt>
                <c:pt idx="12">
                  <c:v>3.6615650699121913E-2</c:v>
                </c:pt>
                <c:pt idx="13">
                  <c:v>3.0318735013613603E-2</c:v>
                </c:pt>
                <c:pt idx="14">
                  <c:v>2.6225900035501213E-2</c:v>
                </c:pt>
                <c:pt idx="15">
                  <c:v>2.0429149095050746E-2</c:v>
                </c:pt>
                <c:pt idx="16">
                  <c:v>1.6592345426906102E-2</c:v>
                </c:pt>
                <c:pt idx="17">
                  <c:v>1.4775182397530943E-2</c:v>
                </c:pt>
                <c:pt idx="18">
                  <c:v>1.2224591268157566E-2</c:v>
                </c:pt>
                <c:pt idx="19">
                  <c:v>1.2158284834902378E-2</c:v>
                </c:pt>
                <c:pt idx="20">
                  <c:v>1.2227752920541089E-2</c:v>
                </c:pt>
                <c:pt idx="21">
                  <c:v>1.2286792131310214E-2</c:v>
                </c:pt>
                <c:pt idx="22">
                  <c:v>1.4652846911120742E-2</c:v>
                </c:pt>
                <c:pt idx="23">
                  <c:v>1.5256390586151223E-2</c:v>
                </c:pt>
                <c:pt idx="24">
                  <c:v>1.566580872417675E-2</c:v>
                </c:pt>
                <c:pt idx="25">
                  <c:v>1.6024250157109655E-2</c:v>
                </c:pt>
                <c:pt idx="26">
                  <c:v>1.633532294776344E-2</c:v>
                </c:pt>
                <c:pt idx="27">
                  <c:v>1.6355461992292715E-2</c:v>
                </c:pt>
                <c:pt idx="28">
                  <c:v>1.6412717913055045E-2</c:v>
                </c:pt>
                <c:pt idx="29">
                  <c:v>1.5824460233904838E-2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2.097657490319497E-3</c:v>
                </c:pt>
                <c:pt idx="1">
                  <c:v>4.2376423616198242E-3</c:v>
                </c:pt>
                <c:pt idx="2">
                  <c:v>5.6431376439656077E-3</c:v>
                </c:pt>
                <c:pt idx="3">
                  <c:v>6.3598605357290169E-3</c:v>
                </c:pt>
                <c:pt idx="4">
                  <c:v>6.6003951036792095E-3</c:v>
                </c:pt>
                <c:pt idx="5">
                  <c:v>6.7551037906077947E-3</c:v>
                </c:pt>
                <c:pt idx="6">
                  <c:v>6.8808500294376667E-3</c:v>
                </c:pt>
                <c:pt idx="7">
                  <c:v>7.2081050764160074E-3</c:v>
                </c:pt>
                <c:pt idx="8">
                  <c:v>7.5707472039133576E-3</c:v>
                </c:pt>
                <c:pt idx="9">
                  <c:v>8.0796432537479385E-3</c:v>
                </c:pt>
                <c:pt idx="10">
                  <c:v>8.8194470540813186E-3</c:v>
                </c:pt>
                <c:pt idx="11">
                  <c:v>9.451961937234547E-3</c:v>
                </c:pt>
                <c:pt idx="12">
                  <c:v>9.8695175291416432E-3</c:v>
                </c:pt>
                <c:pt idx="13">
                  <c:v>1.0152567267753545E-2</c:v>
                </c:pt>
                <c:pt idx="14">
                  <c:v>1.045265445571672E-2</c:v>
                </c:pt>
                <c:pt idx="15">
                  <c:v>1.0592000070502443E-2</c:v>
                </c:pt>
                <c:pt idx="16">
                  <c:v>1.0706571382557598E-2</c:v>
                </c:pt>
                <c:pt idx="17">
                  <c:v>1.0848497379906006E-2</c:v>
                </c:pt>
                <c:pt idx="18">
                  <c:v>1.0874163074788527E-2</c:v>
                </c:pt>
                <c:pt idx="19">
                  <c:v>1.0917433744393511E-2</c:v>
                </c:pt>
                <c:pt idx="20">
                  <c:v>1.0901159133579757E-2</c:v>
                </c:pt>
                <c:pt idx="21">
                  <c:v>1.0795942329592946E-2</c:v>
                </c:pt>
                <c:pt idx="22">
                  <c:v>1.0737511117111491E-2</c:v>
                </c:pt>
                <c:pt idx="23">
                  <c:v>1.0557544503695795E-2</c:v>
                </c:pt>
                <c:pt idx="24">
                  <c:v>1.029473431322143E-2</c:v>
                </c:pt>
                <c:pt idx="25">
                  <c:v>9.9840979724783452E-3</c:v>
                </c:pt>
                <c:pt idx="26">
                  <c:v>9.6463143651703727E-3</c:v>
                </c:pt>
                <c:pt idx="27">
                  <c:v>9.2803659981100049E-3</c:v>
                </c:pt>
                <c:pt idx="28">
                  <c:v>8.9092558310676154E-3</c:v>
                </c:pt>
                <c:pt idx="29">
                  <c:v>8.505540065349421E-3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1.128592177039273E-2</c:v>
                </c:pt>
                <c:pt idx="1">
                  <c:v>2.1517252737384435E-2</c:v>
                </c:pt>
                <c:pt idx="2">
                  <c:v>2.8823638150425938E-2</c:v>
                </c:pt>
                <c:pt idx="3">
                  <c:v>3.3655418717117649E-2</c:v>
                </c:pt>
                <c:pt idx="4">
                  <c:v>3.6437073498756217E-2</c:v>
                </c:pt>
                <c:pt idx="5">
                  <c:v>3.8654205320555191E-2</c:v>
                </c:pt>
                <c:pt idx="6">
                  <c:v>4.0020830046000405E-2</c:v>
                </c:pt>
                <c:pt idx="7">
                  <c:v>4.1844221142593799E-2</c:v>
                </c:pt>
                <c:pt idx="8">
                  <c:v>4.2984296605429226E-2</c:v>
                </c:pt>
                <c:pt idx="9">
                  <c:v>4.4393257579470491E-2</c:v>
                </c:pt>
                <c:pt idx="10">
                  <c:v>4.6650047029061205E-2</c:v>
                </c:pt>
                <c:pt idx="11">
                  <c:v>4.7881719898531738E-2</c:v>
                </c:pt>
                <c:pt idx="12">
                  <c:v>4.7906130172543665E-2</c:v>
                </c:pt>
                <c:pt idx="13">
                  <c:v>4.7342078738492624E-2</c:v>
                </c:pt>
                <c:pt idx="14">
                  <c:v>4.7003262930753201E-2</c:v>
                </c:pt>
                <c:pt idx="15">
                  <c:v>4.5738119127493565E-2</c:v>
                </c:pt>
                <c:pt idx="16">
                  <c:v>4.4591352982728309E-2</c:v>
                </c:pt>
                <c:pt idx="17">
                  <c:v>4.3818911952327975E-2</c:v>
                </c:pt>
                <c:pt idx="18">
                  <c:v>4.2565788794601711E-2</c:v>
                </c:pt>
                <c:pt idx="19">
                  <c:v>4.1804347422407531E-2</c:v>
                </c:pt>
                <c:pt idx="20">
                  <c:v>4.1047344178015081E-2</c:v>
                </c:pt>
                <c:pt idx="21">
                  <c:v>4.0155445252456186E-2</c:v>
                </c:pt>
                <c:pt idx="22">
                  <c:v>3.9822473123557932E-2</c:v>
                </c:pt>
                <c:pt idx="23">
                  <c:v>3.9057731669281698E-2</c:v>
                </c:pt>
                <c:pt idx="24">
                  <c:v>3.8251450985322767E-2</c:v>
                </c:pt>
                <c:pt idx="25">
                  <c:v>3.746825550383117E-2</c:v>
                </c:pt>
                <c:pt idx="26">
                  <c:v>3.6726224767112292E-2</c:v>
                </c:pt>
                <c:pt idx="27">
                  <c:v>3.5951075444640497E-2</c:v>
                </c:pt>
                <c:pt idx="28">
                  <c:v>3.5249286263327656E-2</c:v>
                </c:pt>
                <c:pt idx="29">
                  <c:v>3.4394705198883567E-2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7.8560642408343085E-3</c:v>
                </c:pt>
                <c:pt idx="1">
                  <c:v>1.3689808876884259E-2</c:v>
                </c:pt>
                <c:pt idx="2">
                  <c:v>1.6874562350068175E-2</c:v>
                </c:pt>
                <c:pt idx="3">
                  <c:v>1.8116497235667592E-2</c:v>
                </c:pt>
                <c:pt idx="4">
                  <c:v>1.787267386289413E-2</c:v>
                </c:pt>
                <c:pt idx="5">
                  <c:v>1.7244416826170832E-2</c:v>
                </c:pt>
                <c:pt idx="6">
                  <c:v>1.6058375883934866E-2</c:v>
                </c:pt>
                <c:pt idx="7">
                  <c:v>1.523423812042511E-2</c:v>
                </c:pt>
                <c:pt idx="8">
                  <c:v>1.4074716702488126E-2</c:v>
                </c:pt>
                <c:pt idx="9">
                  <c:v>1.3313885530346065E-2</c:v>
                </c:pt>
                <c:pt idx="10">
                  <c:v>1.3251638310040507E-2</c:v>
                </c:pt>
                <c:pt idx="11">
                  <c:v>1.2667751067656564E-2</c:v>
                </c:pt>
                <c:pt idx="12">
                  <c:v>1.1590057406095134E-2</c:v>
                </c:pt>
                <c:pt idx="13">
                  <c:v>1.0433549319711714E-2</c:v>
                </c:pt>
                <c:pt idx="14">
                  <c:v>9.6809037375830895E-3</c:v>
                </c:pt>
                <c:pt idx="15">
                  <c:v>8.5633438477245704E-3</c:v>
                </c:pt>
                <c:pt idx="16">
                  <c:v>7.7901769844039041E-3</c:v>
                </c:pt>
                <c:pt idx="17">
                  <c:v>7.4189843068071821E-3</c:v>
                </c:pt>
                <c:pt idx="18">
                  <c:v>6.8935904771219095E-3</c:v>
                </c:pt>
                <c:pt idx="19">
                  <c:v>6.8448733802969576E-3</c:v>
                </c:pt>
                <c:pt idx="20">
                  <c:v>6.8270257653597396E-3</c:v>
                </c:pt>
                <c:pt idx="21">
                  <c:v>6.7874523749744215E-3</c:v>
                </c:pt>
                <c:pt idx="22">
                  <c:v>7.1983277932712291E-3</c:v>
                </c:pt>
                <c:pt idx="23">
                  <c:v>7.2610108165264402E-3</c:v>
                </c:pt>
                <c:pt idx="24">
                  <c:v>7.2547606339697038E-3</c:v>
                </c:pt>
                <c:pt idx="25">
                  <c:v>7.2223630381723358E-3</c:v>
                </c:pt>
                <c:pt idx="26">
                  <c:v>7.1732564757491539E-3</c:v>
                </c:pt>
                <c:pt idx="27">
                  <c:v>7.0614034869497539E-3</c:v>
                </c:pt>
                <c:pt idx="28">
                  <c:v>6.9541268311843511E-3</c:v>
                </c:pt>
                <c:pt idx="29">
                  <c:v>6.7148573526066985E-3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8326904"/>
        <c:axId val="209833039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0.42392692683339561</c:v>
                </c:pt>
                <c:pt idx="1">
                  <c:v>0.69170483593898879</c:v>
                </c:pt>
                <c:pt idx="2">
                  <c:v>0.82119095548631726</c:v>
                </c:pt>
                <c:pt idx="3">
                  <c:v>0.86910851825363622</c:v>
                </c:pt>
                <c:pt idx="4">
                  <c:v>0.8635172283469883</c:v>
                </c:pt>
                <c:pt idx="5">
                  <c:v>0.86065969568289713</c:v>
                </c:pt>
                <c:pt idx="6">
                  <c:v>0.83873677409880276</c:v>
                </c:pt>
                <c:pt idx="7">
                  <c:v>0.84970993746644741</c:v>
                </c:pt>
                <c:pt idx="8">
                  <c:v>0.83817697579935402</c:v>
                </c:pt>
                <c:pt idx="9">
                  <c:v>0.85428925241304299</c:v>
                </c:pt>
                <c:pt idx="10">
                  <c:v>0.89944654992235584</c:v>
                </c:pt>
                <c:pt idx="11">
                  <c:v>0.90584115420795364</c:v>
                </c:pt>
                <c:pt idx="12">
                  <c:v>0.88066961565085311</c:v>
                </c:pt>
                <c:pt idx="13">
                  <c:v>0.85178729064068204</c:v>
                </c:pt>
                <c:pt idx="14">
                  <c:v>0.84651061310825337</c:v>
                </c:pt>
                <c:pt idx="15">
                  <c:v>0.80900394428600197</c:v>
                </c:pt>
                <c:pt idx="16">
                  <c:v>0.7907095777512696</c:v>
                </c:pt>
                <c:pt idx="17">
                  <c:v>0.78921583981557131</c:v>
                </c:pt>
                <c:pt idx="18">
                  <c:v>0.76817496318837275</c:v>
                </c:pt>
                <c:pt idx="19">
                  <c:v>0.77161322512984132</c:v>
                </c:pt>
                <c:pt idx="20">
                  <c:v>0.77002463849766833</c:v>
                </c:pt>
                <c:pt idx="21">
                  <c:v>0.76284238936783488</c:v>
                </c:pt>
                <c:pt idx="22">
                  <c:v>0.77972404748476443</c:v>
                </c:pt>
                <c:pt idx="23">
                  <c:v>0.77062144271100586</c:v>
                </c:pt>
                <c:pt idx="24">
                  <c:v>0.75972018842671574</c:v>
                </c:pt>
                <c:pt idx="25">
                  <c:v>0.7478188782821471</c:v>
                </c:pt>
                <c:pt idx="26">
                  <c:v>0.73532319364835175</c:v>
                </c:pt>
                <c:pt idx="27">
                  <c:v>0.71952943388469137</c:v>
                </c:pt>
                <c:pt idx="28">
                  <c:v>0.70513082771586078</c:v>
                </c:pt>
                <c:pt idx="29">
                  <c:v>0.68334733482022791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326904"/>
        <c:axId val="2098330392"/>
      </c:lineChart>
      <c:catAx>
        <c:axId val="209832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330392"/>
        <c:crosses val="autoZero"/>
        <c:auto val="1"/>
        <c:lblAlgn val="ctr"/>
        <c:lblOffset val="100"/>
        <c:tickLblSkip val="1"/>
        <c:noMultiLvlLbl val="0"/>
      </c:catAx>
      <c:valAx>
        <c:axId val="209833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32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0.25979667511632953</c:v>
                </c:pt>
                <c:pt idx="1">
                  <c:v>0.33721505831092596</c:v>
                </c:pt>
                <c:pt idx="2">
                  <c:v>0.34452148308638231</c:v>
                </c:pt>
                <c:pt idx="3">
                  <c:v>0.28919899452886888</c:v>
                </c:pt>
                <c:pt idx="4">
                  <c:v>0.27578387085065165</c:v>
                </c:pt>
                <c:pt idx="5">
                  <c:v>0.2713076250709418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0.36314819477556498</c:v>
                </c:pt>
                <c:pt idx="1">
                  <c:v>0.38792198980474862</c:v>
                </c:pt>
                <c:pt idx="2">
                  <c:v>0.42707564297498468</c:v>
                </c:pt>
                <c:pt idx="3">
                  <c:v>0.41931497241310794</c:v>
                </c:pt>
                <c:pt idx="4">
                  <c:v>0.42139476303407503</c:v>
                </c:pt>
                <c:pt idx="5">
                  <c:v>0.37848364346350394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6.4731304241998827E-2</c:v>
                </c:pt>
                <c:pt idx="1">
                  <c:v>5.9114096594906261E-2</c:v>
                </c:pt>
                <c:pt idx="2">
                  <c:v>3.6623260330080995E-2</c:v>
                </c:pt>
                <c:pt idx="3">
                  <c:v>1.5235910604509548E-2</c:v>
                </c:pt>
                <c:pt idx="4">
                  <c:v>1.4017918254660002E-2</c:v>
                </c:pt>
                <c:pt idx="5">
                  <c:v>1.6190442648825139E-2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4.9877386270626312E-3</c:v>
                </c:pt>
                <c:pt idx="1">
                  <c:v>7.2988898708245525E-3</c:v>
                </c:pt>
                <c:pt idx="2">
                  <c:v>9.7492296487855547E-3</c:v>
                </c:pt>
                <c:pt idx="3">
                  <c:v>1.0787733130429617E-2</c:v>
                </c:pt>
                <c:pt idx="4">
                  <c:v>1.0657378279440284E-2</c:v>
                </c:pt>
                <c:pt idx="5">
                  <c:v>9.2651148464351525E-3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2.6343860974815392E-2</c:v>
                </c:pt>
                <c:pt idx="1">
                  <c:v>4.1579362138809819E-2</c:v>
                </c:pt>
                <c:pt idx="2">
                  <c:v>4.7356647753876477E-2</c:v>
                </c:pt>
                <c:pt idx="3">
                  <c:v>4.370370405591182E-2</c:v>
                </c:pt>
                <c:pt idx="4">
                  <c:v>3.966688904172673E-2</c:v>
                </c:pt>
                <c:pt idx="5">
                  <c:v>3.5957909435559036E-2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1.4881921313269691E-2</c:v>
                </c:pt>
                <c:pt idx="1">
                  <c:v>1.5185126612672999E-2</c:v>
                </c:pt>
                <c:pt idx="2">
                  <c:v>1.1524779968217401E-2</c:v>
                </c:pt>
                <c:pt idx="3">
                  <c:v>7.5021937992709037E-3</c:v>
                </c:pt>
                <c:pt idx="4">
                  <c:v>7.0657154768203074E-3</c:v>
                </c:pt>
                <c:pt idx="5">
                  <c:v>7.0252014369324598E-3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8243176"/>
        <c:axId val="209824666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0.73388969297186524</c:v>
                </c:pt>
                <c:pt idx="1">
                  <c:v>0.84831452709210886</c:v>
                </c:pt>
                <c:pt idx="2">
                  <c:v>0.8768510447060196</c:v>
                </c:pt>
                <c:pt idx="3">
                  <c:v>0.78574351003421139</c:v>
                </c:pt>
                <c:pt idx="4">
                  <c:v>0.76858654129759785</c:v>
                </c:pt>
                <c:pt idx="5">
                  <c:v>0.71822993367025578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243176"/>
        <c:axId val="2098246664"/>
      </c:lineChart>
      <c:catAx>
        <c:axId val="209824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246664"/>
        <c:crosses val="autoZero"/>
        <c:auto val="1"/>
        <c:lblAlgn val="ctr"/>
        <c:lblOffset val="100"/>
        <c:noMultiLvlLbl val="0"/>
      </c:catAx>
      <c:valAx>
        <c:axId val="209824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24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0.29850586671362778</c:v>
                </c:pt>
                <c:pt idx="1">
                  <c:v>0.31686023880762559</c:v>
                </c:pt>
                <c:pt idx="2">
                  <c:v>0.27354574796079673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0.3755350922901568</c:v>
                </c:pt>
                <c:pt idx="1">
                  <c:v>0.42319530769404634</c:v>
                </c:pt>
                <c:pt idx="2">
                  <c:v>0.39993920324878951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6.1922700418452548E-2</c:v>
                </c:pt>
                <c:pt idx="1">
                  <c:v>2.592958546729527E-2</c:v>
                </c:pt>
                <c:pt idx="2">
                  <c:v>1.510418045174257E-2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6.1433142489435918E-3</c:v>
                </c:pt>
                <c:pt idx="1">
                  <c:v>1.0268481389607585E-2</c:v>
                </c:pt>
                <c:pt idx="2">
                  <c:v>9.9612465629377173E-3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3.3961611556812606E-2</c:v>
                </c:pt>
                <c:pt idx="1">
                  <c:v>4.5530175904894152E-2</c:v>
                </c:pt>
                <c:pt idx="2">
                  <c:v>3.781239923864288E-2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1.5033523962971345E-2</c:v>
                </c:pt>
                <c:pt idx="1">
                  <c:v>9.5134868837441523E-3</c:v>
                </c:pt>
                <c:pt idx="2">
                  <c:v>7.0454584568763832E-3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417304"/>
        <c:axId val="21306876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0.79110211003198705</c:v>
                </c:pt>
                <c:pt idx="1">
                  <c:v>0.83129727737011549</c:v>
                </c:pt>
                <c:pt idx="2">
                  <c:v>0.74340823748392681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417304"/>
        <c:axId val="2130687672"/>
      </c:lineChart>
      <c:catAx>
        <c:axId val="213041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687672"/>
        <c:crosses val="autoZero"/>
        <c:auto val="1"/>
        <c:lblAlgn val="ctr"/>
        <c:lblOffset val="100"/>
        <c:noMultiLvlLbl val="0"/>
      </c:catAx>
      <c:valAx>
        <c:axId val="213068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41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2.5882260260788818E-2</c:v>
                </c:pt>
                <c:pt idx="1">
                  <c:v>3.733464208191254E-2</c:v>
                </c:pt>
                <c:pt idx="2">
                  <c:v>4.2039248796051892E-2</c:v>
                </c:pt>
                <c:pt idx="3">
                  <c:v>4.4278434459082118E-2</c:v>
                </c:pt>
                <c:pt idx="4">
                  <c:v>4.169760068495712E-2</c:v>
                </c:pt>
                <c:pt idx="5">
                  <c:v>4.2753047979197427E-2</c:v>
                </c:pt>
                <c:pt idx="6">
                  <c:v>4.3547218001754977E-2</c:v>
                </c:pt>
                <c:pt idx="7">
                  <c:v>4.4175547729240719E-2</c:v>
                </c:pt>
                <c:pt idx="8">
                  <c:v>4.4702570838589972E-2</c:v>
                </c:pt>
                <c:pt idx="9">
                  <c:v>4.4811610949512033E-2</c:v>
                </c:pt>
                <c:pt idx="10">
                  <c:v>4.1978937103745222E-2</c:v>
                </c:pt>
                <c:pt idx="11">
                  <c:v>4.1129460577793514E-2</c:v>
                </c:pt>
                <c:pt idx="12">
                  <c:v>4.0965482922508234E-2</c:v>
                </c:pt>
                <c:pt idx="13">
                  <c:v>4.099527741583827E-2</c:v>
                </c:pt>
                <c:pt idx="14">
                  <c:v>4.0402126214829623E-2</c:v>
                </c:pt>
                <c:pt idx="15">
                  <c:v>3.8929027368378673E-2</c:v>
                </c:pt>
                <c:pt idx="16">
                  <c:v>3.8356601232152641E-2</c:v>
                </c:pt>
                <c:pt idx="17">
                  <c:v>3.8071609651285768E-2</c:v>
                </c:pt>
                <c:pt idx="18">
                  <c:v>3.7825355776080143E-2</c:v>
                </c:pt>
                <c:pt idx="19">
                  <c:v>3.8551061344251396E-2</c:v>
                </c:pt>
                <c:pt idx="20">
                  <c:v>3.7505512577519155E-2</c:v>
                </c:pt>
                <c:pt idx="21">
                  <c:v>3.6840333586620942E-2</c:v>
                </c:pt>
                <c:pt idx="22">
                  <c:v>3.6297786800459843E-2</c:v>
                </c:pt>
                <c:pt idx="23">
                  <c:v>3.5751854107147471E-2</c:v>
                </c:pt>
                <c:pt idx="24">
                  <c:v>3.5174773474684264E-2</c:v>
                </c:pt>
                <c:pt idx="25">
                  <c:v>3.4565503661770261E-2</c:v>
                </c:pt>
                <c:pt idx="26">
                  <c:v>3.3928570163166416E-2</c:v>
                </c:pt>
                <c:pt idx="27">
                  <c:v>3.3270273323106538E-2</c:v>
                </c:pt>
                <c:pt idx="28">
                  <c:v>3.2597730375965313E-2</c:v>
                </c:pt>
                <c:pt idx="29">
                  <c:v>3.1913945063611053E-2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7.744555641804339E-3</c:v>
                </c:pt>
                <c:pt idx="1">
                  <c:v>1.2441093339868814E-2</c:v>
                </c:pt>
                <c:pt idx="2">
                  <c:v>1.4598062729088731E-2</c:v>
                </c:pt>
                <c:pt idx="3">
                  <c:v>1.5640273527439196E-2</c:v>
                </c:pt>
                <c:pt idx="4">
                  <c:v>1.6234049564454133E-2</c:v>
                </c:pt>
                <c:pt idx="5">
                  <c:v>1.6625271710873503E-2</c:v>
                </c:pt>
                <c:pt idx="6">
                  <c:v>1.5564717122717399E-2</c:v>
                </c:pt>
                <c:pt idx="7">
                  <c:v>1.5247410324605738E-2</c:v>
                </c:pt>
                <c:pt idx="8">
                  <c:v>1.3315307862999826E-2</c:v>
                </c:pt>
                <c:pt idx="9">
                  <c:v>1.2610432256664049E-2</c:v>
                </c:pt>
                <c:pt idx="10">
                  <c:v>2.6890677935402212E-2</c:v>
                </c:pt>
                <c:pt idx="11">
                  <c:v>3.1415128927787472E-2</c:v>
                </c:pt>
                <c:pt idx="12">
                  <c:v>3.3174843779781339E-2</c:v>
                </c:pt>
                <c:pt idx="13">
                  <c:v>3.3920126112381092E-2</c:v>
                </c:pt>
                <c:pt idx="14">
                  <c:v>3.4233824559244085E-2</c:v>
                </c:pt>
                <c:pt idx="15">
                  <c:v>3.4318365411864955E-2</c:v>
                </c:pt>
                <c:pt idx="16">
                  <c:v>3.6172821639588508E-2</c:v>
                </c:pt>
                <c:pt idx="17">
                  <c:v>3.6743808364005544E-2</c:v>
                </c:pt>
                <c:pt idx="18">
                  <c:v>3.6746066881590121E-2</c:v>
                </c:pt>
                <c:pt idx="19">
                  <c:v>3.6494525952251972E-2</c:v>
                </c:pt>
                <c:pt idx="20">
                  <c:v>3.610329854204445E-2</c:v>
                </c:pt>
                <c:pt idx="21">
                  <c:v>3.7540850065827691E-2</c:v>
                </c:pt>
                <c:pt idx="22">
                  <c:v>3.7723379377979524E-2</c:v>
                </c:pt>
                <c:pt idx="23">
                  <c:v>3.7382067876748172E-2</c:v>
                </c:pt>
                <c:pt idx="24">
                  <c:v>3.6832489685000108E-2</c:v>
                </c:pt>
                <c:pt idx="25">
                  <c:v>3.6186626999972299E-2</c:v>
                </c:pt>
                <c:pt idx="26">
                  <c:v>3.5486121070436805E-2</c:v>
                </c:pt>
                <c:pt idx="27">
                  <c:v>3.4750473182150722E-2</c:v>
                </c:pt>
                <c:pt idx="28">
                  <c:v>3.3991708672005322E-2</c:v>
                </c:pt>
                <c:pt idx="29">
                  <c:v>3.3216824614569186E-2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8.6153949032393169E-3</c:v>
                </c:pt>
                <c:pt idx="1">
                  <c:v>1.3365569584887325E-2</c:v>
                </c:pt>
                <c:pt idx="2">
                  <c:v>1.5419761484057447E-2</c:v>
                </c:pt>
                <c:pt idx="3">
                  <c:v>1.6333956662046789E-2</c:v>
                </c:pt>
                <c:pt idx="4">
                  <c:v>1.7699902534832206E-2</c:v>
                </c:pt>
                <c:pt idx="5">
                  <c:v>1.8290590368362624E-2</c:v>
                </c:pt>
                <c:pt idx="6">
                  <c:v>1.8417271944455391E-2</c:v>
                </c:pt>
                <c:pt idx="7">
                  <c:v>1.8391707591761043E-2</c:v>
                </c:pt>
                <c:pt idx="8">
                  <c:v>1.8128456280081914E-2</c:v>
                </c:pt>
                <c:pt idx="9">
                  <c:v>1.8195431984550266E-2</c:v>
                </c:pt>
                <c:pt idx="10">
                  <c:v>2.1506159625678967E-2</c:v>
                </c:pt>
                <c:pt idx="11">
                  <c:v>2.2298533602709277E-2</c:v>
                </c:pt>
                <c:pt idx="12">
                  <c:v>2.2203483991307563E-2</c:v>
                </c:pt>
                <c:pt idx="13">
                  <c:v>2.1751251816164996E-2</c:v>
                </c:pt>
                <c:pt idx="14">
                  <c:v>2.1137451633907931E-2</c:v>
                </c:pt>
                <c:pt idx="15">
                  <c:v>2.0431671361839883E-2</c:v>
                </c:pt>
                <c:pt idx="16">
                  <c:v>1.9802909073454084E-2</c:v>
                </c:pt>
                <c:pt idx="17">
                  <c:v>1.9079389348064735E-2</c:v>
                </c:pt>
                <c:pt idx="18">
                  <c:v>1.83307579925184E-2</c:v>
                </c:pt>
                <c:pt idx="19">
                  <c:v>1.8201195110659121E-2</c:v>
                </c:pt>
                <c:pt idx="20">
                  <c:v>1.7715522023202038E-2</c:v>
                </c:pt>
                <c:pt idx="21">
                  <c:v>1.7238747188368656E-2</c:v>
                </c:pt>
                <c:pt idx="22">
                  <c:v>1.6677451552990885E-2</c:v>
                </c:pt>
                <c:pt idx="23">
                  <c:v>1.6108057677053717E-2</c:v>
                </c:pt>
                <c:pt idx="24">
                  <c:v>1.5558018505617052E-2</c:v>
                </c:pt>
                <c:pt idx="25">
                  <c:v>1.5034233273104217E-2</c:v>
                </c:pt>
                <c:pt idx="26">
                  <c:v>1.4538230500227494E-2</c:v>
                </c:pt>
                <c:pt idx="27">
                  <c:v>1.4067489864854191E-2</c:v>
                </c:pt>
                <c:pt idx="28">
                  <c:v>1.3620843856011216E-2</c:v>
                </c:pt>
                <c:pt idx="29">
                  <c:v>1.319603906855093E-2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4.6815055619247474E-2</c:v>
                </c:pt>
                <c:pt idx="1">
                  <c:v>7.3546003581296385E-2</c:v>
                </c:pt>
                <c:pt idx="2">
                  <c:v>8.5530460534792685E-2</c:v>
                </c:pt>
                <c:pt idx="3">
                  <c:v>9.1080374152591348E-2</c:v>
                </c:pt>
                <c:pt idx="4">
                  <c:v>9.5566125940758292E-2</c:v>
                </c:pt>
                <c:pt idx="5">
                  <c:v>9.8022393366373015E-2</c:v>
                </c:pt>
                <c:pt idx="6">
                  <c:v>9.9056604883787286E-2</c:v>
                </c:pt>
                <c:pt idx="7">
                  <c:v>9.9081805025958244E-2</c:v>
                </c:pt>
                <c:pt idx="8">
                  <c:v>9.7275608814589479E-2</c:v>
                </c:pt>
                <c:pt idx="9">
                  <c:v>9.9424175931341952E-2</c:v>
                </c:pt>
                <c:pt idx="10">
                  <c:v>8.4265661692920421E-2</c:v>
                </c:pt>
                <c:pt idx="11">
                  <c:v>7.6137358629045707E-2</c:v>
                </c:pt>
                <c:pt idx="12">
                  <c:v>7.0161206950093841E-2</c:v>
                </c:pt>
                <c:pt idx="13">
                  <c:v>6.4626848287806613E-2</c:v>
                </c:pt>
                <c:pt idx="14">
                  <c:v>6.2570707767629116E-2</c:v>
                </c:pt>
                <c:pt idx="15">
                  <c:v>5.8330936342419433E-2</c:v>
                </c:pt>
                <c:pt idx="16">
                  <c:v>5.3377456215370309E-2</c:v>
                </c:pt>
                <c:pt idx="17">
                  <c:v>4.8383954262777522E-2</c:v>
                </c:pt>
                <c:pt idx="18">
                  <c:v>4.3625728649430449E-2</c:v>
                </c:pt>
                <c:pt idx="19">
                  <c:v>4.3130808053698642E-2</c:v>
                </c:pt>
                <c:pt idx="20">
                  <c:v>4.002000063463021E-2</c:v>
                </c:pt>
                <c:pt idx="21">
                  <c:v>3.6752647467011533E-2</c:v>
                </c:pt>
                <c:pt idx="22">
                  <c:v>3.3726171359273083E-2</c:v>
                </c:pt>
                <c:pt idx="23">
                  <c:v>3.1018240392932789E-2</c:v>
                </c:pt>
                <c:pt idx="24">
                  <c:v>2.8629977727202303E-2</c:v>
                </c:pt>
                <c:pt idx="25">
                  <c:v>2.6536307011855834E-2</c:v>
                </c:pt>
                <c:pt idx="26">
                  <c:v>2.4701737442846518E-2</c:v>
                </c:pt>
                <c:pt idx="27">
                  <c:v>2.3094670121846357E-2</c:v>
                </c:pt>
                <c:pt idx="28">
                  <c:v>2.1684709993628676E-2</c:v>
                </c:pt>
                <c:pt idx="29">
                  <c:v>2.0445609293381205E-2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3.4103479448697022E-3</c:v>
                </c:pt>
                <c:pt idx="1">
                  <c:v>4.8221336880476303E-3</c:v>
                </c:pt>
                <c:pt idx="2">
                  <c:v>5.2659427024410376E-3</c:v>
                </c:pt>
                <c:pt idx="3">
                  <c:v>5.3568692249613666E-3</c:v>
                </c:pt>
                <c:pt idx="4">
                  <c:v>6.7276970675308112E-3</c:v>
                </c:pt>
                <c:pt idx="5">
                  <c:v>7.4907528311632119E-3</c:v>
                </c:pt>
                <c:pt idx="6">
                  <c:v>7.6816303928500746E-3</c:v>
                </c:pt>
                <c:pt idx="7">
                  <c:v>7.8167665974662511E-3</c:v>
                </c:pt>
                <c:pt idx="8">
                  <c:v>7.8596202607943283E-3</c:v>
                </c:pt>
                <c:pt idx="9">
                  <c:v>7.5648095036273599E-3</c:v>
                </c:pt>
                <c:pt idx="10">
                  <c:v>9.5813412513809076E-3</c:v>
                </c:pt>
                <c:pt idx="11">
                  <c:v>9.9595237488320828E-3</c:v>
                </c:pt>
                <c:pt idx="12">
                  <c:v>1.0037848390401347E-2</c:v>
                </c:pt>
                <c:pt idx="13">
                  <c:v>1.0009513739714638E-2</c:v>
                </c:pt>
                <c:pt idx="14">
                  <c:v>1.0325207620740582E-2</c:v>
                </c:pt>
                <c:pt idx="15">
                  <c:v>1.0363015009017854E-2</c:v>
                </c:pt>
                <c:pt idx="16">
                  <c:v>1.0498867428127012E-2</c:v>
                </c:pt>
                <c:pt idx="17">
                  <c:v>1.045245813001254E-2</c:v>
                </c:pt>
                <c:pt idx="18">
                  <c:v>1.0327246458713564E-2</c:v>
                </c:pt>
                <c:pt idx="19">
                  <c:v>1.2131377389070202E-2</c:v>
                </c:pt>
                <c:pt idx="20">
                  <c:v>1.2710915108760271E-2</c:v>
                </c:pt>
                <c:pt idx="21">
                  <c:v>1.3017100962123584E-2</c:v>
                </c:pt>
                <c:pt idx="22">
                  <c:v>1.4293018630912712E-2</c:v>
                </c:pt>
                <c:pt idx="23">
                  <c:v>1.4667119837352598E-2</c:v>
                </c:pt>
                <c:pt idx="24">
                  <c:v>1.4687554512614101E-2</c:v>
                </c:pt>
                <c:pt idx="25">
                  <c:v>1.4576857853783692E-2</c:v>
                </c:pt>
                <c:pt idx="26">
                  <c:v>1.440990515895346E-2</c:v>
                </c:pt>
                <c:pt idx="27">
                  <c:v>1.4211343112642192E-2</c:v>
                </c:pt>
                <c:pt idx="28">
                  <c:v>1.3991057252913689E-2</c:v>
                </c:pt>
                <c:pt idx="29">
                  <c:v>1.3753481708877607E-2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4.0217739084558682E-5</c:v>
                </c:pt>
                <c:pt idx="1">
                  <c:v>6.0545423555205873E-5</c:v>
                </c:pt>
                <c:pt idx="2">
                  <c:v>6.9650062339098916E-5</c:v>
                </c:pt>
                <c:pt idx="3">
                  <c:v>7.300387950357879E-5</c:v>
                </c:pt>
                <c:pt idx="4">
                  <c:v>7.3418319328817031E-5</c:v>
                </c:pt>
                <c:pt idx="5">
                  <c:v>7.325304118480963E-5</c:v>
                </c:pt>
                <c:pt idx="6">
                  <c:v>7.2576058041158269E-5</c:v>
                </c:pt>
                <c:pt idx="7">
                  <c:v>7.2693576606587472E-5</c:v>
                </c:pt>
                <c:pt idx="8">
                  <c:v>7.2997415721341038E-5</c:v>
                </c:pt>
                <c:pt idx="9">
                  <c:v>7.3517493223363702E-5</c:v>
                </c:pt>
                <c:pt idx="10">
                  <c:v>7.4837969090692854E-5</c:v>
                </c:pt>
                <c:pt idx="11">
                  <c:v>7.537652855474666E-5</c:v>
                </c:pt>
                <c:pt idx="12">
                  <c:v>7.4617632375085653E-5</c:v>
                </c:pt>
                <c:pt idx="13">
                  <c:v>7.29084242006873E-5</c:v>
                </c:pt>
                <c:pt idx="14">
                  <c:v>7.130008671475972E-5</c:v>
                </c:pt>
                <c:pt idx="15">
                  <c:v>6.8800904519906842E-5</c:v>
                </c:pt>
                <c:pt idx="16">
                  <c:v>6.627450945461342E-5</c:v>
                </c:pt>
                <c:pt idx="17">
                  <c:v>6.3856301664505191E-5</c:v>
                </c:pt>
                <c:pt idx="18">
                  <c:v>6.1088796387954425E-5</c:v>
                </c:pt>
                <c:pt idx="19">
                  <c:v>5.8581810187415997E-5</c:v>
                </c:pt>
                <c:pt idx="20">
                  <c:v>5.5848596127308932E-5</c:v>
                </c:pt>
                <c:pt idx="21">
                  <c:v>5.2892807521800683E-5</c:v>
                </c:pt>
                <c:pt idx="22">
                  <c:v>5.035796913284592E-5</c:v>
                </c:pt>
                <c:pt idx="23">
                  <c:v>4.7555737957508016E-5</c:v>
                </c:pt>
                <c:pt idx="24">
                  <c:v>4.4485183275074491E-5</c:v>
                </c:pt>
                <c:pt idx="25">
                  <c:v>4.1432008414517725E-5</c:v>
                </c:pt>
                <c:pt idx="26">
                  <c:v>3.854426747880171E-5</c:v>
                </c:pt>
                <c:pt idx="27">
                  <c:v>3.5503785752559483E-5</c:v>
                </c:pt>
                <c:pt idx="28">
                  <c:v>3.2635038373836432E-5</c:v>
                </c:pt>
                <c:pt idx="29">
                  <c:v>2.9744891445787259E-5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1.2804408136148112E-2</c:v>
                </c:pt>
                <c:pt idx="1">
                  <c:v>1.8604639448791999E-2</c:v>
                </c:pt>
                <c:pt idx="2">
                  <c:v>2.1093393396842398E-2</c:v>
                </c:pt>
                <c:pt idx="3">
                  <c:v>2.2430519727594484E-2</c:v>
                </c:pt>
                <c:pt idx="4">
                  <c:v>2.2225666419979761E-2</c:v>
                </c:pt>
                <c:pt idx="5">
                  <c:v>2.2553299441488726E-2</c:v>
                </c:pt>
                <c:pt idx="6">
                  <c:v>2.2986990050446937E-2</c:v>
                </c:pt>
                <c:pt idx="7">
                  <c:v>2.3329056778706767E-2</c:v>
                </c:pt>
                <c:pt idx="8">
                  <c:v>2.3561662934172996E-2</c:v>
                </c:pt>
                <c:pt idx="9">
                  <c:v>2.5016132914232717E-2</c:v>
                </c:pt>
                <c:pt idx="10">
                  <c:v>2.209006018429369E-2</c:v>
                </c:pt>
                <c:pt idx="11">
                  <c:v>2.119734135353334E-2</c:v>
                </c:pt>
                <c:pt idx="12">
                  <c:v>2.0817702042776918E-2</c:v>
                </c:pt>
                <c:pt idx="13">
                  <c:v>2.0617195165737231E-2</c:v>
                </c:pt>
                <c:pt idx="14">
                  <c:v>2.0661454372270138E-2</c:v>
                </c:pt>
                <c:pt idx="15">
                  <c:v>2.0601131946574421E-2</c:v>
                </c:pt>
                <c:pt idx="16">
                  <c:v>2.0544330459476772E-2</c:v>
                </c:pt>
                <c:pt idx="17">
                  <c:v>2.034508869343233E-2</c:v>
                </c:pt>
                <c:pt idx="18">
                  <c:v>2.0049624631791673E-2</c:v>
                </c:pt>
                <c:pt idx="19">
                  <c:v>1.8577445271616855E-2</c:v>
                </c:pt>
                <c:pt idx="20">
                  <c:v>1.8588649139569629E-2</c:v>
                </c:pt>
                <c:pt idx="21">
                  <c:v>1.8344360872589675E-2</c:v>
                </c:pt>
                <c:pt idx="22">
                  <c:v>2.7203871730158168E-2</c:v>
                </c:pt>
                <c:pt idx="23">
                  <c:v>3.0638531507215624E-2</c:v>
                </c:pt>
                <c:pt idx="24">
                  <c:v>3.1742862575067879E-2</c:v>
                </c:pt>
                <c:pt idx="25">
                  <c:v>3.2014070210091769E-2</c:v>
                </c:pt>
                <c:pt idx="26">
                  <c:v>3.1974285088964549E-2</c:v>
                </c:pt>
                <c:pt idx="27">
                  <c:v>3.1797085712336491E-2</c:v>
                </c:pt>
                <c:pt idx="28">
                  <c:v>3.1566590720826522E-2</c:v>
                </c:pt>
                <c:pt idx="29">
                  <c:v>3.1263044055962086E-2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1.2578254982694177E-2</c:v>
                </c:pt>
                <c:pt idx="1">
                  <c:v>2.132513697065299E-2</c:v>
                </c:pt>
                <c:pt idx="2">
                  <c:v>2.7188214684020481E-2</c:v>
                </c:pt>
                <c:pt idx="3">
                  <c:v>3.1287045813470742E-2</c:v>
                </c:pt>
                <c:pt idx="4">
                  <c:v>3.4092397829722815E-2</c:v>
                </c:pt>
                <c:pt idx="5">
                  <c:v>3.7582420630667961E-2</c:v>
                </c:pt>
                <c:pt idx="6">
                  <c:v>3.803978735135017E-2</c:v>
                </c:pt>
                <c:pt idx="7">
                  <c:v>4.4541578452287088E-2</c:v>
                </c:pt>
                <c:pt idx="8">
                  <c:v>4.5500485071475513E-2</c:v>
                </c:pt>
                <c:pt idx="9">
                  <c:v>4.9462987817389559E-2</c:v>
                </c:pt>
                <c:pt idx="10">
                  <c:v>5.0763310995874916E-2</c:v>
                </c:pt>
                <c:pt idx="11">
                  <c:v>4.8429835377809871E-2</c:v>
                </c:pt>
                <c:pt idx="12">
                  <c:v>4.1718797930082388E-2</c:v>
                </c:pt>
                <c:pt idx="13">
                  <c:v>3.6385313744849997E-2</c:v>
                </c:pt>
                <c:pt idx="14">
                  <c:v>3.531048118310872E-2</c:v>
                </c:pt>
                <c:pt idx="15">
                  <c:v>2.8652267898783484E-2</c:v>
                </c:pt>
                <c:pt idx="16">
                  <c:v>2.6095363184672572E-2</c:v>
                </c:pt>
                <c:pt idx="17">
                  <c:v>2.7575359874626611E-2</c:v>
                </c:pt>
                <c:pt idx="18">
                  <c:v>2.4745942765563127E-2</c:v>
                </c:pt>
                <c:pt idx="19">
                  <c:v>2.3199976803498883E-2</c:v>
                </c:pt>
                <c:pt idx="20">
                  <c:v>2.4259622426338934E-2</c:v>
                </c:pt>
                <c:pt idx="21">
                  <c:v>2.4156044632272163E-2</c:v>
                </c:pt>
                <c:pt idx="22">
                  <c:v>2.4628878180332252E-2</c:v>
                </c:pt>
                <c:pt idx="23">
                  <c:v>2.3312520899850881E-2</c:v>
                </c:pt>
                <c:pt idx="24">
                  <c:v>2.4252101890328535E-2</c:v>
                </c:pt>
                <c:pt idx="25">
                  <c:v>2.5889650637797555E-2</c:v>
                </c:pt>
                <c:pt idx="26">
                  <c:v>2.7770133422199493E-2</c:v>
                </c:pt>
                <c:pt idx="27">
                  <c:v>2.9175651787512798E-2</c:v>
                </c:pt>
                <c:pt idx="28">
                  <c:v>3.0991248625487727E-2</c:v>
                </c:pt>
                <c:pt idx="29">
                  <c:v>3.1360432273112519E-2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4.195855045409435E-2</c:v>
                </c:pt>
                <c:pt idx="1">
                  <c:v>6.0764209721303468E-2</c:v>
                </c:pt>
                <c:pt idx="2">
                  <c:v>7.0522007174538409E-2</c:v>
                </c:pt>
                <c:pt idx="3">
                  <c:v>7.6390228341690694E-2</c:v>
                </c:pt>
                <c:pt idx="4">
                  <c:v>7.7679125359587639E-2</c:v>
                </c:pt>
                <c:pt idx="5">
                  <c:v>8.1824655103056504E-2</c:v>
                </c:pt>
                <c:pt idx="6">
                  <c:v>8.2320310580881018E-2</c:v>
                </c:pt>
                <c:pt idx="7">
                  <c:v>8.9443380290046129E-2</c:v>
                </c:pt>
                <c:pt idx="8">
                  <c:v>9.0113046239517477E-2</c:v>
                </c:pt>
                <c:pt idx="9">
                  <c:v>9.3045392757604095E-2</c:v>
                </c:pt>
                <c:pt idx="10">
                  <c:v>0.10742672845339139</c:v>
                </c:pt>
                <c:pt idx="11">
                  <c:v>0.10973216873933604</c:v>
                </c:pt>
                <c:pt idx="12">
                  <c:v>0.10469741630204685</c:v>
                </c:pt>
                <c:pt idx="13">
                  <c:v>9.97410769059284E-2</c:v>
                </c:pt>
                <c:pt idx="14">
                  <c:v>9.9459843253875052E-2</c:v>
                </c:pt>
                <c:pt idx="15">
                  <c:v>9.2118588210912011E-2</c:v>
                </c:pt>
                <c:pt idx="16">
                  <c:v>8.9023984306431492E-2</c:v>
                </c:pt>
                <c:pt idx="17">
                  <c:v>9.0124619942707485E-2</c:v>
                </c:pt>
                <c:pt idx="18">
                  <c:v>8.6381922393393734E-2</c:v>
                </c:pt>
                <c:pt idx="19">
                  <c:v>8.7228448018975543E-2</c:v>
                </c:pt>
                <c:pt idx="20">
                  <c:v>8.8363733112628892E-2</c:v>
                </c:pt>
                <c:pt idx="21">
                  <c:v>8.7946730921570737E-2</c:v>
                </c:pt>
                <c:pt idx="22">
                  <c:v>8.9180486885116483E-2</c:v>
                </c:pt>
                <c:pt idx="23">
                  <c:v>8.7322890070946499E-2</c:v>
                </c:pt>
                <c:pt idx="24">
                  <c:v>8.7745937287088432E-2</c:v>
                </c:pt>
                <c:pt idx="25">
                  <c:v>8.8885140745092031E-2</c:v>
                </c:pt>
                <c:pt idx="26">
                  <c:v>9.0258453867505001E-2</c:v>
                </c:pt>
                <c:pt idx="27">
                  <c:v>9.1000458195206468E-2</c:v>
                </c:pt>
                <c:pt idx="28">
                  <c:v>9.2228594233247876E-2</c:v>
                </c:pt>
                <c:pt idx="29">
                  <c:v>9.1646180082649187E-2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3.4501412677864687E-5</c:v>
                </c:pt>
                <c:pt idx="1">
                  <c:v>5.2279309324849066E-5</c:v>
                </c:pt>
                <c:pt idx="2">
                  <c:v>6.0697009226741006E-5</c:v>
                </c:pt>
                <c:pt idx="3">
                  <c:v>6.4227246661066267E-5</c:v>
                </c:pt>
                <c:pt idx="4">
                  <c:v>6.5220007765760666E-5</c:v>
                </c:pt>
                <c:pt idx="5">
                  <c:v>6.5688567966311974E-5</c:v>
                </c:pt>
                <c:pt idx="6">
                  <c:v>6.6074617341495975E-5</c:v>
                </c:pt>
                <c:pt idx="7">
                  <c:v>6.7265643957245926E-5</c:v>
                </c:pt>
                <c:pt idx="8">
                  <c:v>6.8660916408311062E-5</c:v>
                </c:pt>
                <c:pt idx="9">
                  <c:v>7.0617257537436464E-5</c:v>
                </c:pt>
                <c:pt idx="10">
                  <c:v>2.3010770542867447E-4</c:v>
                </c:pt>
                <c:pt idx="11">
                  <c:v>2.9358056510765809E-4</c:v>
                </c:pt>
                <c:pt idx="12">
                  <c:v>3.1892457697749594E-4</c:v>
                </c:pt>
                <c:pt idx="13">
                  <c:v>3.3089480470711922E-4</c:v>
                </c:pt>
                <c:pt idx="14">
                  <c:v>3.381568361947623E-4</c:v>
                </c:pt>
                <c:pt idx="15">
                  <c:v>3.4269867192503704E-4</c:v>
                </c:pt>
                <c:pt idx="16">
                  <c:v>3.4586683515922467E-4</c:v>
                </c:pt>
                <c:pt idx="17">
                  <c:v>3.4815019663324081E-4</c:v>
                </c:pt>
                <c:pt idx="18">
                  <c:v>3.4914611389813414E-4</c:v>
                </c:pt>
                <c:pt idx="19">
                  <c:v>3.4939965543397318E-4</c:v>
                </c:pt>
                <c:pt idx="20">
                  <c:v>2.4877589131558033E-4</c:v>
                </c:pt>
                <c:pt idx="21">
                  <c:v>2.0933587611425712E-4</c:v>
                </c:pt>
                <c:pt idx="22">
                  <c:v>1.9258642365114559E-4</c:v>
                </c:pt>
                <c:pt idx="23">
                  <c:v>1.8264954865321304E-4</c:v>
                </c:pt>
                <c:pt idx="24">
                  <c:v>1.7475441435758562E-4</c:v>
                </c:pt>
                <c:pt idx="25">
                  <c:v>1.6750281028116422E-4</c:v>
                </c:pt>
                <c:pt idx="26">
                  <c:v>1.6050973781354925E-4</c:v>
                </c:pt>
                <c:pt idx="27">
                  <c:v>1.5364200489036218E-4</c:v>
                </c:pt>
                <c:pt idx="28">
                  <c:v>1.4695324322041531E-4</c:v>
                </c:pt>
                <c:pt idx="29">
                  <c:v>1.4034526881485948E-4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571736"/>
        <c:axId val="213057519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0.15988354709464869</c:v>
                </c:pt>
                <c:pt idx="1">
                  <c:v>0.24231625314964125</c:v>
                </c:pt>
                <c:pt idx="2">
                  <c:v>0.28178743857339894</c:v>
                </c:pt>
                <c:pt idx="3">
                  <c:v>0.30293493303504138</c:v>
                </c:pt>
                <c:pt idx="4">
                  <c:v>0.31206120372891732</c:v>
                </c:pt>
                <c:pt idx="5">
                  <c:v>0.32528137304033411</c:v>
                </c:pt>
                <c:pt idx="6">
                  <c:v>0.32775318100362588</c:v>
                </c:pt>
                <c:pt idx="7">
                  <c:v>0.34216721201063577</c:v>
                </c:pt>
                <c:pt idx="8">
                  <c:v>0.3405984166343512</c:v>
                </c:pt>
                <c:pt idx="9">
                  <c:v>0.35027510886568286</c:v>
                </c:pt>
                <c:pt idx="10">
                  <c:v>0.36480782291720709</c:v>
                </c:pt>
                <c:pt idx="11">
                  <c:v>0.3606683080505097</c:v>
                </c:pt>
                <c:pt idx="12">
                  <c:v>0.34417032451835111</c:v>
                </c:pt>
                <c:pt idx="13">
                  <c:v>0.32845040641732903</c:v>
                </c:pt>
                <c:pt idx="14">
                  <c:v>0.32451055352851477</c:v>
                </c:pt>
                <c:pt idx="15">
                  <c:v>0.30415650312623566</c:v>
                </c:pt>
                <c:pt idx="16">
                  <c:v>0.2942844748838872</c:v>
                </c:pt>
                <c:pt idx="17">
                  <c:v>0.2911882947652103</c:v>
                </c:pt>
                <c:pt idx="18">
                  <c:v>0.27844288045936727</c:v>
                </c:pt>
                <c:pt idx="19">
                  <c:v>0.27792281940964403</c:v>
                </c:pt>
                <c:pt idx="20">
                  <c:v>0.27557187805213645</c:v>
                </c:pt>
                <c:pt idx="21">
                  <c:v>0.27209904438002108</c:v>
                </c:pt>
                <c:pt idx="22">
                  <c:v>0.27997398891000697</c:v>
                </c:pt>
                <c:pt idx="23">
                  <c:v>0.27643148765585851</c:v>
                </c:pt>
                <c:pt idx="24">
                  <c:v>0.27484295525523533</c:v>
                </c:pt>
                <c:pt idx="25">
                  <c:v>0.27389732521216337</c:v>
                </c:pt>
                <c:pt idx="26">
                  <c:v>0.27326649071959214</c:v>
                </c:pt>
                <c:pt idx="27">
                  <c:v>0.27155659109029867</c:v>
                </c:pt>
                <c:pt idx="28">
                  <c:v>0.27085207201168054</c:v>
                </c:pt>
                <c:pt idx="29">
                  <c:v>0.26696564632097441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571736"/>
        <c:axId val="2130575192"/>
      </c:lineChart>
      <c:catAx>
        <c:axId val="213057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575192"/>
        <c:crosses val="autoZero"/>
        <c:auto val="1"/>
        <c:lblAlgn val="ctr"/>
        <c:lblOffset val="100"/>
        <c:tickLblSkip val="1"/>
        <c:noMultiLvlLbl val="0"/>
      </c:catAx>
      <c:valAx>
        <c:axId val="213057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57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3.8246437256558498E-2</c:v>
                </c:pt>
                <c:pt idx="1">
                  <c:v>4.3997999099659027E-2</c:v>
                </c:pt>
                <c:pt idx="2">
                  <c:v>4.1094256846942977E-2</c:v>
                </c:pt>
                <c:pt idx="3">
                  <c:v>3.8346731074429721E-2</c:v>
                </c:pt>
                <c:pt idx="4">
                  <c:v>3.6314052109286336E-2</c:v>
                </c:pt>
                <c:pt idx="5">
                  <c:v>3.3255204517523916E-2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1.3331606960531043E-2</c:v>
                </c:pt>
                <c:pt idx="1">
                  <c:v>1.4672627855572102E-2</c:v>
                </c:pt>
                <c:pt idx="2">
                  <c:v>3.1926920262919246E-2</c:v>
                </c:pt>
                <c:pt idx="3">
                  <c:v>3.6095117649860217E-2</c:v>
                </c:pt>
                <c:pt idx="4">
                  <c:v>3.7116417109519989E-2</c:v>
                </c:pt>
                <c:pt idx="5">
                  <c:v>3.4726350907826865E-2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1.4286917033812619E-2</c:v>
                </c:pt>
                <c:pt idx="1">
                  <c:v>1.8284691633842248E-2</c:v>
                </c:pt>
                <c:pt idx="2">
                  <c:v>2.1779376133953747E-2</c:v>
                </c:pt>
                <c:pt idx="3">
                  <c:v>1.9169184577307246E-2</c:v>
                </c:pt>
                <c:pt idx="4">
                  <c:v>1.6659559389446472E-2</c:v>
                </c:pt>
                <c:pt idx="5">
                  <c:v>1.409136731254961E-2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7.8507603965737235E-2</c:v>
                </c:pt>
                <c:pt idx="1">
                  <c:v>9.8572117604409995E-2</c:v>
                </c:pt>
                <c:pt idx="2">
                  <c:v>7.1552356665499139E-2</c:v>
                </c:pt>
                <c:pt idx="3">
                  <c:v>4.9369776704739278E-2</c:v>
                </c:pt>
                <c:pt idx="4">
                  <c:v>3.4029407516209989E-2</c:v>
                </c:pt>
                <c:pt idx="5">
                  <c:v>2.3292606772711721E-2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5.1165981255701098E-3</c:v>
                </c:pt>
                <c:pt idx="1">
                  <c:v>7.6827159171802455E-3</c:v>
                </c:pt>
                <c:pt idx="2">
                  <c:v>9.9826869502139103E-3</c:v>
                </c:pt>
                <c:pt idx="3">
                  <c:v>1.0754592882988235E-2</c:v>
                </c:pt>
                <c:pt idx="4">
                  <c:v>1.387514181035265E-2</c:v>
                </c:pt>
                <c:pt idx="5">
                  <c:v>1.4188529017434129E-2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6.3367084762251856E-5</c:v>
                </c:pt>
                <c:pt idx="1">
                  <c:v>7.3007516955452012E-5</c:v>
                </c:pt>
                <c:pt idx="2">
                  <c:v>7.3808128187194429E-5</c:v>
                </c:pt>
                <c:pt idx="3">
                  <c:v>6.3720464442879168E-5</c:v>
                </c:pt>
                <c:pt idx="4">
                  <c:v>5.0228058802907606E-5</c:v>
                </c:pt>
                <c:pt idx="5">
                  <c:v>3.5571998293100524E-5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1.9431725425871352E-2</c:v>
                </c:pt>
                <c:pt idx="1">
                  <c:v>2.3489428423809626E-2</c:v>
                </c:pt>
                <c:pt idx="2">
                  <c:v>2.1076750623722267E-2</c:v>
                </c:pt>
                <c:pt idx="3">
                  <c:v>2.0023524200578409E-2</c:v>
                </c:pt>
                <c:pt idx="4">
                  <c:v>2.530365516492019E-2</c:v>
                </c:pt>
                <c:pt idx="5">
                  <c:v>3.1723015157636279E-2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2.5294210056112244E-2</c:v>
                </c:pt>
                <c:pt idx="1">
                  <c:v>4.3025451864634058E-2</c:v>
                </c:pt>
                <c:pt idx="2">
                  <c:v>4.2521547846345181E-2</c:v>
                </c:pt>
                <c:pt idx="3">
                  <c:v>2.6053782105428934E-2</c:v>
                </c:pt>
                <c:pt idx="4">
                  <c:v>2.4121833605824552E-2</c:v>
                </c:pt>
                <c:pt idx="5">
                  <c:v>2.9037423349222019E-2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6.5462824210242909E-2</c:v>
                </c:pt>
                <c:pt idx="1">
                  <c:v>8.7349356994221056E-2</c:v>
                </c:pt>
                <c:pt idx="2">
                  <c:v>0.10421144673091554</c:v>
                </c:pt>
                <c:pt idx="3">
                  <c:v>8.8975512574484064E-2</c:v>
                </c:pt>
                <c:pt idx="4">
                  <c:v>8.8111955655470212E-2</c:v>
                </c:pt>
                <c:pt idx="5">
                  <c:v>9.0803765424740113E-2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5.5384997131256331E-5</c:v>
                </c:pt>
                <c:pt idx="1">
                  <c:v>6.7661400642160278E-5</c:v>
                </c:pt>
                <c:pt idx="2">
                  <c:v>3.02332897683142E-4</c:v>
                </c:pt>
                <c:pt idx="3">
                  <c:v>3.4705229460992194E-4</c:v>
                </c:pt>
                <c:pt idx="4">
                  <c:v>2.0162043081835634E-4</c:v>
                </c:pt>
                <c:pt idx="5">
                  <c:v>1.5379061300407009E-4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489400"/>
        <c:axId val="213048759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0.25979667511632953</c:v>
                </c:pt>
                <c:pt idx="1">
                  <c:v>0.33721505831092596</c:v>
                </c:pt>
                <c:pt idx="2">
                  <c:v>0.34452148308638231</c:v>
                </c:pt>
                <c:pt idx="3">
                  <c:v>0.28919899452886888</c:v>
                </c:pt>
                <c:pt idx="4">
                  <c:v>0.27578387085065165</c:v>
                </c:pt>
                <c:pt idx="5">
                  <c:v>0.2713076250709418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489400"/>
        <c:axId val="2130487592"/>
      </c:lineChart>
      <c:catAx>
        <c:axId val="2130489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487592"/>
        <c:crosses val="autoZero"/>
        <c:auto val="1"/>
        <c:lblAlgn val="ctr"/>
        <c:lblOffset val="100"/>
        <c:noMultiLvlLbl val="0"/>
      </c:catAx>
      <c:valAx>
        <c:axId val="213048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489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41.901476279999997</c:v>
                </c:pt>
                <c:pt idx="1">
                  <c:v>43.522691520000002</c:v>
                </c:pt>
                <c:pt idx="2">
                  <c:v>36.594390279999999</c:v>
                </c:pt>
                <c:pt idx="3">
                  <c:v>34.23499846</c:v>
                </c:pt>
                <c:pt idx="4">
                  <c:v>34.419605879999992</c:v>
                </c:pt>
                <c:pt idx="5">
                  <c:v>33.498881220000001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7.2174457992000018</c:v>
                </c:pt>
                <c:pt idx="1">
                  <c:v>7.0930605203999999</c:v>
                </c:pt>
                <c:pt idx="2">
                  <c:v>14.255188673200001</c:v>
                </c:pt>
                <c:pt idx="3">
                  <c:v>15.610572404000001</c:v>
                </c:pt>
                <c:pt idx="4">
                  <c:v>15.823953623799998</c:v>
                </c:pt>
                <c:pt idx="5">
                  <c:v>15.384430409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8.9466068399999973E-2</c:v>
                </c:pt>
                <c:pt idx="1">
                  <c:v>9.6574722199999921E-2</c:v>
                </c:pt>
                <c:pt idx="2">
                  <c:v>7.7389674399999817E-2</c:v>
                </c:pt>
                <c:pt idx="3">
                  <c:v>5.638106100000044E-2</c:v>
                </c:pt>
                <c:pt idx="4">
                  <c:v>4.487498579999958E-2</c:v>
                </c:pt>
                <c:pt idx="5">
                  <c:v>3.8333958200000143E-2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8.4334413696000006</c:v>
                </c:pt>
                <c:pt idx="1">
                  <c:v>9.6955302337999996</c:v>
                </c:pt>
                <c:pt idx="2">
                  <c:v>10.485352651600001</c:v>
                </c:pt>
                <c:pt idx="3">
                  <c:v>9.0584494282000012</c:v>
                </c:pt>
                <c:pt idx="4">
                  <c:v>8.2022432958000007</c:v>
                </c:pt>
                <c:pt idx="5">
                  <c:v>7.4981376458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40.179575127999996</c:v>
                </c:pt>
                <c:pt idx="1">
                  <c:v>45.223787652000006</c:v>
                </c:pt>
                <c:pt idx="2">
                  <c:v>28.565240974000005</c:v>
                </c:pt>
                <c:pt idx="3">
                  <c:v>19.577219208000002</c:v>
                </c:pt>
                <c:pt idx="4">
                  <c:v>15.220516315999998</c:v>
                </c:pt>
                <c:pt idx="5">
                  <c:v>12.434397241999999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6.0883129819999997</c:v>
                </c:pt>
                <c:pt idx="1">
                  <c:v>8.5821158279999992</c:v>
                </c:pt>
                <c:pt idx="2">
                  <c:v>10.349661281999998</c:v>
                </c:pt>
                <c:pt idx="3">
                  <c:v>10.875865316000001</c:v>
                </c:pt>
                <c:pt idx="4">
                  <c:v>14.7097959</c:v>
                </c:pt>
                <c:pt idx="5">
                  <c:v>15.112943984000001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3.6386141940000001</c:v>
                </c:pt>
                <c:pt idx="1">
                  <c:v>4.0162583120000006</c:v>
                </c:pt>
                <c:pt idx="2">
                  <c:v>3.2236416459999999</c:v>
                </c:pt>
                <c:pt idx="3">
                  <c:v>3.0732074740000002</c:v>
                </c:pt>
                <c:pt idx="4">
                  <c:v>4.2444033759999993</c:v>
                </c:pt>
                <c:pt idx="5">
                  <c:v>5.6708964399999999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18.40157748</c:v>
                </c:pt>
                <c:pt idx="1">
                  <c:v>27.267158458600001</c:v>
                </c:pt>
                <c:pt idx="2">
                  <c:v>23.8166963372</c:v>
                </c:pt>
                <c:pt idx="3">
                  <c:v>14.209827369199999</c:v>
                </c:pt>
                <c:pt idx="4">
                  <c:v>15.069852414</c:v>
                </c:pt>
                <c:pt idx="5">
                  <c:v>20.396010205200003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41.102156748000013</c:v>
                </c:pt>
                <c:pt idx="1">
                  <c:v>49.951455204000005</c:v>
                </c:pt>
                <c:pt idx="2">
                  <c:v>55.139561060000005</c:v>
                </c:pt>
                <c:pt idx="3">
                  <c:v>44.864043516000002</c:v>
                </c:pt>
                <c:pt idx="4">
                  <c:v>46.967812895999998</c:v>
                </c:pt>
                <c:pt idx="5">
                  <c:v>51.957214374000003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2.9836219999999969E-2</c:v>
                </c:pt>
                <c:pt idx="1">
                  <c:v>3.447630799999999E-2</c:v>
                </c:pt>
                <c:pt idx="2">
                  <c:v>0.14650233220000003</c:v>
                </c:pt>
                <c:pt idx="3">
                  <c:v>0.15477375439999994</c:v>
                </c:pt>
                <c:pt idx="4">
                  <c:v>7.0429773399999979E-2</c:v>
                </c:pt>
                <c:pt idx="5">
                  <c:v>5.7117017199999953E-2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330296"/>
        <c:axId val="211933372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167.08190226920001</c:v>
                </c:pt>
                <c:pt idx="1">
                  <c:v>195.483108759</c:v>
                </c:pt>
                <c:pt idx="2">
                  <c:v>182.6536249106</c:v>
                </c:pt>
                <c:pt idx="3">
                  <c:v>151.71533799080004</c:v>
                </c:pt>
                <c:pt idx="4">
                  <c:v>154.7734884608</c:v>
                </c:pt>
                <c:pt idx="5">
                  <c:v>162.04836249540003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330296"/>
        <c:axId val="2119333720"/>
      </c:lineChart>
      <c:catAx>
        <c:axId val="2119330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9333720"/>
        <c:crosses val="autoZero"/>
        <c:auto val="1"/>
        <c:lblAlgn val="ctr"/>
        <c:lblOffset val="100"/>
        <c:noMultiLvlLbl val="0"/>
      </c:catAx>
      <c:valAx>
        <c:axId val="211933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9330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4.1122218178108766E-2</c:v>
                </c:pt>
                <c:pt idx="1">
                  <c:v>3.9720493960686346E-2</c:v>
                </c:pt>
                <c:pt idx="2">
                  <c:v>3.4784628313405126E-2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1.4002117408051573E-2</c:v>
                </c:pt>
                <c:pt idx="1">
                  <c:v>3.4011018956389735E-2</c:v>
                </c:pt>
                <c:pt idx="2">
                  <c:v>3.5921384008673424E-2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1.6285804333827432E-2</c:v>
                </c:pt>
                <c:pt idx="1">
                  <c:v>2.0474280355630495E-2</c:v>
                </c:pt>
                <c:pt idx="2">
                  <c:v>1.5375463350998042E-2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8.8539860785073615E-2</c:v>
                </c:pt>
                <c:pt idx="1">
                  <c:v>6.0461066685119205E-2</c:v>
                </c:pt>
                <c:pt idx="2">
                  <c:v>2.8661007144460855E-2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6.3996570213751772E-3</c:v>
                </c:pt>
                <c:pt idx="1">
                  <c:v>1.0368639916601072E-2</c:v>
                </c:pt>
                <c:pt idx="2">
                  <c:v>1.4031835413893389E-2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6.8187300858851927E-5</c:v>
                </c:pt>
                <c:pt idx="1">
                  <c:v>6.8764296315036792E-5</c:v>
                </c:pt>
                <c:pt idx="2">
                  <c:v>4.2900028548004061E-5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2.1460576924840491E-2</c:v>
                </c:pt>
                <c:pt idx="1">
                  <c:v>2.0550137412150338E-2</c:v>
                </c:pt>
                <c:pt idx="2">
                  <c:v>2.8513335161278235E-2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3.4159830960373151E-2</c:v>
                </c:pt>
                <c:pt idx="1">
                  <c:v>3.4287664975887061E-2</c:v>
                </c:pt>
                <c:pt idx="2">
                  <c:v>2.6579628477523286E-2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7.6406090602231982E-2</c:v>
                </c:pt>
                <c:pt idx="1">
                  <c:v>9.6593479652699793E-2</c:v>
                </c:pt>
                <c:pt idx="2">
                  <c:v>8.9457860540105155E-2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6.1523198886708305E-5</c:v>
                </c:pt>
                <c:pt idx="1">
                  <c:v>3.24692596146532E-4</c:v>
                </c:pt>
                <c:pt idx="2">
                  <c:v>1.777055219112132E-4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87032"/>
        <c:axId val="213039050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0.29850586671362778</c:v>
                </c:pt>
                <c:pt idx="1">
                  <c:v>0.31686023880762559</c:v>
                </c:pt>
                <c:pt idx="2">
                  <c:v>0.27354574796079673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87032"/>
        <c:axId val="2130390504"/>
      </c:lineChart>
      <c:catAx>
        <c:axId val="2130387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90504"/>
        <c:crosses val="autoZero"/>
        <c:auto val="1"/>
        <c:lblAlgn val="ctr"/>
        <c:lblOffset val="100"/>
        <c:noMultiLvlLbl val="0"/>
      </c:catAx>
      <c:valAx>
        <c:axId val="213039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87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2.5882260260788818E-2</c:v>
                </c:pt>
                <c:pt idx="1">
                  <c:v>3.733464208191254E-2</c:v>
                </c:pt>
                <c:pt idx="2">
                  <c:v>4.2039248796051892E-2</c:v>
                </c:pt>
                <c:pt idx="3">
                  <c:v>4.4278434459082118E-2</c:v>
                </c:pt>
                <c:pt idx="4">
                  <c:v>4.169760068495712E-2</c:v>
                </c:pt>
                <c:pt idx="5">
                  <c:v>4.2753047979197427E-2</c:v>
                </c:pt>
                <c:pt idx="6">
                  <c:v>4.3547218001754977E-2</c:v>
                </c:pt>
                <c:pt idx="7">
                  <c:v>4.4175547729240719E-2</c:v>
                </c:pt>
                <c:pt idx="8">
                  <c:v>4.4702570838589972E-2</c:v>
                </c:pt>
                <c:pt idx="9">
                  <c:v>4.4811610949512033E-2</c:v>
                </c:pt>
                <c:pt idx="10">
                  <c:v>4.1978937103745222E-2</c:v>
                </c:pt>
                <c:pt idx="11">
                  <c:v>4.1129460577793514E-2</c:v>
                </c:pt>
                <c:pt idx="12">
                  <c:v>4.0965482922508234E-2</c:v>
                </c:pt>
                <c:pt idx="13">
                  <c:v>4.099527741583827E-2</c:v>
                </c:pt>
                <c:pt idx="14">
                  <c:v>4.0402126214829623E-2</c:v>
                </c:pt>
                <c:pt idx="15">
                  <c:v>3.8929027368378673E-2</c:v>
                </c:pt>
                <c:pt idx="16">
                  <c:v>3.8356601232152641E-2</c:v>
                </c:pt>
                <c:pt idx="17">
                  <c:v>3.8071609651285768E-2</c:v>
                </c:pt>
                <c:pt idx="18">
                  <c:v>3.7825355776080143E-2</c:v>
                </c:pt>
                <c:pt idx="19">
                  <c:v>3.8551061344251396E-2</c:v>
                </c:pt>
                <c:pt idx="20">
                  <c:v>3.7505512577519155E-2</c:v>
                </c:pt>
                <c:pt idx="21">
                  <c:v>3.6840333586620942E-2</c:v>
                </c:pt>
                <c:pt idx="22">
                  <c:v>3.6297786800459843E-2</c:v>
                </c:pt>
                <c:pt idx="23">
                  <c:v>3.5751854107147471E-2</c:v>
                </c:pt>
                <c:pt idx="24">
                  <c:v>3.5174773474684264E-2</c:v>
                </c:pt>
                <c:pt idx="25">
                  <c:v>3.4565503661770261E-2</c:v>
                </c:pt>
                <c:pt idx="26">
                  <c:v>3.3928570163166416E-2</c:v>
                </c:pt>
                <c:pt idx="27">
                  <c:v>3.3270273323106538E-2</c:v>
                </c:pt>
                <c:pt idx="28">
                  <c:v>3.2597730375965313E-2</c:v>
                </c:pt>
                <c:pt idx="29">
                  <c:v>3.1913945063611053E-2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7.744555641804339E-3</c:v>
                </c:pt>
                <c:pt idx="1">
                  <c:v>1.2441093339868814E-2</c:v>
                </c:pt>
                <c:pt idx="2">
                  <c:v>1.4598062729088731E-2</c:v>
                </c:pt>
                <c:pt idx="3">
                  <c:v>1.5640273527439196E-2</c:v>
                </c:pt>
                <c:pt idx="4">
                  <c:v>1.6234049564454133E-2</c:v>
                </c:pt>
                <c:pt idx="5">
                  <c:v>1.6625271710873503E-2</c:v>
                </c:pt>
                <c:pt idx="6">
                  <c:v>1.5564717122717399E-2</c:v>
                </c:pt>
                <c:pt idx="7">
                  <c:v>1.5247410324605738E-2</c:v>
                </c:pt>
                <c:pt idx="8">
                  <c:v>1.3315307862999826E-2</c:v>
                </c:pt>
                <c:pt idx="9">
                  <c:v>1.2610432256664049E-2</c:v>
                </c:pt>
                <c:pt idx="10">
                  <c:v>2.6890677935402212E-2</c:v>
                </c:pt>
                <c:pt idx="11">
                  <c:v>3.1415128927787472E-2</c:v>
                </c:pt>
                <c:pt idx="12">
                  <c:v>3.3174843779781339E-2</c:v>
                </c:pt>
                <c:pt idx="13">
                  <c:v>3.3920126112381092E-2</c:v>
                </c:pt>
                <c:pt idx="14">
                  <c:v>3.4233824559244085E-2</c:v>
                </c:pt>
                <c:pt idx="15">
                  <c:v>3.4318365411864955E-2</c:v>
                </c:pt>
                <c:pt idx="16">
                  <c:v>3.6172821639588508E-2</c:v>
                </c:pt>
                <c:pt idx="17">
                  <c:v>3.6743808364005544E-2</c:v>
                </c:pt>
                <c:pt idx="18">
                  <c:v>3.6746066881590121E-2</c:v>
                </c:pt>
                <c:pt idx="19">
                  <c:v>3.6494525952251972E-2</c:v>
                </c:pt>
                <c:pt idx="20">
                  <c:v>3.610329854204445E-2</c:v>
                </c:pt>
                <c:pt idx="21">
                  <c:v>3.7540850065827691E-2</c:v>
                </c:pt>
                <c:pt idx="22">
                  <c:v>3.7723379377979524E-2</c:v>
                </c:pt>
                <c:pt idx="23">
                  <c:v>3.7382067876748172E-2</c:v>
                </c:pt>
                <c:pt idx="24">
                  <c:v>3.6832489685000108E-2</c:v>
                </c:pt>
                <c:pt idx="25">
                  <c:v>3.6186626999972299E-2</c:v>
                </c:pt>
                <c:pt idx="26">
                  <c:v>3.5486121070436805E-2</c:v>
                </c:pt>
                <c:pt idx="27">
                  <c:v>3.4750473182150722E-2</c:v>
                </c:pt>
                <c:pt idx="28">
                  <c:v>3.3991708672005322E-2</c:v>
                </c:pt>
                <c:pt idx="29">
                  <c:v>3.3216824614569186E-2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8.6153949032393169E-3</c:v>
                </c:pt>
                <c:pt idx="1">
                  <c:v>1.3365569584887325E-2</c:v>
                </c:pt>
                <c:pt idx="2">
                  <c:v>1.5419761484057447E-2</c:v>
                </c:pt>
                <c:pt idx="3">
                  <c:v>1.6333956662046789E-2</c:v>
                </c:pt>
                <c:pt idx="4">
                  <c:v>1.7699902534832206E-2</c:v>
                </c:pt>
                <c:pt idx="5">
                  <c:v>1.8290590368362624E-2</c:v>
                </c:pt>
                <c:pt idx="6">
                  <c:v>1.8417271944455391E-2</c:v>
                </c:pt>
                <c:pt idx="7">
                  <c:v>1.8391707591761043E-2</c:v>
                </c:pt>
                <c:pt idx="8">
                  <c:v>1.8128456280081914E-2</c:v>
                </c:pt>
                <c:pt idx="9">
                  <c:v>1.8195431984550266E-2</c:v>
                </c:pt>
                <c:pt idx="10">
                  <c:v>2.1506159625678967E-2</c:v>
                </c:pt>
                <c:pt idx="11">
                  <c:v>2.2298533602709277E-2</c:v>
                </c:pt>
                <c:pt idx="12">
                  <c:v>2.2203483991307563E-2</c:v>
                </c:pt>
                <c:pt idx="13">
                  <c:v>2.1751251816164996E-2</c:v>
                </c:pt>
                <c:pt idx="14">
                  <c:v>2.1137451633907931E-2</c:v>
                </c:pt>
                <c:pt idx="15">
                  <c:v>2.0431671361839883E-2</c:v>
                </c:pt>
                <c:pt idx="16">
                  <c:v>1.9802909073454084E-2</c:v>
                </c:pt>
                <c:pt idx="17">
                  <c:v>1.9079389348064735E-2</c:v>
                </c:pt>
                <c:pt idx="18">
                  <c:v>1.83307579925184E-2</c:v>
                </c:pt>
                <c:pt idx="19">
                  <c:v>1.8201195110659121E-2</c:v>
                </c:pt>
                <c:pt idx="20">
                  <c:v>1.7715522023202038E-2</c:v>
                </c:pt>
                <c:pt idx="21">
                  <c:v>1.7238747188368656E-2</c:v>
                </c:pt>
                <c:pt idx="22">
                  <c:v>1.6677451552990885E-2</c:v>
                </c:pt>
                <c:pt idx="23">
                  <c:v>1.6108057677053717E-2</c:v>
                </c:pt>
                <c:pt idx="24">
                  <c:v>1.5558018505617052E-2</c:v>
                </c:pt>
                <c:pt idx="25">
                  <c:v>1.5034233273104217E-2</c:v>
                </c:pt>
                <c:pt idx="26">
                  <c:v>1.4538230500227494E-2</c:v>
                </c:pt>
                <c:pt idx="27">
                  <c:v>1.4067489864854191E-2</c:v>
                </c:pt>
                <c:pt idx="28">
                  <c:v>1.3620843856011216E-2</c:v>
                </c:pt>
                <c:pt idx="29">
                  <c:v>1.319603906855093E-2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4.6815055619247474E-2</c:v>
                </c:pt>
                <c:pt idx="1">
                  <c:v>7.3546003581296385E-2</c:v>
                </c:pt>
                <c:pt idx="2">
                  <c:v>8.5530460534792685E-2</c:v>
                </c:pt>
                <c:pt idx="3">
                  <c:v>9.1080374152591348E-2</c:v>
                </c:pt>
                <c:pt idx="4">
                  <c:v>9.5566125940758292E-2</c:v>
                </c:pt>
                <c:pt idx="5">
                  <c:v>9.8022393366373015E-2</c:v>
                </c:pt>
                <c:pt idx="6">
                  <c:v>9.9056604883787286E-2</c:v>
                </c:pt>
                <c:pt idx="7">
                  <c:v>9.9081805025958244E-2</c:v>
                </c:pt>
                <c:pt idx="8">
                  <c:v>9.7275608814589479E-2</c:v>
                </c:pt>
                <c:pt idx="9">
                  <c:v>9.9424175931341952E-2</c:v>
                </c:pt>
                <c:pt idx="10">
                  <c:v>8.4265661692920421E-2</c:v>
                </c:pt>
                <c:pt idx="11">
                  <c:v>7.6137358629045707E-2</c:v>
                </c:pt>
                <c:pt idx="12">
                  <c:v>7.0161206950093841E-2</c:v>
                </c:pt>
                <c:pt idx="13">
                  <c:v>6.4626848287806613E-2</c:v>
                </c:pt>
                <c:pt idx="14">
                  <c:v>6.2570707767629116E-2</c:v>
                </c:pt>
                <c:pt idx="15">
                  <c:v>5.8330936342419433E-2</c:v>
                </c:pt>
                <c:pt idx="16">
                  <c:v>5.3377456215370309E-2</c:v>
                </c:pt>
                <c:pt idx="17">
                  <c:v>4.8383954262777522E-2</c:v>
                </c:pt>
                <c:pt idx="18">
                  <c:v>4.3625728649430449E-2</c:v>
                </c:pt>
                <c:pt idx="19">
                  <c:v>4.3130808053698642E-2</c:v>
                </c:pt>
                <c:pt idx="20">
                  <c:v>4.002000063463021E-2</c:v>
                </c:pt>
                <c:pt idx="21">
                  <c:v>3.6752647467011533E-2</c:v>
                </c:pt>
                <c:pt idx="22">
                  <c:v>3.3726171359273083E-2</c:v>
                </c:pt>
                <c:pt idx="23">
                  <c:v>3.1018240392932789E-2</c:v>
                </c:pt>
                <c:pt idx="24">
                  <c:v>2.8629977727202303E-2</c:v>
                </c:pt>
                <c:pt idx="25">
                  <c:v>2.6536307011855834E-2</c:v>
                </c:pt>
                <c:pt idx="26">
                  <c:v>2.4701737442846518E-2</c:v>
                </c:pt>
                <c:pt idx="27">
                  <c:v>2.3094670121846357E-2</c:v>
                </c:pt>
                <c:pt idx="28">
                  <c:v>2.1684709993628676E-2</c:v>
                </c:pt>
                <c:pt idx="29">
                  <c:v>2.0445609293381205E-2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3.4103479448697022E-3</c:v>
                </c:pt>
                <c:pt idx="1">
                  <c:v>4.8221336880476303E-3</c:v>
                </c:pt>
                <c:pt idx="2">
                  <c:v>5.2659427024410376E-3</c:v>
                </c:pt>
                <c:pt idx="3">
                  <c:v>5.3568692249613666E-3</c:v>
                </c:pt>
                <c:pt idx="4">
                  <c:v>6.7276970675308112E-3</c:v>
                </c:pt>
                <c:pt idx="5">
                  <c:v>7.4907528311632119E-3</c:v>
                </c:pt>
                <c:pt idx="6">
                  <c:v>7.6816303928500746E-3</c:v>
                </c:pt>
                <c:pt idx="7">
                  <c:v>7.8167665974662511E-3</c:v>
                </c:pt>
                <c:pt idx="8">
                  <c:v>7.8596202607943283E-3</c:v>
                </c:pt>
                <c:pt idx="9">
                  <c:v>7.5648095036273599E-3</c:v>
                </c:pt>
                <c:pt idx="10">
                  <c:v>9.5813412513809076E-3</c:v>
                </c:pt>
                <c:pt idx="11">
                  <c:v>9.9595237488320828E-3</c:v>
                </c:pt>
                <c:pt idx="12">
                  <c:v>1.0037848390401347E-2</c:v>
                </c:pt>
                <c:pt idx="13">
                  <c:v>1.0009513739714638E-2</c:v>
                </c:pt>
                <c:pt idx="14">
                  <c:v>1.0325207620740582E-2</c:v>
                </c:pt>
                <c:pt idx="15">
                  <c:v>1.0363015009017854E-2</c:v>
                </c:pt>
                <c:pt idx="16">
                  <c:v>1.0498867428127012E-2</c:v>
                </c:pt>
                <c:pt idx="17">
                  <c:v>1.045245813001254E-2</c:v>
                </c:pt>
                <c:pt idx="18">
                  <c:v>1.0327246458713564E-2</c:v>
                </c:pt>
                <c:pt idx="19">
                  <c:v>1.2131377389070202E-2</c:v>
                </c:pt>
                <c:pt idx="20">
                  <c:v>1.2710915108760271E-2</c:v>
                </c:pt>
                <c:pt idx="21">
                  <c:v>1.3017100962123584E-2</c:v>
                </c:pt>
                <c:pt idx="22">
                  <c:v>1.4293018630912712E-2</c:v>
                </c:pt>
                <c:pt idx="23">
                  <c:v>1.4667119837352598E-2</c:v>
                </c:pt>
                <c:pt idx="24">
                  <c:v>1.4687554512614101E-2</c:v>
                </c:pt>
                <c:pt idx="25">
                  <c:v>1.4576857853783692E-2</c:v>
                </c:pt>
                <c:pt idx="26">
                  <c:v>1.440990515895346E-2</c:v>
                </c:pt>
                <c:pt idx="27">
                  <c:v>1.4211343112642192E-2</c:v>
                </c:pt>
                <c:pt idx="28">
                  <c:v>1.3991057252913689E-2</c:v>
                </c:pt>
                <c:pt idx="29">
                  <c:v>1.3753481708877607E-2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4.0217739084558682E-5</c:v>
                </c:pt>
                <c:pt idx="1">
                  <c:v>6.0545423555205873E-5</c:v>
                </c:pt>
                <c:pt idx="2">
                  <c:v>6.9650062339098916E-5</c:v>
                </c:pt>
                <c:pt idx="3">
                  <c:v>7.300387950357879E-5</c:v>
                </c:pt>
                <c:pt idx="4">
                  <c:v>7.3418319328817031E-5</c:v>
                </c:pt>
                <c:pt idx="5">
                  <c:v>7.325304118480963E-5</c:v>
                </c:pt>
                <c:pt idx="6">
                  <c:v>7.2576058041158269E-5</c:v>
                </c:pt>
                <c:pt idx="7">
                  <c:v>7.2693576606587472E-5</c:v>
                </c:pt>
                <c:pt idx="8">
                  <c:v>7.2997415721341038E-5</c:v>
                </c:pt>
                <c:pt idx="9">
                  <c:v>7.3517493223363702E-5</c:v>
                </c:pt>
                <c:pt idx="10">
                  <c:v>7.4837969090692854E-5</c:v>
                </c:pt>
                <c:pt idx="11">
                  <c:v>7.537652855474666E-5</c:v>
                </c:pt>
                <c:pt idx="12">
                  <c:v>7.4617632375085653E-5</c:v>
                </c:pt>
                <c:pt idx="13">
                  <c:v>7.29084242006873E-5</c:v>
                </c:pt>
                <c:pt idx="14">
                  <c:v>7.130008671475972E-5</c:v>
                </c:pt>
                <c:pt idx="15">
                  <c:v>6.8800904519906842E-5</c:v>
                </c:pt>
                <c:pt idx="16">
                  <c:v>6.627450945461342E-5</c:v>
                </c:pt>
                <c:pt idx="17">
                  <c:v>6.3856301664505191E-5</c:v>
                </c:pt>
                <c:pt idx="18">
                  <c:v>6.1088796387954425E-5</c:v>
                </c:pt>
                <c:pt idx="19">
                  <c:v>5.8581810187415997E-5</c:v>
                </c:pt>
                <c:pt idx="20">
                  <c:v>5.5848596127308932E-5</c:v>
                </c:pt>
                <c:pt idx="21">
                  <c:v>5.2892807521800683E-5</c:v>
                </c:pt>
                <c:pt idx="22">
                  <c:v>5.035796913284592E-5</c:v>
                </c:pt>
                <c:pt idx="23">
                  <c:v>4.7555737957508016E-5</c:v>
                </c:pt>
                <c:pt idx="24">
                  <c:v>4.4485183275074491E-5</c:v>
                </c:pt>
                <c:pt idx="25">
                  <c:v>4.1432008414517725E-5</c:v>
                </c:pt>
                <c:pt idx="26">
                  <c:v>3.854426747880171E-5</c:v>
                </c:pt>
                <c:pt idx="27">
                  <c:v>3.5503785752559483E-5</c:v>
                </c:pt>
                <c:pt idx="28">
                  <c:v>3.2635038373836432E-5</c:v>
                </c:pt>
                <c:pt idx="29">
                  <c:v>2.9744891445787259E-5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6.737571498561451E-2</c:v>
                </c:pt>
                <c:pt idx="1">
                  <c:v>0.1007462654500733</c:v>
                </c:pt>
                <c:pt idx="2">
                  <c:v>0.11886431226462803</c:v>
                </c:pt>
                <c:pt idx="3">
                  <c:v>0.13017202112941698</c:v>
                </c:pt>
                <c:pt idx="4">
                  <c:v>0.13406240961705598</c:v>
                </c:pt>
                <c:pt idx="5">
                  <c:v>0.14202606374317953</c:v>
                </c:pt>
                <c:pt idx="6">
                  <c:v>0.1434131626000196</c:v>
                </c:pt>
                <c:pt idx="7">
                  <c:v>0.15738128116499722</c:v>
                </c:pt>
                <c:pt idx="8">
                  <c:v>0.1592438551615743</c:v>
                </c:pt>
                <c:pt idx="9">
                  <c:v>0.1675951307467638</c:v>
                </c:pt>
                <c:pt idx="10">
                  <c:v>0.18051020733898868</c:v>
                </c:pt>
                <c:pt idx="11">
                  <c:v>0.17965292603578692</c:v>
                </c:pt>
                <c:pt idx="12">
                  <c:v>0.16755284085188363</c:v>
                </c:pt>
                <c:pt idx="13">
                  <c:v>0.15707448062122276</c:v>
                </c:pt>
                <c:pt idx="14">
                  <c:v>0.15576993564544866</c:v>
                </c:pt>
                <c:pt idx="15">
                  <c:v>0.14171468672819496</c:v>
                </c:pt>
                <c:pt idx="16">
                  <c:v>0.13600954478574004</c:v>
                </c:pt>
                <c:pt idx="17">
                  <c:v>0.13839321870739965</c:v>
                </c:pt>
                <c:pt idx="18">
                  <c:v>0.13152663590464667</c:v>
                </c:pt>
                <c:pt idx="19">
                  <c:v>0.12935526974952527</c:v>
                </c:pt>
                <c:pt idx="20">
                  <c:v>0.13146078056985303</c:v>
                </c:pt>
                <c:pt idx="21">
                  <c:v>0.13065647230254684</c:v>
                </c:pt>
                <c:pt idx="22">
                  <c:v>0.14120582321925804</c:v>
                </c:pt>
                <c:pt idx="23">
                  <c:v>0.14145659202666622</c:v>
                </c:pt>
                <c:pt idx="24">
                  <c:v>0.1439156561668424</c:v>
                </c:pt>
                <c:pt idx="25">
                  <c:v>0.14695636440326251</c:v>
                </c:pt>
                <c:pt idx="26">
                  <c:v>0.15016338211648259</c:v>
                </c:pt>
                <c:pt idx="27">
                  <c:v>0.15212683769994612</c:v>
                </c:pt>
                <c:pt idx="28">
                  <c:v>0.15493338682278254</c:v>
                </c:pt>
                <c:pt idx="29">
                  <c:v>0.15441000168053867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10280"/>
        <c:axId val="213030444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0.15988354709464869</c:v>
                </c:pt>
                <c:pt idx="1">
                  <c:v>0.24231625314964125</c:v>
                </c:pt>
                <c:pt idx="2">
                  <c:v>0.28178743857339894</c:v>
                </c:pt>
                <c:pt idx="3">
                  <c:v>0.30293493303504138</c:v>
                </c:pt>
                <c:pt idx="4">
                  <c:v>0.31206120372891732</c:v>
                </c:pt>
                <c:pt idx="5">
                  <c:v>0.32528137304033411</c:v>
                </c:pt>
                <c:pt idx="6">
                  <c:v>0.32775318100362588</c:v>
                </c:pt>
                <c:pt idx="7">
                  <c:v>0.34216721201063577</c:v>
                </c:pt>
                <c:pt idx="8">
                  <c:v>0.3405984166343512</c:v>
                </c:pt>
                <c:pt idx="9">
                  <c:v>0.35027510886568286</c:v>
                </c:pt>
                <c:pt idx="10">
                  <c:v>0.36480782291720709</c:v>
                </c:pt>
                <c:pt idx="11">
                  <c:v>0.3606683080505097</c:v>
                </c:pt>
                <c:pt idx="12">
                  <c:v>0.34417032451835111</c:v>
                </c:pt>
                <c:pt idx="13">
                  <c:v>0.32845040641732903</c:v>
                </c:pt>
                <c:pt idx="14">
                  <c:v>0.32451055352851477</c:v>
                </c:pt>
                <c:pt idx="15">
                  <c:v>0.30415650312623566</c:v>
                </c:pt>
                <c:pt idx="16">
                  <c:v>0.2942844748838872</c:v>
                </c:pt>
                <c:pt idx="17">
                  <c:v>0.2911882947652103</c:v>
                </c:pt>
                <c:pt idx="18">
                  <c:v>0.27844288045936727</c:v>
                </c:pt>
                <c:pt idx="19">
                  <c:v>0.27792281940964403</c:v>
                </c:pt>
                <c:pt idx="20">
                  <c:v>0.27557187805213645</c:v>
                </c:pt>
                <c:pt idx="21">
                  <c:v>0.27209904438002108</c:v>
                </c:pt>
                <c:pt idx="22">
                  <c:v>0.27997398891000697</c:v>
                </c:pt>
                <c:pt idx="23">
                  <c:v>0.27643148765585851</c:v>
                </c:pt>
                <c:pt idx="24">
                  <c:v>0.27484295525523533</c:v>
                </c:pt>
                <c:pt idx="25">
                  <c:v>0.27389732521216337</c:v>
                </c:pt>
                <c:pt idx="26">
                  <c:v>0.27326649071959214</c:v>
                </c:pt>
                <c:pt idx="27">
                  <c:v>0.27155659109029867</c:v>
                </c:pt>
                <c:pt idx="28">
                  <c:v>0.27085207201168054</c:v>
                </c:pt>
                <c:pt idx="29">
                  <c:v>0.26696564632097441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10280"/>
        <c:axId val="2130304440"/>
      </c:lineChart>
      <c:catAx>
        <c:axId val="213031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04440"/>
        <c:crosses val="autoZero"/>
        <c:auto val="1"/>
        <c:lblAlgn val="ctr"/>
        <c:lblOffset val="100"/>
        <c:tickLblSkip val="1"/>
        <c:noMultiLvlLbl val="0"/>
      </c:catAx>
      <c:valAx>
        <c:axId val="213030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1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3.8246437256558498E-2</c:v>
                </c:pt>
                <c:pt idx="1">
                  <c:v>4.3997999099659027E-2</c:v>
                </c:pt>
                <c:pt idx="2">
                  <c:v>4.1094256846942977E-2</c:v>
                </c:pt>
                <c:pt idx="3">
                  <c:v>3.8346731074429721E-2</c:v>
                </c:pt>
                <c:pt idx="4">
                  <c:v>3.6314052109286336E-2</c:v>
                </c:pt>
                <c:pt idx="5">
                  <c:v>3.3255204517523916E-2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1.3331606960531043E-2</c:v>
                </c:pt>
                <c:pt idx="1">
                  <c:v>1.4672627855572102E-2</c:v>
                </c:pt>
                <c:pt idx="2">
                  <c:v>3.1926920262919246E-2</c:v>
                </c:pt>
                <c:pt idx="3">
                  <c:v>3.6095117649860217E-2</c:v>
                </c:pt>
                <c:pt idx="4">
                  <c:v>3.7116417109519989E-2</c:v>
                </c:pt>
                <c:pt idx="5">
                  <c:v>3.4726350907826865E-2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1.4286917033812619E-2</c:v>
                </c:pt>
                <c:pt idx="1">
                  <c:v>1.8284691633842248E-2</c:v>
                </c:pt>
                <c:pt idx="2">
                  <c:v>2.1779376133953747E-2</c:v>
                </c:pt>
                <c:pt idx="3">
                  <c:v>1.9169184577307246E-2</c:v>
                </c:pt>
                <c:pt idx="4">
                  <c:v>1.6659559389446472E-2</c:v>
                </c:pt>
                <c:pt idx="5">
                  <c:v>1.409136731254961E-2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7.8507603965737235E-2</c:v>
                </c:pt>
                <c:pt idx="1">
                  <c:v>9.8572117604409995E-2</c:v>
                </c:pt>
                <c:pt idx="2">
                  <c:v>7.1552356665499139E-2</c:v>
                </c:pt>
                <c:pt idx="3">
                  <c:v>4.9369776704739278E-2</c:v>
                </c:pt>
                <c:pt idx="4">
                  <c:v>3.4029407516209989E-2</c:v>
                </c:pt>
                <c:pt idx="5">
                  <c:v>2.3292606772711721E-2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5.1165981255701098E-3</c:v>
                </c:pt>
                <c:pt idx="1">
                  <c:v>7.6827159171802455E-3</c:v>
                </c:pt>
                <c:pt idx="2">
                  <c:v>9.9826869502139103E-3</c:v>
                </c:pt>
                <c:pt idx="3">
                  <c:v>1.0754592882988235E-2</c:v>
                </c:pt>
                <c:pt idx="4">
                  <c:v>1.387514181035265E-2</c:v>
                </c:pt>
                <c:pt idx="5">
                  <c:v>1.4188529017434129E-2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6.3367084762251856E-5</c:v>
                </c:pt>
                <c:pt idx="1">
                  <c:v>7.3007516955452012E-5</c:v>
                </c:pt>
                <c:pt idx="2">
                  <c:v>7.3808128187194429E-5</c:v>
                </c:pt>
                <c:pt idx="3">
                  <c:v>6.3720464442879168E-5</c:v>
                </c:pt>
                <c:pt idx="4">
                  <c:v>5.0228058802907606E-5</c:v>
                </c:pt>
                <c:pt idx="5">
                  <c:v>3.5571998293100524E-5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0.11024414468935775</c:v>
                </c:pt>
                <c:pt idx="1">
                  <c:v>0.15393189868330687</c:v>
                </c:pt>
                <c:pt idx="2">
                  <c:v>0.1681120780986661</c:v>
                </c:pt>
                <c:pt idx="3">
                  <c:v>0.1353998711751013</c:v>
                </c:pt>
                <c:pt idx="4">
                  <c:v>0.1377390648570333</c:v>
                </c:pt>
                <c:pt idx="5">
                  <c:v>0.1517179945446025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238696"/>
        <c:axId val="213024218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0.25979667511632953</c:v>
                </c:pt>
                <c:pt idx="1">
                  <c:v>0.33721505831092596</c:v>
                </c:pt>
                <c:pt idx="2">
                  <c:v>0.34452148308638231</c:v>
                </c:pt>
                <c:pt idx="3">
                  <c:v>0.28919899452886888</c:v>
                </c:pt>
                <c:pt idx="4">
                  <c:v>0.27578387085065165</c:v>
                </c:pt>
                <c:pt idx="5">
                  <c:v>0.2713076250709418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238696"/>
        <c:axId val="2130242184"/>
      </c:lineChart>
      <c:catAx>
        <c:axId val="213023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242184"/>
        <c:crosses val="autoZero"/>
        <c:auto val="1"/>
        <c:lblAlgn val="ctr"/>
        <c:lblOffset val="100"/>
        <c:noMultiLvlLbl val="0"/>
      </c:catAx>
      <c:valAx>
        <c:axId val="213024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23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4.1122218178108766E-2</c:v>
                </c:pt>
                <c:pt idx="1">
                  <c:v>3.9720493960686346E-2</c:v>
                </c:pt>
                <c:pt idx="2">
                  <c:v>3.4784628313405126E-2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1.4002117408051573E-2</c:v>
                </c:pt>
                <c:pt idx="1">
                  <c:v>3.4011018956389735E-2</c:v>
                </c:pt>
                <c:pt idx="2">
                  <c:v>3.5921384008673424E-2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1.6285804333827432E-2</c:v>
                </c:pt>
                <c:pt idx="1">
                  <c:v>2.0474280355630495E-2</c:v>
                </c:pt>
                <c:pt idx="2">
                  <c:v>1.5375463350998042E-2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8.8539860785073615E-2</c:v>
                </c:pt>
                <c:pt idx="1">
                  <c:v>6.0461066685119205E-2</c:v>
                </c:pt>
                <c:pt idx="2">
                  <c:v>2.8661007144460855E-2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6.3996570213751772E-3</c:v>
                </c:pt>
                <c:pt idx="1">
                  <c:v>1.0368639916601072E-2</c:v>
                </c:pt>
                <c:pt idx="2">
                  <c:v>1.4031835413893389E-2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6.8187300858851927E-5</c:v>
                </c:pt>
                <c:pt idx="1">
                  <c:v>6.8764296315036792E-5</c:v>
                </c:pt>
                <c:pt idx="2">
                  <c:v>4.2900028548004061E-5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0.13208802168633232</c:v>
                </c:pt>
                <c:pt idx="1">
                  <c:v>0.1517559746368837</c:v>
                </c:pt>
                <c:pt idx="2">
                  <c:v>0.1447285297008179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2214792"/>
        <c:axId val="213221210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0.29850586671362778</c:v>
                </c:pt>
                <c:pt idx="1">
                  <c:v>0.31686023880762559</c:v>
                </c:pt>
                <c:pt idx="2">
                  <c:v>0.27354574796079673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214792"/>
        <c:axId val="2132212104"/>
      </c:lineChart>
      <c:catAx>
        <c:axId val="2132214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212104"/>
        <c:crosses val="autoZero"/>
        <c:auto val="1"/>
        <c:lblAlgn val="ctr"/>
        <c:lblOffset val="100"/>
        <c:noMultiLvlLbl val="0"/>
      </c:catAx>
      <c:valAx>
        <c:axId val="213221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21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Baseline!$H$90:$AK$90</c:f>
              <c:numCache>
                <c:formatCode>General</c:formatCode>
                <c:ptCount val="30"/>
                <c:pt idx="0">
                  <c:v>1.0293782237122242</c:v>
                </c:pt>
                <c:pt idx="1">
                  <c:v>1.1536834409015637</c:v>
                </c:pt>
                <c:pt idx="2">
                  <c:v>1.2468044650942973</c:v>
                </c:pt>
                <c:pt idx="3">
                  <c:v>1.2956598216508977</c:v>
                </c:pt>
                <c:pt idx="4">
                  <c:v>1.3185197523666619</c:v>
                </c:pt>
                <c:pt idx="5">
                  <c:v>1.2992851620961752</c:v>
                </c:pt>
                <c:pt idx="6">
                  <c:v>1.2898175351846388</c:v>
                </c:pt>
                <c:pt idx="7">
                  <c:v>1.2522931611668953</c:v>
                </c:pt>
                <c:pt idx="8">
                  <c:v>1.2410029581846287</c:v>
                </c:pt>
                <c:pt idx="9">
                  <c:v>1.2091110069125066</c:v>
                </c:pt>
                <c:pt idx="10">
                  <c:v>1.1770343133970338</c:v>
                </c:pt>
                <c:pt idx="11">
                  <c:v>1.1782247058532642</c:v>
                </c:pt>
                <c:pt idx="12">
                  <c:v>1.1707302986207966</c:v>
                </c:pt>
                <c:pt idx="13">
                  <c:v>1.1501976618147947</c:v>
                </c:pt>
                <c:pt idx="14">
                  <c:v>1.1227436351342044</c:v>
                </c:pt>
                <c:pt idx="15">
                  <c:v>1.109901237628856</c:v>
                </c:pt>
                <c:pt idx="16">
                  <c:v>1.0833711661970014</c:v>
                </c:pt>
                <c:pt idx="17">
                  <c:v>1.0642917540810031</c:v>
                </c:pt>
                <c:pt idx="18">
                  <c:v>1.0551372701049024</c:v>
                </c:pt>
                <c:pt idx="19">
                  <c:v>1.0429492798261</c:v>
                </c:pt>
                <c:pt idx="20">
                  <c:v>1.0415548037836244</c:v>
                </c:pt>
                <c:pt idx="21">
                  <c:v>1.041442042540081</c:v>
                </c:pt>
                <c:pt idx="22">
                  <c:v>1.0399162077960937</c:v>
                </c:pt>
                <c:pt idx="23">
                  <c:v>1.0476686282401539</c:v>
                </c:pt>
                <c:pt idx="24">
                  <c:v>1.0502665776416944</c:v>
                </c:pt>
                <c:pt idx="25">
                  <c:v>1.0523251553400803</c:v>
                </c:pt>
                <c:pt idx="26">
                  <c:v>1.0541337841761063</c:v>
                </c:pt>
                <c:pt idx="27">
                  <c:v>1.0557709500787806</c:v>
                </c:pt>
                <c:pt idx="28">
                  <c:v>1.0560637597764548</c:v>
                </c:pt>
                <c:pt idx="29">
                  <c:v>1.0565827644062968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B-4467-9672-48CDFF04F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171864"/>
        <c:axId val="2130174808"/>
      </c:lineChart>
      <c:catAx>
        <c:axId val="2130171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174808"/>
        <c:crosses val="autoZero"/>
        <c:auto val="1"/>
        <c:lblAlgn val="ctr"/>
        <c:lblOffset val="100"/>
        <c:noMultiLvlLbl val="0"/>
      </c:catAx>
      <c:valAx>
        <c:axId val="2130174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17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42.712083899999996</c:v>
                </c:pt>
                <c:pt idx="1">
                  <c:v>35.414694369999999</c:v>
                </c:pt>
                <c:pt idx="2">
                  <c:v>33.959243549999997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7.1552531598000009</c:v>
                </c:pt>
                <c:pt idx="1">
                  <c:v>14.932880538600001</c:v>
                </c:pt>
                <c:pt idx="2">
                  <c:v>15.604192016399999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9.3020395299999947E-2</c:v>
                </c:pt>
                <c:pt idx="1">
                  <c:v>6.6885367700000128E-2</c:v>
                </c:pt>
                <c:pt idx="2">
                  <c:v>4.1604471999999865E-2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9.0644858017000001</c:v>
                </c:pt>
                <c:pt idx="1">
                  <c:v>9.7719010399000013</c:v>
                </c:pt>
                <c:pt idx="2">
                  <c:v>7.8501904708000003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42.701681390000005</c:v>
                </c:pt>
                <c:pt idx="1">
                  <c:v>24.071230091000004</c:v>
                </c:pt>
                <c:pt idx="2">
                  <c:v>13.827456778999998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7.3352144049999994</c:v>
                </c:pt>
                <c:pt idx="1">
                  <c:v>10.612763298999999</c:v>
                </c:pt>
                <c:pt idx="2">
                  <c:v>14.911369942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3.8274362530000001</c:v>
                </c:pt>
                <c:pt idx="1">
                  <c:v>3.14842456</c:v>
                </c:pt>
                <c:pt idx="2">
                  <c:v>4.9576499079999996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22.834367969300001</c:v>
                </c:pt>
                <c:pt idx="1">
                  <c:v>19.0132618532</c:v>
                </c:pt>
                <c:pt idx="2">
                  <c:v>17.732931309600001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45.526805976000006</c:v>
                </c:pt>
                <c:pt idx="1">
                  <c:v>50.001802288000007</c:v>
                </c:pt>
                <c:pt idx="2">
                  <c:v>49.462513635000001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3.2156263999999976E-2</c:v>
                </c:pt>
                <c:pt idx="1">
                  <c:v>0.15063804329999997</c:v>
                </c:pt>
                <c:pt idx="2">
                  <c:v>6.3773395299999966E-2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228952"/>
        <c:axId val="211920778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181.28250551410002</c:v>
                </c:pt>
                <c:pt idx="1">
                  <c:v>167.18448145070002</c:v>
                </c:pt>
                <c:pt idx="2">
                  <c:v>158.41092547810001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228952"/>
        <c:axId val="2119207784"/>
      </c:lineChart>
      <c:catAx>
        <c:axId val="211922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9207784"/>
        <c:crosses val="autoZero"/>
        <c:auto val="1"/>
        <c:lblAlgn val="ctr"/>
        <c:lblOffset val="100"/>
        <c:noMultiLvlLbl val="0"/>
      </c:catAx>
      <c:valAx>
        <c:axId val="211920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922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3.xml"/><Relationship Id="rId3" Type="http://schemas.openxmlformats.org/officeDocument/2006/relationships/chart" Target="../charts/chart68.xml"/><Relationship Id="rId7" Type="http://schemas.openxmlformats.org/officeDocument/2006/relationships/chart" Target="../charts/chart72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Relationship Id="rId9" Type="http://schemas.openxmlformats.org/officeDocument/2006/relationships/chart" Target="../charts/chart74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2.xml"/><Relationship Id="rId3" Type="http://schemas.openxmlformats.org/officeDocument/2006/relationships/chart" Target="../charts/chart77.xml"/><Relationship Id="rId7" Type="http://schemas.openxmlformats.org/officeDocument/2006/relationships/chart" Target="../charts/chart81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1</xdr:row>
      <xdr:rowOff>166406</xdr:rowOff>
    </xdr:from>
    <xdr:to>
      <xdr:col>17</xdr:col>
      <xdr:colOff>212910</xdr:colOff>
      <xdr:row>19</xdr:row>
      <xdr:rowOff>43702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304806</xdr:colOff>
      <xdr:row>91</xdr:row>
      <xdr:rowOff>12706</xdr:rowOff>
    </xdr:from>
    <xdr:to>
      <xdr:col>24</xdr:col>
      <xdr:colOff>25400</xdr:colOff>
      <xdr:row>106</xdr:row>
      <xdr:rowOff>88906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57149</xdr:colOff>
      <xdr:row>1</xdr:row>
      <xdr:rowOff>85725</xdr:rowOff>
    </xdr:from>
    <xdr:to>
      <xdr:col>15</xdr:col>
      <xdr:colOff>16932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20321</xdr:colOff>
      <xdr:row>33</xdr:row>
      <xdr:rowOff>0</xdr:rowOff>
    </xdr:from>
    <xdr:to>
      <xdr:col>15</xdr:col>
      <xdr:colOff>30480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330200</xdr:colOff>
      <xdr:row>1</xdr:row>
      <xdr:rowOff>85725</xdr:rowOff>
    </xdr:from>
    <xdr:to>
      <xdr:col>14</xdr:col>
      <xdr:colOff>323849</xdr:colOff>
      <xdr:row>17</xdr:row>
      <xdr:rowOff>101600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74706</xdr:colOff>
      <xdr:row>32</xdr:row>
      <xdr:rowOff>143934</xdr:rowOff>
    </xdr:from>
    <xdr:to>
      <xdr:col>14</xdr:col>
      <xdr:colOff>298823</xdr:colOff>
      <xdr:row>48</xdr:row>
      <xdr:rowOff>76200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76201</xdr:colOff>
      <xdr:row>33</xdr:row>
      <xdr:rowOff>0</xdr:rowOff>
    </xdr:from>
    <xdr:to>
      <xdr:col>14</xdr:col>
      <xdr:colOff>264160</xdr:colOff>
      <xdr:row>47</xdr:row>
      <xdr:rowOff>132080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274</xdr:row>
      <xdr:rowOff>0</xdr:rowOff>
    </xdr:from>
    <xdr:to>
      <xdr:col>22</xdr:col>
      <xdr:colOff>291353</xdr:colOff>
      <xdr:row>291</xdr:row>
      <xdr:rowOff>28575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67A03009-ED9F-4EB8-9DF7-9F323713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292</xdr:row>
      <xdr:rowOff>134472</xdr:rowOff>
    </xdr:from>
    <xdr:to>
      <xdr:col>22</xdr:col>
      <xdr:colOff>280147</xdr:colOff>
      <xdr:row>308</xdr:row>
      <xdr:rowOff>98052</xdr:rowOff>
    </xdr:to>
    <xdr:graphicFrame macro="">
      <xdr:nvGraphicFramePr>
        <xdr:cNvPr id="14" name="Chart 9">
          <a:extLst>
            <a:ext uri="{FF2B5EF4-FFF2-40B4-BE49-F238E27FC236}">
              <a16:creationId xmlns:a16="http://schemas.microsoft.com/office/drawing/2014/main" id="{E94C82D0-02F1-4CCD-9177-630C97F8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123264</xdr:colOff>
      <xdr:row>227</xdr:row>
      <xdr:rowOff>9524</xdr:rowOff>
    </xdr:from>
    <xdr:to>
      <xdr:col>51</xdr:col>
      <xdr:colOff>66675</xdr:colOff>
      <xdr:row>245</xdr:row>
      <xdr:rowOff>152400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AA3BA540-B015-4241-BB44-8B9EA91A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314323</xdr:colOff>
      <xdr:row>105</xdr:row>
      <xdr:rowOff>173035</xdr:rowOff>
    </xdr:from>
    <xdr:to>
      <xdr:col>49</xdr:col>
      <xdr:colOff>568960</xdr:colOff>
      <xdr:row>122</xdr:row>
      <xdr:rowOff>47625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3A66D0F-ECD8-43D2-9D69-CF06C02ED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266700</xdr:colOff>
      <xdr:row>49</xdr:row>
      <xdr:rowOff>161925</xdr:rowOff>
    </xdr:from>
    <xdr:to>
      <xdr:col>49</xdr:col>
      <xdr:colOff>762002</xdr:colOff>
      <xdr:row>66</xdr:row>
      <xdr:rowOff>23815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B77C7B41-5B8F-4990-9850-E5378CD22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66674</xdr:colOff>
      <xdr:row>185</xdr:row>
      <xdr:rowOff>142875</xdr:rowOff>
    </xdr:from>
    <xdr:to>
      <xdr:col>51</xdr:col>
      <xdr:colOff>333375</xdr:colOff>
      <xdr:row>204</xdr:row>
      <xdr:rowOff>152401</xdr:rowOff>
    </xdr:to>
    <xdr:graphicFrame macro="">
      <xdr:nvGraphicFramePr>
        <xdr:cNvPr id="16" name="Chart 9">
          <a:extLst>
            <a:ext uri="{FF2B5EF4-FFF2-40B4-BE49-F238E27FC236}">
              <a16:creationId xmlns:a16="http://schemas.microsoft.com/office/drawing/2014/main" id="{7790912D-E960-4915-AD7F-CB3DD0342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828674</xdr:colOff>
      <xdr:row>206</xdr:row>
      <xdr:rowOff>0</xdr:rowOff>
    </xdr:from>
    <xdr:to>
      <xdr:col>51</xdr:col>
      <xdr:colOff>495299</xdr:colOff>
      <xdr:row>224</xdr:row>
      <xdr:rowOff>152401</xdr:rowOff>
    </xdr:to>
    <xdr:graphicFrame macro="">
      <xdr:nvGraphicFramePr>
        <xdr:cNvPr id="17" name="Chart 9">
          <a:extLst>
            <a:ext uri="{FF2B5EF4-FFF2-40B4-BE49-F238E27FC236}">
              <a16:creationId xmlns:a16="http://schemas.microsoft.com/office/drawing/2014/main" id="{D69D532B-2940-4ECD-986C-BEE668B67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52</xdr:col>
      <xdr:colOff>0</xdr:colOff>
      <xdr:row>206</xdr:row>
      <xdr:rowOff>0</xdr:rowOff>
    </xdr:from>
    <xdr:to>
      <xdr:col>59</xdr:col>
      <xdr:colOff>495300</xdr:colOff>
      <xdr:row>224</xdr:row>
      <xdr:rowOff>152401</xdr:rowOff>
    </xdr:to>
    <xdr:graphicFrame macro="">
      <xdr:nvGraphicFramePr>
        <xdr:cNvPr id="18" name="Chart 9">
          <a:extLst>
            <a:ext uri="{FF2B5EF4-FFF2-40B4-BE49-F238E27FC236}">
              <a16:creationId xmlns:a16="http://schemas.microsoft.com/office/drawing/2014/main" id="{63AE0A0B-4CF5-435F-9046-05702CDA3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164354</xdr:colOff>
      <xdr:row>1</xdr:row>
      <xdr:rowOff>85725</xdr:rowOff>
    </xdr:from>
    <xdr:to>
      <xdr:col>15</xdr:col>
      <xdr:colOff>268942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14940</xdr:colOff>
      <xdr:row>33</xdr:row>
      <xdr:rowOff>0</xdr:rowOff>
    </xdr:from>
    <xdr:to>
      <xdr:col>15</xdr:col>
      <xdr:colOff>345440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urbah/Library/Application%20Support/Microsoft/Office/Office%202011%20AutoRecovery/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9"/>
  <sheetViews>
    <sheetView zoomScale="115" zoomScaleNormal="115" zoomScalePageLayoutView="115" workbookViewId="0">
      <selection activeCell="K7" sqref="K7"/>
    </sheetView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  <col min="14" max="14" width="40.140625" customWidth="1"/>
    <col min="15" max="22" width="11.85546875" customWidth="1"/>
  </cols>
  <sheetData>
    <row r="1" spans="1:23" ht="30" customHeight="1" x14ac:dyDescent="0.3">
      <c r="A1" s="7"/>
      <c r="B1" s="7"/>
      <c r="C1" s="114" t="s">
        <v>37</v>
      </c>
      <c r="D1" s="114"/>
      <c r="E1" s="114"/>
      <c r="F1" s="114"/>
      <c r="G1" s="114"/>
      <c r="H1" s="114"/>
      <c r="I1" s="114"/>
      <c r="J1" s="114"/>
      <c r="K1" s="10"/>
      <c r="L1" s="10"/>
      <c r="M1" s="10"/>
      <c r="N1" s="92"/>
      <c r="O1" s="93"/>
      <c r="P1" s="93"/>
      <c r="Q1" s="93"/>
      <c r="R1" s="93"/>
      <c r="S1" s="93"/>
      <c r="T1" s="93"/>
      <c r="U1" s="93"/>
      <c r="V1" s="93" t="s">
        <v>37</v>
      </c>
    </row>
    <row r="2" spans="1:23" ht="18.75" x14ac:dyDescent="0.3">
      <c r="A2" s="8"/>
      <c r="B2" s="9"/>
      <c r="C2" s="115" t="s">
        <v>0</v>
      </c>
      <c r="D2" s="116"/>
      <c r="E2" s="116"/>
      <c r="F2" s="116"/>
      <c r="G2" s="116"/>
      <c r="H2" s="116"/>
      <c r="I2" s="116"/>
      <c r="J2" s="117"/>
      <c r="K2" s="10"/>
      <c r="L2" s="10"/>
      <c r="M2" s="10"/>
      <c r="N2" s="94"/>
      <c r="O2" s="95" t="s">
        <v>0</v>
      </c>
      <c r="P2" s="96"/>
      <c r="Q2" s="96"/>
      <c r="R2" s="96"/>
      <c r="S2" s="96"/>
      <c r="T2" s="96"/>
      <c r="U2" s="96"/>
      <c r="V2" s="97"/>
    </row>
    <row r="3" spans="1:23" ht="18.75" x14ac:dyDescent="0.3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  <c r="N3" s="98"/>
      <c r="O3" s="99">
        <v>2021</v>
      </c>
      <c r="P3" s="100">
        <v>2022</v>
      </c>
      <c r="Q3" s="100">
        <v>2023</v>
      </c>
      <c r="R3" s="100">
        <v>2024</v>
      </c>
      <c r="S3" s="100">
        <v>2025</v>
      </c>
      <c r="T3" s="100">
        <v>2030</v>
      </c>
      <c r="U3" s="100">
        <v>2040</v>
      </c>
      <c r="V3" s="101">
        <v>2050</v>
      </c>
    </row>
    <row r="4" spans="1:23" ht="18.75" x14ac:dyDescent="0.3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1.0940145291972403</v>
      </c>
      <c r="D4" s="52">
        <f>VLOOKUP($B4,Macro!$A$1:$CI$100,MATCH(DATE(D$3,1,1),Macro!$A$1:$CI$1,0),FALSE)</f>
        <v>1.2017147732777733</v>
      </c>
      <c r="E4" s="52">
        <f>VLOOKUP($B4,Macro!$A$1:$CI$100,MATCH(DATE(E$3,1,1),Macro!$A$1:$CI$1,0),FALSE)</f>
        <v>1.3046596687391387</v>
      </c>
      <c r="F4" s="52">
        <f>VLOOKUP($B4,Macro!$A$1:$CI$100,MATCH(DATE(F$3,1,1),Macro!$A$1:$CI$1,0),FALSE)</f>
        <v>1.3546966046093623</v>
      </c>
      <c r="G4" s="52">
        <f>VLOOKUP($B4,Macro!$A$1:$CI$100,MATCH(DATE(G$3,1,1),Macro!$A$1:$CI$1,0),FALSE)</f>
        <v>1.3353116692976563</v>
      </c>
      <c r="H4" s="52">
        <f>VLOOKUP($B4,Macro!$A$1:$CI$100,MATCH(DATE(H$3,1,1),Macro!$A$1:$CI$1,0),FALSE)</f>
        <v>1.2442373675116469</v>
      </c>
      <c r="I4" s="52">
        <f>VLOOKUP($B4,Macro!$A$1:$CI$100,MATCH(DATE(I$3,1,1),Macro!$A$1:$CI$1,0),FALSE)</f>
        <v>0.88659910593094082</v>
      </c>
      <c r="J4" s="53">
        <f>VLOOKUP($B4,Macro!$A$1:$CI$100,MATCH(DATE(J$3,1,1),Macro!$A$1:$CI$1,0),FALSE)</f>
        <v>0.95258641589204274</v>
      </c>
      <c r="K4" s="10"/>
      <c r="L4" s="10"/>
      <c r="M4" s="10"/>
      <c r="N4" s="102" t="s">
        <v>1</v>
      </c>
      <c r="O4" s="103">
        <v>0.91840993854293007</v>
      </c>
      <c r="P4" s="104">
        <v>1.0095430801527971</v>
      </c>
      <c r="Q4" s="104">
        <v>1.1027227186302113</v>
      </c>
      <c r="R4" s="104">
        <v>1.1506755123476431</v>
      </c>
      <c r="S4" s="104">
        <v>1.1323926198657519</v>
      </c>
      <c r="T4" s="104">
        <v>1.0963265579374548</v>
      </c>
      <c r="U4" s="104">
        <v>0.86767758505168491</v>
      </c>
      <c r="V4" s="105">
        <v>0.95959275551935619</v>
      </c>
    </row>
    <row r="5" spans="1:23" ht="18.75" x14ac:dyDescent="0.3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0.27635084079256078</v>
      </c>
      <c r="D5" s="52">
        <f>VLOOKUP($B5,Macro!$A$1:$CI$100,MATCH(DATE(D$3,1,1),Macro!$A$1:$CI$1,0),FALSE)</f>
        <v>0.59588838615114437</v>
      </c>
      <c r="E5" s="52">
        <f>VLOOKUP($B5,Macro!$A$1:$CI$100,MATCH(DATE(E$3,1,1),Macro!$A$1:$CI$1,0),FALSE)</f>
        <v>0.86039922167002736</v>
      </c>
      <c r="F5" s="52">
        <f>VLOOKUP($B5,Macro!$A$1:$CI$100,MATCH(DATE(F$3,1,1),Macro!$A$1:$CI$1,0),FALSE)</f>
        <v>1.0477819501849339</v>
      </c>
      <c r="G5" s="52">
        <f>VLOOKUP($B5,Macro!$A$1:$CI$100,MATCH(DATE(G$3,1,1),Macro!$A$1:$CI$1,0),FALSE)</f>
        <v>1.1610495813560107</v>
      </c>
      <c r="H5" s="52">
        <f>VLOOKUP($B5,Macro!$A$1:$CI$100,MATCH(DATE(H$3,1,1),Macro!$A$1:$CI$1,0),FALSE)</f>
        <v>1.3026651009356627</v>
      </c>
      <c r="I5" s="52">
        <f>VLOOKUP($B5,Macro!$A$1:$CI$100,MATCH(DATE(I$3,1,1),Macro!$A$1:$CI$1,0),FALSE)</f>
        <v>0.91860599191766479</v>
      </c>
      <c r="J5" s="53">
        <f>VLOOKUP($B5,Macro!$A$1:$CI$100,MATCH(DATE(J$3,1,1),Macro!$A$1:$CI$1,0),FALSE)</f>
        <v>0.84881442731126189</v>
      </c>
      <c r="K5" s="10"/>
      <c r="L5" s="10"/>
      <c r="M5" s="10"/>
      <c r="N5" s="102" t="s">
        <v>2</v>
      </c>
      <c r="O5" s="103">
        <v>0.23270868559006619</v>
      </c>
      <c r="P5" s="104">
        <v>0.49900291542703812</v>
      </c>
      <c r="Q5" s="104">
        <v>0.72054775046352937</v>
      </c>
      <c r="R5" s="104">
        <v>0.88009158761510609</v>
      </c>
      <c r="S5" s="104">
        <v>0.97741753099307438</v>
      </c>
      <c r="T5" s="104">
        <v>1.1278791145307832</v>
      </c>
      <c r="U5" s="104">
        <v>0.88065626865376778</v>
      </c>
      <c r="V5" s="105">
        <v>0.87093538182068109</v>
      </c>
      <c r="W5" s="109"/>
    </row>
    <row r="6" spans="1:23" ht="18.75" x14ac:dyDescent="0.3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0.42392692683339561</v>
      </c>
      <c r="D6" s="52">
        <f>VLOOKUP($B6,Macro!$A$1:$CI$100,MATCH(DATE(D$3,1,1),Macro!$A$1:$CI$1,0),FALSE)</f>
        <v>0.69170483593898879</v>
      </c>
      <c r="E6" s="52">
        <f>VLOOKUP($B6,Macro!$A$1:$CI$100,MATCH(DATE(E$3,1,1),Macro!$A$1:$CI$1,0),FALSE)</f>
        <v>0.82119095548631726</v>
      </c>
      <c r="F6" s="52">
        <f>VLOOKUP($B6,Macro!$A$1:$CI$100,MATCH(DATE(F$3,1,1),Macro!$A$1:$CI$1,0),FALSE)</f>
        <v>0.86910851825363622</v>
      </c>
      <c r="G6" s="52">
        <f>VLOOKUP($B6,Macro!$A$1:$CI$100,MATCH(DATE(G$3,1,1),Macro!$A$1:$CI$1,0),FALSE)</f>
        <v>0.8635172283469883</v>
      </c>
      <c r="H6" s="52">
        <f>VLOOKUP($B6,Macro!$A$1:$CI$100,MATCH(DATE(H$3,1,1),Macro!$A$1:$CI$1,0),FALSE)</f>
        <v>0.85428925241304299</v>
      </c>
      <c r="I6" s="52">
        <f>VLOOKUP($B6,Macro!$A$1:$CI$100,MATCH(DATE(I$3,1,1),Macro!$A$1:$CI$1,0),FALSE)</f>
        <v>0.77161322512984132</v>
      </c>
      <c r="J6" s="53">
        <f>VLOOKUP($B6,Macro!$A$1:$CI$100,MATCH(DATE(J$3,1,1),Macro!$A$1:$CI$1,0),FALSE)</f>
        <v>0.68334733482022791</v>
      </c>
      <c r="K6" s="10"/>
      <c r="L6" s="10"/>
      <c r="M6" s="10"/>
      <c r="N6" s="102" t="s">
        <v>3</v>
      </c>
      <c r="O6" s="103">
        <v>0.35195803277883186</v>
      </c>
      <c r="P6" s="104">
        <v>0.5701077039964586</v>
      </c>
      <c r="Q6" s="104">
        <v>0.67791604123108584</v>
      </c>
      <c r="R6" s="104">
        <v>0.72030705398045125</v>
      </c>
      <c r="S6" s="104">
        <v>0.71568604784579826</v>
      </c>
      <c r="T6" s="104">
        <v>0.73296721465656578</v>
      </c>
      <c r="U6" s="104">
        <v>0.72609263056919726</v>
      </c>
      <c r="V6" s="105">
        <v>0.69378048171047091</v>
      </c>
    </row>
    <row r="7" spans="1:23" ht="18.75" x14ac:dyDescent="0.3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-1.9202640351012601E-2</v>
      </c>
      <c r="D7" s="52">
        <f>VLOOKUP($B7,Macro!$A$1:$CI$100,MATCH(DATE(D$3,1,1),Macro!$A$1:$CI$1,0),FALSE)</f>
        <v>-6.6992995217862727E-2</v>
      </c>
      <c r="E7" s="52">
        <f>VLOOKUP($B7,Macro!$A$1:$CI$100,MATCH(DATE(E$3,1,1),Macro!$A$1:$CI$1,0),FALSE)</f>
        <v>-0.14261219681169779</v>
      </c>
      <c r="F7" s="52">
        <f>VLOOKUP($B7,Macro!$A$1:$CI$100,MATCH(DATE(F$3,1,1),Macro!$A$1:$CI$1,0),FALSE)</f>
        <v>-0.23908499787173021</v>
      </c>
      <c r="G7" s="52">
        <f>VLOOKUP($B7,Macro!$A$1:$CI$100,MATCH(DATE(G$3,1,1),Macro!$A$1:$CI$1,0),FALSE)</f>
        <v>-0.34658374740628162</v>
      </c>
      <c r="H7" s="52">
        <f>VLOOKUP($B7,Macro!$A$1:$CI$100,MATCH(DATE(H$3,1,1),Macro!$A$1:$CI$1,0),FALSE)</f>
        <v>-0.81792766618340451</v>
      </c>
      <c r="I7" s="52">
        <f>VLOOKUP($B7,Macro!$A$1:$CI$100,MATCH(DATE(I$3,1,1),Macro!$A$1:$CI$1,0),FALSE)</f>
        <v>-0.93180578130713787</v>
      </c>
      <c r="J7" s="53">
        <f>VLOOKUP($B7,Macro!$A$1:$CI$100,MATCH(DATE(J$3,1,1),Macro!$A$1:$CI$1,0),FALSE)</f>
        <v>-0.73853350107893068</v>
      </c>
      <c r="K7" s="112">
        <f>AVERAGE(H7:J7)</f>
        <v>-0.82942231618982432</v>
      </c>
      <c r="L7" s="10"/>
      <c r="M7" s="10"/>
      <c r="N7" s="102" t="s">
        <v>4</v>
      </c>
      <c r="O7" s="103">
        <v>-1.6261436268660834E-2</v>
      </c>
      <c r="P7" s="104">
        <v>-5.6533726595342504E-2</v>
      </c>
      <c r="Q7" s="104">
        <v>-0.12018441110962508</v>
      </c>
      <c r="R7" s="104">
        <v>-0.20148347117784349</v>
      </c>
      <c r="S7" s="104">
        <v>-0.29218272919147026</v>
      </c>
      <c r="T7" s="104">
        <v>-0.69652522729797273</v>
      </c>
      <c r="U7" s="104">
        <v>-0.84508157816692853</v>
      </c>
      <c r="V7" s="105">
        <v>-0.73525067073182404</v>
      </c>
      <c r="W7" s="108">
        <f>AVERAGE(O7:S7)</f>
        <v>-0.13732915486858843</v>
      </c>
    </row>
    <row r="8" spans="1:23" ht="18.75" x14ac:dyDescent="0.3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0.7020302933490985</v>
      </c>
      <c r="D8" s="52">
        <f>VLOOKUP($B8,Macro!$A$1:$CI$100,MATCH(DATE(D$3,1,1),Macro!$A$1:$CI$1,0),FALSE)</f>
        <v>1.0112645243561591</v>
      </c>
      <c r="E8" s="52">
        <f>VLOOKUP($B8,Macro!$A$1:$CI$100,MATCH(DATE(E$3,1,1),Macro!$A$1:$CI$1,0),FALSE)</f>
        <v>1.1937147134734261</v>
      </c>
      <c r="F8" s="52">
        <f>VLOOKUP($B8,Macro!$A$1:$CI$100,MATCH(DATE(F$3,1,1),Macro!$A$1:$CI$1,0),FALSE)</f>
        <v>1.3127156073402535</v>
      </c>
      <c r="G8" s="52">
        <f>VLOOKUP($B8,Macro!$A$1:$CI$100,MATCH(DATE(G$3,1,1),Macro!$A$1:$CI$1,0),FALSE)</f>
        <v>1.3703177032685865</v>
      </c>
      <c r="H8" s="52">
        <f>VLOOKUP($B8,Macro!$A$1:$CI$100,MATCH(DATE(H$3,1,1),Macro!$A$1:$CI$1,0),FALSE)</f>
        <v>1.5360166899504479</v>
      </c>
      <c r="I8" s="52">
        <f>VLOOKUP($B8,Macro!$A$1:$CI$100,MATCH(DATE(I$3,1,1),Macro!$A$1:$CI$1,0),FALSE)</f>
        <v>1.2582807787316908</v>
      </c>
      <c r="J8" s="53">
        <f>VLOOKUP($B8,Macro!$A$1:$CI$100,MATCH(DATE(J$3,1,1),Macro!$A$1:$CI$1,0),FALSE)</f>
        <v>1.2022702488671877</v>
      </c>
      <c r="K8" s="110"/>
      <c r="L8" s="10"/>
      <c r="M8" s="10"/>
      <c r="N8" s="102" t="s">
        <v>5</v>
      </c>
      <c r="O8" s="103">
        <v>0.59347615111915442</v>
      </c>
      <c r="P8" s="104">
        <v>0.85052284113920074</v>
      </c>
      <c r="Q8" s="104">
        <v>1.0072055650677925</v>
      </c>
      <c r="R8" s="104">
        <v>1.1120203840418341</v>
      </c>
      <c r="S8" s="104">
        <v>1.1604364942643164</v>
      </c>
      <c r="T8" s="104">
        <v>1.3374231907316014</v>
      </c>
      <c r="U8" s="104">
        <v>1.1943075368039624</v>
      </c>
      <c r="V8" s="105">
        <v>1.2108712087403495</v>
      </c>
      <c r="W8" s="108">
        <f>AVERAGE(O8:S8)</f>
        <v>0.94473228712645962</v>
      </c>
    </row>
    <row r="9" spans="1:23" ht="18.75" x14ac:dyDescent="0.3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0.40666644580655831</v>
      </c>
      <c r="D9" s="52">
        <f>VLOOKUP($B9,Macro!$A$1:$CI$100,MATCH(DATE(D$3,1,1),Macro!$A$1:$CI$1,0),FALSE)</f>
        <v>0.71198668141230215</v>
      </c>
      <c r="E9" s="52">
        <f>VLOOKUP($B9,Macro!$A$1:$CI$100,MATCH(DATE(E$3,1,1),Macro!$A$1:$CI$1,0),FALSE)</f>
        <v>0.91958518284376289</v>
      </c>
      <c r="F9" s="52">
        <f>VLOOKUP($B9,Macro!$A$1:$CI$100,MATCH(DATE(F$3,1,1),Macro!$A$1:$CI$1,0),FALSE)</f>
        <v>1.0547520531035914</v>
      </c>
      <c r="G9" s="52">
        <f>VLOOKUP($B9,Macro!$A$1:$CI$100,MATCH(DATE(G$3,1,1),Macro!$A$1:$CI$1,0),FALSE)</f>
        <v>1.1311500124869367</v>
      </c>
      <c r="H9" s="52">
        <f>VLOOKUP($B9,Macro!$A$1:$CI$100,MATCH(DATE(H$3,1,1),Macro!$A$1:$CI$1,0),FALSE)</f>
        <v>1.2715417852777966</v>
      </c>
      <c r="I9" s="52">
        <f>VLOOKUP($B9,Macro!$A$1:$CI$100,MATCH(DATE(I$3,1,1),Macro!$A$1:$CI$1,0),FALSE)</f>
        <v>0.92312968349259616</v>
      </c>
      <c r="J9" s="53">
        <f>VLOOKUP($B9,Macro!$A$1:$CI$100,MATCH(DATE(J$3,1,1),Macro!$A$1:$CI$1,0),FALSE)</f>
        <v>0.85053959988872219</v>
      </c>
      <c r="K9" s="10"/>
      <c r="L9" s="10"/>
      <c r="M9" s="10"/>
      <c r="N9" s="102" t="s">
        <v>54</v>
      </c>
      <c r="O9" s="103">
        <v>0.34240946440553532</v>
      </c>
      <c r="P9" s="104">
        <v>0.59543550577707549</v>
      </c>
      <c r="Q9" s="104">
        <v>0.77019826582720441</v>
      </c>
      <c r="R9" s="104">
        <v>0.88724493508480773</v>
      </c>
      <c r="S9" s="104">
        <v>0.95329172728424449</v>
      </c>
      <c r="T9" s="104">
        <v>1.1032080877479311</v>
      </c>
      <c r="U9" s="104">
        <v>0.88504346642122034</v>
      </c>
      <c r="V9" s="105">
        <v>0.87090137195890982</v>
      </c>
    </row>
    <row r="10" spans="1:23" ht="18.75" x14ac:dyDescent="0.3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0.1097913300000003</v>
      </c>
      <c r="D10" s="52">
        <f>VLOOKUP($B10,Macro!$A$1:$CI$100,MATCH(DATE(D$3,1,1),Macro!$A$1:$CI$1,0),FALSE)</f>
        <v>9.752150000000015E-2</v>
      </c>
      <c r="E10" s="52">
        <f>VLOOKUP($B10,Macro!$A$1:$CI$100,MATCH(DATE(E$3,1,1),Macro!$A$1:$CI$1,0),FALSE)</f>
        <v>4.9615440000000399E-2</v>
      </c>
      <c r="F10" s="52">
        <f>VLOOKUP($B10,Macro!$A$1:$CI$100,MATCH(DATE(F$3,1,1),Macro!$A$1:$CI$1,0),FALSE)</f>
        <v>5.8354000000010453E-3</v>
      </c>
      <c r="G10" s="52">
        <f>VLOOKUP($B10,Macro!$A$1:$CI$100,MATCH(DATE(G$3,1,1),Macro!$A$1:$CI$1,0),FALSE)</f>
        <v>-2.5013520000000122E-2</v>
      </c>
      <c r="H10" s="52">
        <f>VLOOKUP($B10,Macro!$A$1:$CI$100,MATCH(DATE(H$3,1,1),Macro!$A$1:$CI$1,0),FALSE)</f>
        <v>-2.600255999999912E-2</v>
      </c>
      <c r="I10" s="52">
        <f>VLOOKUP($B10,Macro!$A$1:$CI$100,MATCH(DATE(I$3,1,1),Macro!$A$1:$CI$1,0),FALSE)</f>
        <v>3.7931200000007603E-3</v>
      </c>
      <c r="J10" s="53">
        <f>VLOOKUP($B10,Macro!$A$1:$CI$100,MATCH(DATE(J$3,1,1),Macro!$A$1:$CI$1,0),FALSE)</f>
        <v>1.44759999999855E-3</v>
      </c>
      <c r="K10" s="10"/>
      <c r="L10" s="10"/>
      <c r="M10" s="10"/>
      <c r="N10" s="102" t="s">
        <v>52</v>
      </c>
      <c r="O10" s="103">
        <v>9.2482560000001213E-2</v>
      </c>
      <c r="P10" s="104">
        <v>8.1096280000000909E-2</v>
      </c>
      <c r="Q10" s="104">
        <v>4.1683579999998721E-2</v>
      </c>
      <c r="R10" s="104">
        <v>5.9987799999994262E-3</v>
      </c>
      <c r="S10" s="104">
        <v>-2.0218839999999738E-2</v>
      </c>
      <c r="T10" s="104">
        <v>-2.0646229999998766E-2</v>
      </c>
      <c r="U10" s="104">
        <v>3.6800799999986422E-3</v>
      </c>
      <c r="V10" s="105">
        <v>-2.8530000001358857E-5</v>
      </c>
    </row>
    <row r="11" spans="1:23" ht="18.75" x14ac:dyDescent="0.3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0.11102698211251649</v>
      </c>
      <c r="D11" s="52">
        <f>VLOOKUP($B11,Macro!$A$1:$CI$100,MATCH(DATE(D$3,1,1),Macro!$A$1:$CI$1,0),FALSE)</f>
        <v>0.3102950225978951</v>
      </c>
      <c r="E11" s="52">
        <f>VLOOKUP($B11,Macro!$A$1:$CI$100,MATCH(DATE(E$3,1,1),Macro!$A$1:$CI$1,0),FALSE)</f>
        <v>0.55271586042715537</v>
      </c>
      <c r="F11" s="52">
        <f>VLOOKUP($B11,Macro!$A$1:$CI$100,MATCH(DATE(F$3,1,1),Macro!$A$1:$CI$1,0),FALSE)</f>
        <v>0.79966039408403411</v>
      </c>
      <c r="G11" s="52">
        <f>VLOOKUP($B11,Macro!$A$1:$CI$100,MATCH(DATE(G$3,1,1),Macro!$A$1:$CI$1,0),FALSE)</f>
        <v>1.0228982703103684</v>
      </c>
      <c r="H11" s="52">
        <f>VLOOKUP($B11,Macro!$A$1:$CI$100,MATCH(DATE(H$3,1,1),Macro!$A$1:$CI$1,0),FALSE)</f>
        <v>1.6588389337258702</v>
      </c>
      <c r="I11" s="52">
        <f>VLOOKUP($B11,Macro!$A$1:$CI$100,MATCH(DATE(I$3,1,1),Macro!$A$1:$CI$1,0),FALSE)</f>
        <v>1.4421770702071957</v>
      </c>
      <c r="J11" s="53">
        <f>VLOOKUP($B11,Macro!$A$1:$CI$100,MATCH(DATE(J$3,1,1),Macro!$A$1:$CI$1,0),FALSE)</f>
        <v>1.2000734185538153</v>
      </c>
      <c r="K11" s="10"/>
      <c r="L11" s="10"/>
      <c r="M11" s="10"/>
      <c r="N11" s="102" t="s">
        <v>6</v>
      </c>
      <c r="O11" s="103">
        <v>9.4021106294084333E-2</v>
      </c>
      <c r="P11" s="104">
        <v>0.26153354340345825</v>
      </c>
      <c r="Q11" s="104">
        <v>0.46518573678149266</v>
      </c>
      <c r="R11" s="104">
        <v>0.67328947592883992</v>
      </c>
      <c r="S11" s="104">
        <v>0.86168072867349732</v>
      </c>
      <c r="T11" s="104">
        <v>1.4185126506458312</v>
      </c>
      <c r="U11" s="104">
        <v>1.3366002051391712</v>
      </c>
      <c r="V11" s="105">
        <v>1.2153938504874784</v>
      </c>
    </row>
    <row r="12" spans="1:23" ht="18.75" x14ac:dyDescent="0.3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0.18549413157089578</v>
      </c>
      <c r="D12" s="52">
        <f>VLOOKUP($B12,Macro!$A$1:$CI$100,MATCH(DATE(D$3,1,1),Macro!$A$1:$CI$1,0),FALSE)</f>
        <v>0.43656171533010824</v>
      </c>
      <c r="E12" s="52">
        <f>VLOOKUP($B12,Macro!$A$1:$CI$100,MATCH(DATE(E$3,1,1),Macro!$A$1:$CI$1,0),FALSE)</f>
        <v>0.70794536499152461</v>
      </c>
      <c r="F12" s="52">
        <f>VLOOKUP($B12,Macro!$A$1:$CI$100,MATCH(DATE(F$3,1,1),Macro!$A$1:$CI$1,0),FALSE)</f>
        <v>0.97251386738663737</v>
      </c>
      <c r="G12" s="52">
        <f>VLOOKUP($B12,Macro!$A$1:$CI$100,MATCH(DATE(G$3,1,1),Macro!$A$1:$CI$1,0),FALSE)</f>
        <v>1.2098269435100839</v>
      </c>
      <c r="H12" s="52">
        <f>VLOOKUP($B12,Macro!$A$1:$CI$100,MATCH(DATE(H$3,1,1),Macro!$A$1:$CI$1,0),FALSE)</f>
        <v>1.9369617176023812</v>
      </c>
      <c r="I12" s="52">
        <f>VLOOKUP($B12,Macro!$A$1:$CI$100,MATCH(DATE(I$3,1,1),Macro!$A$1:$CI$1,0),FALSE)</f>
        <v>1.6901405605291409</v>
      </c>
      <c r="J12" s="53">
        <f>VLOOKUP($B12,Macro!$A$1:$CI$100,MATCH(DATE(J$3,1,1),Macro!$A$1:$CI$1,0),FALSE)</f>
        <v>1.3975936074250628</v>
      </c>
      <c r="K12" s="10"/>
      <c r="L12" s="10"/>
      <c r="M12" s="10"/>
      <c r="N12" s="102" t="s">
        <v>35</v>
      </c>
      <c r="O12" s="103">
        <v>0.15422668749862645</v>
      </c>
      <c r="P12" s="104">
        <v>0.3638645575400945</v>
      </c>
      <c r="Q12" s="104">
        <v>0.59244059143148675</v>
      </c>
      <c r="R12" s="104">
        <v>0.81661024670098836</v>
      </c>
      <c r="S12" s="104">
        <v>1.017610800792057</v>
      </c>
      <c r="T12" s="104">
        <v>1.6568885650375842</v>
      </c>
      <c r="U12" s="104">
        <v>1.567560298110271</v>
      </c>
      <c r="V12" s="105">
        <v>1.417173494897761</v>
      </c>
    </row>
    <row r="13" spans="1:23" ht="18.75" x14ac:dyDescent="0.3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0.24153789689613792</v>
      </c>
      <c r="D13" s="52">
        <f>VLOOKUP($B13,Macro!$A$1:$CI$100,MATCH(DATE(D$3,1,1),Macro!$A$1:$CI$1,0),FALSE)</f>
        <v>0.54445582325259867</v>
      </c>
      <c r="E13" s="52">
        <f>VLOOKUP($B13,Macro!$A$1:$CI$100,MATCH(DATE(E$3,1,1),Macro!$A$1:$CI$1,0),FALSE)</f>
        <v>0.86215687613240277</v>
      </c>
      <c r="F13" s="52">
        <f>VLOOKUP($B13,Macro!$A$1:$CI$100,MATCH(DATE(F$3,1,1),Macro!$A$1:$CI$1,0),FALSE)</f>
        <v>1.167918331857587</v>
      </c>
      <c r="G13" s="52">
        <f>VLOOKUP($B13,Macro!$A$1:$CI$100,MATCH(DATE(G$3,1,1),Macro!$A$1:$CI$1,0),FALSE)</f>
        <v>1.4418448800613382</v>
      </c>
      <c r="H13" s="52">
        <f>VLOOKUP($B13,Macro!$A$1:$CI$100,MATCH(DATE(H$3,1,1),Macro!$A$1:$CI$1,0),FALSE)</f>
        <v>2.3033574884888219</v>
      </c>
      <c r="I13" s="52">
        <f>VLOOKUP($B13,Macro!$A$1:$CI$100,MATCH(DATE(I$3,1,1),Macro!$A$1:$CI$1,0),FALSE)</f>
        <v>2.0146818344332518</v>
      </c>
      <c r="J13" s="53">
        <f>VLOOKUP($B13,Macro!$A$1:$CI$100,MATCH(DATE(J$3,1,1),Macro!$A$1:$CI$1,0),FALSE)</f>
        <v>1.6630335099841576</v>
      </c>
      <c r="K13" s="10"/>
      <c r="L13" s="10"/>
      <c r="M13" s="10"/>
      <c r="N13" s="102" t="s">
        <v>33</v>
      </c>
      <c r="O13" s="103">
        <v>0.19970793784920282</v>
      </c>
      <c r="P13" s="104">
        <v>0.45214577948158308</v>
      </c>
      <c r="Q13" s="104">
        <v>0.71998629640854794</v>
      </c>
      <c r="R13" s="104">
        <v>0.97958195873597553</v>
      </c>
      <c r="S13" s="104">
        <v>1.2119329901518983</v>
      </c>
      <c r="T13" s="104">
        <v>1.970236545715065</v>
      </c>
      <c r="U13" s="104">
        <v>1.8686051413815852</v>
      </c>
      <c r="V13" s="105">
        <v>1.6866824737854502</v>
      </c>
    </row>
    <row r="14" spans="1:23" ht="18.75" x14ac:dyDescent="0.3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0.12701934511312185</v>
      </c>
      <c r="D14" s="52">
        <f>VLOOKUP($B14,Macro!$A$1:$CI$100,MATCH(DATE(D$3,1,1),Macro!$A$1:$CI$1,0),FALSE)</f>
        <v>0.32410308767061302</v>
      </c>
      <c r="E14" s="52">
        <f>VLOOKUP($B14,Macro!$A$1:$CI$100,MATCH(DATE(E$3,1,1),Macro!$A$1:$CI$1,0),FALSE)</f>
        <v>0.54733437024157006</v>
      </c>
      <c r="F14" s="52">
        <f>VLOOKUP($B14,Macro!$A$1:$CI$100,MATCH(DATE(F$3,1,1),Macro!$A$1:$CI$1,0),FALSE)</f>
        <v>0.76908143402178997</v>
      </c>
      <c r="G14" s="52">
        <f>VLOOKUP($B14,Macro!$A$1:$CI$100,MATCH(DATE(G$3,1,1),Macro!$A$1:$CI$1,0),FALSE)</f>
        <v>0.96832589071804698</v>
      </c>
      <c r="H14" s="52">
        <f>VLOOKUP($B14,Macro!$A$1:$CI$100,MATCH(DATE(H$3,1,1),Macro!$A$1:$CI$1,0),FALSE)</f>
        <v>1.5556780863638764</v>
      </c>
      <c r="I14" s="52">
        <f>VLOOKUP($B14,Macro!$A$1:$CI$100,MATCH(DATE(I$3,1,1),Macro!$A$1:$CI$1,0),FALSE)</f>
        <v>1.3520573383444034</v>
      </c>
      <c r="J14" s="53">
        <f>VLOOKUP($B14,Macro!$A$1:$CI$100,MATCH(DATE(J$3,1,1),Macro!$A$1:$CI$1,0),FALSE)</f>
        <v>1.1212048308853362</v>
      </c>
      <c r="K14" s="10"/>
      <c r="L14" s="10"/>
      <c r="M14" s="10"/>
      <c r="N14" s="102" t="s">
        <v>34</v>
      </c>
      <c r="O14" s="103">
        <v>0.10676622162837379</v>
      </c>
      <c r="P14" s="104">
        <v>0.27180024839947858</v>
      </c>
      <c r="Q14" s="104">
        <v>0.4595308663279285</v>
      </c>
      <c r="R14" s="104">
        <v>0.64685876402101883</v>
      </c>
      <c r="S14" s="104">
        <v>0.81525393963215453</v>
      </c>
      <c r="T14" s="104">
        <v>1.3307038538505012</v>
      </c>
      <c r="U14" s="104">
        <v>1.2539204031787987</v>
      </c>
      <c r="V14" s="105">
        <v>1.1365472889113715</v>
      </c>
    </row>
    <row r="15" spans="1:23" ht="18.75" x14ac:dyDescent="0.3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0.10674040344080815</v>
      </c>
      <c r="D15" s="52">
        <f>VLOOKUP($B15,Macro!$A$1:$CI$100,MATCH(DATE(D$3,1,1),Macro!$A$1:$CI$1,0),FALSE)</f>
        <v>0.29805330948631248</v>
      </c>
      <c r="E15" s="52">
        <f>VLOOKUP($B15,Macro!$A$1:$CI$100,MATCH(DATE(E$3,1,1),Macro!$A$1:$CI$1,0),FALSE)</f>
        <v>0.53364945752489845</v>
      </c>
      <c r="F15" s="52">
        <f>VLOOKUP($B15,Macro!$A$1:$CI$100,MATCH(DATE(F$3,1,1),Macro!$A$1:$CI$1,0),FALSE)</f>
        <v>0.77785703284989349</v>
      </c>
      <c r="G15" s="52">
        <f>VLOOKUP($B15,Macro!$A$1:$CI$100,MATCH(DATE(G$3,1,1),Macro!$A$1:$CI$1,0),FALSE)</f>
        <v>1.0029430157304953</v>
      </c>
      <c r="H15" s="52">
        <f>VLOOKUP($B15,Macro!$A$1:$CI$100,MATCH(DATE(H$3,1,1),Macro!$A$1:$CI$1,0),FALSE)</f>
        <v>1.6685353671544778</v>
      </c>
      <c r="I15" s="52">
        <f>VLOOKUP($B15,Macro!$A$1:$CI$100,MATCH(DATE(I$3,1,1),Macro!$A$1:$CI$1,0),FALSE)</f>
        <v>1.4641628410924312</v>
      </c>
      <c r="J15" s="53">
        <f>VLOOKUP($B15,Macro!$A$1:$CI$100,MATCH(DATE(J$3,1,1),Macro!$A$1:$CI$1,0),FALSE)</f>
        <v>1.2140319142994738</v>
      </c>
      <c r="K15" s="10"/>
      <c r="L15" s="10"/>
      <c r="M15" s="10"/>
      <c r="N15" s="102" t="s">
        <v>7</v>
      </c>
      <c r="O15" s="103">
        <v>9.0382041466763319E-2</v>
      </c>
      <c r="P15" s="104">
        <v>0.25122177714438365</v>
      </c>
      <c r="Q15" s="104">
        <v>0.4491688034872876</v>
      </c>
      <c r="R15" s="104">
        <v>0.65494619396186948</v>
      </c>
      <c r="S15" s="104">
        <v>0.84483088731208689</v>
      </c>
      <c r="T15" s="104">
        <v>1.4260317295311964</v>
      </c>
      <c r="U15" s="104">
        <v>1.3553987904361131</v>
      </c>
      <c r="V15" s="105">
        <v>1.2287181728171559</v>
      </c>
    </row>
    <row r="16" spans="1:23" ht="18.75" x14ac:dyDescent="0.3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  <c r="N16" s="102" t="s">
        <v>8</v>
      </c>
      <c r="O16" s="103">
        <v>0</v>
      </c>
      <c r="P16" s="104">
        <v>0</v>
      </c>
      <c r="Q16" s="104">
        <v>0</v>
      </c>
      <c r="R16" s="104">
        <v>0</v>
      </c>
      <c r="S16" s="104">
        <v>0</v>
      </c>
      <c r="T16" s="104">
        <v>0</v>
      </c>
      <c r="U16" s="104">
        <v>0</v>
      </c>
      <c r="V16" s="105">
        <v>0</v>
      </c>
    </row>
    <row r="17" spans="1:22" ht="18.75" x14ac:dyDescent="0.3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9.800927715393204E-2</v>
      </c>
      <c r="D17" s="52">
        <f>VLOOKUP($B17,Macro!$A$1:$CI$100,MATCH(DATE(D$3,1,1),Macro!$A$1:$CI$1,0),FALSE)</f>
        <v>0.27512328770105121</v>
      </c>
      <c r="E17" s="52">
        <f>VLOOKUP($B17,Macro!$A$1:$CI$100,MATCH(DATE(E$3,1,1),Macro!$A$1:$CI$1,0),FALSE)</f>
        <v>0.50792191957655941</v>
      </c>
      <c r="F17" s="52">
        <f>VLOOKUP($B17,Macro!$A$1:$CI$100,MATCH(DATE(F$3,1,1),Macro!$A$1:$CI$1,0),FALSE)</f>
        <v>0.7748458836146499</v>
      </c>
      <c r="G17" s="52">
        <f>VLOOKUP($B17,Macro!$A$1:$CI$100,MATCH(DATE(G$3,1,1),Macro!$A$1:$CI$1,0),FALSE)</f>
        <v>1.051705698333838</v>
      </c>
      <c r="H17" s="52">
        <f>VLOOKUP($B17,Macro!$A$1:$CI$100,MATCH(DATE(H$3,1,1),Macro!$A$1:$CI$1,0),FALSE)</f>
        <v>2.0938019339954206</v>
      </c>
      <c r="I17" s="52">
        <f>VLOOKUP($B17,Macro!$A$1:$CI$100,MATCH(DATE(I$3,1,1),Macro!$A$1:$CI$1,0),FALSE)</f>
        <v>1.9984078061674682</v>
      </c>
      <c r="J17" s="53">
        <f>VLOOKUP($B17,Macro!$A$1:$CI$100,MATCH(DATE(J$3,1,1),Macro!$A$1:$CI$1,0),FALSE)</f>
        <v>1.5665996550294325</v>
      </c>
      <c r="K17" s="10"/>
      <c r="L17" s="10"/>
      <c r="M17" s="10"/>
      <c r="N17" s="102" t="s">
        <v>9</v>
      </c>
      <c r="O17" s="103">
        <v>8.2405256263706761E-2</v>
      </c>
      <c r="P17" s="104">
        <v>0.23063963862981485</v>
      </c>
      <c r="Q17" s="104">
        <v>0.42579263143369683</v>
      </c>
      <c r="R17" s="104">
        <v>0.65044747031361982</v>
      </c>
      <c r="S17" s="104">
        <v>0.88386726568752128</v>
      </c>
      <c r="T17" s="104">
        <v>1.7826167390176506</v>
      </c>
      <c r="U17" s="104">
        <v>1.8343372519129764</v>
      </c>
      <c r="V17" s="105">
        <v>1.5848626144876254</v>
      </c>
    </row>
    <row r="18" spans="1:22" ht="18.75" x14ac:dyDescent="0.3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-0.1394420350939396</v>
      </c>
      <c r="D18" s="52">
        <f>VLOOKUP($B18,Macro!$A$1:$CI$100,MATCH(DATE(D$3,1,1),Macro!$A$1:$CI$1,0),FALSE)</f>
        <v>-0.26161549319583255</v>
      </c>
      <c r="E18" s="52">
        <f>VLOOKUP($B18,Macro!$A$1:$CI$100,MATCH(DATE(E$3,1,1),Macro!$A$1:$CI$1,0),FALSE)</f>
        <v>-0.34370813890969298</v>
      </c>
      <c r="F18" s="52">
        <f>VLOOKUP($B18,Macro!$A$1:$CI$100,MATCH(DATE(F$3,1,1),Macro!$A$1:$CI$1,0),FALSE)</f>
        <v>-0.38064491719602689</v>
      </c>
      <c r="G18" s="52">
        <f>VLOOKUP($B18,Macro!$A$1:$CI$100,MATCH(DATE(G$3,1,1),Macro!$A$1:$CI$1,0),FALSE)</f>
        <v>-0.37698477842856848</v>
      </c>
      <c r="H18" s="52">
        <f>VLOOKUP($B18,Macro!$A$1:$CI$100,MATCH(DATE(H$3,1,1),Macro!$A$1:$CI$1,0),FALSE)</f>
        <v>-0.19871743848950407</v>
      </c>
      <c r="I18" s="52">
        <f>VLOOKUP($B18,Macro!$A$1:$CI$100,MATCH(DATE(I$3,1,1),Macro!$A$1:$CI$1,0),FALSE)</f>
        <v>-1.0415405131747324E-2</v>
      </c>
      <c r="J18" s="53">
        <f>VLOOKUP($B18,Macro!$A$1:$CI$100,MATCH(DATE(J$3,1,1),Macro!$A$1:$CI$1,0),FALSE)</f>
        <v>-9.0537834095327785E-2</v>
      </c>
      <c r="K18" s="10"/>
      <c r="L18" s="10"/>
      <c r="M18" s="10"/>
      <c r="N18" s="102" t="s">
        <v>10</v>
      </c>
      <c r="O18" s="103">
        <v>-0.11398097968389198</v>
      </c>
      <c r="P18" s="104">
        <v>-0.21544349948169339</v>
      </c>
      <c r="Q18" s="104">
        <v>-0.28607728846073988</v>
      </c>
      <c r="R18" s="104">
        <v>-0.31963146322963043</v>
      </c>
      <c r="S18" s="104">
        <v>-0.31810078288949661</v>
      </c>
      <c r="T18" s="104">
        <v>-0.17904756525422005</v>
      </c>
      <c r="U18" s="104">
        <v>-2.8394847934720691E-2</v>
      </c>
      <c r="V18" s="105">
        <v>-9.5846273550315164E-2</v>
      </c>
    </row>
    <row r="19" spans="1:22" ht="18.75" x14ac:dyDescent="0.3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164.41669999999795</v>
      </c>
      <c r="D19" s="52">
        <f>VLOOKUP($B19,Macro!$A$1:$CI$100,MATCH(DATE(D$3,1,1),Macro!$A$1:$CI$1,0),FALSE)</f>
        <v>302.90395999999964</v>
      </c>
      <c r="E19" s="52">
        <f>VLOOKUP($B19,Macro!$A$1:$CI$100,MATCH(DATE(E$3,1,1),Macro!$A$1:$CI$1,0),FALSE)</f>
        <v>397.7210699999996</v>
      </c>
      <c r="F19" s="52">
        <f>VLOOKUP($B19,Macro!$A$1:$CI$100,MATCH(DATE(F$3,1,1),Macro!$A$1:$CI$1,0),FALSE)</f>
        <v>452.116320000001</v>
      </c>
      <c r="G19" s="52">
        <f>VLOOKUP($B19,Macro!$A$1:$CI$100,MATCH(DATE(G$3,1,1),Macro!$A$1:$CI$1,0),FALSE)</f>
        <v>470.31905999999799</v>
      </c>
      <c r="H19" s="52">
        <f>VLOOKUP($B19,Macro!$A$1:$CI$100,MATCH(DATE(H$3,1,1),Macro!$A$1:$CI$1,0),FALSE)</f>
        <v>406.83343000000241</v>
      </c>
      <c r="I19" s="52">
        <f>VLOOKUP($B19,Macro!$A$1:$CI$100,MATCH(DATE(I$3,1,1),Macro!$A$1:$CI$1,0),FALSE)</f>
        <v>236.8666000000012</v>
      </c>
      <c r="J19" s="53">
        <f>VLOOKUP($B19,Macro!$A$1:$CI$100,MATCH(DATE(J$3,1,1),Macro!$A$1:$CI$1,0),FALSE)</f>
        <v>303.84455999999773</v>
      </c>
      <c r="K19" s="10"/>
      <c r="L19" s="10"/>
      <c r="M19" s="10"/>
      <c r="N19" s="102" t="s">
        <v>11</v>
      </c>
      <c r="O19" s="103">
        <v>139.29017000000022</v>
      </c>
      <c r="P19" s="104">
        <v>254.15043000000151</v>
      </c>
      <c r="Q19" s="104">
        <v>333.62021000000095</v>
      </c>
      <c r="R19" s="104">
        <v>380.49717999999848</v>
      </c>
      <c r="S19" s="104">
        <v>396.30650999999853</v>
      </c>
      <c r="T19" s="104">
        <v>355.9865200000022</v>
      </c>
      <c r="U19" s="104">
        <v>236.38896999999997</v>
      </c>
      <c r="V19" s="105">
        <v>305.98197999999684</v>
      </c>
    </row>
    <row r="20" spans="1:22" ht="18.75" x14ac:dyDescent="0.3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-0.43991761999999934</v>
      </c>
      <c r="D20" s="52">
        <f>VLOOKUP($B20,Macro!$A$1:$CI$100,MATCH(DATE(D$3,1,1),Macro!$A$1:$CI$1,0),FALSE)</f>
        <v>-0.77107643000000059</v>
      </c>
      <c r="E20" s="52">
        <f>VLOOKUP($B20,Macro!$A$1:$CI$100,MATCH(DATE(E$3,1,1),Macro!$A$1:$CI$1,0),FALSE)</f>
        <v>-0.97420022000000017</v>
      </c>
      <c r="F20" s="52">
        <f>VLOOKUP($B20,Macro!$A$1:$CI$100,MATCH(DATE(F$3,1,1),Macro!$A$1:$CI$1,0),FALSE)</f>
        <v>-1.0745412499999996</v>
      </c>
      <c r="G20" s="52">
        <f>VLOOKUP($B20,Macro!$A$1:$CI$100,MATCH(DATE(G$3,1,1),Macro!$A$1:$CI$1,0),FALSE)</f>
        <v>-1.0901211699999998</v>
      </c>
      <c r="H20" s="52">
        <f>VLOOKUP($B20,Macro!$A$1:$CI$100,MATCH(DATE(H$3,1,1),Macro!$A$1:$CI$1,0),FALSE)</f>
        <v>-0.89208828999999956</v>
      </c>
      <c r="I20" s="52">
        <f>VLOOKUP($B20,Macro!$A$1:$CI$100,MATCH(DATE(I$3,1,1),Macro!$A$1:$CI$1,0),FALSE)</f>
        <v>-0.50696734999999959</v>
      </c>
      <c r="J20" s="53">
        <f>VLOOKUP($B20,Macro!$A$1:$CI$100,MATCH(DATE(J$3,1,1),Macro!$A$1:$CI$1,0),FALSE)</f>
        <v>-0.6422989900000009</v>
      </c>
      <c r="K20" s="10"/>
      <c r="L20" s="10"/>
      <c r="M20" s="10"/>
      <c r="N20" s="102" t="s">
        <v>38</v>
      </c>
      <c r="O20" s="103">
        <v>-0.37273369000000028</v>
      </c>
      <c r="P20" s="104">
        <v>-0.64686168000000066</v>
      </c>
      <c r="Q20" s="104">
        <v>-0.81738142999999985</v>
      </c>
      <c r="R20" s="104">
        <v>-0.9050271700000001</v>
      </c>
      <c r="S20" s="104">
        <v>-0.91930539999999916</v>
      </c>
      <c r="T20" s="104">
        <v>-0.78304639999999948</v>
      </c>
      <c r="U20" s="104">
        <v>-0.50778840000000047</v>
      </c>
      <c r="V20" s="105">
        <v>-0.64644689000000066</v>
      </c>
    </row>
    <row r="21" spans="1:22" ht="18.75" x14ac:dyDescent="0.3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-0.16936205900000001</v>
      </c>
      <c r="D21" s="52">
        <f>VLOOKUP($B21,Macro!$A$1:$CI$100,MATCH(DATE(D$3,1,1),Macro!$A$1:$CI$1,0),FALSE)</f>
        <v>-0.21519778099999995</v>
      </c>
      <c r="E21" s="52">
        <f>VLOOKUP($B21,Macro!$A$1:$CI$100,MATCH(DATE(E$3,1,1),Macro!$A$1:$CI$1,0),FALSE)</f>
        <v>-0.21950795599999995</v>
      </c>
      <c r="F21" s="52">
        <f>VLOOKUP($B21,Macro!$A$1:$CI$100,MATCH(DATE(F$3,1,1),Macro!$A$1:$CI$1,0),FALSE)</f>
        <v>-0.20974836600000007</v>
      </c>
      <c r="G21" s="52">
        <f>VLOOKUP($B21,Macro!$A$1:$CI$100,MATCH(DATE(G$3,1,1),Macro!$A$1:$CI$1,0),FALSE)</f>
        <v>-0.19191196700000002</v>
      </c>
      <c r="H21" s="52">
        <f>VLOOKUP($B21,Macro!$A$1:$CI$100,MATCH(DATE(H$3,1,1),Macro!$A$1:$CI$1,0),FALSE)</f>
        <v>-0.18256018099999999</v>
      </c>
      <c r="I21" s="52">
        <f>VLOOKUP($B21,Macro!$A$1:$CI$100,MATCH(DATE(I$3,1,1),Macro!$A$1:$CI$1,0),FALSE)</f>
        <v>-0.19659096000000004</v>
      </c>
      <c r="J21" s="53">
        <f>VLOOKUP($B21,Macro!$A$1:$CI$100,MATCH(DATE(J$3,1,1),Macro!$A$1:$CI$1,0),FALSE)</f>
        <v>-0.1968859459999999</v>
      </c>
      <c r="K21" s="10"/>
      <c r="L21" s="10"/>
      <c r="M21" s="10"/>
      <c r="N21" s="102" t="s">
        <v>12</v>
      </c>
      <c r="O21" s="103">
        <v>-0.14353381699999998</v>
      </c>
      <c r="P21" s="104">
        <v>-0.1814483979999999</v>
      </c>
      <c r="Q21" s="104">
        <v>-0.18612698300000005</v>
      </c>
      <c r="R21" s="104">
        <v>-0.17917658</v>
      </c>
      <c r="S21" s="104">
        <v>-0.16402975000000003</v>
      </c>
      <c r="T21" s="104">
        <v>-0.16240792099999996</v>
      </c>
      <c r="U21" s="104">
        <v>-0.18516986299999999</v>
      </c>
      <c r="V21" s="105">
        <v>-0.19408173200000006</v>
      </c>
    </row>
    <row r="22" spans="1:22" ht="18.75" x14ac:dyDescent="0.3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-0.56937829000000018</v>
      </c>
      <c r="D22" s="52">
        <f>VLOOKUP($B22,Macro!$A$1:$CI$100,MATCH(DATE(D$3,1,1),Macro!$A$1:$CI$1,0),FALSE)</f>
        <v>-0.29210024000000007</v>
      </c>
      <c r="E22" s="52">
        <f>VLOOKUP($B22,Macro!$A$1:$CI$100,MATCH(DATE(E$3,1,1),Macro!$A$1:$CI$1,0),FALSE)</f>
        <v>-0.12835340999999989</v>
      </c>
      <c r="F22" s="52">
        <f>VLOOKUP($B22,Macro!$A$1:$CI$100,MATCH(DATE(F$3,1,1),Macro!$A$1:$CI$1,0),FALSE)</f>
        <v>-2.661653999999989E-2</v>
      </c>
      <c r="G22" s="52">
        <f>VLOOKUP($B22,Macro!$A$1:$CI$100,MATCH(DATE(G$3,1,1),Macro!$A$1:$CI$1,0),FALSE)</f>
        <v>4.4927280000000083E-2</v>
      </c>
      <c r="H22" s="52">
        <f>VLOOKUP($B22,Macro!$A$1:$CI$100,MATCH(DATE(H$3,1,1),Macro!$A$1:$CI$1,0),FALSE)</f>
        <v>2.1805230000000037E-2</v>
      </c>
      <c r="I22" s="52">
        <f>VLOOKUP($B22,Macro!$A$1:$CI$100,MATCH(DATE(I$3,1,1),Macro!$A$1:$CI$1,0),FALSE)</f>
        <v>-0.15547008999999989</v>
      </c>
      <c r="J22" s="53">
        <f>VLOOKUP($B22,Macro!$A$1:$CI$100,MATCH(DATE(J$3,1,1),Macro!$A$1:$CI$1,0),FALSE)</f>
        <v>-0.23784006999999999</v>
      </c>
      <c r="K22" s="10"/>
      <c r="L22" s="10"/>
      <c r="M22" s="10"/>
      <c r="N22" s="102" t="s">
        <v>36</v>
      </c>
      <c r="O22" s="103">
        <v>-0.47515492999999998</v>
      </c>
      <c r="P22" s="104">
        <v>-0.24516484999999988</v>
      </c>
      <c r="Q22" s="104">
        <v>-0.11457251999999994</v>
      </c>
      <c r="R22" s="104">
        <v>-3.2129049999999985E-2</v>
      </c>
      <c r="S22" s="104">
        <v>3.1184190000000007E-2</v>
      </c>
      <c r="T22" s="104">
        <v>9.1743300000000569E-3</v>
      </c>
      <c r="U22" s="104">
        <v>-0.13852121999999994</v>
      </c>
      <c r="V22" s="105">
        <v>-0.2101415399999999</v>
      </c>
    </row>
    <row r="23" spans="1:22" ht="18.75" x14ac:dyDescent="0.3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-0.68937959999999521</v>
      </c>
      <c r="D23" s="52">
        <f>VLOOKUP($B23,Macro!$A$1:$CI$100,MATCH(DATE(D$3,1,1),Macro!$A$1:$CI$1,0),FALSE)</f>
        <v>-0.73213549999999739</v>
      </c>
      <c r="E23" s="52">
        <f>VLOOKUP($B23,Macro!$A$1:$CI$100,MATCH(DATE(E$3,1,1),Macro!$A$1:$CI$1,0),FALSE)</f>
        <v>-0.89733776000000542</v>
      </c>
      <c r="F23" s="52">
        <f>VLOOKUP($B23,Macro!$A$1:$CI$100,MATCH(DATE(F$3,1,1),Macro!$A$1:$CI$1,0),FALSE)</f>
        <v>-1.059967279999996</v>
      </c>
      <c r="G23" s="52">
        <f>VLOOKUP($B23,Macro!$A$1:$CI$100,MATCH(DATE(G$3,1,1),Macro!$A$1:$CI$1,0),FALSE)</f>
        <v>-1.1712666599999921</v>
      </c>
      <c r="H23" s="52">
        <f>VLOOKUP($B23,Macro!$A$1:$CI$100,MATCH(DATE(H$3,1,1),Macro!$A$1:$CI$1,0),FALSE)</f>
        <v>-1.2764624300000027</v>
      </c>
      <c r="I23" s="52">
        <f>VLOOKUP($B23,Macro!$A$1:$CI$100,MATCH(DATE(I$3,1,1),Macro!$A$1:$CI$1,0),FALSE)</f>
        <v>0.65301397999999455</v>
      </c>
      <c r="J23" s="53">
        <f>VLOOKUP($B23,Macro!$A$1:$CI$100,MATCH(DATE(J$3,1,1),Macro!$A$1:$CI$1,0),FALSE)</f>
        <v>3.4268273000000127</v>
      </c>
      <c r="K23" s="10"/>
      <c r="L23" s="10"/>
      <c r="M23" s="10"/>
      <c r="N23" s="102" t="s">
        <v>31</v>
      </c>
      <c r="O23" s="103">
        <v>-0.58058129999999375</v>
      </c>
      <c r="P23" s="104">
        <v>-0.61584224999999826</v>
      </c>
      <c r="Q23" s="104">
        <v>-0.75577707999999744</v>
      </c>
      <c r="R23" s="104">
        <v>-0.8914547599999989</v>
      </c>
      <c r="S23" s="104">
        <v>-0.97882508999999063</v>
      </c>
      <c r="T23" s="104">
        <v>-1.0837448200000099</v>
      </c>
      <c r="U23" s="104">
        <v>0.48094387999999544</v>
      </c>
      <c r="V23" s="105">
        <v>2.883512399999999</v>
      </c>
    </row>
    <row r="24" spans="1:22" ht="15.75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  <c r="N24" s="88"/>
      <c r="O24" s="89"/>
      <c r="P24" s="90"/>
      <c r="Q24" s="90"/>
      <c r="R24" s="90"/>
      <c r="S24" s="90"/>
      <c r="T24" s="90"/>
      <c r="U24" s="90"/>
      <c r="V24" s="91"/>
    </row>
    <row r="25" spans="1:22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22" x14ac:dyDescent="0.25">
      <c r="A26" s="7"/>
      <c r="B26" s="7"/>
      <c r="C26" s="118" t="s">
        <v>13</v>
      </c>
      <c r="D26" s="118"/>
      <c r="E26" s="118"/>
      <c r="F26" s="118"/>
      <c r="G26" s="118"/>
      <c r="H26" s="118"/>
      <c r="I26" s="118"/>
      <c r="J26" s="118"/>
      <c r="K26" s="10"/>
      <c r="L26" s="10"/>
      <c r="M26" s="10"/>
    </row>
    <row r="27" spans="1:22" ht="15.75" x14ac:dyDescent="0.25">
      <c r="A27" s="8"/>
      <c r="B27" s="9"/>
      <c r="C27" s="119" t="s">
        <v>14</v>
      </c>
      <c r="D27" s="119"/>
      <c r="E27" s="119"/>
      <c r="F27" s="119"/>
      <c r="G27" s="119"/>
      <c r="H27" s="119"/>
      <c r="I27" s="119"/>
      <c r="J27" s="120"/>
      <c r="K27" s="10"/>
      <c r="L27" s="10"/>
      <c r="M27" s="10"/>
    </row>
    <row r="28" spans="1:22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22" x14ac:dyDescent="0.25">
      <c r="A29" s="5" t="s">
        <v>15</v>
      </c>
      <c r="B29" s="13"/>
      <c r="C29" s="51">
        <f t="shared" ref="C29:J29" si="1">C4</f>
        <v>1.0940145291972403</v>
      </c>
      <c r="D29" s="52">
        <f t="shared" si="1"/>
        <v>1.2017147732777733</v>
      </c>
      <c r="E29" s="52">
        <f t="shared" si="1"/>
        <v>1.3046596687391387</v>
      </c>
      <c r="F29" s="52">
        <f t="shared" si="1"/>
        <v>1.3546966046093623</v>
      </c>
      <c r="G29" s="52">
        <f t="shared" si="1"/>
        <v>1.3353116692976563</v>
      </c>
      <c r="H29" s="52">
        <f t="shared" si="1"/>
        <v>1.2442373675116469</v>
      </c>
      <c r="I29" s="52">
        <f t="shared" si="1"/>
        <v>0.88659910593094082</v>
      </c>
      <c r="J29" s="53">
        <f t="shared" si="1"/>
        <v>0.95258641589204274</v>
      </c>
      <c r="K29" s="10"/>
      <c r="L29" s="10"/>
      <c r="M29" s="10"/>
    </row>
    <row r="30" spans="1:22" x14ac:dyDescent="0.25">
      <c r="A30" s="5" t="s">
        <v>16</v>
      </c>
      <c r="B30" s="13"/>
      <c r="C30" s="51">
        <f t="shared" ref="C30:J30" si="2">C5</f>
        <v>0.27635084079256078</v>
      </c>
      <c r="D30" s="52">
        <f t="shared" si="2"/>
        <v>0.59588838615114437</v>
      </c>
      <c r="E30" s="52">
        <f t="shared" si="2"/>
        <v>0.86039922167002736</v>
      </c>
      <c r="F30" s="52">
        <f t="shared" si="2"/>
        <v>1.0477819501849339</v>
      </c>
      <c r="G30" s="52">
        <f t="shared" si="2"/>
        <v>1.1610495813560107</v>
      </c>
      <c r="H30" s="52">
        <f t="shared" si="2"/>
        <v>1.3026651009356627</v>
      </c>
      <c r="I30" s="52">
        <f t="shared" si="2"/>
        <v>0.91860599191766479</v>
      </c>
      <c r="J30" s="53">
        <f t="shared" si="2"/>
        <v>0.84881442731126189</v>
      </c>
      <c r="K30" s="10"/>
      <c r="L30" s="10"/>
      <c r="M30" s="10"/>
    </row>
    <row r="31" spans="1:22" x14ac:dyDescent="0.25">
      <c r="A31" s="5" t="s">
        <v>17</v>
      </c>
      <c r="B31" s="13"/>
      <c r="C31" s="51">
        <f t="shared" ref="C31:J31" si="3">C6</f>
        <v>0.42392692683339561</v>
      </c>
      <c r="D31" s="52">
        <f t="shared" si="3"/>
        <v>0.69170483593898879</v>
      </c>
      <c r="E31" s="52">
        <f t="shared" si="3"/>
        <v>0.82119095548631726</v>
      </c>
      <c r="F31" s="52">
        <f t="shared" si="3"/>
        <v>0.86910851825363622</v>
      </c>
      <c r="G31" s="52">
        <f t="shared" si="3"/>
        <v>0.8635172283469883</v>
      </c>
      <c r="H31" s="52">
        <f t="shared" si="3"/>
        <v>0.85428925241304299</v>
      </c>
      <c r="I31" s="52">
        <f t="shared" si="3"/>
        <v>0.77161322512984132</v>
      </c>
      <c r="J31" s="53">
        <f t="shared" si="3"/>
        <v>0.68334733482022791</v>
      </c>
      <c r="K31" s="10"/>
      <c r="L31" s="10"/>
      <c r="M31" s="10"/>
    </row>
    <row r="32" spans="1:22" x14ac:dyDescent="0.25">
      <c r="A32" s="5" t="s">
        <v>18</v>
      </c>
      <c r="B32" s="13"/>
      <c r="C32" s="51">
        <f t="shared" ref="C32:J32" si="4">C7</f>
        <v>-1.9202640351012601E-2</v>
      </c>
      <c r="D32" s="52">
        <f t="shared" si="4"/>
        <v>-6.6992995217862727E-2</v>
      </c>
      <c r="E32" s="52">
        <f t="shared" si="4"/>
        <v>-0.14261219681169779</v>
      </c>
      <c r="F32" s="52">
        <f t="shared" si="4"/>
        <v>-0.23908499787173021</v>
      </c>
      <c r="G32" s="52">
        <f t="shared" si="4"/>
        <v>-0.34658374740628162</v>
      </c>
      <c r="H32" s="52">
        <f t="shared" si="4"/>
        <v>-0.81792766618340451</v>
      </c>
      <c r="I32" s="52">
        <f t="shared" si="4"/>
        <v>-0.93180578130713787</v>
      </c>
      <c r="J32" s="53">
        <f t="shared" si="4"/>
        <v>-0.73853350107893068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0.7020302933490985</v>
      </c>
      <c r="D33" s="52">
        <f t="shared" si="5"/>
        <v>1.0112645243561591</v>
      </c>
      <c r="E33" s="52">
        <f t="shared" si="5"/>
        <v>1.1937147134734261</v>
      </c>
      <c r="F33" s="52">
        <f t="shared" si="5"/>
        <v>1.3127156073402535</v>
      </c>
      <c r="G33" s="52">
        <f t="shared" si="5"/>
        <v>1.3703177032685865</v>
      </c>
      <c r="H33" s="52">
        <f t="shared" si="5"/>
        <v>1.5360166899504479</v>
      </c>
      <c r="I33" s="52">
        <f t="shared" si="5"/>
        <v>1.2582807787316908</v>
      </c>
      <c r="J33" s="53">
        <f t="shared" si="5"/>
        <v>1.2022702488671877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0.40666644580655831</v>
      </c>
      <c r="D34" s="52">
        <f t="shared" si="6"/>
        <v>0.71198668141230215</v>
      </c>
      <c r="E34" s="52">
        <f t="shared" si="6"/>
        <v>0.91958518284376289</v>
      </c>
      <c r="F34" s="52">
        <f t="shared" si="6"/>
        <v>1.0547520531035914</v>
      </c>
      <c r="G34" s="52">
        <f t="shared" si="6"/>
        <v>1.1311500124869367</v>
      </c>
      <c r="H34" s="52">
        <f t="shared" si="6"/>
        <v>1.2715417852777966</v>
      </c>
      <c r="I34" s="52">
        <f t="shared" si="6"/>
        <v>0.92312968349259616</v>
      </c>
      <c r="J34" s="53">
        <f t="shared" si="6"/>
        <v>0.85053959988872219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0.1097913300000003</v>
      </c>
      <c r="D35" s="52">
        <f t="shared" si="7"/>
        <v>9.752150000000015E-2</v>
      </c>
      <c r="E35" s="52">
        <f t="shared" si="7"/>
        <v>4.9615440000000399E-2</v>
      </c>
      <c r="F35" s="52">
        <f t="shared" si="7"/>
        <v>5.8354000000010453E-3</v>
      </c>
      <c r="G35" s="52">
        <f t="shared" si="7"/>
        <v>-2.5013520000000122E-2</v>
      </c>
      <c r="H35" s="52">
        <f t="shared" si="7"/>
        <v>-2.600255999999912E-2</v>
      </c>
      <c r="I35" s="52">
        <f t="shared" si="7"/>
        <v>3.7931200000007603E-3</v>
      </c>
      <c r="J35" s="53">
        <f t="shared" si="7"/>
        <v>1.44759999999855E-3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0.11102698211251649</v>
      </c>
      <c r="D36" s="52">
        <f t="shared" si="8"/>
        <v>0.3102950225978951</v>
      </c>
      <c r="E36" s="52">
        <f t="shared" si="8"/>
        <v>0.55271586042715537</v>
      </c>
      <c r="F36" s="52">
        <f t="shared" si="8"/>
        <v>0.79966039408403411</v>
      </c>
      <c r="G36" s="52">
        <f t="shared" si="8"/>
        <v>1.0228982703103684</v>
      </c>
      <c r="H36" s="52">
        <f t="shared" si="8"/>
        <v>1.6588389337258702</v>
      </c>
      <c r="I36" s="52">
        <f t="shared" si="8"/>
        <v>1.4421770702071957</v>
      </c>
      <c r="J36" s="53">
        <f t="shared" si="8"/>
        <v>1.2000734185538153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0.18549413157089578</v>
      </c>
      <c r="D37" s="52">
        <f t="shared" si="9"/>
        <v>0.43656171533010824</v>
      </c>
      <c r="E37" s="52">
        <f t="shared" si="9"/>
        <v>0.70794536499152461</v>
      </c>
      <c r="F37" s="52">
        <f t="shared" si="9"/>
        <v>0.97251386738663737</v>
      </c>
      <c r="G37" s="52">
        <f t="shared" si="9"/>
        <v>1.2098269435100839</v>
      </c>
      <c r="H37" s="52">
        <f t="shared" si="9"/>
        <v>1.9369617176023812</v>
      </c>
      <c r="I37" s="52">
        <f t="shared" si="9"/>
        <v>1.6901405605291409</v>
      </c>
      <c r="J37" s="53">
        <f t="shared" si="9"/>
        <v>1.3975936074250628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0.24153789689613792</v>
      </c>
      <c r="D38" s="52">
        <f t="shared" si="10"/>
        <v>0.54445582325259867</v>
      </c>
      <c r="E38" s="52">
        <f t="shared" si="10"/>
        <v>0.86215687613240277</v>
      </c>
      <c r="F38" s="52">
        <f t="shared" si="10"/>
        <v>1.167918331857587</v>
      </c>
      <c r="G38" s="52">
        <f t="shared" si="10"/>
        <v>1.4418448800613382</v>
      </c>
      <c r="H38" s="52">
        <f t="shared" si="10"/>
        <v>2.3033574884888219</v>
      </c>
      <c r="I38" s="52">
        <f t="shared" si="10"/>
        <v>2.0146818344332518</v>
      </c>
      <c r="J38" s="53">
        <f t="shared" si="10"/>
        <v>1.6630335099841576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0.12701934511312185</v>
      </c>
      <c r="D39" s="52">
        <f t="shared" si="11"/>
        <v>0.32410308767061302</v>
      </c>
      <c r="E39" s="52">
        <f t="shared" si="11"/>
        <v>0.54733437024157006</v>
      </c>
      <c r="F39" s="52">
        <f t="shared" si="11"/>
        <v>0.76908143402178997</v>
      </c>
      <c r="G39" s="52">
        <f t="shared" si="11"/>
        <v>0.96832589071804698</v>
      </c>
      <c r="H39" s="52">
        <f t="shared" si="11"/>
        <v>1.5556780863638764</v>
      </c>
      <c r="I39" s="52">
        <f t="shared" si="11"/>
        <v>1.3520573383444034</v>
      </c>
      <c r="J39" s="53">
        <f t="shared" si="11"/>
        <v>1.1212048308853362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0.10674040344080815</v>
      </c>
      <c r="D40" s="52">
        <f t="shared" si="12"/>
        <v>0.29805330948631248</v>
      </c>
      <c r="E40" s="52">
        <f t="shared" si="12"/>
        <v>0.53364945752489845</v>
      </c>
      <c r="F40" s="52">
        <f t="shared" si="12"/>
        <v>0.77785703284989349</v>
      </c>
      <c r="G40" s="52">
        <f t="shared" si="12"/>
        <v>1.0029430157304953</v>
      </c>
      <c r="H40" s="52">
        <f t="shared" si="12"/>
        <v>1.6685353671544778</v>
      </c>
      <c r="I40" s="52">
        <f t="shared" si="12"/>
        <v>1.4641628410924312</v>
      </c>
      <c r="J40" s="53">
        <f t="shared" si="12"/>
        <v>1.2140319142994738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9.800927715393204E-2</v>
      </c>
      <c r="D42" s="52">
        <f t="shared" si="14"/>
        <v>0.27512328770105121</v>
      </c>
      <c r="E42" s="52">
        <f t="shared" si="14"/>
        <v>0.50792191957655941</v>
      </c>
      <c r="F42" s="52">
        <f t="shared" si="14"/>
        <v>0.7748458836146499</v>
      </c>
      <c r="G42" s="52">
        <f t="shared" si="14"/>
        <v>1.051705698333838</v>
      </c>
      <c r="H42" s="52">
        <f t="shared" si="14"/>
        <v>2.0938019339954206</v>
      </c>
      <c r="I42" s="52">
        <f t="shared" si="14"/>
        <v>1.9984078061674682</v>
      </c>
      <c r="J42" s="53">
        <f t="shared" si="14"/>
        <v>1.5665996550294325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-0.1394420350939396</v>
      </c>
      <c r="D43" s="52">
        <f t="shared" si="15"/>
        <v>-0.26161549319583255</v>
      </c>
      <c r="E43" s="52">
        <f t="shared" si="15"/>
        <v>-0.34370813890969298</v>
      </c>
      <c r="F43" s="52">
        <f t="shared" si="15"/>
        <v>-0.38064491719602689</v>
      </c>
      <c r="G43" s="52">
        <f t="shared" si="15"/>
        <v>-0.37698477842856848</v>
      </c>
      <c r="H43" s="52">
        <f t="shared" si="15"/>
        <v>-0.19871743848950407</v>
      </c>
      <c r="I43" s="52">
        <f t="shared" si="15"/>
        <v>-1.0415405131747324E-2</v>
      </c>
      <c r="J43" s="53">
        <f t="shared" si="15"/>
        <v>-9.0537834095327785E-2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164.41669999999795</v>
      </c>
      <c r="D44" s="52">
        <f t="shared" si="16"/>
        <v>302.90395999999964</v>
      </c>
      <c r="E44" s="52">
        <f t="shared" si="16"/>
        <v>397.7210699999996</v>
      </c>
      <c r="F44" s="52">
        <f t="shared" si="16"/>
        <v>452.116320000001</v>
      </c>
      <c r="G44" s="52">
        <f t="shared" si="16"/>
        <v>470.31905999999799</v>
      </c>
      <c r="H44" s="52">
        <f t="shared" si="16"/>
        <v>406.83343000000241</v>
      </c>
      <c r="I44" s="52">
        <f t="shared" si="16"/>
        <v>236.8666000000012</v>
      </c>
      <c r="J44" s="53">
        <f t="shared" si="16"/>
        <v>303.84455999999773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-0.43991761999999934</v>
      </c>
      <c r="D45" s="52">
        <f t="shared" si="17"/>
        <v>-0.77107643000000059</v>
      </c>
      <c r="E45" s="52">
        <f t="shared" si="17"/>
        <v>-0.97420022000000017</v>
      </c>
      <c r="F45" s="52">
        <f t="shared" si="17"/>
        <v>-1.0745412499999996</v>
      </c>
      <c r="G45" s="52">
        <f t="shared" si="17"/>
        <v>-1.0901211699999998</v>
      </c>
      <c r="H45" s="52">
        <f t="shared" si="17"/>
        <v>-0.89208828999999956</v>
      </c>
      <c r="I45" s="52">
        <f t="shared" si="17"/>
        <v>-0.50696734999999959</v>
      </c>
      <c r="J45" s="53">
        <f t="shared" si="17"/>
        <v>-0.6422989900000009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-0.16936205900000001</v>
      </c>
      <c r="D46" s="52">
        <f t="shared" si="18"/>
        <v>-0.21519778099999995</v>
      </c>
      <c r="E46" s="52">
        <f t="shared" si="18"/>
        <v>-0.21950795599999995</v>
      </c>
      <c r="F46" s="52">
        <f t="shared" si="18"/>
        <v>-0.20974836600000007</v>
      </c>
      <c r="G46" s="52">
        <f t="shared" si="18"/>
        <v>-0.19191196700000002</v>
      </c>
      <c r="H46" s="52">
        <f t="shared" si="18"/>
        <v>-0.18256018099999999</v>
      </c>
      <c r="I46" s="52">
        <f t="shared" si="18"/>
        <v>-0.19659096000000004</v>
      </c>
      <c r="J46" s="53">
        <f t="shared" si="18"/>
        <v>-0.1968859459999999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-0.56937829000000018</v>
      </c>
      <c r="D47" s="52">
        <f t="shared" si="19"/>
        <v>-0.29210024000000007</v>
      </c>
      <c r="E47" s="52">
        <f t="shared" si="19"/>
        <v>-0.12835340999999989</v>
      </c>
      <c r="F47" s="52">
        <f t="shared" si="19"/>
        <v>-2.661653999999989E-2</v>
      </c>
      <c r="G47" s="52">
        <f t="shared" si="19"/>
        <v>4.4927280000000083E-2</v>
      </c>
      <c r="H47" s="52">
        <f t="shared" si="19"/>
        <v>2.1805230000000037E-2</v>
      </c>
      <c r="I47" s="52">
        <f t="shared" si="19"/>
        <v>-0.15547008999999989</v>
      </c>
      <c r="J47" s="53">
        <f t="shared" si="19"/>
        <v>-0.23784006999999999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-0.68937959999999521</v>
      </c>
      <c r="D48" s="52">
        <f t="shared" si="20"/>
        <v>-0.73213549999999739</v>
      </c>
      <c r="E48" s="52">
        <f t="shared" si="20"/>
        <v>-0.89733776000000542</v>
      </c>
      <c r="F48" s="52">
        <f t="shared" si="20"/>
        <v>-1.059967279999996</v>
      </c>
      <c r="G48" s="52">
        <f t="shared" si="20"/>
        <v>-1.1712666599999921</v>
      </c>
      <c r="H48" s="52">
        <f t="shared" si="20"/>
        <v>-1.2764624300000027</v>
      </c>
      <c r="I48" s="52">
        <f t="shared" si="20"/>
        <v>0.65301397999999455</v>
      </c>
      <c r="J48" s="53">
        <f t="shared" si="20"/>
        <v>3.4268273000000127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100"/>
  <sheetViews>
    <sheetView zoomScale="125" zoomScaleNormal="125" zoomScalePageLayoutView="125" workbookViewId="0">
      <pane xSplit="2" ySplit="1" topLeftCell="C12" activePane="bottomRight" state="frozen"/>
      <selection pane="topRight" activeCell="C1" sqref="C1"/>
      <selection pane="bottomLeft" activeCell="A2" sqref="A2"/>
      <selection pane="bottomRight" activeCell="Q35" sqref="Q35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22"/>
      <c r="D48" s="122"/>
      <c r="E48" s="122"/>
      <c r="F48" s="122"/>
      <c r="G48" s="122"/>
      <c r="H48" s="122"/>
      <c r="I48" s="122"/>
      <c r="J48" s="122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1.0690261386597566</v>
      </c>
      <c r="D50" s="52">
        <f>VLOOKUP($B50,Shock_dev!$A$1:$CI$300,MATCH(DATE(D$1,1,1),Shock_dev!$A$1:$CI$1,0),FALSE)</f>
        <v>1.1534442447639348</v>
      </c>
      <c r="E50" s="52">
        <f>VLOOKUP($B50,Shock_dev!$A$1:$CI$300,MATCH(DATE(E$1,1,1),Shock_dev!$A$1:$CI$1,0),FALSE)</f>
        <v>1.241340786842704</v>
      </c>
      <c r="F50" s="52">
        <f>VLOOKUP($B50,Shock_dev!$A$1:$CI$300,MATCH(DATE(F$1,1,1),Shock_dev!$A$1:$CI$1,0),FALSE)</f>
        <v>1.2798385482047925</v>
      </c>
      <c r="G50" s="52">
        <f>VLOOKUP($B50,Shock_dev!$A$1:$CI$300,MATCH(DATE(G$1,1,1),Shock_dev!$A$1:$CI$1,0),FALSE)</f>
        <v>1.2522631823954411</v>
      </c>
      <c r="H50" s="52">
        <f>VLOOKUP($B50,Shock_dev!$A$1:$CI$300,MATCH(DATE(H$1,1,1),Shock_dev!$A$1:$CI$1,0),FALSE)</f>
        <v>1.2625871192082361</v>
      </c>
      <c r="I50" s="52">
        <f>VLOOKUP($B50,Shock_dev!$A$1:$CI$300,MATCH(DATE(I$1,1,1),Shock_dev!$A$1:$CI$1,0),FALSE)</f>
        <v>1.1995697541202777</v>
      </c>
      <c r="J50" s="52">
        <f>VLOOKUP($B50,Shock_dev!$A$1:$CI$300,MATCH(DATE(J$1,1,1),Shock_dev!$A$1:$CI$1,0),FALSE)</f>
        <v>1.21527015324705</v>
      </c>
      <c r="K50" s="52">
        <f>VLOOKUP($B50,Shock_dev!$A$1:$CI$300,MATCH(DATE(K$1,1,1),Shock_dev!$A$1:$CI$1,0),FALSE)</f>
        <v>1.1373242655238425</v>
      </c>
      <c r="L50" s="52">
        <f>VLOOKUP($B50,Shock_dev!$A$1:$CI$300,MATCH(DATE(L$1,1,1),Shock_dev!$A$1:$CI$1,0),FALSE)</f>
        <v>1.1373860663743907</v>
      </c>
      <c r="M50" s="52">
        <f>VLOOKUP($B50,Shock_dev!$A$1:$CI$300,MATCH(DATE(M$1,1,1),Shock_dev!$A$1:$CI$1,0),FALSE)</f>
        <v>1.1969457454080512</v>
      </c>
      <c r="N50" s="52">
        <f>VLOOKUP($B50,Shock_dev!$A$1:$CI$300,MATCH(DATE(N$1,1,1),Shock_dev!$A$1:$CI$1,0),FALSE)</f>
        <v>1.1144521401336593</v>
      </c>
      <c r="O50" s="52">
        <f>VLOOKUP($B50,Shock_dev!$A$1:$CI$300,MATCH(DATE(O$1,1,1),Shock_dev!$A$1:$CI$1,0),FALSE)</f>
        <v>1.0249607778280989</v>
      </c>
      <c r="P50" s="52">
        <f>VLOOKUP($B50,Shock_dev!$A$1:$CI$300,MATCH(DATE(P$1,1,1),Shock_dev!$A$1:$CI$1,0),FALSE)</f>
        <v>0.95638866530896038</v>
      </c>
      <c r="Q50" s="52">
        <f>VLOOKUP($B50,Shock_dev!$A$1:$CI$300,MATCH(DATE(Q$1,1,1),Shock_dev!$A$1:$CI$1,0),FALSE)</f>
        <v>0.93956058612814086</v>
      </c>
      <c r="R50" s="52">
        <f>VLOOKUP($B50,Shock_dev!$A$1:$CI$300,MATCH(DATE(R$1,1,1),Shock_dev!$A$1:$CI$1,0),FALSE)</f>
        <v>0.83637325018139919</v>
      </c>
      <c r="S50" s="52">
        <f>VLOOKUP($B50,Shock_dev!$A$1:$CI$300,MATCH(DATE(S$1,1,1),Shock_dev!$A$1:$CI$1,0),FALSE)</f>
        <v>0.8144415214546008</v>
      </c>
      <c r="T50" s="52">
        <f>VLOOKUP($B50,Shock_dev!$A$1:$CI$300,MATCH(DATE(T$1,1,1),Shock_dev!$A$1:$CI$1,0),FALSE)</f>
        <v>0.81246408539317194</v>
      </c>
      <c r="U50" s="52">
        <f>VLOOKUP($B50,Shock_dev!$A$1:$CI$300,MATCH(DATE(U$1,1,1),Shock_dev!$A$1:$CI$1,0),FALSE)</f>
        <v>0.76076747971731695</v>
      </c>
      <c r="V50" s="52">
        <f>VLOOKUP($B50,Shock_dev!$A$1:$CI$300,MATCH(DATE(V$1,1,1),Shock_dev!$A$1:$CI$1,0),FALSE)</f>
        <v>0.79546399661678535</v>
      </c>
      <c r="W50" s="52">
        <f>VLOOKUP($B50,Shock_dev!$A$1:$CI$300,MATCH(DATE(W$1,1,1),Shock_dev!$A$1:$CI$1,0),FALSE)</f>
        <v>0.79198251161227695</v>
      </c>
      <c r="X50" s="52">
        <f>VLOOKUP($B50,Shock_dev!$A$1:$CI$300,MATCH(DATE(X$1,1,1),Shock_dev!$A$1:$CI$1,0),FALSE)</f>
        <v>0.79311614707395783</v>
      </c>
      <c r="Y50" s="52">
        <f>VLOOKUP($B50,Shock_dev!$A$1:$CI$300,MATCH(DATE(Y$1,1,1),Shock_dev!$A$1:$CI$1,0),FALSE)</f>
        <v>0.85228963382284473</v>
      </c>
      <c r="Z50" s="52">
        <f>VLOOKUP($B50,Shock_dev!$A$1:$CI$300,MATCH(DATE(Z$1,1,1),Shock_dev!$A$1:$CI$1,0),FALSE)</f>
        <v>0.83512603536322061</v>
      </c>
      <c r="AA50" s="52">
        <f>VLOOKUP($B50,Shock_dev!$A$1:$CI$300,MATCH(DATE(AA$1,1,1),Shock_dev!$A$1:$CI$1,0),FALSE)</f>
        <v>0.84734328592481756</v>
      </c>
      <c r="AB50" s="52">
        <f>VLOOKUP($B50,Shock_dev!$A$1:$CI$300,MATCH(DATE(AB$1,1,1),Shock_dev!$A$1:$CI$1,0),FALSE)</f>
        <v>0.85780606776280077</v>
      </c>
      <c r="AC50" s="52">
        <f>VLOOKUP($B50,Shock_dev!$A$1:$CI$300,MATCH(DATE(AC$1,1,1),Shock_dev!$A$1:$CI$1,0),FALSE)</f>
        <v>0.86802691367111606</v>
      </c>
      <c r="AD50" s="52">
        <f>VLOOKUP($B50,Shock_dev!$A$1:$CI$300,MATCH(DATE(AD$1,1,1),Shock_dev!$A$1:$CI$1,0),FALSE)</f>
        <v>0.8712331419824304</v>
      </c>
      <c r="AE50" s="52">
        <f>VLOOKUP($B50,Shock_dev!$A$1:$CI$300,MATCH(DATE(AE$1,1,1),Shock_dev!$A$1:$CI$1,0),FALSE)</f>
        <v>0.88038945150694659</v>
      </c>
      <c r="AF50" s="52">
        <f>VLOOKUP($B50,Shock_dev!$A$1:$CI$300,MATCH(DATE(AF$1,1,1),Shock_dev!$A$1:$CI$1,0),FALSE)</f>
        <v>0.87026010409727572</v>
      </c>
      <c r="AG50" s="52"/>
      <c r="AH50" s="65">
        <f>AVERAGE(C50:G50)</f>
        <v>1.1991825801733258</v>
      </c>
      <c r="AI50" s="65">
        <f>AVERAGE(H50:L50)</f>
        <v>1.1904274716947594</v>
      </c>
      <c r="AJ50" s="65">
        <f>AVERAGE(M50:Q50)</f>
        <v>1.0464615829613821</v>
      </c>
      <c r="AK50" s="65">
        <f>AVERAGE(R50:V50)</f>
        <v>0.80390206667265485</v>
      </c>
      <c r="AL50" s="65">
        <f>AVERAGE(W50:AA50)</f>
        <v>0.82397152275942354</v>
      </c>
      <c r="AM50" s="65">
        <f>AVERAGE(AB50:AF50)</f>
        <v>0.86954313580411391</v>
      </c>
      <c r="AN50" s="66"/>
      <c r="AO50" s="65">
        <f>AVERAGE(AH50:AI50)</f>
        <v>1.1948050259340426</v>
      </c>
      <c r="AP50" s="65">
        <f>AVERAGE(AJ50:AK50)</f>
        <v>0.92518182481701849</v>
      </c>
      <c r="AQ50" s="65">
        <f>AVERAGE(AL50:AM50)</f>
        <v>0.84675732928176872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443</v>
      </c>
      <c r="C51" s="51">
        <f>VLOOKUP($B51,Shock_dev!$A$1:$CI$300,MATCH(DATE(C$1,1,1),Shock_dev!$A$1:$CI$1,0),FALSE)</f>
        <v>3.5786450814084005E-3</v>
      </c>
      <c r="D51" s="52">
        <f>VLOOKUP($B51,Shock_dev!$A$1:$CI$300,MATCH(DATE(D$1,1,1),Shock_dev!$A$1:$CI$1,0),FALSE)</f>
        <v>5.7732792866049517E-3</v>
      </c>
      <c r="E51" s="52">
        <f>VLOOKUP($B51,Shock_dev!$A$1:$CI$300,MATCH(DATE(E$1,1,1),Shock_dev!$A$1:$CI$1,0),FALSE)</f>
        <v>6.8748658721060878E-3</v>
      </c>
      <c r="F51" s="52">
        <f>VLOOKUP($B51,Shock_dev!$A$1:$CI$300,MATCH(DATE(F$1,1,1),Shock_dev!$A$1:$CI$1,0),FALSE)</f>
        <v>7.0807306894627746E-3</v>
      </c>
      <c r="G51" s="52">
        <f>VLOOKUP($B51,Shock_dev!$A$1:$CI$300,MATCH(DATE(G$1,1,1),Shock_dev!$A$1:$CI$1,0),FALSE)</f>
        <v>6.5462223726166285E-3</v>
      </c>
      <c r="H51" s="52">
        <f>VLOOKUP($B51,Shock_dev!$A$1:$CI$300,MATCH(DATE(H$1,1,1),Shock_dev!$A$1:$CI$1,0),FALSE)</f>
        <v>5.8013616070672729E-3</v>
      </c>
      <c r="I51" s="52">
        <f>VLOOKUP($B51,Shock_dev!$A$1:$CI$300,MATCH(DATE(I$1,1,1),Shock_dev!$A$1:$CI$1,0),FALSE)</f>
        <v>4.7467677065741194E-3</v>
      </c>
      <c r="J51" s="52">
        <f>VLOOKUP($B51,Shock_dev!$A$1:$CI$300,MATCH(DATE(J$1,1,1),Shock_dev!$A$1:$CI$1,0),FALSE)</f>
        <v>3.8768734383035578E-3</v>
      </c>
      <c r="K51" s="52">
        <f>VLOOKUP($B51,Shock_dev!$A$1:$CI$300,MATCH(DATE(K$1,1,1),Shock_dev!$A$1:$CI$1,0),FALSE)</f>
        <v>2.8328660984829634E-3</v>
      </c>
      <c r="L51" s="52">
        <f>VLOOKUP($B51,Shock_dev!$A$1:$CI$300,MATCH(DATE(L$1,1,1),Shock_dev!$A$1:$CI$1,0),FALSE)</f>
        <v>2.0317691793467229E-3</v>
      </c>
      <c r="M51" s="52">
        <f>VLOOKUP($B51,Shock_dev!$A$1:$CI$300,MATCH(DATE(M$1,1,1),Shock_dev!$A$1:$CI$1,0),FALSE)</f>
        <v>1.5806533595943599E-3</v>
      </c>
      <c r="N51" s="52">
        <f>VLOOKUP($B51,Shock_dev!$A$1:$CI$300,MATCH(DATE(N$1,1,1),Shock_dev!$A$1:$CI$1,0),FALSE)</f>
        <v>9.0475430027538118E-4</v>
      </c>
      <c r="O51" s="52">
        <f>VLOOKUP($B51,Shock_dev!$A$1:$CI$300,MATCH(DATE(O$1,1,1),Shock_dev!$A$1:$CI$1,0),FALSE)</f>
        <v>9.3832843337580155E-5</v>
      </c>
      <c r="P51" s="52">
        <f>VLOOKUP($B51,Shock_dev!$A$1:$CI$300,MATCH(DATE(P$1,1,1),Shock_dev!$A$1:$CI$1,0),FALSE)</f>
        <v>-6.6658772879722554E-4</v>
      </c>
      <c r="Q51" s="52">
        <f>VLOOKUP($B51,Shock_dev!$A$1:$CI$300,MATCH(DATE(Q$1,1,1),Shock_dev!$A$1:$CI$1,0),FALSE)</f>
        <v>-1.1695416994491447E-3</v>
      </c>
      <c r="R51" s="52">
        <f>VLOOKUP($B51,Shock_dev!$A$1:$CI$300,MATCH(DATE(R$1,1,1),Shock_dev!$A$1:$CI$1,0),FALSE)</f>
        <v>-1.802909146743883E-3</v>
      </c>
      <c r="S51" s="52">
        <f>VLOOKUP($B51,Shock_dev!$A$1:$CI$300,MATCH(DATE(S$1,1,1),Shock_dev!$A$1:$CI$1,0),FALSE)</f>
        <v>-2.1783204831165889E-3</v>
      </c>
      <c r="T51" s="52">
        <f>VLOOKUP($B51,Shock_dev!$A$1:$CI$300,MATCH(DATE(T$1,1,1),Shock_dev!$A$1:$CI$1,0),FALSE)</f>
        <v>-2.3232535806976657E-3</v>
      </c>
      <c r="U51" s="52">
        <f>VLOOKUP($B51,Shock_dev!$A$1:$CI$300,MATCH(DATE(U$1,1,1),Shock_dev!$A$1:$CI$1,0),FALSE)</f>
        <v>-2.5043706620756696E-3</v>
      </c>
      <c r="V51" s="52">
        <f>VLOOKUP($B51,Shock_dev!$A$1:$CI$300,MATCH(DATE(V$1,1,1),Shock_dev!$A$1:$CI$1,0),FALSE)</f>
        <v>-2.3930864497596583E-3</v>
      </c>
      <c r="W51" s="52">
        <f>VLOOKUP($B51,Shock_dev!$A$1:$CI$300,MATCH(DATE(W$1,1,1),Shock_dev!$A$1:$CI$1,0),FALSE)</f>
        <v>-2.2608133715074645E-3</v>
      </c>
      <c r="X51" s="52">
        <f>VLOOKUP($B51,Shock_dev!$A$1:$CI$300,MATCH(DATE(X$1,1,1),Shock_dev!$A$1:$CI$1,0),FALSE)</f>
        <v>-2.1083839970774156E-3</v>
      </c>
      <c r="Y51" s="52">
        <f>VLOOKUP($B51,Shock_dev!$A$1:$CI$300,MATCH(DATE(Y$1,1,1),Shock_dev!$A$1:$CI$1,0),FALSE)</f>
        <v>-1.7428840200762823E-3</v>
      </c>
      <c r="Z51" s="52">
        <f>VLOOKUP($B51,Shock_dev!$A$1:$CI$300,MATCH(DATE(Z$1,1,1),Shock_dev!$A$1:$CI$1,0),FALSE)</f>
        <v>-1.55571315964224E-3</v>
      </c>
      <c r="AA51" s="52">
        <f>VLOOKUP($B51,Shock_dev!$A$1:$CI$300,MATCH(DATE(AA$1,1,1),Shock_dev!$A$1:$CI$1,0),FALSE)</f>
        <v>-1.3670266327037261E-3</v>
      </c>
      <c r="AB51" s="52">
        <f>VLOOKUP($B51,Shock_dev!$A$1:$CI$300,MATCH(DATE(AB$1,1,1),Shock_dev!$A$1:$CI$1,0),FALSE)</f>
        <v>-1.1910555762947022E-3</v>
      </c>
      <c r="AC51" s="52">
        <f>VLOOKUP($B51,Shock_dev!$A$1:$CI$300,MATCH(DATE(AC$1,1,1),Shock_dev!$A$1:$CI$1,0),FALSE)</f>
        <v>-1.0304306534455099E-3</v>
      </c>
      <c r="AD51" s="52">
        <f>VLOOKUP($B51,Shock_dev!$A$1:$CI$300,MATCH(DATE(AD$1,1,1),Shock_dev!$A$1:$CI$1,0),FALSE)</f>
        <v>-9.1030865088318391E-4</v>
      </c>
      <c r="AE51" s="52">
        <f>VLOOKUP($B51,Shock_dev!$A$1:$CI$300,MATCH(DATE(AE$1,1,1),Shock_dev!$A$1:$CI$1,0),FALSE)</f>
        <v>-7.9770423676229162E-4</v>
      </c>
      <c r="AF51" s="52">
        <f>VLOOKUP($B51,Shock_dev!$A$1:$CI$300,MATCH(DATE(AF$1,1,1),Shock_dev!$A$1:$CI$1,0),FALSE)</f>
        <v>-7.6241927274639835E-4</v>
      </c>
      <c r="AG51" s="52"/>
      <c r="AH51" s="65">
        <f t="shared" ref="AH51:AH80" si="1">AVERAGE(C51:G51)</f>
        <v>5.9707486604397685E-3</v>
      </c>
      <c r="AI51" s="65">
        <f t="shared" ref="AI51:AI80" si="2">AVERAGE(H51:L51)</f>
        <v>3.8579276059549279E-3</v>
      </c>
      <c r="AJ51" s="65">
        <f t="shared" ref="AJ51:AJ80" si="3">AVERAGE(M51:Q51)</f>
        <v>1.4862221499219023E-4</v>
      </c>
      <c r="AK51" s="65">
        <f t="shared" ref="AK51:AK80" si="4">AVERAGE(R51:V51)</f>
        <v>-2.2403880644786935E-3</v>
      </c>
      <c r="AL51" s="65">
        <f t="shared" ref="AL51:AL80" si="5">AVERAGE(W51:AA51)</f>
        <v>-1.8069642362014255E-3</v>
      </c>
      <c r="AM51" s="65">
        <f t="shared" ref="AM51:AM80" si="6">AVERAGE(AB51:AF51)</f>
        <v>-9.3838367802641723E-4</v>
      </c>
      <c r="AN51" s="66"/>
      <c r="AO51" s="65">
        <f t="shared" ref="AO51:AO80" si="7">AVERAGE(AH51:AI51)</f>
        <v>4.914338133197348E-3</v>
      </c>
      <c r="AP51" s="65">
        <f t="shared" ref="AP51:AP80" si="8">AVERAGE(AJ51:AK51)</f>
        <v>-1.0458829247432517E-3</v>
      </c>
      <c r="AQ51" s="65">
        <f t="shared" ref="AQ51:AQ80" si="9">AVERAGE(AL51:AM51)</f>
        <v>-1.3726739571139214E-3</v>
      </c>
    </row>
    <row r="52" spans="1:43" x14ac:dyDescent="0.25">
      <c r="A52" s="5" t="str">
        <f>VLOOKUP(LEFT(RIGHT(B52,11),4),List_Sectors!$A$2:$C$30,3,FALSE)</f>
        <v>Forestrie</v>
      </c>
      <c r="B52" s="37" t="s">
        <v>444</v>
      </c>
      <c r="C52" s="51">
        <f>VLOOKUP($B52,Shock_dev!$A$1:$CI$300,MATCH(DATE(C$1,1,1),Shock_dev!$A$1:$CI$1,0),FALSE)</f>
        <v>8.2842171534942988E-3</v>
      </c>
      <c r="D52" s="52">
        <f>VLOOKUP($B52,Shock_dev!$A$1:$CI$300,MATCH(DATE(D$1,1,1),Shock_dev!$A$1:$CI$1,0),FALSE)</f>
        <v>9.1077298680115343E-3</v>
      </c>
      <c r="E52" s="52">
        <f>VLOOKUP($B52,Shock_dev!$A$1:$CI$300,MATCH(DATE(E$1,1,1),Shock_dev!$A$1:$CI$1,0),FALSE)</f>
        <v>9.234891069423698E-3</v>
      </c>
      <c r="F52" s="52">
        <f>VLOOKUP($B52,Shock_dev!$A$1:$CI$300,MATCH(DATE(F$1,1,1),Shock_dev!$A$1:$CI$1,0),FALSE)</f>
        <v>9.2165753637142508E-3</v>
      </c>
      <c r="G52" s="52">
        <f>VLOOKUP($B52,Shock_dev!$A$1:$CI$300,MATCH(DATE(G$1,1,1),Shock_dev!$A$1:$CI$1,0),FALSE)</f>
        <v>8.8534961007784782E-3</v>
      </c>
      <c r="H52" s="52">
        <f>VLOOKUP($B52,Shock_dev!$A$1:$CI$300,MATCH(DATE(H$1,1,1),Shock_dev!$A$1:$CI$1,0),FALSE)</f>
        <v>8.9259465126562201E-3</v>
      </c>
      <c r="I52" s="52">
        <f>VLOOKUP($B52,Shock_dev!$A$1:$CI$300,MATCH(DATE(I$1,1,1),Shock_dev!$A$1:$CI$1,0),FALSE)</f>
        <v>8.482355255940599E-3</v>
      </c>
      <c r="J52" s="52">
        <f>VLOOKUP($B52,Shock_dev!$A$1:$CI$300,MATCH(DATE(J$1,1,1),Shock_dev!$A$1:$CI$1,0),FALSE)</f>
        <v>8.6703977667440257E-3</v>
      </c>
      <c r="K52" s="52">
        <f>VLOOKUP($B52,Shock_dev!$A$1:$CI$300,MATCH(DATE(K$1,1,1),Shock_dev!$A$1:$CI$1,0),FALSE)</f>
        <v>8.14037851307748E-3</v>
      </c>
      <c r="L52" s="52">
        <f>VLOOKUP($B52,Shock_dev!$A$1:$CI$300,MATCH(DATE(L$1,1,1),Shock_dev!$A$1:$CI$1,0),FALSE)</f>
        <v>8.2243607926256214E-3</v>
      </c>
      <c r="M52" s="52">
        <f>VLOOKUP($B52,Shock_dev!$A$1:$CI$300,MATCH(DATE(M$1,1,1),Shock_dev!$A$1:$CI$1,0),FALSE)</f>
        <v>8.6989640574509242E-3</v>
      </c>
      <c r="N52" s="52">
        <f>VLOOKUP($B52,Shock_dev!$A$1:$CI$300,MATCH(DATE(N$1,1,1),Shock_dev!$A$1:$CI$1,0),FALSE)</f>
        <v>8.1442093574477219E-3</v>
      </c>
      <c r="O52" s="52">
        <f>VLOOKUP($B52,Shock_dev!$A$1:$CI$300,MATCH(DATE(O$1,1,1),Shock_dev!$A$1:$CI$1,0),FALSE)</f>
        <v>7.4752872300047034E-3</v>
      </c>
      <c r="P52" s="52">
        <f>VLOOKUP($B52,Shock_dev!$A$1:$CI$300,MATCH(DATE(P$1,1,1),Shock_dev!$A$1:$CI$1,0),FALSE)</f>
        <v>7.0227242851924913E-3</v>
      </c>
      <c r="Q52" s="52">
        <f>VLOOKUP($B52,Shock_dev!$A$1:$CI$300,MATCH(DATE(Q$1,1,1),Shock_dev!$A$1:$CI$1,0),FALSE)</f>
        <v>6.9946561799318543E-3</v>
      </c>
      <c r="R52" s="52">
        <f>VLOOKUP($B52,Shock_dev!$A$1:$CI$300,MATCH(DATE(R$1,1,1),Shock_dev!$A$1:$CI$1,0),FALSE)</f>
        <v>6.2792629529115776E-3</v>
      </c>
      <c r="S52" s="52">
        <f>VLOOKUP($B52,Shock_dev!$A$1:$CI$300,MATCH(DATE(S$1,1,1),Shock_dev!$A$1:$CI$1,0),FALSE)</f>
        <v>6.1929830071504747E-3</v>
      </c>
      <c r="T52" s="52">
        <f>VLOOKUP($B52,Shock_dev!$A$1:$CI$300,MATCH(DATE(T$1,1,1),Shock_dev!$A$1:$CI$1,0),FALSE)</f>
        <v>6.2635255174448888E-3</v>
      </c>
      <c r="U52" s="52">
        <f>VLOOKUP($B52,Shock_dev!$A$1:$CI$300,MATCH(DATE(U$1,1,1),Shock_dev!$A$1:$CI$1,0),FALSE)</f>
        <v>5.9187545340026572E-3</v>
      </c>
      <c r="V52" s="52">
        <f>VLOOKUP($B52,Shock_dev!$A$1:$CI$300,MATCH(DATE(V$1,1,1),Shock_dev!$A$1:$CI$1,0),FALSE)</f>
        <v>6.2199542521638599E-3</v>
      </c>
      <c r="W52" s="52">
        <f>VLOOKUP($B52,Shock_dev!$A$1:$CI$300,MATCH(DATE(W$1,1,1),Shock_dev!$A$1:$CI$1,0),FALSE)</f>
        <v>6.2340660399221965E-3</v>
      </c>
      <c r="X52" s="52">
        <f>VLOOKUP($B52,Shock_dev!$A$1:$CI$300,MATCH(DATE(X$1,1,1),Shock_dev!$A$1:$CI$1,0),FALSE)</f>
        <v>6.2549608618353595E-3</v>
      </c>
      <c r="Y52" s="52">
        <f>VLOOKUP($B52,Shock_dev!$A$1:$CI$300,MATCH(DATE(Y$1,1,1),Shock_dev!$A$1:$CI$1,0),FALSE)</f>
        <v>6.8078468341910767E-3</v>
      </c>
      <c r="Z52" s="52">
        <f>VLOOKUP($B52,Shock_dev!$A$1:$CI$300,MATCH(DATE(Z$1,1,1),Shock_dev!$A$1:$CI$1,0),FALSE)</f>
        <v>6.6834264223824148E-3</v>
      </c>
      <c r="AA52" s="52">
        <f>VLOOKUP($B52,Shock_dev!$A$1:$CI$300,MATCH(DATE(AA$1,1,1),Shock_dev!$A$1:$CI$1,0),FALSE)</f>
        <v>6.76222157958138E-3</v>
      </c>
      <c r="AB52" s="52">
        <f>VLOOKUP($B52,Shock_dev!$A$1:$CI$300,MATCH(DATE(AB$1,1,1),Shock_dev!$A$1:$CI$1,0),FALSE)</f>
        <v>6.8434084844105061E-3</v>
      </c>
      <c r="AC52" s="52">
        <f>VLOOKUP($B52,Shock_dev!$A$1:$CI$300,MATCH(DATE(AC$1,1,1),Shock_dev!$A$1:$CI$1,0),FALSE)</f>
        <v>6.9213796848445006E-3</v>
      </c>
      <c r="AD52" s="52">
        <f>VLOOKUP($B52,Shock_dev!$A$1:$CI$300,MATCH(DATE(AD$1,1,1),Shock_dev!$A$1:$CI$1,0),FALSE)</f>
        <v>6.9436143609806515E-3</v>
      </c>
      <c r="AE52" s="52">
        <f>VLOOKUP($B52,Shock_dev!$A$1:$CI$300,MATCH(DATE(AE$1,1,1),Shock_dev!$A$1:$CI$1,0),FALSE)</f>
        <v>7.0127614856565603E-3</v>
      </c>
      <c r="AF52" s="52">
        <f>VLOOKUP($B52,Shock_dev!$A$1:$CI$300,MATCH(DATE(AF$1,1,1),Shock_dev!$A$1:$CI$1,0),FALSE)</f>
        <v>6.9332899779576788E-3</v>
      </c>
      <c r="AG52" s="52"/>
      <c r="AH52" s="65">
        <f t="shared" si="1"/>
        <v>8.9393819110844524E-3</v>
      </c>
      <c r="AI52" s="65">
        <f t="shared" si="2"/>
        <v>8.4886877682087882E-3</v>
      </c>
      <c r="AJ52" s="65">
        <f t="shared" si="3"/>
        <v>7.6671682220055392E-3</v>
      </c>
      <c r="AK52" s="65">
        <f t="shared" si="4"/>
        <v>6.1748960527346916E-3</v>
      </c>
      <c r="AL52" s="65">
        <f t="shared" si="5"/>
        <v>6.5485043475824855E-3</v>
      </c>
      <c r="AM52" s="65">
        <f t="shared" si="6"/>
        <v>6.9308907987699784E-3</v>
      </c>
      <c r="AN52" s="66"/>
      <c r="AO52" s="65">
        <f t="shared" si="7"/>
        <v>8.7140348396466203E-3</v>
      </c>
      <c r="AP52" s="65">
        <f t="shared" si="8"/>
        <v>6.9210321373701159E-3</v>
      </c>
      <c r="AQ52" s="65">
        <f t="shared" si="9"/>
        <v>6.7396975731762315E-3</v>
      </c>
    </row>
    <row r="53" spans="1:43" x14ac:dyDescent="0.25">
      <c r="A53" s="5" t="str">
        <f>VLOOKUP(LEFT(RIGHT(B53,11),4),List_Sectors!$A$2:$C$30,3,FALSE)</f>
        <v>Automobile</v>
      </c>
      <c r="B53" s="37" t="s">
        <v>445</v>
      </c>
      <c r="C53" s="51">
        <f>VLOOKUP($B53,Shock_dev!$A$1:$CI$300,MATCH(DATE(C$1,1,1),Shock_dev!$A$1:$CI$1,0),FALSE)</f>
        <v>1.4495340667295216E-3</v>
      </c>
      <c r="D53" s="52">
        <f>VLOOKUP($B53,Shock_dev!$A$1:$CI$300,MATCH(DATE(D$1,1,1),Shock_dev!$A$1:$CI$1,0),FALSE)</f>
        <v>1.8953419152897436E-3</v>
      </c>
      <c r="E53" s="52">
        <f>VLOOKUP($B53,Shock_dev!$A$1:$CI$300,MATCH(DATE(E$1,1,1),Shock_dev!$A$1:$CI$1,0),FALSE)</f>
        <v>1.6668654469426999E-3</v>
      </c>
      <c r="F53" s="52">
        <f>VLOOKUP($B53,Shock_dev!$A$1:$CI$300,MATCH(DATE(F$1,1,1),Shock_dev!$A$1:$CI$1,0),FALSE)</f>
        <v>9.7652953714219982E-4</v>
      </c>
      <c r="G53" s="52">
        <f>VLOOKUP($B53,Shock_dev!$A$1:$CI$300,MATCH(DATE(G$1,1,1),Shock_dev!$A$1:$CI$1,0),FALSE)</f>
        <v>-3.8153667862879114E-5</v>
      </c>
      <c r="H53" s="52">
        <f>VLOOKUP($B53,Shock_dev!$A$1:$CI$300,MATCH(DATE(H$1,1,1),Shock_dev!$A$1:$CI$1,0),FALSE)</f>
        <v>-1.1114508490894972E-3</v>
      </c>
      <c r="I53" s="52">
        <f>VLOOKUP($B53,Shock_dev!$A$1:$CI$300,MATCH(DATE(I$1,1,1),Shock_dev!$A$1:$CI$1,0),FALSE)</f>
        <v>-2.2734235564481433E-3</v>
      </c>
      <c r="J53" s="52">
        <f>VLOOKUP($B53,Shock_dev!$A$1:$CI$300,MATCH(DATE(J$1,1,1),Shock_dev!$A$1:$CI$1,0),FALSE)</f>
        <v>-3.2818239095891706E-3</v>
      </c>
      <c r="K53" s="52">
        <f>VLOOKUP($B53,Shock_dev!$A$1:$CI$300,MATCH(DATE(K$1,1,1),Shock_dev!$A$1:$CI$1,0),FALSE)</f>
        <v>-4.3039916861970246E-3</v>
      </c>
      <c r="L53" s="52">
        <f>VLOOKUP($B53,Shock_dev!$A$1:$CI$300,MATCH(DATE(L$1,1,1),Shock_dev!$A$1:$CI$1,0),FALSE)</f>
        <v>-5.1227733633042874E-3</v>
      </c>
      <c r="M53" s="52">
        <f>VLOOKUP($B53,Shock_dev!$A$1:$CI$300,MATCH(DATE(M$1,1,1),Shock_dev!$A$1:$CI$1,0),FALSE)</f>
        <v>-5.7164030967305777E-3</v>
      </c>
      <c r="N53" s="52">
        <f>VLOOKUP($B53,Shock_dev!$A$1:$CI$300,MATCH(DATE(N$1,1,1),Shock_dev!$A$1:$CI$1,0),FALSE)</f>
        <v>-6.3671621870244818E-3</v>
      </c>
      <c r="O53" s="52">
        <f>VLOOKUP($B53,Shock_dev!$A$1:$CI$300,MATCH(DATE(O$1,1,1),Shock_dev!$A$1:$CI$1,0),FALSE)</f>
        <v>-6.9875688097427282E-3</v>
      </c>
      <c r="P53" s="52">
        <f>VLOOKUP($B53,Shock_dev!$A$1:$CI$300,MATCH(DATE(P$1,1,1),Shock_dev!$A$1:$CI$1,0),FALSE)</f>
        <v>-7.4820415208742838E-3</v>
      </c>
      <c r="Q53" s="52">
        <f>VLOOKUP($B53,Shock_dev!$A$1:$CI$300,MATCH(DATE(Q$1,1,1),Shock_dev!$A$1:$CI$1,0),FALSE)</f>
        <v>-7.7728551251799944E-3</v>
      </c>
      <c r="R53" s="52">
        <f>VLOOKUP($B53,Shock_dev!$A$1:$CI$300,MATCH(DATE(R$1,1,1),Shock_dev!$A$1:$CI$1,0),FALSE)</f>
        <v>-8.0546630659462156E-3</v>
      </c>
      <c r="S53" s="52">
        <f>VLOOKUP($B53,Shock_dev!$A$1:$CI$300,MATCH(DATE(S$1,1,1),Shock_dev!$A$1:$CI$1,0),FALSE)</f>
        <v>-8.1399302934047919E-3</v>
      </c>
      <c r="T53" s="52">
        <f>VLOOKUP($B53,Shock_dev!$A$1:$CI$300,MATCH(DATE(T$1,1,1),Shock_dev!$A$1:$CI$1,0),FALSE)</f>
        <v>-8.0797530444915461E-3</v>
      </c>
      <c r="U53" s="52">
        <f>VLOOKUP($B53,Shock_dev!$A$1:$CI$300,MATCH(DATE(U$1,1,1),Shock_dev!$A$1:$CI$1,0),FALSE)</f>
        <v>-8.0057026491181845E-3</v>
      </c>
      <c r="V53" s="52">
        <f>VLOOKUP($B53,Shock_dev!$A$1:$CI$300,MATCH(DATE(V$1,1,1),Shock_dev!$A$1:$CI$1,0),FALSE)</f>
        <v>-7.7738439370953613E-3</v>
      </c>
      <c r="W53" s="52">
        <f>VLOOKUP($B53,Shock_dev!$A$1:$CI$300,MATCH(DATE(W$1,1,1),Shock_dev!$A$1:$CI$1,0),FALSE)</f>
        <v>-7.5361354279847997E-3</v>
      </c>
      <c r="X53" s="52">
        <f>VLOOKUP($B53,Shock_dev!$A$1:$CI$300,MATCH(DATE(X$1,1,1),Shock_dev!$A$1:$CI$1,0),FALSE)</f>
        <v>-7.2892823128924093E-3</v>
      </c>
      <c r="Y53" s="52">
        <f>VLOOKUP($B53,Shock_dev!$A$1:$CI$300,MATCH(DATE(Y$1,1,1),Shock_dev!$A$1:$CI$1,0),FALSE)</f>
        <v>-6.961409365244072E-3</v>
      </c>
      <c r="Z53" s="52">
        <f>VLOOKUP($B53,Shock_dev!$A$1:$CI$300,MATCH(DATE(Z$1,1,1),Shock_dev!$A$1:$CI$1,0),FALSE)</f>
        <v>-6.7423274074406092E-3</v>
      </c>
      <c r="AA53" s="52">
        <f>VLOOKUP($B53,Shock_dev!$A$1:$CI$300,MATCH(DATE(AA$1,1,1),Shock_dev!$A$1:$CI$1,0),FALSE)</f>
        <v>-6.5359864843600015E-3</v>
      </c>
      <c r="AB53" s="52">
        <f>VLOOKUP($B53,Shock_dev!$A$1:$CI$300,MATCH(DATE(AB$1,1,1),Shock_dev!$A$1:$CI$1,0),FALSE)</f>
        <v>-6.3538140437183156E-3</v>
      </c>
      <c r="AC53" s="52">
        <f>VLOOKUP($B53,Shock_dev!$A$1:$CI$300,MATCH(DATE(AC$1,1,1),Shock_dev!$A$1:$CI$1,0),FALSE)</f>
        <v>-6.1988367364200977E-3</v>
      </c>
      <c r="AD53" s="52">
        <f>VLOOKUP($B53,Shock_dev!$A$1:$CI$300,MATCH(DATE(AD$1,1,1),Shock_dev!$A$1:$CI$1,0),FALSE)</f>
        <v>-6.0815021236460829E-3</v>
      </c>
      <c r="AE53" s="52">
        <f>VLOOKUP($B53,Shock_dev!$A$1:$CI$300,MATCH(DATE(AE$1,1,1),Shock_dev!$A$1:$CI$1,0),FALSE)</f>
        <v>-5.9850551813415342E-3</v>
      </c>
      <c r="AF53" s="52">
        <f>VLOOKUP($B53,Shock_dev!$A$1:$CI$300,MATCH(DATE(AF$1,1,1),Shock_dev!$A$1:$CI$1,0),FALSE)</f>
        <v>-5.938068848660486E-3</v>
      </c>
      <c r="AG53" s="52"/>
      <c r="AH53" s="65">
        <f t="shared" si="1"/>
        <v>1.1900234596482573E-3</v>
      </c>
      <c r="AI53" s="65">
        <f t="shared" si="2"/>
        <v>-3.2186926729256245E-3</v>
      </c>
      <c r="AJ53" s="65">
        <f t="shared" si="3"/>
        <v>-6.8652061479104135E-3</v>
      </c>
      <c r="AK53" s="65">
        <f t="shared" si="4"/>
        <v>-8.0107785980112201E-3</v>
      </c>
      <c r="AL53" s="65">
        <f t="shared" si="5"/>
        <v>-7.0130281995843787E-3</v>
      </c>
      <c r="AM53" s="65">
        <f t="shared" si="6"/>
        <v>-6.1114553867573033E-3</v>
      </c>
      <c r="AN53" s="66"/>
      <c r="AO53" s="65">
        <f t="shared" si="7"/>
        <v>-1.0143346066386837E-3</v>
      </c>
      <c r="AP53" s="65">
        <f t="shared" si="8"/>
        <v>-7.4379923729608168E-3</v>
      </c>
      <c r="AQ53" s="65">
        <f t="shared" si="9"/>
        <v>-6.5622417931708414E-3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446</v>
      </c>
      <c r="C54" s="51">
        <f>VLOOKUP($B54,Shock_dev!$A$1:$CI$300,MATCH(DATE(C$1,1,1),Shock_dev!$A$1:$CI$1,0),FALSE)</f>
        <v>1.987472262203702E-2</v>
      </c>
      <c r="D54" s="52">
        <f>VLOOKUP($B54,Shock_dev!$A$1:$CI$300,MATCH(DATE(D$1,1,1),Shock_dev!$A$1:$CI$1,0),FALSE)</f>
        <v>2.0641988811455535E-2</v>
      </c>
      <c r="E54" s="52">
        <f>VLOOKUP($B54,Shock_dev!$A$1:$CI$300,MATCH(DATE(E$1,1,1),Shock_dev!$A$1:$CI$1,0),FALSE)</f>
        <v>2.0630295175630434E-2</v>
      </c>
      <c r="F54" s="52">
        <f>VLOOKUP($B54,Shock_dev!$A$1:$CI$300,MATCH(DATE(F$1,1,1),Shock_dev!$A$1:$CI$1,0),FALSE)</f>
        <v>2.0591928984141264E-2</v>
      </c>
      <c r="G54" s="52">
        <f>VLOOKUP($B54,Shock_dev!$A$1:$CI$300,MATCH(DATE(G$1,1,1),Shock_dev!$A$1:$CI$1,0),FALSE)</f>
        <v>1.9853710201675607E-2</v>
      </c>
      <c r="H54" s="52">
        <f>VLOOKUP($B54,Shock_dev!$A$1:$CI$300,MATCH(DATE(H$1,1,1),Shock_dev!$A$1:$CI$1,0),FALSE)</f>
        <v>2.024927847493577E-2</v>
      </c>
      <c r="I54" s="52">
        <f>VLOOKUP($B54,Shock_dev!$A$1:$CI$300,MATCH(DATE(I$1,1,1),Shock_dev!$A$1:$CI$1,0),FALSE)</f>
        <v>1.9366870831490288E-2</v>
      </c>
      <c r="J54" s="52">
        <f>VLOOKUP($B54,Shock_dev!$A$1:$CI$300,MATCH(DATE(J$1,1,1),Shock_dev!$A$1:$CI$1,0),FALSE)</f>
        <v>2.0050491243182832E-2</v>
      </c>
      <c r="K54" s="52">
        <f>VLOOKUP($B54,Shock_dev!$A$1:$CI$300,MATCH(DATE(K$1,1,1),Shock_dev!$A$1:$CI$1,0),FALSE)</f>
        <v>1.8921341408543003E-2</v>
      </c>
      <c r="L54" s="52">
        <f>VLOOKUP($B54,Shock_dev!$A$1:$CI$300,MATCH(DATE(L$1,1,1),Shock_dev!$A$1:$CI$1,0),FALSE)</f>
        <v>1.9329646853745004E-2</v>
      </c>
      <c r="M54" s="52">
        <f>VLOOKUP($B54,Shock_dev!$A$1:$CI$300,MATCH(DATE(M$1,1,1),Shock_dev!$A$1:$CI$1,0),FALSE)</f>
        <v>2.0583200357164887E-2</v>
      </c>
      <c r="N54" s="52">
        <f>VLOOKUP($B54,Shock_dev!$A$1:$CI$300,MATCH(DATE(N$1,1,1),Shock_dev!$A$1:$CI$1,0),FALSE)</f>
        <v>1.9280395658252958E-2</v>
      </c>
      <c r="O54" s="52">
        <f>VLOOKUP($B54,Shock_dev!$A$1:$CI$300,MATCH(DATE(O$1,1,1),Shock_dev!$A$1:$CI$1,0),FALSE)</f>
        <v>1.7818300201213121E-2</v>
      </c>
      <c r="P54" s="52">
        <f>VLOOKUP($B54,Shock_dev!$A$1:$CI$300,MATCH(DATE(P$1,1,1),Shock_dev!$A$1:$CI$1,0),FALSE)</f>
        <v>1.6900712102981694E-2</v>
      </c>
      <c r="Q54" s="52">
        <f>VLOOKUP($B54,Shock_dev!$A$1:$CI$300,MATCH(DATE(Q$1,1,1),Shock_dev!$A$1:$CI$1,0),FALSE)</f>
        <v>1.6961972563682714E-2</v>
      </c>
      <c r="R54" s="52">
        <f>VLOOKUP($B54,Shock_dev!$A$1:$CI$300,MATCH(DATE(R$1,1,1),Shock_dev!$A$1:$CI$1,0),FALSE)</f>
        <v>1.5295555035085557E-2</v>
      </c>
      <c r="S54" s="52">
        <f>VLOOKUP($B54,Shock_dev!$A$1:$CI$300,MATCH(DATE(S$1,1,1),Shock_dev!$A$1:$CI$1,0),FALSE)</f>
        <v>1.5203990409272276E-2</v>
      </c>
      <c r="T54" s="52">
        <f>VLOOKUP($B54,Shock_dev!$A$1:$CI$300,MATCH(DATE(T$1,1,1),Shock_dev!$A$1:$CI$1,0),FALSE)</f>
        <v>1.5401573495907726E-2</v>
      </c>
      <c r="U54" s="52">
        <f>VLOOKUP($B54,Shock_dev!$A$1:$CI$300,MATCH(DATE(U$1,1,1),Shock_dev!$A$1:$CI$1,0),FALSE)</f>
        <v>1.4555484819531568E-2</v>
      </c>
      <c r="V54" s="52">
        <f>VLOOKUP($B54,Shock_dev!$A$1:$CI$300,MATCH(DATE(V$1,1,1),Shock_dev!$A$1:$CI$1,0),FALSE)</f>
        <v>1.5298413446762959E-2</v>
      </c>
      <c r="W54" s="52">
        <f>VLOOKUP($B54,Shock_dev!$A$1:$CI$300,MATCH(DATE(W$1,1,1),Shock_dev!$A$1:$CI$1,0),FALSE)</f>
        <v>1.5267333302006308E-2</v>
      </c>
      <c r="X54" s="52">
        <f>VLOOKUP($B54,Shock_dev!$A$1:$CI$300,MATCH(DATE(X$1,1,1),Shock_dev!$A$1:$CI$1,0),FALSE)</f>
        <v>1.5274623309005735E-2</v>
      </c>
      <c r="Y54" s="52">
        <f>VLOOKUP($B54,Shock_dev!$A$1:$CI$300,MATCH(DATE(Y$1,1,1),Shock_dev!$A$1:$CI$1,0),FALSE)</f>
        <v>1.6566720103926159E-2</v>
      </c>
      <c r="Z54" s="52">
        <f>VLOOKUP($B54,Shock_dev!$A$1:$CI$300,MATCH(DATE(Z$1,1,1),Shock_dev!$A$1:$CI$1,0),FALSE)</f>
        <v>1.6161196215455864E-2</v>
      </c>
      <c r="AA54" s="52">
        <f>VLOOKUP($B54,Shock_dev!$A$1:$CI$300,MATCH(DATE(AA$1,1,1),Shock_dev!$A$1:$CI$1,0),FALSE)</f>
        <v>1.6324109943228624E-2</v>
      </c>
      <c r="AB54" s="52">
        <f>VLOOKUP($B54,Shock_dev!$A$1:$CI$300,MATCH(DATE(AB$1,1,1),Shock_dev!$A$1:$CI$1,0),FALSE)</f>
        <v>1.6482076838747754E-2</v>
      </c>
      <c r="AC54" s="52">
        <f>VLOOKUP($B54,Shock_dev!$A$1:$CI$300,MATCH(DATE(AC$1,1,1),Shock_dev!$A$1:$CI$1,0),FALSE)</f>
        <v>1.6632833488293516E-2</v>
      </c>
      <c r="AD54" s="52">
        <f>VLOOKUP($B54,Shock_dev!$A$1:$CI$300,MATCH(DATE(AD$1,1,1),Shock_dev!$A$1:$CI$1,0),FALSE)</f>
        <v>1.6653182390141855E-2</v>
      </c>
      <c r="AE54" s="52">
        <f>VLOOKUP($B54,Shock_dev!$A$1:$CI$300,MATCH(DATE(AE$1,1,1),Shock_dev!$A$1:$CI$1,0),FALSE)</f>
        <v>1.6797150608075937E-2</v>
      </c>
      <c r="AF54" s="52">
        <f>VLOOKUP($B54,Shock_dev!$A$1:$CI$300,MATCH(DATE(AF$1,1,1),Shock_dev!$A$1:$CI$1,0),FALSE)</f>
        <v>1.6582961513444339E-2</v>
      </c>
      <c r="AG54" s="52"/>
      <c r="AH54" s="65">
        <f t="shared" si="1"/>
        <v>2.031852915898797E-2</v>
      </c>
      <c r="AI54" s="65">
        <f t="shared" si="2"/>
        <v>1.9583525762379379E-2</v>
      </c>
      <c r="AJ54" s="65">
        <f t="shared" si="3"/>
        <v>1.8308916176659078E-2</v>
      </c>
      <c r="AK54" s="65">
        <f t="shared" si="4"/>
        <v>1.5151003441312016E-2</v>
      </c>
      <c r="AL54" s="65">
        <f t="shared" si="5"/>
        <v>1.5918796574724538E-2</v>
      </c>
      <c r="AM54" s="65">
        <f t="shared" si="6"/>
        <v>1.6629640967740677E-2</v>
      </c>
      <c r="AN54" s="66"/>
      <c r="AO54" s="65">
        <f t="shared" si="7"/>
        <v>1.9951027460683675E-2</v>
      </c>
      <c r="AP54" s="65">
        <f t="shared" si="8"/>
        <v>1.6729959808985548E-2</v>
      </c>
      <c r="AQ54" s="65">
        <f t="shared" si="9"/>
        <v>1.6274218771232606E-2</v>
      </c>
    </row>
    <row r="55" spans="1:43" x14ac:dyDescent="0.25">
      <c r="A55" s="5" t="str">
        <f>VLOOKUP(LEFT(RIGHT(B55,11),4),List_Sectors!$A$2:$C$30,3,FALSE)</f>
        <v>Papier et carton</v>
      </c>
      <c r="B55" s="37" t="s">
        <v>447</v>
      </c>
      <c r="C55" s="51">
        <f>VLOOKUP($B55,Shock_dev!$A$1:$CI$300,MATCH(DATE(C$1,1,1),Shock_dev!$A$1:$CI$1,0),FALSE)</f>
        <v>9.1588203638334406E-4</v>
      </c>
      <c r="D55" s="52">
        <f>VLOOKUP($B55,Shock_dev!$A$1:$CI$300,MATCH(DATE(D$1,1,1),Shock_dev!$A$1:$CI$1,0),FALSE)</f>
        <v>1.1424611270571111E-3</v>
      </c>
      <c r="E55" s="52">
        <f>VLOOKUP($B55,Shock_dev!$A$1:$CI$300,MATCH(DATE(E$1,1,1),Shock_dev!$A$1:$CI$1,0),FALSE)</f>
        <v>1.2126298345690033E-3</v>
      </c>
      <c r="F55" s="52">
        <f>VLOOKUP($B55,Shock_dev!$A$1:$CI$300,MATCH(DATE(F$1,1,1),Shock_dev!$A$1:$CI$1,0),FALSE)</f>
        <v>1.182309345097568E-3</v>
      </c>
      <c r="G55" s="52">
        <f>VLOOKUP($B55,Shock_dev!$A$1:$CI$300,MATCH(DATE(G$1,1,1),Shock_dev!$A$1:$CI$1,0),FALSE)</f>
        <v>1.0488033225760072E-3</v>
      </c>
      <c r="H55" s="52">
        <f>VLOOKUP($B55,Shock_dev!$A$1:$CI$300,MATCH(DATE(H$1,1,1),Shock_dev!$A$1:$CI$1,0),FALSE)</f>
        <v>9.1838459286892795E-4</v>
      </c>
      <c r="I55" s="52">
        <f>VLOOKUP($B55,Shock_dev!$A$1:$CI$300,MATCH(DATE(I$1,1,1),Shock_dev!$A$1:$CI$1,0),FALSE)</f>
        <v>7.1542969334449874E-4</v>
      </c>
      <c r="J55" s="52">
        <f>VLOOKUP($B55,Shock_dev!$A$1:$CI$300,MATCH(DATE(J$1,1,1),Shock_dev!$A$1:$CI$1,0),FALSE)</f>
        <v>5.7328614597248258E-4</v>
      </c>
      <c r="K55" s="52">
        <f>VLOOKUP($B55,Shock_dev!$A$1:$CI$300,MATCH(DATE(K$1,1,1),Shock_dev!$A$1:$CI$1,0),FALSE)</f>
        <v>3.641839808009284E-4</v>
      </c>
      <c r="L55" s="52">
        <f>VLOOKUP($B55,Shock_dev!$A$1:$CI$300,MATCH(DATE(L$1,1,1),Shock_dev!$A$1:$CI$1,0),FALSE)</f>
        <v>2.2758188763990554E-4</v>
      </c>
      <c r="M55" s="52">
        <f>VLOOKUP($B55,Shock_dev!$A$1:$CI$300,MATCH(DATE(M$1,1,1),Shock_dev!$A$1:$CI$1,0),FALSE)</f>
        <v>1.5739239685659225E-4</v>
      </c>
      <c r="N55" s="52">
        <f>VLOOKUP($B55,Shock_dev!$A$1:$CI$300,MATCH(DATE(N$1,1,1),Shock_dev!$A$1:$CI$1,0),FALSE)</f>
        <v>5.6385953032095641E-8</v>
      </c>
      <c r="O55" s="52">
        <f>VLOOKUP($B55,Shock_dev!$A$1:$CI$300,MATCH(DATE(O$1,1,1),Shock_dev!$A$1:$CI$1,0),FALSE)</f>
        <v>-1.6649261104350997E-4</v>
      </c>
      <c r="P55" s="52">
        <f>VLOOKUP($B55,Shock_dev!$A$1:$CI$300,MATCH(DATE(P$1,1,1),Shock_dev!$A$1:$CI$1,0),FALSE)</f>
        <v>-3.0123013362105897E-4</v>
      </c>
      <c r="Q55" s="52">
        <f>VLOOKUP($B55,Shock_dev!$A$1:$CI$300,MATCH(DATE(Q$1,1,1),Shock_dev!$A$1:$CI$1,0),FALSE)</f>
        <v>-3.7155618292417444E-4</v>
      </c>
      <c r="R55" s="52">
        <f>VLOOKUP($B55,Shock_dev!$A$1:$CI$300,MATCH(DATE(R$1,1,1),Shock_dev!$A$1:$CI$1,0),FALSE)</f>
        <v>-4.9430780363536944E-4</v>
      </c>
      <c r="S55" s="52">
        <f>VLOOKUP($B55,Shock_dev!$A$1:$CI$300,MATCH(DATE(S$1,1,1),Shock_dev!$A$1:$CI$1,0),FALSE)</f>
        <v>-5.3761545993884956E-4</v>
      </c>
      <c r="T55" s="52">
        <f>VLOOKUP($B55,Shock_dev!$A$1:$CI$300,MATCH(DATE(T$1,1,1),Shock_dev!$A$1:$CI$1,0),FALSE)</f>
        <v>-5.4080252390273549E-4</v>
      </c>
      <c r="U55" s="52">
        <f>VLOOKUP($B55,Shock_dev!$A$1:$CI$300,MATCH(DATE(U$1,1,1),Shock_dev!$A$1:$CI$1,0),FALSE)</f>
        <v>-5.707611462784256E-4</v>
      </c>
      <c r="V55" s="52">
        <f>VLOOKUP($B55,Shock_dev!$A$1:$CI$300,MATCH(DATE(V$1,1,1),Shock_dev!$A$1:$CI$1,0),FALSE)</f>
        <v>-5.2107081144639228E-4</v>
      </c>
      <c r="W55" s="52">
        <f>VLOOKUP($B55,Shock_dev!$A$1:$CI$300,MATCH(DATE(W$1,1,1),Shock_dev!$A$1:$CI$1,0),FALSE)</f>
        <v>-4.8708416244687538E-4</v>
      </c>
      <c r="X55" s="52">
        <f>VLOOKUP($B55,Shock_dev!$A$1:$CI$300,MATCH(DATE(X$1,1,1),Shock_dev!$A$1:$CI$1,0),FALSE)</f>
        <v>-4.4823034891313518E-4</v>
      </c>
      <c r="Y55" s="52">
        <f>VLOOKUP($B55,Shock_dev!$A$1:$CI$300,MATCH(DATE(Y$1,1,1),Shock_dev!$A$1:$CI$1,0),FALSE)</f>
        <v>-3.5099394566947683E-4</v>
      </c>
      <c r="Z55" s="52">
        <f>VLOOKUP($B55,Shock_dev!$A$1:$CI$300,MATCH(DATE(Z$1,1,1),Shock_dev!$A$1:$CI$1,0),FALSE)</f>
        <v>-3.1998842528202173E-4</v>
      </c>
      <c r="AA55" s="52">
        <f>VLOOKUP($B55,Shock_dev!$A$1:$CI$300,MATCH(DATE(AA$1,1,1),Shock_dev!$A$1:$CI$1,0),FALSE)</f>
        <v>-2.7443424841700858E-4</v>
      </c>
      <c r="AB55" s="52">
        <f>VLOOKUP($B55,Shock_dev!$A$1:$CI$300,MATCH(DATE(AB$1,1,1),Shock_dev!$A$1:$CI$1,0),FALSE)</f>
        <v>-2.3176928837671012E-4</v>
      </c>
      <c r="AC55" s="52">
        <f>VLOOKUP($B55,Shock_dev!$A$1:$CI$300,MATCH(DATE(AC$1,1,1),Shock_dev!$A$1:$CI$1,0),FALSE)</f>
        <v>-1.9334910509023778E-4</v>
      </c>
      <c r="AD55" s="52">
        <f>VLOOKUP($B55,Shock_dev!$A$1:$CI$300,MATCH(DATE(AD$1,1,1),Shock_dev!$A$1:$CI$1,0),FALSE)</f>
        <v>-1.65461158472799E-4</v>
      </c>
      <c r="AE55" s="52">
        <f>VLOOKUP($B55,Shock_dev!$A$1:$CI$300,MATCH(DATE(AE$1,1,1),Shock_dev!$A$1:$CI$1,0),FALSE)</f>
        <v>-1.3759090884344561E-4</v>
      </c>
      <c r="AF55" s="52">
        <f>VLOOKUP($B55,Shock_dev!$A$1:$CI$300,MATCH(DATE(AF$1,1,1),Shock_dev!$A$1:$CI$1,0),FALSE)</f>
        <v>-1.3020405935806388E-4</v>
      </c>
      <c r="AG55" s="52"/>
      <c r="AH55" s="65">
        <f t="shared" si="1"/>
        <v>1.1004171331366066E-3</v>
      </c>
      <c r="AI55" s="65">
        <f t="shared" si="2"/>
        <v>5.5977326012534862E-4</v>
      </c>
      <c r="AJ55" s="65">
        <f t="shared" si="3"/>
        <v>-1.3636602895582381E-4</v>
      </c>
      <c r="AK55" s="65">
        <f t="shared" si="4"/>
        <v>-5.3291154904035447E-4</v>
      </c>
      <c r="AL55" s="65">
        <f t="shared" si="5"/>
        <v>-3.7614622614570356E-4</v>
      </c>
      <c r="AM55" s="65">
        <f t="shared" si="6"/>
        <v>-1.7167490402825129E-4</v>
      </c>
      <c r="AN55" s="66"/>
      <c r="AO55" s="65">
        <f t="shared" si="7"/>
        <v>8.3009519663097765E-4</v>
      </c>
      <c r="AP55" s="65">
        <f t="shared" si="8"/>
        <v>-3.3463878899808914E-4</v>
      </c>
      <c r="AQ55" s="65">
        <f t="shared" si="9"/>
        <v>-2.7391056508697741E-4</v>
      </c>
    </row>
    <row r="56" spans="1:43" x14ac:dyDescent="0.25">
      <c r="A56" s="5" t="str">
        <f>VLOOKUP(LEFT(RIGHT(B56,11),4),List_Sectors!$A$2:$C$30,3,FALSE)</f>
        <v>Plastique</v>
      </c>
      <c r="B56" s="37" t="s">
        <v>448</v>
      </c>
      <c r="C56" s="51">
        <f>VLOOKUP($B56,Shock_dev!$A$1:$CI$300,MATCH(DATE(C$1,1,1),Shock_dev!$A$1:$CI$1,0),FALSE)</f>
        <v>6.553584469188814E-3</v>
      </c>
      <c r="D56" s="52">
        <f>VLOOKUP($B56,Shock_dev!$A$1:$CI$300,MATCH(DATE(D$1,1,1),Shock_dev!$A$1:$CI$1,0),FALSE)</f>
        <v>7.1542084977770188E-3</v>
      </c>
      <c r="E56" s="52">
        <f>VLOOKUP($B56,Shock_dev!$A$1:$CI$300,MATCH(DATE(E$1,1,1),Shock_dev!$A$1:$CI$1,0),FALSE)</f>
        <v>7.1853082392545134E-3</v>
      </c>
      <c r="F56" s="52">
        <f>VLOOKUP($B56,Shock_dev!$A$1:$CI$300,MATCH(DATE(F$1,1,1),Shock_dev!$A$1:$CI$1,0),FALSE)</f>
        <v>6.9992175325925806E-3</v>
      </c>
      <c r="G56" s="52">
        <f>VLOOKUP($B56,Shock_dev!$A$1:$CI$300,MATCH(DATE(G$1,1,1),Shock_dev!$A$1:$CI$1,0),FALSE)</f>
        <v>6.4548956001637117E-3</v>
      </c>
      <c r="H56" s="52">
        <f>VLOOKUP($B56,Shock_dev!$A$1:$CI$300,MATCH(DATE(H$1,1,1),Shock_dev!$A$1:$CI$1,0),FALSE)</f>
        <v>6.2072250281125299E-3</v>
      </c>
      <c r="I56" s="52">
        <f>VLOOKUP($B56,Shock_dev!$A$1:$CI$300,MATCH(DATE(I$1,1,1),Shock_dev!$A$1:$CI$1,0),FALSE)</f>
        <v>5.5303003606535766E-3</v>
      </c>
      <c r="J56" s="52">
        <f>VLOOKUP($B56,Shock_dev!$A$1:$CI$300,MATCH(DATE(J$1,1,1),Shock_dev!$A$1:$CI$1,0),FALSE)</f>
        <v>5.3636338754520178E-3</v>
      </c>
      <c r="K56" s="52">
        <f>VLOOKUP($B56,Shock_dev!$A$1:$CI$300,MATCH(DATE(K$1,1,1),Shock_dev!$A$1:$CI$1,0),FALSE)</f>
        <v>4.6455838382753779E-3</v>
      </c>
      <c r="L56" s="52">
        <f>VLOOKUP($B56,Shock_dev!$A$1:$CI$300,MATCH(DATE(L$1,1,1),Shock_dev!$A$1:$CI$1,0),FALSE)</f>
        <v>4.4490311023288043E-3</v>
      </c>
      <c r="M56" s="52">
        <f>VLOOKUP($B56,Shock_dev!$A$1:$CI$300,MATCH(DATE(M$1,1,1),Shock_dev!$A$1:$CI$1,0),FALSE)</f>
        <v>4.5961096147052799E-3</v>
      </c>
      <c r="N56" s="52">
        <f>VLOOKUP($B56,Shock_dev!$A$1:$CI$300,MATCH(DATE(N$1,1,1),Shock_dev!$A$1:$CI$1,0),FALSE)</f>
        <v>3.9631263398892157E-3</v>
      </c>
      <c r="O56" s="52">
        <f>VLOOKUP($B56,Shock_dev!$A$1:$CI$300,MATCH(DATE(O$1,1,1),Shock_dev!$A$1:$CI$1,0),FALSE)</f>
        <v>3.277132464705968E-3</v>
      </c>
      <c r="P56" s="52">
        <f>VLOOKUP($B56,Shock_dev!$A$1:$CI$300,MATCH(DATE(P$1,1,1),Shock_dev!$A$1:$CI$1,0),FALSE)</f>
        <v>2.7943878386754066E-3</v>
      </c>
      <c r="Q56" s="52">
        <f>VLOOKUP($B56,Shock_dev!$A$1:$CI$300,MATCH(DATE(Q$1,1,1),Shock_dev!$A$1:$CI$1,0),FALSE)</f>
        <v>2.6833804700233418E-3</v>
      </c>
      <c r="R56" s="52">
        <f>VLOOKUP($B56,Shock_dev!$A$1:$CI$300,MATCH(DATE(R$1,1,1),Shock_dev!$A$1:$CI$1,0),FALSE)</f>
        <v>2.0626885443781355E-3</v>
      </c>
      <c r="S56" s="52">
        <f>VLOOKUP($B56,Shock_dev!$A$1:$CI$300,MATCH(DATE(S$1,1,1),Shock_dev!$A$1:$CI$1,0),FALSE)</f>
        <v>1.9795597761125532E-3</v>
      </c>
      <c r="T56" s="52">
        <f>VLOOKUP($B56,Shock_dev!$A$1:$CI$300,MATCH(DATE(T$1,1,1),Shock_dev!$A$1:$CI$1,0),FALSE)</f>
        <v>2.0495579044123497E-3</v>
      </c>
      <c r="U56" s="52">
        <f>VLOOKUP($B56,Shock_dev!$A$1:$CI$300,MATCH(DATE(U$1,1,1),Shock_dev!$A$1:$CI$1,0),FALSE)</f>
        <v>1.8169993932275444E-3</v>
      </c>
      <c r="V56" s="52">
        <f>VLOOKUP($B56,Shock_dev!$A$1:$CI$300,MATCH(DATE(V$1,1,1),Shock_dev!$A$1:$CI$1,0),FALSE)</f>
        <v>2.1192593095550253E-3</v>
      </c>
      <c r="W56" s="52">
        <f>VLOOKUP($B56,Shock_dev!$A$1:$CI$300,MATCH(DATE(W$1,1,1),Shock_dev!$A$1:$CI$1,0),FALSE)</f>
        <v>2.2043827731568441E-3</v>
      </c>
      <c r="X56" s="52">
        <f>VLOOKUP($B56,Shock_dev!$A$1:$CI$300,MATCH(DATE(X$1,1,1),Shock_dev!$A$1:$CI$1,0),FALSE)</f>
        <v>2.3035760119855396E-3</v>
      </c>
      <c r="Y56" s="52">
        <f>VLOOKUP($B56,Shock_dev!$A$1:$CI$300,MATCH(DATE(Y$1,1,1),Shock_dev!$A$1:$CI$1,0),FALSE)</f>
        <v>2.8237287778951959E-3</v>
      </c>
      <c r="Z56" s="52">
        <f>VLOOKUP($B56,Shock_dev!$A$1:$CI$300,MATCH(DATE(Z$1,1,1),Shock_dev!$A$1:$CI$1,0),FALSE)</f>
        <v>2.8022626537740469E-3</v>
      </c>
      <c r="AA56" s="52">
        <f>VLOOKUP($B56,Shock_dev!$A$1:$CI$300,MATCH(DATE(AA$1,1,1),Shock_dev!$A$1:$CI$1,0),FALSE)</f>
        <v>2.9391666658719457E-3</v>
      </c>
      <c r="AB56" s="52">
        <f>VLOOKUP($B56,Shock_dev!$A$1:$CI$300,MATCH(DATE(AB$1,1,1),Shock_dev!$A$1:$CI$1,0),FALSE)</f>
        <v>3.067103265327322E-3</v>
      </c>
      <c r="AC56" s="52">
        <f>VLOOKUP($B56,Shock_dev!$A$1:$CI$300,MATCH(DATE(AC$1,1,1),Shock_dev!$A$1:$CI$1,0),FALSE)</f>
        <v>3.1830139444807329E-3</v>
      </c>
      <c r="AD56" s="52">
        <f>VLOOKUP($B56,Shock_dev!$A$1:$CI$300,MATCH(DATE(AD$1,1,1),Shock_dev!$A$1:$CI$1,0),FALSE)</f>
        <v>3.2450966040254493E-3</v>
      </c>
      <c r="AE56" s="52">
        <f>VLOOKUP($B56,Shock_dev!$A$1:$CI$300,MATCH(DATE(AE$1,1,1),Shock_dev!$A$1:$CI$1,0),FALSE)</f>
        <v>3.3352066763984193E-3</v>
      </c>
      <c r="AF56" s="52">
        <f>VLOOKUP($B56,Shock_dev!$A$1:$CI$300,MATCH(DATE(AF$1,1,1),Shock_dev!$A$1:$CI$1,0),FALSE)</f>
        <v>3.2982002167258697E-3</v>
      </c>
      <c r="AG56" s="52"/>
      <c r="AH56" s="65">
        <f t="shared" si="1"/>
        <v>6.8694428677953277E-3</v>
      </c>
      <c r="AI56" s="65">
        <f t="shared" si="2"/>
        <v>5.2391548409644615E-3</v>
      </c>
      <c r="AJ56" s="65">
        <f t="shared" si="3"/>
        <v>3.4628273455998429E-3</v>
      </c>
      <c r="AK56" s="65">
        <f t="shared" si="4"/>
        <v>2.0056129855371219E-3</v>
      </c>
      <c r="AL56" s="65">
        <f t="shared" si="5"/>
        <v>2.6146233765367145E-3</v>
      </c>
      <c r="AM56" s="65">
        <f t="shared" si="6"/>
        <v>3.2257241413915587E-3</v>
      </c>
      <c r="AN56" s="66"/>
      <c r="AO56" s="65">
        <f t="shared" si="7"/>
        <v>6.0542988543798946E-3</v>
      </c>
      <c r="AP56" s="65">
        <f t="shared" si="8"/>
        <v>2.7342201655684824E-3</v>
      </c>
      <c r="AQ56" s="65">
        <f t="shared" si="9"/>
        <v>2.9201737589641366E-3</v>
      </c>
    </row>
    <row r="57" spans="1:43" x14ac:dyDescent="0.25">
      <c r="A57" s="5" t="str">
        <f>VLOOKUP(LEFT(RIGHT(B57,11),4),List_Sectors!$A$2:$C$30,3,FALSE)</f>
        <v>Métallurgie</v>
      </c>
      <c r="B57" s="37" t="s">
        <v>449</v>
      </c>
      <c r="C57" s="51">
        <f>VLOOKUP($B57,Shock_dev!$A$1:$CI$300,MATCH(DATE(C$1,1,1),Shock_dev!$A$1:$CI$1,0),FALSE)</f>
        <v>2.4659213973087291E-2</v>
      </c>
      <c r="D57" s="52">
        <f>VLOOKUP($B57,Shock_dev!$A$1:$CI$300,MATCH(DATE(D$1,1,1),Shock_dev!$A$1:$CI$1,0),FALSE)</f>
        <v>2.5585674770364955E-2</v>
      </c>
      <c r="E57" s="52">
        <f>VLOOKUP($B57,Shock_dev!$A$1:$CI$300,MATCH(DATE(E$1,1,1),Shock_dev!$A$1:$CI$1,0),FALSE)</f>
        <v>2.5276326735924927E-2</v>
      </c>
      <c r="F57" s="52">
        <f>VLOOKUP($B57,Shock_dev!$A$1:$CI$300,MATCH(DATE(F$1,1,1),Shock_dev!$A$1:$CI$1,0),FALSE)</f>
        <v>2.4699816293928256E-2</v>
      </c>
      <c r="G57" s="52">
        <f>VLOOKUP($B57,Shock_dev!$A$1:$CI$300,MATCH(DATE(G$1,1,1),Shock_dev!$A$1:$CI$1,0),FALSE)</f>
        <v>2.3069391751782489E-2</v>
      </c>
      <c r="H57" s="52">
        <f>VLOOKUP($B57,Shock_dev!$A$1:$CI$300,MATCH(DATE(H$1,1,1),Shock_dev!$A$1:$CI$1,0),FALSE)</f>
        <v>2.2738526041265836E-2</v>
      </c>
      <c r="I57" s="52">
        <f>VLOOKUP($B57,Shock_dev!$A$1:$CI$300,MATCH(DATE(I$1,1,1),Shock_dev!$A$1:$CI$1,0),FALSE)</f>
        <v>2.0780880486766941E-2</v>
      </c>
      <c r="J57" s="52">
        <f>VLOOKUP($B57,Shock_dev!$A$1:$CI$300,MATCH(DATE(J$1,1,1),Shock_dev!$A$1:$CI$1,0),FALSE)</f>
        <v>2.0788751059616674E-2</v>
      </c>
      <c r="K57" s="52">
        <f>VLOOKUP($B57,Shock_dev!$A$1:$CI$300,MATCH(DATE(K$1,1,1),Shock_dev!$A$1:$CI$1,0),FALSE)</f>
        <v>1.8601187216709166E-2</v>
      </c>
      <c r="L57" s="52">
        <f>VLOOKUP($B57,Shock_dev!$A$1:$CI$300,MATCH(DATE(L$1,1,1),Shock_dev!$A$1:$CI$1,0),FALSE)</f>
        <v>1.8406718414796096E-2</v>
      </c>
      <c r="M57" s="52">
        <f>VLOOKUP($B57,Shock_dev!$A$1:$CI$300,MATCH(DATE(M$1,1,1),Shock_dev!$A$1:$CI$1,0),FALSE)</f>
        <v>1.9364697646768642E-2</v>
      </c>
      <c r="N57" s="52">
        <f>VLOOKUP($B57,Shock_dev!$A$1:$CI$300,MATCH(DATE(N$1,1,1),Shock_dev!$A$1:$CI$1,0),FALSE)</f>
        <v>1.724252341400211E-2</v>
      </c>
      <c r="O57" s="52">
        <f>VLOOKUP($B57,Shock_dev!$A$1:$CI$300,MATCH(DATE(O$1,1,1),Shock_dev!$A$1:$CI$1,0),FALSE)</f>
        <v>1.500983178391793E-2</v>
      </c>
      <c r="P57" s="52">
        <f>VLOOKUP($B57,Shock_dev!$A$1:$CI$300,MATCH(DATE(P$1,1,1),Shock_dev!$A$1:$CI$1,0),FALSE)</f>
        <v>1.3551784376333481E-2</v>
      </c>
      <c r="Q57" s="52">
        <f>VLOOKUP($B57,Shock_dev!$A$1:$CI$300,MATCH(DATE(Q$1,1,1),Shock_dev!$A$1:$CI$1,0),FALSE)</f>
        <v>1.3414825017722244E-2</v>
      </c>
      <c r="R57" s="52">
        <f>VLOOKUP($B57,Shock_dev!$A$1:$CI$300,MATCH(DATE(R$1,1,1),Shock_dev!$A$1:$CI$1,0),FALSE)</f>
        <v>1.123007357850557E-2</v>
      </c>
      <c r="S57" s="52">
        <f>VLOOKUP($B57,Shock_dev!$A$1:$CI$300,MATCH(DATE(S$1,1,1),Shock_dev!$A$1:$CI$1,0),FALSE)</f>
        <v>1.1094656119686861E-2</v>
      </c>
      <c r="T57" s="52">
        <f>VLOOKUP($B57,Shock_dev!$A$1:$CI$300,MATCH(DATE(T$1,1,1),Shock_dev!$A$1:$CI$1,0),FALSE)</f>
        <v>1.1405396998338013E-2</v>
      </c>
      <c r="U57" s="52">
        <f>VLOOKUP($B57,Shock_dev!$A$1:$CI$300,MATCH(DATE(U$1,1,1),Shock_dev!$A$1:$CI$1,0),FALSE)</f>
        <v>1.0486819932259283E-2</v>
      </c>
      <c r="V57" s="52">
        <f>VLOOKUP($B57,Shock_dev!$A$1:$CI$300,MATCH(DATE(V$1,1,1),Shock_dev!$A$1:$CI$1,0),FALSE)</f>
        <v>1.1593722183468691E-2</v>
      </c>
      <c r="W57" s="52">
        <f>VLOOKUP($B57,Shock_dev!$A$1:$CI$300,MATCH(DATE(W$1,1,1),Shock_dev!$A$1:$CI$1,0),FALSE)</f>
        <v>1.1774184454341242E-2</v>
      </c>
      <c r="X57" s="52">
        <f>VLOOKUP($B57,Shock_dev!$A$1:$CI$300,MATCH(DATE(X$1,1,1),Shock_dev!$A$1:$CI$1,0),FALSE)</f>
        <v>1.2016011407394823E-2</v>
      </c>
      <c r="Y57" s="52">
        <f>VLOOKUP($B57,Shock_dev!$A$1:$CI$300,MATCH(DATE(Y$1,1,1),Shock_dev!$A$1:$CI$1,0),FALSE)</f>
        <v>1.3851254906677705E-2</v>
      </c>
      <c r="Z57" s="52">
        <f>VLOOKUP($B57,Shock_dev!$A$1:$CI$300,MATCH(DATE(Z$1,1,1),Shock_dev!$A$1:$CI$1,0),FALSE)</f>
        <v>1.3568589305066627E-2</v>
      </c>
      <c r="AA57" s="52">
        <f>VLOOKUP($B57,Shock_dev!$A$1:$CI$300,MATCH(DATE(AA$1,1,1),Shock_dev!$A$1:$CI$1,0),FALSE)</f>
        <v>1.3970635968631221E-2</v>
      </c>
      <c r="AB57" s="52">
        <f>VLOOKUP($B57,Shock_dev!$A$1:$CI$300,MATCH(DATE(AB$1,1,1),Shock_dev!$A$1:$CI$1,0),FALSE)</f>
        <v>1.4343833454052801E-2</v>
      </c>
      <c r="AC57" s="52">
        <f>VLOOKUP($B57,Shock_dev!$A$1:$CI$300,MATCH(DATE(AC$1,1,1),Shock_dev!$A$1:$CI$1,0),FALSE)</f>
        <v>1.4681766930258595E-2</v>
      </c>
      <c r="AD57" s="52">
        <f>VLOOKUP($B57,Shock_dev!$A$1:$CI$300,MATCH(DATE(AD$1,1,1),Shock_dev!$A$1:$CI$1,0),FALSE)</f>
        <v>1.4830400070395478E-2</v>
      </c>
      <c r="AE57" s="52">
        <f>VLOOKUP($B57,Shock_dev!$A$1:$CI$300,MATCH(DATE(AE$1,1,1),Shock_dev!$A$1:$CI$1,0),FALSE)</f>
        <v>1.5106072090832508E-2</v>
      </c>
      <c r="AF57" s="52">
        <f>VLOOKUP($B57,Shock_dev!$A$1:$CI$300,MATCH(DATE(AF$1,1,1),Shock_dev!$A$1:$CI$1,0),FALSE)</f>
        <v>1.491208520676738E-2</v>
      </c>
      <c r="AG57" s="52"/>
      <c r="AH57" s="65">
        <f t="shared" si="1"/>
        <v>2.4658084705017586E-2</v>
      </c>
      <c r="AI57" s="65">
        <f t="shared" si="2"/>
        <v>2.0263212643830946E-2</v>
      </c>
      <c r="AJ57" s="65">
        <f t="shared" si="3"/>
        <v>1.5716732447748884E-2</v>
      </c>
      <c r="AK57" s="65">
        <f t="shared" si="4"/>
        <v>1.1162133762451685E-2</v>
      </c>
      <c r="AL57" s="65">
        <f t="shared" si="5"/>
        <v>1.3036135208422325E-2</v>
      </c>
      <c r="AM57" s="65">
        <f t="shared" si="6"/>
        <v>1.4774831550461354E-2</v>
      </c>
      <c r="AN57" s="66"/>
      <c r="AO57" s="65">
        <f t="shared" si="7"/>
        <v>2.2460648674424266E-2</v>
      </c>
      <c r="AP57" s="65">
        <f t="shared" si="8"/>
        <v>1.3439433105100283E-2</v>
      </c>
      <c r="AQ57" s="65">
        <f t="shared" si="9"/>
        <v>1.3905483379441839E-2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450</v>
      </c>
      <c r="C58" s="51">
        <f>VLOOKUP($B58,Shock_dev!$A$1:$CI$300,MATCH(DATE(C$1,1,1),Shock_dev!$A$1:$CI$1,0),FALSE)</f>
        <v>1.7188872899908687E-2</v>
      </c>
      <c r="D58" s="52">
        <f>VLOOKUP($B58,Shock_dev!$A$1:$CI$300,MATCH(DATE(D$1,1,1),Shock_dev!$A$1:$CI$1,0),FALSE)</f>
        <v>2.4907626769144747E-2</v>
      </c>
      <c r="E58" s="52">
        <f>VLOOKUP($B58,Shock_dev!$A$1:$CI$300,MATCH(DATE(E$1,1,1),Shock_dev!$A$1:$CI$1,0),FALSE)</f>
        <v>2.8622297591651674E-2</v>
      </c>
      <c r="F58" s="52">
        <f>VLOOKUP($B58,Shock_dev!$A$1:$CI$300,MATCH(DATE(F$1,1,1),Shock_dev!$A$1:$CI$1,0),FALSE)</f>
        <v>2.9156147456055694E-2</v>
      </c>
      <c r="G58" s="52">
        <f>VLOOKUP($B58,Shock_dev!$A$1:$CI$300,MATCH(DATE(G$1,1,1),Shock_dev!$A$1:$CI$1,0),FALSE)</f>
        <v>2.685056467448612E-2</v>
      </c>
      <c r="H58" s="52">
        <f>VLOOKUP($B58,Shock_dev!$A$1:$CI$300,MATCH(DATE(H$1,1,1),Shock_dev!$A$1:$CI$1,0),FALSE)</f>
        <v>2.3965498199263961E-2</v>
      </c>
      <c r="I58" s="52">
        <f>VLOOKUP($B58,Shock_dev!$A$1:$CI$300,MATCH(DATE(I$1,1,1),Shock_dev!$A$1:$CI$1,0),FALSE)</f>
        <v>1.9566191409681823E-2</v>
      </c>
      <c r="J58" s="52">
        <f>VLOOKUP($B58,Shock_dev!$A$1:$CI$300,MATCH(DATE(J$1,1,1),Shock_dev!$A$1:$CI$1,0),FALSE)</f>
        <v>1.6103622188792063E-2</v>
      </c>
      <c r="K58" s="52">
        <f>VLOOKUP($B58,Shock_dev!$A$1:$CI$300,MATCH(DATE(K$1,1,1),Shock_dev!$A$1:$CI$1,0),FALSE)</f>
        <v>1.1539934343996874E-2</v>
      </c>
      <c r="L58" s="52">
        <f>VLOOKUP($B58,Shock_dev!$A$1:$CI$300,MATCH(DATE(L$1,1,1),Shock_dev!$A$1:$CI$1,0),FALSE)</f>
        <v>8.2009939335466082E-3</v>
      </c>
      <c r="M58" s="52">
        <f>VLOOKUP($B58,Shock_dev!$A$1:$CI$300,MATCH(DATE(M$1,1,1),Shock_dev!$A$1:$CI$1,0),FALSE)</f>
        <v>6.3276777396951344E-3</v>
      </c>
      <c r="N58" s="52">
        <f>VLOOKUP($B58,Shock_dev!$A$1:$CI$300,MATCH(DATE(N$1,1,1),Shock_dev!$A$1:$CI$1,0),FALSE)</f>
        <v>3.1066812079626224E-3</v>
      </c>
      <c r="O58" s="52">
        <f>VLOOKUP($B58,Shock_dev!$A$1:$CI$300,MATCH(DATE(O$1,1,1),Shock_dev!$A$1:$CI$1,0),FALSE)</f>
        <v>-5.3349632005417029E-4</v>
      </c>
      <c r="P58" s="52">
        <f>VLOOKUP($B58,Shock_dev!$A$1:$CI$300,MATCH(DATE(P$1,1,1),Shock_dev!$A$1:$CI$1,0),FALSE)</f>
        <v>-3.7691862557513158E-3</v>
      </c>
      <c r="Q58" s="52">
        <f>VLOOKUP($B58,Shock_dev!$A$1:$CI$300,MATCH(DATE(Q$1,1,1),Shock_dev!$A$1:$CI$1,0),FALSE)</f>
        <v>-5.7790556292134972E-3</v>
      </c>
      <c r="R58" s="52">
        <f>VLOOKUP($B58,Shock_dev!$A$1:$CI$300,MATCH(DATE(R$1,1,1),Shock_dev!$A$1:$CI$1,0),FALSE)</f>
        <v>-8.5795123456449372E-3</v>
      </c>
      <c r="S58" s="52">
        <f>VLOOKUP($B58,Shock_dev!$A$1:$CI$300,MATCH(DATE(S$1,1,1),Shock_dev!$A$1:$CI$1,0),FALSE)</f>
        <v>-1.0007344257244605E-2</v>
      </c>
      <c r="T58" s="52">
        <f>VLOOKUP($B58,Shock_dev!$A$1:$CI$300,MATCH(DATE(T$1,1,1),Shock_dev!$A$1:$CI$1,0),FALSE)</f>
        <v>-1.0487658706063328E-2</v>
      </c>
      <c r="U58" s="52">
        <f>VLOOKUP($B58,Shock_dev!$A$1:$CI$300,MATCH(DATE(U$1,1,1),Shock_dev!$A$1:$CI$1,0),FALSE)</f>
        <v>-1.1276437143823979E-2</v>
      </c>
      <c r="V58" s="52">
        <f>VLOOKUP($B58,Shock_dev!$A$1:$CI$300,MATCH(DATE(V$1,1,1),Shock_dev!$A$1:$CI$1,0),FALSE)</f>
        <v>-1.0592311129137879E-2</v>
      </c>
      <c r="W58" s="52">
        <f>VLOOKUP($B58,Shock_dev!$A$1:$CI$300,MATCH(DATE(W$1,1,1),Shock_dev!$A$1:$CI$1,0),FALSE)</f>
        <v>-9.9774096569285823E-3</v>
      </c>
      <c r="X58" s="52">
        <f>VLOOKUP($B58,Shock_dev!$A$1:$CI$300,MATCH(DATE(X$1,1,1),Shock_dev!$A$1:$CI$1,0),FALSE)</f>
        <v>-9.2417140601868675E-3</v>
      </c>
      <c r="Y58" s="52">
        <f>VLOOKUP($B58,Shock_dev!$A$1:$CI$300,MATCH(DATE(Y$1,1,1),Shock_dev!$A$1:$CI$1,0),FALSE)</f>
        <v>-7.4440373943492977E-3</v>
      </c>
      <c r="Z58" s="52">
        <f>VLOOKUP($B58,Shock_dev!$A$1:$CI$300,MATCH(DATE(Z$1,1,1),Shock_dev!$A$1:$CI$1,0),FALSE)</f>
        <v>-6.663174090437339E-3</v>
      </c>
      <c r="AA58" s="52">
        <f>VLOOKUP($B58,Shock_dev!$A$1:$CI$300,MATCH(DATE(AA$1,1,1),Shock_dev!$A$1:$CI$1,0),FALSE)</f>
        <v>-5.7332119767369702E-3</v>
      </c>
      <c r="AB58" s="52">
        <f>VLOOKUP($B58,Shock_dev!$A$1:$CI$300,MATCH(DATE(AB$1,1,1),Shock_dev!$A$1:$CI$1,0),FALSE)</f>
        <v>-4.8612737693519452E-3</v>
      </c>
      <c r="AC58" s="52">
        <f>VLOOKUP($B58,Shock_dev!$A$1:$CI$300,MATCH(DATE(AC$1,1,1),Shock_dev!$A$1:$CI$1,0),FALSE)</f>
        <v>-4.0660242551936905E-3</v>
      </c>
      <c r="AD58" s="52">
        <f>VLOOKUP($B58,Shock_dev!$A$1:$CI$300,MATCH(DATE(AD$1,1,1),Shock_dev!$A$1:$CI$1,0),FALSE)</f>
        <v>-3.4694753750581144E-3</v>
      </c>
      <c r="AE58" s="52">
        <f>VLOOKUP($B58,Shock_dev!$A$1:$CI$300,MATCH(DATE(AE$1,1,1),Shock_dev!$A$1:$CI$1,0),FALSE)</f>
        <v>-2.8965148682036411E-3</v>
      </c>
      <c r="AF58" s="52">
        <f>VLOOKUP($B58,Shock_dev!$A$1:$CI$300,MATCH(DATE(AF$1,1,1),Shock_dev!$A$1:$CI$1,0),FALSE)</f>
        <v>-2.7073232136937096E-3</v>
      </c>
      <c r="AG58" s="52"/>
      <c r="AH58" s="65">
        <f t="shared" si="1"/>
        <v>2.5345101878249388E-2</v>
      </c>
      <c r="AI58" s="65">
        <f t="shared" si="2"/>
        <v>1.5875248015056263E-2</v>
      </c>
      <c r="AJ58" s="65">
        <f t="shared" si="3"/>
        <v>-1.294758514722454E-4</v>
      </c>
      <c r="AK58" s="65">
        <f t="shared" si="4"/>
        <v>-1.0188652716382947E-2</v>
      </c>
      <c r="AL58" s="65">
        <f t="shared" si="5"/>
        <v>-7.8119094357278112E-3</v>
      </c>
      <c r="AM58" s="65">
        <f t="shared" si="6"/>
        <v>-3.6001222963002203E-3</v>
      </c>
      <c r="AN58" s="66"/>
      <c r="AO58" s="65">
        <f t="shared" si="7"/>
        <v>2.0610174946652828E-2</v>
      </c>
      <c r="AP58" s="65">
        <f t="shared" si="8"/>
        <v>-5.1590642839275964E-3</v>
      </c>
      <c r="AQ58" s="65">
        <f t="shared" si="9"/>
        <v>-5.7060158660140158E-3</v>
      </c>
    </row>
    <row r="59" spans="1:43" x14ac:dyDescent="0.25">
      <c r="A59" s="5" t="str">
        <f>VLOOKUP(LEFT(RIGHT(B59,11),4),List_Sectors!$A$2:$C$30,3,FALSE)</f>
        <v>Immobilier</v>
      </c>
      <c r="B59" s="37" t="s">
        <v>451</v>
      </c>
      <c r="C59" s="51">
        <f>VLOOKUP($B59,Shock_dev!$A$1:$CI$300,MATCH(DATE(C$1,1,1),Shock_dev!$A$1:$CI$1,0),FALSE)</f>
        <v>1.4121614947029279E-2</v>
      </c>
      <c r="D59" s="52">
        <f>VLOOKUP($B59,Shock_dev!$A$1:$CI$300,MATCH(DATE(D$1,1,1),Shock_dev!$A$1:$CI$1,0),FALSE)</f>
        <v>2.2652629685445621E-2</v>
      </c>
      <c r="E59" s="52">
        <f>VLOOKUP($B59,Shock_dev!$A$1:$CI$300,MATCH(DATE(E$1,1,1),Shock_dev!$A$1:$CI$1,0),FALSE)</f>
        <v>2.6763521916023429E-2</v>
      </c>
      <c r="F59" s="52">
        <f>VLOOKUP($B59,Shock_dev!$A$1:$CI$300,MATCH(DATE(F$1,1,1),Shock_dev!$A$1:$CI$1,0),FALSE)</f>
        <v>2.8208112371011663E-2</v>
      </c>
      <c r="G59" s="52">
        <f>VLOOKUP($B59,Shock_dev!$A$1:$CI$300,MATCH(DATE(G$1,1,1),Shock_dev!$A$1:$CI$1,0),FALSE)</f>
        <v>2.7796982579322928E-2</v>
      </c>
      <c r="H59" s="52">
        <f>VLOOKUP($B59,Shock_dev!$A$1:$CI$300,MATCH(DATE(H$1,1,1),Shock_dev!$A$1:$CI$1,0),FALSE)</f>
        <v>2.7436746135790994E-2</v>
      </c>
      <c r="I59" s="52">
        <f>VLOOKUP($B59,Shock_dev!$A$1:$CI$300,MATCH(DATE(I$1,1,1),Shock_dev!$A$1:$CI$1,0),FALSE)</f>
        <v>2.6474138177473936E-2</v>
      </c>
      <c r="J59" s="52">
        <f>VLOOKUP($B59,Shock_dev!$A$1:$CI$300,MATCH(DATE(J$1,1,1),Shock_dev!$A$1:$CI$1,0),FALSE)</f>
        <v>2.652611300353858E-2</v>
      </c>
      <c r="K59" s="52">
        <f>VLOOKUP($B59,Shock_dev!$A$1:$CI$300,MATCH(DATE(K$1,1,1),Shock_dev!$A$1:$CI$1,0),FALSE)</f>
        <v>2.5983795189832428E-2</v>
      </c>
      <c r="L59" s="52">
        <f>VLOOKUP($B59,Shock_dev!$A$1:$CI$300,MATCH(DATE(L$1,1,1),Shock_dev!$A$1:$CI$1,0),FALSE)</f>
        <v>2.6275131199173626E-2</v>
      </c>
      <c r="M59" s="52">
        <f>VLOOKUP($B59,Shock_dev!$A$1:$CI$300,MATCH(DATE(M$1,1,1),Shock_dev!$A$1:$CI$1,0),FALSE)</f>
        <v>2.7722957693262155E-2</v>
      </c>
      <c r="N59" s="52">
        <f>VLOOKUP($B59,Shock_dev!$A$1:$CI$300,MATCH(DATE(N$1,1,1),Shock_dev!$A$1:$CI$1,0),FALSE)</f>
        <v>2.7950167847470633E-2</v>
      </c>
      <c r="O59" s="52">
        <f>VLOOKUP($B59,Shock_dev!$A$1:$CI$300,MATCH(DATE(O$1,1,1),Shock_dev!$A$1:$CI$1,0),FALSE)</f>
        <v>2.7280871748391236E-2</v>
      </c>
      <c r="P59" s="52">
        <f>VLOOKUP($B59,Shock_dev!$A$1:$CI$300,MATCH(DATE(P$1,1,1),Shock_dev!$A$1:$CI$1,0),FALSE)</f>
        <v>2.6495995549006834E-2</v>
      </c>
      <c r="Q59" s="52">
        <f>VLOOKUP($B59,Shock_dev!$A$1:$CI$300,MATCH(DATE(Q$1,1,1),Shock_dev!$A$1:$CI$1,0),FALSE)</f>
        <v>2.6372795181518256E-2</v>
      </c>
      <c r="R59" s="52">
        <f>VLOOKUP($B59,Shock_dev!$A$1:$CI$300,MATCH(DATE(R$1,1,1),Shock_dev!$A$1:$CI$1,0),FALSE)</f>
        <v>2.533055410876979E-2</v>
      </c>
      <c r="S59" s="52">
        <f>VLOOKUP($B59,Shock_dev!$A$1:$CI$300,MATCH(DATE(S$1,1,1),Shock_dev!$A$1:$CI$1,0),FALSE)</f>
        <v>2.4857503582542462E-2</v>
      </c>
      <c r="T59" s="52">
        <f>VLOOKUP($B59,Shock_dev!$A$1:$CI$300,MATCH(DATE(T$1,1,1),Shock_dev!$A$1:$CI$1,0),FALSE)</f>
        <v>2.4888654221250136E-2</v>
      </c>
      <c r="U59" s="52">
        <f>VLOOKUP($B59,Shock_dev!$A$1:$CI$300,MATCH(DATE(U$1,1,1),Shock_dev!$A$1:$CI$1,0),FALSE)</f>
        <v>2.4353793286128446E-2</v>
      </c>
      <c r="V59" s="52">
        <f>VLOOKUP($B59,Shock_dev!$A$1:$CI$300,MATCH(DATE(V$1,1,1),Shock_dev!$A$1:$CI$1,0),FALSE)</f>
        <v>2.4574836601841801E-2</v>
      </c>
      <c r="W59" s="52">
        <f>VLOOKUP($B59,Shock_dev!$A$1:$CI$300,MATCH(DATE(W$1,1,1),Shock_dev!$A$1:$CI$1,0),FALSE)</f>
        <v>2.458938534087559E-2</v>
      </c>
      <c r="X59" s="52">
        <f>VLOOKUP($B59,Shock_dev!$A$1:$CI$300,MATCH(DATE(X$1,1,1),Shock_dev!$A$1:$CI$1,0),FALSE)</f>
        <v>2.4419707936444376E-2</v>
      </c>
      <c r="Y59" s="52">
        <f>VLOOKUP($B59,Shock_dev!$A$1:$CI$300,MATCH(DATE(Y$1,1,1),Shock_dev!$A$1:$CI$1,0),FALSE)</f>
        <v>2.4982576174735472E-2</v>
      </c>
      <c r="Z59" s="52">
        <f>VLOOKUP($B59,Shock_dev!$A$1:$CI$300,MATCH(DATE(Z$1,1,1),Shock_dev!$A$1:$CI$1,0),FALSE)</f>
        <v>2.4718861143187099E-2</v>
      </c>
      <c r="AA59" s="52">
        <f>VLOOKUP($B59,Shock_dev!$A$1:$CI$300,MATCH(DATE(AA$1,1,1),Shock_dev!$A$1:$CI$1,0),FALSE)</f>
        <v>2.4366414045752433E-2</v>
      </c>
      <c r="AB59" s="52">
        <f>VLOOKUP($B59,Shock_dev!$A$1:$CI$300,MATCH(DATE(AB$1,1,1),Shock_dev!$A$1:$CI$1,0),FALSE)</f>
        <v>2.3964770003070578E-2</v>
      </c>
      <c r="AC59" s="52">
        <f>VLOOKUP($B59,Shock_dev!$A$1:$CI$300,MATCH(DATE(AC$1,1,1),Shock_dev!$A$1:$CI$1,0),FALSE)</f>
        <v>2.3527652800086275E-2</v>
      </c>
      <c r="AD59" s="52">
        <f>VLOOKUP($B59,Shock_dev!$A$1:$CI$300,MATCH(DATE(AD$1,1,1),Shock_dev!$A$1:$CI$1,0),FALSE)</f>
        <v>2.2974393492370512E-2</v>
      </c>
      <c r="AE59" s="52">
        <f>VLOOKUP($B59,Shock_dev!$A$1:$CI$300,MATCH(DATE(AE$1,1,1),Shock_dev!$A$1:$CI$1,0),FALSE)</f>
        <v>2.2450192200675716E-2</v>
      </c>
      <c r="AF59" s="52">
        <f>VLOOKUP($B59,Shock_dev!$A$1:$CI$300,MATCH(DATE(AF$1,1,1),Shock_dev!$A$1:$CI$1,0),FALSE)</f>
        <v>2.1689868848916164E-2</v>
      </c>
      <c r="AG59" s="52"/>
      <c r="AH59" s="65">
        <f t="shared" si="1"/>
        <v>2.3908572299766583E-2</v>
      </c>
      <c r="AI59" s="65">
        <f t="shared" si="2"/>
        <v>2.6539184741161913E-2</v>
      </c>
      <c r="AJ59" s="65">
        <f t="shared" si="3"/>
        <v>2.7164557603929822E-2</v>
      </c>
      <c r="AK59" s="65">
        <f t="shared" si="4"/>
        <v>2.480106836010653E-2</v>
      </c>
      <c r="AL59" s="65">
        <f t="shared" si="5"/>
        <v>2.4615388928198992E-2</v>
      </c>
      <c r="AM59" s="65">
        <f t="shared" si="6"/>
        <v>2.2921375469023848E-2</v>
      </c>
      <c r="AN59" s="66"/>
      <c r="AO59" s="65">
        <f t="shared" si="7"/>
        <v>2.5223878520464246E-2</v>
      </c>
      <c r="AP59" s="65">
        <f t="shared" si="8"/>
        <v>2.5982812982018176E-2</v>
      </c>
      <c r="AQ59" s="65">
        <f t="shared" si="9"/>
        <v>2.376838219861142E-2</v>
      </c>
    </row>
    <row r="60" spans="1:43" x14ac:dyDescent="0.25">
      <c r="A60" s="5" t="str">
        <f>VLOOKUP(LEFT(RIGHT(B60,11),4),List_Sectors!$A$2:$C$30,3,FALSE)</f>
        <v>Route</v>
      </c>
      <c r="B60" s="37" t="s">
        <v>452</v>
      </c>
      <c r="C60" s="51">
        <f>VLOOKUP($B60,Shock_dev!$A$1:$CI$300,MATCH(DATE(C$1,1,1),Shock_dev!$A$1:$CI$1,0),FALSE)</f>
        <v>0.14581009567318187</v>
      </c>
      <c r="D60" s="52">
        <f>VLOOKUP($B60,Shock_dev!$A$1:$CI$300,MATCH(DATE(D$1,1,1),Shock_dev!$A$1:$CI$1,0),FALSE)</f>
        <v>0.12861123226446697</v>
      </c>
      <c r="E60" s="52">
        <f>VLOOKUP($B60,Shock_dev!$A$1:$CI$300,MATCH(DATE(E$1,1,1),Shock_dev!$A$1:$CI$1,0),FALSE)</f>
        <v>0.12694916560277708</v>
      </c>
      <c r="F60" s="52">
        <f>VLOOKUP($B60,Shock_dev!$A$1:$CI$300,MATCH(DATE(F$1,1,1),Shock_dev!$A$1:$CI$1,0),FALSE)</f>
        <v>0.12683796264766581</v>
      </c>
      <c r="G60" s="52">
        <f>VLOOKUP($B60,Shock_dev!$A$1:$CI$300,MATCH(DATE(G$1,1,1),Shock_dev!$A$1:$CI$1,0),FALSE)</f>
        <v>0.10712667772224575</v>
      </c>
      <c r="H60" s="52">
        <f>VLOOKUP($B60,Shock_dev!$A$1:$CI$300,MATCH(DATE(H$1,1,1),Shock_dev!$A$1:$CI$1,0),FALSE)</f>
        <v>0.11670664901357067</v>
      </c>
      <c r="I60" s="52">
        <f>VLOOKUP($B60,Shock_dev!$A$1:$CI$300,MATCH(DATE(I$1,1,1),Shock_dev!$A$1:$CI$1,0),FALSE)</f>
        <v>0.11564204231174578</v>
      </c>
      <c r="J60" s="52">
        <f>VLOOKUP($B60,Shock_dev!$A$1:$CI$300,MATCH(DATE(J$1,1,1),Shock_dev!$A$1:$CI$1,0),FALSE)</f>
        <v>0.11522789598956022</v>
      </c>
      <c r="K60" s="52">
        <f>VLOOKUP($B60,Shock_dev!$A$1:$CI$300,MATCH(DATE(K$1,1,1),Shock_dev!$A$1:$CI$1,0),FALSE)</f>
        <v>0.11493197847236256</v>
      </c>
      <c r="L60" s="52">
        <f>VLOOKUP($B60,Shock_dev!$A$1:$CI$300,MATCH(DATE(L$1,1,1),Shock_dev!$A$1:$CI$1,0),FALSE)</f>
        <v>0.11305692839531627</v>
      </c>
      <c r="M60" s="52">
        <f>VLOOKUP($B60,Shock_dev!$A$1:$CI$300,MATCH(DATE(M$1,1,1),Shock_dev!$A$1:$CI$1,0),FALSE)</f>
        <v>9.8143647041382884E-2</v>
      </c>
      <c r="N60" s="52">
        <f>VLOOKUP($B60,Shock_dev!$A$1:$CI$300,MATCH(DATE(N$1,1,1),Shock_dev!$A$1:$CI$1,0),FALSE)</f>
        <v>9.9916509364505149E-2</v>
      </c>
      <c r="O60" s="52">
        <f>VLOOKUP($B60,Shock_dev!$A$1:$CI$300,MATCH(DATE(O$1,1,1),Shock_dev!$A$1:$CI$1,0),FALSE)</f>
        <v>0.10027606780783858</v>
      </c>
      <c r="P60" s="52">
        <f>VLOOKUP($B60,Shock_dev!$A$1:$CI$300,MATCH(DATE(P$1,1,1),Shock_dev!$A$1:$CI$1,0),FALSE)</f>
        <v>0.10053711534068029</v>
      </c>
      <c r="Q60" s="52">
        <f>VLOOKUP($B60,Shock_dev!$A$1:$CI$300,MATCH(DATE(Q$1,1,1),Shock_dev!$A$1:$CI$1,0),FALSE)</f>
        <v>9.763255891679487E-2</v>
      </c>
      <c r="R60" s="52">
        <f>VLOOKUP($B60,Shock_dev!$A$1:$CI$300,MATCH(DATE(R$1,1,1),Shock_dev!$A$1:$CI$1,0),FALSE)</f>
        <v>9.2103185250266353E-2</v>
      </c>
      <c r="S60" s="52">
        <f>VLOOKUP($B60,Shock_dev!$A$1:$CI$300,MATCH(DATE(S$1,1,1),Shock_dev!$A$1:$CI$1,0),FALSE)</f>
        <v>9.3078811731272845E-2</v>
      </c>
      <c r="T60" s="52">
        <f>VLOOKUP($B60,Shock_dev!$A$1:$CI$300,MATCH(DATE(T$1,1,1),Shock_dev!$A$1:$CI$1,0),FALSE)</f>
        <v>9.3377414474248646E-2</v>
      </c>
      <c r="U60" s="52">
        <f>VLOOKUP($B60,Shock_dev!$A$1:$CI$300,MATCH(DATE(U$1,1,1),Shock_dev!$A$1:$CI$1,0),FALSE)</f>
        <v>9.3456788741594687E-2</v>
      </c>
      <c r="V60" s="52">
        <f>VLOOKUP($B60,Shock_dev!$A$1:$CI$300,MATCH(DATE(V$1,1,1),Shock_dev!$A$1:$CI$1,0),FALSE)</f>
        <v>9.8389000141712465E-2</v>
      </c>
      <c r="W60" s="52">
        <f>VLOOKUP($B60,Shock_dev!$A$1:$CI$300,MATCH(DATE(W$1,1,1),Shock_dev!$A$1:$CI$1,0),FALSE)</f>
        <v>9.2344566919035032E-2</v>
      </c>
      <c r="X60" s="52">
        <f>VLOOKUP($B60,Shock_dev!$A$1:$CI$300,MATCH(DATE(X$1,1,1),Shock_dev!$A$1:$CI$1,0),FALSE)</f>
        <v>9.256532041854075E-2</v>
      </c>
      <c r="Y60" s="52">
        <f>VLOOKUP($B60,Shock_dev!$A$1:$CI$300,MATCH(DATE(Y$1,1,1),Shock_dev!$A$1:$CI$1,0),FALSE)</f>
        <v>9.2258491853775021E-2</v>
      </c>
      <c r="Z60" s="52">
        <f>VLOOKUP($B60,Shock_dev!$A$1:$CI$300,MATCH(DATE(Z$1,1,1),Shock_dev!$A$1:$CI$1,0),FALSE)</f>
        <v>9.1735358300206946E-2</v>
      </c>
      <c r="AA60" s="52">
        <f>VLOOKUP($B60,Shock_dev!$A$1:$CI$300,MATCH(DATE(AA$1,1,1),Shock_dev!$A$1:$CI$1,0),FALSE)</f>
        <v>9.1111598913768091E-2</v>
      </c>
      <c r="AB60" s="52">
        <f>VLOOKUP($B60,Shock_dev!$A$1:$CI$300,MATCH(DATE(AB$1,1,1),Shock_dev!$A$1:$CI$1,0),FALSE)</f>
        <v>9.0414383514556176E-2</v>
      </c>
      <c r="AC60" s="52">
        <f>VLOOKUP($B60,Shock_dev!$A$1:$CI$300,MATCH(DATE(AC$1,1,1),Shock_dev!$A$1:$CI$1,0),FALSE)</f>
        <v>8.9654677428998367E-2</v>
      </c>
      <c r="AD60" s="52">
        <f>VLOOKUP($B60,Shock_dev!$A$1:$CI$300,MATCH(DATE(AD$1,1,1),Shock_dev!$A$1:$CI$1,0),FALSE)</f>
        <v>8.8845361528650885E-2</v>
      </c>
      <c r="AE60" s="52">
        <f>VLOOKUP($B60,Shock_dev!$A$1:$CI$300,MATCH(DATE(AE$1,1,1),Shock_dev!$A$1:$CI$1,0),FALSE)</f>
        <v>8.8003003305292191E-2</v>
      </c>
      <c r="AF60" s="52">
        <f>VLOOKUP($B60,Shock_dev!$A$1:$CI$300,MATCH(DATE(AF$1,1,1),Shock_dev!$A$1:$CI$1,0),FALSE)</f>
        <v>8.7119717495378307E-2</v>
      </c>
      <c r="AG60" s="52"/>
      <c r="AH60" s="65">
        <f t="shared" si="1"/>
        <v>0.12706702678206749</v>
      </c>
      <c r="AI60" s="65">
        <f t="shared" si="2"/>
        <v>0.11511309883651108</v>
      </c>
      <c r="AJ60" s="65">
        <f t="shared" si="3"/>
        <v>9.9301179694240349E-2</v>
      </c>
      <c r="AK60" s="65">
        <f t="shared" si="4"/>
        <v>9.4081040067819005E-2</v>
      </c>
      <c r="AL60" s="65">
        <f t="shared" si="5"/>
        <v>9.2003067281065179E-2</v>
      </c>
      <c r="AM60" s="65">
        <f t="shared" si="6"/>
        <v>8.880742865457518E-2</v>
      </c>
      <c r="AN60" s="66"/>
      <c r="AO60" s="65">
        <f t="shared" si="7"/>
        <v>0.12109006280928929</v>
      </c>
      <c r="AP60" s="65">
        <f t="shared" si="8"/>
        <v>9.6691109881029677E-2</v>
      </c>
      <c r="AQ60" s="65">
        <f t="shared" si="9"/>
        <v>9.0405247967820179E-2</v>
      </c>
    </row>
    <row r="61" spans="1:43" x14ac:dyDescent="0.25">
      <c r="A61" s="5" t="str">
        <f>VLOOKUP(LEFT(RIGHT(B61,11),4),List_Sectors!$A$2:$C$30,3,FALSE)</f>
        <v>Rail</v>
      </c>
      <c r="B61" s="37" t="s">
        <v>453</v>
      </c>
      <c r="C61" s="51">
        <f>VLOOKUP($B61,Shock_dev!$A$1:$CI$300,MATCH(DATE(C$1,1,1),Shock_dev!$A$1:$CI$1,0),FALSE)</f>
        <v>3.6639693217077572E-2</v>
      </c>
      <c r="D61" s="52">
        <f>VLOOKUP($B61,Shock_dev!$A$1:$CI$300,MATCH(DATE(D$1,1,1),Shock_dev!$A$1:$CI$1,0),FALSE)</f>
        <v>3.1208372090222033E-2</v>
      </c>
      <c r="E61" s="52">
        <f>VLOOKUP($B61,Shock_dev!$A$1:$CI$300,MATCH(DATE(E$1,1,1),Shock_dev!$A$1:$CI$1,0),FALSE)</f>
        <v>3.0694171932755934E-2</v>
      </c>
      <c r="F61" s="52">
        <f>VLOOKUP($B61,Shock_dev!$A$1:$CI$300,MATCH(DATE(F$1,1,1),Shock_dev!$A$1:$CI$1,0),FALSE)</f>
        <v>3.0692756302258931E-2</v>
      </c>
      <c r="G61" s="52">
        <f>VLOOKUP($B61,Shock_dev!$A$1:$CI$300,MATCH(DATE(G$1,1,1),Shock_dev!$A$1:$CI$1,0),FALSE)</f>
        <v>3.0640169696437063E-2</v>
      </c>
      <c r="H61" s="52">
        <f>VLOOKUP($B61,Shock_dev!$A$1:$CI$300,MATCH(DATE(H$1,1,1),Shock_dev!$A$1:$CI$1,0),FALSE)</f>
        <v>3.05049498847614E-2</v>
      </c>
      <c r="I61" s="52">
        <f>VLOOKUP($B61,Shock_dev!$A$1:$CI$300,MATCH(DATE(I$1,1,1),Shock_dev!$A$1:$CI$1,0),FALSE)</f>
        <v>2.618889349619111E-2</v>
      </c>
      <c r="J61" s="52">
        <f>VLOOKUP($B61,Shock_dev!$A$1:$CI$300,MATCH(DATE(J$1,1,1),Shock_dev!$A$1:$CI$1,0),FALSE)</f>
        <v>2.6358305017103071E-2</v>
      </c>
      <c r="K61" s="52">
        <f>VLOOKUP($B61,Shock_dev!$A$1:$CI$300,MATCH(DATE(K$1,1,1),Shock_dev!$A$1:$CI$1,0),FALSE)</f>
        <v>2.0584050271361072E-2</v>
      </c>
      <c r="L61" s="52">
        <f>VLOOKUP($B61,Shock_dev!$A$1:$CI$300,MATCH(DATE(L$1,1,1),Shock_dev!$A$1:$CI$1,0),FALSE)</f>
        <v>2.0862670410448481E-2</v>
      </c>
      <c r="M61" s="52">
        <f>VLOOKUP($B61,Shock_dev!$A$1:$CI$300,MATCH(DATE(M$1,1,1),Shock_dev!$A$1:$CI$1,0),FALSE)</f>
        <v>7.3998140851653502E-2</v>
      </c>
      <c r="N61" s="52">
        <f>VLOOKUP($B61,Shock_dev!$A$1:$CI$300,MATCH(DATE(N$1,1,1),Shock_dev!$A$1:$CI$1,0),FALSE)</f>
        <v>5.6675761226711016E-2</v>
      </c>
      <c r="O61" s="52">
        <f>VLOOKUP($B61,Shock_dev!$A$1:$CI$300,MATCH(DATE(O$1,1,1),Shock_dev!$A$1:$CI$1,0),FALSE)</f>
        <v>5.6712992294809944E-2</v>
      </c>
      <c r="P61" s="52">
        <f>VLOOKUP($B61,Shock_dev!$A$1:$CI$300,MATCH(DATE(P$1,1,1),Shock_dev!$A$1:$CI$1,0),FALSE)</f>
        <v>5.6494120620048306E-2</v>
      </c>
      <c r="Q61" s="52">
        <f>VLOOKUP($B61,Shock_dev!$A$1:$CI$300,MATCH(DATE(Q$1,1,1),Shock_dev!$A$1:$CI$1,0),FALSE)</f>
        <v>5.6146490206609924E-2</v>
      </c>
      <c r="R61" s="52">
        <f>VLOOKUP($B61,Shock_dev!$A$1:$CI$300,MATCH(DATE(R$1,1,1),Shock_dev!$A$1:$CI$1,0),FALSE)</f>
        <v>5.5713671205073256E-2</v>
      </c>
      <c r="S61" s="52">
        <f>VLOOKUP($B61,Shock_dev!$A$1:$CI$300,MATCH(DATE(S$1,1,1),Shock_dev!$A$1:$CI$1,0),FALSE)</f>
        <v>6.0640789599506965E-2</v>
      </c>
      <c r="T61" s="52">
        <f>VLOOKUP($B61,Shock_dev!$A$1:$CI$300,MATCH(DATE(T$1,1,1),Shock_dev!$A$1:$CI$1,0),FALSE)</f>
        <v>5.9570281331709121E-2</v>
      </c>
      <c r="U61" s="52">
        <f>VLOOKUP($B61,Shock_dev!$A$1:$CI$300,MATCH(DATE(U$1,1,1),Shock_dev!$A$1:$CI$1,0),FALSE)</f>
        <v>5.8963443653003163E-2</v>
      </c>
      <c r="V61" s="52">
        <f>VLOOKUP($B61,Shock_dev!$A$1:$CI$300,MATCH(DATE(V$1,1,1),Shock_dev!$A$1:$CI$1,0),FALSE)</f>
        <v>5.8388128313219274E-2</v>
      </c>
      <c r="W61" s="52">
        <f>VLOOKUP($B61,Shock_dev!$A$1:$CI$300,MATCH(DATE(W$1,1,1),Shock_dev!$A$1:$CI$1,0),FALSE)</f>
        <v>5.7797462028277291E-2</v>
      </c>
      <c r="X61" s="52">
        <f>VLOOKUP($B61,Shock_dev!$A$1:$CI$300,MATCH(DATE(X$1,1,1),Shock_dev!$A$1:$CI$1,0),FALSE)</f>
        <v>6.2570419636287206E-2</v>
      </c>
      <c r="Y61" s="52">
        <f>VLOOKUP($B61,Shock_dev!$A$1:$CI$300,MATCH(DATE(Y$1,1,1),Shock_dev!$A$1:$CI$1,0),FALSE)</f>
        <v>6.1413094974372633E-2</v>
      </c>
      <c r="Z61" s="52">
        <f>VLOOKUP($B61,Shock_dev!$A$1:$CI$300,MATCH(DATE(Z$1,1,1),Shock_dev!$A$1:$CI$1,0),FALSE)</f>
        <v>6.073351773613337E-2</v>
      </c>
      <c r="AA61" s="52">
        <f>VLOOKUP($B61,Shock_dev!$A$1:$CI$300,MATCH(DATE(AA$1,1,1),Shock_dev!$A$1:$CI$1,0),FALSE)</f>
        <v>6.0098825981868713E-2</v>
      </c>
      <c r="AB61" s="52">
        <f>VLOOKUP($B61,Shock_dev!$A$1:$CI$300,MATCH(DATE(AB$1,1,1),Shock_dev!$A$1:$CI$1,0),FALSE)</f>
        <v>5.9461179040404905E-2</v>
      </c>
      <c r="AC61" s="52">
        <f>VLOOKUP($B61,Shock_dev!$A$1:$CI$300,MATCH(DATE(AC$1,1,1),Shock_dev!$A$1:$CI$1,0),FALSE)</f>
        <v>5.881693053691732E-2</v>
      </c>
      <c r="AD61" s="52">
        <f>VLOOKUP($B61,Shock_dev!$A$1:$CI$300,MATCH(DATE(AD$1,1,1),Shock_dev!$A$1:$CI$1,0),FALSE)</f>
        <v>5.8170548307623464E-2</v>
      </c>
      <c r="AE61" s="52">
        <f>VLOOKUP($B61,Shock_dev!$A$1:$CI$300,MATCH(DATE(AE$1,1,1),Shock_dev!$A$1:$CI$1,0),FALSE)</f>
        <v>5.7526476299380291E-2</v>
      </c>
      <c r="AF61" s="52">
        <f>VLOOKUP($B61,Shock_dev!$A$1:$CI$300,MATCH(DATE(AF$1,1,1),Shock_dev!$A$1:$CI$1,0),FALSE)</f>
        <v>5.6881915546496326E-2</v>
      </c>
      <c r="AG61" s="52"/>
      <c r="AH61" s="65">
        <f t="shared" si="1"/>
        <v>3.1975032647750305E-2</v>
      </c>
      <c r="AI61" s="65">
        <f t="shared" si="2"/>
        <v>2.4899773815973025E-2</v>
      </c>
      <c r="AJ61" s="65">
        <f t="shared" si="3"/>
        <v>6.0005501039966533E-2</v>
      </c>
      <c r="AK61" s="65">
        <f t="shared" si="4"/>
        <v>5.8655262820502353E-2</v>
      </c>
      <c r="AL61" s="65">
        <f t="shared" si="5"/>
        <v>6.0522664071387844E-2</v>
      </c>
      <c r="AM61" s="65">
        <f t="shared" si="6"/>
        <v>5.8171409946164453E-2</v>
      </c>
      <c r="AN61" s="66"/>
      <c r="AO61" s="65">
        <f t="shared" si="7"/>
        <v>2.8437403231861665E-2</v>
      </c>
      <c r="AP61" s="65">
        <f t="shared" si="8"/>
        <v>5.9330381930234447E-2</v>
      </c>
      <c r="AQ61" s="65">
        <f t="shared" si="9"/>
        <v>5.9347037008776152E-2</v>
      </c>
    </row>
    <row r="62" spans="1:43" x14ac:dyDescent="0.25">
      <c r="A62" s="5" t="str">
        <f>VLOOKUP(LEFT(RIGHT(B62,11),4),List_Sectors!$A$2:$C$30,3,FALSE)</f>
        <v>Ponts &amp; tunnels</v>
      </c>
      <c r="B62" s="37" t="s">
        <v>454</v>
      </c>
      <c r="C62" s="51">
        <f>VLOOKUP($B62,Shock_dev!$A$1:$CI$300,MATCH(DATE(C$1,1,1),Shock_dev!$A$1:$CI$1,0),FALSE)</f>
        <v>3.833837622932481E-2</v>
      </c>
      <c r="D62" s="52">
        <f>VLOOKUP($B62,Shock_dev!$A$1:$CI$300,MATCH(DATE(D$1,1,1),Shock_dev!$A$1:$CI$1,0),FALSE)</f>
        <v>3.2347802777902071E-2</v>
      </c>
      <c r="E62" s="52">
        <f>VLOOKUP($B62,Shock_dev!$A$1:$CI$300,MATCH(DATE(E$1,1,1),Shock_dev!$A$1:$CI$1,0),FALSE)</f>
        <v>3.161321415122624E-2</v>
      </c>
      <c r="F62" s="52">
        <f>VLOOKUP($B62,Shock_dev!$A$1:$CI$300,MATCH(DATE(F$1,1,1),Shock_dev!$A$1:$CI$1,0),FALSE)</f>
        <v>3.1387428939247494E-2</v>
      </c>
      <c r="G62" s="52">
        <f>VLOOKUP($B62,Shock_dev!$A$1:$CI$300,MATCH(DATE(G$1,1,1),Shock_dev!$A$1:$CI$1,0),FALSE)</f>
        <v>3.4101898341620272E-2</v>
      </c>
      <c r="H62" s="52">
        <f>VLOOKUP($B62,Shock_dev!$A$1:$CI$300,MATCH(DATE(H$1,1,1),Shock_dev!$A$1:$CI$1,0),FALSE)</f>
        <v>3.3286546744696624E-2</v>
      </c>
      <c r="I62" s="52">
        <f>VLOOKUP($B62,Shock_dev!$A$1:$CI$300,MATCH(DATE(I$1,1,1),Shock_dev!$A$1:$CI$1,0),FALSE)</f>
        <v>3.2364771594831331E-2</v>
      </c>
      <c r="J62" s="52">
        <f>VLOOKUP($B62,Shock_dev!$A$1:$CI$300,MATCH(DATE(J$1,1,1),Shock_dev!$A$1:$CI$1,0),FALSE)</f>
        <v>3.1673212888714691E-2</v>
      </c>
      <c r="K62" s="52">
        <f>VLOOKUP($B62,Shock_dev!$A$1:$CI$300,MATCH(DATE(K$1,1,1),Shock_dev!$A$1:$CI$1,0),FALSE)</f>
        <v>3.0506398351679433E-2</v>
      </c>
      <c r="L62" s="52">
        <f>VLOOKUP($B62,Shock_dev!$A$1:$CI$300,MATCH(DATE(L$1,1,1),Shock_dev!$A$1:$CI$1,0),FALSE)</f>
        <v>3.0791728340763099E-2</v>
      </c>
      <c r="M62" s="52">
        <f>VLOOKUP($B62,Shock_dev!$A$1:$CI$300,MATCH(DATE(M$1,1,1),Shock_dev!$A$1:$CI$1,0),FALSE)</f>
        <v>4.0927774395907383E-2</v>
      </c>
      <c r="N62" s="52">
        <f>VLOOKUP($B62,Shock_dev!$A$1:$CI$300,MATCH(DATE(N$1,1,1),Shock_dev!$A$1:$CI$1,0),FALSE)</f>
        <v>3.778542240066908E-2</v>
      </c>
      <c r="O62" s="52">
        <f>VLOOKUP($B62,Shock_dev!$A$1:$CI$300,MATCH(DATE(O$1,1,1),Shock_dev!$A$1:$CI$1,0),FALSE)</f>
        <v>3.6533181869649087E-2</v>
      </c>
      <c r="P62" s="52">
        <f>VLOOKUP($B62,Shock_dev!$A$1:$CI$300,MATCH(DATE(P$1,1,1),Shock_dev!$A$1:$CI$1,0),FALSE)</f>
        <v>3.5293346328647973E-2</v>
      </c>
      <c r="Q62" s="52">
        <f>VLOOKUP($B62,Shock_dev!$A$1:$CI$300,MATCH(DATE(Q$1,1,1),Shock_dev!$A$1:$CI$1,0),FALSE)</f>
        <v>3.4045058334390053E-2</v>
      </c>
      <c r="R62" s="52">
        <f>VLOOKUP($B62,Shock_dev!$A$1:$CI$300,MATCH(DATE(R$1,1,1),Shock_dev!$A$1:$CI$1,0),FALSE)</f>
        <v>3.2780326860340221E-2</v>
      </c>
      <c r="S62" s="52">
        <f>VLOOKUP($B62,Shock_dev!$A$1:$CI$300,MATCH(DATE(S$1,1,1),Shock_dev!$A$1:$CI$1,0),FALSE)</f>
        <v>3.1925037566022309E-2</v>
      </c>
      <c r="T62" s="52">
        <f>VLOOKUP($B62,Shock_dev!$A$1:$CI$300,MATCH(DATE(T$1,1,1),Shock_dev!$A$1:$CI$1,0),FALSE)</f>
        <v>3.072596505453587E-2</v>
      </c>
      <c r="U62" s="52">
        <f>VLOOKUP($B62,Shock_dev!$A$1:$CI$300,MATCH(DATE(U$1,1,1),Shock_dev!$A$1:$CI$1,0),FALSE)</f>
        <v>2.9643714583734642E-2</v>
      </c>
      <c r="V62" s="52">
        <f>VLOOKUP($B62,Shock_dev!$A$1:$CI$300,MATCH(DATE(V$1,1,1),Shock_dev!$A$1:$CI$1,0),FALSE)</f>
        <v>3.052079694853245E-2</v>
      </c>
      <c r="W62" s="52">
        <f>VLOOKUP($B62,Shock_dev!$A$1:$CI$300,MATCH(DATE(W$1,1,1),Shock_dev!$A$1:$CI$1,0),FALSE)</f>
        <v>2.9428887776329023E-2</v>
      </c>
      <c r="X62" s="52">
        <f>VLOOKUP($B62,Shock_dev!$A$1:$CI$300,MATCH(DATE(X$1,1,1),Shock_dev!$A$1:$CI$1,0),FALSE)</f>
        <v>2.8979413570041419E-2</v>
      </c>
      <c r="Y62" s="52">
        <f>VLOOKUP($B62,Shock_dev!$A$1:$CI$300,MATCH(DATE(Y$1,1,1),Shock_dev!$A$1:$CI$1,0),FALSE)</f>
        <v>2.8232349737224976E-2</v>
      </c>
      <c r="Z62" s="52">
        <f>VLOOKUP($B62,Shock_dev!$A$1:$CI$300,MATCH(DATE(Z$1,1,1),Shock_dev!$A$1:$CI$1,0),FALSE)</f>
        <v>2.7592816985121612E-2</v>
      </c>
      <c r="AA62" s="52">
        <f>VLOOKUP($B62,Shock_dev!$A$1:$CI$300,MATCH(DATE(AA$1,1,1),Shock_dev!$A$1:$CI$1,0),FALSE)</f>
        <v>2.7021303977765542E-2</v>
      </c>
      <c r="AB62" s="52">
        <f>VLOOKUP($B62,Shock_dev!$A$1:$CI$300,MATCH(DATE(AB$1,1,1),Shock_dev!$A$1:$CI$1,0),FALSE)</f>
        <v>2.6503840760323413E-2</v>
      </c>
      <c r="AC62" s="52">
        <f>VLOOKUP($B62,Shock_dev!$A$1:$CI$300,MATCH(DATE(AC$1,1,1),Shock_dev!$A$1:$CI$1,0),FALSE)</f>
        <v>2.6035317593487681E-2</v>
      </c>
      <c r="AD62" s="52">
        <f>VLOOKUP($B62,Shock_dev!$A$1:$CI$300,MATCH(DATE(AD$1,1,1),Shock_dev!$A$1:$CI$1,0),FALSE)</f>
        <v>2.5603209941766923E-2</v>
      </c>
      <c r="AE62" s="52">
        <f>VLOOKUP($B62,Shock_dev!$A$1:$CI$300,MATCH(DATE(AE$1,1,1),Shock_dev!$A$1:$CI$1,0),FALSE)</f>
        <v>2.5205322490638973E-2</v>
      </c>
      <c r="AF62" s="52">
        <f>VLOOKUP($B62,Shock_dev!$A$1:$CI$300,MATCH(DATE(AF$1,1,1),Shock_dev!$A$1:$CI$1,0),FALSE)</f>
        <v>2.4833331771731904E-2</v>
      </c>
      <c r="AG62" s="52"/>
      <c r="AH62" s="65">
        <f t="shared" si="1"/>
        <v>3.3557744087864175E-2</v>
      </c>
      <c r="AI62" s="65">
        <f t="shared" si="2"/>
        <v>3.1724531584137031E-2</v>
      </c>
      <c r="AJ62" s="65">
        <f t="shared" si="3"/>
        <v>3.6916956665852714E-2</v>
      </c>
      <c r="AK62" s="65">
        <f t="shared" si="4"/>
        <v>3.1119168202633097E-2</v>
      </c>
      <c r="AL62" s="65">
        <f t="shared" si="5"/>
        <v>2.8250954409296515E-2</v>
      </c>
      <c r="AM62" s="65">
        <f t="shared" si="6"/>
        <v>2.5636204511589784E-2</v>
      </c>
      <c r="AN62" s="66"/>
      <c r="AO62" s="65">
        <f t="shared" si="7"/>
        <v>3.2641137836000603E-2</v>
      </c>
      <c r="AP62" s="65">
        <f t="shared" si="8"/>
        <v>3.4018062434242907E-2</v>
      </c>
      <c r="AQ62" s="65">
        <f t="shared" si="9"/>
        <v>2.6943579460443151E-2</v>
      </c>
    </row>
    <row r="63" spans="1:43" x14ac:dyDescent="0.25">
      <c r="A63" s="5" t="str">
        <f>VLOOKUP(LEFT(RIGHT(B63,11),4),List_Sectors!$A$2:$C$30,3,FALSE)</f>
        <v>Conduites</v>
      </c>
      <c r="B63" s="37" t="s">
        <v>455</v>
      </c>
      <c r="C63" s="51">
        <f>VLOOKUP($B63,Shock_dev!$A$1:$CI$300,MATCH(DATE(C$1,1,1),Shock_dev!$A$1:$CI$1,0),FALSE)</f>
        <v>0.14094452561056606</v>
      </c>
      <c r="D63" s="52">
        <f>VLOOKUP($B63,Shock_dev!$A$1:$CI$300,MATCH(DATE(D$1,1,1),Shock_dev!$A$1:$CI$1,0),FALSE)</f>
        <v>0.12130447788545556</v>
      </c>
      <c r="E63" s="52">
        <f>VLOOKUP($B63,Shock_dev!$A$1:$CI$300,MATCH(DATE(E$1,1,1),Shock_dev!$A$1:$CI$1,0),FALSE)</f>
        <v>0.11929085043409075</v>
      </c>
      <c r="F63" s="52">
        <f>VLOOKUP($B63,Shock_dev!$A$1:$CI$300,MATCH(DATE(F$1,1,1),Shock_dev!$A$1:$CI$1,0),FALSE)</f>
        <v>0.11878948930495904</v>
      </c>
      <c r="G63" s="52">
        <f>VLOOKUP($B63,Shock_dev!$A$1:$CI$300,MATCH(DATE(G$1,1,1),Shock_dev!$A$1:$CI$1,0),FALSE)</f>
        <v>0.12143589229744228</v>
      </c>
      <c r="H63" s="52">
        <f>VLOOKUP($B63,Shock_dev!$A$1:$CI$300,MATCH(DATE(H$1,1,1),Shock_dev!$A$1:$CI$1,0),FALSE)</f>
        <v>0.12017080721115005</v>
      </c>
      <c r="I63" s="52">
        <f>VLOOKUP($B63,Shock_dev!$A$1:$CI$300,MATCH(DATE(I$1,1,1),Shock_dev!$A$1:$CI$1,0),FALSE)</f>
        <v>0.11810208267020379</v>
      </c>
      <c r="J63" s="52">
        <f>VLOOKUP($B63,Shock_dev!$A$1:$CI$300,MATCH(DATE(J$1,1,1),Shock_dev!$A$1:$CI$1,0),FALSE)</f>
        <v>0.11550355850737218</v>
      </c>
      <c r="K63" s="52">
        <f>VLOOKUP($B63,Shock_dev!$A$1:$CI$300,MATCH(DATE(K$1,1,1),Shock_dev!$A$1:$CI$1,0),FALSE)</f>
        <v>0.110348868662664</v>
      </c>
      <c r="L63" s="52">
        <f>VLOOKUP($B63,Shock_dev!$A$1:$CI$300,MATCH(DATE(L$1,1,1),Shock_dev!$A$1:$CI$1,0),FALSE)</f>
        <v>0.1154649133547689</v>
      </c>
      <c r="M63" s="52">
        <f>VLOOKUP($B63,Shock_dev!$A$1:$CI$300,MATCH(DATE(M$1,1,1),Shock_dev!$A$1:$CI$1,0),FALSE)</f>
        <v>8.212401015770926E-2</v>
      </c>
      <c r="N63" s="52">
        <f>VLOOKUP($B63,Shock_dev!$A$1:$CI$300,MATCH(DATE(N$1,1,1),Shock_dev!$A$1:$CI$1,0),FALSE)</f>
        <v>7.9158573892947948E-2</v>
      </c>
      <c r="O63" s="52">
        <f>VLOOKUP($B63,Shock_dev!$A$1:$CI$300,MATCH(DATE(O$1,1,1),Shock_dev!$A$1:$CI$1,0),FALSE)</f>
        <v>7.3666253694026615E-2</v>
      </c>
      <c r="P63" s="52">
        <f>VLOOKUP($B63,Shock_dev!$A$1:$CI$300,MATCH(DATE(P$1,1,1),Shock_dev!$A$1:$CI$1,0),FALSE)</f>
        <v>6.7756830735697909E-2</v>
      </c>
      <c r="Q63" s="52">
        <f>VLOOKUP($B63,Shock_dev!$A$1:$CI$300,MATCH(DATE(Q$1,1,1),Shock_dev!$A$1:$CI$1,0),FALSE)</f>
        <v>6.9034070753571E-2</v>
      </c>
      <c r="R63" s="52">
        <f>VLOOKUP($B63,Shock_dev!$A$1:$CI$300,MATCH(DATE(R$1,1,1),Shock_dev!$A$1:$CI$1,0),FALSE)</f>
        <v>6.2544507802845581E-2</v>
      </c>
      <c r="S63" s="52">
        <f>VLOOKUP($B63,Shock_dev!$A$1:$CI$300,MATCH(DATE(S$1,1,1),Shock_dev!$A$1:$CI$1,0),FALSE)</f>
        <v>5.6990020030212342E-2</v>
      </c>
      <c r="T63" s="52">
        <f>VLOOKUP($B63,Shock_dev!$A$1:$CI$300,MATCH(DATE(T$1,1,1),Shock_dev!$A$1:$CI$1,0),FALSE)</f>
        <v>5.1929213215699113E-2</v>
      </c>
      <c r="U63" s="52">
        <f>VLOOKUP($B63,Shock_dev!$A$1:$CI$300,MATCH(DATE(U$1,1,1),Shock_dev!$A$1:$CI$1,0),FALSE)</f>
        <v>4.7366031830694981E-2</v>
      </c>
      <c r="V63" s="52">
        <f>VLOOKUP($B63,Shock_dev!$A$1:$CI$300,MATCH(DATE(V$1,1,1),Shock_dev!$A$1:$CI$1,0),FALSE)</f>
        <v>5.1990973807474694E-2</v>
      </c>
      <c r="W63" s="52">
        <f>VLOOKUP($B63,Shock_dev!$A$1:$CI$300,MATCH(DATE(W$1,1,1),Shock_dev!$A$1:$CI$1,0),FALSE)</f>
        <v>4.6418502130314558E-2</v>
      </c>
      <c r="X63" s="52">
        <f>VLOOKUP($B63,Shock_dev!$A$1:$CI$300,MATCH(DATE(X$1,1,1),Shock_dev!$A$1:$CI$1,0),FALSE)</f>
        <v>4.3486133282415303E-2</v>
      </c>
      <c r="Y63" s="52">
        <f>VLOOKUP($B63,Shock_dev!$A$1:$CI$300,MATCH(DATE(Y$1,1,1),Shock_dev!$A$1:$CI$1,0),FALSE)</f>
        <v>4.1020283977671768E-2</v>
      </c>
      <c r="Z63" s="52">
        <f>VLOOKUP($B63,Shock_dev!$A$1:$CI$300,MATCH(DATE(Z$1,1,1),Shock_dev!$A$1:$CI$1,0),FALSE)</f>
        <v>3.8955148278216695E-2</v>
      </c>
      <c r="AA63" s="52">
        <f>VLOOKUP($B63,Shock_dev!$A$1:$CI$300,MATCH(DATE(AA$1,1,1),Shock_dev!$A$1:$CI$1,0),FALSE)</f>
        <v>3.7251021636290529E-2</v>
      </c>
      <c r="AB63" s="52">
        <f>VLOOKUP($B63,Shock_dev!$A$1:$CI$300,MATCH(DATE(AB$1,1,1),Shock_dev!$A$1:$CI$1,0),FALSE)</f>
        <v>3.5856552260915865E-2</v>
      </c>
      <c r="AC63" s="52">
        <f>VLOOKUP($B63,Shock_dev!$A$1:$CI$300,MATCH(DATE(AC$1,1,1),Shock_dev!$A$1:$CI$1,0),FALSE)</f>
        <v>3.4714713371643974E-2</v>
      </c>
      <c r="AD63" s="52">
        <f>VLOOKUP($B63,Shock_dev!$A$1:$CI$300,MATCH(DATE(AD$1,1,1),Shock_dev!$A$1:$CI$1,0),FALSE)</f>
        <v>3.3785886015210972E-2</v>
      </c>
      <c r="AE63" s="52">
        <f>VLOOKUP($B63,Shock_dev!$A$1:$CI$300,MATCH(DATE(AE$1,1,1),Shock_dev!$A$1:$CI$1,0),FALSE)</f>
        <v>3.3028413694337608E-2</v>
      </c>
      <c r="AF63" s="52">
        <f>VLOOKUP($B63,Shock_dev!$A$1:$CI$300,MATCH(DATE(AF$1,1,1),Shock_dev!$A$1:$CI$1,0),FALSE)</f>
        <v>3.240908118622695E-2</v>
      </c>
      <c r="AG63" s="52"/>
      <c r="AH63" s="65">
        <f t="shared" si="1"/>
        <v>0.12435304710650277</v>
      </c>
      <c r="AI63" s="65">
        <f t="shared" si="2"/>
        <v>0.1159180460812318</v>
      </c>
      <c r="AJ63" s="65">
        <f t="shared" si="3"/>
        <v>7.4347947846790538E-2</v>
      </c>
      <c r="AK63" s="65">
        <f t="shared" si="4"/>
        <v>5.4164149337385351E-2</v>
      </c>
      <c r="AL63" s="65">
        <f t="shared" si="5"/>
        <v>4.1426217860981773E-2</v>
      </c>
      <c r="AM63" s="65">
        <f t="shared" si="6"/>
        <v>3.3958929305667074E-2</v>
      </c>
      <c r="AN63" s="66"/>
      <c r="AO63" s="65">
        <f t="shared" si="7"/>
        <v>0.12013554659386728</v>
      </c>
      <c r="AP63" s="65">
        <f t="shared" si="8"/>
        <v>6.4256048592087944E-2</v>
      </c>
      <c r="AQ63" s="65">
        <f t="shared" si="9"/>
        <v>3.7692573583324424E-2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456</v>
      </c>
      <c r="C64" s="51">
        <f>VLOOKUP($B64,Shock_dev!$A$1:$CI$300,MATCH(DATE(C$1,1,1),Shock_dev!$A$1:$CI$1,0),FALSE)</f>
        <v>2.1063498367075419E-2</v>
      </c>
      <c r="D64" s="52">
        <f>VLOOKUP($B64,Shock_dev!$A$1:$CI$300,MATCH(DATE(D$1,1,1),Shock_dev!$A$1:$CI$1,0),FALSE)</f>
        <v>1.8935448003354078E-2</v>
      </c>
      <c r="E64" s="52">
        <f>VLOOKUP($B64,Shock_dev!$A$1:$CI$300,MATCH(DATE(E$1,1,1),Shock_dev!$A$1:$CI$1,0),FALSE)</f>
        <v>1.8017067511239597E-2</v>
      </c>
      <c r="F64" s="52">
        <f>VLOOKUP($B64,Shock_dev!$A$1:$CI$300,MATCH(DATE(F$1,1,1),Shock_dev!$A$1:$CI$1,0),FALSE)</f>
        <v>1.7312091388493461E-2</v>
      </c>
      <c r="G64" s="52">
        <f>VLOOKUP($B64,Shock_dev!$A$1:$CI$300,MATCH(DATE(G$1,1,1),Shock_dev!$A$1:$CI$1,0),FALSE)</f>
        <v>2.482920326455958E-2</v>
      </c>
      <c r="H64" s="52">
        <f>VLOOKUP($B64,Shock_dev!$A$1:$CI$300,MATCH(DATE(H$1,1,1),Shock_dev!$A$1:$CI$1,0),FALSE)</f>
        <v>2.5020839628660314E-2</v>
      </c>
      <c r="I64" s="52">
        <f>VLOOKUP($B64,Shock_dev!$A$1:$CI$300,MATCH(DATE(I$1,1,1),Shock_dev!$A$1:$CI$1,0),FALSE)</f>
        <v>2.3863903098768204E-2</v>
      </c>
      <c r="J64" s="52">
        <f>VLOOKUP($B64,Shock_dev!$A$1:$CI$300,MATCH(DATE(J$1,1,1),Shock_dev!$A$1:$CI$1,0),FALSE)</f>
        <v>2.3850113999812978E-2</v>
      </c>
      <c r="K64" s="52">
        <f>VLOOKUP($B64,Shock_dev!$A$1:$CI$300,MATCH(DATE(K$1,1,1),Shock_dev!$A$1:$CI$1,0),FALSE)</f>
        <v>2.3383931796669852E-2</v>
      </c>
      <c r="L64" s="52">
        <f>VLOOKUP($B64,Shock_dev!$A$1:$CI$300,MATCH(DATE(L$1,1,1),Shock_dev!$A$1:$CI$1,0),FALSE)</f>
        <v>2.1304872588533946E-2</v>
      </c>
      <c r="M64" s="52">
        <f>VLOOKUP($B64,Shock_dev!$A$1:$CI$300,MATCH(DATE(M$1,1,1),Shock_dev!$A$1:$CI$1,0),FALSE)</f>
        <v>3.3343781189060874E-2</v>
      </c>
      <c r="N64" s="52">
        <f>VLOOKUP($B64,Shock_dev!$A$1:$CI$300,MATCH(DATE(N$1,1,1),Shock_dev!$A$1:$CI$1,0),FALSE)</f>
        <v>2.9580094949378188E-2</v>
      </c>
      <c r="O64" s="52">
        <f>VLOOKUP($B64,Shock_dev!$A$1:$CI$300,MATCH(DATE(O$1,1,1),Shock_dev!$A$1:$CI$1,0),FALSE)</f>
        <v>2.9116651822667042E-2</v>
      </c>
      <c r="P64" s="52">
        <f>VLOOKUP($B64,Shock_dev!$A$1:$CI$300,MATCH(DATE(P$1,1,1),Shock_dev!$A$1:$CI$1,0),FALSE)</f>
        <v>2.8586860585907294E-2</v>
      </c>
      <c r="Q64" s="52">
        <f>VLOOKUP($B64,Shock_dev!$A$1:$CI$300,MATCH(DATE(Q$1,1,1),Shock_dev!$A$1:$CI$1,0),FALSE)</f>
        <v>3.0227862819888332E-2</v>
      </c>
      <c r="R64" s="52">
        <f>VLOOKUP($B64,Shock_dev!$A$1:$CI$300,MATCH(DATE(R$1,1,1),Shock_dev!$A$1:$CI$1,0),FALSE)</f>
        <v>2.9453248275023672E-2</v>
      </c>
      <c r="S64" s="52">
        <f>VLOOKUP($B64,Shock_dev!$A$1:$CI$300,MATCH(DATE(S$1,1,1),Shock_dev!$A$1:$CI$1,0),FALSE)</f>
        <v>3.0053866791422502E-2</v>
      </c>
      <c r="T64" s="52">
        <f>VLOOKUP($B64,Shock_dev!$A$1:$CI$300,MATCH(DATE(T$1,1,1),Shock_dev!$A$1:$CI$1,0),FALSE)</f>
        <v>2.939553730270255E-2</v>
      </c>
      <c r="U64" s="52">
        <f>VLOOKUP($B64,Shock_dev!$A$1:$CI$300,MATCH(DATE(U$1,1,1),Shock_dev!$A$1:$CI$1,0),FALSE)</f>
        <v>2.8838298320233175E-2</v>
      </c>
      <c r="V64" s="52">
        <f>VLOOKUP($B64,Shock_dev!$A$1:$CI$300,MATCH(DATE(V$1,1,1),Shock_dev!$A$1:$CI$1,0),FALSE)</f>
        <v>3.9268029479606913E-2</v>
      </c>
      <c r="W64" s="52">
        <f>VLOOKUP($B64,Shock_dev!$A$1:$CI$300,MATCH(DATE(W$1,1,1),Shock_dev!$A$1:$CI$1,0),FALSE)</f>
        <v>3.7630220146426009E-2</v>
      </c>
      <c r="X64" s="52">
        <f>VLOOKUP($B64,Shock_dev!$A$1:$CI$300,MATCH(DATE(X$1,1,1),Shock_dev!$A$1:$CI$1,0),FALSE)</f>
        <v>3.8139894616484579E-2</v>
      </c>
      <c r="Y64" s="52">
        <f>VLOOKUP($B64,Shock_dev!$A$1:$CI$300,MATCH(DATE(Y$1,1,1),Shock_dev!$A$1:$CI$1,0),FALSE)</f>
        <v>4.4508565750102203E-2</v>
      </c>
      <c r="Z64" s="52">
        <f>VLOOKUP($B64,Shock_dev!$A$1:$CI$300,MATCH(DATE(Z$1,1,1),Shock_dev!$A$1:$CI$1,0),FALSE)</f>
        <v>4.3249550329434054E-2</v>
      </c>
      <c r="AA64" s="52">
        <f>VLOOKUP($B64,Shock_dev!$A$1:$CI$300,MATCH(DATE(AA$1,1,1),Shock_dev!$A$1:$CI$1,0),FALSE)</f>
        <v>4.2611994616218042E-2</v>
      </c>
      <c r="AB64" s="52">
        <f>VLOOKUP($B64,Shock_dev!$A$1:$CI$300,MATCH(DATE(AB$1,1,1),Shock_dev!$A$1:$CI$1,0),FALSE)</f>
        <v>4.2033337956781353E-2</v>
      </c>
      <c r="AC64" s="52">
        <f>VLOOKUP($B64,Shock_dev!$A$1:$CI$300,MATCH(DATE(AC$1,1,1),Shock_dev!$A$1:$CI$1,0),FALSE)</f>
        <v>4.1453500417968053E-2</v>
      </c>
      <c r="AD64" s="52">
        <f>VLOOKUP($B64,Shock_dev!$A$1:$CI$300,MATCH(DATE(AD$1,1,1),Shock_dev!$A$1:$CI$1,0),FALSE)</f>
        <v>4.0865171452702673E-2</v>
      </c>
      <c r="AE64" s="52">
        <f>VLOOKUP($B64,Shock_dev!$A$1:$CI$300,MATCH(DATE(AE$1,1,1),Shock_dev!$A$1:$CI$1,0),FALSE)</f>
        <v>4.0275303881407189E-2</v>
      </c>
      <c r="AF64" s="52">
        <f>VLOOKUP($B64,Shock_dev!$A$1:$CI$300,MATCH(DATE(AF$1,1,1),Shock_dev!$A$1:$CI$1,0),FALSE)</f>
        <v>3.9684379810283714E-2</v>
      </c>
      <c r="AG64" s="52"/>
      <c r="AH64" s="65">
        <f t="shared" si="1"/>
        <v>2.0031461706944427E-2</v>
      </c>
      <c r="AI64" s="65">
        <f t="shared" si="2"/>
        <v>2.3484732222489056E-2</v>
      </c>
      <c r="AJ64" s="65">
        <f t="shared" si="3"/>
        <v>3.0171050273380341E-2</v>
      </c>
      <c r="AK64" s="65">
        <f t="shared" si="4"/>
        <v>3.1401796033797766E-2</v>
      </c>
      <c r="AL64" s="65">
        <f t="shared" si="5"/>
        <v>4.122804509173298E-2</v>
      </c>
      <c r="AM64" s="65">
        <f t="shared" si="6"/>
        <v>4.0862338703828598E-2</v>
      </c>
      <c r="AN64" s="66"/>
      <c r="AO64" s="65">
        <f t="shared" si="7"/>
        <v>2.1758096964716742E-2</v>
      </c>
      <c r="AP64" s="65">
        <f t="shared" si="8"/>
        <v>3.0786423153589051E-2</v>
      </c>
      <c r="AQ64" s="65">
        <f t="shared" si="9"/>
        <v>4.1045191897780789E-2</v>
      </c>
    </row>
    <row r="65" spans="1:43" x14ac:dyDescent="0.25">
      <c r="A65" s="5" t="str">
        <f>VLOOKUP(LEFT(RIGHT(B65,11),4),List_Sectors!$A$2:$C$30,3,FALSE)</f>
        <v>Eau</v>
      </c>
      <c r="B65" s="37" t="s">
        <v>457</v>
      </c>
      <c r="C65" s="51">
        <f>VLOOKUP($B65,Shock_dev!$A$1:$CI$300,MATCH(DATE(C$1,1,1),Shock_dev!$A$1:$CI$1,0),FALSE)</f>
        <v>3.4554904175227043E-4</v>
      </c>
      <c r="D65" s="52">
        <f>VLOOKUP($B65,Shock_dev!$A$1:$CI$300,MATCH(DATE(D$1,1,1),Shock_dev!$A$1:$CI$1,0),FALSE)</f>
        <v>3.4633235822657251E-4</v>
      </c>
      <c r="E65" s="52">
        <f>VLOOKUP($B65,Shock_dev!$A$1:$CI$300,MATCH(DATE(E$1,1,1),Shock_dev!$A$1:$CI$1,0),FALSE)</f>
        <v>3.5609139942917577E-4</v>
      </c>
      <c r="F65" s="52">
        <f>VLOOKUP($B65,Shock_dev!$A$1:$CI$300,MATCH(DATE(F$1,1,1),Shock_dev!$A$1:$CI$1,0),FALSE)</f>
        <v>3.5569207491041837E-4</v>
      </c>
      <c r="G65" s="52">
        <f>VLOOKUP($B65,Shock_dev!$A$1:$CI$300,MATCH(DATE(G$1,1,1),Shock_dev!$A$1:$CI$1,0),FALSE)</f>
        <v>3.4588093607951687E-4</v>
      </c>
      <c r="H65" s="52">
        <f>VLOOKUP($B65,Shock_dev!$A$1:$CI$300,MATCH(DATE(H$1,1,1),Shock_dev!$A$1:$CI$1,0),FALSE)</f>
        <v>3.3745115495332183E-4</v>
      </c>
      <c r="I65" s="52">
        <f>VLOOKUP($B65,Shock_dev!$A$1:$CI$300,MATCH(DATE(I$1,1,1),Shock_dev!$A$1:$CI$1,0),FALSE)</f>
        <v>3.2271533571089116E-4</v>
      </c>
      <c r="J65" s="52">
        <f>VLOOKUP($B65,Shock_dev!$A$1:$CI$300,MATCH(DATE(J$1,1,1),Shock_dev!$A$1:$CI$1,0),FALSE)</f>
        <v>3.15269322687453E-4</v>
      </c>
      <c r="K65" s="52">
        <f>VLOOKUP($B65,Shock_dev!$A$1:$CI$300,MATCH(DATE(K$1,1,1),Shock_dev!$A$1:$CI$1,0),FALSE)</f>
        <v>3.0488773910546509E-4</v>
      </c>
      <c r="L65" s="52">
        <f>VLOOKUP($B65,Shock_dev!$A$1:$CI$300,MATCH(DATE(L$1,1,1),Shock_dev!$A$1:$CI$1,0),FALSE)</f>
        <v>2.9634058129263715E-4</v>
      </c>
      <c r="M65" s="52">
        <f>VLOOKUP($B65,Shock_dev!$A$1:$CI$300,MATCH(DATE(M$1,1,1),Shock_dev!$A$1:$CI$1,0),FALSE)</f>
        <v>2.9525687194645458E-4</v>
      </c>
      <c r="N65" s="52">
        <f>VLOOKUP($B65,Shock_dev!$A$1:$CI$300,MATCH(DATE(N$1,1,1),Shock_dev!$A$1:$CI$1,0),FALSE)</f>
        <v>2.8531190391361909E-4</v>
      </c>
      <c r="O65" s="52">
        <f>VLOOKUP($B65,Shock_dev!$A$1:$CI$300,MATCH(DATE(O$1,1,1),Shock_dev!$A$1:$CI$1,0),FALSE)</f>
        <v>2.690677822505148E-4</v>
      </c>
      <c r="P65" s="52">
        <f>VLOOKUP($B65,Shock_dev!$A$1:$CI$300,MATCH(DATE(P$1,1,1),Shock_dev!$A$1:$CI$1,0),FALSE)</f>
        <v>2.5129116275997271E-4</v>
      </c>
      <c r="Q65" s="52">
        <f>VLOOKUP($B65,Shock_dev!$A$1:$CI$300,MATCH(DATE(Q$1,1,1),Shock_dev!$A$1:$CI$1,0),FALSE)</f>
        <v>2.3968152359284893E-4</v>
      </c>
      <c r="R65" s="52">
        <f>VLOOKUP($B65,Shock_dev!$A$1:$CI$300,MATCH(DATE(R$1,1,1),Shock_dev!$A$1:$CI$1,0),FALSE)</f>
        <v>2.2099675397881674E-4</v>
      </c>
      <c r="S65" s="52">
        <f>VLOOKUP($B65,Shock_dev!$A$1:$CI$300,MATCH(DATE(S$1,1,1),Shock_dev!$A$1:$CI$1,0),FALSE)</f>
        <v>2.0778283217569093E-4</v>
      </c>
      <c r="T65" s="52">
        <f>VLOOKUP($B65,Shock_dev!$A$1:$CI$300,MATCH(DATE(T$1,1,1),Shock_dev!$A$1:$CI$1,0),FALSE)</f>
        <v>1.973203604720138E-4</v>
      </c>
      <c r="U65" s="52">
        <f>VLOOKUP($B65,Shock_dev!$A$1:$CI$300,MATCH(DATE(U$1,1,1),Shock_dev!$A$1:$CI$1,0),FALSE)</f>
        <v>1.8503372926519519E-4</v>
      </c>
      <c r="V65" s="52">
        <f>VLOOKUP($B65,Shock_dev!$A$1:$CI$300,MATCH(DATE(V$1,1,1),Shock_dev!$A$1:$CI$1,0),FALSE)</f>
        <v>1.7846101719681644E-4</v>
      </c>
      <c r="W65" s="52">
        <f>VLOOKUP($B65,Shock_dev!$A$1:$CI$300,MATCH(DATE(W$1,1,1),Shock_dev!$A$1:$CI$1,0),FALSE)</f>
        <v>1.7023111161425873E-4</v>
      </c>
      <c r="X65" s="52">
        <f>VLOOKUP($B65,Shock_dev!$A$1:$CI$300,MATCH(DATE(X$1,1,1),Shock_dev!$A$1:$CI$1,0),FALSE)</f>
        <v>1.6234678687163668E-4</v>
      </c>
      <c r="Y65" s="52">
        <f>VLOOKUP($B65,Shock_dev!$A$1:$CI$300,MATCH(DATE(Y$1,1,1),Shock_dev!$A$1:$CI$1,0),FALSE)</f>
        <v>1.6004347028793808E-4</v>
      </c>
      <c r="Z65" s="52">
        <f>VLOOKUP($B65,Shock_dev!$A$1:$CI$300,MATCH(DATE(Z$1,1,1),Shock_dev!$A$1:$CI$1,0),FALSE)</f>
        <v>1.5393530465452566E-4</v>
      </c>
      <c r="AA65" s="52">
        <f>VLOOKUP($B65,Shock_dev!$A$1:$CI$300,MATCH(DATE(AA$1,1,1),Shock_dev!$A$1:$CI$1,0),FALSE)</f>
        <v>1.4708798702529901E-4</v>
      </c>
      <c r="AB65" s="52">
        <f>VLOOKUP($B65,Shock_dev!$A$1:$CI$300,MATCH(DATE(AB$1,1,1),Shock_dev!$A$1:$CI$1,0),FALSE)</f>
        <v>1.414595331951361E-4</v>
      </c>
      <c r="AC65" s="52">
        <f>VLOOKUP($B65,Shock_dev!$A$1:$CI$300,MATCH(DATE(AC$1,1,1),Shock_dev!$A$1:$CI$1,0),FALSE)</f>
        <v>1.3688832390877865E-4</v>
      </c>
      <c r="AD65" s="52">
        <f>VLOOKUP($B65,Shock_dev!$A$1:$CI$300,MATCH(DATE(AD$1,1,1),Shock_dev!$A$1:$CI$1,0),FALSE)</f>
        <v>1.3002458631341426E-4</v>
      </c>
      <c r="AE65" s="52">
        <f>VLOOKUP($B65,Shock_dev!$A$1:$CI$300,MATCH(DATE(AE$1,1,1),Shock_dev!$A$1:$CI$1,0),FALSE)</f>
        <v>1.2502555639647432E-4</v>
      </c>
      <c r="AF65" s="52">
        <f>VLOOKUP($B65,Shock_dev!$A$1:$CI$300,MATCH(DATE(AF$1,1,1),Shock_dev!$A$1:$CI$1,0),FALSE)</f>
        <v>1.1852685176067604E-4</v>
      </c>
      <c r="AG65" s="52"/>
      <c r="AH65" s="65">
        <f t="shared" si="1"/>
        <v>3.4990916207959077E-4</v>
      </c>
      <c r="AI65" s="65">
        <f t="shared" si="2"/>
        <v>3.1533282674995369E-4</v>
      </c>
      <c r="AJ65" s="65">
        <f t="shared" si="3"/>
        <v>2.6812184889268202E-4</v>
      </c>
      <c r="AK65" s="65">
        <f t="shared" si="4"/>
        <v>1.9791893861770661E-4</v>
      </c>
      <c r="AL65" s="65">
        <f t="shared" si="5"/>
        <v>1.5872893209073163E-4</v>
      </c>
      <c r="AM65" s="65">
        <f t="shared" si="6"/>
        <v>1.3038497031489586E-4</v>
      </c>
      <c r="AN65" s="66"/>
      <c r="AO65" s="65">
        <f t="shared" si="7"/>
        <v>3.3262099441477226E-4</v>
      </c>
      <c r="AP65" s="65">
        <f t="shared" si="8"/>
        <v>2.3302039375519432E-4</v>
      </c>
      <c r="AQ65" s="65">
        <f t="shared" si="9"/>
        <v>1.4455695120281373E-4</v>
      </c>
    </row>
    <row r="66" spans="1:43" x14ac:dyDescent="0.25">
      <c r="A66" s="5" t="str">
        <f>VLOOKUP(LEFT(RIGHT(B66,11),4),List_Sectors!$A$2:$C$30,3,FALSE)</f>
        <v>Autres infrastructures</v>
      </c>
      <c r="B66" s="37" t="s">
        <v>458</v>
      </c>
      <c r="C66" s="51">
        <f>VLOOKUP($B66,Shock_dev!$A$1:$CI$300,MATCH(DATE(C$1,1,1),Shock_dev!$A$1:$CI$1,0),FALSE)</f>
        <v>3.0150570896871395E-2</v>
      </c>
      <c r="D66" s="52">
        <f>VLOOKUP($B66,Shock_dev!$A$1:$CI$300,MATCH(DATE(D$1,1,1),Shock_dev!$A$1:$CI$1,0),FALSE)</f>
        <v>2.5081026205121249E-2</v>
      </c>
      <c r="E66" s="52">
        <f>VLOOKUP($B66,Shock_dev!$A$1:$CI$300,MATCH(DATE(E$1,1,1),Shock_dev!$A$1:$CI$1,0),FALSE)</f>
        <v>2.4781238438455342E-2</v>
      </c>
      <c r="F66" s="52">
        <f>VLOOKUP($B66,Shock_dev!$A$1:$CI$300,MATCH(DATE(F$1,1,1),Shock_dev!$A$1:$CI$1,0),FALSE)</f>
        <v>2.5158206993371016E-2</v>
      </c>
      <c r="G66" s="52">
        <f>VLOOKUP($B66,Shock_dev!$A$1:$CI$300,MATCH(DATE(G$1,1,1),Shock_dev!$A$1:$CI$1,0),FALSE)</f>
        <v>2.3156631108798221E-2</v>
      </c>
      <c r="H66" s="52">
        <f>VLOOKUP($B66,Shock_dev!$A$1:$CI$300,MATCH(DATE(H$1,1,1),Shock_dev!$A$1:$CI$1,0),FALSE)</f>
        <v>2.3855877068651943E-2</v>
      </c>
      <c r="I66" s="52">
        <f>VLOOKUP($B66,Shock_dev!$A$1:$CI$300,MATCH(DATE(I$1,1,1),Shock_dev!$A$1:$CI$1,0),FALSE)</f>
        <v>2.4010873430183332E-2</v>
      </c>
      <c r="J66" s="52">
        <f>VLOOKUP($B66,Shock_dev!$A$1:$CI$300,MATCH(DATE(J$1,1,1),Shock_dev!$A$1:$CI$1,0),FALSE)</f>
        <v>2.393439800536467E-2</v>
      </c>
      <c r="K66" s="52">
        <f>VLOOKUP($B66,Shock_dev!$A$1:$CI$300,MATCH(DATE(K$1,1,1),Shock_dev!$A$1:$CI$1,0),FALSE)</f>
        <v>2.3788281113517627E-2</v>
      </c>
      <c r="L66" s="52">
        <f>VLOOKUP($B66,Shock_dev!$A$1:$CI$300,MATCH(DATE(L$1,1,1),Shock_dev!$A$1:$CI$1,0),FALSE)</f>
        <v>2.6311095072309193E-2</v>
      </c>
      <c r="M66" s="52">
        <f>VLOOKUP($B66,Shock_dev!$A$1:$CI$300,MATCH(DATE(M$1,1,1),Shock_dev!$A$1:$CI$1,0),FALSE)</f>
        <v>1.8635470153021184E-2</v>
      </c>
      <c r="N66" s="52">
        <f>VLOOKUP($B66,Shock_dev!$A$1:$CI$300,MATCH(DATE(N$1,1,1),Shock_dev!$A$1:$CI$1,0),FALSE)</f>
        <v>1.9961086924443941E-2</v>
      </c>
      <c r="O66" s="52">
        <f>VLOOKUP($B66,Shock_dev!$A$1:$CI$300,MATCH(DATE(O$1,1,1),Shock_dev!$A$1:$CI$1,0),FALSE)</f>
        <v>1.9802557869657338E-2</v>
      </c>
      <c r="P66" s="52">
        <f>VLOOKUP($B66,Shock_dev!$A$1:$CI$300,MATCH(DATE(P$1,1,1),Shock_dev!$A$1:$CI$1,0),FALSE)</f>
        <v>1.9681579678696451E-2</v>
      </c>
      <c r="Q66" s="52">
        <f>VLOOKUP($B66,Shock_dev!$A$1:$CI$300,MATCH(DATE(Q$1,1,1),Shock_dev!$A$1:$CI$1,0),FALSE)</f>
        <v>1.9970967803886568E-2</v>
      </c>
      <c r="R66" s="52">
        <f>VLOOKUP($B66,Shock_dev!$A$1:$CI$300,MATCH(DATE(R$1,1,1),Shock_dev!$A$1:$CI$1,0),FALSE)</f>
        <v>1.9833886661132394E-2</v>
      </c>
      <c r="S66" s="52">
        <f>VLOOKUP($B66,Shock_dev!$A$1:$CI$300,MATCH(DATE(S$1,1,1),Shock_dev!$A$1:$CI$1,0),FALSE)</f>
        <v>1.9875039446568973E-2</v>
      </c>
      <c r="T66" s="52">
        <f>VLOOKUP($B66,Shock_dev!$A$1:$CI$300,MATCH(DATE(T$1,1,1),Shock_dev!$A$1:$CI$1,0),FALSE)</f>
        <v>1.9636339437646807E-2</v>
      </c>
      <c r="U66" s="52">
        <f>VLOOKUP($B66,Shock_dev!$A$1:$CI$300,MATCH(DATE(U$1,1,1),Shock_dev!$A$1:$CI$1,0),FALSE)</f>
        <v>1.9377546100677757E-2</v>
      </c>
      <c r="V66" s="52">
        <f>VLOOKUP($B66,Shock_dev!$A$1:$CI$300,MATCH(DATE(V$1,1,1),Shock_dev!$A$1:$CI$1,0),FALSE)</f>
        <v>1.6826747002669864E-2</v>
      </c>
      <c r="W66" s="52">
        <f>VLOOKUP($B66,Shock_dev!$A$1:$CI$300,MATCH(DATE(W$1,1,1),Shock_dev!$A$1:$CI$1,0),FALSE)</f>
        <v>1.8610428229376984E-2</v>
      </c>
      <c r="X66" s="52">
        <f>VLOOKUP($B66,Shock_dev!$A$1:$CI$300,MATCH(DATE(X$1,1,1),Shock_dev!$A$1:$CI$1,0),FALSE)</f>
        <v>1.8133013128926508E-2</v>
      </c>
      <c r="Y66" s="52">
        <f>VLOOKUP($B66,Shock_dev!$A$1:$CI$300,MATCH(DATE(Y$1,1,1),Shock_dev!$A$1:$CI$1,0),FALSE)</f>
        <v>3.7672058609442172E-2</v>
      </c>
      <c r="Z66" s="52">
        <f>VLOOKUP($B66,Shock_dev!$A$1:$CI$300,MATCH(DATE(Z$1,1,1),Shock_dev!$A$1:$CI$1,0),FALSE)</f>
        <v>3.4137723935133063E-2</v>
      </c>
      <c r="AA66" s="52">
        <f>VLOOKUP($B66,Shock_dev!$A$1:$CI$300,MATCH(DATE(AA$1,1,1),Shock_dev!$A$1:$CI$1,0),FALSE)</f>
        <v>3.3600738117603279E-2</v>
      </c>
      <c r="AB66" s="52">
        <f>VLOOKUP($B66,Shock_dev!$A$1:$CI$300,MATCH(DATE(AB$1,1,1),Shock_dev!$A$1:$CI$1,0),FALSE)</f>
        <v>3.3394663373135063E-2</v>
      </c>
      <c r="AC66" s="52">
        <f>VLOOKUP($B66,Shock_dev!$A$1:$CI$300,MATCH(DATE(AC$1,1,1),Shock_dev!$A$1:$CI$1,0),FALSE)</f>
        <v>3.3173046760677713E-2</v>
      </c>
      <c r="AD66" s="52">
        <f>VLOOKUP($B66,Shock_dev!$A$1:$CI$300,MATCH(DATE(AD$1,1,1),Shock_dev!$A$1:$CI$1,0),FALSE)</f>
        <v>3.2906478227225887E-2</v>
      </c>
      <c r="AE66" s="52">
        <f>VLOOKUP($B66,Shock_dev!$A$1:$CI$300,MATCH(DATE(AE$1,1,1),Shock_dev!$A$1:$CI$1,0),FALSE)</f>
        <v>3.2655568163688739E-2</v>
      </c>
      <c r="AF66" s="52">
        <f>VLOOKUP($B66,Shock_dev!$A$1:$CI$300,MATCH(DATE(AF$1,1,1),Shock_dev!$A$1:$CI$1,0),FALSE)</f>
        <v>3.231717748939384E-2</v>
      </c>
      <c r="AG66" s="52"/>
      <c r="AH66" s="65">
        <f t="shared" si="1"/>
        <v>2.5665534728523443E-2</v>
      </c>
      <c r="AI66" s="65">
        <f t="shared" si="2"/>
        <v>2.4380104938005354E-2</v>
      </c>
      <c r="AJ66" s="65">
        <f t="shared" si="3"/>
        <v>1.9610332485941094E-2</v>
      </c>
      <c r="AK66" s="65">
        <f t="shared" si="4"/>
        <v>1.9109911729739158E-2</v>
      </c>
      <c r="AL66" s="65">
        <f t="shared" si="5"/>
        <v>2.8430792404096399E-2</v>
      </c>
      <c r="AM66" s="65">
        <f t="shared" si="6"/>
        <v>3.2889386802824251E-2</v>
      </c>
      <c r="AN66" s="66"/>
      <c r="AO66" s="65">
        <f t="shared" si="7"/>
        <v>2.5022819833264397E-2</v>
      </c>
      <c r="AP66" s="65">
        <f t="shared" si="8"/>
        <v>1.9360122107840126E-2</v>
      </c>
      <c r="AQ66" s="65">
        <f t="shared" si="9"/>
        <v>3.0660089603460325E-2</v>
      </c>
    </row>
    <row r="67" spans="1:43" x14ac:dyDescent="0.25">
      <c r="A67" s="5" t="str">
        <f>VLOOKUP(LEFT(RIGHT(B67,11),4),List_Sectors!$A$2:$C$30,3,FALSE)</f>
        <v>Démolition</v>
      </c>
      <c r="B67" s="37" t="s">
        <v>459</v>
      </c>
      <c r="C67" s="51">
        <f>VLOOKUP($B67,Shock_dev!$A$1:$CI$300,MATCH(DATE(C$1,1,1),Shock_dev!$A$1:$CI$1,0),FALSE)</f>
        <v>6.5994668531798917E-2</v>
      </c>
      <c r="D67" s="52">
        <f>VLOOKUP($B67,Shock_dev!$A$1:$CI$300,MATCH(DATE(D$1,1,1),Shock_dev!$A$1:$CI$1,0),FALSE)</f>
        <v>5.2643310040728419E-2</v>
      </c>
      <c r="E67" s="52">
        <f>VLOOKUP($B67,Shock_dev!$A$1:$CI$300,MATCH(DATE(E$1,1,1),Shock_dev!$A$1:$CI$1,0),FALSE)</f>
        <v>5.7347353831022192E-2</v>
      </c>
      <c r="F67" s="52">
        <f>VLOOKUP($B67,Shock_dev!$A$1:$CI$300,MATCH(DATE(F$1,1,1),Shock_dev!$A$1:$CI$1,0),FALSE)</f>
        <v>6.0847014469660822E-2</v>
      </c>
      <c r="G67" s="52">
        <f>VLOOKUP($B67,Shock_dev!$A$1:$CI$300,MATCH(DATE(G$1,1,1),Shock_dev!$A$1:$CI$1,0),FALSE)</f>
        <v>6.2607305878407543E-2</v>
      </c>
      <c r="H67" s="52">
        <f>VLOOKUP($B67,Shock_dev!$A$1:$CI$300,MATCH(DATE(H$1,1,1),Shock_dev!$A$1:$CI$1,0),FALSE)</f>
        <v>6.8114272948493731E-2</v>
      </c>
      <c r="I67" s="52">
        <f>VLOOKUP($B67,Shock_dev!$A$1:$CI$300,MATCH(DATE(I$1,1,1),Shock_dev!$A$1:$CI$1,0),FALSE)</f>
        <v>6.3532842154336036E-2</v>
      </c>
      <c r="J67" s="52">
        <f>VLOOKUP($B67,Shock_dev!$A$1:$CI$300,MATCH(DATE(J$1,1,1),Shock_dev!$A$1:$CI$1,0),FALSE)</f>
        <v>8.1069548012268927E-2</v>
      </c>
      <c r="K67" s="52">
        <f>VLOOKUP($B67,Shock_dev!$A$1:$CI$300,MATCH(DATE(K$1,1,1),Shock_dev!$A$1:$CI$1,0),FALSE)</f>
        <v>7.3327736934745869E-2</v>
      </c>
      <c r="L67" s="52">
        <f>VLOOKUP($B67,Shock_dev!$A$1:$CI$300,MATCH(DATE(L$1,1,1),Shock_dev!$A$1:$CI$1,0),FALSE)</f>
        <v>8.2751080593001083E-2</v>
      </c>
      <c r="M67" s="52">
        <f>VLOOKUP($B67,Shock_dev!$A$1:$CI$300,MATCH(DATE(M$1,1,1),Shock_dev!$A$1:$CI$1,0),FALSE)</f>
        <v>8.0309200721583332E-2</v>
      </c>
      <c r="N67" s="52">
        <f>VLOOKUP($B67,Shock_dev!$A$1:$CI$300,MATCH(DATE(N$1,1,1),Shock_dev!$A$1:$CI$1,0),FALSE)</f>
        <v>7.2489568758851278E-2</v>
      </c>
      <c r="O67" s="52">
        <f>VLOOKUP($B67,Shock_dev!$A$1:$CI$300,MATCH(DATE(O$1,1,1),Shock_dev!$A$1:$CI$1,0),FALSE)</f>
        <v>5.8161896620775443E-2</v>
      </c>
      <c r="P67" s="52">
        <f>VLOOKUP($B67,Shock_dev!$A$1:$CI$300,MATCH(DATE(P$1,1,1),Shock_dev!$A$1:$CI$1,0),FALSE)</f>
        <v>5.1844020229238633E-2</v>
      </c>
      <c r="Q67" s="52">
        <f>VLOOKUP($B67,Shock_dev!$A$1:$CI$300,MATCH(DATE(Q$1,1,1),Shock_dev!$A$1:$CI$1,0),FALSE)</f>
        <v>5.4918322708929587E-2</v>
      </c>
      <c r="R67" s="52">
        <f>VLOOKUP($B67,Shock_dev!$A$1:$CI$300,MATCH(DATE(R$1,1,1),Shock_dev!$A$1:$CI$1,0),FALSE)</f>
        <v>3.8961990839239499E-2</v>
      </c>
      <c r="S67" s="52">
        <f>VLOOKUP($B67,Shock_dev!$A$1:$CI$300,MATCH(DATE(S$1,1,1),Shock_dev!$A$1:$CI$1,0),FALSE)</f>
        <v>4.0043511539467315E-2</v>
      </c>
      <c r="T67" s="52">
        <f>VLOOKUP($B67,Shock_dev!$A$1:$CI$300,MATCH(DATE(T$1,1,1),Shock_dev!$A$1:$CI$1,0),FALSE)</f>
        <v>4.7752017278432153E-2</v>
      </c>
      <c r="U67" s="52">
        <f>VLOOKUP($B67,Shock_dev!$A$1:$CI$300,MATCH(DATE(U$1,1,1),Shock_dev!$A$1:$CI$1,0),FALSE)</f>
        <v>3.8283765160844307E-2</v>
      </c>
      <c r="V67" s="52">
        <f>VLOOKUP($B67,Shock_dev!$A$1:$CI$300,MATCH(DATE(V$1,1,1),Shock_dev!$A$1:$CI$1,0),FALSE)</f>
        <v>3.8357747692398823E-2</v>
      </c>
      <c r="W67" s="52">
        <f>VLOOKUP($B67,Shock_dev!$A$1:$CI$300,MATCH(DATE(W$1,1,1),Shock_dev!$A$1:$CI$1,0),FALSE)</f>
        <v>4.4252676133296975E-2</v>
      </c>
      <c r="X67" s="52">
        <f>VLOOKUP($B67,Shock_dev!$A$1:$CI$300,MATCH(DATE(X$1,1,1),Shock_dev!$A$1:$CI$1,0),FALSE)</f>
        <v>4.3062564512694169E-2</v>
      </c>
      <c r="Y67" s="52">
        <f>VLOOKUP($B67,Shock_dev!$A$1:$CI$300,MATCH(DATE(Y$1,1,1),Shock_dev!$A$1:$CI$1,0),FALSE)</f>
        <v>4.5592441059436654E-2</v>
      </c>
      <c r="Z67" s="52">
        <f>VLOOKUP($B67,Shock_dev!$A$1:$CI$300,MATCH(DATE(Z$1,1,1),Shock_dev!$A$1:$CI$1,0),FALSE)</f>
        <v>4.1614628868051166E-2</v>
      </c>
      <c r="AA67" s="52">
        <f>VLOOKUP($B67,Shock_dev!$A$1:$CI$300,MATCH(DATE(AA$1,1,1),Shock_dev!$A$1:$CI$1,0),FALSE)</f>
        <v>4.7300575271424949E-2</v>
      </c>
      <c r="AB67" s="52">
        <f>VLOOKUP($B67,Shock_dev!$A$1:$CI$300,MATCH(DATE(AB$1,1,1),Shock_dev!$A$1:$CI$1,0),FALSE)</f>
        <v>5.1716455473664644E-2</v>
      </c>
      <c r="AC67" s="52">
        <f>VLOOKUP($B67,Shock_dev!$A$1:$CI$300,MATCH(DATE(AC$1,1,1),Shock_dev!$A$1:$CI$1,0),FALSE)</f>
        <v>5.600938287308932E-2</v>
      </c>
      <c r="AD67" s="52">
        <f>VLOOKUP($B67,Shock_dev!$A$1:$CI$300,MATCH(DATE(AD$1,1,1),Shock_dev!$A$1:$CI$1,0),FALSE)</f>
        <v>5.8359965614854716E-2</v>
      </c>
      <c r="AE67" s="52">
        <f>VLOOKUP($B67,Shock_dev!$A$1:$CI$300,MATCH(DATE(AE$1,1,1),Shock_dev!$A$1:$CI$1,0),FALSE)</f>
        <v>6.2792732668301127E-2</v>
      </c>
      <c r="AF67" s="52">
        <f>VLOOKUP($B67,Shock_dev!$A$1:$CI$300,MATCH(DATE(AF$1,1,1),Shock_dev!$A$1:$CI$1,0),FALSE)</f>
        <v>6.1684161554303653E-2</v>
      </c>
      <c r="AG67" s="52"/>
      <c r="AH67" s="65">
        <f t="shared" si="1"/>
        <v>5.9887930550323577E-2</v>
      </c>
      <c r="AI67" s="65">
        <f t="shared" si="2"/>
        <v>7.3759096128569124E-2</v>
      </c>
      <c r="AJ67" s="65">
        <f t="shared" si="3"/>
        <v>6.3544601807875661E-2</v>
      </c>
      <c r="AK67" s="65">
        <f t="shared" si="4"/>
        <v>4.0679806502076421E-2</v>
      </c>
      <c r="AL67" s="65">
        <f t="shared" si="5"/>
        <v>4.4364577168980783E-2</v>
      </c>
      <c r="AM67" s="65">
        <f t="shared" si="6"/>
        <v>5.8112539636842694E-2</v>
      </c>
      <c r="AN67" s="66"/>
      <c r="AO67" s="65">
        <f t="shared" si="7"/>
        <v>6.6823513339446347E-2</v>
      </c>
      <c r="AP67" s="65">
        <f t="shared" si="8"/>
        <v>5.2112204154976041E-2</v>
      </c>
      <c r="AQ67" s="65">
        <f t="shared" si="9"/>
        <v>5.1238558402911735E-2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460</v>
      </c>
      <c r="C68" s="51">
        <f>VLOOKUP($B68,Shock_dev!$A$1:$CI$300,MATCH(DATE(C$1,1,1),Shock_dev!$A$1:$CI$1,0),FALSE)</f>
        <v>0.12977273800011152</v>
      </c>
      <c r="D68" s="52">
        <f>VLOOKUP($B68,Shock_dev!$A$1:$CI$300,MATCH(DATE(D$1,1,1),Shock_dev!$A$1:$CI$1,0),FALSE)</f>
        <v>0.11153634816854432</v>
      </c>
      <c r="E68" s="52">
        <f>VLOOKUP($B68,Shock_dev!$A$1:$CI$300,MATCH(DATE(E$1,1,1),Shock_dev!$A$1:$CI$1,0),FALSE)</f>
        <v>0.11537514362432492</v>
      </c>
      <c r="F68" s="52">
        <f>VLOOKUP($B68,Shock_dev!$A$1:$CI$300,MATCH(DATE(F$1,1,1),Shock_dev!$A$1:$CI$1,0),FALSE)</f>
        <v>0.11825494776286459</v>
      </c>
      <c r="G68" s="52">
        <f>VLOOKUP($B68,Shock_dev!$A$1:$CI$300,MATCH(DATE(G$1,1,1),Shock_dev!$A$1:$CI$1,0),FALSE)</f>
        <v>0.11282855993209451</v>
      </c>
      <c r="H68" s="52">
        <f>VLOOKUP($B68,Shock_dev!$A$1:$CI$300,MATCH(DATE(H$1,1,1),Shock_dev!$A$1:$CI$1,0),FALSE)</f>
        <v>0.12050675015240865</v>
      </c>
      <c r="I68" s="52">
        <f>VLOOKUP($B68,Shock_dev!$A$1:$CI$300,MATCH(DATE(I$1,1,1),Shock_dev!$A$1:$CI$1,0),FALSE)</f>
        <v>0.11454684681982148</v>
      </c>
      <c r="J68" s="52">
        <f>VLOOKUP($B68,Shock_dev!$A$1:$CI$300,MATCH(DATE(J$1,1,1),Shock_dev!$A$1:$CI$1,0),FALSE)</f>
        <v>0.13098790811028846</v>
      </c>
      <c r="K68" s="52">
        <f>VLOOKUP($B68,Shock_dev!$A$1:$CI$300,MATCH(DATE(K$1,1,1),Shock_dev!$A$1:$CI$1,0),FALSE)</f>
        <v>0.12197245962275743</v>
      </c>
      <c r="L68" s="52">
        <f>VLOOKUP($B68,Shock_dev!$A$1:$CI$300,MATCH(DATE(L$1,1,1),Shock_dev!$A$1:$CI$1,0),FALSE)</f>
        <v>0.12780938711375817</v>
      </c>
      <c r="M68" s="52">
        <f>VLOOKUP($B68,Shock_dev!$A$1:$CI$300,MATCH(DATE(M$1,1,1),Shock_dev!$A$1:$CI$1,0),FALSE)</f>
        <v>0.16000642809462587</v>
      </c>
      <c r="N68" s="52">
        <f>VLOOKUP($B68,Shock_dev!$A$1:$CI$300,MATCH(DATE(N$1,1,1),Shock_dev!$A$1:$CI$1,0),FALSE)</f>
        <v>0.14649198690473897</v>
      </c>
      <c r="O68" s="52">
        <f>VLOOKUP($B68,Shock_dev!$A$1:$CI$300,MATCH(DATE(O$1,1,1),Shock_dev!$A$1:$CI$1,0),FALSE)</f>
        <v>0.13149173361998431</v>
      </c>
      <c r="P68" s="52">
        <f>VLOOKUP($B68,Shock_dev!$A$1:$CI$300,MATCH(DATE(P$1,1,1),Shock_dev!$A$1:$CI$1,0),FALSE)</f>
        <v>0.12462864462107244</v>
      </c>
      <c r="Q68" s="52">
        <f>VLOOKUP($B68,Shock_dev!$A$1:$CI$300,MATCH(DATE(Q$1,1,1),Shock_dev!$A$1:$CI$1,0),FALSE)</f>
        <v>0.12894442482334753</v>
      </c>
      <c r="R68" s="52">
        <f>VLOOKUP($B68,Shock_dev!$A$1:$CI$300,MATCH(DATE(R$1,1,1),Shock_dev!$A$1:$CI$1,0),FALSE)</f>
        <v>0.11057997822644557</v>
      </c>
      <c r="S68" s="52">
        <f>VLOOKUP($B68,Shock_dev!$A$1:$CI$300,MATCH(DATE(S$1,1,1),Shock_dev!$A$1:$CI$1,0),FALSE)</f>
        <v>0.11167442045454352</v>
      </c>
      <c r="T68" s="52">
        <f>VLOOKUP($B68,Shock_dev!$A$1:$CI$300,MATCH(DATE(T$1,1,1),Shock_dev!$A$1:$CI$1,0),FALSE)</f>
        <v>0.1180430149647579</v>
      </c>
      <c r="U68" s="52">
        <f>VLOOKUP($B68,Shock_dev!$A$1:$CI$300,MATCH(DATE(U$1,1,1),Shock_dev!$A$1:$CI$1,0),FALSE)</f>
        <v>0.10776458650333846</v>
      </c>
      <c r="V68" s="52">
        <f>VLOOKUP($B68,Shock_dev!$A$1:$CI$300,MATCH(DATE(V$1,1,1),Shock_dev!$A$1:$CI$1,0),FALSE)</f>
        <v>0.11538926444632928</v>
      </c>
      <c r="W68" s="52">
        <f>VLOOKUP($B68,Shock_dev!$A$1:$CI$300,MATCH(DATE(W$1,1,1),Shock_dev!$A$1:$CI$1,0),FALSE)</f>
        <v>0.11792469505642839</v>
      </c>
      <c r="X68" s="52">
        <f>VLOOKUP($B68,Shock_dev!$A$1:$CI$300,MATCH(DATE(X$1,1,1),Shock_dev!$A$1:$CI$1,0),FALSE)</f>
        <v>0.11661944711639202</v>
      </c>
      <c r="Y68" s="52">
        <f>VLOOKUP($B68,Shock_dev!$A$1:$CI$300,MATCH(DATE(Y$1,1,1),Shock_dev!$A$1:$CI$1,0),FALSE)</f>
        <v>0.12151385538961901</v>
      </c>
      <c r="Z68" s="52">
        <f>VLOOKUP($B68,Shock_dev!$A$1:$CI$300,MATCH(DATE(Z$1,1,1),Shock_dev!$A$1:$CI$1,0),FALSE)</f>
        <v>0.11635906373803007</v>
      </c>
      <c r="AA68" s="52">
        <f>VLOOKUP($B68,Shock_dev!$A$1:$CI$300,MATCH(DATE(AA$1,1,1),Shock_dev!$A$1:$CI$1,0),FALSE)</f>
        <v>0.12100154077530635</v>
      </c>
      <c r="AB68" s="52">
        <f>VLOOKUP($B68,Shock_dev!$A$1:$CI$300,MATCH(DATE(AB$1,1,1),Shock_dev!$A$1:$CI$1,0),FALSE)</f>
        <v>0.12442612449190033</v>
      </c>
      <c r="AC68" s="52">
        <f>VLOOKUP($B68,Shock_dev!$A$1:$CI$300,MATCH(DATE(AC$1,1,1),Shock_dev!$A$1:$CI$1,0),FALSE)</f>
        <v>0.12775261090825282</v>
      </c>
      <c r="AD68" s="52">
        <f>VLOOKUP($B68,Shock_dev!$A$1:$CI$300,MATCH(DATE(AD$1,1,1),Shock_dev!$A$1:$CI$1,0),FALSE)</f>
        <v>0.12918989547986029</v>
      </c>
      <c r="AE68" s="52">
        <f>VLOOKUP($B68,Shock_dev!$A$1:$CI$300,MATCH(DATE(AE$1,1,1),Shock_dev!$A$1:$CI$1,0),FALSE)</f>
        <v>0.1326749904673562</v>
      </c>
      <c r="AF68" s="52">
        <f>VLOOKUP($B68,Shock_dev!$A$1:$CI$300,MATCH(DATE(AF$1,1,1),Shock_dev!$A$1:$CI$1,0),FALSE)</f>
        <v>0.13073253834801807</v>
      </c>
      <c r="AG68" s="52"/>
      <c r="AH68" s="65">
        <f t="shared" si="1"/>
        <v>0.11755354749758798</v>
      </c>
      <c r="AI68" s="65">
        <f t="shared" si="2"/>
        <v>0.12316467036380682</v>
      </c>
      <c r="AJ68" s="65">
        <f t="shared" si="3"/>
        <v>0.13831264361275383</v>
      </c>
      <c r="AK68" s="65">
        <f t="shared" si="4"/>
        <v>0.11269025291908294</v>
      </c>
      <c r="AL68" s="65">
        <f t="shared" si="5"/>
        <v>0.11868372041515515</v>
      </c>
      <c r="AM68" s="65">
        <f t="shared" si="6"/>
        <v>0.12895523193907751</v>
      </c>
      <c r="AN68" s="66"/>
      <c r="AO68" s="65">
        <f t="shared" si="7"/>
        <v>0.1203591089306974</v>
      </c>
      <c r="AP68" s="65">
        <f t="shared" si="8"/>
        <v>0.12550144826591839</v>
      </c>
      <c r="AQ68" s="65">
        <f t="shared" si="9"/>
        <v>0.12381947617711633</v>
      </c>
    </row>
    <row r="69" spans="1:43" x14ac:dyDescent="0.25">
      <c r="A69" s="5" t="str">
        <f>VLOOKUP(LEFT(RIGHT(B69,11),4),List_Sectors!$A$2:$C$30,3,FALSE)</f>
        <v>Forage</v>
      </c>
      <c r="B69" s="37" t="s">
        <v>461</v>
      </c>
      <c r="C69" s="51">
        <f>VLOOKUP($B69,Shock_dev!$A$1:$CI$300,MATCH(DATE(C$1,1,1),Shock_dev!$A$1:$CI$1,0),FALSE)</f>
        <v>1.0538550515571139E-4</v>
      </c>
      <c r="D69" s="52">
        <f>VLOOKUP($B69,Shock_dev!$A$1:$CI$300,MATCH(DATE(D$1,1,1),Shock_dev!$A$1:$CI$1,0),FALSE)</f>
        <v>1.1090875137292504E-4</v>
      </c>
      <c r="E69" s="52">
        <f>VLOOKUP($B69,Shock_dev!$A$1:$CI$300,MATCH(DATE(E$1,1,1),Shock_dev!$A$1:$CI$1,0),FALSE)</f>
        <v>1.1614442759663283E-4</v>
      </c>
      <c r="F69" s="52">
        <f>VLOOKUP($B69,Shock_dev!$A$1:$CI$300,MATCH(DATE(F$1,1,1),Shock_dev!$A$1:$CI$1,0),FALSE)</f>
        <v>1.1727250582801318E-4</v>
      </c>
      <c r="G69" s="52">
        <f>VLOOKUP($B69,Shock_dev!$A$1:$CI$300,MATCH(DATE(G$1,1,1),Shock_dev!$A$1:$CI$1,0),FALSE)</f>
        <v>1.1516125403336064E-4</v>
      </c>
      <c r="H69" s="52">
        <f>VLOOKUP($B69,Shock_dev!$A$1:$CI$300,MATCH(DATE(H$1,1,1),Shock_dev!$A$1:$CI$1,0),FALSE)</f>
        <v>1.1328502260433013E-4</v>
      </c>
      <c r="I69" s="52">
        <f>VLOOKUP($B69,Shock_dev!$A$1:$CI$300,MATCH(DATE(I$1,1,1),Shock_dev!$A$1:$CI$1,0),FALSE)</f>
        <v>1.1060675958358949E-4</v>
      </c>
      <c r="J69" s="52">
        <f>VLOOKUP($B69,Shock_dev!$A$1:$CI$300,MATCH(DATE(J$1,1,1),Shock_dev!$A$1:$CI$1,0),FALSE)</f>
        <v>1.0994898848011192E-4</v>
      </c>
      <c r="K69" s="52">
        <f>VLOOKUP($B69,Shock_dev!$A$1:$CI$300,MATCH(DATE(K$1,1,1),Shock_dev!$A$1:$CI$1,0),FALSE)</f>
        <v>1.0847018326065262E-4</v>
      </c>
      <c r="L69" s="52">
        <f>VLOOKUP($B69,Shock_dev!$A$1:$CI$300,MATCH(DATE(L$1,1,1),Shock_dev!$A$1:$CI$1,0),FALSE)</f>
        <v>1.0859332003163996E-4</v>
      </c>
      <c r="M69" s="52">
        <f>VLOOKUP($B69,Shock_dev!$A$1:$CI$300,MATCH(DATE(M$1,1,1),Shock_dev!$A$1:$CI$1,0),FALSE)</f>
        <v>5.7950604957407426E-4</v>
      </c>
      <c r="N69" s="52">
        <f>VLOOKUP($B69,Shock_dev!$A$1:$CI$300,MATCH(DATE(N$1,1,1),Shock_dev!$A$1:$CI$1,0),FALSE)</f>
        <v>5.2517733747734364E-4</v>
      </c>
      <c r="O69" s="52">
        <f>VLOOKUP($B69,Shock_dev!$A$1:$CI$300,MATCH(DATE(O$1,1,1),Shock_dev!$A$1:$CI$1,0),FALSE)</f>
        <v>5.1736357741927013E-4</v>
      </c>
      <c r="P69" s="52">
        <f>VLOOKUP($B69,Shock_dev!$A$1:$CI$300,MATCH(DATE(P$1,1,1),Shock_dev!$A$1:$CI$1,0),FALSE)</f>
        <v>5.1427361890615418E-4</v>
      </c>
      <c r="Q69" s="52">
        <f>VLOOKUP($B69,Shock_dev!$A$1:$CI$300,MATCH(DATE(Q$1,1,1),Shock_dev!$A$1:$CI$1,0),FALSE)</f>
        <v>5.1200873728062771E-4</v>
      </c>
      <c r="R69" s="52">
        <f>VLOOKUP($B69,Shock_dev!$A$1:$CI$300,MATCH(DATE(R$1,1,1),Shock_dev!$A$1:$CI$1,0),FALSE)</f>
        <v>5.0741047105022034E-4</v>
      </c>
      <c r="S69" s="52">
        <f>VLOOKUP($B69,Shock_dev!$A$1:$CI$300,MATCH(DATE(S$1,1,1),Shock_dev!$A$1:$CI$1,0),FALSE)</f>
        <v>5.0322683858863371E-4</v>
      </c>
      <c r="T69" s="52">
        <f>VLOOKUP($B69,Shock_dev!$A$1:$CI$300,MATCH(DATE(T$1,1,1),Shock_dev!$A$1:$CI$1,0),FALSE)</f>
        <v>4.9953188727092286E-4</v>
      </c>
      <c r="U69" s="52">
        <f>VLOOKUP($B69,Shock_dev!$A$1:$CI$300,MATCH(DATE(U$1,1,1),Shock_dev!$A$1:$CI$1,0),FALSE)</f>
        <v>4.9453815977025821E-4</v>
      </c>
      <c r="V69" s="52">
        <f>VLOOKUP($B69,Shock_dev!$A$1:$CI$300,MATCH(DATE(V$1,1,1),Shock_dev!$A$1:$CI$1,0),FALSE)</f>
        <v>4.9062511222381928E-4</v>
      </c>
      <c r="W69" s="52">
        <f>VLOOKUP($B69,Shock_dev!$A$1:$CI$300,MATCH(DATE(W$1,1,1),Shock_dev!$A$1:$CI$1,0),FALSE)</f>
        <v>1.9575857959126033E-4</v>
      </c>
      <c r="X69" s="52">
        <f>VLOOKUP($B69,Shock_dev!$A$1:$CI$300,MATCH(DATE(X$1,1,1),Shock_dev!$A$1:$CI$1,0),FALSE)</f>
        <v>2.232974839350387E-4</v>
      </c>
      <c r="Y69" s="52">
        <f>VLOOKUP($B69,Shock_dev!$A$1:$CI$300,MATCH(DATE(Y$1,1,1),Shock_dev!$A$1:$CI$1,0),FALSE)</f>
        <v>2.2321457333638535E-4</v>
      </c>
      <c r="Z69" s="52">
        <f>VLOOKUP($B69,Shock_dev!$A$1:$CI$300,MATCH(DATE(Z$1,1,1),Shock_dev!$A$1:$CI$1,0),FALSE)</f>
        <v>2.1866158910037922E-4</v>
      </c>
      <c r="AA69" s="52">
        <f>VLOOKUP($B69,Shock_dev!$A$1:$CI$300,MATCH(DATE(AA$1,1,1),Shock_dev!$A$1:$CI$1,0),FALSE)</f>
        <v>2.1409163447766371E-4</v>
      </c>
      <c r="AB69" s="52">
        <f>VLOOKUP($B69,Shock_dev!$A$1:$CI$300,MATCH(DATE(AB$1,1,1),Shock_dev!$A$1:$CI$1,0),FALSE)</f>
        <v>2.0985890562226882E-4</v>
      </c>
      <c r="AC69" s="52">
        <f>VLOOKUP($B69,Shock_dev!$A$1:$CI$300,MATCH(DATE(AC$1,1,1),Shock_dev!$A$1:$CI$1,0),FALSE)</f>
        <v>2.0590976265480462E-4</v>
      </c>
      <c r="AD69" s="52">
        <f>VLOOKUP($B69,Shock_dev!$A$1:$CI$300,MATCH(DATE(AD$1,1,1),Shock_dev!$A$1:$CI$1,0),FALSE)</f>
        <v>2.0201375380059764E-4</v>
      </c>
      <c r="AE69" s="52">
        <f>VLOOKUP($B69,Shock_dev!$A$1:$CI$300,MATCH(DATE(AE$1,1,1),Shock_dev!$A$1:$CI$1,0),FALSE)</f>
        <v>1.9836090446744944E-4</v>
      </c>
      <c r="AF69" s="52">
        <f>VLOOKUP($B69,Shock_dev!$A$1:$CI$300,MATCH(DATE(AF$1,1,1),Shock_dev!$A$1:$CI$1,0),FALSE)</f>
        <v>1.9444414771480339E-4</v>
      </c>
      <c r="AG69" s="52"/>
      <c r="AH69" s="65">
        <f t="shared" si="1"/>
        <v>1.129744887973286E-4</v>
      </c>
      <c r="AI69" s="65">
        <f t="shared" si="2"/>
        <v>1.1018085479206483E-4</v>
      </c>
      <c r="AJ69" s="65">
        <f t="shared" si="3"/>
        <v>5.2966586413149392E-4</v>
      </c>
      <c r="AK69" s="65">
        <f t="shared" si="4"/>
        <v>4.9906649378077088E-4</v>
      </c>
      <c r="AL69" s="65">
        <f t="shared" si="5"/>
        <v>2.1500477208814548E-4</v>
      </c>
      <c r="AM69" s="65">
        <f t="shared" si="6"/>
        <v>2.0211749485198478E-4</v>
      </c>
      <c r="AN69" s="66"/>
      <c r="AO69" s="65">
        <f t="shared" si="7"/>
        <v>1.1157767179469671E-4</v>
      </c>
      <c r="AP69" s="65">
        <f t="shared" si="8"/>
        <v>5.143661789561324E-4</v>
      </c>
      <c r="AQ69" s="65">
        <f t="shared" si="9"/>
        <v>2.0856113347006514E-4</v>
      </c>
    </row>
    <row r="70" spans="1:43" x14ac:dyDescent="0.25">
      <c r="A70" s="5" t="str">
        <f>VLOOKUP(LEFT(RIGHT(B70,11),4),List_Sectors!$A$2:$C$30,3,FALSE)</f>
        <v>Transport</v>
      </c>
      <c r="B70" s="37" t="s">
        <v>462</v>
      </c>
      <c r="C70" s="51">
        <f>VLOOKUP($B70,Shock_dev!$A$1:$CI$300,MATCH(DATE(C$1,1,1),Shock_dev!$A$1:$CI$1,0),FALSE)</f>
        <v>8.5702180905853839E-3</v>
      </c>
      <c r="D70" s="52">
        <f>VLOOKUP($B70,Shock_dev!$A$1:$CI$300,MATCH(DATE(D$1,1,1),Shock_dev!$A$1:$CI$1,0),FALSE)</f>
        <v>1.2235187437514264E-2</v>
      </c>
      <c r="E70" s="52">
        <f>VLOOKUP($B70,Shock_dev!$A$1:$CI$300,MATCH(DATE(E$1,1,1),Shock_dev!$A$1:$CI$1,0),FALSE)</f>
        <v>1.3887639027417343E-2</v>
      </c>
      <c r="F70" s="52">
        <f>VLOOKUP($B70,Shock_dev!$A$1:$CI$300,MATCH(DATE(F$1,1,1),Shock_dev!$A$1:$CI$1,0),FALSE)</f>
        <v>1.4094732397579334E-2</v>
      </c>
      <c r="G70" s="52">
        <f>VLOOKUP($B70,Shock_dev!$A$1:$CI$300,MATCH(DATE(G$1,1,1),Shock_dev!$A$1:$CI$1,0),FALSE)</f>
        <v>1.301373011771903E-2</v>
      </c>
      <c r="H70" s="52">
        <f>VLOOKUP($B70,Shock_dev!$A$1:$CI$300,MATCH(DATE(H$1,1,1),Shock_dev!$A$1:$CI$1,0),FALSE)</f>
        <v>1.1733251922037153E-2</v>
      </c>
      <c r="I70" s="52">
        <f>VLOOKUP($B70,Shock_dev!$A$1:$CI$300,MATCH(DATE(I$1,1,1),Shock_dev!$A$1:$CI$1,0),FALSE)</f>
        <v>9.7429519260825506E-3</v>
      </c>
      <c r="J70" s="52">
        <f>VLOOKUP($B70,Shock_dev!$A$1:$CI$300,MATCH(DATE(J$1,1,1),Shock_dev!$A$1:$CI$1,0),FALSE)</f>
        <v>8.2357219558189029E-3</v>
      </c>
      <c r="K70" s="52">
        <f>VLOOKUP($B70,Shock_dev!$A$1:$CI$300,MATCH(DATE(K$1,1,1),Shock_dev!$A$1:$CI$1,0),FALSE)</f>
        <v>6.1740365085624005E-3</v>
      </c>
      <c r="L70" s="52">
        <f>VLOOKUP($B70,Shock_dev!$A$1:$CI$300,MATCH(DATE(L$1,1,1),Shock_dev!$A$1:$CI$1,0),FALSE)</f>
        <v>4.7105809921448643E-3</v>
      </c>
      <c r="M70" s="52">
        <f>VLOOKUP($B70,Shock_dev!$A$1:$CI$300,MATCH(DATE(M$1,1,1),Shock_dev!$A$1:$CI$1,0),FALSE)</f>
        <v>3.9429199562572136E-3</v>
      </c>
      <c r="N70" s="52">
        <f>VLOOKUP($B70,Shock_dev!$A$1:$CI$300,MATCH(DATE(N$1,1,1),Shock_dev!$A$1:$CI$1,0),FALSE)</f>
        <v>2.4726599749814019E-3</v>
      </c>
      <c r="O70" s="52">
        <f>VLOOKUP($B70,Shock_dev!$A$1:$CI$300,MATCH(DATE(O$1,1,1),Shock_dev!$A$1:$CI$1,0),FALSE)</f>
        <v>7.8183855893431266E-4</v>
      </c>
      <c r="P70" s="52">
        <f>VLOOKUP($B70,Shock_dev!$A$1:$CI$300,MATCH(DATE(P$1,1,1),Shock_dev!$A$1:$CI$1,0),FALSE)</f>
        <v>-7.0719486563278601E-4</v>
      </c>
      <c r="Q70" s="52">
        <f>VLOOKUP($B70,Shock_dev!$A$1:$CI$300,MATCH(DATE(Q$1,1,1),Shock_dev!$A$1:$CI$1,0),FALSE)</f>
        <v>-1.5965332185485142E-3</v>
      </c>
      <c r="R70" s="52">
        <f>VLOOKUP($B70,Shock_dev!$A$1:$CI$300,MATCH(DATE(R$1,1,1),Shock_dev!$A$1:$CI$1,0),FALSE)</f>
        <v>-2.902848741685247E-3</v>
      </c>
      <c r="S70" s="52">
        <f>VLOOKUP($B70,Shock_dev!$A$1:$CI$300,MATCH(DATE(S$1,1,1),Shock_dev!$A$1:$CI$1,0),FALSE)</f>
        <v>-3.5404667993350672E-3</v>
      </c>
      <c r="T70" s="52">
        <f>VLOOKUP($B70,Shock_dev!$A$1:$CI$300,MATCH(DATE(T$1,1,1),Shock_dev!$A$1:$CI$1,0),FALSE)</f>
        <v>-3.7228494046710426E-3</v>
      </c>
      <c r="U70" s="52">
        <f>VLOOKUP($B70,Shock_dev!$A$1:$CI$300,MATCH(DATE(U$1,1,1),Shock_dev!$A$1:$CI$1,0),FALSE)</f>
        <v>-4.084097134425123E-3</v>
      </c>
      <c r="V70" s="52">
        <f>VLOOKUP($B70,Shock_dev!$A$1:$CI$300,MATCH(DATE(V$1,1,1),Shock_dev!$A$1:$CI$1,0),FALSE)</f>
        <v>-3.7278495453524942E-3</v>
      </c>
      <c r="W70" s="52">
        <f>VLOOKUP($B70,Shock_dev!$A$1:$CI$300,MATCH(DATE(W$1,1,1),Shock_dev!$A$1:$CI$1,0),FALSE)</f>
        <v>-3.4190476824540925E-3</v>
      </c>
      <c r="X70" s="52">
        <f>VLOOKUP($B70,Shock_dev!$A$1:$CI$300,MATCH(DATE(X$1,1,1),Shock_dev!$A$1:$CI$1,0),FALSE)</f>
        <v>-3.0631336830037408E-3</v>
      </c>
      <c r="Y70" s="52">
        <f>VLOOKUP($B70,Shock_dev!$A$1:$CI$300,MATCH(DATE(Y$1,1,1),Shock_dev!$A$1:$CI$1,0),FALSE)</f>
        <v>-2.1676797183428614E-3</v>
      </c>
      <c r="Z70" s="52">
        <f>VLOOKUP($B70,Shock_dev!$A$1:$CI$300,MATCH(DATE(Z$1,1,1),Shock_dev!$A$1:$CI$1,0),FALSE)</f>
        <v>-1.7953880208994985E-3</v>
      </c>
      <c r="AA70" s="52">
        <f>VLOOKUP($B70,Shock_dev!$A$1:$CI$300,MATCH(DATE(AA$1,1,1),Shock_dev!$A$1:$CI$1,0),FALSE)</f>
        <v>-1.3516551143905728E-3</v>
      </c>
      <c r="AB70" s="52">
        <f>VLOOKUP($B70,Shock_dev!$A$1:$CI$300,MATCH(DATE(AB$1,1,1),Shock_dev!$A$1:$CI$1,0),FALSE)</f>
        <v>-9.3292780183672631E-4</v>
      </c>
      <c r="AC70" s="52">
        <f>VLOOKUP($B70,Shock_dev!$A$1:$CI$300,MATCH(DATE(AC$1,1,1),Shock_dev!$A$1:$CI$1,0),FALSE)</f>
        <v>-5.4998926546942592E-4</v>
      </c>
      <c r="AD70" s="52">
        <f>VLOOKUP($B70,Shock_dev!$A$1:$CI$300,MATCH(DATE(AD$1,1,1),Shock_dev!$A$1:$CI$1,0),FALSE)</f>
        <v>-2.6358174213003861E-4</v>
      </c>
      <c r="AE70" s="52">
        <f>VLOOKUP($B70,Shock_dev!$A$1:$CI$300,MATCH(DATE(AE$1,1,1),Shock_dev!$A$1:$CI$1,0),FALSE)</f>
        <v>1.4706208446517293E-5</v>
      </c>
      <c r="AF70" s="52">
        <f>VLOOKUP($B70,Shock_dev!$A$1:$CI$300,MATCH(DATE(AF$1,1,1),Shock_dev!$A$1:$CI$1,0),FALSE)</f>
        <v>1.0426902016401564E-4</v>
      </c>
      <c r="AG70" s="52"/>
      <c r="AH70" s="65">
        <f t="shared" si="1"/>
        <v>1.2360301414163071E-2</v>
      </c>
      <c r="AI70" s="65">
        <f t="shared" si="2"/>
        <v>8.1193086609291747E-3</v>
      </c>
      <c r="AJ70" s="65">
        <f t="shared" si="3"/>
        <v>9.7873808119832545E-4</v>
      </c>
      <c r="AK70" s="65">
        <f t="shared" si="4"/>
        <v>-3.5956223250937945E-3</v>
      </c>
      <c r="AL70" s="65">
        <f t="shared" si="5"/>
        <v>-2.3593808438181533E-3</v>
      </c>
      <c r="AM70" s="65">
        <f t="shared" si="6"/>
        <v>-3.2550471616513154E-4</v>
      </c>
      <c r="AN70" s="66"/>
      <c r="AO70" s="65">
        <f t="shared" si="7"/>
        <v>1.0239805037546124E-2</v>
      </c>
      <c r="AP70" s="65">
        <f t="shared" si="8"/>
        <v>-1.3084421219477344E-3</v>
      </c>
      <c r="AQ70" s="65">
        <f t="shared" si="9"/>
        <v>-1.3424427799916424E-3</v>
      </c>
    </row>
    <row r="71" spans="1:43" x14ac:dyDescent="0.25">
      <c r="A71" s="5" t="str">
        <f>VLOOKUP(LEFT(RIGHT(B71,11),4),List_Sectors!$A$2:$C$30,3,FALSE)</f>
        <v>Services</v>
      </c>
      <c r="B71" s="37" t="s">
        <v>463</v>
      </c>
      <c r="C71" s="51">
        <f>VLOOKUP($B71,Shock_dev!$A$1:$CI$300,MATCH(DATE(C$1,1,1),Shock_dev!$A$1:$CI$1,0),FALSE)</f>
        <v>0.34355250037838891</v>
      </c>
      <c r="D71" s="52">
        <f>VLOOKUP($B71,Shock_dev!$A$1:$CI$300,MATCH(DATE(D$1,1,1),Shock_dev!$A$1:$CI$1,0),FALSE)</f>
        <v>0.48522602619430144</v>
      </c>
      <c r="E71" s="52">
        <f>VLOOKUP($B71,Shock_dev!$A$1:$CI$300,MATCH(DATE(E$1,1,1),Shock_dev!$A$1:$CI$1,0),FALSE)</f>
        <v>0.55836803942039015</v>
      </c>
      <c r="F71" s="52">
        <f>VLOOKUP($B71,Shock_dev!$A$1:$CI$300,MATCH(DATE(F$1,1,1),Shock_dev!$A$1:$CI$1,0),FALSE)</f>
        <v>0.58977053359872689</v>
      </c>
      <c r="G71" s="52">
        <f>VLOOKUP($B71,Shock_dev!$A$1:$CI$300,MATCH(DATE(G$1,1,1),Shock_dev!$A$1:$CI$1,0),FALSE)</f>
        <v>0.58351133139727795</v>
      </c>
      <c r="H71" s="52">
        <f>VLOOKUP($B71,Shock_dev!$A$1:$CI$300,MATCH(DATE(H$1,1,1),Shock_dev!$A$1:$CI$1,0),FALSE)</f>
        <v>0.57873005048785309</v>
      </c>
      <c r="I71" s="52">
        <f>VLOOKUP($B71,Shock_dev!$A$1:$CI$300,MATCH(DATE(I$1,1,1),Shock_dev!$A$1:$CI$1,0),FALSE)</f>
        <v>0.54987681623429108</v>
      </c>
      <c r="J71" s="52">
        <f>VLOOKUP($B71,Shock_dev!$A$1:$CI$300,MATCH(DATE(J$1,1,1),Shock_dev!$A$1:$CI$1,0),FALSE)</f>
        <v>0.54113567161820841</v>
      </c>
      <c r="K71" s="52">
        <f>VLOOKUP($B71,Shock_dev!$A$1:$CI$300,MATCH(DATE(K$1,1,1),Shock_dev!$A$1:$CI$1,0),FALSE)</f>
        <v>0.50761905292195275</v>
      </c>
      <c r="L71" s="52">
        <f>VLOOKUP($B71,Shock_dev!$A$1:$CI$300,MATCH(DATE(L$1,1,1),Shock_dev!$A$1:$CI$1,0),FALSE)</f>
        <v>0.49429634728978927</v>
      </c>
      <c r="M71" s="52">
        <f>VLOOKUP($B71,Shock_dev!$A$1:$CI$300,MATCH(DATE(M$1,1,1),Shock_dev!$A$1:$CI$1,0),FALSE)</f>
        <v>0.50295985040960522</v>
      </c>
      <c r="N71" s="52">
        <f>VLOOKUP($B71,Shock_dev!$A$1:$CI$300,MATCH(DATE(N$1,1,1),Shock_dev!$A$1:$CI$1,0),FALSE)</f>
        <v>0.47712664102384561</v>
      </c>
      <c r="O71" s="52">
        <f>VLOOKUP($B71,Shock_dev!$A$1:$CI$300,MATCH(DATE(O$1,1,1),Shock_dev!$A$1:$CI$1,0),FALSE)</f>
        <v>0.43769849122142013</v>
      </c>
      <c r="P71" s="52">
        <f>VLOOKUP($B71,Shock_dev!$A$1:$CI$300,MATCH(DATE(P$1,1,1),Shock_dev!$A$1:$CI$1,0),FALSE)</f>
        <v>0.40126592277393358</v>
      </c>
      <c r="Q71" s="52">
        <f>VLOOKUP($B71,Shock_dev!$A$1:$CI$300,MATCH(DATE(Q$1,1,1),Shock_dev!$A$1:$CI$1,0),FALSE)</f>
        <v>0.38284697909321963</v>
      </c>
      <c r="R71" s="52">
        <f>VLOOKUP($B71,Shock_dev!$A$1:$CI$300,MATCH(DATE(R$1,1,1),Shock_dev!$A$1:$CI$1,0),FALSE)</f>
        <v>0.34135331255404749</v>
      </c>
      <c r="S71" s="52">
        <f>VLOOKUP($B71,Shock_dev!$A$1:$CI$300,MATCH(DATE(S$1,1,1),Shock_dev!$A$1:$CI$1,0),FALSE)</f>
        <v>0.3211693194526008</v>
      </c>
      <c r="T71" s="52">
        <f>VLOOKUP($B71,Shock_dev!$A$1:$CI$300,MATCH(DATE(T$1,1,1),Shock_dev!$A$1:$CI$1,0),FALSE)</f>
        <v>0.31336612302521799</v>
      </c>
      <c r="U71" s="52">
        <f>VLOOKUP($B71,Shock_dev!$A$1:$CI$300,MATCH(DATE(U$1,1,1),Shock_dev!$A$1:$CI$1,0),FALSE)</f>
        <v>0.29339077624771936</v>
      </c>
      <c r="V71" s="52">
        <f>VLOOKUP($B71,Shock_dev!$A$1:$CI$300,MATCH(DATE(V$1,1,1),Shock_dev!$A$1:$CI$1,0),FALSE)</f>
        <v>0.29849861435807085</v>
      </c>
      <c r="W71" s="52">
        <f>VLOOKUP($B71,Shock_dev!$A$1:$CI$300,MATCH(DATE(W$1,1,1),Shock_dev!$A$1:$CI$1,0),FALSE)</f>
        <v>0.2986091537488631</v>
      </c>
      <c r="X71" s="52">
        <f>VLOOKUP($B71,Shock_dev!$A$1:$CI$300,MATCH(DATE(X$1,1,1),Shock_dev!$A$1:$CI$1,0),FALSE)</f>
        <v>0.29904958396968717</v>
      </c>
      <c r="Y71" s="52">
        <f>VLOOKUP($B71,Shock_dev!$A$1:$CI$300,MATCH(DATE(Y$1,1,1),Shock_dev!$A$1:$CI$1,0),FALSE)</f>
        <v>0.32086073119350678</v>
      </c>
      <c r="Z71" s="52">
        <f>VLOOKUP($B71,Shock_dev!$A$1:$CI$300,MATCH(DATE(Z$1,1,1),Shock_dev!$A$1:$CI$1,0),FALSE)</f>
        <v>0.32129355633995121</v>
      </c>
      <c r="AA71" s="52">
        <f>VLOOKUP($B71,Shock_dev!$A$1:$CI$300,MATCH(DATE(AA$1,1,1),Shock_dev!$A$1:$CI$1,0),FALSE)</f>
        <v>0.32566669343769433</v>
      </c>
      <c r="AB71" s="52">
        <f>VLOOKUP($B71,Shock_dev!$A$1:$CI$300,MATCH(DATE(AB$1,1,1),Shock_dev!$A$1:$CI$1,0),FALSE)</f>
        <v>0.33028073378775197</v>
      </c>
      <c r="AC71" s="52">
        <f>VLOOKUP($B71,Shock_dev!$A$1:$CI$300,MATCH(DATE(AC$1,1,1),Shock_dev!$A$1:$CI$1,0),FALSE)</f>
        <v>0.33488879154163631</v>
      </c>
      <c r="AD71" s="52">
        <f>VLOOKUP($B71,Shock_dev!$A$1:$CI$300,MATCH(DATE(AD$1,1,1),Shock_dev!$A$1:$CI$1,0),FALSE)</f>
        <v>0.33716391118066746</v>
      </c>
      <c r="AE71" s="52">
        <f>VLOOKUP($B71,Shock_dev!$A$1:$CI$300,MATCH(DATE(AE$1,1,1),Shock_dev!$A$1:$CI$1,0),FALSE)</f>
        <v>0.34069360438345292</v>
      </c>
      <c r="AF71" s="52">
        <f>VLOOKUP($B71,Shock_dev!$A$1:$CI$300,MATCH(DATE(AF$1,1,1),Shock_dev!$A$1:$CI$1,0),FALSE)</f>
        <v>0.33814027008429109</v>
      </c>
      <c r="AG71" s="52"/>
      <c r="AH71" s="65">
        <f t="shared" si="1"/>
        <v>0.51208568619781702</v>
      </c>
      <c r="AI71" s="65">
        <f t="shared" si="2"/>
        <v>0.53433158771041889</v>
      </c>
      <c r="AJ71" s="65">
        <f t="shared" si="3"/>
        <v>0.44037957690440488</v>
      </c>
      <c r="AK71" s="65">
        <f t="shared" si="4"/>
        <v>0.31355562912753132</v>
      </c>
      <c r="AL71" s="65">
        <f t="shared" si="5"/>
        <v>0.31309594373794053</v>
      </c>
      <c r="AM71" s="65">
        <f t="shared" si="6"/>
        <v>0.33623346219555994</v>
      </c>
      <c r="AN71" s="66"/>
      <c r="AO71" s="65">
        <f t="shared" si="7"/>
        <v>0.52320863695411801</v>
      </c>
      <c r="AP71" s="65">
        <f t="shared" si="8"/>
        <v>0.3769676030159681</v>
      </c>
      <c r="AQ71" s="65">
        <f t="shared" si="9"/>
        <v>0.32466470296675021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464</v>
      </c>
      <c r="C72" s="51">
        <f>VLOOKUP($B72,Shock_dev!$A$1:$CI$300,MATCH(DATE(C$1,1,1),Shock_dev!$A$1:$CI$1,0),FALSE)</f>
        <v>1.1112006397945656E-2</v>
      </c>
      <c r="D72" s="52">
        <f>VLOOKUP($B72,Shock_dev!$A$1:$CI$300,MATCH(DATE(D$1,1,1),Shock_dev!$A$1:$CI$1,0),FALSE)</f>
        <v>1.4996871027355436E-2</v>
      </c>
      <c r="E72" s="52">
        <f>VLOOKUP($B72,Shock_dev!$A$1:$CI$300,MATCH(DATE(E$1,1,1),Shock_dev!$A$1:$CI$1,0),FALSE)</f>
        <v>1.7077622752576519E-2</v>
      </c>
      <c r="F72" s="52">
        <f>VLOOKUP($B72,Shock_dev!$A$1:$CI$300,MATCH(DATE(F$1,1,1),Shock_dev!$A$1:$CI$1,0),FALSE)</f>
        <v>1.8109039843772816E-2</v>
      </c>
      <c r="G72" s="52">
        <f>VLOOKUP($B72,Shock_dev!$A$1:$CI$300,MATCH(DATE(G$1,1,1),Shock_dev!$A$1:$CI$1,0),FALSE)</f>
        <v>1.8114873402061919E-2</v>
      </c>
      <c r="H72" s="52">
        <f>VLOOKUP($B72,Shock_dev!$A$1:$CI$300,MATCH(DATE(H$1,1,1),Shock_dev!$A$1:$CI$1,0),FALSE)</f>
        <v>1.8374862625204512E-2</v>
      </c>
      <c r="I72" s="52">
        <f>VLOOKUP($B72,Shock_dev!$A$1:$CI$300,MATCH(DATE(I$1,1,1),Shock_dev!$A$1:$CI$1,0),FALSE)</f>
        <v>1.7874905792330444E-2</v>
      </c>
      <c r="J72" s="52">
        <f>VLOOKUP($B72,Shock_dev!$A$1:$CI$300,MATCH(DATE(J$1,1,1),Shock_dev!$A$1:$CI$1,0),FALSE)</f>
        <v>1.8197323453207143E-2</v>
      </c>
      <c r="K72" s="52">
        <f>VLOOKUP($B72,Shock_dev!$A$1:$CI$300,MATCH(DATE(K$1,1,1),Shock_dev!$A$1:$CI$1,0),FALSE)</f>
        <v>1.7548834088574636E-2</v>
      </c>
      <c r="L72" s="52">
        <f>VLOOKUP($B72,Shock_dev!$A$1:$CI$300,MATCH(DATE(L$1,1,1),Shock_dev!$A$1:$CI$1,0),FALSE)</f>
        <v>1.759910195324214E-2</v>
      </c>
      <c r="M72" s="52">
        <f>VLOOKUP($B72,Shock_dev!$A$1:$CI$300,MATCH(DATE(M$1,1,1),Shock_dev!$A$1:$CI$1,0),FALSE)</f>
        <v>1.8364491898403407E-2</v>
      </c>
      <c r="N72" s="52">
        <f>VLOOKUP($B72,Shock_dev!$A$1:$CI$300,MATCH(DATE(N$1,1,1),Shock_dev!$A$1:$CI$1,0),FALSE)</f>
        <v>1.7758609298891288E-2</v>
      </c>
      <c r="O72" s="52">
        <f>VLOOKUP($B72,Shock_dev!$A$1:$CI$300,MATCH(DATE(O$1,1,1),Shock_dev!$A$1:$CI$1,0),FALSE)</f>
        <v>1.6665018951213927E-2</v>
      </c>
      <c r="P72" s="52">
        <f>VLOOKUP($B72,Shock_dev!$A$1:$CI$300,MATCH(DATE(P$1,1,1),Shock_dev!$A$1:$CI$1,0),FALSE)</f>
        <v>1.5695255863063928E-2</v>
      </c>
      <c r="Q72" s="52">
        <f>VLOOKUP($B72,Shock_dev!$A$1:$CI$300,MATCH(DATE(Q$1,1,1),Shock_dev!$A$1:$CI$1,0),FALSE)</f>
        <v>1.5304053579341989E-2</v>
      </c>
      <c r="R72" s="52">
        <f>VLOOKUP($B72,Shock_dev!$A$1:$CI$300,MATCH(DATE(R$1,1,1),Shock_dev!$A$1:$CI$1,0),FALSE)</f>
        <v>1.3956822086765609E-2</v>
      </c>
      <c r="S72" s="52">
        <f>VLOOKUP($B72,Shock_dev!$A$1:$CI$300,MATCH(DATE(S$1,1,1),Shock_dev!$A$1:$CI$1,0),FALSE)</f>
        <v>1.3354683339474583E-2</v>
      </c>
      <c r="T72" s="52">
        <f>VLOOKUP($B72,Shock_dev!$A$1:$CI$300,MATCH(DATE(T$1,1,1),Shock_dev!$A$1:$CI$1,0),FALSE)</f>
        <v>1.3116938373073515E-2</v>
      </c>
      <c r="U72" s="52">
        <f>VLOOKUP($B72,Shock_dev!$A$1:$CI$300,MATCH(DATE(U$1,1,1),Shock_dev!$A$1:$CI$1,0),FALSE)</f>
        <v>1.2312447342579826E-2</v>
      </c>
      <c r="V72" s="52">
        <f>VLOOKUP($B72,Shock_dev!$A$1:$CI$300,MATCH(DATE(V$1,1,1),Shock_dev!$A$1:$CI$1,0),FALSE)</f>
        <v>1.2367567137879858E-2</v>
      </c>
      <c r="W72" s="52">
        <f>VLOOKUP($B72,Shock_dev!$A$1:$CI$300,MATCH(DATE(W$1,1,1),Shock_dev!$A$1:$CI$1,0),FALSE)</f>
        <v>1.2211041280989715E-2</v>
      </c>
      <c r="X72" s="52">
        <f>VLOOKUP($B72,Shock_dev!$A$1:$CI$300,MATCH(DATE(X$1,1,1),Shock_dev!$A$1:$CI$1,0),FALSE)</f>
        <v>1.2006572511366614E-2</v>
      </c>
      <c r="Y72" s="52">
        <f>VLOOKUP($B72,Shock_dev!$A$1:$CI$300,MATCH(DATE(Y$1,1,1),Shock_dev!$A$1:$CI$1,0),FALSE)</f>
        <v>1.2469411733163795E-2</v>
      </c>
      <c r="Z72" s="52">
        <f>VLOOKUP($B72,Shock_dev!$A$1:$CI$300,MATCH(DATE(Z$1,1,1),Shock_dev!$A$1:$CI$1,0),FALSE)</f>
        <v>1.2224318198616945E-2</v>
      </c>
      <c r="AA72" s="52">
        <f>VLOOKUP($B72,Shock_dev!$A$1:$CI$300,MATCH(DATE(AA$1,1,1),Shock_dev!$A$1:$CI$1,0),FALSE)</f>
        <v>1.2217605217515503E-2</v>
      </c>
      <c r="AB72" s="52">
        <f>VLOOKUP($B72,Shock_dev!$A$1:$CI$300,MATCH(DATE(AB$1,1,1),Shock_dev!$A$1:$CI$1,0),FALSE)</f>
        <v>1.2237125510895916E-2</v>
      </c>
      <c r="AC72" s="52">
        <f>VLOOKUP($B72,Shock_dev!$A$1:$CI$300,MATCH(DATE(AC$1,1,1),Shock_dev!$A$1:$CI$1,0),FALSE)</f>
        <v>1.2277142574725473E-2</v>
      </c>
      <c r="AD72" s="52">
        <f>VLOOKUP($B72,Shock_dev!$A$1:$CI$300,MATCH(DATE(AD$1,1,1),Shock_dev!$A$1:$CI$1,0),FALSE)</f>
        <v>1.2254291637717123E-2</v>
      </c>
      <c r="AE72" s="52">
        <f>VLOOKUP($B72,Shock_dev!$A$1:$CI$300,MATCH(DATE(AE$1,1,1),Shock_dev!$A$1:$CI$1,0),FALSE)</f>
        <v>1.2311451417622896E-2</v>
      </c>
      <c r="AF72" s="52">
        <f>VLOOKUP($B72,Shock_dev!$A$1:$CI$300,MATCH(DATE(AF$1,1,1),Shock_dev!$A$1:$CI$1,0),FALSE)</f>
        <v>1.2161919592044119E-2</v>
      </c>
      <c r="AG72" s="52"/>
      <c r="AH72" s="65">
        <f t="shared" si="1"/>
        <v>1.588208268474247E-2</v>
      </c>
      <c r="AI72" s="65">
        <f t="shared" si="2"/>
        <v>1.7919005582511773E-2</v>
      </c>
      <c r="AJ72" s="65">
        <f t="shared" si="3"/>
        <v>1.6757485918182911E-2</v>
      </c>
      <c r="AK72" s="65">
        <f t="shared" si="4"/>
        <v>1.3021691655954678E-2</v>
      </c>
      <c r="AL72" s="65">
        <f t="shared" si="5"/>
        <v>1.2225789788330516E-2</v>
      </c>
      <c r="AM72" s="65">
        <f t="shared" si="6"/>
        <v>1.2248386146601106E-2</v>
      </c>
      <c r="AN72" s="66"/>
      <c r="AO72" s="65">
        <f t="shared" si="7"/>
        <v>1.690054413362712E-2</v>
      </c>
      <c r="AP72" s="65">
        <f t="shared" si="8"/>
        <v>1.4889588787068794E-2</v>
      </c>
      <c r="AQ72" s="65">
        <f t="shared" si="9"/>
        <v>1.2237087967465811E-2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0.60916510107291566</v>
      </c>
      <c r="D77" s="52">
        <f t="shared" ref="D77:AF77" si="11">SUM(D60:D69)</f>
        <v>0.52212525854539416</v>
      </c>
      <c r="E77" s="52">
        <f t="shared" si="11"/>
        <v>0.52454044135291789</v>
      </c>
      <c r="F77" s="52">
        <f t="shared" si="11"/>
        <v>0.52975286238925967</v>
      </c>
      <c r="G77" s="52">
        <f t="shared" si="11"/>
        <v>0.51718738043171808</v>
      </c>
      <c r="H77" s="52">
        <f t="shared" si="11"/>
        <v>0.53861742882995101</v>
      </c>
      <c r="I77" s="52">
        <f t="shared" si="11"/>
        <v>0.51868557767137558</v>
      </c>
      <c r="J77" s="52">
        <f t="shared" si="11"/>
        <v>0.54903015884165285</v>
      </c>
      <c r="K77" s="52">
        <f t="shared" si="11"/>
        <v>0.51925706314812403</v>
      </c>
      <c r="L77" s="52">
        <f t="shared" si="11"/>
        <v>0.53875760977022347</v>
      </c>
      <c r="M77" s="52">
        <f t="shared" si="11"/>
        <v>0.58836321552646476</v>
      </c>
      <c r="N77" s="52">
        <f t="shared" si="11"/>
        <v>0.54286949366363657</v>
      </c>
      <c r="O77" s="52">
        <f t="shared" si="11"/>
        <v>0.50654776695907811</v>
      </c>
      <c r="P77" s="52">
        <f t="shared" si="11"/>
        <v>0.4855880829216554</v>
      </c>
      <c r="Q77" s="52">
        <f t="shared" si="11"/>
        <v>0.49167144662829132</v>
      </c>
      <c r="R77" s="52">
        <f t="shared" si="11"/>
        <v>0.44269920234539556</v>
      </c>
      <c r="S77" s="52">
        <f t="shared" si="11"/>
        <v>0.44499250682978109</v>
      </c>
      <c r="T77" s="52">
        <f t="shared" si="11"/>
        <v>0.45112663530747504</v>
      </c>
      <c r="U77" s="52">
        <f t="shared" si="11"/>
        <v>0.42437374678315665</v>
      </c>
      <c r="V77" s="52">
        <f t="shared" si="11"/>
        <v>0.44979977396136434</v>
      </c>
      <c r="W77" s="52">
        <f t="shared" si="11"/>
        <v>0.44477342811068976</v>
      </c>
      <c r="X77" s="52">
        <f t="shared" si="11"/>
        <v>0.44394185055258861</v>
      </c>
      <c r="Y77" s="52">
        <f t="shared" si="11"/>
        <v>0.47259439939526876</v>
      </c>
      <c r="Z77" s="52">
        <f t="shared" si="11"/>
        <v>0.45475040506408193</v>
      </c>
      <c r="AA77" s="52">
        <f t="shared" si="11"/>
        <v>0.46035877891174842</v>
      </c>
      <c r="AB77" s="52">
        <f t="shared" si="11"/>
        <v>0.46415785531049913</v>
      </c>
      <c r="AC77" s="52">
        <f t="shared" si="11"/>
        <v>0.46795297797759888</v>
      </c>
      <c r="AD77" s="52">
        <f t="shared" si="11"/>
        <v>0.46805855490800985</v>
      </c>
      <c r="AE77" s="52">
        <f t="shared" si="11"/>
        <v>0.47248519743126627</v>
      </c>
      <c r="AF77" s="52">
        <f t="shared" si="11"/>
        <v>0.4659752742013083</v>
      </c>
      <c r="AG77" s="67"/>
      <c r="AH77" s="65">
        <f>AVERAGE(C77:G77)</f>
        <v>0.54055420875844107</v>
      </c>
      <c r="AI77" s="65">
        <f>AVERAGE(H77:L77)</f>
        <v>0.53286956765226545</v>
      </c>
      <c r="AJ77" s="65">
        <f>AVERAGE(M77:Q77)</f>
        <v>0.52300800113982526</v>
      </c>
      <c r="AK77" s="65">
        <f>AVERAGE(R77:V77)</f>
        <v>0.44259837304543453</v>
      </c>
      <c r="AL77" s="65">
        <f>AVERAGE(W77:AA77)</f>
        <v>0.45528377240687545</v>
      </c>
      <c r="AM77" s="65">
        <f>AVERAGE(AB77:AF77)</f>
        <v>0.46772597196573651</v>
      </c>
      <c r="AN77" s="66"/>
      <c r="AO77" s="65">
        <f>AVERAGE(AH77:AI77)</f>
        <v>0.5367118882053532</v>
      </c>
      <c r="AP77" s="65">
        <f>AVERAGE(AJ77:AK77)</f>
        <v>0.48280318709262993</v>
      </c>
      <c r="AQ77" s="65">
        <f>AVERAGE(AL77:AM77)</f>
        <v>0.46150487218630598</v>
      </c>
    </row>
    <row r="78" spans="1:43" s="9" customFormat="1" x14ac:dyDescent="0.25">
      <c r="A78" s="13" t="s">
        <v>399</v>
      </c>
      <c r="B78" s="13"/>
      <c r="C78" s="52">
        <f>SUM(C70:C71)</f>
        <v>0.35212271846897431</v>
      </c>
      <c r="D78" s="52">
        <f t="shared" ref="D78:AF78" si="12">SUM(D70:D71)</f>
        <v>0.49746121363181572</v>
      </c>
      <c r="E78" s="52">
        <f t="shared" si="12"/>
        <v>0.57225567844780745</v>
      </c>
      <c r="F78" s="52">
        <f t="shared" si="12"/>
        <v>0.60386526599630619</v>
      </c>
      <c r="G78" s="52">
        <f t="shared" si="12"/>
        <v>0.59652506151499696</v>
      </c>
      <c r="H78" s="52">
        <f t="shared" si="12"/>
        <v>0.5904633024098902</v>
      </c>
      <c r="I78" s="52">
        <f t="shared" si="12"/>
        <v>0.55961976816037362</v>
      </c>
      <c r="J78" s="52">
        <f t="shared" si="12"/>
        <v>0.54937139357402731</v>
      </c>
      <c r="K78" s="52">
        <f t="shared" si="12"/>
        <v>0.51379308943051516</v>
      </c>
      <c r="L78" s="52">
        <f t="shared" si="12"/>
        <v>0.49900692828193416</v>
      </c>
      <c r="M78" s="52">
        <f t="shared" si="12"/>
        <v>0.5069027703658624</v>
      </c>
      <c r="N78" s="52">
        <f t="shared" si="12"/>
        <v>0.47959930099882703</v>
      </c>
      <c r="O78" s="52">
        <f t="shared" si="12"/>
        <v>0.43848032978035445</v>
      </c>
      <c r="P78" s="52">
        <f t="shared" si="12"/>
        <v>0.40055872790830077</v>
      </c>
      <c r="Q78" s="52">
        <f t="shared" si="12"/>
        <v>0.38125044587467111</v>
      </c>
      <c r="R78" s="52">
        <f t="shared" si="12"/>
        <v>0.33845046381236227</v>
      </c>
      <c r="S78" s="52">
        <f t="shared" si="12"/>
        <v>0.31762885265326574</v>
      </c>
      <c r="T78" s="52">
        <f t="shared" si="12"/>
        <v>0.30964327362054694</v>
      </c>
      <c r="U78" s="52">
        <f t="shared" si="12"/>
        <v>0.28930667911329422</v>
      </c>
      <c r="V78" s="52">
        <f t="shared" si="12"/>
        <v>0.29477076481271836</v>
      </c>
      <c r="W78" s="52">
        <f t="shared" si="12"/>
        <v>0.295190106066409</v>
      </c>
      <c r="X78" s="52">
        <f t="shared" si="12"/>
        <v>0.29598645028668341</v>
      </c>
      <c r="Y78" s="52">
        <f t="shared" si="12"/>
        <v>0.31869305147516391</v>
      </c>
      <c r="Z78" s="52">
        <f t="shared" si="12"/>
        <v>0.3194981683190517</v>
      </c>
      <c r="AA78" s="52">
        <f t="shared" si="12"/>
        <v>0.32431503832330377</v>
      </c>
      <c r="AB78" s="52">
        <f t="shared" si="12"/>
        <v>0.32934780598591523</v>
      </c>
      <c r="AC78" s="52">
        <f t="shared" si="12"/>
        <v>0.33433880227616686</v>
      </c>
      <c r="AD78" s="52">
        <f t="shared" si="12"/>
        <v>0.33690032943853743</v>
      </c>
      <c r="AE78" s="52">
        <f t="shared" si="12"/>
        <v>0.34070831059189943</v>
      </c>
      <c r="AF78" s="52">
        <f t="shared" si="12"/>
        <v>0.33824453910445512</v>
      </c>
      <c r="AG78" s="67"/>
      <c r="AH78" s="65">
        <f>AVERAGE(C78:G78)</f>
        <v>0.52444598761198002</v>
      </c>
      <c r="AI78" s="65">
        <f>AVERAGE(H78:L78)</f>
        <v>0.54245089637134813</v>
      </c>
      <c r="AJ78" s="65">
        <f>AVERAGE(M78:Q78)</f>
        <v>0.44135831498560318</v>
      </c>
      <c r="AK78" s="65">
        <f>AVERAGE(R78:V78)</f>
        <v>0.30996000680243752</v>
      </c>
      <c r="AL78" s="65">
        <f>AVERAGE(W78:AA78)</f>
        <v>0.31073656289412238</v>
      </c>
      <c r="AM78" s="65">
        <f>AVERAGE(AB78:AF78)</f>
        <v>0.33590795747939484</v>
      </c>
      <c r="AN78" s="66"/>
      <c r="AO78" s="65">
        <f>AVERAGE(AH78:AI78)</f>
        <v>0.53344844199166408</v>
      </c>
      <c r="AP78" s="65">
        <f>AVERAGE(AJ78:AK78)</f>
        <v>0.37565916089402035</v>
      </c>
      <c r="AQ78" s="65">
        <f>AVERAGE(AL78:AM78)</f>
        <v>0.32332226018675858</v>
      </c>
    </row>
    <row r="79" spans="1:43" s="9" customFormat="1" x14ac:dyDescent="0.25">
      <c r="A79" s="13" t="s">
        <v>421</v>
      </c>
      <c r="B79" s="13"/>
      <c r="C79" s="52">
        <f>SUM(C53:C58)</f>
        <v>7.0641810067334679E-2</v>
      </c>
      <c r="D79" s="52">
        <f t="shared" ref="D79:AF79" si="13">SUM(D53:D58)</f>
        <v>8.132730189108911E-2</v>
      </c>
      <c r="E79" s="52">
        <f t="shared" si="13"/>
        <v>8.459372302397325E-2</v>
      </c>
      <c r="F79" s="52">
        <f t="shared" si="13"/>
        <v>8.3605949148957553E-2</v>
      </c>
      <c r="G79" s="52">
        <f t="shared" si="13"/>
        <v>7.7239211882821068E-2</v>
      </c>
      <c r="H79" s="52">
        <f t="shared" si="13"/>
        <v>7.2967461487357527E-2</v>
      </c>
      <c r="I79" s="52">
        <f t="shared" si="13"/>
        <v>6.3686249225488989E-2</v>
      </c>
      <c r="J79" s="52">
        <f t="shared" si="13"/>
        <v>5.9597960603426897E-2</v>
      </c>
      <c r="K79" s="52">
        <f t="shared" si="13"/>
        <v>4.9768239102128325E-2</v>
      </c>
      <c r="L79" s="52">
        <f t="shared" si="13"/>
        <v>4.5491198828752133E-2</v>
      </c>
      <c r="M79" s="52">
        <f t="shared" si="13"/>
        <v>4.5312674658459957E-2</v>
      </c>
      <c r="N79" s="52">
        <f t="shared" si="13"/>
        <v>3.7225620819035452E-2</v>
      </c>
      <c r="O79" s="52">
        <f t="shared" si="13"/>
        <v>2.8417706708996612E-2</v>
      </c>
      <c r="P79" s="52">
        <f t="shared" si="13"/>
        <v>2.1694426407743925E-2</v>
      </c>
      <c r="Q79" s="52">
        <f t="shared" si="13"/>
        <v>1.9136711114110631E-2</v>
      </c>
      <c r="R79" s="52">
        <f t="shared" si="13"/>
        <v>1.1459833942742741E-2</v>
      </c>
      <c r="S79" s="52">
        <f t="shared" si="13"/>
        <v>9.5933162944834456E-3</v>
      </c>
      <c r="T79" s="52">
        <f t="shared" si="13"/>
        <v>9.748314124200479E-3</v>
      </c>
      <c r="U79" s="52">
        <f t="shared" si="13"/>
        <v>7.0064032057978055E-3</v>
      </c>
      <c r="V79" s="52">
        <f t="shared" si="13"/>
        <v>1.0124169062107042E-2</v>
      </c>
      <c r="W79" s="52">
        <f t="shared" si="13"/>
        <v>1.1245271282144137E-2</v>
      </c>
      <c r="X79" s="52">
        <f t="shared" si="13"/>
        <v>1.2614984006393687E-2</v>
      </c>
      <c r="Y79" s="52">
        <f t="shared" si="13"/>
        <v>1.8485263083236211E-2</v>
      </c>
      <c r="Z79" s="52">
        <f t="shared" si="13"/>
        <v>1.8806558251136571E-2</v>
      </c>
      <c r="AA79" s="52">
        <f t="shared" si="13"/>
        <v>2.0690279868217809E-2</v>
      </c>
      <c r="AB79" s="52">
        <f t="shared" si="13"/>
        <v>2.2446156456680907E-2</v>
      </c>
      <c r="AC79" s="52">
        <f t="shared" si="13"/>
        <v>2.4039404266328817E-2</v>
      </c>
      <c r="AD79" s="52">
        <f t="shared" si="13"/>
        <v>2.5012240407385783E-2</v>
      </c>
      <c r="AE79" s="52">
        <f t="shared" si="13"/>
        <v>2.6219268416918243E-2</v>
      </c>
      <c r="AF79" s="52">
        <f t="shared" si="13"/>
        <v>2.6017650815225328E-2</v>
      </c>
      <c r="AG79" s="67"/>
      <c r="AH79" s="65">
        <f t="shared" si="1"/>
        <v>7.9481599202835124E-2</v>
      </c>
      <c r="AI79" s="65">
        <f t="shared" si="2"/>
        <v>5.830222184943077E-2</v>
      </c>
      <c r="AJ79" s="65">
        <f t="shared" si="3"/>
        <v>3.0357427941669318E-2</v>
      </c>
      <c r="AK79" s="65">
        <f t="shared" si="4"/>
        <v>9.5864073258663026E-3</v>
      </c>
      <c r="AL79" s="65">
        <f t="shared" si="5"/>
        <v>1.6368471298225683E-2</v>
      </c>
      <c r="AM79" s="65">
        <f t="shared" si="6"/>
        <v>2.4746944072507816E-2</v>
      </c>
      <c r="AN79" s="66"/>
      <c r="AO79" s="65">
        <f t="shared" si="7"/>
        <v>6.8891910526132943E-2</v>
      </c>
      <c r="AP79" s="65">
        <f t="shared" si="8"/>
        <v>1.9971917633767811E-2</v>
      </c>
      <c r="AQ79" s="65">
        <f t="shared" si="9"/>
        <v>2.0557707685366751E-2</v>
      </c>
    </row>
    <row r="80" spans="1:43" s="9" customFormat="1" x14ac:dyDescent="0.25">
      <c r="A80" s="13" t="s">
        <v>423</v>
      </c>
      <c r="B80" s="13"/>
      <c r="C80" s="52">
        <f>C59</f>
        <v>1.4121614947029279E-2</v>
      </c>
      <c r="D80" s="52">
        <f t="shared" ref="D80:AF80" si="14">D59</f>
        <v>2.2652629685445621E-2</v>
      </c>
      <c r="E80" s="52">
        <f t="shared" si="14"/>
        <v>2.6763521916023429E-2</v>
      </c>
      <c r="F80" s="52">
        <f t="shared" si="14"/>
        <v>2.8208112371011663E-2</v>
      </c>
      <c r="G80" s="52">
        <f t="shared" si="14"/>
        <v>2.7796982579322928E-2</v>
      </c>
      <c r="H80" s="52">
        <f t="shared" si="14"/>
        <v>2.7436746135790994E-2</v>
      </c>
      <c r="I80" s="52">
        <f t="shared" si="14"/>
        <v>2.6474138177473936E-2</v>
      </c>
      <c r="J80" s="52">
        <f t="shared" si="14"/>
        <v>2.652611300353858E-2</v>
      </c>
      <c r="K80" s="52">
        <f t="shared" si="14"/>
        <v>2.5983795189832428E-2</v>
      </c>
      <c r="L80" s="52">
        <f t="shared" si="14"/>
        <v>2.6275131199173626E-2</v>
      </c>
      <c r="M80" s="52">
        <f t="shared" si="14"/>
        <v>2.7722957693262155E-2</v>
      </c>
      <c r="N80" s="52">
        <f t="shared" si="14"/>
        <v>2.7950167847470633E-2</v>
      </c>
      <c r="O80" s="52">
        <f t="shared" si="14"/>
        <v>2.7280871748391236E-2</v>
      </c>
      <c r="P80" s="52">
        <f t="shared" si="14"/>
        <v>2.6495995549006834E-2</v>
      </c>
      <c r="Q80" s="52">
        <f t="shared" si="14"/>
        <v>2.6372795181518256E-2</v>
      </c>
      <c r="R80" s="52">
        <f t="shared" si="14"/>
        <v>2.533055410876979E-2</v>
      </c>
      <c r="S80" s="52">
        <f t="shared" si="14"/>
        <v>2.4857503582542462E-2</v>
      </c>
      <c r="T80" s="52">
        <f t="shared" si="14"/>
        <v>2.4888654221250136E-2</v>
      </c>
      <c r="U80" s="52">
        <f t="shared" si="14"/>
        <v>2.4353793286128446E-2</v>
      </c>
      <c r="V80" s="52">
        <f t="shared" si="14"/>
        <v>2.4574836601841801E-2</v>
      </c>
      <c r="W80" s="52">
        <f t="shared" si="14"/>
        <v>2.458938534087559E-2</v>
      </c>
      <c r="X80" s="52">
        <f t="shared" si="14"/>
        <v>2.4419707936444376E-2</v>
      </c>
      <c r="Y80" s="52">
        <f t="shared" si="14"/>
        <v>2.4982576174735472E-2</v>
      </c>
      <c r="Z80" s="52">
        <f t="shared" si="14"/>
        <v>2.4718861143187099E-2</v>
      </c>
      <c r="AA80" s="52">
        <f t="shared" si="14"/>
        <v>2.4366414045752433E-2</v>
      </c>
      <c r="AB80" s="52">
        <f t="shared" si="14"/>
        <v>2.3964770003070578E-2</v>
      </c>
      <c r="AC80" s="52">
        <f t="shared" si="14"/>
        <v>2.3527652800086275E-2</v>
      </c>
      <c r="AD80" s="52">
        <f t="shared" si="14"/>
        <v>2.2974393492370512E-2</v>
      </c>
      <c r="AE80" s="52">
        <f t="shared" si="14"/>
        <v>2.2450192200675716E-2</v>
      </c>
      <c r="AF80" s="52">
        <f t="shared" si="14"/>
        <v>2.1689868848916164E-2</v>
      </c>
      <c r="AG80" s="67"/>
      <c r="AH80" s="65">
        <f t="shared" si="1"/>
        <v>2.3908572299766583E-2</v>
      </c>
      <c r="AI80" s="65">
        <f t="shared" si="2"/>
        <v>2.6539184741161913E-2</v>
      </c>
      <c r="AJ80" s="65">
        <f t="shared" si="3"/>
        <v>2.7164557603929822E-2</v>
      </c>
      <c r="AK80" s="65">
        <f t="shared" si="4"/>
        <v>2.480106836010653E-2</v>
      </c>
      <c r="AL80" s="65">
        <f t="shared" si="5"/>
        <v>2.4615388928198992E-2</v>
      </c>
      <c r="AM80" s="65">
        <f t="shared" si="6"/>
        <v>2.2921375469023848E-2</v>
      </c>
      <c r="AN80" s="66"/>
      <c r="AO80" s="65">
        <f t="shared" si="7"/>
        <v>2.5223878520464246E-2</v>
      </c>
      <c r="AP80" s="65">
        <f t="shared" si="8"/>
        <v>2.5982812982018176E-2</v>
      </c>
      <c r="AQ80" s="65">
        <f t="shared" si="9"/>
        <v>2.376838219861142E-2</v>
      </c>
    </row>
    <row r="81" spans="1:43" s="9" customFormat="1" x14ac:dyDescent="0.25">
      <c r="A81" s="13" t="s">
        <v>426</v>
      </c>
      <c r="B81" s="13"/>
      <c r="C81" s="52">
        <f>C72</f>
        <v>1.1112006397945656E-2</v>
      </c>
      <c r="D81" s="52">
        <f t="shared" ref="D81:AF81" si="15">D72</f>
        <v>1.4996871027355436E-2</v>
      </c>
      <c r="E81" s="52">
        <f t="shared" si="15"/>
        <v>1.7077622752576519E-2</v>
      </c>
      <c r="F81" s="52">
        <f t="shared" si="15"/>
        <v>1.8109039843772816E-2</v>
      </c>
      <c r="G81" s="52">
        <f t="shared" si="15"/>
        <v>1.8114873402061919E-2</v>
      </c>
      <c r="H81" s="52">
        <f t="shared" si="15"/>
        <v>1.8374862625204512E-2</v>
      </c>
      <c r="I81" s="52">
        <f t="shared" si="15"/>
        <v>1.7874905792330444E-2</v>
      </c>
      <c r="J81" s="52">
        <f t="shared" si="15"/>
        <v>1.8197323453207143E-2</v>
      </c>
      <c r="K81" s="52">
        <f t="shared" si="15"/>
        <v>1.7548834088574636E-2</v>
      </c>
      <c r="L81" s="52">
        <f t="shared" si="15"/>
        <v>1.759910195324214E-2</v>
      </c>
      <c r="M81" s="52">
        <f t="shared" si="15"/>
        <v>1.8364491898403407E-2</v>
      </c>
      <c r="N81" s="52">
        <f t="shared" si="15"/>
        <v>1.7758609298891288E-2</v>
      </c>
      <c r="O81" s="52">
        <f t="shared" si="15"/>
        <v>1.6665018951213927E-2</v>
      </c>
      <c r="P81" s="52">
        <f t="shared" si="15"/>
        <v>1.5695255863063928E-2</v>
      </c>
      <c r="Q81" s="52">
        <f t="shared" si="15"/>
        <v>1.5304053579341989E-2</v>
      </c>
      <c r="R81" s="52">
        <f t="shared" si="15"/>
        <v>1.3956822086765609E-2</v>
      </c>
      <c r="S81" s="52">
        <f t="shared" si="15"/>
        <v>1.3354683339474583E-2</v>
      </c>
      <c r="T81" s="52">
        <f t="shared" si="15"/>
        <v>1.3116938373073515E-2</v>
      </c>
      <c r="U81" s="52">
        <f t="shared" si="15"/>
        <v>1.2312447342579826E-2</v>
      </c>
      <c r="V81" s="52">
        <f t="shared" si="15"/>
        <v>1.2367567137879858E-2</v>
      </c>
      <c r="W81" s="52">
        <f t="shared" si="15"/>
        <v>1.2211041280989715E-2</v>
      </c>
      <c r="X81" s="52">
        <f t="shared" si="15"/>
        <v>1.2006572511366614E-2</v>
      </c>
      <c r="Y81" s="52">
        <f t="shared" si="15"/>
        <v>1.2469411733163795E-2</v>
      </c>
      <c r="Z81" s="52">
        <f t="shared" si="15"/>
        <v>1.2224318198616945E-2</v>
      </c>
      <c r="AA81" s="52">
        <f t="shared" si="15"/>
        <v>1.2217605217515503E-2</v>
      </c>
      <c r="AB81" s="52">
        <f t="shared" si="15"/>
        <v>1.2237125510895916E-2</v>
      </c>
      <c r="AC81" s="52">
        <f t="shared" si="15"/>
        <v>1.2277142574725473E-2</v>
      </c>
      <c r="AD81" s="52">
        <f t="shared" si="15"/>
        <v>1.2254291637717123E-2</v>
      </c>
      <c r="AE81" s="52">
        <f t="shared" si="15"/>
        <v>1.2311451417622896E-2</v>
      </c>
      <c r="AF81" s="52">
        <f t="shared" si="15"/>
        <v>1.2161919592044119E-2</v>
      </c>
      <c r="AG81" s="67"/>
      <c r="AH81" s="65">
        <f>AVERAGE(C81:G81)</f>
        <v>1.588208268474247E-2</v>
      </c>
      <c r="AI81" s="65">
        <f>AVERAGE(H81:L81)</f>
        <v>1.7919005582511773E-2</v>
      </c>
      <c r="AJ81" s="65">
        <f>AVERAGE(M81:Q81)</f>
        <v>1.6757485918182911E-2</v>
      </c>
      <c r="AK81" s="65">
        <f>AVERAGE(R81:V81)</f>
        <v>1.3021691655954678E-2</v>
      </c>
      <c r="AL81" s="65">
        <f>AVERAGE(W81:AA81)</f>
        <v>1.2225789788330516E-2</v>
      </c>
      <c r="AM81" s="65">
        <f>AVERAGE(AB81:AF81)</f>
        <v>1.2248386146601106E-2</v>
      </c>
      <c r="AN81" s="66"/>
      <c r="AO81" s="65">
        <f>AVERAGE(AH81:AI81)</f>
        <v>1.690054413362712E-2</v>
      </c>
      <c r="AP81" s="65">
        <f>AVERAGE(AJ81:AK81)</f>
        <v>1.4889588787068794E-2</v>
      </c>
      <c r="AQ81" s="65">
        <f>AVERAGE(AL81:AM81)</f>
        <v>1.2237087967465811E-2</v>
      </c>
    </row>
    <row r="82" spans="1:43" s="9" customFormat="1" x14ac:dyDescent="0.25">
      <c r="A82" s="13" t="s">
        <v>425</v>
      </c>
      <c r="B82" s="13"/>
      <c r="C82" s="52">
        <f>SUM(C51:C52)</f>
        <v>1.18628622349027E-2</v>
      </c>
      <c r="D82" s="52">
        <f t="shared" ref="D82:AF82" si="16">SUM(D51:D52)</f>
        <v>1.4881009154616487E-2</v>
      </c>
      <c r="E82" s="52">
        <f t="shared" si="16"/>
        <v>1.6109756941529788E-2</v>
      </c>
      <c r="F82" s="52">
        <f t="shared" si="16"/>
        <v>1.6297306053177026E-2</v>
      </c>
      <c r="G82" s="52">
        <f t="shared" si="16"/>
        <v>1.5399718473395108E-2</v>
      </c>
      <c r="H82" s="52">
        <f t="shared" si="16"/>
        <v>1.4727308119723493E-2</v>
      </c>
      <c r="I82" s="52">
        <f t="shared" si="16"/>
        <v>1.3229122962514718E-2</v>
      </c>
      <c r="J82" s="52">
        <f t="shared" si="16"/>
        <v>1.2547271205047584E-2</v>
      </c>
      <c r="K82" s="52">
        <f t="shared" si="16"/>
        <v>1.0973244611560443E-2</v>
      </c>
      <c r="L82" s="52">
        <f t="shared" si="16"/>
        <v>1.0256129971972344E-2</v>
      </c>
      <c r="M82" s="52">
        <f t="shared" si="16"/>
        <v>1.0279617417045285E-2</v>
      </c>
      <c r="N82" s="52">
        <f t="shared" si="16"/>
        <v>9.0489636577231036E-3</v>
      </c>
      <c r="O82" s="52">
        <f t="shared" si="16"/>
        <v>7.5691200733422831E-3</v>
      </c>
      <c r="P82" s="52">
        <f t="shared" si="16"/>
        <v>6.3561365563952659E-3</v>
      </c>
      <c r="Q82" s="52">
        <f t="shared" si="16"/>
        <v>5.8251144804827093E-3</v>
      </c>
      <c r="R82" s="52">
        <f t="shared" si="16"/>
        <v>4.4763538061676949E-3</v>
      </c>
      <c r="S82" s="52">
        <f t="shared" si="16"/>
        <v>4.0146625240338862E-3</v>
      </c>
      <c r="T82" s="52">
        <f t="shared" si="16"/>
        <v>3.9402719367472236E-3</v>
      </c>
      <c r="U82" s="52">
        <f t="shared" si="16"/>
        <v>3.4143838719269876E-3</v>
      </c>
      <c r="V82" s="52">
        <f t="shared" si="16"/>
        <v>3.8268678024042015E-3</v>
      </c>
      <c r="W82" s="52">
        <f t="shared" si="16"/>
        <v>3.9732526684147316E-3</v>
      </c>
      <c r="X82" s="52">
        <f t="shared" si="16"/>
        <v>4.146576864757944E-3</v>
      </c>
      <c r="Y82" s="52">
        <f t="shared" si="16"/>
        <v>5.0649628141147939E-3</v>
      </c>
      <c r="Z82" s="52">
        <f t="shared" si="16"/>
        <v>5.127713262740175E-3</v>
      </c>
      <c r="AA82" s="52">
        <f t="shared" si="16"/>
        <v>5.3951949468776534E-3</v>
      </c>
      <c r="AB82" s="52">
        <f t="shared" si="16"/>
        <v>5.6523529081158042E-3</v>
      </c>
      <c r="AC82" s="52">
        <f t="shared" si="16"/>
        <v>5.8909490313989905E-3</v>
      </c>
      <c r="AD82" s="52">
        <f t="shared" si="16"/>
        <v>6.0333057100974679E-3</v>
      </c>
      <c r="AE82" s="52">
        <f t="shared" si="16"/>
        <v>6.2150572488942684E-3</v>
      </c>
      <c r="AF82" s="52">
        <f t="shared" si="16"/>
        <v>6.1708707052112802E-3</v>
      </c>
      <c r="AG82" s="67"/>
      <c r="AH82" s="65">
        <f>AVERAGE(C82:G82)</f>
        <v>1.4910130571524221E-2</v>
      </c>
      <c r="AI82" s="65">
        <f>AVERAGE(H82:L82)</f>
        <v>1.2346615374163716E-2</v>
      </c>
      <c r="AJ82" s="65">
        <f>AVERAGE(M82:Q82)</f>
        <v>7.8157904369977292E-3</v>
      </c>
      <c r="AK82" s="65">
        <f>AVERAGE(R82:V82)</f>
        <v>3.934507988255999E-3</v>
      </c>
      <c r="AL82" s="65">
        <f>AVERAGE(W82:AA82)</f>
        <v>4.7415401113810596E-3</v>
      </c>
      <c r="AM82" s="65">
        <f>AVERAGE(AB82:AF82)</f>
        <v>5.9925071207435621E-3</v>
      </c>
      <c r="AN82" s="66"/>
      <c r="AO82" s="65">
        <f>AVERAGE(AH82:AI82)</f>
        <v>1.3628372972843968E-2</v>
      </c>
      <c r="AP82" s="65">
        <f>AVERAGE(AJ82:AK82)</f>
        <v>5.8751492126268637E-3</v>
      </c>
      <c r="AQ82" s="65">
        <f>AVERAGE(AL82:AM82)</f>
        <v>5.3670236160623108E-3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0.14581009567318187</v>
      </c>
      <c r="D87" s="52">
        <f t="shared" ref="D87:AF92" si="20">D60</f>
        <v>0.12861123226446697</v>
      </c>
      <c r="E87" s="52">
        <f t="shared" si="20"/>
        <v>0.12694916560277708</v>
      </c>
      <c r="F87" s="52">
        <f t="shared" si="20"/>
        <v>0.12683796264766581</v>
      </c>
      <c r="G87" s="52">
        <f t="shared" si="20"/>
        <v>0.10712667772224575</v>
      </c>
      <c r="H87" s="52">
        <f t="shared" si="20"/>
        <v>0.11670664901357067</v>
      </c>
      <c r="I87" s="52">
        <f t="shared" si="20"/>
        <v>0.11564204231174578</v>
      </c>
      <c r="J87" s="52">
        <f t="shared" si="20"/>
        <v>0.11522789598956022</v>
      </c>
      <c r="K87" s="52">
        <f t="shared" si="20"/>
        <v>0.11493197847236256</v>
      </c>
      <c r="L87" s="52">
        <f t="shared" si="20"/>
        <v>0.11305692839531627</v>
      </c>
      <c r="M87" s="52">
        <f t="shared" si="20"/>
        <v>9.8143647041382884E-2</v>
      </c>
      <c r="N87" s="52">
        <f t="shared" si="20"/>
        <v>9.9916509364505149E-2</v>
      </c>
      <c r="O87" s="52">
        <f t="shared" si="20"/>
        <v>0.10027606780783858</v>
      </c>
      <c r="P87" s="52">
        <f t="shared" si="20"/>
        <v>0.10053711534068029</v>
      </c>
      <c r="Q87" s="52">
        <f t="shared" si="20"/>
        <v>9.763255891679487E-2</v>
      </c>
      <c r="R87" s="52">
        <f t="shared" si="20"/>
        <v>9.2103185250266353E-2</v>
      </c>
      <c r="S87" s="52">
        <f t="shared" si="20"/>
        <v>9.3078811731272845E-2</v>
      </c>
      <c r="T87" s="52">
        <f t="shared" si="20"/>
        <v>9.3377414474248646E-2</v>
      </c>
      <c r="U87" s="52">
        <f t="shared" si="20"/>
        <v>9.3456788741594687E-2</v>
      </c>
      <c r="V87" s="52">
        <f t="shared" si="20"/>
        <v>9.8389000141712465E-2</v>
      </c>
      <c r="W87" s="52">
        <f t="shared" si="20"/>
        <v>9.2344566919035032E-2</v>
      </c>
      <c r="X87" s="52">
        <f t="shared" si="20"/>
        <v>9.256532041854075E-2</v>
      </c>
      <c r="Y87" s="52">
        <f t="shared" si="20"/>
        <v>9.2258491853775021E-2</v>
      </c>
      <c r="Z87" s="52">
        <f t="shared" si="20"/>
        <v>9.1735358300206946E-2</v>
      </c>
      <c r="AA87" s="52">
        <f t="shared" si="20"/>
        <v>9.1111598913768091E-2</v>
      </c>
      <c r="AB87" s="52">
        <f t="shared" si="20"/>
        <v>9.0414383514556176E-2</v>
      </c>
      <c r="AC87" s="52">
        <f t="shared" si="20"/>
        <v>8.9654677428998367E-2</v>
      </c>
      <c r="AD87" s="52">
        <f t="shared" si="20"/>
        <v>8.8845361528650885E-2</v>
      </c>
      <c r="AE87" s="52">
        <f t="shared" si="20"/>
        <v>8.8003003305292191E-2</v>
      </c>
      <c r="AF87" s="52">
        <f t="shared" si="20"/>
        <v>8.7119717495378307E-2</v>
      </c>
      <c r="AH87" s="65">
        <f t="shared" ref="AH87:AH93" si="21">AVERAGE(C87:G87)</f>
        <v>0.12706702678206749</v>
      </c>
      <c r="AI87" s="65">
        <f t="shared" ref="AI87:AI93" si="22">AVERAGE(H87:L87)</f>
        <v>0.11511309883651108</v>
      </c>
      <c r="AJ87" s="65">
        <f t="shared" ref="AJ87:AJ93" si="23">AVERAGE(M87:Q87)</f>
        <v>9.9301179694240349E-2</v>
      </c>
      <c r="AK87" s="65">
        <f t="shared" ref="AK87:AK93" si="24">AVERAGE(R87:V87)</f>
        <v>9.4081040067819005E-2</v>
      </c>
      <c r="AL87" s="65">
        <f t="shared" ref="AL87:AL93" si="25">AVERAGE(W87:AA87)</f>
        <v>9.2003067281065179E-2</v>
      </c>
      <c r="AM87" s="65">
        <f t="shared" ref="AM87:AM93" si="26">AVERAGE(AB87:AF87)</f>
        <v>8.880742865457518E-2</v>
      </c>
      <c r="AN87" s="66"/>
      <c r="AO87" s="65">
        <f t="shared" ref="AO87:AO93" si="27">AVERAGE(AH87:AI87)</f>
        <v>0.12109006280928929</v>
      </c>
      <c r="AP87" s="65">
        <f t="shared" ref="AP87:AP93" si="28">AVERAGE(AJ87:AK87)</f>
        <v>9.6691109881029677E-2</v>
      </c>
      <c r="AQ87" s="65">
        <f t="shared" ref="AQ87:AQ93" si="29">AVERAGE(AL87:AM87)</f>
        <v>9.0405247967820179E-2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3.6639693217077572E-2</v>
      </c>
      <c r="D88" s="52">
        <f t="shared" ref="D88:R88" si="30">D61</f>
        <v>3.1208372090222033E-2</v>
      </c>
      <c r="E88" s="52">
        <f t="shared" si="30"/>
        <v>3.0694171932755934E-2</v>
      </c>
      <c r="F88" s="52">
        <f t="shared" si="30"/>
        <v>3.0692756302258931E-2</v>
      </c>
      <c r="G88" s="52">
        <f t="shared" si="30"/>
        <v>3.0640169696437063E-2</v>
      </c>
      <c r="H88" s="52">
        <f t="shared" si="30"/>
        <v>3.05049498847614E-2</v>
      </c>
      <c r="I88" s="52">
        <f t="shared" si="30"/>
        <v>2.618889349619111E-2</v>
      </c>
      <c r="J88" s="52">
        <f t="shared" si="30"/>
        <v>2.6358305017103071E-2</v>
      </c>
      <c r="K88" s="52">
        <f t="shared" si="30"/>
        <v>2.0584050271361072E-2</v>
      </c>
      <c r="L88" s="52">
        <f t="shared" si="30"/>
        <v>2.0862670410448481E-2</v>
      </c>
      <c r="M88" s="52">
        <f t="shared" si="30"/>
        <v>7.3998140851653502E-2</v>
      </c>
      <c r="N88" s="52">
        <f t="shared" si="30"/>
        <v>5.6675761226711016E-2</v>
      </c>
      <c r="O88" s="52">
        <f t="shared" si="30"/>
        <v>5.6712992294809944E-2</v>
      </c>
      <c r="P88" s="52">
        <f t="shared" si="30"/>
        <v>5.6494120620048306E-2</v>
      </c>
      <c r="Q88" s="52">
        <f t="shared" si="30"/>
        <v>5.6146490206609924E-2</v>
      </c>
      <c r="R88" s="52">
        <f t="shared" si="30"/>
        <v>5.5713671205073256E-2</v>
      </c>
      <c r="S88" s="52">
        <f t="shared" si="20"/>
        <v>6.0640789599506965E-2</v>
      </c>
      <c r="T88" s="52">
        <f t="shared" si="20"/>
        <v>5.9570281331709121E-2</v>
      </c>
      <c r="U88" s="52">
        <f t="shared" si="20"/>
        <v>5.8963443653003163E-2</v>
      </c>
      <c r="V88" s="52">
        <f t="shared" si="20"/>
        <v>5.8388128313219274E-2</v>
      </c>
      <c r="W88" s="52">
        <f t="shared" si="20"/>
        <v>5.7797462028277291E-2</v>
      </c>
      <c r="X88" s="52">
        <f t="shared" si="20"/>
        <v>6.2570419636287206E-2</v>
      </c>
      <c r="Y88" s="52">
        <f t="shared" si="20"/>
        <v>6.1413094974372633E-2</v>
      </c>
      <c r="Z88" s="52">
        <f t="shared" si="20"/>
        <v>6.073351773613337E-2</v>
      </c>
      <c r="AA88" s="52">
        <f t="shared" si="20"/>
        <v>6.0098825981868713E-2</v>
      </c>
      <c r="AB88" s="52">
        <f t="shared" si="20"/>
        <v>5.9461179040404905E-2</v>
      </c>
      <c r="AC88" s="52">
        <f t="shared" si="20"/>
        <v>5.881693053691732E-2</v>
      </c>
      <c r="AD88" s="52">
        <f t="shared" si="20"/>
        <v>5.8170548307623464E-2</v>
      </c>
      <c r="AE88" s="52">
        <f t="shared" si="20"/>
        <v>5.7526476299380291E-2</v>
      </c>
      <c r="AF88" s="52">
        <f t="shared" si="20"/>
        <v>5.6881915546496326E-2</v>
      </c>
      <c r="AH88" s="65">
        <f t="shared" si="21"/>
        <v>3.1975032647750305E-2</v>
      </c>
      <c r="AI88" s="65">
        <f t="shared" si="22"/>
        <v>2.4899773815973025E-2</v>
      </c>
      <c r="AJ88" s="65">
        <f t="shared" si="23"/>
        <v>6.0005501039966533E-2</v>
      </c>
      <c r="AK88" s="65">
        <f t="shared" si="24"/>
        <v>5.8655262820502353E-2</v>
      </c>
      <c r="AL88" s="65">
        <f t="shared" si="25"/>
        <v>6.0522664071387844E-2</v>
      </c>
      <c r="AM88" s="65">
        <f t="shared" si="26"/>
        <v>5.8171409946164453E-2</v>
      </c>
      <c r="AN88" s="66"/>
      <c r="AO88" s="65">
        <f t="shared" si="27"/>
        <v>2.8437403231861665E-2</v>
      </c>
      <c r="AP88" s="65">
        <f t="shared" si="28"/>
        <v>5.9330381930234447E-2</v>
      </c>
      <c r="AQ88" s="65">
        <f t="shared" si="29"/>
        <v>5.9347037008776152E-2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3.833837622932481E-2</v>
      </c>
      <c r="D89" s="52">
        <f t="shared" si="20"/>
        <v>3.2347802777902071E-2</v>
      </c>
      <c r="E89" s="52">
        <f t="shared" si="20"/>
        <v>3.161321415122624E-2</v>
      </c>
      <c r="F89" s="52">
        <f t="shared" si="20"/>
        <v>3.1387428939247494E-2</v>
      </c>
      <c r="G89" s="52">
        <f t="shared" si="20"/>
        <v>3.4101898341620272E-2</v>
      </c>
      <c r="H89" s="52">
        <f t="shared" si="20"/>
        <v>3.3286546744696624E-2</v>
      </c>
      <c r="I89" s="52">
        <f t="shared" si="20"/>
        <v>3.2364771594831331E-2</v>
      </c>
      <c r="J89" s="52">
        <f t="shared" si="20"/>
        <v>3.1673212888714691E-2</v>
      </c>
      <c r="K89" s="52">
        <f t="shared" si="20"/>
        <v>3.0506398351679433E-2</v>
      </c>
      <c r="L89" s="52">
        <f t="shared" si="20"/>
        <v>3.0791728340763099E-2</v>
      </c>
      <c r="M89" s="52">
        <f t="shared" si="20"/>
        <v>4.0927774395907383E-2</v>
      </c>
      <c r="N89" s="52">
        <f t="shared" si="20"/>
        <v>3.778542240066908E-2</v>
      </c>
      <c r="O89" s="52">
        <f t="shared" si="20"/>
        <v>3.6533181869649087E-2</v>
      </c>
      <c r="P89" s="52">
        <f t="shared" si="20"/>
        <v>3.5293346328647973E-2</v>
      </c>
      <c r="Q89" s="52">
        <f t="shared" si="20"/>
        <v>3.4045058334390053E-2</v>
      </c>
      <c r="R89" s="52">
        <f t="shared" si="20"/>
        <v>3.2780326860340221E-2</v>
      </c>
      <c r="S89" s="52">
        <f t="shared" si="20"/>
        <v>3.1925037566022309E-2</v>
      </c>
      <c r="T89" s="52">
        <f t="shared" si="20"/>
        <v>3.072596505453587E-2</v>
      </c>
      <c r="U89" s="52">
        <f t="shared" si="20"/>
        <v>2.9643714583734642E-2</v>
      </c>
      <c r="V89" s="52">
        <f t="shared" si="20"/>
        <v>3.052079694853245E-2</v>
      </c>
      <c r="W89" s="52">
        <f t="shared" si="20"/>
        <v>2.9428887776329023E-2</v>
      </c>
      <c r="X89" s="52">
        <f t="shared" si="20"/>
        <v>2.8979413570041419E-2</v>
      </c>
      <c r="Y89" s="52">
        <f t="shared" si="20"/>
        <v>2.8232349737224976E-2</v>
      </c>
      <c r="Z89" s="52">
        <f t="shared" si="20"/>
        <v>2.7592816985121612E-2</v>
      </c>
      <c r="AA89" s="52">
        <f t="shared" si="20"/>
        <v>2.7021303977765542E-2</v>
      </c>
      <c r="AB89" s="52">
        <f t="shared" si="20"/>
        <v>2.6503840760323413E-2</v>
      </c>
      <c r="AC89" s="52">
        <f t="shared" si="20"/>
        <v>2.6035317593487681E-2</v>
      </c>
      <c r="AD89" s="52">
        <f t="shared" si="20"/>
        <v>2.5603209941766923E-2</v>
      </c>
      <c r="AE89" s="52">
        <f t="shared" si="20"/>
        <v>2.5205322490638973E-2</v>
      </c>
      <c r="AF89" s="52">
        <f t="shared" si="20"/>
        <v>2.4833331771731904E-2</v>
      </c>
      <c r="AH89" s="65">
        <f t="shared" si="21"/>
        <v>3.3557744087864175E-2</v>
      </c>
      <c r="AI89" s="65">
        <f t="shared" si="22"/>
        <v>3.1724531584137031E-2</v>
      </c>
      <c r="AJ89" s="65">
        <f t="shared" si="23"/>
        <v>3.6916956665852714E-2</v>
      </c>
      <c r="AK89" s="65">
        <f t="shared" si="24"/>
        <v>3.1119168202633097E-2</v>
      </c>
      <c r="AL89" s="65">
        <f t="shared" si="25"/>
        <v>2.8250954409296515E-2</v>
      </c>
      <c r="AM89" s="65">
        <f t="shared" si="26"/>
        <v>2.5636204511589784E-2</v>
      </c>
      <c r="AN89" s="66"/>
      <c r="AO89" s="65">
        <f t="shared" si="27"/>
        <v>3.2641137836000603E-2</v>
      </c>
      <c r="AP89" s="65">
        <f t="shared" si="28"/>
        <v>3.4018062434242907E-2</v>
      </c>
      <c r="AQ89" s="65">
        <f t="shared" si="29"/>
        <v>2.6943579460443151E-2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0.14094452561056606</v>
      </c>
      <c r="D90" s="52">
        <f t="shared" si="20"/>
        <v>0.12130447788545556</v>
      </c>
      <c r="E90" s="52">
        <f t="shared" si="20"/>
        <v>0.11929085043409075</v>
      </c>
      <c r="F90" s="52">
        <f t="shared" si="20"/>
        <v>0.11878948930495904</v>
      </c>
      <c r="G90" s="52">
        <f t="shared" si="20"/>
        <v>0.12143589229744228</v>
      </c>
      <c r="H90" s="52">
        <f t="shared" si="20"/>
        <v>0.12017080721115005</v>
      </c>
      <c r="I90" s="52">
        <f t="shared" si="20"/>
        <v>0.11810208267020379</v>
      </c>
      <c r="J90" s="52">
        <f t="shared" si="20"/>
        <v>0.11550355850737218</v>
      </c>
      <c r="K90" s="52">
        <f t="shared" si="20"/>
        <v>0.110348868662664</v>
      </c>
      <c r="L90" s="52">
        <f t="shared" si="20"/>
        <v>0.1154649133547689</v>
      </c>
      <c r="M90" s="52">
        <f t="shared" si="20"/>
        <v>8.212401015770926E-2</v>
      </c>
      <c r="N90" s="52">
        <f t="shared" si="20"/>
        <v>7.9158573892947948E-2</v>
      </c>
      <c r="O90" s="52">
        <f t="shared" si="20"/>
        <v>7.3666253694026615E-2</v>
      </c>
      <c r="P90" s="52">
        <f t="shared" si="20"/>
        <v>6.7756830735697909E-2</v>
      </c>
      <c r="Q90" s="52">
        <f t="shared" si="20"/>
        <v>6.9034070753571E-2</v>
      </c>
      <c r="R90" s="52">
        <f t="shared" si="20"/>
        <v>6.2544507802845581E-2</v>
      </c>
      <c r="S90" s="52">
        <f t="shared" si="20"/>
        <v>5.6990020030212342E-2</v>
      </c>
      <c r="T90" s="52">
        <f t="shared" si="20"/>
        <v>5.1929213215699113E-2</v>
      </c>
      <c r="U90" s="52">
        <f t="shared" si="20"/>
        <v>4.7366031830694981E-2</v>
      </c>
      <c r="V90" s="52">
        <f t="shared" si="20"/>
        <v>5.1990973807474694E-2</v>
      </c>
      <c r="W90" s="52">
        <f t="shared" si="20"/>
        <v>4.6418502130314558E-2</v>
      </c>
      <c r="X90" s="52">
        <f t="shared" si="20"/>
        <v>4.3486133282415303E-2</v>
      </c>
      <c r="Y90" s="52">
        <f t="shared" si="20"/>
        <v>4.1020283977671768E-2</v>
      </c>
      <c r="Z90" s="52">
        <f t="shared" si="20"/>
        <v>3.8955148278216695E-2</v>
      </c>
      <c r="AA90" s="52">
        <f t="shared" si="20"/>
        <v>3.7251021636290529E-2</v>
      </c>
      <c r="AB90" s="52">
        <f t="shared" si="20"/>
        <v>3.5856552260915865E-2</v>
      </c>
      <c r="AC90" s="52">
        <f t="shared" si="20"/>
        <v>3.4714713371643974E-2</v>
      </c>
      <c r="AD90" s="52">
        <f t="shared" si="20"/>
        <v>3.3785886015210972E-2</v>
      </c>
      <c r="AE90" s="52">
        <f t="shared" si="20"/>
        <v>3.3028413694337608E-2</v>
      </c>
      <c r="AF90" s="52">
        <f t="shared" si="20"/>
        <v>3.240908118622695E-2</v>
      </c>
      <c r="AH90" s="65">
        <f t="shared" si="21"/>
        <v>0.12435304710650277</v>
      </c>
      <c r="AI90" s="65">
        <f t="shared" si="22"/>
        <v>0.1159180460812318</v>
      </c>
      <c r="AJ90" s="65">
        <f t="shared" si="23"/>
        <v>7.4347947846790538E-2</v>
      </c>
      <c r="AK90" s="65">
        <f t="shared" si="24"/>
        <v>5.4164149337385351E-2</v>
      </c>
      <c r="AL90" s="65">
        <f t="shared" si="25"/>
        <v>4.1426217860981773E-2</v>
      </c>
      <c r="AM90" s="65">
        <f t="shared" si="26"/>
        <v>3.3958929305667074E-2</v>
      </c>
      <c r="AN90" s="66"/>
      <c r="AO90" s="65">
        <f t="shared" si="27"/>
        <v>0.12013554659386728</v>
      </c>
      <c r="AP90" s="65">
        <f t="shared" si="28"/>
        <v>6.4256048592087944E-2</v>
      </c>
      <c r="AQ90" s="65">
        <f t="shared" si="29"/>
        <v>3.7692573583324424E-2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2.1063498367075419E-2</v>
      </c>
      <c r="D91" s="52">
        <f t="shared" si="20"/>
        <v>1.8935448003354078E-2</v>
      </c>
      <c r="E91" s="52">
        <f t="shared" si="20"/>
        <v>1.8017067511239597E-2</v>
      </c>
      <c r="F91" s="52">
        <f t="shared" si="20"/>
        <v>1.7312091388493461E-2</v>
      </c>
      <c r="G91" s="52">
        <f t="shared" si="20"/>
        <v>2.482920326455958E-2</v>
      </c>
      <c r="H91" s="52">
        <f t="shared" si="20"/>
        <v>2.5020839628660314E-2</v>
      </c>
      <c r="I91" s="52">
        <f t="shared" si="20"/>
        <v>2.3863903098768204E-2</v>
      </c>
      <c r="J91" s="52">
        <f t="shared" si="20"/>
        <v>2.3850113999812978E-2</v>
      </c>
      <c r="K91" s="52">
        <f t="shared" si="20"/>
        <v>2.3383931796669852E-2</v>
      </c>
      <c r="L91" s="52">
        <f t="shared" si="20"/>
        <v>2.1304872588533946E-2</v>
      </c>
      <c r="M91" s="52">
        <f t="shared" si="20"/>
        <v>3.3343781189060874E-2</v>
      </c>
      <c r="N91" s="52">
        <f t="shared" si="20"/>
        <v>2.9580094949378188E-2</v>
      </c>
      <c r="O91" s="52">
        <f t="shared" si="20"/>
        <v>2.9116651822667042E-2</v>
      </c>
      <c r="P91" s="52">
        <f t="shared" si="20"/>
        <v>2.8586860585907294E-2</v>
      </c>
      <c r="Q91" s="52">
        <f t="shared" si="20"/>
        <v>3.0227862819888332E-2</v>
      </c>
      <c r="R91" s="52">
        <f t="shared" si="20"/>
        <v>2.9453248275023672E-2</v>
      </c>
      <c r="S91" s="52">
        <f t="shared" si="20"/>
        <v>3.0053866791422502E-2</v>
      </c>
      <c r="T91" s="52">
        <f t="shared" si="20"/>
        <v>2.939553730270255E-2</v>
      </c>
      <c r="U91" s="52">
        <f t="shared" si="20"/>
        <v>2.8838298320233175E-2</v>
      </c>
      <c r="V91" s="52">
        <f t="shared" si="20"/>
        <v>3.9268029479606913E-2</v>
      </c>
      <c r="W91" s="52">
        <f t="shared" si="20"/>
        <v>3.7630220146426009E-2</v>
      </c>
      <c r="X91" s="52">
        <f t="shared" si="20"/>
        <v>3.8139894616484579E-2</v>
      </c>
      <c r="Y91" s="52">
        <f t="shared" si="20"/>
        <v>4.4508565750102203E-2</v>
      </c>
      <c r="Z91" s="52">
        <f t="shared" si="20"/>
        <v>4.3249550329434054E-2</v>
      </c>
      <c r="AA91" s="52">
        <f t="shared" si="20"/>
        <v>4.2611994616218042E-2</v>
      </c>
      <c r="AB91" s="52">
        <f t="shared" si="20"/>
        <v>4.2033337956781353E-2</v>
      </c>
      <c r="AC91" s="52">
        <f t="shared" si="20"/>
        <v>4.1453500417968053E-2</v>
      </c>
      <c r="AD91" s="52">
        <f t="shared" si="20"/>
        <v>4.0865171452702673E-2</v>
      </c>
      <c r="AE91" s="52">
        <f t="shared" si="20"/>
        <v>4.0275303881407189E-2</v>
      </c>
      <c r="AF91" s="52">
        <f t="shared" si="20"/>
        <v>3.9684379810283714E-2</v>
      </c>
      <c r="AH91" s="65">
        <f t="shared" si="21"/>
        <v>2.0031461706944427E-2</v>
      </c>
      <c r="AI91" s="65">
        <f t="shared" si="22"/>
        <v>2.3484732222489056E-2</v>
      </c>
      <c r="AJ91" s="65">
        <f t="shared" si="23"/>
        <v>3.0171050273380341E-2</v>
      </c>
      <c r="AK91" s="65">
        <f t="shared" si="24"/>
        <v>3.1401796033797766E-2</v>
      </c>
      <c r="AL91" s="65">
        <f t="shared" si="25"/>
        <v>4.122804509173298E-2</v>
      </c>
      <c r="AM91" s="65">
        <f t="shared" si="26"/>
        <v>4.0862338703828598E-2</v>
      </c>
      <c r="AN91" s="66"/>
      <c r="AO91" s="65">
        <f t="shared" si="27"/>
        <v>2.1758096964716742E-2</v>
      </c>
      <c r="AP91" s="65">
        <f t="shared" si="28"/>
        <v>3.0786423153589051E-2</v>
      </c>
      <c r="AQ91" s="65">
        <f t="shared" si="29"/>
        <v>4.1045191897780789E-2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3.4554904175227043E-4</v>
      </c>
      <c r="D92" s="52">
        <f t="shared" si="20"/>
        <v>3.4633235822657251E-4</v>
      </c>
      <c r="E92" s="52">
        <f t="shared" si="20"/>
        <v>3.5609139942917577E-4</v>
      </c>
      <c r="F92" s="52">
        <f t="shared" si="20"/>
        <v>3.5569207491041837E-4</v>
      </c>
      <c r="G92" s="52">
        <f t="shared" si="20"/>
        <v>3.4588093607951687E-4</v>
      </c>
      <c r="H92" s="52">
        <f t="shared" si="20"/>
        <v>3.3745115495332183E-4</v>
      </c>
      <c r="I92" s="52">
        <f t="shared" si="20"/>
        <v>3.2271533571089116E-4</v>
      </c>
      <c r="J92" s="52">
        <f t="shared" si="20"/>
        <v>3.15269322687453E-4</v>
      </c>
      <c r="K92" s="52">
        <f t="shared" si="20"/>
        <v>3.0488773910546509E-4</v>
      </c>
      <c r="L92" s="52">
        <f t="shared" si="20"/>
        <v>2.9634058129263715E-4</v>
      </c>
      <c r="M92" s="52">
        <f t="shared" si="20"/>
        <v>2.9525687194645458E-4</v>
      </c>
      <c r="N92" s="52">
        <f t="shared" si="20"/>
        <v>2.8531190391361909E-4</v>
      </c>
      <c r="O92" s="52">
        <f t="shared" si="20"/>
        <v>2.690677822505148E-4</v>
      </c>
      <c r="P92" s="52">
        <f t="shared" si="20"/>
        <v>2.5129116275997271E-4</v>
      </c>
      <c r="Q92" s="52">
        <f t="shared" si="20"/>
        <v>2.3968152359284893E-4</v>
      </c>
      <c r="R92" s="52">
        <f t="shared" si="20"/>
        <v>2.2099675397881674E-4</v>
      </c>
      <c r="S92" s="52">
        <f t="shared" si="20"/>
        <v>2.0778283217569093E-4</v>
      </c>
      <c r="T92" s="52">
        <f t="shared" si="20"/>
        <v>1.973203604720138E-4</v>
      </c>
      <c r="U92" s="52">
        <f t="shared" si="20"/>
        <v>1.8503372926519519E-4</v>
      </c>
      <c r="V92" s="52">
        <f t="shared" si="20"/>
        <v>1.7846101719681644E-4</v>
      </c>
      <c r="W92" s="52">
        <f t="shared" si="20"/>
        <v>1.7023111161425873E-4</v>
      </c>
      <c r="X92" s="52">
        <f t="shared" si="20"/>
        <v>1.6234678687163668E-4</v>
      </c>
      <c r="Y92" s="52">
        <f t="shared" si="20"/>
        <v>1.6004347028793808E-4</v>
      </c>
      <c r="Z92" s="52">
        <f t="shared" si="20"/>
        <v>1.5393530465452566E-4</v>
      </c>
      <c r="AA92" s="52">
        <f t="shared" si="20"/>
        <v>1.4708798702529901E-4</v>
      </c>
      <c r="AB92" s="52">
        <f t="shared" si="20"/>
        <v>1.414595331951361E-4</v>
      </c>
      <c r="AC92" s="52">
        <f t="shared" si="20"/>
        <v>1.3688832390877865E-4</v>
      </c>
      <c r="AD92" s="52">
        <f t="shared" si="20"/>
        <v>1.3002458631341426E-4</v>
      </c>
      <c r="AE92" s="52">
        <f t="shared" si="20"/>
        <v>1.2502555639647432E-4</v>
      </c>
      <c r="AF92" s="52">
        <f t="shared" si="20"/>
        <v>1.1852685176067604E-4</v>
      </c>
      <c r="AH92" s="65">
        <f t="shared" si="21"/>
        <v>3.4990916207959077E-4</v>
      </c>
      <c r="AI92" s="65">
        <f t="shared" si="22"/>
        <v>3.1533282674995369E-4</v>
      </c>
      <c r="AJ92" s="65">
        <f t="shared" si="23"/>
        <v>2.6812184889268202E-4</v>
      </c>
      <c r="AK92" s="65">
        <f t="shared" si="24"/>
        <v>1.9791893861770661E-4</v>
      </c>
      <c r="AL92" s="65">
        <f t="shared" si="25"/>
        <v>1.5872893209073163E-4</v>
      </c>
      <c r="AM92" s="65">
        <f t="shared" si="26"/>
        <v>1.3038497031489586E-4</v>
      </c>
      <c r="AN92" s="66"/>
      <c r="AO92" s="65">
        <f t="shared" si="27"/>
        <v>3.3262099441477226E-4</v>
      </c>
      <c r="AP92" s="65">
        <f t="shared" si="28"/>
        <v>2.3302039375519432E-4</v>
      </c>
      <c r="AQ92" s="65">
        <f t="shared" si="29"/>
        <v>1.4455695120281373E-4</v>
      </c>
    </row>
    <row r="93" spans="1:43" s="9" customFormat="1" x14ac:dyDescent="0.25">
      <c r="A93" s="71" t="s">
        <v>442</v>
      </c>
      <c r="B93" s="13"/>
      <c r="C93" s="52">
        <f>SUM(C66:C69)</f>
        <v>0.22602336293393754</v>
      </c>
      <c r="D93" s="52">
        <f t="shared" ref="D93:AF93" si="31">SUM(D66:D69)</f>
        <v>0.1893715931657669</v>
      </c>
      <c r="E93" s="52">
        <f t="shared" si="31"/>
        <v>0.1976198803213991</v>
      </c>
      <c r="F93" s="52">
        <f t="shared" si="31"/>
        <v>0.20437744173172445</v>
      </c>
      <c r="G93" s="52">
        <f t="shared" si="31"/>
        <v>0.19870765817333361</v>
      </c>
      <c r="H93" s="52">
        <f t="shared" si="31"/>
        <v>0.21259018519215866</v>
      </c>
      <c r="I93" s="52">
        <f t="shared" si="31"/>
        <v>0.20220116916392444</v>
      </c>
      <c r="J93" s="52">
        <f t="shared" si="31"/>
        <v>0.23610180311640216</v>
      </c>
      <c r="K93" s="52">
        <f t="shared" si="31"/>
        <v>0.21919694785428159</v>
      </c>
      <c r="L93" s="52">
        <f t="shared" si="31"/>
        <v>0.23698015609910009</v>
      </c>
      <c r="M93" s="52">
        <f t="shared" si="31"/>
        <v>0.25953060501880448</v>
      </c>
      <c r="N93" s="52">
        <f t="shared" si="31"/>
        <v>0.23946781992551153</v>
      </c>
      <c r="O93" s="52">
        <f t="shared" si="31"/>
        <v>0.20997355168783638</v>
      </c>
      <c r="P93" s="52">
        <f t="shared" si="31"/>
        <v>0.1966685181479137</v>
      </c>
      <c r="Q93" s="52">
        <f t="shared" si="31"/>
        <v>0.20434572407344431</v>
      </c>
      <c r="R93" s="52">
        <f t="shared" si="31"/>
        <v>0.16988326619786767</v>
      </c>
      <c r="S93" s="52">
        <f t="shared" si="31"/>
        <v>0.17209619827916844</v>
      </c>
      <c r="T93" s="52">
        <f t="shared" si="31"/>
        <v>0.18593090356810776</v>
      </c>
      <c r="U93" s="52">
        <f t="shared" si="31"/>
        <v>0.16592043592463079</v>
      </c>
      <c r="V93" s="52">
        <f t="shared" si="31"/>
        <v>0.17106438425362178</v>
      </c>
      <c r="W93" s="52">
        <f t="shared" si="31"/>
        <v>0.18098355799869359</v>
      </c>
      <c r="X93" s="52">
        <f t="shared" si="31"/>
        <v>0.17803832224194774</v>
      </c>
      <c r="Y93" s="52">
        <f t="shared" si="31"/>
        <v>0.20500156963183422</v>
      </c>
      <c r="Z93" s="52">
        <f t="shared" si="31"/>
        <v>0.19233007813031469</v>
      </c>
      <c r="AA93" s="52">
        <f t="shared" si="31"/>
        <v>0.20211694579881223</v>
      </c>
      <c r="AB93" s="52">
        <f t="shared" si="31"/>
        <v>0.2097471022443223</v>
      </c>
      <c r="AC93" s="52">
        <f t="shared" si="31"/>
        <v>0.21714095030467465</v>
      </c>
      <c r="AD93" s="52">
        <f t="shared" si="31"/>
        <v>0.2206583530757415</v>
      </c>
      <c r="AE93" s="52">
        <f t="shared" si="31"/>
        <v>0.22832165220381351</v>
      </c>
      <c r="AF93" s="52">
        <f t="shared" si="31"/>
        <v>0.22492832153943038</v>
      </c>
      <c r="AH93" s="65">
        <f t="shared" si="21"/>
        <v>0.20321998726523233</v>
      </c>
      <c r="AI93" s="65">
        <f t="shared" si="22"/>
        <v>0.22141405228517338</v>
      </c>
      <c r="AJ93" s="65">
        <f t="shared" si="23"/>
        <v>0.22199724377070207</v>
      </c>
      <c r="AK93" s="65">
        <f t="shared" si="24"/>
        <v>0.17297903764467928</v>
      </c>
      <c r="AL93" s="65">
        <f t="shared" si="25"/>
        <v>0.19169409476032048</v>
      </c>
      <c r="AM93" s="65">
        <f t="shared" si="26"/>
        <v>0.22015927587359646</v>
      </c>
      <c r="AN93" s="66"/>
      <c r="AO93" s="65">
        <f t="shared" si="27"/>
        <v>0.21231701977520284</v>
      </c>
      <c r="AP93" s="65">
        <f t="shared" si="28"/>
        <v>0.19748814070769066</v>
      </c>
      <c r="AQ93" s="65">
        <f t="shared" si="29"/>
        <v>0.20592668531695846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100"/>
  <sheetViews>
    <sheetView tabSelected="1"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10" sqref="P10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22"/>
      <c r="D48" s="122"/>
      <c r="E48" s="122"/>
      <c r="F48" s="122"/>
      <c r="G48" s="122"/>
      <c r="H48" s="122"/>
      <c r="I48" s="122"/>
      <c r="J48" s="122"/>
      <c r="K48" s="9"/>
    </row>
    <row r="50" spans="1:43" x14ac:dyDescent="0.25">
      <c r="A50" s="5"/>
      <c r="B50" s="37" t="s">
        <v>58</v>
      </c>
      <c r="C50" s="51">
        <f>VLOOKUP($B50,Shock_dev!$A$1:$CI$300,MATCH(DATE(C$1,1,1),Shock_dev!$A$1:$CI$1,0),FALSE)</f>
        <v>0.42392692683339561</v>
      </c>
      <c r="D50" s="52">
        <f>VLOOKUP($B50,Shock_dev!$A$1:$CI$300,MATCH(DATE(D$1,1,1),Shock_dev!$A$1:$CI$1,0),FALSE)</f>
        <v>0.69170483593898879</v>
      </c>
      <c r="E50" s="52">
        <f>VLOOKUP($B50,Shock_dev!$A$1:$CI$300,MATCH(DATE(E$1,1,1),Shock_dev!$A$1:$CI$1,0),FALSE)</f>
        <v>0.82119095548631726</v>
      </c>
      <c r="F50" s="52">
        <f>VLOOKUP($B50,Shock_dev!$A$1:$CI$300,MATCH(DATE(F$1,1,1),Shock_dev!$A$1:$CI$1,0),FALSE)</f>
        <v>0.86910851825363622</v>
      </c>
      <c r="G50" s="52">
        <f>VLOOKUP($B50,Shock_dev!$A$1:$CI$300,MATCH(DATE(G$1,1,1),Shock_dev!$A$1:$CI$1,0),FALSE)</f>
        <v>0.8635172283469883</v>
      </c>
      <c r="H50" s="52">
        <f>VLOOKUP($B50,Shock_dev!$A$1:$CI$300,MATCH(DATE(H$1,1,1),Shock_dev!$A$1:$CI$1,0),FALSE)</f>
        <v>0.86065969568289713</v>
      </c>
      <c r="I50" s="52">
        <f>VLOOKUP($B50,Shock_dev!$A$1:$CI$300,MATCH(DATE(I$1,1,1),Shock_dev!$A$1:$CI$1,0),FALSE)</f>
        <v>0.83873677409880276</v>
      </c>
      <c r="J50" s="52">
        <f>VLOOKUP($B50,Shock_dev!$A$1:$CI$300,MATCH(DATE(J$1,1,1),Shock_dev!$A$1:$CI$1,0),FALSE)</f>
        <v>0.84970993746644741</v>
      </c>
      <c r="K50" s="52">
        <f>VLOOKUP($B50,Shock_dev!$A$1:$CI$300,MATCH(DATE(K$1,1,1),Shock_dev!$A$1:$CI$1,0),FALSE)</f>
        <v>0.83817697579935402</v>
      </c>
      <c r="L50" s="52">
        <f>VLOOKUP($B50,Shock_dev!$A$1:$CI$300,MATCH(DATE(L$1,1,1),Shock_dev!$A$1:$CI$1,0),FALSE)</f>
        <v>0.85428925241304299</v>
      </c>
      <c r="M50" s="52">
        <f>VLOOKUP($B50,Shock_dev!$A$1:$CI$300,MATCH(DATE(M$1,1,1),Shock_dev!$A$1:$CI$1,0),FALSE)</f>
        <v>0.89944654992235584</v>
      </c>
      <c r="N50" s="52">
        <f>VLOOKUP($B50,Shock_dev!$A$1:$CI$300,MATCH(DATE(N$1,1,1),Shock_dev!$A$1:$CI$1,0),FALSE)</f>
        <v>0.90584115420795364</v>
      </c>
      <c r="O50" s="52">
        <f>VLOOKUP($B50,Shock_dev!$A$1:$CI$300,MATCH(DATE(O$1,1,1),Shock_dev!$A$1:$CI$1,0),FALSE)</f>
        <v>0.88066961565085311</v>
      </c>
      <c r="P50" s="52">
        <f>VLOOKUP($B50,Shock_dev!$A$1:$CI$300,MATCH(DATE(P$1,1,1),Shock_dev!$A$1:$CI$1,0),FALSE)</f>
        <v>0.85178729064068204</v>
      </c>
      <c r="Q50" s="52">
        <f>VLOOKUP($B50,Shock_dev!$A$1:$CI$300,MATCH(DATE(Q$1,1,1),Shock_dev!$A$1:$CI$1,0),FALSE)</f>
        <v>0.84651061310825337</v>
      </c>
      <c r="R50" s="52">
        <f>VLOOKUP($B50,Shock_dev!$A$1:$CI$300,MATCH(DATE(R$1,1,1),Shock_dev!$A$1:$CI$1,0),FALSE)</f>
        <v>0.80900394428600197</v>
      </c>
      <c r="S50" s="52">
        <f>VLOOKUP($B50,Shock_dev!$A$1:$CI$300,MATCH(DATE(S$1,1,1),Shock_dev!$A$1:$CI$1,0),FALSE)</f>
        <v>0.7907095777512696</v>
      </c>
      <c r="T50" s="52">
        <f>VLOOKUP($B50,Shock_dev!$A$1:$CI$300,MATCH(DATE(T$1,1,1),Shock_dev!$A$1:$CI$1,0),FALSE)</f>
        <v>0.78921583981557131</v>
      </c>
      <c r="U50" s="52">
        <f>VLOOKUP($B50,Shock_dev!$A$1:$CI$300,MATCH(DATE(U$1,1,1),Shock_dev!$A$1:$CI$1,0),FALSE)</f>
        <v>0.76817496318837275</v>
      </c>
      <c r="V50" s="52">
        <f>VLOOKUP($B50,Shock_dev!$A$1:$CI$300,MATCH(DATE(V$1,1,1),Shock_dev!$A$1:$CI$1,0),FALSE)</f>
        <v>0.77161322512984132</v>
      </c>
      <c r="W50" s="52">
        <f>VLOOKUP($B50,Shock_dev!$A$1:$CI$300,MATCH(DATE(W$1,1,1),Shock_dev!$A$1:$CI$1,0),FALSE)</f>
        <v>0.77002463849766833</v>
      </c>
      <c r="X50" s="52">
        <f>VLOOKUP($B50,Shock_dev!$A$1:$CI$300,MATCH(DATE(X$1,1,1),Shock_dev!$A$1:$CI$1,0),FALSE)</f>
        <v>0.76284238936783488</v>
      </c>
      <c r="Y50" s="52">
        <f>VLOOKUP($B50,Shock_dev!$A$1:$CI$300,MATCH(DATE(Y$1,1,1),Shock_dev!$A$1:$CI$1,0),FALSE)</f>
        <v>0.77972404748476443</v>
      </c>
      <c r="Z50" s="52">
        <f>VLOOKUP($B50,Shock_dev!$A$1:$CI$300,MATCH(DATE(Z$1,1,1),Shock_dev!$A$1:$CI$1,0),FALSE)</f>
        <v>0.77062144271100586</v>
      </c>
      <c r="AA50" s="52">
        <f>VLOOKUP($B50,Shock_dev!$A$1:$CI$300,MATCH(DATE(AA$1,1,1),Shock_dev!$A$1:$CI$1,0),FALSE)</f>
        <v>0.75972018842671574</v>
      </c>
      <c r="AB50" s="52">
        <f>VLOOKUP($B50,Shock_dev!$A$1:$CI$300,MATCH(DATE(AB$1,1,1),Shock_dev!$A$1:$CI$1,0),FALSE)</f>
        <v>0.7478188782821471</v>
      </c>
      <c r="AC50" s="52">
        <f>VLOOKUP($B50,Shock_dev!$A$1:$CI$300,MATCH(DATE(AC$1,1,1),Shock_dev!$A$1:$CI$1,0),FALSE)</f>
        <v>0.73532319364835175</v>
      </c>
      <c r="AD50" s="52">
        <f>VLOOKUP($B50,Shock_dev!$A$1:$CI$300,MATCH(DATE(AD$1,1,1),Shock_dev!$A$1:$CI$1,0),FALSE)</f>
        <v>0.71952943388469137</v>
      </c>
      <c r="AE50" s="52">
        <f>VLOOKUP($B50,Shock_dev!$A$1:$CI$300,MATCH(DATE(AE$1,1,1),Shock_dev!$A$1:$CI$1,0),FALSE)</f>
        <v>0.70513082771586078</v>
      </c>
      <c r="AF50" s="52">
        <f>VLOOKUP($B50,Shock_dev!$A$1:$CI$300,MATCH(DATE(AF$1,1,1),Shock_dev!$A$1:$CI$1,0),FALSE)</f>
        <v>0.68334733482022791</v>
      </c>
      <c r="AG50" s="52"/>
      <c r="AH50" s="65">
        <f>AVERAGE(C50:G50)</f>
        <v>0.73388969297186524</v>
      </c>
      <c r="AI50" s="65">
        <f>AVERAGE(H50:L50)</f>
        <v>0.84831452709210886</v>
      </c>
      <c r="AJ50" s="65">
        <f>AVERAGE(M50:Q50)</f>
        <v>0.8768510447060196</v>
      </c>
      <c r="AK50" s="65">
        <f>AVERAGE(R50:V50)</f>
        <v>0.78574351003421139</v>
      </c>
      <c r="AL50" s="65">
        <f>AVERAGE(W50:AA50)</f>
        <v>0.76858654129759785</v>
      </c>
      <c r="AM50" s="65">
        <f>AVERAGE(AB50:AF50)</f>
        <v>0.71822993367025578</v>
      </c>
      <c r="AN50" s="66"/>
      <c r="AO50" s="65">
        <f>AVERAGE(AH50:AI50)</f>
        <v>0.79110211003198705</v>
      </c>
      <c r="AP50" s="65">
        <f>AVERAGE(AJ50:AK50)</f>
        <v>0.83129727737011549</v>
      </c>
      <c r="AQ50" s="65">
        <f>AVERAGE(AL50:AM50)</f>
        <v>0.74340823748392681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556</v>
      </c>
      <c r="C51" s="51">
        <f>VLOOKUP($B51,Shock_dev!$A$1:$CI$300,MATCH(DATE(C$1,1,1),Shock_dev!$A$1:$CI$1,0),FALSE)</f>
        <v>2.9186356609529709E-3</v>
      </c>
      <c r="D51" s="52">
        <f>VLOOKUP($B51,Shock_dev!$A$1:$CI$300,MATCH(DATE(D$1,1,1),Shock_dev!$A$1:$CI$1,0),FALSE)</f>
        <v>5.8663378549394015E-3</v>
      </c>
      <c r="E51" s="52">
        <f>VLOOKUP($B51,Shock_dev!$A$1:$CI$300,MATCH(DATE(E$1,1,1),Shock_dev!$A$1:$CI$1,0),FALSE)</f>
        <v>7.7666207491683447E-3</v>
      </c>
      <c r="F51" s="52">
        <f>VLOOKUP($B51,Shock_dev!$A$1:$CI$300,MATCH(DATE(F$1,1,1),Shock_dev!$A$1:$CI$1,0),FALSE)</f>
        <v>8.4852322411643737E-3</v>
      </c>
      <c r="G51" s="52">
        <f>VLOOKUP($B51,Shock_dev!$A$1:$CI$300,MATCH(DATE(G$1,1,1),Shock_dev!$A$1:$CI$1,0),FALSE)</f>
        <v>8.1892624420609912E-3</v>
      </c>
      <c r="H51" s="52">
        <f>VLOOKUP($B51,Shock_dev!$A$1:$CI$300,MATCH(DATE(H$1,1,1),Shock_dev!$A$1:$CI$1,0),FALSE)</f>
        <v>7.4157187131800081E-3</v>
      </c>
      <c r="I51" s="52">
        <f>VLOOKUP($B51,Shock_dev!$A$1:$CI$300,MATCH(DATE(I$1,1,1),Shock_dev!$A$1:$CI$1,0),FALSE)</f>
        <v>6.3046231010419219E-3</v>
      </c>
      <c r="J51" s="52">
        <f>VLOOKUP($B51,Shock_dev!$A$1:$CI$300,MATCH(DATE(J$1,1,1),Shock_dev!$A$1:$CI$1,0),FALSE)</f>
        <v>5.2820162299336768E-3</v>
      </c>
      <c r="K51" s="52">
        <f>VLOOKUP($B51,Shock_dev!$A$1:$CI$300,MATCH(DATE(K$1,1,1),Shock_dev!$A$1:$CI$1,0),FALSE)</f>
        <v>4.2050458877729915E-3</v>
      </c>
      <c r="L51" s="52">
        <f>VLOOKUP($B51,Shock_dev!$A$1:$CI$300,MATCH(DATE(L$1,1,1),Shock_dev!$A$1:$CI$1,0),FALSE)</f>
        <v>3.3162689163369337E-3</v>
      </c>
      <c r="M51" s="52">
        <f>VLOOKUP($B51,Shock_dev!$A$1:$CI$300,MATCH(DATE(M$1,1,1),Shock_dev!$A$1:$CI$1,0),FALSE)</f>
        <v>2.7925559427896193E-3</v>
      </c>
      <c r="N51" s="52">
        <f>VLOOKUP($B51,Shock_dev!$A$1:$CI$300,MATCH(DATE(N$1,1,1),Shock_dev!$A$1:$CI$1,0),FALSE)</f>
        <v>2.2103488527499063E-3</v>
      </c>
      <c r="O51" s="52">
        <f>VLOOKUP($B51,Shock_dev!$A$1:$CI$300,MATCH(DATE(O$1,1,1),Shock_dev!$A$1:$CI$1,0),FALSE)</f>
        <v>1.4525550309064906E-3</v>
      </c>
      <c r="P51" s="52">
        <f>VLOOKUP($B51,Shock_dev!$A$1:$CI$300,MATCH(DATE(P$1,1,1),Shock_dev!$A$1:$CI$1,0),FALSE)</f>
        <v>6.3833451541430125E-4</v>
      </c>
      <c r="Q51" s="52">
        <f>VLOOKUP($B51,Shock_dev!$A$1:$CI$300,MATCH(DATE(Q$1,1,1),Shock_dev!$A$1:$CI$1,0),FALSE)</f>
        <v>-9.0081259544010355E-6</v>
      </c>
      <c r="R51" s="52">
        <f>VLOOKUP($B51,Shock_dev!$A$1:$CI$300,MATCH(DATE(R$1,1,1),Shock_dev!$A$1:$CI$1,0),FALSE)</f>
        <v>-7.1837926199629749E-4</v>
      </c>
      <c r="S51" s="52">
        <f>VLOOKUP($B51,Shock_dev!$A$1:$CI$300,MATCH(DATE(S$1,1,1),Shock_dev!$A$1:$CI$1,0),FALSE)</f>
        <v>-1.2792856960995589E-3</v>
      </c>
      <c r="T51" s="52">
        <f>VLOOKUP($B51,Shock_dev!$A$1:$CI$300,MATCH(DATE(T$1,1,1),Shock_dev!$A$1:$CI$1,0),FALSE)</f>
        <v>-1.6199666644964841E-3</v>
      </c>
      <c r="U51" s="52">
        <f>VLOOKUP($B51,Shock_dev!$A$1:$CI$300,MATCH(DATE(U$1,1,1),Shock_dev!$A$1:$CI$1,0),FALSE)</f>
        <v>-1.9365307714924349E-3</v>
      </c>
      <c r="V51" s="52">
        <f>VLOOKUP($B51,Shock_dev!$A$1:$CI$300,MATCH(DATE(V$1,1,1),Shock_dev!$A$1:$CI$1,0),FALSE)</f>
        <v>-2.045842706980658E-3</v>
      </c>
      <c r="W51" s="52">
        <f>VLOOKUP($B51,Shock_dev!$A$1:$CI$300,MATCH(DATE(W$1,1,1),Shock_dev!$A$1:$CI$1,0),FALSE)</f>
        <v>-2.0816053503773077E-3</v>
      </c>
      <c r="X51" s="52">
        <f>VLOOKUP($B51,Shock_dev!$A$1:$CI$300,MATCH(DATE(X$1,1,1),Shock_dev!$A$1:$CI$1,0),FALSE)</f>
        <v>-2.1019931439735856E-3</v>
      </c>
      <c r="Y51" s="52">
        <f>VLOOKUP($B51,Shock_dev!$A$1:$CI$300,MATCH(DATE(Y$1,1,1),Shock_dev!$A$1:$CI$1,0),FALSE)</f>
        <v>-1.9601410341657209E-3</v>
      </c>
      <c r="Z51" s="52">
        <f>VLOOKUP($B51,Shock_dev!$A$1:$CI$300,MATCH(DATE(Z$1,1,1),Shock_dev!$A$1:$CI$1,0),FALSE)</f>
        <v>-1.9074722580534056E-3</v>
      </c>
      <c r="AA51" s="52">
        <f>VLOOKUP($B51,Shock_dev!$A$1:$CI$300,MATCH(DATE(AA$1,1,1),Shock_dev!$A$1:$CI$1,0),FALSE)</f>
        <v>-1.9022298881773117E-3</v>
      </c>
      <c r="AB51" s="52">
        <f>VLOOKUP($B51,Shock_dev!$A$1:$CI$300,MATCH(DATE(AB$1,1,1),Shock_dev!$A$1:$CI$1,0),FALSE)</f>
        <v>-1.9225912295893128E-3</v>
      </c>
      <c r="AC51" s="52">
        <f>VLOOKUP($B51,Shock_dev!$A$1:$CI$300,MATCH(DATE(AC$1,1,1),Shock_dev!$A$1:$CI$1,0),FALSE)</f>
        <v>-1.9582926531476986E-3</v>
      </c>
      <c r="AD51" s="52">
        <f>VLOOKUP($B51,Shock_dev!$A$1:$CI$300,MATCH(DATE(AD$1,1,1),Shock_dev!$A$1:$CI$1,0),FALSE)</f>
        <v>-2.0235338805935734E-3</v>
      </c>
      <c r="AE51" s="52">
        <f>VLOOKUP($B51,Shock_dev!$A$1:$CI$300,MATCH(DATE(AE$1,1,1),Shock_dev!$A$1:$CI$1,0),FALSE)</f>
        <v>-2.096001063988156E-3</v>
      </c>
      <c r="AF51" s="52">
        <f>VLOOKUP($B51,Shock_dev!$A$1:$CI$300,MATCH(DATE(AF$1,1,1),Shock_dev!$A$1:$CI$1,0),FALSE)</f>
        <v>-2.2211792344494501E-3</v>
      </c>
      <c r="AG51" s="52"/>
      <c r="AH51" s="65">
        <f t="shared" ref="AH51:AH80" si="1">AVERAGE(C51:G51)</f>
        <v>6.6452177896572148E-3</v>
      </c>
      <c r="AI51" s="65">
        <f t="shared" ref="AI51:AI80" si="2">AVERAGE(H51:L51)</f>
        <v>5.3047345696531061E-3</v>
      </c>
      <c r="AJ51" s="65">
        <f t="shared" ref="AJ51:AJ80" si="3">AVERAGE(M51:Q51)</f>
        <v>1.4169572431811832E-3</v>
      </c>
      <c r="AK51" s="65">
        <f t="shared" ref="AK51:AK80" si="4">AVERAGE(R51:V51)</f>
        <v>-1.5200010202130866E-3</v>
      </c>
      <c r="AL51" s="65">
        <f t="shared" ref="AL51:AL80" si="5">AVERAGE(W51:AA51)</f>
        <v>-1.9906883349494662E-3</v>
      </c>
      <c r="AM51" s="65">
        <f t="shared" ref="AM51:AM80" si="6">AVERAGE(AB51:AF51)</f>
        <v>-2.044319612353638E-3</v>
      </c>
      <c r="AN51" s="66"/>
      <c r="AO51" s="65">
        <f t="shared" ref="AO51:AO80" si="7">AVERAGE(AH51:AI51)</f>
        <v>5.9749761796551604E-3</v>
      </c>
      <c r="AP51" s="65">
        <f t="shared" ref="AP51:AP80" si="8">AVERAGE(AJ51:AK51)</f>
        <v>-5.1521888515951688E-5</v>
      </c>
      <c r="AQ51" s="65">
        <f t="shared" ref="AQ51:AQ80" si="9">AVERAGE(AL51:AM51)</f>
        <v>-2.0175039736515521E-3</v>
      </c>
    </row>
    <row r="52" spans="1:43" x14ac:dyDescent="0.25">
      <c r="A52" s="5" t="str">
        <f>VLOOKUP(LEFT(RIGHT(B52,10),4),List_Sectors!$A$2:$C$30,3,FALSE)</f>
        <v>Forestrie</v>
      </c>
      <c r="B52" s="37" t="s">
        <v>557</v>
      </c>
      <c r="C52" s="51">
        <f>VLOOKUP($B52,Shock_dev!$A$1:$CI$300,MATCH(DATE(C$1,1,1),Shock_dev!$A$1:$CI$1,0),FALSE)</f>
        <v>4.9374285798813372E-3</v>
      </c>
      <c r="D52" s="52">
        <f>VLOOKUP($B52,Shock_dev!$A$1:$CI$300,MATCH(DATE(D$1,1,1),Shock_dev!$A$1:$CI$1,0),FALSE)</f>
        <v>7.8234710219448576E-3</v>
      </c>
      <c r="E52" s="52">
        <f>VLOOKUP($B52,Shock_dev!$A$1:$CI$300,MATCH(DATE(E$1,1,1),Shock_dev!$A$1:$CI$1,0),FALSE)</f>
        <v>9.1079416008998295E-3</v>
      </c>
      <c r="F52" s="52">
        <f>VLOOKUP($B52,Shock_dev!$A$1:$CI$300,MATCH(DATE(F$1,1,1),Shock_dev!$A$1:$CI$1,0),FALSE)</f>
        <v>9.6312649945032164E-3</v>
      </c>
      <c r="G52" s="52">
        <f>VLOOKUP($B52,Shock_dev!$A$1:$CI$300,MATCH(DATE(G$1,1,1),Shock_dev!$A$1:$CI$1,0),FALSE)</f>
        <v>9.6834114208331386E-3</v>
      </c>
      <c r="H52" s="52">
        <f>VLOOKUP($B52,Shock_dev!$A$1:$CI$300,MATCH(DATE(H$1,1,1),Shock_dev!$A$1:$CI$1,0),FALSE)</f>
        <v>9.8286981129908236E-3</v>
      </c>
      <c r="I52" s="52">
        <f>VLOOKUP($B52,Shock_dev!$A$1:$CI$300,MATCH(DATE(I$1,1,1),Shock_dev!$A$1:$CI$1,0),FALSE)</f>
        <v>9.7537527828929441E-3</v>
      </c>
      <c r="J52" s="52">
        <f>VLOOKUP($B52,Shock_dev!$A$1:$CI$300,MATCH(DATE(J$1,1,1),Shock_dev!$A$1:$CI$1,0),FALSE)</f>
        <v>9.952221890491433E-3</v>
      </c>
      <c r="K52" s="52">
        <f>VLOOKUP($B52,Shock_dev!$A$1:$CI$300,MATCH(DATE(K$1,1,1),Shock_dev!$A$1:$CI$1,0),FALSE)</f>
        <v>9.8696708147151344E-3</v>
      </c>
      <c r="L52" s="52">
        <f>VLOOKUP($B52,Shock_dev!$A$1:$CI$300,MATCH(DATE(L$1,1,1),Shock_dev!$A$1:$CI$1,0),FALSE)</f>
        <v>9.9976166140091308E-3</v>
      </c>
      <c r="M52" s="52">
        <f>VLOOKUP($B52,Shock_dev!$A$1:$CI$300,MATCH(DATE(M$1,1,1),Shock_dev!$A$1:$CI$1,0),FALSE)</f>
        <v>1.0459082367250887E-2</v>
      </c>
      <c r="N52" s="52">
        <f>VLOOKUP($B52,Shock_dev!$A$1:$CI$300,MATCH(DATE(N$1,1,1),Shock_dev!$A$1:$CI$1,0),FALSE)</f>
        <v>1.0457402214906658E-2</v>
      </c>
      <c r="O52" s="52">
        <f>VLOOKUP($B52,Shock_dev!$A$1:$CI$300,MATCH(DATE(O$1,1,1),Shock_dev!$A$1:$CI$1,0),FALSE)</f>
        <v>1.0137502375188644E-2</v>
      </c>
      <c r="P52" s="52">
        <f>VLOOKUP($B52,Shock_dev!$A$1:$CI$300,MATCH(DATE(P$1,1,1),Shock_dev!$A$1:$CI$1,0),FALSE)</f>
        <v>9.7952148042974134E-3</v>
      </c>
      <c r="Q52" s="52">
        <f>VLOOKUP($B52,Shock_dev!$A$1:$CI$300,MATCH(DATE(Q$1,1,1),Shock_dev!$A$1:$CI$1,0),FALSE)</f>
        <v>9.6899118635374905E-3</v>
      </c>
      <c r="R52" s="52">
        <f>VLOOKUP($B52,Shock_dev!$A$1:$CI$300,MATCH(DATE(R$1,1,1),Shock_dev!$A$1:$CI$1,0),FALSE)</f>
        <v>9.2817231097208682E-3</v>
      </c>
      <c r="S52" s="52">
        <f>VLOOKUP($B52,Shock_dev!$A$1:$CI$300,MATCH(DATE(S$1,1,1),Shock_dev!$A$1:$CI$1,0),FALSE)</f>
        <v>9.069462680503463E-3</v>
      </c>
      <c r="T52" s="52">
        <f>VLOOKUP($B52,Shock_dev!$A$1:$CI$300,MATCH(DATE(T$1,1,1),Shock_dev!$A$1:$CI$1,0),FALSE)</f>
        <v>9.0389509713036664E-3</v>
      </c>
      <c r="U52" s="52">
        <f>VLOOKUP($B52,Shock_dev!$A$1:$CI$300,MATCH(DATE(U$1,1,1),Shock_dev!$A$1:$CI$1,0),FALSE)</f>
        <v>8.8301212486143442E-3</v>
      </c>
      <c r="V52" s="52">
        <f>VLOOKUP($B52,Shock_dev!$A$1:$CI$300,MATCH(DATE(V$1,1,1),Shock_dev!$A$1:$CI$1,0),FALSE)</f>
        <v>8.8907160872776156E-3</v>
      </c>
      <c r="W52" s="52">
        <f>VLOOKUP($B52,Shock_dev!$A$1:$CI$300,MATCH(DATE(W$1,1,1),Shock_dev!$A$1:$CI$1,0),FALSE)</f>
        <v>8.9086311157370469E-3</v>
      </c>
      <c r="X52" s="52">
        <f>VLOOKUP($B52,Shock_dev!$A$1:$CI$300,MATCH(DATE(X$1,1,1),Shock_dev!$A$1:$CI$1,0),FALSE)</f>
        <v>8.8894455189480071E-3</v>
      </c>
      <c r="Y52" s="52">
        <f>VLOOKUP($B52,Shock_dev!$A$1:$CI$300,MATCH(DATE(Y$1,1,1),Shock_dev!$A$1:$CI$1,0),FALSE)</f>
        <v>9.15846882743695E-3</v>
      </c>
      <c r="Z52" s="52">
        <f>VLOOKUP($B52,Shock_dev!$A$1:$CI$300,MATCH(DATE(Z$1,1,1),Shock_dev!$A$1:$CI$1,0),FALSE)</f>
        <v>9.1684830745798456E-3</v>
      </c>
      <c r="AA52" s="52">
        <f>VLOOKUP($B52,Shock_dev!$A$1:$CI$300,MATCH(DATE(AA$1,1,1),Shock_dev!$A$1:$CI$1,0),FALSE)</f>
        <v>9.1569905221470151E-3</v>
      </c>
      <c r="AB52" s="52">
        <f>VLOOKUP($B52,Shock_dev!$A$1:$CI$300,MATCH(DATE(AB$1,1,1),Shock_dev!$A$1:$CI$1,0),FALSE)</f>
        <v>9.1449542677616482E-3</v>
      </c>
      <c r="AC52" s="52">
        <f>VLOOKUP($B52,Shock_dev!$A$1:$CI$300,MATCH(DATE(AC$1,1,1),Shock_dev!$A$1:$CI$1,0),FALSE)</f>
        <v>9.1315491288968525E-3</v>
      </c>
      <c r="AD52" s="52">
        <f>VLOOKUP($B52,Shock_dev!$A$1:$CI$300,MATCH(DATE(AD$1,1,1),Shock_dev!$A$1:$CI$1,0),FALSE)</f>
        <v>9.0849373675433269E-3</v>
      </c>
      <c r="AE52" s="52">
        <f>VLOOKUP($B52,Shock_dev!$A$1:$CI$300,MATCH(DATE(AE$1,1,1),Shock_dev!$A$1:$CI$1,0),FALSE)</f>
        <v>9.0501278951725071E-3</v>
      </c>
      <c r="AF52" s="52">
        <f>VLOOKUP($B52,Shock_dev!$A$1:$CI$300,MATCH(DATE(AF$1,1,1),Shock_dev!$A$1:$CI$1,0),FALSE)</f>
        <v>8.9360365870561481E-3</v>
      </c>
      <c r="AG52" s="52"/>
      <c r="AH52" s="65">
        <f t="shared" si="1"/>
        <v>8.236703523612476E-3</v>
      </c>
      <c r="AI52" s="65">
        <f t="shared" si="2"/>
        <v>9.8803920430198915E-3</v>
      </c>
      <c r="AJ52" s="65">
        <f t="shared" si="3"/>
        <v>1.0107822725036218E-2</v>
      </c>
      <c r="AK52" s="65">
        <f t="shared" si="4"/>
        <v>9.0221948194839901E-3</v>
      </c>
      <c r="AL52" s="65">
        <f t="shared" si="5"/>
        <v>9.056403811769774E-3</v>
      </c>
      <c r="AM52" s="65">
        <f t="shared" si="6"/>
        <v>9.0695210492860966E-3</v>
      </c>
      <c r="AN52" s="66"/>
      <c r="AO52" s="65">
        <f t="shared" si="7"/>
        <v>9.0585477833161829E-3</v>
      </c>
      <c r="AP52" s="65">
        <f t="shared" si="8"/>
        <v>9.5650087722601029E-3</v>
      </c>
      <c r="AQ52" s="65">
        <f t="shared" si="9"/>
        <v>9.0629624305279353E-3</v>
      </c>
    </row>
    <row r="53" spans="1:43" x14ac:dyDescent="0.25">
      <c r="A53" s="5" t="str">
        <f>VLOOKUP(LEFT(RIGHT(B53,10),4),List_Sectors!$A$2:$C$30,3,FALSE)</f>
        <v>Automobile</v>
      </c>
      <c r="B53" s="37" t="s">
        <v>558</v>
      </c>
      <c r="C53" s="51">
        <f>VLOOKUP($B53,Shock_dev!$A$1:$CI$300,MATCH(DATE(C$1,1,1),Shock_dev!$A$1:$CI$1,0),FALSE)</f>
        <v>1.2274185038505577E-3</v>
      </c>
      <c r="D53" s="52">
        <f>VLOOKUP($B53,Shock_dev!$A$1:$CI$300,MATCH(DATE(D$1,1,1),Shock_dev!$A$1:$CI$1,0),FALSE)</f>
        <v>2.0339448048251629E-3</v>
      </c>
      <c r="E53" s="52">
        <f>VLOOKUP($B53,Shock_dev!$A$1:$CI$300,MATCH(DATE(E$1,1,1),Shock_dev!$A$1:$CI$1,0),FALSE)</f>
        <v>1.8333162925153932E-3</v>
      </c>
      <c r="F53" s="52">
        <f>VLOOKUP($B53,Shock_dev!$A$1:$CI$300,MATCH(DATE(F$1,1,1),Shock_dev!$A$1:$CI$1,0),FALSE)</f>
        <v>6.8293532830092536E-4</v>
      </c>
      <c r="G53" s="52">
        <f>VLOOKUP($B53,Shock_dev!$A$1:$CI$300,MATCH(DATE(G$1,1,1),Shock_dev!$A$1:$CI$1,0),FALSE)</f>
        <v>-1.157560275905034E-3</v>
      </c>
      <c r="H53" s="52">
        <f>VLOOKUP($B53,Shock_dev!$A$1:$CI$300,MATCH(DATE(H$1,1,1),Shock_dev!$A$1:$CI$1,0),FALSE)</f>
        <v>-3.2839382799750307E-3</v>
      </c>
      <c r="I53" s="52">
        <f>VLOOKUP($B53,Shock_dev!$A$1:$CI$300,MATCH(DATE(I$1,1,1),Shock_dev!$A$1:$CI$1,0),FALSE)</f>
        <v>-5.521768940173314E-3</v>
      </c>
      <c r="J53" s="52">
        <f>VLOOKUP($B53,Shock_dev!$A$1:$CI$300,MATCH(DATE(J$1,1,1),Shock_dev!$A$1:$CI$1,0),FALSE)</f>
        <v>-7.5992964963744643E-3</v>
      </c>
      <c r="K53" s="52">
        <f>VLOOKUP($B53,Shock_dev!$A$1:$CI$300,MATCH(DATE(K$1,1,1),Shock_dev!$A$1:$CI$1,0),FALSE)</f>
        <v>-9.5541459568376265E-3</v>
      </c>
      <c r="L53" s="52">
        <f>VLOOKUP($B53,Shock_dev!$A$1:$CI$300,MATCH(DATE(L$1,1,1),Shock_dev!$A$1:$CI$1,0),FALSE)</f>
        <v>-1.1241295244612658E-2</v>
      </c>
      <c r="M53" s="52">
        <f>VLOOKUP($B53,Shock_dev!$A$1:$CI$300,MATCH(DATE(M$1,1,1),Shock_dev!$A$1:$CI$1,0),FALSE)</f>
        <v>-1.2583409533733478E-2</v>
      </c>
      <c r="N53" s="52">
        <f>VLOOKUP($B53,Shock_dev!$A$1:$CI$300,MATCH(DATE(N$1,1,1),Shock_dev!$A$1:$CI$1,0),FALSE)</f>
        <v>-1.3817878923016034E-2</v>
      </c>
      <c r="O53" s="52">
        <f>VLOOKUP($B53,Shock_dev!$A$1:$CI$300,MATCH(DATE(O$1,1,1),Shock_dev!$A$1:$CI$1,0),FALSE)</f>
        <v>-1.4987112254451797E-2</v>
      </c>
      <c r="P53" s="52">
        <f>VLOOKUP($B53,Shock_dev!$A$1:$CI$300,MATCH(DATE(P$1,1,1),Shock_dev!$A$1:$CI$1,0),FALSE)</f>
        <v>-1.6006092318869194E-2</v>
      </c>
      <c r="Q53" s="52">
        <f>VLOOKUP($B53,Shock_dev!$A$1:$CI$300,MATCH(DATE(Q$1,1,1),Shock_dev!$A$1:$CI$1,0),FALSE)</f>
        <v>-1.6759782122357417E-2</v>
      </c>
      <c r="R53" s="52">
        <f>VLOOKUP($B53,Shock_dev!$A$1:$CI$300,MATCH(DATE(R$1,1,1),Shock_dev!$A$1:$CI$1,0),FALSE)</f>
        <v>-1.7368965054263191E-2</v>
      </c>
      <c r="S53" s="52">
        <f>VLOOKUP($B53,Shock_dev!$A$1:$CI$300,MATCH(DATE(S$1,1,1),Shock_dev!$A$1:$CI$1,0),FALSE)</f>
        <v>-1.773549384569692E-2</v>
      </c>
      <c r="T53" s="52">
        <f>VLOOKUP($B53,Shock_dev!$A$1:$CI$300,MATCH(DATE(T$1,1,1),Shock_dev!$A$1:$CI$1,0),FALSE)</f>
        <v>-1.7856490123610558E-2</v>
      </c>
      <c r="U53" s="52">
        <f>VLOOKUP($B53,Shock_dev!$A$1:$CI$300,MATCH(DATE(U$1,1,1),Shock_dev!$A$1:$CI$1,0),FALSE)</f>
        <v>-1.7856437963973345E-2</v>
      </c>
      <c r="V53" s="52">
        <f>VLOOKUP($B53,Shock_dev!$A$1:$CI$300,MATCH(DATE(V$1,1,1),Shock_dev!$A$1:$CI$1,0),FALSE)</f>
        <v>-1.76743622388582E-2</v>
      </c>
      <c r="W53" s="52">
        <f>VLOOKUP($B53,Shock_dev!$A$1:$CI$300,MATCH(DATE(W$1,1,1),Shock_dev!$A$1:$CI$1,0),FALSE)</f>
        <v>-1.7409874784584885E-2</v>
      </c>
      <c r="X53" s="52">
        <f>VLOOKUP($B53,Shock_dev!$A$1:$CI$300,MATCH(DATE(X$1,1,1),Shock_dev!$A$1:$CI$1,0),FALSE)</f>
        <v>-1.7111323749530692E-2</v>
      </c>
      <c r="Y53" s="52">
        <f>VLOOKUP($B53,Shock_dev!$A$1:$CI$300,MATCH(DATE(Y$1,1,1),Shock_dev!$A$1:$CI$1,0),FALSE)</f>
        <v>-1.67314888895282E-2</v>
      </c>
      <c r="Z53" s="52">
        <f>VLOOKUP($B53,Shock_dev!$A$1:$CI$300,MATCH(DATE(Z$1,1,1),Shock_dev!$A$1:$CI$1,0),FALSE)</f>
        <v>-1.6412129726181397E-2</v>
      </c>
      <c r="AA53" s="52">
        <f>VLOOKUP($B53,Shock_dev!$A$1:$CI$300,MATCH(DATE(AA$1,1,1),Shock_dev!$A$1:$CI$1,0),FALSE)</f>
        <v>-1.6137376179369309E-2</v>
      </c>
      <c r="AB53" s="52">
        <f>VLOOKUP($B53,Shock_dev!$A$1:$CI$300,MATCH(DATE(AB$1,1,1),Shock_dev!$A$1:$CI$1,0),FALSE)</f>
        <v>-1.5897492776795644E-2</v>
      </c>
      <c r="AC53" s="52">
        <f>VLOOKUP($B53,Shock_dev!$A$1:$CI$300,MATCH(DATE(AC$1,1,1),Shock_dev!$A$1:$CI$1,0),FALSE)</f>
        <v>-1.5688950605288302E-2</v>
      </c>
      <c r="AD53" s="52">
        <f>VLOOKUP($B53,Shock_dev!$A$1:$CI$300,MATCH(DATE(AD$1,1,1),Shock_dev!$A$1:$CI$1,0),FALSE)</f>
        <v>-1.5518786618447319E-2</v>
      </c>
      <c r="AE53" s="52">
        <f>VLOOKUP($B53,Shock_dev!$A$1:$CI$300,MATCH(DATE(AE$1,1,1),Shock_dev!$A$1:$CI$1,0),FALSE)</f>
        <v>-1.5375717548474244E-2</v>
      </c>
      <c r="AF53" s="52">
        <f>VLOOKUP($B53,Shock_dev!$A$1:$CI$300,MATCH(DATE(AF$1,1,1),Shock_dev!$A$1:$CI$1,0),FALSE)</f>
        <v>-1.5278126583025313E-2</v>
      </c>
      <c r="AG53" s="52"/>
      <c r="AH53" s="65">
        <f t="shared" si="1"/>
        <v>9.24010930717401E-4</v>
      </c>
      <c r="AI53" s="65">
        <f t="shared" si="2"/>
        <v>-7.4400889835946182E-3</v>
      </c>
      <c r="AJ53" s="65">
        <f t="shared" si="3"/>
        <v>-1.4830855030485585E-2</v>
      </c>
      <c r="AK53" s="65">
        <f t="shared" si="4"/>
        <v>-1.7698349845280442E-2</v>
      </c>
      <c r="AL53" s="65">
        <f t="shared" si="5"/>
        <v>-1.6760438665838893E-2</v>
      </c>
      <c r="AM53" s="65">
        <f t="shared" si="6"/>
        <v>-1.5551814826406166E-2</v>
      </c>
      <c r="AN53" s="66"/>
      <c r="AO53" s="65">
        <f t="shared" si="7"/>
        <v>-3.2580390264386086E-3</v>
      </c>
      <c r="AP53" s="65">
        <f t="shared" si="8"/>
        <v>-1.6264602437883014E-2</v>
      </c>
      <c r="AQ53" s="65">
        <f t="shared" si="9"/>
        <v>-1.6156126746122532E-2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559</v>
      </c>
      <c r="C54" s="51">
        <f>VLOOKUP($B54,Shock_dev!$A$1:$CI$300,MATCH(DATE(C$1,1,1),Shock_dev!$A$1:$CI$1,0),FALSE)</f>
        <v>1.0057185474790748E-2</v>
      </c>
      <c r="D54" s="52">
        <f>VLOOKUP($B54,Shock_dev!$A$1:$CI$300,MATCH(DATE(D$1,1,1),Shock_dev!$A$1:$CI$1,0),FALSE)</f>
        <v>1.5709078340305157E-2</v>
      </c>
      <c r="E54" s="52">
        <f>VLOOKUP($B54,Shock_dev!$A$1:$CI$300,MATCH(DATE(E$1,1,1),Shock_dev!$A$1:$CI$1,0),FALSE)</f>
        <v>1.8249314916606165E-2</v>
      </c>
      <c r="F54" s="52">
        <f>VLOOKUP($B54,Shock_dev!$A$1:$CI$300,MATCH(DATE(F$1,1,1),Shock_dev!$A$1:$CI$1,0),FALSE)</f>
        <v>1.9396303928990999E-2</v>
      </c>
      <c r="G54" s="52">
        <f>VLOOKUP($B54,Shock_dev!$A$1:$CI$300,MATCH(DATE(G$1,1,1),Shock_dev!$A$1:$CI$1,0),FALSE)</f>
        <v>1.9655030539403481E-2</v>
      </c>
      <c r="H54" s="52">
        <f>VLOOKUP($B54,Shock_dev!$A$1:$CI$300,MATCH(DATE(H$1,1,1),Shock_dev!$A$1:$CI$1,0),FALSE)</f>
        <v>2.0134584681640429E-2</v>
      </c>
      <c r="I54" s="52">
        <f>VLOOKUP($B54,Shock_dev!$A$1:$CI$300,MATCH(DATE(I$1,1,1),Shock_dev!$A$1:$CI$1,0),FALSE)</f>
        <v>2.0118220172268247E-2</v>
      </c>
      <c r="J54" s="52">
        <f>VLOOKUP($B54,Shock_dev!$A$1:$CI$300,MATCH(DATE(J$1,1,1),Shock_dev!$A$1:$CI$1,0),FALSE)</f>
        <v>2.0643724292021503E-2</v>
      </c>
      <c r="K54" s="52">
        <f>VLOOKUP($B54,Shock_dev!$A$1:$CI$300,MATCH(DATE(K$1,1,1),Shock_dev!$A$1:$CI$1,0),FALSE)</f>
        <v>2.0517531181253854E-2</v>
      </c>
      <c r="L54" s="52">
        <f>VLOOKUP($B54,Shock_dev!$A$1:$CI$300,MATCH(DATE(L$1,1,1),Shock_dev!$A$1:$CI$1,0),FALSE)</f>
        <v>2.0810761330186153E-2</v>
      </c>
      <c r="M54" s="52">
        <f>VLOOKUP($B54,Shock_dev!$A$1:$CI$300,MATCH(DATE(M$1,1,1),Shock_dev!$A$1:$CI$1,0),FALSE)</f>
        <v>2.1758392713684464E-2</v>
      </c>
      <c r="N54" s="52">
        <f>VLOOKUP($B54,Shock_dev!$A$1:$CI$300,MATCH(DATE(N$1,1,1),Shock_dev!$A$1:$CI$1,0),FALSE)</f>
        <v>2.1677642553426968E-2</v>
      </c>
      <c r="O54" s="52">
        <f>VLOOKUP($B54,Shock_dev!$A$1:$CI$300,MATCH(DATE(O$1,1,1),Shock_dev!$A$1:$CI$1,0),FALSE)</f>
        <v>2.0935580153231076E-2</v>
      </c>
      <c r="P54" s="52">
        <f>VLOOKUP($B54,Shock_dev!$A$1:$CI$300,MATCH(DATE(P$1,1,1),Shock_dev!$A$1:$CI$1,0),FALSE)</f>
        <v>2.0155632465875387E-2</v>
      </c>
      <c r="Q54" s="52">
        <f>VLOOKUP($B54,Shock_dev!$A$1:$CI$300,MATCH(DATE(Q$1,1,1),Shock_dev!$A$1:$CI$1,0),FALSE)</f>
        <v>1.9865445573483118E-2</v>
      </c>
      <c r="R54" s="52">
        <f>VLOOKUP($B54,Shock_dev!$A$1:$CI$300,MATCH(DATE(R$1,1,1),Shock_dev!$A$1:$CI$1,0),FALSE)</f>
        <v>1.8903314692769284E-2</v>
      </c>
      <c r="S54" s="52">
        <f>VLOOKUP($B54,Shock_dev!$A$1:$CI$300,MATCH(DATE(S$1,1,1),Shock_dev!$A$1:$CI$1,0),FALSE)</f>
        <v>1.8367631886125682E-2</v>
      </c>
      <c r="T54" s="52">
        <f>VLOOKUP($B54,Shock_dev!$A$1:$CI$300,MATCH(DATE(T$1,1,1),Shock_dev!$A$1:$CI$1,0),FALSE)</f>
        <v>1.8200119396964223E-2</v>
      </c>
      <c r="U54" s="52">
        <f>VLOOKUP($B54,Shock_dev!$A$1:$CI$300,MATCH(DATE(U$1,1,1),Shock_dev!$A$1:$CI$1,0),FALSE)</f>
        <v>1.7640521454349144E-2</v>
      </c>
      <c r="V54" s="52">
        <f>VLOOKUP($B54,Shock_dev!$A$1:$CI$300,MATCH(DATE(V$1,1,1),Shock_dev!$A$1:$CI$1,0),FALSE)</f>
        <v>1.7668415242654261E-2</v>
      </c>
      <c r="W54" s="52">
        <f>VLOOKUP($B54,Shock_dev!$A$1:$CI$300,MATCH(DATE(W$1,1,1),Shock_dev!$A$1:$CI$1,0),FALSE)</f>
        <v>1.7596690947296448E-2</v>
      </c>
      <c r="X54" s="52">
        <f>VLOOKUP($B54,Shock_dev!$A$1:$CI$300,MATCH(DATE(X$1,1,1),Shock_dev!$A$1:$CI$1,0),FALSE)</f>
        <v>1.7459779578636758E-2</v>
      </c>
      <c r="Y54" s="52">
        <f>VLOOKUP($B54,Shock_dev!$A$1:$CI$300,MATCH(DATE(Y$1,1,1),Shock_dev!$A$1:$CI$1,0),FALSE)</f>
        <v>1.795017501430719E-2</v>
      </c>
      <c r="Z54" s="52">
        <f>VLOOKUP($B54,Shock_dev!$A$1:$CI$300,MATCH(DATE(Z$1,1,1),Shock_dev!$A$1:$CI$1,0),FALSE)</f>
        <v>1.7885513711023544E-2</v>
      </c>
      <c r="AA54" s="52">
        <f>VLOOKUP($B54,Shock_dev!$A$1:$CI$300,MATCH(DATE(AA$1,1,1),Shock_dev!$A$1:$CI$1,0),FALSE)</f>
        <v>1.780508439560665E-2</v>
      </c>
      <c r="AB54" s="52">
        <f>VLOOKUP($B54,Shock_dev!$A$1:$CI$300,MATCH(DATE(AB$1,1,1),Shock_dev!$A$1:$CI$1,0),FALSE)</f>
        <v>1.7738476244429504E-2</v>
      </c>
      <c r="AC54" s="52">
        <f>VLOOKUP($B54,Shock_dev!$A$1:$CI$300,MATCH(DATE(AC$1,1,1),Shock_dev!$A$1:$CI$1,0),FALSE)</f>
        <v>1.7679275743548235E-2</v>
      </c>
      <c r="AD54" s="52">
        <f>VLOOKUP($B54,Shock_dev!$A$1:$CI$300,MATCH(DATE(AD$1,1,1),Shock_dev!$A$1:$CI$1,0),FALSE)</f>
        <v>1.7559114856492818E-2</v>
      </c>
      <c r="AE54" s="52">
        <f>VLOOKUP($B54,Shock_dev!$A$1:$CI$300,MATCH(DATE(AE$1,1,1),Shock_dev!$A$1:$CI$1,0),FALSE)</f>
        <v>1.7474348360152759E-2</v>
      </c>
      <c r="AF54" s="52">
        <f>VLOOKUP($B54,Shock_dev!$A$1:$CI$300,MATCH(DATE(AF$1,1,1),Shock_dev!$A$1:$CI$1,0),FALSE)</f>
        <v>1.7229463609149596E-2</v>
      </c>
      <c r="AG54" s="52"/>
      <c r="AH54" s="65">
        <f t="shared" si="1"/>
        <v>1.6613382640019311E-2</v>
      </c>
      <c r="AI54" s="65">
        <f t="shared" si="2"/>
        <v>2.0444964331474035E-2</v>
      </c>
      <c r="AJ54" s="65">
        <f t="shared" si="3"/>
        <v>2.0878538691940202E-2</v>
      </c>
      <c r="AK54" s="65">
        <f t="shared" si="4"/>
        <v>1.815600053457252E-2</v>
      </c>
      <c r="AL54" s="65">
        <f t="shared" si="5"/>
        <v>1.7739448729374118E-2</v>
      </c>
      <c r="AM54" s="65">
        <f t="shared" si="6"/>
        <v>1.7536135762754583E-2</v>
      </c>
      <c r="AN54" s="66"/>
      <c r="AO54" s="65">
        <f t="shared" si="7"/>
        <v>1.8529173485746675E-2</v>
      </c>
      <c r="AP54" s="65">
        <f t="shared" si="8"/>
        <v>1.9517269613256359E-2</v>
      </c>
      <c r="AQ54" s="65">
        <f t="shared" si="9"/>
        <v>1.7637792246064349E-2</v>
      </c>
    </row>
    <row r="55" spans="1:43" x14ac:dyDescent="0.25">
      <c r="A55" s="5" t="str">
        <f>VLOOKUP(LEFT(RIGHT(B55,10),4),List_Sectors!$A$2:$C$30,3,FALSE)</f>
        <v>Papier et carton</v>
      </c>
      <c r="B55" s="37" t="s">
        <v>560</v>
      </c>
      <c r="C55" s="51">
        <f>VLOOKUP($B55,Shock_dev!$A$1:$CI$300,MATCH(DATE(C$1,1,1),Shock_dev!$A$1:$CI$1,0),FALSE)</f>
        <v>4.4164843627771832E-4</v>
      </c>
      <c r="D55" s="52">
        <f>VLOOKUP($B55,Shock_dev!$A$1:$CI$300,MATCH(DATE(D$1,1,1),Shock_dev!$A$1:$CI$1,0),FALSE)</f>
        <v>7.6676462802697327E-4</v>
      </c>
      <c r="E55" s="52">
        <f>VLOOKUP($B55,Shock_dev!$A$1:$CI$300,MATCH(DATE(E$1,1,1),Shock_dev!$A$1:$CI$1,0),FALSE)</f>
        <v>9.2190931718061006E-4</v>
      </c>
      <c r="F55" s="52">
        <f>VLOOKUP($B55,Shock_dev!$A$1:$CI$300,MATCH(DATE(F$1,1,1),Shock_dev!$A$1:$CI$1,0),FALSE)</f>
        <v>9.4801409588119194E-4</v>
      </c>
      <c r="G55" s="52">
        <f>VLOOKUP($B55,Shock_dev!$A$1:$CI$300,MATCH(DATE(G$1,1,1),Shock_dev!$A$1:$CI$1,0),FALSE)</f>
        <v>8.7745035740882757E-4</v>
      </c>
      <c r="H55" s="52">
        <f>VLOOKUP($B55,Shock_dev!$A$1:$CI$300,MATCH(DATE(H$1,1,1),Shock_dev!$A$1:$CI$1,0),FALSE)</f>
        <v>7.7893736724039331E-4</v>
      </c>
      <c r="I55" s="52">
        <f>VLOOKUP($B55,Shock_dev!$A$1:$CI$300,MATCH(DATE(I$1,1,1),Shock_dev!$A$1:$CI$1,0),FALSE)</f>
        <v>6.4810816992037768E-4</v>
      </c>
      <c r="J55" s="52">
        <f>VLOOKUP($B55,Shock_dev!$A$1:$CI$300,MATCH(DATE(J$1,1,1),Shock_dev!$A$1:$CI$1,0),FALSE)</f>
        <v>5.4003115261043379E-4</v>
      </c>
      <c r="K55" s="52">
        <f>VLOOKUP($B55,Shock_dev!$A$1:$CI$300,MATCH(DATE(K$1,1,1),Shock_dev!$A$1:$CI$1,0),FALSE)</f>
        <v>4.1769520123824681E-4</v>
      </c>
      <c r="L55" s="52">
        <f>VLOOKUP($B55,Shock_dev!$A$1:$CI$300,MATCH(DATE(L$1,1,1),Shock_dev!$A$1:$CI$1,0),FALSE)</f>
        <v>3.2339116813341222E-4</v>
      </c>
      <c r="M55" s="52">
        <f>VLOOKUP($B55,Shock_dev!$A$1:$CI$300,MATCH(DATE(M$1,1,1),Shock_dev!$A$1:$CI$1,0),FALSE)</f>
        <v>2.7547947205458539E-4</v>
      </c>
      <c r="N55" s="52">
        <f>VLOOKUP($B55,Shock_dev!$A$1:$CI$300,MATCH(DATE(N$1,1,1),Shock_dev!$A$1:$CI$1,0),FALSE)</f>
        <v>2.0417511515698217E-4</v>
      </c>
      <c r="O55" s="52">
        <f>VLOOKUP($B55,Shock_dev!$A$1:$CI$300,MATCH(DATE(O$1,1,1),Shock_dev!$A$1:$CI$1,0),FALSE)</f>
        <v>1.0986783815811753E-4</v>
      </c>
      <c r="P55" s="52">
        <f>VLOOKUP($B55,Shock_dev!$A$1:$CI$300,MATCH(DATE(P$1,1,1),Shock_dev!$A$1:$CI$1,0),FALSE)</f>
        <v>1.7295138719382203E-5</v>
      </c>
      <c r="Q55" s="52">
        <f>VLOOKUP($B55,Shock_dev!$A$1:$CI$300,MATCH(DATE(Q$1,1,1),Shock_dev!$A$1:$CI$1,0),FALSE)</f>
        <v>-4.4923032782507384E-5</v>
      </c>
      <c r="R55" s="52">
        <f>VLOOKUP($B55,Shock_dev!$A$1:$CI$300,MATCH(DATE(R$1,1,1),Shock_dev!$A$1:$CI$1,0),FALSE)</f>
        <v>-1.2058804169525899E-4</v>
      </c>
      <c r="S55" s="52">
        <f>VLOOKUP($B55,Shock_dev!$A$1:$CI$300,MATCH(DATE(S$1,1,1),Shock_dev!$A$1:$CI$1,0),FALSE)</f>
        <v>-1.7031970628335883E-4</v>
      </c>
      <c r="T55" s="52">
        <f>VLOOKUP($B55,Shock_dev!$A$1:$CI$300,MATCH(DATE(T$1,1,1),Shock_dev!$A$1:$CI$1,0),FALSE)</f>
        <v>-1.9076961472653934E-4</v>
      </c>
      <c r="U55" s="52">
        <f>VLOOKUP($B55,Shock_dev!$A$1:$CI$300,MATCH(DATE(U$1,1,1),Shock_dev!$A$1:$CI$1,0),FALSE)</f>
        <v>-2.1501105007768766E-4</v>
      </c>
      <c r="V55" s="52">
        <f>VLOOKUP($B55,Shock_dev!$A$1:$CI$300,MATCH(DATE(V$1,1,1),Shock_dev!$A$1:$CI$1,0),FALSE)</f>
        <v>-2.0864802835683153E-4</v>
      </c>
      <c r="W55" s="52">
        <f>VLOOKUP($B55,Shock_dev!$A$1:$CI$300,MATCH(DATE(W$1,1,1),Shock_dev!$A$1:$CI$1,0),FALSE)</f>
        <v>-1.9774876845991864E-4</v>
      </c>
      <c r="X55" s="52">
        <f>VLOOKUP($B55,Shock_dev!$A$1:$CI$300,MATCH(DATE(X$1,1,1),Shock_dev!$A$1:$CI$1,0),FALSE)</f>
        <v>-1.8696264638111681E-4</v>
      </c>
      <c r="Y55" s="52">
        <f>VLOOKUP($B55,Shock_dev!$A$1:$CI$300,MATCH(DATE(Y$1,1,1),Shock_dev!$A$1:$CI$1,0),FALSE)</f>
        <v>-1.5007187818496959E-4</v>
      </c>
      <c r="Z55" s="52">
        <f>VLOOKUP($B55,Shock_dev!$A$1:$CI$300,MATCH(DATE(Z$1,1,1),Shock_dev!$A$1:$CI$1,0),FALSE)</f>
        <v>-1.3317506445439267E-4</v>
      </c>
      <c r="AA55" s="52">
        <f>VLOOKUP($B55,Shock_dev!$A$1:$CI$300,MATCH(DATE(AA$1,1,1),Shock_dev!$A$1:$CI$1,0),FALSE)</f>
        <v>-1.2158245346574263E-4</v>
      </c>
      <c r="AB55" s="52">
        <f>VLOOKUP($B55,Shock_dev!$A$1:$CI$300,MATCH(DATE(AB$1,1,1),Shock_dev!$A$1:$CI$1,0),FALSE)</f>
        <v>-1.12617756060613E-4</v>
      </c>
      <c r="AC55" s="52">
        <f>VLOOKUP($B55,Shock_dev!$A$1:$CI$300,MATCH(DATE(AC$1,1,1),Shock_dev!$A$1:$CI$1,0),FALSE)</f>
        <v>-1.0576542317969519E-4</v>
      </c>
      <c r="AD55" s="52">
        <f>VLOOKUP($B55,Shock_dev!$A$1:$CI$300,MATCH(DATE(AD$1,1,1),Shock_dev!$A$1:$CI$1,0),FALSE)</f>
        <v>-1.0370790034273987E-4</v>
      </c>
      <c r="AE55" s="52">
        <f>VLOOKUP($B55,Shock_dev!$A$1:$CI$300,MATCH(DATE(AE$1,1,1),Shock_dev!$A$1:$CI$1,0),FALSE)</f>
        <v>-1.0260582103870641E-4</v>
      </c>
      <c r="AF55" s="52">
        <f>VLOOKUP($B55,Shock_dev!$A$1:$CI$300,MATCH(DATE(AF$1,1,1),Shock_dev!$A$1:$CI$1,0),FALSE)</f>
        <v>-1.1008553470016105E-4</v>
      </c>
      <c r="AG55" s="52"/>
      <c r="AH55" s="65">
        <f t="shared" si="1"/>
        <v>7.9115736695506422E-4</v>
      </c>
      <c r="AI55" s="65">
        <f t="shared" si="2"/>
        <v>5.4163261182857284E-4</v>
      </c>
      <c r="AJ55" s="65">
        <f t="shared" si="3"/>
        <v>1.1237890626131198E-4</v>
      </c>
      <c r="AK55" s="65">
        <f t="shared" si="4"/>
        <v>-1.8106728822793526E-4</v>
      </c>
      <c r="AL55" s="65">
        <f t="shared" si="5"/>
        <v>-1.5790816218922809E-4</v>
      </c>
      <c r="AM55" s="65">
        <f t="shared" si="6"/>
        <v>-1.0695648706438311E-4</v>
      </c>
      <c r="AN55" s="66"/>
      <c r="AO55" s="65">
        <f t="shared" si="7"/>
        <v>6.6639498939181853E-4</v>
      </c>
      <c r="AP55" s="65">
        <f t="shared" si="8"/>
        <v>-3.4344190983311639E-5</v>
      </c>
      <c r="AQ55" s="65">
        <f t="shared" si="9"/>
        <v>-1.3243232462680562E-4</v>
      </c>
    </row>
    <row r="56" spans="1:43" x14ac:dyDescent="0.25">
      <c r="A56" s="5" t="str">
        <f>VLOOKUP(LEFT(RIGHT(B56,10),4),List_Sectors!$A$2:$C$30,3,FALSE)</f>
        <v>Plastique</v>
      </c>
      <c r="B56" s="37" t="s">
        <v>561</v>
      </c>
      <c r="C56" s="51">
        <f>VLOOKUP($B56,Shock_dev!$A$1:$CI$300,MATCH(DATE(C$1,1,1),Shock_dev!$A$1:$CI$1,0),FALSE)</f>
        <v>3.0628189339415705E-3</v>
      </c>
      <c r="D56" s="52">
        <f>VLOOKUP($B56,Shock_dev!$A$1:$CI$300,MATCH(DATE(D$1,1,1),Shock_dev!$A$1:$CI$1,0),FALSE)</f>
        <v>4.778466340106452E-3</v>
      </c>
      <c r="E56" s="52">
        <f>VLOOKUP($B56,Shock_dev!$A$1:$CI$300,MATCH(DATE(E$1,1,1),Shock_dev!$A$1:$CI$1,0),FALSE)</f>
        <v>5.4533744978560112E-3</v>
      </c>
      <c r="F56" s="52">
        <f>VLOOKUP($B56,Shock_dev!$A$1:$CI$300,MATCH(DATE(F$1,1,1),Shock_dev!$A$1:$CI$1,0),FALSE)</f>
        <v>5.5975907561245071E-3</v>
      </c>
      <c r="G56" s="52">
        <f>VLOOKUP($B56,Shock_dev!$A$1:$CI$300,MATCH(DATE(G$1,1,1),Shock_dev!$A$1:$CI$1,0),FALSE)</f>
        <v>5.396670512328736E-3</v>
      </c>
      <c r="H56" s="52">
        <f>VLOOKUP($B56,Shock_dev!$A$1:$CI$300,MATCH(DATE(H$1,1,1),Shock_dev!$A$1:$CI$1,0),FALSE)</f>
        <v>5.2248534730346598E-3</v>
      </c>
      <c r="I56" s="52">
        <f>VLOOKUP($B56,Shock_dev!$A$1:$CI$300,MATCH(DATE(I$1,1,1),Shock_dev!$A$1:$CI$1,0),FALSE)</f>
        <v>4.9025882812384104E-3</v>
      </c>
      <c r="J56" s="52">
        <f>VLOOKUP($B56,Shock_dev!$A$1:$CI$300,MATCH(DATE(J$1,1,1),Shock_dev!$A$1:$CI$1,0),FALSE)</f>
        <v>4.7598830415919993E-3</v>
      </c>
      <c r="K56" s="52">
        <f>VLOOKUP($B56,Shock_dev!$A$1:$CI$300,MATCH(DATE(K$1,1,1),Shock_dev!$A$1:$CI$1,0),FALSE)</f>
        <v>4.4522542920481323E-3</v>
      </c>
      <c r="L56" s="52">
        <f>VLOOKUP($B56,Shock_dev!$A$1:$CI$300,MATCH(DATE(L$1,1,1),Shock_dev!$A$1:$CI$1,0),FALSE)</f>
        <v>4.3004477454042494E-3</v>
      </c>
      <c r="M56" s="52">
        <f>VLOOKUP($B56,Shock_dev!$A$1:$CI$300,MATCH(DATE(M$1,1,1),Shock_dev!$A$1:$CI$1,0),FALSE)</f>
        <v>4.3810965990828251E-3</v>
      </c>
      <c r="N56" s="52">
        <f>VLOOKUP($B56,Shock_dev!$A$1:$CI$300,MATCH(DATE(N$1,1,1),Shock_dev!$A$1:$CI$1,0),FALSE)</f>
        <v>4.1865273090133963E-3</v>
      </c>
      <c r="O56" s="52">
        <f>VLOOKUP($B56,Shock_dev!$A$1:$CI$300,MATCH(DATE(O$1,1,1),Shock_dev!$A$1:$CI$1,0),FALSE)</f>
        <v>3.8146698601335804E-3</v>
      </c>
      <c r="P56" s="52">
        <f>VLOOKUP($B56,Shock_dev!$A$1:$CI$300,MATCH(DATE(P$1,1,1),Shock_dev!$A$1:$CI$1,0),FALSE)</f>
        <v>3.4542722194230136E-3</v>
      </c>
      <c r="Q56" s="52">
        <f>VLOOKUP($B56,Shock_dev!$A$1:$CI$300,MATCH(DATE(Q$1,1,1),Shock_dev!$A$1:$CI$1,0),FALSE)</f>
        <v>3.2702068625143099E-3</v>
      </c>
      <c r="R56" s="52">
        <f>VLOOKUP($B56,Shock_dev!$A$1:$CI$300,MATCH(DATE(R$1,1,1),Shock_dev!$A$1:$CI$1,0),FALSE)</f>
        <v>2.9180674391429428E-3</v>
      </c>
      <c r="S56" s="52">
        <f>VLOOKUP($B56,Shock_dev!$A$1:$CI$300,MATCH(DATE(S$1,1,1),Shock_dev!$A$1:$CI$1,0),FALSE)</f>
        <v>2.7195334431727785E-3</v>
      </c>
      <c r="T56" s="52">
        <f>VLOOKUP($B56,Shock_dev!$A$1:$CI$300,MATCH(DATE(T$1,1,1),Shock_dev!$A$1:$CI$1,0),FALSE)</f>
        <v>2.6595097091126883E-3</v>
      </c>
      <c r="U56" s="52">
        <f>VLOOKUP($B56,Shock_dev!$A$1:$CI$300,MATCH(DATE(U$1,1,1),Shock_dev!$A$1:$CI$1,0),FALSE)</f>
        <v>2.5052936357481781E-3</v>
      </c>
      <c r="V56" s="52">
        <f>VLOOKUP($B56,Shock_dev!$A$1:$CI$300,MATCH(DATE(V$1,1,1),Shock_dev!$A$1:$CI$1,0),FALSE)</f>
        <v>2.5408317783497244E-3</v>
      </c>
      <c r="W56" s="52">
        <f>VLOOKUP($B56,Shock_dev!$A$1:$CI$300,MATCH(DATE(W$1,1,1),Shock_dev!$A$1:$CI$1,0),FALSE)</f>
        <v>2.5591786880120758E-3</v>
      </c>
      <c r="X56" s="52">
        <f>VLOOKUP($B56,Shock_dev!$A$1:$CI$300,MATCH(DATE(X$1,1,1),Shock_dev!$A$1:$CI$1,0),FALSE)</f>
        <v>2.5623013235703145E-3</v>
      </c>
      <c r="Y56" s="52">
        <f>VLOOKUP($B56,Shock_dev!$A$1:$CI$300,MATCH(DATE(Y$1,1,1),Shock_dev!$A$1:$CI$1,0),FALSE)</f>
        <v>2.7530836675740641E-3</v>
      </c>
      <c r="Z56" s="52">
        <f>VLOOKUP($B56,Shock_dev!$A$1:$CI$300,MATCH(DATE(Z$1,1,1),Shock_dev!$A$1:$CI$1,0),FALSE)</f>
        <v>2.7782558213773939E-3</v>
      </c>
      <c r="AA56" s="52">
        <f>VLOOKUP($B56,Shock_dev!$A$1:$CI$300,MATCH(DATE(AA$1,1,1),Shock_dev!$A$1:$CI$1,0),FALSE)</f>
        <v>2.7921740530126651E-3</v>
      </c>
      <c r="AB56" s="52">
        <f>VLOOKUP($B56,Shock_dev!$A$1:$CI$300,MATCH(DATE(AB$1,1,1),Shock_dev!$A$1:$CI$1,0),FALSE)</f>
        <v>2.805209666672099E-3</v>
      </c>
      <c r="AC56" s="52">
        <f>VLOOKUP($B56,Shock_dev!$A$1:$CI$300,MATCH(DATE(AC$1,1,1),Shock_dev!$A$1:$CI$1,0),FALSE)</f>
        <v>2.8161138427257155E-3</v>
      </c>
      <c r="AD56" s="52">
        <f>VLOOKUP($B56,Shock_dev!$A$1:$CI$300,MATCH(DATE(AD$1,1,1),Shock_dev!$A$1:$CI$1,0),FALSE)</f>
        <v>2.8044914262489655E-3</v>
      </c>
      <c r="AE56" s="52">
        <f>VLOOKUP($B56,Shock_dev!$A$1:$CI$300,MATCH(DATE(AE$1,1,1),Shock_dev!$A$1:$CI$1,0),FALSE)</f>
        <v>2.7991976503785316E-3</v>
      </c>
      <c r="AF56" s="52">
        <f>VLOOKUP($B56,Shock_dev!$A$1:$CI$300,MATCH(DATE(AF$1,1,1),Shock_dev!$A$1:$CI$1,0),FALSE)</f>
        <v>2.7423817180711207E-3</v>
      </c>
      <c r="AG56" s="52"/>
      <c r="AH56" s="65">
        <f t="shared" si="1"/>
        <v>4.8577842080714554E-3</v>
      </c>
      <c r="AI56" s="65">
        <f t="shared" si="2"/>
        <v>4.7280053666634899E-3</v>
      </c>
      <c r="AJ56" s="65">
        <f t="shared" si="3"/>
        <v>3.8213545700334249E-3</v>
      </c>
      <c r="AK56" s="65">
        <f t="shared" si="4"/>
        <v>2.6686472011052628E-3</v>
      </c>
      <c r="AL56" s="65">
        <f t="shared" si="5"/>
        <v>2.6889987107093028E-3</v>
      </c>
      <c r="AM56" s="65">
        <f t="shared" si="6"/>
        <v>2.7934788608192868E-3</v>
      </c>
      <c r="AN56" s="66"/>
      <c r="AO56" s="65">
        <f t="shared" si="7"/>
        <v>4.7928947873674722E-3</v>
      </c>
      <c r="AP56" s="65">
        <f t="shared" si="8"/>
        <v>3.245000885569344E-3</v>
      </c>
      <c r="AQ56" s="65">
        <f t="shared" si="9"/>
        <v>2.7412387857642948E-3</v>
      </c>
    </row>
    <row r="57" spans="1:43" x14ac:dyDescent="0.25">
      <c r="A57" s="5" t="str">
        <f>VLOOKUP(LEFT(RIGHT(B57,10),4),List_Sectors!$A$2:$C$30,3,FALSE)</f>
        <v>Métallurgie</v>
      </c>
      <c r="B57" s="37" t="s">
        <v>562</v>
      </c>
      <c r="C57" s="51">
        <f>VLOOKUP($B57,Shock_dev!$A$1:$CI$300,MATCH(DATE(C$1,1,1),Shock_dev!$A$1:$CI$1,0),FALSE)</f>
        <v>1.1748481605101708E-2</v>
      </c>
      <c r="D57" s="52">
        <f>VLOOKUP($B57,Shock_dev!$A$1:$CI$300,MATCH(DATE(D$1,1,1),Shock_dev!$A$1:$CI$1,0),FALSE)</f>
        <v>1.830253757606836E-2</v>
      </c>
      <c r="E57" s="52">
        <f>VLOOKUP($B57,Shock_dev!$A$1:$CI$300,MATCH(DATE(E$1,1,1),Shock_dev!$A$1:$CI$1,0),FALSE)</f>
        <v>2.097268592362582E-2</v>
      </c>
      <c r="F57" s="52">
        <f>VLOOKUP($B57,Shock_dev!$A$1:$CI$300,MATCH(DATE(F$1,1,1),Shock_dev!$A$1:$CI$1,0),FALSE)</f>
        <v>2.1786433625202124E-2</v>
      </c>
      <c r="G57" s="52">
        <f>VLOOKUP($B57,Shock_dev!$A$1:$CI$300,MATCH(DATE(G$1,1,1),Shock_dev!$A$1:$CI$1,0),FALSE)</f>
        <v>2.142988407188454E-2</v>
      </c>
      <c r="H57" s="52">
        <f>VLOOKUP($B57,Shock_dev!$A$1:$CI$300,MATCH(DATE(H$1,1,1),Shock_dev!$A$1:$CI$1,0),FALSE)</f>
        <v>2.1278337393465584E-2</v>
      </c>
      <c r="I57" s="52">
        <f>VLOOKUP($B57,Shock_dev!$A$1:$CI$300,MATCH(DATE(I$1,1,1),Shock_dev!$A$1:$CI$1,0),FALSE)</f>
        <v>2.0577815479054438E-2</v>
      </c>
      <c r="J57" s="52">
        <f>VLOOKUP($B57,Shock_dev!$A$1:$CI$300,MATCH(DATE(J$1,1,1),Shock_dev!$A$1:$CI$1,0),FALSE)</f>
        <v>2.0557918064126261E-2</v>
      </c>
      <c r="K57" s="52">
        <f>VLOOKUP($B57,Shock_dev!$A$1:$CI$300,MATCH(DATE(K$1,1,1),Shock_dev!$A$1:$CI$1,0),FALSE)</f>
        <v>1.9868638766122819E-2</v>
      </c>
      <c r="L57" s="52">
        <f>VLOOKUP($B57,Shock_dev!$A$1:$CI$300,MATCH(DATE(L$1,1,1),Shock_dev!$A$1:$CI$1,0),FALSE)</f>
        <v>1.9739756336582464E-2</v>
      </c>
      <c r="M57" s="52">
        <f>VLOOKUP($B57,Shock_dev!$A$1:$CI$300,MATCH(DATE(M$1,1,1),Shock_dev!$A$1:$CI$1,0),FALSE)</f>
        <v>2.0455184419946097E-2</v>
      </c>
      <c r="N57" s="52">
        <f>VLOOKUP($B57,Shock_dev!$A$1:$CI$300,MATCH(DATE(N$1,1,1),Shock_dev!$A$1:$CI$1,0),FALSE)</f>
        <v>2.0064074613097234E-2</v>
      </c>
      <c r="O57" s="52">
        <f>VLOOKUP($B57,Shock_dev!$A$1:$CI$300,MATCH(DATE(O$1,1,1),Shock_dev!$A$1:$CI$1,0),FALSE)</f>
        <v>1.8961499395678077E-2</v>
      </c>
      <c r="P57" s="52">
        <f>VLOOKUP($B57,Shock_dev!$A$1:$CI$300,MATCH(DATE(P$1,1,1),Shock_dev!$A$1:$CI$1,0),FALSE)</f>
        <v>1.7874749989615864E-2</v>
      </c>
      <c r="Q57" s="52">
        <f>VLOOKUP($B57,Shock_dev!$A$1:$CI$300,MATCH(DATE(Q$1,1,1),Shock_dev!$A$1:$CI$1,0),FALSE)</f>
        <v>1.7426400312749724E-2</v>
      </c>
      <c r="R57" s="52">
        <f>VLOOKUP($B57,Shock_dev!$A$1:$CI$300,MATCH(DATE(R$1,1,1),Shock_dev!$A$1:$CI$1,0),FALSE)</f>
        <v>1.6282222747222165E-2</v>
      </c>
      <c r="S57" s="52">
        <f>VLOOKUP($B57,Shock_dev!$A$1:$CI$300,MATCH(DATE(S$1,1,1),Shock_dev!$A$1:$CI$1,0),FALSE)</f>
        <v>1.5685660805924897E-2</v>
      </c>
      <c r="T57" s="52">
        <f>VLOOKUP($B57,Shock_dev!$A$1:$CI$300,MATCH(DATE(T$1,1,1),Shock_dev!$A$1:$CI$1,0),FALSE)</f>
        <v>1.5574561609115058E-2</v>
      </c>
      <c r="U57" s="52">
        <f>VLOOKUP($B57,Shock_dev!$A$1:$CI$300,MATCH(DATE(U$1,1,1),Shock_dev!$A$1:$CI$1,0),FALSE)</f>
        <v>1.5057764531648752E-2</v>
      </c>
      <c r="V57" s="52">
        <f>VLOOKUP($B57,Shock_dev!$A$1:$CI$300,MATCH(DATE(V$1,1,1),Shock_dev!$A$1:$CI$1,0),FALSE)</f>
        <v>1.524003553235205E-2</v>
      </c>
      <c r="W57" s="52">
        <f>VLOOKUP($B57,Shock_dev!$A$1:$CI$300,MATCH(DATE(W$1,1,1),Shock_dev!$A$1:$CI$1,0),FALSE)</f>
        <v>1.5327898188073709E-2</v>
      </c>
      <c r="X57" s="52">
        <f>VLOOKUP($B57,Shock_dev!$A$1:$CI$300,MATCH(DATE(X$1,1,1),Shock_dev!$A$1:$CI$1,0),FALSE)</f>
        <v>1.5339987915214043E-2</v>
      </c>
      <c r="Y57" s="52">
        <f>VLOOKUP($B57,Shock_dev!$A$1:$CI$300,MATCH(DATE(Y$1,1,1),Shock_dev!$A$1:$CI$1,0),FALSE)</f>
        <v>1.6066844579806151E-2</v>
      </c>
      <c r="Z57" s="52">
        <f>VLOOKUP($B57,Shock_dev!$A$1:$CI$300,MATCH(DATE(Z$1,1,1),Shock_dev!$A$1:$CI$1,0),FALSE)</f>
        <v>1.6145636361036379E-2</v>
      </c>
      <c r="AA57" s="52">
        <f>VLOOKUP($B57,Shock_dev!$A$1:$CI$300,MATCH(DATE(AA$1,1,1),Shock_dev!$A$1:$CI$1,0),FALSE)</f>
        <v>1.6179862992508776E-2</v>
      </c>
      <c r="AB57" s="52">
        <f>VLOOKUP($B57,Shock_dev!$A$1:$CI$300,MATCH(DATE(AB$1,1,1),Shock_dev!$A$1:$CI$1,0),FALSE)</f>
        <v>1.6210466205333562E-2</v>
      </c>
      <c r="AC57" s="52">
        <f>VLOOKUP($B57,Shock_dev!$A$1:$CI$300,MATCH(DATE(AC$1,1,1),Shock_dev!$A$1:$CI$1,0),FALSE)</f>
        <v>1.6232065453438339E-2</v>
      </c>
      <c r="AD57" s="52">
        <f>VLOOKUP($B57,Shock_dev!$A$1:$CI$300,MATCH(DATE(AD$1,1,1),Shock_dev!$A$1:$CI$1,0),FALSE)</f>
        <v>1.616617476418274E-2</v>
      </c>
      <c r="AE57" s="52">
        <f>VLOOKUP($B57,Shock_dev!$A$1:$CI$300,MATCH(DATE(AE$1,1,1),Shock_dev!$A$1:$CI$1,0),FALSE)</f>
        <v>1.6124341263608902E-2</v>
      </c>
      <c r="AF57" s="52">
        <f>VLOOKUP($B57,Shock_dev!$A$1:$CI$300,MATCH(DATE(AF$1,1,1),Shock_dev!$A$1:$CI$1,0),FALSE)</f>
        <v>1.5883302318502126E-2</v>
      </c>
      <c r="AG57" s="52"/>
      <c r="AH57" s="65">
        <f t="shared" si="1"/>
        <v>1.8848004560376511E-2</v>
      </c>
      <c r="AI57" s="65">
        <f t="shared" si="2"/>
        <v>2.0404493207870314E-2</v>
      </c>
      <c r="AJ57" s="65">
        <f t="shared" si="3"/>
        <v>1.8956381746217398E-2</v>
      </c>
      <c r="AK57" s="65">
        <f t="shared" si="4"/>
        <v>1.5568049045252583E-2</v>
      </c>
      <c r="AL57" s="65">
        <f t="shared" si="5"/>
        <v>1.5812046007327808E-2</v>
      </c>
      <c r="AM57" s="65">
        <f t="shared" si="6"/>
        <v>1.6123270001013136E-2</v>
      </c>
      <c r="AN57" s="66"/>
      <c r="AO57" s="65">
        <f t="shared" si="7"/>
        <v>1.9626248884123412E-2</v>
      </c>
      <c r="AP57" s="65">
        <f t="shared" si="8"/>
        <v>1.7262215395734991E-2</v>
      </c>
      <c r="AQ57" s="65">
        <f t="shared" si="9"/>
        <v>1.5967658004170472E-2</v>
      </c>
    </row>
    <row r="58" spans="1:43" x14ac:dyDescent="0.25">
      <c r="A58" s="5" t="str">
        <f>VLOOKUP(LEFT(RIGHT(B58,10),4),List_Sectors!$A$2:$C$30,3,FALSE)</f>
        <v>Autres fabrications</v>
      </c>
      <c r="B58" s="37" t="s">
        <v>563</v>
      </c>
      <c r="C58" s="51">
        <f>VLOOKUP($B58,Shock_dev!$A$1:$CI$300,MATCH(DATE(C$1,1,1),Shock_dev!$A$1:$CI$1,0),FALSE)</f>
        <v>1.0495246720048862E-2</v>
      </c>
      <c r="D58" s="52">
        <f>VLOOKUP($B58,Shock_dev!$A$1:$CI$300,MATCH(DATE(D$1,1,1),Shock_dev!$A$1:$CI$1,0),FALSE)</f>
        <v>2.0026208886531199E-2</v>
      </c>
      <c r="E58" s="52">
        <f>VLOOKUP($B58,Shock_dev!$A$1:$CI$300,MATCH(DATE(E$1,1,1),Shock_dev!$A$1:$CI$1,0),FALSE)</f>
        <v>2.6082408645296599E-2</v>
      </c>
      <c r="F58" s="52">
        <f>VLOOKUP($B58,Shock_dev!$A$1:$CI$300,MATCH(DATE(F$1,1,1),Shock_dev!$A$1:$CI$1,0),FALSE)</f>
        <v>2.8657702877499497E-2</v>
      </c>
      <c r="G58" s="52">
        <f>VLOOKUP($B58,Shock_dev!$A$1:$CI$300,MATCH(DATE(G$1,1,1),Shock_dev!$A$1:$CI$1,0),FALSE)</f>
        <v>2.8223255549919276E-2</v>
      </c>
      <c r="H58" s="52">
        <f>VLOOKUP($B58,Shock_dev!$A$1:$CI$300,MATCH(DATE(H$1,1,1),Shock_dev!$A$1:$CI$1,0),FALSE)</f>
        <v>2.6423974822517786E-2</v>
      </c>
      <c r="I58" s="52">
        <f>VLOOKUP($B58,Shock_dev!$A$1:$CI$300,MATCH(DATE(I$1,1,1),Shock_dev!$A$1:$CI$1,0),FALSE)</f>
        <v>2.3405538582162887E-2</v>
      </c>
      <c r="J58" s="52">
        <f>VLOOKUP($B58,Shock_dev!$A$1:$CI$300,MATCH(DATE(J$1,1,1),Shock_dev!$A$1:$CI$1,0),FALSE)</f>
        <v>2.0582058215762353E-2</v>
      </c>
      <c r="K58" s="52">
        <f>VLOOKUP($B58,Shock_dev!$A$1:$CI$300,MATCH(DATE(K$1,1,1),Shock_dev!$A$1:$CI$1,0),FALSE)</f>
        <v>1.728301833395748E-2</v>
      </c>
      <c r="L58" s="52">
        <f>VLOOKUP($B58,Shock_dev!$A$1:$CI$300,MATCH(DATE(L$1,1,1),Shock_dev!$A$1:$CI$1,0),FALSE)</f>
        <v>1.4480860348921843E-2</v>
      </c>
      <c r="M58" s="52">
        <f>VLOOKUP($B58,Shock_dev!$A$1:$CI$300,MATCH(DATE(M$1,1,1),Shock_dev!$A$1:$CI$1,0),FALSE)</f>
        <v>1.2762144606093269E-2</v>
      </c>
      <c r="N58" s="52">
        <f>VLOOKUP($B58,Shock_dev!$A$1:$CI$300,MATCH(DATE(N$1,1,1),Shock_dev!$A$1:$CI$1,0),FALSE)</f>
        <v>1.0592586957361951E-2</v>
      </c>
      <c r="O58" s="52">
        <f>VLOOKUP($B58,Shock_dev!$A$1:$CI$300,MATCH(DATE(O$1,1,1),Shock_dev!$A$1:$CI$1,0),FALSE)</f>
        <v>7.7811457063728592E-3</v>
      </c>
      <c r="P58" s="52">
        <f>VLOOKUP($B58,Shock_dev!$A$1:$CI$300,MATCH(DATE(P$1,1,1),Shock_dev!$A$1:$CI$1,0),FALSE)</f>
        <v>4.8228775188491491E-3</v>
      </c>
      <c r="Q58" s="52">
        <f>VLOOKUP($B58,Shock_dev!$A$1:$CI$300,MATCH(DATE(Q$1,1,1),Shock_dev!$A$1:$CI$1,0),FALSE)</f>
        <v>2.4685524418939842E-3</v>
      </c>
      <c r="R58" s="52">
        <f>VLOOKUP($B58,Shock_dev!$A$1:$CI$300,MATCH(DATE(R$1,1,1),Shock_dev!$A$1:$CI$1,0),FALSE)</f>
        <v>-1.8490268812519761E-4</v>
      </c>
      <c r="S58" s="52">
        <f>VLOOKUP($B58,Shock_dev!$A$1:$CI$300,MATCH(DATE(S$1,1,1),Shock_dev!$A$1:$CI$1,0),FALSE)</f>
        <v>-2.2746671563369757E-3</v>
      </c>
      <c r="T58" s="52">
        <f>VLOOKUP($B58,Shock_dev!$A$1:$CI$300,MATCH(DATE(T$1,1,1),Shock_dev!$A$1:$CI$1,0),FALSE)</f>
        <v>-3.6117485793239275E-3</v>
      </c>
      <c r="U58" s="52">
        <f>VLOOKUP($B58,Shock_dev!$A$1:$CI$300,MATCH(DATE(U$1,1,1),Shock_dev!$A$1:$CI$1,0),FALSE)</f>
        <v>-4.9075393395374761E-3</v>
      </c>
      <c r="V58" s="52">
        <f>VLOOKUP($B58,Shock_dev!$A$1:$CI$300,MATCH(DATE(V$1,1,1),Shock_dev!$A$1:$CI$1,0),FALSE)</f>
        <v>-5.4079874512386267E-3</v>
      </c>
      <c r="W58" s="52">
        <f>VLOOKUP($B58,Shock_dev!$A$1:$CI$300,MATCH(DATE(W$1,1,1),Shock_dev!$A$1:$CI$1,0),FALSE)</f>
        <v>-5.6483913497963403E-3</v>
      </c>
      <c r="X58" s="52">
        <f>VLOOKUP($B58,Shock_dev!$A$1:$CI$300,MATCH(DATE(X$1,1,1),Shock_dev!$A$1:$CI$1,0),FALSE)</f>
        <v>-5.7769902901990923E-3</v>
      </c>
      <c r="Y58" s="52">
        <f>VLOOKUP($B58,Shock_dev!$A$1:$CI$300,MATCH(DATE(Y$1,1,1),Shock_dev!$A$1:$CI$1,0),FALSE)</f>
        <v>-5.2356955828534932E-3</v>
      </c>
      <c r="Z58" s="52">
        <f>VLOOKUP($B58,Shock_dev!$A$1:$CI$300,MATCH(DATE(Z$1,1,1),Shock_dev!$A$1:$CI$1,0),FALSE)</f>
        <v>-5.0077105166503053E-3</v>
      </c>
      <c r="AA58" s="52">
        <f>VLOOKUP($B58,Shock_dev!$A$1:$CI$300,MATCH(DATE(AA$1,1,1),Shock_dev!$A$1:$CI$1,0),FALSE)</f>
        <v>-4.8523540841162883E-3</v>
      </c>
      <c r="AB58" s="52">
        <f>VLOOKUP($B58,Shock_dev!$A$1:$CI$300,MATCH(DATE(AB$1,1,1),Shock_dev!$A$1:$CI$1,0),FALSE)</f>
        <v>-4.7197914264692541E-3</v>
      </c>
      <c r="AC58" s="52">
        <f>VLOOKUP($B58,Shock_dev!$A$1:$CI$300,MATCH(DATE(AC$1,1,1),Shock_dev!$A$1:$CI$1,0),FALSE)</f>
        <v>-4.5974160634808517E-3</v>
      </c>
      <c r="AD58" s="52">
        <f>VLOOKUP($B58,Shock_dev!$A$1:$CI$300,MATCH(DATE(AD$1,1,1),Shock_dev!$A$1:$CI$1,0),FALSE)</f>
        <v>-4.5518245358417489E-3</v>
      </c>
      <c r="AE58" s="52">
        <f>VLOOKUP($B58,Shock_dev!$A$1:$CI$300,MATCH(DATE(AE$1,1,1),Shock_dev!$A$1:$CI$1,0),FALSE)</f>
        <v>-4.5068459915721983E-3</v>
      </c>
      <c r="AF58" s="52">
        <f>VLOOKUP($B58,Shock_dev!$A$1:$CI$300,MATCH(DATE(AF$1,1,1),Shock_dev!$A$1:$CI$1,0),FALSE)</f>
        <v>-4.6424752940925282E-3</v>
      </c>
      <c r="AG58" s="52"/>
      <c r="AH58" s="65">
        <f t="shared" si="1"/>
        <v>2.2696964535859086E-2</v>
      </c>
      <c r="AI58" s="65">
        <f t="shared" si="2"/>
        <v>2.0435090060664469E-2</v>
      </c>
      <c r="AJ58" s="65">
        <f t="shared" si="3"/>
        <v>7.685461446114243E-3</v>
      </c>
      <c r="AK58" s="65">
        <f t="shared" si="4"/>
        <v>-3.2773690429124406E-3</v>
      </c>
      <c r="AL58" s="65">
        <f t="shared" si="5"/>
        <v>-5.3042283647231044E-3</v>
      </c>
      <c r="AM58" s="65">
        <f t="shared" si="6"/>
        <v>-4.6036706622913162E-3</v>
      </c>
      <c r="AN58" s="66"/>
      <c r="AO58" s="65">
        <f t="shared" si="7"/>
        <v>2.1566027298261778E-2</v>
      </c>
      <c r="AP58" s="65">
        <f t="shared" si="8"/>
        <v>2.2040462016009012E-3</v>
      </c>
      <c r="AQ58" s="65">
        <f t="shared" si="9"/>
        <v>-4.9539495135072099E-3</v>
      </c>
    </row>
    <row r="59" spans="1:43" x14ac:dyDescent="0.25">
      <c r="A59" s="5" t="str">
        <f>VLOOKUP(LEFT(RIGHT(B59,10),4),List_Sectors!$A$2:$C$30,3,FALSE)</f>
        <v>Immobilier</v>
      </c>
      <c r="B59" s="37" t="s">
        <v>564</v>
      </c>
      <c r="C59" s="51">
        <f>VLOOKUP($B59,Shock_dev!$A$1:$CI$300,MATCH(DATE(C$1,1,1),Shock_dev!$A$1:$CI$1,0),FALSE)</f>
        <v>2.097657490319497E-3</v>
      </c>
      <c r="D59" s="52">
        <f>VLOOKUP($B59,Shock_dev!$A$1:$CI$300,MATCH(DATE(D$1,1,1),Shock_dev!$A$1:$CI$1,0),FALSE)</f>
        <v>4.2376423616198242E-3</v>
      </c>
      <c r="E59" s="52">
        <f>VLOOKUP($B59,Shock_dev!$A$1:$CI$300,MATCH(DATE(E$1,1,1),Shock_dev!$A$1:$CI$1,0),FALSE)</f>
        <v>5.6431376439656077E-3</v>
      </c>
      <c r="F59" s="52">
        <f>VLOOKUP($B59,Shock_dev!$A$1:$CI$300,MATCH(DATE(F$1,1,1),Shock_dev!$A$1:$CI$1,0),FALSE)</f>
        <v>6.3598605357290169E-3</v>
      </c>
      <c r="G59" s="52">
        <f>VLOOKUP($B59,Shock_dev!$A$1:$CI$300,MATCH(DATE(G$1,1,1),Shock_dev!$A$1:$CI$1,0),FALSE)</f>
        <v>6.6003951036792095E-3</v>
      </c>
      <c r="H59" s="52">
        <f>VLOOKUP($B59,Shock_dev!$A$1:$CI$300,MATCH(DATE(H$1,1,1),Shock_dev!$A$1:$CI$1,0),FALSE)</f>
        <v>6.7551037906077947E-3</v>
      </c>
      <c r="I59" s="52">
        <f>VLOOKUP($B59,Shock_dev!$A$1:$CI$300,MATCH(DATE(I$1,1,1),Shock_dev!$A$1:$CI$1,0),FALSE)</f>
        <v>6.8808500294376667E-3</v>
      </c>
      <c r="J59" s="52">
        <f>VLOOKUP($B59,Shock_dev!$A$1:$CI$300,MATCH(DATE(J$1,1,1),Shock_dev!$A$1:$CI$1,0),FALSE)</f>
        <v>7.2081050764160074E-3</v>
      </c>
      <c r="K59" s="52">
        <f>VLOOKUP($B59,Shock_dev!$A$1:$CI$300,MATCH(DATE(K$1,1,1),Shock_dev!$A$1:$CI$1,0),FALSE)</f>
        <v>7.5707472039133576E-3</v>
      </c>
      <c r="L59" s="52">
        <f>VLOOKUP($B59,Shock_dev!$A$1:$CI$300,MATCH(DATE(L$1,1,1),Shock_dev!$A$1:$CI$1,0),FALSE)</f>
        <v>8.0796432537479385E-3</v>
      </c>
      <c r="M59" s="52">
        <f>VLOOKUP($B59,Shock_dev!$A$1:$CI$300,MATCH(DATE(M$1,1,1),Shock_dev!$A$1:$CI$1,0),FALSE)</f>
        <v>8.8194470540813186E-3</v>
      </c>
      <c r="N59" s="52">
        <f>VLOOKUP($B59,Shock_dev!$A$1:$CI$300,MATCH(DATE(N$1,1,1),Shock_dev!$A$1:$CI$1,0),FALSE)</f>
        <v>9.451961937234547E-3</v>
      </c>
      <c r="O59" s="52">
        <f>VLOOKUP($B59,Shock_dev!$A$1:$CI$300,MATCH(DATE(O$1,1,1),Shock_dev!$A$1:$CI$1,0),FALSE)</f>
        <v>9.8695175291416432E-3</v>
      </c>
      <c r="P59" s="52">
        <f>VLOOKUP($B59,Shock_dev!$A$1:$CI$300,MATCH(DATE(P$1,1,1),Shock_dev!$A$1:$CI$1,0),FALSE)</f>
        <v>1.0152567267753545E-2</v>
      </c>
      <c r="Q59" s="52">
        <f>VLOOKUP($B59,Shock_dev!$A$1:$CI$300,MATCH(DATE(Q$1,1,1),Shock_dev!$A$1:$CI$1,0),FALSE)</f>
        <v>1.045265445571672E-2</v>
      </c>
      <c r="R59" s="52">
        <f>VLOOKUP($B59,Shock_dev!$A$1:$CI$300,MATCH(DATE(R$1,1,1),Shock_dev!$A$1:$CI$1,0),FALSE)</f>
        <v>1.0592000070502443E-2</v>
      </c>
      <c r="S59" s="52">
        <f>VLOOKUP($B59,Shock_dev!$A$1:$CI$300,MATCH(DATE(S$1,1,1),Shock_dev!$A$1:$CI$1,0),FALSE)</f>
        <v>1.0706571382557598E-2</v>
      </c>
      <c r="T59" s="52">
        <f>VLOOKUP($B59,Shock_dev!$A$1:$CI$300,MATCH(DATE(T$1,1,1),Shock_dev!$A$1:$CI$1,0),FALSE)</f>
        <v>1.0848497379906006E-2</v>
      </c>
      <c r="U59" s="52">
        <f>VLOOKUP($B59,Shock_dev!$A$1:$CI$300,MATCH(DATE(U$1,1,1),Shock_dev!$A$1:$CI$1,0),FALSE)</f>
        <v>1.0874163074788527E-2</v>
      </c>
      <c r="V59" s="52">
        <f>VLOOKUP($B59,Shock_dev!$A$1:$CI$300,MATCH(DATE(V$1,1,1),Shock_dev!$A$1:$CI$1,0),FALSE)</f>
        <v>1.0917433744393511E-2</v>
      </c>
      <c r="W59" s="52">
        <f>VLOOKUP($B59,Shock_dev!$A$1:$CI$300,MATCH(DATE(W$1,1,1),Shock_dev!$A$1:$CI$1,0),FALSE)</f>
        <v>1.0901159133579757E-2</v>
      </c>
      <c r="X59" s="52">
        <f>VLOOKUP($B59,Shock_dev!$A$1:$CI$300,MATCH(DATE(X$1,1,1),Shock_dev!$A$1:$CI$1,0),FALSE)</f>
        <v>1.0795942329592946E-2</v>
      </c>
      <c r="Y59" s="52">
        <f>VLOOKUP($B59,Shock_dev!$A$1:$CI$300,MATCH(DATE(Y$1,1,1),Shock_dev!$A$1:$CI$1,0),FALSE)</f>
        <v>1.0737511117111491E-2</v>
      </c>
      <c r="Z59" s="52">
        <f>VLOOKUP($B59,Shock_dev!$A$1:$CI$300,MATCH(DATE(Z$1,1,1),Shock_dev!$A$1:$CI$1,0),FALSE)</f>
        <v>1.0557544503695795E-2</v>
      </c>
      <c r="AA59" s="52">
        <f>VLOOKUP($B59,Shock_dev!$A$1:$CI$300,MATCH(DATE(AA$1,1,1),Shock_dev!$A$1:$CI$1,0),FALSE)</f>
        <v>1.029473431322143E-2</v>
      </c>
      <c r="AB59" s="52">
        <f>VLOOKUP($B59,Shock_dev!$A$1:$CI$300,MATCH(DATE(AB$1,1,1),Shock_dev!$A$1:$CI$1,0),FALSE)</f>
        <v>9.9840979724783452E-3</v>
      </c>
      <c r="AC59" s="52">
        <f>VLOOKUP($B59,Shock_dev!$A$1:$CI$300,MATCH(DATE(AC$1,1,1),Shock_dev!$A$1:$CI$1,0),FALSE)</f>
        <v>9.6463143651703727E-3</v>
      </c>
      <c r="AD59" s="52">
        <f>VLOOKUP($B59,Shock_dev!$A$1:$CI$300,MATCH(DATE(AD$1,1,1),Shock_dev!$A$1:$CI$1,0),FALSE)</f>
        <v>9.2803659981100049E-3</v>
      </c>
      <c r="AE59" s="52">
        <f>VLOOKUP($B59,Shock_dev!$A$1:$CI$300,MATCH(DATE(AE$1,1,1),Shock_dev!$A$1:$CI$1,0),FALSE)</f>
        <v>8.9092558310676154E-3</v>
      </c>
      <c r="AF59" s="52">
        <f>VLOOKUP($B59,Shock_dev!$A$1:$CI$300,MATCH(DATE(AF$1,1,1),Shock_dev!$A$1:$CI$1,0),FALSE)</f>
        <v>8.505540065349421E-3</v>
      </c>
      <c r="AG59" s="52"/>
      <c r="AH59" s="65">
        <f t="shared" si="1"/>
        <v>4.9877386270626312E-3</v>
      </c>
      <c r="AI59" s="65">
        <f t="shared" si="2"/>
        <v>7.2988898708245525E-3</v>
      </c>
      <c r="AJ59" s="65">
        <f t="shared" si="3"/>
        <v>9.7492296487855547E-3</v>
      </c>
      <c r="AK59" s="65">
        <f t="shared" si="4"/>
        <v>1.0787733130429617E-2</v>
      </c>
      <c r="AL59" s="65">
        <f t="shared" si="5"/>
        <v>1.0657378279440284E-2</v>
      </c>
      <c r="AM59" s="65">
        <f t="shared" si="6"/>
        <v>9.2651148464351525E-3</v>
      </c>
      <c r="AN59" s="66"/>
      <c r="AO59" s="65">
        <f t="shared" si="7"/>
        <v>6.1433142489435918E-3</v>
      </c>
      <c r="AP59" s="65">
        <f t="shared" si="8"/>
        <v>1.0268481389607585E-2</v>
      </c>
      <c r="AQ59" s="65">
        <f t="shared" si="9"/>
        <v>9.9612465629377173E-3</v>
      </c>
    </row>
    <row r="60" spans="1:43" x14ac:dyDescent="0.25">
      <c r="A60" s="5" t="str">
        <f>VLOOKUP(LEFT(RIGHT(B60,10),4),List_Sectors!$A$2:$C$30,3,FALSE)</f>
        <v>Route</v>
      </c>
      <c r="B60" s="37" t="s">
        <v>565</v>
      </c>
      <c r="C60" s="51">
        <f>VLOOKUP($B60,Shock_dev!$A$1:$CI$300,MATCH(DATE(C$1,1,1),Shock_dev!$A$1:$CI$1,0),FALSE)</f>
        <v>2.5882260260788818E-2</v>
      </c>
      <c r="D60" s="52">
        <f>VLOOKUP($B60,Shock_dev!$A$1:$CI$300,MATCH(DATE(D$1,1,1),Shock_dev!$A$1:$CI$1,0),FALSE)</f>
        <v>3.733464208191254E-2</v>
      </c>
      <c r="E60" s="52">
        <f>VLOOKUP($B60,Shock_dev!$A$1:$CI$300,MATCH(DATE(E$1,1,1),Shock_dev!$A$1:$CI$1,0),FALSE)</f>
        <v>4.2039248796051892E-2</v>
      </c>
      <c r="F60" s="52">
        <f>VLOOKUP($B60,Shock_dev!$A$1:$CI$300,MATCH(DATE(F$1,1,1),Shock_dev!$A$1:$CI$1,0),FALSE)</f>
        <v>4.4278434459082118E-2</v>
      </c>
      <c r="G60" s="52">
        <f>VLOOKUP($B60,Shock_dev!$A$1:$CI$300,MATCH(DATE(G$1,1,1),Shock_dev!$A$1:$CI$1,0),FALSE)</f>
        <v>4.169760068495712E-2</v>
      </c>
      <c r="H60" s="52">
        <f>VLOOKUP($B60,Shock_dev!$A$1:$CI$300,MATCH(DATE(H$1,1,1),Shock_dev!$A$1:$CI$1,0),FALSE)</f>
        <v>4.2753047979197427E-2</v>
      </c>
      <c r="I60" s="52">
        <f>VLOOKUP($B60,Shock_dev!$A$1:$CI$300,MATCH(DATE(I$1,1,1),Shock_dev!$A$1:$CI$1,0),FALSE)</f>
        <v>4.3547218001754977E-2</v>
      </c>
      <c r="J60" s="52">
        <f>VLOOKUP($B60,Shock_dev!$A$1:$CI$300,MATCH(DATE(J$1,1,1),Shock_dev!$A$1:$CI$1,0),FALSE)</f>
        <v>4.4175547729240719E-2</v>
      </c>
      <c r="K60" s="52">
        <f>VLOOKUP($B60,Shock_dev!$A$1:$CI$300,MATCH(DATE(K$1,1,1),Shock_dev!$A$1:$CI$1,0),FALSE)</f>
        <v>4.4702570838589972E-2</v>
      </c>
      <c r="L60" s="52">
        <f>VLOOKUP($B60,Shock_dev!$A$1:$CI$300,MATCH(DATE(L$1,1,1),Shock_dev!$A$1:$CI$1,0),FALSE)</f>
        <v>4.4811610949512033E-2</v>
      </c>
      <c r="M60" s="52">
        <f>VLOOKUP($B60,Shock_dev!$A$1:$CI$300,MATCH(DATE(M$1,1,1),Shock_dev!$A$1:$CI$1,0),FALSE)</f>
        <v>4.1978937103745222E-2</v>
      </c>
      <c r="N60" s="52">
        <f>VLOOKUP($B60,Shock_dev!$A$1:$CI$300,MATCH(DATE(N$1,1,1),Shock_dev!$A$1:$CI$1,0),FALSE)</f>
        <v>4.1129460577793514E-2</v>
      </c>
      <c r="O60" s="52">
        <f>VLOOKUP($B60,Shock_dev!$A$1:$CI$300,MATCH(DATE(O$1,1,1),Shock_dev!$A$1:$CI$1,0),FALSE)</f>
        <v>4.0965482922508234E-2</v>
      </c>
      <c r="P60" s="52">
        <f>VLOOKUP($B60,Shock_dev!$A$1:$CI$300,MATCH(DATE(P$1,1,1),Shock_dev!$A$1:$CI$1,0),FALSE)</f>
        <v>4.099527741583827E-2</v>
      </c>
      <c r="Q60" s="52">
        <f>VLOOKUP($B60,Shock_dev!$A$1:$CI$300,MATCH(DATE(Q$1,1,1),Shock_dev!$A$1:$CI$1,0),FALSE)</f>
        <v>4.0402126214829623E-2</v>
      </c>
      <c r="R60" s="52">
        <f>VLOOKUP($B60,Shock_dev!$A$1:$CI$300,MATCH(DATE(R$1,1,1),Shock_dev!$A$1:$CI$1,0),FALSE)</f>
        <v>3.8929027368378673E-2</v>
      </c>
      <c r="S60" s="52">
        <f>VLOOKUP($B60,Shock_dev!$A$1:$CI$300,MATCH(DATE(S$1,1,1),Shock_dev!$A$1:$CI$1,0),FALSE)</f>
        <v>3.8356601232152641E-2</v>
      </c>
      <c r="T60" s="52">
        <f>VLOOKUP($B60,Shock_dev!$A$1:$CI$300,MATCH(DATE(T$1,1,1),Shock_dev!$A$1:$CI$1,0),FALSE)</f>
        <v>3.8071609651285768E-2</v>
      </c>
      <c r="U60" s="52">
        <f>VLOOKUP($B60,Shock_dev!$A$1:$CI$300,MATCH(DATE(U$1,1,1),Shock_dev!$A$1:$CI$1,0),FALSE)</f>
        <v>3.7825355776080143E-2</v>
      </c>
      <c r="V60" s="52">
        <f>VLOOKUP($B60,Shock_dev!$A$1:$CI$300,MATCH(DATE(V$1,1,1),Shock_dev!$A$1:$CI$1,0),FALSE)</f>
        <v>3.8551061344251396E-2</v>
      </c>
      <c r="W60" s="52">
        <f>VLOOKUP($B60,Shock_dev!$A$1:$CI$300,MATCH(DATE(W$1,1,1),Shock_dev!$A$1:$CI$1,0),FALSE)</f>
        <v>3.7505512577519155E-2</v>
      </c>
      <c r="X60" s="52">
        <f>VLOOKUP($B60,Shock_dev!$A$1:$CI$300,MATCH(DATE(X$1,1,1),Shock_dev!$A$1:$CI$1,0),FALSE)</f>
        <v>3.6840333586620942E-2</v>
      </c>
      <c r="Y60" s="52">
        <f>VLOOKUP($B60,Shock_dev!$A$1:$CI$300,MATCH(DATE(Y$1,1,1),Shock_dev!$A$1:$CI$1,0),FALSE)</f>
        <v>3.6297786800459843E-2</v>
      </c>
      <c r="Z60" s="52">
        <f>VLOOKUP($B60,Shock_dev!$A$1:$CI$300,MATCH(DATE(Z$1,1,1),Shock_dev!$A$1:$CI$1,0),FALSE)</f>
        <v>3.5751854107147471E-2</v>
      </c>
      <c r="AA60" s="52">
        <f>VLOOKUP($B60,Shock_dev!$A$1:$CI$300,MATCH(DATE(AA$1,1,1),Shock_dev!$A$1:$CI$1,0),FALSE)</f>
        <v>3.5174773474684264E-2</v>
      </c>
      <c r="AB60" s="52">
        <f>VLOOKUP($B60,Shock_dev!$A$1:$CI$300,MATCH(DATE(AB$1,1,1),Shock_dev!$A$1:$CI$1,0),FALSE)</f>
        <v>3.4565503661770261E-2</v>
      </c>
      <c r="AC60" s="52">
        <f>VLOOKUP($B60,Shock_dev!$A$1:$CI$300,MATCH(DATE(AC$1,1,1),Shock_dev!$A$1:$CI$1,0),FALSE)</f>
        <v>3.3928570163166416E-2</v>
      </c>
      <c r="AD60" s="52">
        <f>VLOOKUP($B60,Shock_dev!$A$1:$CI$300,MATCH(DATE(AD$1,1,1),Shock_dev!$A$1:$CI$1,0),FALSE)</f>
        <v>3.3270273323106538E-2</v>
      </c>
      <c r="AE60" s="52">
        <f>VLOOKUP($B60,Shock_dev!$A$1:$CI$300,MATCH(DATE(AE$1,1,1),Shock_dev!$A$1:$CI$1,0),FALSE)</f>
        <v>3.2597730375965313E-2</v>
      </c>
      <c r="AF60" s="52">
        <f>VLOOKUP($B60,Shock_dev!$A$1:$CI$300,MATCH(DATE(AF$1,1,1),Shock_dev!$A$1:$CI$1,0),FALSE)</f>
        <v>3.1913945063611053E-2</v>
      </c>
      <c r="AG60" s="52"/>
      <c r="AH60" s="65">
        <f t="shared" si="1"/>
        <v>3.8246437256558498E-2</v>
      </c>
      <c r="AI60" s="65">
        <f t="shared" si="2"/>
        <v>4.3997999099659027E-2</v>
      </c>
      <c r="AJ60" s="65">
        <f t="shared" si="3"/>
        <v>4.1094256846942977E-2</v>
      </c>
      <c r="AK60" s="65">
        <f t="shared" si="4"/>
        <v>3.8346731074429721E-2</v>
      </c>
      <c r="AL60" s="65">
        <f t="shared" si="5"/>
        <v>3.6314052109286336E-2</v>
      </c>
      <c r="AM60" s="65">
        <f t="shared" si="6"/>
        <v>3.3255204517523916E-2</v>
      </c>
      <c r="AN60" s="66"/>
      <c r="AO60" s="65">
        <f t="shared" si="7"/>
        <v>4.1122218178108766E-2</v>
      </c>
      <c r="AP60" s="65">
        <f t="shared" si="8"/>
        <v>3.9720493960686346E-2</v>
      </c>
      <c r="AQ60" s="65">
        <f t="shared" si="9"/>
        <v>3.4784628313405126E-2</v>
      </c>
    </row>
    <row r="61" spans="1:43" x14ac:dyDescent="0.25">
      <c r="A61" s="5" t="str">
        <f>VLOOKUP(LEFT(RIGHT(B61,10),4),List_Sectors!$A$2:$C$30,3,FALSE)</f>
        <v>Rail</v>
      </c>
      <c r="B61" s="37" t="s">
        <v>566</v>
      </c>
      <c r="C61" s="51">
        <f>VLOOKUP($B61,Shock_dev!$A$1:$CI$300,MATCH(DATE(C$1,1,1),Shock_dev!$A$1:$CI$1,0),FALSE)</f>
        <v>7.744555641804339E-3</v>
      </c>
      <c r="D61" s="52">
        <f>VLOOKUP($B61,Shock_dev!$A$1:$CI$300,MATCH(DATE(D$1,1,1),Shock_dev!$A$1:$CI$1,0),FALSE)</f>
        <v>1.2441093339868814E-2</v>
      </c>
      <c r="E61" s="52">
        <f>VLOOKUP($B61,Shock_dev!$A$1:$CI$300,MATCH(DATE(E$1,1,1),Shock_dev!$A$1:$CI$1,0),FALSE)</f>
        <v>1.4598062729088731E-2</v>
      </c>
      <c r="F61" s="52">
        <f>VLOOKUP($B61,Shock_dev!$A$1:$CI$300,MATCH(DATE(F$1,1,1),Shock_dev!$A$1:$CI$1,0),FALSE)</f>
        <v>1.5640273527439196E-2</v>
      </c>
      <c r="G61" s="52">
        <f>VLOOKUP($B61,Shock_dev!$A$1:$CI$300,MATCH(DATE(G$1,1,1),Shock_dev!$A$1:$CI$1,0),FALSE)</f>
        <v>1.6234049564454133E-2</v>
      </c>
      <c r="H61" s="52">
        <f>VLOOKUP($B61,Shock_dev!$A$1:$CI$300,MATCH(DATE(H$1,1,1),Shock_dev!$A$1:$CI$1,0),FALSE)</f>
        <v>1.6625271710873503E-2</v>
      </c>
      <c r="I61" s="52">
        <f>VLOOKUP($B61,Shock_dev!$A$1:$CI$300,MATCH(DATE(I$1,1,1),Shock_dev!$A$1:$CI$1,0),FALSE)</f>
        <v>1.5564717122717399E-2</v>
      </c>
      <c r="J61" s="52">
        <f>VLOOKUP($B61,Shock_dev!$A$1:$CI$300,MATCH(DATE(J$1,1,1),Shock_dev!$A$1:$CI$1,0),FALSE)</f>
        <v>1.5247410324605738E-2</v>
      </c>
      <c r="K61" s="52">
        <f>VLOOKUP($B61,Shock_dev!$A$1:$CI$300,MATCH(DATE(K$1,1,1),Shock_dev!$A$1:$CI$1,0),FALSE)</f>
        <v>1.3315307862999826E-2</v>
      </c>
      <c r="L61" s="52">
        <f>VLOOKUP($B61,Shock_dev!$A$1:$CI$300,MATCH(DATE(L$1,1,1),Shock_dev!$A$1:$CI$1,0),FALSE)</f>
        <v>1.2610432256664049E-2</v>
      </c>
      <c r="M61" s="52">
        <f>VLOOKUP($B61,Shock_dev!$A$1:$CI$300,MATCH(DATE(M$1,1,1),Shock_dev!$A$1:$CI$1,0),FALSE)</f>
        <v>2.6890677935402212E-2</v>
      </c>
      <c r="N61" s="52">
        <f>VLOOKUP($B61,Shock_dev!$A$1:$CI$300,MATCH(DATE(N$1,1,1),Shock_dev!$A$1:$CI$1,0),FALSE)</f>
        <v>3.1415128927787472E-2</v>
      </c>
      <c r="O61" s="52">
        <f>VLOOKUP($B61,Shock_dev!$A$1:$CI$300,MATCH(DATE(O$1,1,1),Shock_dev!$A$1:$CI$1,0),FALSE)</f>
        <v>3.3174843779781339E-2</v>
      </c>
      <c r="P61" s="52">
        <f>VLOOKUP($B61,Shock_dev!$A$1:$CI$300,MATCH(DATE(P$1,1,1),Shock_dev!$A$1:$CI$1,0),FALSE)</f>
        <v>3.3920126112381092E-2</v>
      </c>
      <c r="Q61" s="52">
        <f>VLOOKUP($B61,Shock_dev!$A$1:$CI$300,MATCH(DATE(Q$1,1,1),Shock_dev!$A$1:$CI$1,0),FALSE)</f>
        <v>3.4233824559244085E-2</v>
      </c>
      <c r="R61" s="52">
        <f>VLOOKUP($B61,Shock_dev!$A$1:$CI$300,MATCH(DATE(R$1,1,1),Shock_dev!$A$1:$CI$1,0),FALSE)</f>
        <v>3.4318365411864955E-2</v>
      </c>
      <c r="S61" s="52">
        <f>VLOOKUP($B61,Shock_dev!$A$1:$CI$300,MATCH(DATE(S$1,1,1),Shock_dev!$A$1:$CI$1,0),FALSE)</f>
        <v>3.6172821639588508E-2</v>
      </c>
      <c r="T61" s="52">
        <f>VLOOKUP($B61,Shock_dev!$A$1:$CI$300,MATCH(DATE(T$1,1,1),Shock_dev!$A$1:$CI$1,0),FALSE)</f>
        <v>3.6743808364005544E-2</v>
      </c>
      <c r="U61" s="52">
        <f>VLOOKUP($B61,Shock_dev!$A$1:$CI$300,MATCH(DATE(U$1,1,1),Shock_dev!$A$1:$CI$1,0),FALSE)</f>
        <v>3.6746066881590121E-2</v>
      </c>
      <c r="V61" s="52">
        <f>VLOOKUP($B61,Shock_dev!$A$1:$CI$300,MATCH(DATE(V$1,1,1),Shock_dev!$A$1:$CI$1,0),FALSE)</f>
        <v>3.6494525952251972E-2</v>
      </c>
      <c r="W61" s="52">
        <f>VLOOKUP($B61,Shock_dev!$A$1:$CI$300,MATCH(DATE(W$1,1,1),Shock_dev!$A$1:$CI$1,0),FALSE)</f>
        <v>3.610329854204445E-2</v>
      </c>
      <c r="X61" s="52">
        <f>VLOOKUP($B61,Shock_dev!$A$1:$CI$300,MATCH(DATE(X$1,1,1),Shock_dev!$A$1:$CI$1,0),FALSE)</f>
        <v>3.7540850065827691E-2</v>
      </c>
      <c r="Y61" s="52">
        <f>VLOOKUP($B61,Shock_dev!$A$1:$CI$300,MATCH(DATE(Y$1,1,1),Shock_dev!$A$1:$CI$1,0),FALSE)</f>
        <v>3.7723379377979524E-2</v>
      </c>
      <c r="Z61" s="52">
        <f>VLOOKUP($B61,Shock_dev!$A$1:$CI$300,MATCH(DATE(Z$1,1,1),Shock_dev!$A$1:$CI$1,0),FALSE)</f>
        <v>3.7382067876748172E-2</v>
      </c>
      <c r="AA61" s="52">
        <f>VLOOKUP($B61,Shock_dev!$A$1:$CI$300,MATCH(DATE(AA$1,1,1),Shock_dev!$A$1:$CI$1,0),FALSE)</f>
        <v>3.6832489685000108E-2</v>
      </c>
      <c r="AB61" s="52">
        <f>VLOOKUP($B61,Shock_dev!$A$1:$CI$300,MATCH(DATE(AB$1,1,1),Shock_dev!$A$1:$CI$1,0),FALSE)</f>
        <v>3.6186626999972299E-2</v>
      </c>
      <c r="AC61" s="52">
        <f>VLOOKUP($B61,Shock_dev!$A$1:$CI$300,MATCH(DATE(AC$1,1,1),Shock_dev!$A$1:$CI$1,0),FALSE)</f>
        <v>3.5486121070436805E-2</v>
      </c>
      <c r="AD61" s="52">
        <f>VLOOKUP($B61,Shock_dev!$A$1:$CI$300,MATCH(DATE(AD$1,1,1),Shock_dev!$A$1:$CI$1,0),FALSE)</f>
        <v>3.4750473182150722E-2</v>
      </c>
      <c r="AE61" s="52">
        <f>VLOOKUP($B61,Shock_dev!$A$1:$CI$300,MATCH(DATE(AE$1,1,1),Shock_dev!$A$1:$CI$1,0),FALSE)</f>
        <v>3.3991708672005322E-2</v>
      </c>
      <c r="AF61" s="52">
        <f>VLOOKUP($B61,Shock_dev!$A$1:$CI$300,MATCH(DATE(AF$1,1,1),Shock_dev!$A$1:$CI$1,0),FALSE)</f>
        <v>3.3216824614569186E-2</v>
      </c>
      <c r="AG61" s="52"/>
      <c r="AH61" s="65">
        <f t="shared" si="1"/>
        <v>1.3331606960531043E-2</v>
      </c>
      <c r="AI61" s="65">
        <f t="shared" si="2"/>
        <v>1.4672627855572102E-2</v>
      </c>
      <c r="AJ61" s="65">
        <f t="shared" si="3"/>
        <v>3.1926920262919246E-2</v>
      </c>
      <c r="AK61" s="65">
        <f t="shared" si="4"/>
        <v>3.6095117649860217E-2</v>
      </c>
      <c r="AL61" s="65">
        <f t="shared" si="5"/>
        <v>3.7116417109519989E-2</v>
      </c>
      <c r="AM61" s="65">
        <f t="shared" si="6"/>
        <v>3.4726350907826865E-2</v>
      </c>
      <c r="AN61" s="66"/>
      <c r="AO61" s="65">
        <f t="shared" si="7"/>
        <v>1.4002117408051573E-2</v>
      </c>
      <c r="AP61" s="65">
        <f t="shared" si="8"/>
        <v>3.4011018956389735E-2</v>
      </c>
      <c r="AQ61" s="65">
        <f t="shared" si="9"/>
        <v>3.5921384008673424E-2</v>
      </c>
    </row>
    <row r="62" spans="1:43" x14ac:dyDescent="0.25">
      <c r="A62" s="5" t="str">
        <f>VLOOKUP(LEFT(RIGHT(B62,10),4),List_Sectors!$A$2:$C$30,3,FALSE)</f>
        <v>Ponts &amp; tunnels</v>
      </c>
      <c r="B62" s="37" t="s">
        <v>567</v>
      </c>
      <c r="C62" s="51">
        <f>VLOOKUP($B62,Shock_dev!$A$1:$CI$300,MATCH(DATE(C$1,1,1),Shock_dev!$A$1:$CI$1,0),FALSE)</f>
        <v>8.6153949032393169E-3</v>
      </c>
      <c r="D62" s="52">
        <f>VLOOKUP($B62,Shock_dev!$A$1:$CI$300,MATCH(DATE(D$1,1,1),Shock_dev!$A$1:$CI$1,0),FALSE)</f>
        <v>1.3365569584887325E-2</v>
      </c>
      <c r="E62" s="52">
        <f>VLOOKUP($B62,Shock_dev!$A$1:$CI$300,MATCH(DATE(E$1,1,1),Shock_dev!$A$1:$CI$1,0),FALSE)</f>
        <v>1.5419761484057447E-2</v>
      </c>
      <c r="F62" s="52">
        <f>VLOOKUP($B62,Shock_dev!$A$1:$CI$300,MATCH(DATE(F$1,1,1),Shock_dev!$A$1:$CI$1,0),FALSE)</f>
        <v>1.6333956662046789E-2</v>
      </c>
      <c r="G62" s="52">
        <f>VLOOKUP($B62,Shock_dev!$A$1:$CI$300,MATCH(DATE(G$1,1,1),Shock_dev!$A$1:$CI$1,0),FALSE)</f>
        <v>1.7699902534832206E-2</v>
      </c>
      <c r="H62" s="52">
        <f>VLOOKUP($B62,Shock_dev!$A$1:$CI$300,MATCH(DATE(H$1,1,1),Shock_dev!$A$1:$CI$1,0),FALSE)</f>
        <v>1.8290590368362624E-2</v>
      </c>
      <c r="I62" s="52">
        <f>VLOOKUP($B62,Shock_dev!$A$1:$CI$300,MATCH(DATE(I$1,1,1),Shock_dev!$A$1:$CI$1,0),FALSE)</f>
        <v>1.8417271944455391E-2</v>
      </c>
      <c r="J62" s="52">
        <f>VLOOKUP($B62,Shock_dev!$A$1:$CI$300,MATCH(DATE(J$1,1,1),Shock_dev!$A$1:$CI$1,0),FALSE)</f>
        <v>1.8391707591761043E-2</v>
      </c>
      <c r="K62" s="52">
        <f>VLOOKUP($B62,Shock_dev!$A$1:$CI$300,MATCH(DATE(K$1,1,1),Shock_dev!$A$1:$CI$1,0),FALSE)</f>
        <v>1.8128456280081914E-2</v>
      </c>
      <c r="L62" s="52">
        <f>VLOOKUP($B62,Shock_dev!$A$1:$CI$300,MATCH(DATE(L$1,1,1),Shock_dev!$A$1:$CI$1,0),FALSE)</f>
        <v>1.8195431984550266E-2</v>
      </c>
      <c r="M62" s="52">
        <f>VLOOKUP($B62,Shock_dev!$A$1:$CI$300,MATCH(DATE(M$1,1,1),Shock_dev!$A$1:$CI$1,0),FALSE)</f>
        <v>2.1506159625678967E-2</v>
      </c>
      <c r="N62" s="52">
        <f>VLOOKUP($B62,Shock_dev!$A$1:$CI$300,MATCH(DATE(N$1,1,1),Shock_dev!$A$1:$CI$1,0),FALSE)</f>
        <v>2.2298533602709277E-2</v>
      </c>
      <c r="O62" s="52">
        <f>VLOOKUP($B62,Shock_dev!$A$1:$CI$300,MATCH(DATE(O$1,1,1),Shock_dev!$A$1:$CI$1,0),FALSE)</f>
        <v>2.2203483991307563E-2</v>
      </c>
      <c r="P62" s="52">
        <f>VLOOKUP($B62,Shock_dev!$A$1:$CI$300,MATCH(DATE(P$1,1,1),Shock_dev!$A$1:$CI$1,0),FALSE)</f>
        <v>2.1751251816164996E-2</v>
      </c>
      <c r="Q62" s="52">
        <f>VLOOKUP($B62,Shock_dev!$A$1:$CI$300,MATCH(DATE(Q$1,1,1),Shock_dev!$A$1:$CI$1,0),FALSE)</f>
        <v>2.1137451633907931E-2</v>
      </c>
      <c r="R62" s="52">
        <f>VLOOKUP($B62,Shock_dev!$A$1:$CI$300,MATCH(DATE(R$1,1,1),Shock_dev!$A$1:$CI$1,0),FALSE)</f>
        <v>2.0431671361839883E-2</v>
      </c>
      <c r="S62" s="52">
        <f>VLOOKUP($B62,Shock_dev!$A$1:$CI$300,MATCH(DATE(S$1,1,1),Shock_dev!$A$1:$CI$1,0),FALSE)</f>
        <v>1.9802909073454084E-2</v>
      </c>
      <c r="T62" s="52">
        <f>VLOOKUP($B62,Shock_dev!$A$1:$CI$300,MATCH(DATE(T$1,1,1),Shock_dev!$A$1:$CI$1,0),FALSE)</f>
        <v>1.9079389348064735E-2</v>
      </c>
      <c r="U62" s="52">
        <f>VLOOKUP($B62,Shock_dev!$A$1:$CI$300,MATCH(DATE(U$1,1,1),Shock_dev!$A$1:$CI$1,0),FALSE)</f>
        <v>1.83307579925184E-2</v>
      </c>
      <c r="V62" s="52">
        <f>VLOOKUP($B62,Shock_dev!$A$1:$CI$300,MATCH(DATE(V$1,1,1),Shock_dev!$A$1:$CI$1,0),FALSE)</f>
        <v>1.8201195110659121E-2</v>
      </c>
      <c r="W62" s="52">
        <f>VLOOKUP($B62,Shock_dev!$A$1:$CI$300,MATCH(DATE(W$1,1,1),Shock_dev!$A$1:$CI$1,0),FALSE)</f>
        <v>1.7715522023202038E-2</v>
      </c>
      <c r="X62" s="52">
        <f>VLOOKUP($B62,Shock_dev!$A$1:$CI$300,MATCH(DATE(X$1,1,1),Shock_dev!$A$1:$CI$1,0),FALSE)</f>
        <v>1.7238747188368656E-2</v>
      </c>
      <c r="Y62" s="52">
        <f>VLOOKUP($B62,Shock_dev!$A$1:$CI$300,MATCH(DATE(Y$1,1,1),Shock_dev!$A$1:$CI$1,0),FALSE)</f>
        <v>1.6677451552990885E-2</v>
      </c>
      <c r="Z62" s="52">
        <f>VLOOKUP($B62,Shock_dev!$A$1:$CI$300,MATCH(DATE(Z$1,1,1),Shock_dev!$A$1:$CI$1,0),FALSE)</f>
        <v>1.6108057677053717E-2</v>
      </c>
      <c r="AA62" s="52">
        <f>VLOOKUP($B62,Shock_dev!$A$1:$CI$300,MATCH(DATE(AA$1,1,1),Shock_dev!$A$1:$CI$1,0),FALSE)</f>
        <v>1.5558018505617052E-2</v>
      </c>
      <c r="AB62" s="52">
        <f>VLOOKUP($B62,Shock_dev!$A$1:$CI$300,MATCH(DATE(AB$1,1,1),Shock_dev!$A$1:$CI$1,0),FALSE)</f>
        <v>1.5034233273104217E-2</v>
      </c>
      <c r="AC62" s="52">
        <f>VLOOKUP($B62,Shock_dev!$A$1:$CI$300,MATCH(DATE(AC$1,1,1),Shock_dev!$A$1:$CI$1,0),FALSE)</f>
        <v>1.4538230500227494E-2</v>
      </c>
      <c r="AD62" s="52">
        <f>VLOOKUP($B62,Shock_dev!$A$1:$CI$300,MATCH(DATE(AD$1,1,1),Shock_dev!$A$1:$CI$1,0),FALSE)</f>
        <v>1.4067489864854191E-2</v>
      </c>
      <c r="AE62" s="52">
        <f>VLOOKUP($B62,Shock_dev!$A$1:$CI$300,MATCH(DATE(AE$1,1,1),Shock_dev!$A$1:$CI$1,0),FALSE)</f>
        <v>1.3620843856011216E-2</v>
      </c>
      <c r="AF62" s="52">
        <f>VLOOKUP($B62,Shock_dev!$A$1:$CI$300,MATCH(DATE(AF$1,1,1),Shock_dev!$A$1:$CI$1,0),FALSE)</f>
        <v>1.319603906855093E-2</v>
      </c>
      <c r="AG62" s="52"/>
      <c r="AH62" s="65">
        <f t="shared" si="1"/>
        <v>1.4286917033812619E-2</v>
      </c>
      <c r="AI62" s="65">
        <f t="shared" si="2"/>
        <v>1.8284691633842248E-2</v>
      </c>
      <c r="AJ62" s="65">
        <f t="shared" si="3"/>
        <v>2.1779376133953747E-2</v>
      </c>
      <c r="AK62" s="65">
        <f t="shared" si="4"/>
        <v>1.9169184577307246E-2</v>
      </c>
      <c r="AL62" s="65">
        <f t="shared" si="5"/>
        <v>1.6659559389446472E-2</v>
      </c>
      <c r="AM62" s="65">
        <f t="shared" si="6"/>
        <v>1.409136731254961E-2</v>
      </c>
      <c r="AN62" s="66"/>
      <c r="AO62" s="65">
        <f t="shared" si="7"/>
        <v>1.6285804333827432E-2</v>
      </c>
      <c r="AP62" s="65">
        <f t="shared" si="8"/>
        <v>2.0474280355630495E-2</v>
      </c>
      <c r="AQ62" s="65">
        <f t="shared" si="9"/>
        <v>1.5375463350998042E-2</v>
      </c>
    </row>
    <row r="63" spans="1:43" x14ac:dyDescent="0.25">
      <c r="A63" s="5" t="str">
        <f>VLOOKUP(LEFT(RIGHT(B63,10),4),List_Sectors!$A$2:$C$30,3,FALSE)</f>
        <v>Conduites</v>
      </c>
      <c r="B63" s="37" t="s">
        <v>568</v>
      </c>
      <c r="C63" s="51">
        <f>VLOOKUP($B63,Shock_dev!$A$1:$CI$300,MATCH(DATE(C$1,1,1),Shock_dev!$A$1:$CI$1,0),FALSE)</f>
        <v>4.6815055619247474E-2</v>
      </c>
      <c r="D63" s="52">
        <f>VLOOKUP($B63,Shock_dev!$A$1:$CI$300,MATCH(DATE(D$1,1,1),Shock_dev!$A$1:$CI$1,0),FALSE)</f>
        <v>7.3546003581296385E-2</v>
      </c>
      <c r="E63" s="52">
        <f>VLOOKUP($B63,Shock_dev!$A$1:$CI$300,MATCH(DATE(E$1,1,1),Shock_dev!$A$1:$CI$1,0),FALSE)</f>
        <v>8.5530460534792685E-2</v>
      </c>
      <c r="F63" s="52">
        <f>VLOOKUP($B63,Shock_dev!$A$1:$CI$300,MATCH(DATE(F$1,1,1),Shock_dev!$A$1:$CI$1,0),FALSE)</f>
        <v>9.1080374152591348E-2</v>
      </c>
      <c r="G63" s="52">
        <f>VLOOKUP($B63,Shock_dev!$A$1:$CI$300,MATCH(DATE(G$1,1,1),Shock_dev!$A$1:$CI$1,0),FALSE)</f>
        <v>9.5566125940758292E-2</v>
      </c>
      <c r="H63" s="52">
        <f>VLOOKUP($B63,Shock_dev!$A$1:$CI$300,MATCH(DATE(H$1,1,1),Shock_dev!$A$1:$CI$1,0),FALSE)</f>
        <v>9.8022393366373015E-2</v>
      </c>
      <c r="I63" s="52">
        <f>VLOOKUP($B63,Shock_dev!$A$1:$CI$300,MATCH(DATE(I$1,1,1),Shock_dev!$A$1:$CI$1,0),FALSE)</f>
        <v>9.9056604883787286E-2</v>
      </c>
      <c r="J63" s="52">
        <f>VLOOKUP($B63,Shock_dev!$A$1:$CI$300,MATCH(DATE(J$1,1,1),Shock_dev!$A$1:$CI$1,0),FALSE)</f>
        <v>9.9081805025958244E-2</v>
      </c>
      <c r="K63" s="52">
        <f>VLOOKUP($B63,Shock_dev!$A$1:$CI$300,MATCH(DATE(K$1,1,1),Shock_dev!$A$1:$CI$1,0),FALSE)</f>
        <v>9.7275608814589479E-2</v>
      </c>
      <c r="L63" s="52">
        <f>VLOOKUP($B63,Shock_dev!$A$1:$CI$300,MATCH(DATE(L$1,1,1),Shock_dev!$A$1:$CI$1,0),FALSE)</f>
        <v>9.9424175931341952E-2</v>
      </c>
      <c r="M63" s="52">
        <f>VLOOKUP($B63,Shock_dev!$A$1:$CI$300,MATCH(DATE(M$1,1,1),Shock_dev!$A$1:$CI$1,0),FALSE)</f>
        <v>8.4265661692920421E-2</v>
      </c>
      <c r="N63" s="52">
        <f>VLOOKUP($B63,Shock_dev!$A$1:$CI$300,MATCH(DATE(N$1,1,1),Shock_dev!$A$1:$CI$1,0),FALSE)</f>
        <v>7.6137358629045707E-2</v>
      </c>
      <c r="O63" s="52">
        <f>VLOOKUP($B63,Shock_dev!$A$1:$CI$300,MATCH(DATE(O$1,1,1),Shock_dev!$A$1:$CI$1,0),FALSE)</f>
        <v>7.0161206950093841E-2</v>
      </c>
      <c r="P63" s="52">
        <f>VLOOKUP($B63,Shock_dev!$A$1:$CI$300,MATCH(DATE(P$1,1,1),Shock_dev!$A$1:$CI$1,0),FALSE)</f>
        <v>6.4626848287806613E-2</v>
      </c>
      <c r="Q63" s="52">
        <f>VLOOKUP($B63,Shock_dev!$A$1:$CI$300,MATCH(DATE(Q$1,1,1),Shock_dev!$A$1:$CI$1,0),FALSE)</f>
        <v>6.2570707767629116E-2</v>
      </c>
      <c r="R63" s="52">
        <f>VLOOKUP($B63,Shock_dev!$A$1:$CI$300,MATCH(DATE(R$1,1,1),Shock_dev!$A$1:$CI$1,0),FALSE)</f>
        <v>5.8330936342419433E-2</v>
      </c>
      <c r="S63" s="52">
        <f>VLOOKUP($B63,Shock_dev!$A$1:$CI$300,MATCH(DATE(S$1,1,1),Shock_dev!$A$1:$CI$1,0),FALSE)</f>
        <v>5.3377456215370309E-2</v>
      </c>
      <c r="T63" s="52">
        <f>VLOOKUP($B63,Shock_dev!$A$1:$CI$300,MATCH(DATE(T$1,1,1),Shock_dev!$A$1:$CI$1,0),FALSE)</f>
        <v>4.8383954262777522E-2</v>
      </c>
      <c r="U63" s="52">
        <f>VLOOKUP($B63,Shock_dev!$A$1:$CI$300,MATCH(DATE(U$1,1,1),Shock_dev!$A$1:$CI$1,0),FALSE)</f>
        <v>4.3625728649430449E-2</v>
      </c>
      <c r="V63" s="52">
        <f>VLOOKUP($B63,Shock_dev!$A$1:$CI$300,MATCH(DATE(V$1,1,1),Shock_dev!$A$1:$CI$1,0),FALSE)</f>
        <v>4.3130808053698642E-2</v>
      </c>
      <c r="W63" s="52">
        <f>VLOOKUP($B63,Shock_dev!$A$1:$CI$300,MATCH(DATE(W$1,1,1),Shock_dev!$A$1:$CI$1,0),FALSE)</f>
        <v>4.002000063463021E-2</v>
      </c>
      <c r="X63" s="52">
        <f>VLOOKUP($B63,Shock_dev!$A$1:$CI$300,MATCH(DATE(X$1,1,1),Shock_dev!$A$1:$CI$1,0),FALSE)</f>
        <v>3.6752647467011533E-2</v>
      </c>
      <c r="Y63" s="52">
        <f>VLOOKUP($B63,Shock_dev!$A$1:$CI$300,MATCH(DATE(Y$1,1,1),Shock_dev!$A$1:$CI$1,0),FALSE)</f>
        <v>3.3726171359273083E-2</v>
      </c>
      <c r="Z63" s="52">
        <f>VLOOKUP($B63,Shock_dev!$A$1:$CI$300,MATCH(DATE(Z$1,1,1),Shock_dev!$A$1:$CI$1,0),FALSE)</f>
        <v>3.1018240392932789E-2</v>
      </c>
      <c r="AA63" s="52">
        <f>VLOOKUP($B63,Shock_dev!$A$1:$CI$300,MATCH(DATE(AA$1,1,1),Shock_dev!$A$1:$CI$1,0),FALSE)</f>
        <v>2.8629977727202303E-2</v>
      </c>
      <c r="AB63" s="52">
        <f>VLOOKUP($B63,Shock_dev!$A$1:$CI$300,MATCH(DATE(AB$1,1,1),Shock_dev!$A$1:$CI$1,0),FALSE)</f>
        <v>2.6536307011855834E-2</v>
      </c>
      <c r="AC63" s="52">
        <f>VLOOKUP($B63,Shock_dev!$A$1:$CI$300,MATCH(DATE(AC$1,1,1),Shock_dev!$A$1:$CI$1,0),FALSE)</f>
        <v>2.4701737442846518E-2</v>
      </c>
      <c r="AD63" s="52">
        <f>VLOOKUP($B63,Shock_dev!$A$1:$CI$300,MATCH(DATE(AD$1,1,1),Shock_dev!$A$1:$CI$1,0),FALSE)</f>
        <v>2.3094670121846357E-2</v>
      </c>
      <c r="AE63" s="52">
        <f>VLOOKUP($B63,Shock_dev!$A$1:$CI$300,MATCH(DATE(AE$1,1,1),Shock_dev!$A$1:$CI$1,0),FALSE)</f>
        <v>2.1684709993628676E-2</v>
      </c>
      <c r="AF63" s="52">
        <f>VLOOKUP($B63,Shock_dev!$A$1:$CI$300,MATCH(DATE(AF$1,1,1),Shock_dev!$A$1:$CI$1,0),FALSE)</f>
        <v>2.0445609293381205E-2</v>
      </c>
      <c r="AG63" s="52"/>
      <c r="AH63" s="65">
        <f t="shared" si="1"/>
        <v>7.8507603965737235E-2</v>
      </c>
      <c r="AI63" s="65">
        <f t="shared" si="2"/>
        <v>9.8572117604409995E-2</v>
      </c>
      <c r="AJ63" s="65">
        <f t="shared" si="3"/>
        <v>7.1552356665499139E-2</v>
      </c>
      <c r="AK63" s="65">
        <f t="shared" si="4"/>
        <v>4.9369776704739278E-2</v>
      </c>
      <c r="AL63" s="65">
        <f t="shared" si="5"/>
        <v>3.4029407516209989E-2</v>
      </c>
      <c r="AM63" s="65">
        <f t="shared" si="6"/>
        <v>2.3292606772711721E-2</v>
      </c>
      <c r="AN63" s="66"/>
      <c r="AO63" s="65">
        <f t="shared" si="7"/>
        <v>8.8539860785073615E-2</v>
      </c>
      <c r="AP63" s="65">
        <f t="shared" si="8"/>
        <v>6.0461066685119205E-2</v>
      </c>
      <c r="AQ63" s="65">
        <f t="shared" si="9"/>
        <v>2.8661007144460855E-2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569</v>
      </c>
      <c r="C64" s="51">
        <f>VLOOKUP($B64,Shock_dev!$A$1:$CI$300,MATCH(DATE(C$1,1,1),Shock_dev!$A$1:$CI$1,0),FALSE)</f>
        <v>3.4103479448697022E-3</v>
      </c>
      <c r="D64" s="52">
        <f>VLOOKUP($B64,Shock_dev!$A$1:$CI$300,MATCH(DATE(D$1,1,1),Shock_dev!$A$1:$CI$1,0),FALSE)</f>
        <v>4.8221336880476303E-3</v>
      </c>
      <c r="E64" s="52">
        <f>VLOOKUP($B64,Shock_dev!$A$1:$CI$300,MATCH(DATE(E$1,1,1),Shock_dev!$A$1:$CI$1,0),FALSE)</f>
        <v>5.2659427024410376E-3</v>
      </c>
      <c r="F64" s="52">
        <f>VLOOKUP($B64,Shock_dev!$A$1:$CI$300,MATCH(DATE(F$1,1,1),Shock_dev!$A$1:$CI$1,0),FALSE)</f>
        <v>5.3568692249613666E-3</v>
      </c>
      <c r="G64" s="52">
        <f>VLOOKUP($B64,Shock_dev!$A$1:$CI$300,MATCH(DATE(G$1,1,1),Shock_dev!$A$1:$CI$1,0),FALSE)</f>
        <v>6.7276970675308112E-3</v>
      </c>
      <c r="H64" s="52">
        <f>VLOOKUP($B64,Shock_dev!$A$1:$CI$300,MATCH(DATE(H$1,1,1),Shock_dev!$A$1:$CI$1,0),FALSE)</f>
        <v>7.4907528311632119E-3</v>
      </c>
      <c r="I64" s="52">
        <f>VLOOKUP($B64,Shock_dev!$A$1:$CI$300,MATCH(DATE(I$1,1,1),Shock_dev!$A$1:$CI$1,0),FALSE)</f>
        <v>7.6816303928500746E-3</v>
      </c>
      <c r="J64" s="52">
        <f>VLOOKUP($B64,Shock_dev!$A$1:$CI$300,MATCH(DATE(J$1,1,1),Shock_dev!$A$1:$CI$1,0),FALSE)</f>
        <v>7.8167665974662511E-3</v>
      </c>
      <c r="K64" s="52">
        <f>VLOOKUP($B64,Shock_dev!$A$1:$CI$300,MATCH(DATE(K$1,1,1),Shock_dev!$A$1:$CI$1,0),FALSE)</f>
        <v>7.8596202607943283E-3</v>
      </c>
      <c r="L64" s="52">
        <f>VLOOKUP($B64,Shock_dev!$A$1:$CI$300,MATCH(DATE(L$1,1,1),Shock_dev!$A$1:$CI$1,0),FALSE)</f>
        <v>7.5648095036273599E-3</v>
      </c>
      <c r="M64" s="52">
        <f>VLOOKUP($B64,Shock_dev!$A$1:$CI$300,MATCH(DATE(M$1,1,1),Shock_dev!$A$1:$CI$1,0),FALSE)</f>
        <v>9.5813412513809076E-3</v>
      </c>
      <c r="N64" s="52">
        <f>VLOOKUP($B64,Shock_dev!$A$1:$CI$300,MATCH(DATE(N$1,1,1),Shock_dev!$A$1:$CI$1,0),FALSE)</f>
        <v>9.9595237488320828E-3</v>
      </c>
      <c r="O64" s="52">
        <f>VLOOKUP($B64,Shock_dev!$A$1:$CI$300,MATCH(DATE(O$1,1,1),Shock_dev!$A$1:$CI$1,0),FALSE)</f>
        <v>1.0037848390401347E-2</v>
      </c>
      <c r="P64" s="52">
        <f>VLOOKUP($B64,Shock_dev!$A$1:$CI$300,MATCH(DATE(P$1,1,1),Shock_dev!$A$1:$CI$1,0),FALSE)</f>
        <v>1.0009513739714638E-2</v>
      </c>
      <c r="Q64" s="52">
        <f>VLOOKUP($B64,Shock_dev!$A$1:$CI$300,MATCH(DATE(Q$1,1,1),Shock_dev!$A$1:$CI$1,0),FALSE)</f>
        <v>1.0325207620740582E-2</v>
      </c>
      <c r="R64" s="52">
        <f>VLOOKUP($B64,Shock_dev!$A$1:$CI$300,MATCH(DATE(R$1,1,1),Shock_dev!$A$1:$CI$1,0),FALSE)</f>
        <v>1.0363015009017854E-2</v>
      </c>
      <c r="S64" s="52">
        <f>VLOOKUP($B64,Shock_dev!$A$1:$CI$300,MATCH(DATE(S$1,1,1),Shock_dev!$A$1:$CI$1,0),FALSE)</f>
        <v>1.0498867428127012E-2</v>
      </c>
      <c r="T64" s="52">
        <f>VLOOKUP($B64,Shock_dev!$A$1:$CI$300,MATCH(DATE(T$1,1,1),Shock_dev!$A$1:$CI$1,0),FALSE)</f>
        <v>1.045245813001254E-2</v>
      </c>
      <c r="U64" s="52">
        <f>VLOOKUP($B64,Shock_dev!$A$1:$CI$300,MATCH(DATE(U$1,1,1),Shock_dev!$A$1:$CI$1,0),FALSE)</f>
        <v>1.0327246458713564E-2</v>
      </c>
      <c r="V64" s="52">
        <f>VLOOKUP($B64,Shock_dev!$A$1:$CI$300,MATCH(DATE(V$1,1,1),Shock_dev!$A$1:$CI$1,0),FALSE)</f>
        <v>1.2131377389070202E-2</v>
      </c>
      <c r="W64" s="52">
        <f>VLOOKUP($B64,Shock_dev!$A$1:$CI$300,MATCH(DATE(W$1,1,1),Shock_dev!$A$1:$CI$1,0),FALSE)</f>
        <v>1.2710915108760271E-2</v>
      </c>
      <c r="X64" s="52">
        <f>VLOOKUP($B64,Shock_dev!$A$1:$CI$300,MATCH(DATE(X$1,1,1),Shock_dev!$A$1:$CI$1,0),FALSE)</f>
        <v>1.3017100962123584E-2</v>
      </c>
      <c r="Y64" s="52">
        <f>VLOOKUP($B64,Shock_dev!$A$1:$CI$300,MATCH(DATE(Y$1,1,1),Shock_dev!$A$1:$CI$1,0),FALSE)</f>
        <v>1.4293018630912712E-2</v>
      </c>
      <c r="Z64" s="52">
        <f>VLOOKUP($B64,Shock_dev!$A$1:$CI$300,MATCH(DATE(Z$1,1,1),Shock_dev!$A$1:$CI$1,0),FALSE)</f>
        <v>1.4667119837352598E-2</v>
      </c>
      <c r="AA64" s="52">
        <f>VLOOKUP($B64,Shock_dev!$A$1:$CI$300,MATCH(DATE(AA$1,1,1),Shock_dev!$A$1:$CI$1,0),FALSE)</f>
        <v>1.4687554512614101E-2</v>
      </c>
      <c r="AB64" s="52">
        <f>VLOOKUP($B64,Shock_dev!$A$1:$CI$300,MATCH(DATE(AB$1,1,1),Shock_dev!$A$1:$CI$1,0),FALSE)</f>
        <v>1.4576857853783692E-2</v>
      </c>
      <c r="AC64" s="52">
        <f>VLOOKUP($B64,Shock_dev!$A$1:$CI$300,MATCH(DATE(AC$1,1,1),Shock_dev!$A$1:$CI$1,0),FALSE)</f>
        <v>1.440990515895346E-2</v>
      </c>
      <c r="AD64" s="52">
        <f>VLOOKUP($B64,Shock_dev!$A$1:$CI$300,MATCH(DATE(AD$1,1,1),Shock_dev!$A$1:$CI$1,0),FALSE)</f>
        <v>1.4211343112642192E-2</v>
      </c>
      <c r="AE64" s="52">
        <f>VLOOKUP($B64,Shock_dev!$A$1:$CI$300,MATCH(DATE(AE$1,1,1),Shock_dev!$A$1:$CI$1,0),FALSE)</f>
        <v>1.3991057252913689E-2</v>
      </c>
      <c r="AF64" s="52">
        <f>VLOOKUP($B64,Shock_dev!$A$1:$CI$300,MATCH(DATE(AF$1,1,1),Shock_dev!$A$1:$CI$1,0),FALSE)</f>
        <v>1.3753481708877607E-2</v>
      </c>
      <c r="AG64" s="52"/>
      <c r="AH64" s="65">
        <f t="shared" si="1"/>
        <v>5.1165981255701098E-3</v>
      </c>
      <c r="AI64" s="65">
        <f t="shared" si="2"/>
        <v>7.6827159171802455E-3</v>
      </c>
      <c r="AJ64" s="65">
        <f t="shared" si="3"/>
        <v>9.9826869502139103E-3</v>
      </c>
      <c r="AK64" s="65">
        <f t="shared" si="4"/>
        <v>1.0754592882988235E-2</v>
      </c>
      <c r="AL64" s="65">
        <f t="shared" si="5"/>
        <v>1.387514181035265E-2</v>
      </c>
      <c r="AM64" s="65">
        <f t="shared" si="6"/>
        <v>1.4188529017434129E-2</v>
      </c>
      <c r="AN64" s="66"/>
      <c r="AO64" s="65">
        <f t="shared" si="7"/>
        <v>6.3996570213751772E-3</v>
      </c>
      <c r="AP64" s="65">
        <f t="shared" si="8"/>
        <v>1.0368639916601072E-2</v>
      </c>
      <c r="AQ64" s="65">
        <f t="shared" si="9"/>
        <v>1.4031835413893389E-2</v>
      </c>
    </row>
    <row r="65" spans="1:43" x14ac:dyDescent="0.25">
      <c r="A65" s="5" t="str">
        <f>VLOOKUP(LEFT(RIGHT(B65,10),4),List_Sectors!$A$2:$C$30,3,FALSE)</f>
        <v>Eau</v>
      </c>
      <c r="B65" s="37" t="s">
        <v>570</v>
      </c>
      <c r="C65" s="51">
        <f>VLOOKUP($B65,Shock_dev!$A$1:$CI$300,MATCH(DATE(C$1,1,1),Shock_dev!$A$1:$CI$1,0),FALSE)</f>
        <v>4.0217739084558682E-5</v>
      </c>
      <c r="D65" s="52">
        <f>VLOOKUP($B65,Shock_dev!$A$1:$CI$300,MATCH(DATE(D$1,1,1),Shock_dev!$A$1:$CI$1,0),FALSE)</f>
        <v>6.0545423555205873E-5</v>
      </c>
      <c r="E65" s="52">
        <f>VLOOKUP($B65,Shock_dev!$A$1:$CI$300,MATCH(DATE(E$1,1,1),Shock_dev!$A$1:$CI$1,0),FALSE)</f>
        <v>6.9650062339098916E-5</v>
      </c>
      <c r="F65" s="52">
        <f>VLOOKUP($B65,Shock_dev!$A$1:$CI$300,MATCH(DATE(F$1,1,1),Shock_dev!$A$1:$CI$1,0),FALSE)</f>
        <v>7.300387950357879E-5</v>
      </c>
      <c r="G65" s="52">
        <f>VLOOKUP($B65,Shock_dev!$A$1:$CI$300,MATCH(DATE(G$1,1,1),Shock_dev!$A$1:$CI$1,0),FALSE)</f>
        <v>7.3418319328817031E-5</v>
      </c>
      <c r="H65" s="52">
        <f>VLOOKUP($B65,Shock_dev!$A$1:$CI$300,MATCH(DATE(H$1,1,1),Shock_dev!$A$1:$CI$1,0),FALSE)</f>
        <v>7.325304118480963E-5</v>
      </c>
      <c r="I65" s="52">
        <f>VLOOKUP($B65,Shock_dev!$A$1:$CI$300,MATCH(DATE(I$1,1,1),Shock_dev!$A$1:$CI$1,0),FALSE)</f>
        <v>7.2576058041158269E-5</v>
      </c>
      <c r="J65" s="52">
        <f>VLOOKUP($B65,Shock_dev!$A$1:$CI$300,MATCH(DATE(J$1,1,1),Shock_dev!$A$1:$CI$1,0),FALSE)</f>
        <v>7.2693576606587472E-5</v>
      </c>
      <c r="K65" s="52">
        <f>VLOOKUP($B65,Shock_dev!$A$1:$CI$300,MATCH(DATE(K$1,1,1),Shock_dev!$A$1:$CI$1,0),FALSE)</f>
        <v>7.2997415721341038E-5</v>
      </c>
      <c r="L65" s="52">
        <f>VLOOKUP($B65,Shock_dev!$A$1:$CI$300,MATCH(DATE(L$1,1,1),Shock_dev!$A$1:$CI$1,0),FALSE)</f>
        <v>7.3517493223363702E-5</v>
      </c>
      <c r="M65" s="52">
        <f>VLOOKUP($B65,Shock_dev!$A$1:$CI$300,MATCH(DATE(M$1,1,1),Shock_dev!$A$1:$CI$1,0),FALSE)</f>
        <v>7.4837969090692854E-5</v>
      </c>
      <c r="N65" s="52">
        <f>VLOOKUP($B65,Shock_dev!$A$1:$CI$300,MATCH(DATE(N$1,1,1),Shock_dev!$A$1:$CI$1,0),FALSE)</f>
        <v>7.537652855474666E-5</v>
      </c>
      <c r="O65" s="52">
        <f>VLOOKUP($B65,Shock_dev!$A$1:$CI$300,MATCH(DATE(O$1,1,1),Shock_dev!$A$1:$CI$1,0),FALSE)</f>
        <v>7.4617632375085653E-5</v>
      </c>
      <c r="P65" s="52">
        <f>VLOOKUP($B65,Shock_dev!$A$1:$CI$300,MATCH(DATE(P$1,1,1),Shock_dev!$A$1:$CI$1,0),FALSE)</f>
        <v>7.29084242006873E-5</v>
      </c>
      <c r="Q65" s="52">
        <f>VLOOKUP($B65,Shock_dev!$A$1:$CI$300,MATCH(DATE(Q$1,1,1),Shock_dev!$A$1:$CI$1,0),FALSE)</f>
        <v>7.130008671475972E-5</v>
      </c>
      <c r="R65" s="52">
        <f>VLOOKUP($B65,Shock_dev!$A$1:$CI$300,MATCH(DATE(R$1,1,1),Shock_dev!$A$1:$CI$1,0),FALSE)</f>
        <v>6.8800904519906842E-5</v>
      </c>
      <c r="S65" s="52">
        <f>VLOOKUP($B65,Shock_dev!$A$1:$CI$300,MATCH(DATE(S$1,1,1),Shock_dev!$A$1:$CI$1,0),FALSE)</f>
        <v>6.627450945461342E-5</v>
      </c>
      <c r="T65" s="52">
        <f>VLOOKUP($B65,Shock_dev!$A$1:$CI$300,MATCH(DATE(T$1,1,1),Shock_dev!$A$1:$CI$1,0),FALSE)</f>
        <v>6.3856301664505191E-5</v>
      </c>
      <c r="U65" s="52">
        <f>VLOOKUP($B65,Shock_dev!$A$1:$CI$300,MATCH(DATE(U$1,1,1),Shock_dev!$A$1:$CI$1,0),FALSE)</f>
        <v>6.1088796387954425E-5</v>
      </c>
      <c r="V65" s="52">
        <f>VLOOKUP($B65,Shock_dev!$A$1:$CI$300,MATCH(DATE(V$1,1,1),Shock_dev!$A$1:$CI$1,0),FALSE)</f>
        <v>5.8581810187415997E-5</v>
      </c>
      <c r="W65" s="52">
        <f>VLOOKUP($B65,Shock_dev!$A$1:$CI$300,MATCH(DATE(W$1,1,1),Shock_dev!$A$1:$CI$1,0),FALSE)</f>
        <v>5.5848596127308932E-5</v>
      </c>
      <c r="X65" s="52">
        <f>VLOOKUP($B65,Shock_dev!$A$1:$CI$300,MATCH(DATE(X$1,1,1),Shock_dev!$A$1:$CI$1,0),FALSE)</f>
        <v>5.2892807521800683E-5</v>
      </c>
      <c r="Y65" s="52">
        <f>VLOOKUP($B65,Shock_dev!$A$1:$CI$300,MATCH(DATE(Y$1,1,1),Shock_dev!$A$1:$CI$1,0),FALSE)</f>
        <v>5.035796913284592E-5</v>
      </c>
      <c r="Z65" s="52">
        <f>VLOOKUP($B65,Shock_dev!$A$1:$CI$300,MATCH(DATE(Z$1,1,1),Shock_dev!$A$1:$CI$1,0),FALSE)</f>
        <v>4.7555737957508016E-5</v>
      </c>
      <c r="AA65" s="52">
        <f>VLOOKUP($B65,Shock_dev!$A$1:$CI$300,MATCH(DATE(AA$1,1,1),Shock_dev!$A$1:$CI$1,0),FALSE)</f>
        <v>4.4485183275074491E-5</v>
      </c>
      <c r="AB65" s="52">
        <f>VLOOKUP($B65,Shock_dev!$A$1:$CI$300,MATCH(DATE(AB$1,1,1),Shock_dev!$A$1:$CI$1,0),FALSE)</f>
        <v>4.1432008414517725E-5</v>
      </c>
      <c r="AC65" s="52">
        <f>VLOOKUP($B65,Shock_dev!$A$1:$CI$300,MATCH(DATE(AC$1,1,1),Shock_dev!$A$1:$CI$1,0),FALSE)</f>
        <v>3.854426747880171E-5</v>
      </c>
      <c r="AD65" s="52">
        <f>VLOOKUP($B65,Shock_dev!$A$1:$CI$300,MATCH(DATE(AD$1,1,1),Shock_dev!$A$1:$CI$1,0),FALSE)</f>
        <v>3.5503785752559483E-5</v>
      </c>
      <c r="AE65" s="52">
        <f>VLOOKUP($B65,Shock_dev!$A$1:$CI$300,MATCH(DATE(AE$1,1,1),Shock_dev!$A$1:$CI$1,0),FALSE)</f>
        <v>3.2635038373836432E-5</v>
      </c>
      <c r="AF65" s="52">
        <f>VLOOKUP($B65,Shock_dev!$A$1:$CI$300,MATCH(DATE(AF$1,1,1),Shock_dev!$A$1:$CI$1,0),FALSE)</f>
        <v>2.9744891445787259E-5</v>
      </c>
      <c r="AG65" s="52"/>
      <c r="AH65" s="65">
        <f t="shared" si="1"/>
        <v>6.3367084762251856E-5</v>
      </c>
      <c r="AI65" s="65">
        <f t="shared" si="2"/>
        <v>7.3007516955452012E-5</v>
      </c>
      <c r="AJ65" s="65">
        <f t="shared" si="3"/>
        <v>7.3808128187194429E-5</v>
      </c>
      <c r="AK65" s="65">
        <f t="shared" si="4"/>
        <v>6.3720464442879168E-5</v>
      </c>
      <c r="AL65" s="65">
        <f t="shared" si="5"/>
        <v>5.0228058802907606E-5</v>
      </c>
      <c r="AM65" s="65">
        <f t="shared" si="6"/>
        <v>3.5571998293100524E-5</v>
      </c>
      <c r="AN65" s="66"/>
      <c r="AO65" s="65">
        <f t="shared" si="7"/>
        <v>6.8187300858851927E-5</v>
      </c>
      <c r="AP65" s="65">
        <f t="shared" si="8"/>
        <v>6.8764296315036792E-5</v>
      </c>
      <c r="AQ65" s="65">
        <f t="shared" si="9"/>
        <v>4.2900028548004061E-5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571</v>
      </c>
      <c r="C66" s="51">
        <f>VLOOKUP($B66,Shock_dev!$A$1:$CI$300,MATCH(DATE(C$1,1,1),Shock_dev!$A$1:$CI$1,0),FALSE)</f>
        <v>1.2804408136148112E-2</v>
      </c>
      <c r="D66" s="52">
        <f>VLOOKUP($B66,Shock_dev!$A$1:$CI$300,MATCH(DATE(D$1,1,1),Shock_dev!$A$1:$CI$1,0),FALSE)</f>
        <v>1.8604639448791999E-2</v>
      </c>
      <c r="E66" s="52">
        <f>VLOOKUP($B66,Shock_dev!$A$1:$CI$300,MATCH(DATE(E$1,1,1),Shock_dev!$A$1:$CI$1,0),FALSE)</f>
        <v>2.1093393396842398E-2</v>
      </c>
      <c r="F66" s="52">
        <f>VLOOKUP($B66,Shock_dev!$A$1:$CI$300,MATCH(DATE(F$1,1,1),Shock_dev!$A$1:$CI$1,0),FALSE)</f>
        <v>2.2430519727594484E-2</v>
      </c>
      <c r="G66" s="52">
        <f>VLOOKUP($B66,Shock_dev!$A$1:$CI$300,MATCH(DATE(G$1,1,1),Shock_dev!$A$1:$CI$1,0),FALSE)</f>
        <v>2.2225666419979761E-2</v>
      </c>
      <c r="H66" s="52">
        <f>VLOOKUP($B66,Shock_dev!$A$1:$CI$300,MATCH(DATE(H$1,1,1),Shock_dev!$A$1:$CI$1,0),FALSE)</f>
        <v>2.2553299441488726E-2</v>
      </c>
      <c r="I66" s="52">
        <f>VLOOKUP($B66,Shock_dev!$A$1:$CI$300,MATCH(DATE(I$1,1,1),Shock_dev!$A$1:$CI$1,0),FALSE)</f>
        <v>2.2986990050446937E-2</v>
      </c>
      <c r="J66" s="52">
        <f>VLOOKUP($B66,Shock_dev!$A$1:$CI$300,MATCH(DATE(J$1,1,1),Shock_dev!$A$1:$CI$1,0),FALSE)</f>
        <v>2.3329056778706767E-2</v>
      </c>
      <c r="K66" s="52">
        <f>VLOOKUP($B66,Shock_dev!$A$1:$CI$300,MATCH(DATE(K$1,1,1),Shock_dev!$A$1:$CI$1,0),FALSE)</f>
        <v>2.3561662934172996E-2</v>
      </c>
      <c r="L66" s="52">
        <f>VLOOKUP($B66,Shock_dev!$A$1:$CI$300,MATCH(DATE(L$1,1,1),Shock_dev!$A$1:$CI$1,0),FALSE)</f>
        <v>2.5016132914232717E-2</v>
      </c>
      <c r="M66" s="52">
        <f>VLOOKUP($B66,Shock_dev!$A$1:$CI$300,MATCH(DATE(M$1,1,1),Shock_dev!$A$1:$CI$1,0),FALSE)</f>
        <v>2.209006018429369E-2</v>
      </c>
      <c r="N66" s="52">
        <f>VLOOKUP($B66,Shock_dev!$A$1:$CI$300,MATCH(DATE(N$1,1,1),Shock_dev!$A$1:$CI$1,0),FALSE)</f>
        <v>2.119734135353334E-2</v>
      </c>
      <c r="O66" s="52">
        <f>VLOOKUP($B66,Shock_dev!$A$1:$CI$300,MATCH(DATE(O$1,1,1),Shock_dev!$A$1:$CI$1,0),FALSE)</f>
        <v>2.0817702042776918E-2</v>
      </c>
      <c r="P66" s="52">
        <f>VLOOKUP($B66,Shock_dev!$A$1:$CI$300,MATCH(DATE(P$1,1,1),Shock_dev!$A$1:$CI$1,0),FALSE)</f>
        <v>2.0617195165737231E-2</v>
      </c>
      <c r="Q66" s="52">
        <f>VLOOKUP($B66,Shock_dev!$A$1:$CI$300,MATCH(DATE(Q$1,1,1),Shock_dev!$A$1:$CI$1,0),FALSE)</f>
        <v>2.0661454372270138E-2</v>
      </c>
      <c r="R66" s="52">
        <f>VLOOKUP($B66,Shock_dev!$A$1:$CI$300,MATCH(DATE(R$1,1,1),Shock_dev!$A$1:$CI$1,0),FALSE)</f>
        <v>2.0601131946574421E-2</v>
      </c>
      <c r="S66" s="52">
        <f>VLOOKUP($B66,Shock_dev!$A$1:$CI$300,MATCH(DATE(S$1,1,1),Shock_dev!$A$1:$CI$1,0),FALSE)</f>
        <v>2.0544330459476772E-2</v>
      </c>
      <c r="T66" s="52">
        <f>VLOOKUP($B66,Shock_dev!$A$1:$CI$300,MATCH(DATE(T$1,1,1),Shock_dev!$A$1:$CI$1,0),FALSE)</f>
        <v>2.034508869343233E-2</v>
      </c>
      <c r="U66" s="52">
        <f>VLOOKUP($B66,Shock_dev!$A$1:$CI$300,MATCH(DATE(U$1,1,1),Shock_dev!$A$1:$CI$1,0),FALSE)</f>
        <v>2.0049624631791673E-2</v>
      </c>
      <c r="V66" s="52">
        <f>VLOOKUP($B66,Shock_dev!$A$1:$CI$300,MATCH(DATE(V$1,1,1),Shock_dev!$A$1:$CI$1,0),FALSE)</f>
        <v>1.8577445271616855E-2</v>
      </c>
      <c r="W66" s="52">
        <f>VLOOKUP($B66,Shock_dev!$A$1:$CI$300,MATCH(DATE(W$1,1,1),Shock_dev!$A$1:$CI$1,0),FALSE)</f>
        <v>1.8588649139569629E-2</v>
      </c>
      <c r="X66" s="52">
        <f>VLOOKUP($B66,Shock_dev!$A$1:$CI$300,MATCH(DATE(X$1,1,1),Shock_dev!$A$1:$CI$1,0),FALSE)</f>
        <v>1.8344360872589675E-2</v>
      </c>
      <c r="Y66" s="52">
        <f>VLOOKUP($B66,Shock_dev!$A$1:$CI$300,MATCH(DATE(Y$1,1,1),Shock_dev!$A$1:$CI$1,0),FALSE)</f>
        <v>2.7203871730158168E-2</v>
      </c>
      <c r="Z66" s="52">
        <f>VLOOKUP($B66,Shock_dev!$A$1:$CI$300,MATCH(DATE(Z$1,1,1),Shock_dev!$A$1:$CI$1,0),FALSE)</f>
        <v>3.0638531507215624E-2</v>
      </c>
      <c r="AA66" s="52">
        <f>VLOOKUP($B66,Shock_dev!$A$1:$CI$300,MATCH(DATE(AA$1,1,1),Shock_dev!$A$1:$CI$1,0),FALSE)</f>
        <v>3.1742862575067879E-2</v>
      </c>
      <c r="AB66" s="52">
        <f>VLOOKUP($B66,Shock_dev!$A$1:$CI$300,MATCH(DATE(AB$1,1,1),Shock_dev!$A$1:$CI$1,0),FALSE)</f>
        <v>3.2014070210091769E-2</v>
      </c>
      <c r="AC66" s="52">
        <f>VLOOKUP($B66,Shock_dev!$A$1:$CI$300,MATCH(DATE(AC$1,1,1),Shock_dev!$A$1:$CI$1,0),FALSE)</f>
        <v>3.1974285088964549E-2</v>
      </c>
      <c r="AD66" s="52">
        <f>VLOOKUP($B66,Shock_dev!$A$1:$CI$300,MATCH(DATE(AD$1,1,1),Shock_dev!$A$1:$CI$1,0),FALSE)</f>
        <v>3.1797085712336491E-2</v>
      </c>
      <c r="AE66" s="52">
        <f>VLOOKUP($B66,Shock_dev!$A$1:$CI$300,MATCH(DATE(AE$1,1,1),Shock_dev!$A$1:$CI$1,0),FALSE)</f>
        <v>3.1566590720826522E-2</v>
      </c>
      <c r="AF66" s="52">
        <f>VLOOKUP($B66,Shock_dev!$A$1:$CI$300,MATCH(DATE(AF$1,1,1),Shock_dev!$A$1:$CI$1,0),FALSE)</f>
        <v>3.1263044055962086E-2</v>
      </c>
      <c r="AG66" s="52"/>
      <c r="AH66" s="65">
        <f t="shared" si="1"/>
        <v>1.9431725425871352E-2</v>
      </c>
      <c r="AI66" s="65">
        <f t="shared" si="2"/>
        <v>2.3489428423809626E-2</v>
      </c>
      <c r="AJ66" s="65">
        <f t="shared" si="3"/>
        <v>2.1076750623722267E-2</v>
      </c>
      <c r="AK66" s="65">
        <f t="shared" si="4"/>
        <v>2.0023524200578409E-2</v>
      </c>
      <c r="AL66" s="65">
        <f t="shared" si="5"/>
        <v>2.530365516492019E-2</v>
      </c>
      <c r="AM66" s="65">
        <f t="shared" si="6"/>
        <v>3.1723015157636279E-2</v>
      </c>
      <c r="AN66" s="66"/>
      <c r="AO66" s="65">
        <f t="shared" si="7"/>
        <v>2.1460576924840491E-2</v>
      </c>
      <c r="AP66" s="65">
        <f t="shared" si="8"/>
        <v>2.0550137412150338E-2</v>
      </c>
      <c r="AQ66" s="65">
        <f t="shared" si="9"/>
        <v>2.8513335161278235E-2</v>
      </c>
    </row>
    <row r="67" spans="1:43" x14ac:dyDescent="0.25">
      <c r="A67" s="5" t="str">
        <f>VLOOKUP(LEFT(RIGHT(B67,10),4),List_Sectors!$A$2:$C$30,3,FALSE)</f>
        <v>Démolition</v>
      </c>
      <c r="B67" s="37" t="s">
        <v>572</v>
      </c>
      <c r="C67" s="51">
        <f>VLOOKUP($B67,Shock_dev!$A$1:$CI$300,MATCH(DATE(C$1,1,1),Shock_dev!$A$1:$CI$1,0),FALSE)</f>
        <v>1.2578254982694177E-2</v>
      </c>
      <c r="D67" s="52">
        <f>VLOOKUP($B67,Shock_dev!$A$1:$CI$300,MATCH(DATE(D$1,1,1),Shock_dev!$A$1:$CI$1,0),FALSE)</f>
        <v>2.132513697065299E-2</v>
      </c>
      <c r="E67" s="52">
        <f>VLOOKUP($B67,Shock_dev!$A$1:$CI$300,MATCH(DATE(E$1,1,1),Shock_dev!$A$1:$CI$1,0),FALSE)</f>
        <v>2.7188214684020481E-2</v>
      </c>
      <c r="F67" s="52">
        <f>VLOOKUP($B67,Shock_dev!$A$1:$CI$300,MATCH(DATE(F$1,1,1),Shock_dev!$A$1:$CI$1,0),FALSE)</f>
        <v>3.1287045813470742E-2</v>
      </c>
      <c r="G67" s="52">
        <f>VLOOKUP($B67,Shock_dev!$A$1:$CI$300,MATCH(DATE(G$1,1,1),Shock_dev!$A$1:$CI$1,0),FALSE)</f>
        <v>3.4092397829722815E-2</v>
      </c>
      <c r="H67" s="52">
        <f>VLOOKUP($B67,Shock_dev!$A$1:$CI$300,MATCH(DATE(H$1,1,1),Shock_dev!$A$1:$CI$1,0),FALSE)</f>
        <v>3.7582420630667961E-2</v>
      </c>
      <c r="I67" s="52">
        <f>VLOOKUP($B67,Shock_dev!$A$1:$CI$300,MATCH(DATE(I$1,1,1),Shock_dev!$A$1:$CI$1,0),FALSE)</f>
        <v>3.803978735135017E-2</v>
      </c>
      <c r="J67" s="52">
        <f>VLOOKUP($B67,Shock_dev!$A$1:$CI$300,MATCH(DATE(J$1,1,1),Shock_dev!$A$1:$CI$1,0),FALSE)</f>
        <v>4.4541578452287088E-2</v>
      </c>
      <c r="K67" s="52">
        <f>VLOOKUP($B67,Shock_dev!$A$1:$CI$300,MATCH(DATE(K$1,1,1),Shock_dev!$A$1:$CI$1,0),FALSE)</f>
        <v>4.5500485071475513E-2</v>
      </c>
      <c r="L67" s="52">
        <f>VLOOKUP($B67,Shock_dev!$A$1:$CI$300,MATCH(DATE(L$1,1,1),Shock_dev!$A$1:$CI$1,0),FALSE)</f>
        <v>4.9462987817389559E-2</v>
      </c>
      <c r="M67" s="52">
        <f>VLOOKUP($B67,Shock_dev!$A$1:$CI$300,MATCH(DATE(M$1,1,1),Shock_dev!$A$1:$CI$1,0),FALSE)</f>
        <v>5.0763310995874916E-2</v>
      </c>
      <c r="N67" s="52">
        <f>VLOOKUP($B67,Shock_dev!$A$1:$CI$300,MATCH(DATE(N$1,1,1),Shock_dev!$A$1:$CI$1,0),FALSE)</f>
        <v>4.8429835377809871E-2</v>
      </c>
      <c r="O67" s="52">
        <f>VLOOKUP($B67,Shock_dev!$A$1:$CI$300,MATCH(DATE(O$1,1,1),Shock_dev!$A$1:$CI$1,0),FALSE)</f>
        <v>4.1718797930082388E-2</v>
      </c>
      <c r="P67" s="52">
        <f>VLOOKUP($B67,Shock_dev!$A$1:$CI$300,MATCH(DATE(P$1,1,1),Shock_dev!$A$1:$CI$1,0),FALSE)</f>
        <v>3.6385313744849997E-2</v>
      </c>
      <c r="Q67" s="52">
        <f>VLOOKUP($B67,Shock_dev!$A$1:$CI$300,MATCH(DATE(Q$1,1,1),Shock_dev!$A$1:$CI$1,0),FALSE)</f>
        <v>3.531048118310872E-2</v>
      </c>
      <c r="R67" s="52">
        <f>VLOOKUP($B67,Shock_dev!$A$1:$CI$300,MATCH(DATE(R$1,1,1),Shock_dev!$A$1:$CI$1,0),FALSE)</f>
        <v>2.8652267898783484E-2</v>
      </c>
      <c r="S67" s="52">
        <f>VLOOKUP($B67,Shock_dev!$A$1:$CI$300,MATCH(DATE(S$1,1,1),Shock_dev!$A$1:$CI$1,0),FALSE)</f>
        <v>2.6095363184672572E-2</v>
      </c>
      <c r="T67" s="52">
        <f>VLOOKUP($B67,Shock_dev!$A$1:$CI$300,MATCH(DATE(T$1,1,1),Shock_dev!$A$1:$CI$1,0),FALSE)</f>
        <v>2.7575359874626611E-2</v>
      </c>
      <c r="U67" s="52">
        <f>VLOOKUP($B67,Shock_dev!$A$1:$CI$300,MATCH(DATE(U$1,1,1),Shock_dev!$A$1:$CI$1,0),FALSE)</f>
        <v>2.4745942765563127E-2</v>
      </c>
      <c r="V67" s="52">
        <f>VLOOKUP($B67,Shock_dev!$A$1:$CI$300,MATCH(DATE(V$1,1,1),Shock_dev!$A$1:$CI$1,0),FALSE)</f>
        <v>2.3199976803498883E-2</v>
      </c>
      <c r="W67" s="52">
        <f>VLOOKUP($B67,Shock_dev!$A$1:$CI$300,MATCH(DATE(W$1,1,1),Shock_dev!$A$1:$CI$1,0),FALSE)</f>
        <v>2.4259622426338934E-2</v>
      </c>
      <c r="X67" s="52">
        <f>VLOOKUP($B67,Shock_dev!$A$1:$CI$300,MATCH(DATE(X$1,1,1),Shock_dev!$A$1:$CI$1,0),FALSE)</f>
        <v>2.4156044632272163E-2</v>
      </c>
      <c r="Y67" s="52">
        <f>VLOOKUP($B67,Shock_dev!$A$1:$CI$300,MATCH(DATE(Y$1,1,1),Shock_dev!$A$1:$CI$1,0),FALSE)</f>
        <v>2.4628878180332252E-2</v>
      </c>
      <c r="Z67" s="52">
        <f>VLOOKUP($B67,Shock_dev!$A$1:$CI$300,MATCH(DATE(Z$1,1,1),Shock_dev!$A$1:$CI$1,0),FALSE)</f>
        <v>2.3312520899850881E-2</v>
      </c>
      <c r="AA67" s="52">
        <f>VLOOKUP($B67,Shock_dev!$A$1:$CI$300,MATCH(DATE(AA$1,1,1),Shock_dev!$A$1:$CI$1,0),FALSE)</f>
        <v>2.4252101890328535E-2</v>
      </c>
      <c r="AB67" s="52">
        <f>VLOOKUP($B67,Shock_dev!$A$1:$CI$300,MATCH(DATE(AB$1,1,1),Shock_dev!$A$1:$CI$1,0),FALSE)</f>
        <v>2.5889650637797555E-2</v>
      </c>
      <c r="AC67" s="52">
        <f>VLOOKUP($B67,Shock_dev!$A$1:$CI$300,MATCH(DATE(AC$1,1,1),Shock_dev!$A$1:$CI$1,0),FALSE)</f>
        <v>2.7770133422199493E-2</v>
      </c>
      <c r="AD67" s="52">
        <f>VLOOKUP($B67,Shock_dev!$A$1:$CI$300,MATCH(DATE(AD$1,1,1),Shock_dev!$A$1:$CI$1,0),FALSE)</f>
        <v>2.9175651787512798E-2</v>
      </c>
      <c r="AE67" s="52">
        <f>VLOOKUP($B67,Shock_dev!$A$1:$CI$300,MATCH(DATE(AE$1,1,1),Shock_dev!$A$1:$CI$1,0),FALSE)</f>
        <v>3.0991248625487727E-2</v>
      </c>
      <c r="AF67" s="52">
        <f>VLOOKUP($B67,Shock_dev!$A$1:$CI$300,MATCH(DATE(AF$1,1,1),Shock_dev!$A$1:$CI$1,0),FALSE)</f>
        <v>3.1360432273112519E-2</v>
      </c>
      <c r="AG67" s="52"/>
      <c r="AH67" s="65">
        <f t="shared" si="1"/>
        <v>2.5294210056112244E-2</v>
      </c>
      <c r="AI67" s="65">
        <f t="shared" si="2"/>
        <v>4.3025451864634058E-2</v>
      </c>
      <c r="AJ67" s="65">
        <f t="shared" si="3"/>
        <v>4.2521547846345181E-2</v>
      </c>
      <c r="AK67" s="65">
        <f t="shared" si="4"/>
        <v>2.6053782105428934E-2</v>
      </c>
      <c r="AL67" s="65">
        <f t="shared" si="5"/>
        <v>2.4121833605824552E-2</v>
      </c>
      <c r="AM67" s="65">
        <f t="shared" si="6"/>
        <v>2.9037423349222019E-2</v>
      </c>
      <c r="AN67" s="66"/>
      <c r="AO67" s="65">
        <f t="shared" si="7"/>
        <v>3.4159830960373151E-2</v>
      </c>
      <c r="AP67" s="65">
        <f t="shared" si="8"/>
        <v>3.4287664975887061E-2</v>
      </c>
      <c r="AQ67" s="65">
        <f t="shared" si="9"/>
        <v>2.6579628477523286E-2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573</v>
      </c>
      <c r="C68" s="51">
        <f>VLOOKUP($B68,Shock_dev!$A$1:$CI$300,MATCH(DATE(C$1,1,1),Shock_dev!$A$1:$CI$1,0),FALSE)</f>
        <v>4.195855045409435E-2</v>
      </c>
      <c r="D68" s="52">
        <f>VLOOKUP($B68,Shock_dev!$A$1:$CI$300,MATCH(DATE(D$1,1,1),Shock_dev!$A$1:$CI$1,0),FALSE)</f>
        <v>6.0764209721303468E-2</v>
      </c>
      <c r="E68" s="52">
        <f>VLOOKUP($B68,Shock_dev!$A$1:$CI$300,MATCH(DATE(E$1,1,1),Shock_dev!$A$1:$CI$1,0),FALSE)</f>
        <v>7.0522007174538409E-2</v>
      </c>
      <c r="F68" s="52">
        <f>VLOOKUP($B68,Shock_dev!$A$1:$CI$300,MATCH(DATE(F$1,1,1),Shock_dev!$A$1:$CI$1,0),FALSE)</f>
        <v>7.6390228341690694E-2</v>
      </c>
      <c r="G68" s="52">
        <f>VLOOKUP($B68,Shock_dev!$A$1:$CI$300,MATCH(DATE(G$1,1,1),Shock_dev!$A$1:$CI$1,0),FALSE)</f>
        <v>7.7679125359587639E-2</v>
      </c>
      <c r="H68" s="52">
        <f>VLOOKUP($B68,Shock_dev!$A$1:$CI$300,MATCH(DATE(H$1,1,1),Shock_dev!$A$1:$CI$1,0),FALSE)</f>
        <v>8.1824655103056504E-2</v>
      </c>
      <c r="I68" s="52">
        <f>VLOOKUP($B68,Shock_dev!$A$1:$CI$300,MATCH(DATE(I$1,1,1),Shock_dev!$A$1:$CI$1,0),FALSE)</f>
        <v>8.2320310580881018E-2</v>
      </c>
      <c r="J68" s="52">
        <f>VLOOKUP($B68,Shock_dev!$A$1:$CI$300,MATCH(DATE(J$1,1,1),Shock_dev!$A$1:$CI$1,0),FALSE)</f>
        <v>8.9443380290046129E-2</v>
      </c>
      <c r="K68" s="52">
        <f>VLOOKUP($B68,Shock_dev!$A$1:$CI$300,MATCH(DATE(K$1,1,1),Shock_dev!$A$1:$CI$1,0),FALSE)</f>
        <v>9.0113046239517477E-2</v>
      </c>
      <c r="L68" s="52">
        <f>VLOOKUP($B68,Shock_dev!$A$1:$CI$300,MATCH(DATE(L$1,1,1),Shock_dev!$A$1:$CI$1,0),FALSE)</f>
        <v>9.3045392757604095E-2</v>
      </c>
      <c r="M68" s="52">
        <f>VLOOKUP($B68,Shock_dev!$A$1:$CI$300,MATCH(DATE(M$1,1,1),Shock_dev!$A$1:$CI$1,0),FALSE)</f>
        <v>0.10742672845339139</v>
      </c>
      <c r="N68" s="52">
        <f>VLOOKUP($B68,Shock_dev!$A$1:$CI$300,MATCH(DATE(N$1,1,1),Shock_dev!$A$1:$CI$1,0),FALSE)</f>
        <v>0.10973216873933604</v>
      </c>
      <c r="O68" s="52">
        <f>VLOOKUP($B68,Shock_dev!$A$1:$CI$300,MATCH(DATE(O$1,1,1),Shock_dev!$A$1:$CI$1,0),FALSE)</f>
        <v>0.10469741630204685</v>
      </c>
      <c r="P68" s="52">
        <f>VLOOKUP($B68,Shock_dev!$A$1:$CI$300,MATCH(DATE(P$1,1,1),Shock_dev!$A$1:$CI$1,0),FALSE)</f>
        <v>9.97410769059284E-2</v>
      </c>
      <c r="Q68" s="52">
        <f>VLOOKUP($B68,Shock_dev!$A$1:$CI$300,MATCH(DATE(Q$1,1,1),Shock_dev!$A$1:$CI$1,0),FALSE)</f>
        <v>9.9459843253875052E-2</v>
      </c>
      <c r="R68" s="52">
        <f>VLOOKUP($B68,Shock_dev!$A$1:$CI$300,MATCH(DATE(R$1,1,1),Shock_dev!$A$1:$CI$1,0),FALSE)</f>
        <v>9.2118588210912011E-2</v>
      </c>
      <c r="S68" s="52">
        <f>VLOOKUP($B68,Shock_dev!$A$1:$CI$300,MATCH(DATE(S$1,1,1),Shock_dev!$A$1:$CI$1,0),FALSE)</f>
        <v>8.9023984306431492E-2</v>
      </c>
      <c r="T68" s="52">
        <f>VLOOKUP($B68,Shock_dev!$A$1:$CI$300,MATCH(DATE(T$1,1,1),Shock_dev!$A$1:$CI$1,0),FALSE)</f>
        <v>9.0124619942707485E-2</v>
      </c>
      <c r="U68" s="52">
        <f>VLOOKUP($B68,Shock_dev!$A$1:$CI$300,MATCH(DATE(U$1,1,1),Shock_dev!$A$1:$CI$1,0),FALSE)</f>
        <v>8.6381922393393734E-2</v>
      </c>
      <c r="V68" s="52">
        <f>VLOOKUP($B68,Shock_dev!$A$1:$CI$300,MATCH(DATE(V$1,1,1),Shock_dev!$A$1:$CI$1,0),FALSE)</f>
        <v>8.7228448018975543E-2</v>
      </c>
      <c r="W68" s="52">
        <f>VLOOKUP($B68,Shock_dev!$A$1:$CI$300,MATCH(DATE(W$1,1,1),Shock_dev!$A$1:$CI$1,0),FALSE)</f>
        <v>8.8363733112628892E-2</v>
      </c>
      <c r="X68" s="52">
        <f>VLOOKUP($B68,Shock_dev!$A$1:$CI$300,MATCH(DATE(X$1,1,1),Shock_dev!$A$1:$CI$1,0),FALSE)</f>
        <v>8.7946730921570737E-2</v>
      </c>
      <c r="Y68" s="52">
        <f>VLOOKUP($B68,Shock_dev!$A$1:$CI$300,MATCH(DATE(Y$1,1,1),Shock_dev!$A$1:$CI$1,0),FALSE)</f>
        <v>8.9180486885116483E-2</v>
      </c>
      <c r="Z68" s="52">
        <f>VLOOKUP($B68,Shock_dev!$A$1:$CI$300,MATCH(DATE(Z$1,1,1),Shock_dev!$A$1:$CI$1,0),FALSE)</f>
        <v>8.7322890070946499E-2</v>
      </c>
      <c r="AA68" s="52">
        <f>VLOOKUP($B68,Shock_dev!$A$1:$CI$300,MATCH(DATE(AA$1,1,1),Shock_dev!$A$1:$CI$1,0),FALSE)</f>
        <v>8.7745937287088432E-2</v>
      </c>
      <c r="AB68" s="52">
        <f>VLOOKUP($B68,Shock_dev!$A$1:$CI$300,MATCH(DATE(AB$1,1,1),Shock_dev!$A$1:$CI$1,0),FALSE)</f>
        <v>8.8885140745092031E-2</v>
      </c>
      <c r="AC68" s="52">
        <f>VLOOKUP($B68,Shock_dev!$A$1:$CI$300,MATCH(DATE(AC$1,1,1),Shock_dev!$A$1:$CI$1,0),FALSE)</f>
        <v>9.0258453867505001E-2</v>
      </c>
      <c r="AD68" s="52">
        <f>VLOOKUP($B68,Shock_dev!$A$1:$CI$300,MATCH(DATE(AD$1,1,1),Shock_dev!$A$1:$CI$1,0),FALSE)</f>
        <v>9.1000458195206468E-2</v>
      </c>
      <c r="AE68" s="52">
        <f>VLOOKUP($B68,Shock_dev!$A$1:$CI$300,MATCH(DATE(AE$1,1,1),Shock_dev!$A$1:$CI$1,0),FALSE)</f>
        <v>9.2228594233247876E-2</v>
      </c>
      <c r="AF68" s="52">
        <f>VLOOKUP($B68,Shock_dev!$A$1:$CI$300,MATCH(DATE(AF$1,1,1),Shock_dev!$A$1:$CI$1,0),FALSE)</f>
        <v>9.1646180082649187E-2</v>
      </c>
      <c r="AG68" s="52"/>
      <c r="AH68" s="65">
        <f t="shared" si="1"/>
        <v>6.5462824210242909E-2</v>
      </c>
      <c r="AI68" s="65">
        <f t="shared" si="2"/>
        <v>8.7349356994221056E-2</v>
      </c>
      <c r="AJ68" s="65">
        <f t="shared" si="3"/>
        <v>0.10421144673091554</v>
      </c>
      <c r="AK68" s="65">
        <f t="shared" si="4"/>
        <v>8.8975512574484064E-2</v>
      </c>
      <c r="AL68" s="65">
        <f t="shared" si="5"/>
        <v>8.8111955655470212E-2</v>
      </c>
      <c r="AM68" s="65">
        <f t="shared" si="6"/>
        <v>9.0803765424740113E-2</v>
      </c>
      <c r="AN68" s="66"/>
      <c r="AO68" s="65">
        <f t="shared" si="7"/>
        <v>7.6406090602231982E-2</v>
      </c>
      <c r="AP68" s="65">
        <f t="shared" si="8"/>
        <v>9.6593479652699793E-2</v>
      </c>
      <c r="AQ68" s="65">
        <f t="shared" si="9"/>
        <v>8.9457860540105155E-2</v>
      </c>
    </row>
    <row r="69" spans="1:43" x14ac:dyDescent="0.25">
      <c r="A69" s="5" t="str">
        <f>VLOOKUP(LEFT(RIGHT(B69,10),4),List_Sectors!$A$2:$C$30,3,FALSE)</f>
        <v>Forage</v>
      </c>
      <c r="B69" s="37" t="s">
        <v>574</v>
      </c>
      <c r="C69" s="51">
        <f>VLOOKUP($B69,Shock_dev!$A$1:$CI$300,MATCH(DATE(C$1,1,1),Shock_dev!$A$1:$CI$1,0),FALSE)</f>
        <v>3.4501412677864687E-5</v>
      </c>
      <c r="D69" s="52">
        <f>VLOOKUP($B69,Shock_dev!$A$1:$CI$300,MATCH(DATE(D$1,1,1),Shock_dev!$A$1:$CI$1,0),FALSE)</f>
        <v>5.2279309324849066E-5</v>
      </c>
      <c r="E69" s="52">
        <f>VLOOKUP($B69,Shock_dev!$A$1:$CI$300,MATCH(DATE(E$1,1,1),Shock_dev!$A$1:$CI$1,0),FALSE)</f>
        <v>6.0697009226741006E-5</v>
      </c>
      <c r="F69" s="52">
        <f>VLOOKUP($B69,Shock_dev!$A$1:$CI$300,MATCH(DATE(F$1,1,1),Shock_dev!$A$1:$CI$1,0),FALSE)</f>
        <v>6.4227246661066267E-5</v>
      </c>
      <c r="G69" s="52">
        <f>VLOOKUP($B69,Shock_dev!$A$1:$CI$300,MATCH(DATE(G$1,1,1),Shock_dev!$A$1:$CI$1,0),FALSE)</f>
        <v>6.5220007765760666E-5</v>
      </c>
      <c r="H69" s="52">
        <f>VLOOKUP($B69,Shock_dev!$A$1:$CI$300,MATCH(DATE(H$1,1,1),Shock_dev!$A$1:$CI$1,0),FALSE)</f>
        <v>6.5688567966311974E-5</v>
      </c>
      <c r="I69" s="52">
        <f>VLOOKUP($B69,Shock_dev!$A$1:$CI$300,MATCH(DATE(I$1,1,1),Shock_dev!$A$1:$CI$1,0),FALSE)</f>
        <v>6.6074617341495975E-5</v>
      </c>
      <c r="J69" s="52">
        <f>VLOOKUP($B69,Shock_dev!$A$1:$CI$300,MATCH(DATE(J$1,1,1),Shock_dev!$A$1:$CI$1,0),FALSE)</f>
        <v>6.7265643957245926E-5</v>
      </c>
      <c r="K69" s="52">
        <f>VLOOKUP($B69,Shock_dev!$A$1:$CI$300,MATCH(DATE(K$1,1,1),Shock_dev!$A$1:$CI$1,0),FALSE)</f>
        <v>6.8660916408311062E-5</v>
      </c>
      <c r="L69" s="52">
        <f>VLOOKUP($B69,Shock_dev!$A$1:$CI$300,MATCH(DATE(L$1,1,1),Shock_dev!$A$1:$CI$1,0),FALSE)</f>
        <v>7.0617257537436464E-5</v>
      </c>
      <c r="M69" s="52">
        <f>VLOOKUP($B69,Shock_dev!$A$1:$CI$300,MATCH(DATE(M$1,1,1),Shock_dev!$A$1:$CI$1,0),FALSE)</f>
        <v>2.3010770542867447E-4</v>
      </c>
      <c r="N69" s="52">
        <f>VLOOKUP($B69,Shock_dev!$A$1:$CI$300,MATCH(DATE(N$1,1,1),Shock_dev!$A$1:$CI$1,0),FALSE)</f>
        <v>2.9358056510765809E-4</v>
      </c>
      <c r="O69" s="52">
        <f>VLOOKUP($B69,Shock_dev!$A$1:$CI$300,MATCH(DATE(O$1,1,1),Shock_dev!$A$1:$CI$1,0),FALSE)</f>
        <v>3.1892457697749594E-4</v>
      </c>
      <c r="P69" s="52">
        <f>VLOOKUP($B69,Shock_dev!$A$1:$CI$300,MATCH(DATE(P$1,1,1),Shock_dev!$A$1:$CI$1,0),FALSE)</f>
        <v>3.3089480470711922E-4</v>
      </c>
      <c r="Q69" s="52">
        <f>VLOOKUP($B69,Shock_dev!$A$1:$CI$300,MATCH(DATE(Q$1,1,1),Shock_dev!$A$1:$CI$1,0),FALSE)</f>
        <v>3.381568361947623E-4</v>
      </c>
      <c r="R69" s="52">
        <f>VLOOKUP($B69,Shock_dev!$A$1:$CI$300,MATCH(DATE(R$1,1,1),Shock_dev!$A$1:$CI$1,0),FALSE)</f>
        <v>3.4269867192503704E-4</v>
      </c>
      <c r="S69" s="52">
        <f>VLOOKUP($B69,Shock_dev!$A$1:$CI$300,MATCH(DATE(S$1,1,1),Shock_dev!$A$1:$CI$1,0),FALSE)</f>
        <v>3.4586683515922467E-4</v>
      </c>
      <c r="T69" s="52">
        <f>VLOOKUP($B69,Shock_dev!$A$1:$CI$300,MATCH(DATE(T$1,1,1),Shock_dev!$A$1:$CI$1,0),FALSE)</f>
        <v>3.4815019663324081E-4</v>
      </c>
      <c r="U69" s="52">
        <f>VLOOKUP($B69,Shock_dev!$A$1:$CI$300,MATCH(DATE(U$1,1,1),Shock_dev!$A$1:$CI$1,0),FALSE)</f>
        <v>3.4914611389813414E-4</v>
      </c>
      <c r="V69" s="52">
        <f>VLOOKUP($B69,Shock_dev!$A$1:$CI$300,MATCH(DATE(V$1,1,1),Shock_dev!$A$1:$CI$1,0),FALSE)</f>
        <v>3.4939965543397318E-4</v>
      </c>
      <c r="W69" s="52">
        <f>VLOOKUP($B69,Shock_dev!$A$1:$CI$300,MATCH(DATE(W$1,1,1),Shock_dev!$A$1:$CI$1,0),FALSE)</f>
        <v>2.4877589131558033E-4</v>
      </c>
      <c r="X69" s="52">
        <f>VLOOKUP($B69,Shock_dev!$A$1:$CI$300,MATCH(DATE(X$1,1,1),Shock_dev!$A$1:$CI$1,0),FALSE)</f>
        <v>2.0933587611425712E-4</v>
      </c>
      <c r="Y69" s="52">
        <f>VLOOKUP($B69,Shock_dev!$A$1:$CI$300,MATCH(DATE(Y$1,1,1),Shock_dev!$A$1:$CI$1,0),FALSE)</f>
        <v>1.9258642365114559E-4</v>
      </c>
      <c r="Z69" s="52">
        <f>VLOOKUP($B69,Shock_dev!$A$1:$CI$300,MATCH(DATE(Z$1,1,1),Shock_dev!$A$1:$CI$1,0),FALSE)</f>
        <v>1.8264954865321304E-4</v>
      </c>
      <c r="AA69" s="52">
        <f>VLOOKUP($B69,Shock_dev!$A$1:$CI$300,MATCH(DATE(AA$1,1,1),Shock_dev!$A$1:$CI$1,0),FALSE)</f>
        <v>1.7475441435758562E-4</v>
      </c>
      <c r="AB69" s="52">
        <f>VLOOKUP($B69,Shock_dev!$A$1:$CI$300,MATCH(DATE(AB$1,1,1),Shock_dev!$A$1:$CI$1,0),FALSE)</f>
        <v>1.6750281028116422E-4</v>
      </c>
      <c r="AC69" s="52">
        <f>VLOOKUP($B69,Shock_dev!$A$1:$CI$300,MATCH(DATE(AC$1,1,1),Shock_dev!$A$1:$CI$1,0),FALSE)</f>
        <v>1.6050973781354925E-4</v>
      </c>
      <c r="AD69" s="52">
        <f>VLOOKUP($B69,Shock_dev!$A$1:$CI$300,MATCH(DATE(AD$1,1,1),Shock_dev!$A$1:$CI$1,0),FALSE)</f>
        <v>1.5364200489036218E-4</v>
      </c>
      <c r="AE69" s="52">
        <f>VLOOKUP($B69,Shock_dev!$A$1:$CI$300,MATCH(DATE(AE$1,1,1),Shock_dev!$A$1:$CI$1,0),FALSE)</f>
        <v>1.4695324322041531E-4</v>
      </c>
      <c r="AF69" s="52">
        <f>VLOOKUP($B69,Shock_dev!$A$1:$CI$300,MATCH(DATE(AF$1,1,1),Shock_dev!$A$1:$CI$1,0),FALSE)</f>
        <v>1.4034526881485948E-4</v>
      </c>
      <c r="AG69" s="52"/>
      <c r="AH69" s="65">
        <f t="shared" si="1"/>
        <v>5.5384997131256331E-5</v>
      </c>
      <c r="AI69" s="65">
        <f t="shared" si="2"/>
        <v>6.7661400642160278E-5</v>
      </c>
      <c r="AJ69" s="65">
        <f t="shared" si="3"/>
        <v>3.02332897683142E-4</v>
      </c>
      <c r="AK69" s="65">
        <f t="shared" si="4"/>
        <v>3.4705229460992194E-4</v>
      </c>
      <c r="AL69" s="65">
        <f t="shared" si="5"/>
        <v>2.0162043081835634E-4</v>
      </c>
      <c r="AM69" s="65">
        <f t="shared" si="6"/>
        <v>1.5379061300407009E-4</v>
      </c>
      <c r="AN69" s="66"/>
      <c r="AO69" s="65">
        <f t="shared" si="7"/>
        <v>6.1523198886708305E-5</v>
      </c>
      <c r="AP69" s="65">
        <f t="shared" si="8"/>
        <v>3.24692596146532E-4</v>
      </c>
      <c r="AQ69" s="65">
        <f t="shared" si="9"/>
        <v>1.777055219112132E-4</v>
      </c>
    </row>
    <row r="70" spans="1:43" x14ac:dyDescent="0.25">
      <c r="A70" s="5" t="str">
        <f>VLOOKUP(LEFT(RIGHT(B70,10),4),List_Sectors!$A$2:$C$30,3,FALSE)</f>
        <v>Transport</v>
      </c>
      <c r="B70" s="37" t="s">
        <v>575</v>
      </c>
      <c r="C70" s="51">
        <f>VLOOKUP($B70,Shock_dev!$A$1:$CI$300,MATCH(DATE(C$1,1,1),Shock_dev!$A$1:$CI$1,0),FALSE)</f>
        <v>6.2488258579618365E-3</v>
      </c>
      <c r="D70" s="52">
        <f>VLOOKUP($B70,Shock_dev!$A$1:$CI$300,MATCH(DATE(D$1,1,1),Shock_dev!$A$1:$CI$1,0),FALSE)</f>
        <v>1.1390349971465177E-2</v>
      </c>
      <c r="E70" s="52">
        <f>VLOOKUP($B70,Shock_dev!$A$1:$CI$300,MATCH(DATE(E$1,1,1),Shock_dev!$A$1:$CI$1,0),FALSE)</f>
        <v>1.4326829191546195E-2</v>
      </c>
      <c r="F70" s="52">
        <f>VLOOKUP($B70,Shock_dev!$A$1:$CI$300,MATCH(DATE(F$1,1,1),Shock_dev!$A$1:$CI$1,0),FALSE)</f>
        <v>1.5403214757315379E-2</v>
      </c>
      <c r="G70" s="52">
        <f>VLOOKUP($B70,Shock_dev!$A$1:$CI$300,MATCH(DATE(G$1,1,1),Shock_dev!$A$1:$CI$1,0),FALSE)</f>
        <v>1.5021984637143784E-2</v>
      </c>
      <c r="H70" s="52">
        <f>VLOOKUP($B70,Shock_dev!$A$1:$CI$300,MATCH(DATE(H$1,1,1),Shock_dev!$A$1:$CI$1,0),FALSE)</f>
        <v>1.4160056280516026E-2</v>
      </c>
      <c r="I70" s="52">
        <f>VLOOKUP($B70,Shock_dev!$A$1:$CI$300,MATCH(DATE(I$1,1,1),Shock_dev!$A$1:$CI$1,0),FALSE)</f>
        <v>1.2798499342962448E-2</v>
      </c>
      <c r="J70" s="52">
        <f>VLOOKUP($B70,Shock_dev!$A$1:$CI$300,MATCH(DATE(J$1,1,1),Shock_dev!$A$1:$CI$1,0),FALSE)</f>
        <v>1.1711460253202263E-2</v>
      </c>
      <c r="K70" s="52">
        <f>VLOOKUP($B70,Shock_dev!$A$1:$CI$300,MATCH(DATE(K$1,1,1),Shock_dev!$A$1:$CI$1,0),FALSE)</f>
        <v>1.0392091409936069E-2</v>
      </c>
      <c r="L70" s="52">
        <f>VLOOKUP($B70,Shock_dev!$A$1:$CI$300,MATCH(DATE(L$1,1,1),Shock_dev!$A$1:$CI$1,0),FALSE)</f>
        <v>9.3989379889801734E-3</v>
      </c>
      <c r="M70" s="52">
        <f>VLOOKUP($B70,Shock_dev!$A$1:$CI$300,MATCH(DATE(M$1,1,1),Shock_dev!$A$1:$CI$1,0),FALSE)</f>
        <v>9.0157284973636474E-3</v>
      </c>
      <c r="N70" s="52">
        <f>VLOOKUP($B70,Shock_dev!$A$1:$CI$300,MATCH(DATE(N$1,1,1),Shock_dev!$A$1:$CI$1,0),FALSE)</f>
        <v>8.2789008996874535E-3</v>
      </c>
      <c r="O70" s="52">
        <f>VLOOKUP($B70,Shock_dev!$A$1:$CI$300,MATCH(DATE(O$1,1,1),Shock_dev!$A$1:$CI$1,0),FALSE)</f>
        <v>7.1256537714061308E-3</v>
      </c>
      <c r="P70" s="52">
        <f>VLOOKUP($B70,Shock_dev!$A$1:$CI$300,MATCH(DATE(P$1,1,1),Shock_dev!$A$1:$CI$1,0),FALSE)</f>
        <v>5.8819414082967323E-3</v>
      </c>
      <c r="Q70" s="52">
        <f>VLOOKUP($B70,Shock_dev!$A$1:$CI$300,MATCH(DATE(Q$1,1,1),Shock_dev!$A$1:$CI$1,0),FALSE)</f>
        <v>4.9819899186577697E-3</v>
      </c>
      <c r="R70" s="52">
        <f>VLOOKUP($B70,Shock_dev!$A$1:$CI$300,MATCH(DATE(R$1,1,1),Shock_dev!$A$1:$CI$1,0),FALSE)</f>
        <v>3.8440964676156875E-3</v>
      </c>
      <c r="S70" s="52">
        <f>VLOOKUP($B70,Shock_dev!$A$1:$CI$300,MATCH(DATE(S$1,1,1),Shock_dev!$A$1:$CI$1,0),FALSE)</f>
        <v>3.0114691342188584E-3</v>
      </c>
      <c r="T70" s="52">
        <f>VLOOKUP($B70,Shock_dev!$A$1:$CI$300,MATCH(DATE(T$1,1,1),Shock_dev!$A$1:$CI$1,0),FALSE)</f>
        <v>2.5738328739973153E-3</v>
      </c>
      <c r="U70" s="52">
        <f>VLOOKUP($B70,Shock_dev!$A$1:$CI$300,MATCH(DATE(U$1,1,1),Shock_dev!$A$1:$CI$1,0),FALSE)</f>
        <v>2.0858280132088954E-3</v>
      </c>
      <c r="V70" s="52">
        <f>VLOOKUP($B70,Shock_dev!$A$1:$CI$300,MATCH(DATE(V$1,1,1),Shock_dev!$A$1:$CI$1,0),FALSE)</f>
        <v>2.0245006703556831E-3</v>
      </c>
      <c r="W70" s="52">
        <f>VLOOKUP($B70,Shock_dev!$A$1:$CI$300,MATCH(DATE(W$1,1,1),Shock_dev!$A$1:$CI$1,0),FALSE)</f>
        <v>2.054277256578882E-3</v>
      </c>
      <c r="X70" s="52">
        <f>VLOOKUP($B70,Shock_dev!$A$1:$CI$300,MATCH(DATE(X$1,1,1),Shock_dev!$A$1:$CI$1,0),FALSE)</f>
        <v>2.1044898851108437E-3</v>
      </c>
      <c r="Y70" s="52">
        <f>VLOOKUP($B70,Shock_dev!$A$1:$CI$300,MATCH(DATE(Y$1,1,1),Shock_dev!$A$1:$CI$1,0),FALSE)</f>
        <v>2.5382144822498902E-3</v>
      </c>
      <c r="Z70" s="52">
        <f>VLOOKUP($B70,Shock_dev!$A$1:$CI$300,MATCH(DATE(Z$1,1,1),Shock_dev!$A$1:$CI$1,0),FALSE)</f>
        <v>2.7381851908495868E-3</v>
      </c>
      <c r="AA70" s="52">
        <f>VLOOKUP($B70,Shock_dev!$A$1:$CI$300,MATCH(DATE(AA$1,1,1),Shock_dev!$A$1:$CI$1,0),FALSE)</f>
        <v>2.8852143310594421E-3</v>
      </c>
      <c r="AB70" s="52">
        <f>VLOOKUP($B70,Shock_dev!$A$1:$CI$300,MATCH(DATE(AB$1,1,1),Shock_dev!$A$1:$CI$1,0),FALSE)</f>
        <v>3.0173182329318862E-3</v>
      </c>
      <c r="AC70" s="52">
        <f>VLOOKUP($B70,Shock_dev!$A$1:$CI$300,MATCH(DATE(AC$1,1,1),Shock_dev!$A$1:$CI$1,0),FALSE)</f>
        <v>3.1433847970555929E-3</v>
      </c>
      <c r="AD70" s="52">
        <f>VLOOKUP($B70,Shock_dev!$A$1:$CI$300,MATCH(DATE(AD$1,1,1),Shock_dev!$A$1:$CI$1,0),FALSE)</f>
        <v>3.223638566010449E-3</v>
      </c>
      <c r="AE70" s="52">
        <f>VLOOKUP($B70,Shock_dev!$A$1:$CI$300,MATCH(DATE(AE$1,1,1),Shock_dev!$A$1:$CI$1,0),FALSE)</f>
        <v>3.3069313142002586E-3</v>
      </c>
      <c r="AF70" s="52">
        <f>VLOOKUP($B70,Shock_dev!$A$1:$CI$300,MATCH(DATE(AF$1,1,1),Shock_dev!$A$1:$CI$1,0),FALSE)</f>
        <v>3.2820183557939046E-3</v>
      </c>
      <c r="AG70" s="52"/>
      <c r="AH70" s="65">
        <f t="shared" si="1"/>
        <v>1.2478240883086475E-2</v>
      </c>
      <c r="AI70" s="65">
        <f t="shared" si="2"/>
        <v>1.1692209055119395E-2</v>
      </c>
      <c r="AJ70" s="65">
        <f t="shared" si="3"/>
        <v>7.0568428990823457E-3</v>
      </c>
      <c r="AK70" s="65">
        <f t="shared" si="4"/>
        <v>2.7079454318792882E-3</v>
      </c>
      <c r="AL70" s="65">
        <f t="shared" si="5"/>
        <v>2.4640762291697291E-3</v>
      </c>
      <c r="AM70" s="65">
        <f t="shared" si="6"/>
        <v>3.1946582531984188E-3</v>
      </c>
      <c r="AN70" s="66"/>
      <c r="AO70" s="65">
        <f t="shared" si="7"/>
        <v>1.2085224969102935E-2</v>
      </c>
      <c r="AP70" s="65">
        <f t="shared" si="8"/>
        <v>4.8823941654808165E-3</v>
      </c>
      <c r="AQ70" s="65">
        <f t="shared" si="9"/>
        <v>2.8293672411840737E-3</v>
      </c>
    </row>
    <row r="71" spans="1:43" x14ac:dyDescent="0.25">
      <c r="A71" s="5" t="str">
        <f>VLOOKUP(LEFT(RIGHT(B71,10),4),List_Sectors!$A$2:$C$30,3,FALSE)</f>
        <v>Services</v>
      </c>
      <c r="B71" s="37" t="s">
        <v>576</v>
      </c>
      <c r="C71" s="51">
        <f>VLOOKUP($B71,Shock_dev!$A$1:$CI$300,MATCH(DATE(C$1,1,1),Shock_dev!$A$1:$CI$1,0),FALSE)</f>
        <v>0.1995221184198559</v>
      </c>
      <c r="D71" s="52">
        <f>VLOOKUP($B71,Shock_dev!$A$1:$CI$300,MATCH(DATE(D$1,1,1),Shock_dev!$A$1:$CI$1,0),FALSE)</f>
        <v>0.33693653870239521</v>
      </c>
      <c r="E71" s="52">
        <f>VLOOKUP($B71,Shock_dev!$A$1:$CI$300,MATCH(DATE(E$1,1,1),Shock_dev!$A$1:$CI$1,0),FALSE)</f>
        <v>0.40022232894213278</v>
      </c>
      <c r="F71" s="52">
        <f>VLOOKUP($B71,Shock_dev!$A$1:$CI$300,MATCH(DATE(F$1,1,1),Shock_dev!$A$1:$CI$1,0),FALSE)</f>
        <v>0.41556961857481411</v>
      </c>
      <c r="G71" s="52">
        <f>VLOOKUP($B71,Shock_dev!$A$1:$CI$300,MATCH(DATE(G$1,1,1),Shock_dev!$A$1:$CI$1,0),FALSE)</f>
        <v>0.40109916482319452</v>
      </c>
      <c r="H71" s="52">
        <f>VLOOKUP($B71,Shock_dev!$A$1:$CI$300,MATCH(DATE(H$1,1,1),Shock_dev!$A$1:$CI$1,0),FALSE)</f>
        <v>0.38800778863674679</v>
      </c>
      <c r="I71" s="52">
        <f>VLOOKUP($B71,Shock_dev!$A$1:$CI$300,MATCH(DATE(I$1,1,1),Shock_dev!$A$1:$CI$1,0),FALSE)</f>
        <v>0.37109453014430882</v>
      </c>
      <c r="J71" s="52">
        <f>VLOOKUP($B71,Shock_dev!$A$1:$CI$300,MATCH(DATE(J$1,1,1),Shock_dev!$A$1:$CI$1,0),FALSE)</f>
        <v>0.37206036726949288</v>
      </c>
      <c r="K71" s="52">
        <f>VLOOKUP($B71,Shock_dev!$A$1:$CI$300,MATCH(DATE(K$1,1,1),Shock_dev!$A$1:$CI$1,0),FALSE)</f>
        <v>0.36957171836173891</v>
      </c>
      <c r="L71" s="52">
        <f>VLOOKUP($B71,Shock_dev!$A$1:$CI$300,MATCH(DATE(L$1,1,1),Shock_dev!$A$1:$CI$1,0),FALSE)</f>
        <v>0.38041449933585869</v>
      </c>
      <c r="M71" s="52">
        <f>VLOOKUP($B71,Shock_dev!$A$1:$CI$300,MATCH(DATE(M$1,1,1),Shock_dev!$A$1:$CI$1,0),FALSE)</f>
        <v>0.4098529633430994</v>
      </c>
      <c r="N71" s="52">
        <f>VLOOKUP($B71,Shock_dev!$A$1:$CI$300,MATCH(DATE(N$1,1,1),Shock_dev!$A$1:$CI$1,0),FALSE)</f>
        <v>0.42398537667409092</v>
      </c>
      <c r="O71" s="52">
        <f>VLOOKUP($B71,Shock_dev!$A$1:$CI$300,MATCH(DATE(O$1,1,1),Shock_dev!$A$1:$CI$1,0),FALSE)</f>
        <v>0.42339227867392476</v>
      </c>
      <c r="P71" s="52">
        <f>VLOOKUP($B71,Shock_dev!$A$1:$CI$300,MATCH(DATE(P$1,1,1),Shock_dev!$A$1:$CI$1,0),FALSE)</f>
        <v>0.4192080242606197</v>
      </c>
      <c r="Q71" s="52">
        <f>VLOOKUP($B71,Shock_dev!$A$1:$CI$300,MATCH(DATE(Q$1,1,1),Shock_dev!$A$1:$CI$1,0),FALSE)</f>
        <v>0.42365535742777699</v>
      </c>
      <c r="R71" s="52">
        <f>VLOOKUP($B71,Shock_dev!$A$1:$CI$300,MATCH(DATE(R$1,1,1),Shock_dev!$A$1:$CI$1,0),FALSE)</f>
        <v>0.41568072626068098</v>
      </c>
      <c r="S71" s="52">
        <f>VLOOKUP($B71,Shock_dev!$A$1:$CI$300,MATCH(DATE(S$1,1,1),Shock_dev!$A$1:$CI$1,0),FALSE)</f>
        <v>0.41373319196597003</v>
      </c>
      <c r="T71" s="52">
        <f>VLOOKUP($B71,Shock_dev!$A$1:$CI$300,MATCH(DATE(T$1,1,1),Shock_dev!$A$1:$CI$1,0),FALSE)</f>
        <v>0.41859213175880988</v>
      </c>
      <c r="U71" s="52">
        <f>VLOOKUP($B71,Shock_dev!$A$1:$CI$300,MATCH(DATE(U$1,1,1),Shock_dev!$A$1:$CI$1,0),FALSE)</f>
        <v>0.41508812361048619</v>
      </c>
      <c r="V71" s="52">
        <f>VLOOKUP($B71,Shock_dev!$A$1:$CI$300,MATCH(DATE(V$1,1,1),Shock_dev!$A$1:$CI$1,0),FALSE)</f>
        <v>0.41994096131019665</v>
      </c>
      <c r="W71" s="52">
        <f>VLOOKUP($B71,Shock_dev!$A$1:$CI$300,MATCH(DATE(W$1,1,1),Shock_dev!$A$1:$CI$1,0),FALSE)</f>
        <v>0.42139519291213479</v>
      </c>
      <c r="X71" s="52">
        <f>VLOOKUP($B71,Shock_dev!$A$1:$CI$300,MATCH(DATE(X$1,1,1),Shock_dev!$A$1:$CI$1,0),FALSE)</f>
        <v>0.41861321852111733</v>
      </c>
      <c r="Y71" s="52">
        <f>VLOOKUP($B71,Shock_dev!$A$1:$CI$300,MATCH(DATE(Y$1,1,1),Shock_dev!$A$1:$CI$1,0),FALSE)</f>
        <v>0.42480067788725523</v>
      </c>
      <c r="Z71" s="52">
        <f>VLOOKUP($B71,Shock_dev!$A$1:$CI$300,MATCH(DATE(Z$1,1,1),Shock_dev!$A$1:$CI$1,0),FALSE)</f>
        <v>0.41931909099570946</v>
      </c>
      <c r="AA71" s="52">
        <f>VLOOKUP($B71,Shock_dev!$A$1:$CI$300,MATCH(DATE(AA$1,1,1),Shock_dev!$A$1:$CI$1,0),FALSE)</f>
        <v>0.41052525370830972</v>
      </c>
      <c r="AB71" s="52">
        <f>VLOOKUP($B71,Shock_dev!$A$1:$CI$300,MATCH(DATE(AB$1,1,1),Shock_dev!$A$1:$CI$1,0),FALSE)</f>
        <v>0.40020526398506073</v>
      </c>
      <c r="AC71" s="52">
        <f>VLOOKUP($B71,Shock_dev!$A$1:$CI$300,MATCH(DATE(AC$1,1,1),Shock_dev!$A$1:$CI$1,0),FALSE)</f>
        <v>0.38903219938722089</v>
      </c>
      <c r="AD71" s="52">
        <f>VLOOKUP($B71,Shock_dev!$A$1:$CI$300,MATCH(DATE(AD$1,1,1),Shock_dev!$A$1:$CI$1,0),FALSE)</f>
        <v>0.376100903602129</v>
      </c>
      <c r="AE71" s="52">
        <f>VLOOKUP($B71,Shock_dev!$A$1:$CI$300,MATCH(DATE(AE$1,1,1),Shock_dev!$A$1:$CI$1,0),FALSE)</f>
        <v>0.36344643904610263</v>
      </c>
      <c r="AF71" s="52">
        <f>VLOOKUP($B71,Shock_dev!$A$1:$CI$300,MATCH(DATE(AF$1,1,1),Shock_dev!$A$1:$CI$1,0),FALSE)</f>
        <v>0.3476601200310141</v>
      </c>
      <c r="AG71" s="52"/>
      <c r="AH71" s="65">
        <f t="shared" si="1"/>
        <v>0.35066995389247851</v>
      </c>
      <c r="AI71" s="65">
        <f t="shared" si="2"/>
        <v>0.37622978074962921</v>
      </c>
      <c r="AJ71" s="65">
        <f t="shared" si="3"/>
        <v>0.42001880007590237</v>
      </c>
      <c r="AK71" s="65">
        <f t="shared" si="4"/>
        <v>0.41660702698122876</v>
      </c>
      <c r="AL71" s="65">
        <f t="shared" si="5"/>
        <v>0.41893068680490531</v>
      </c>
      <c r="AM71" s="65">
        <f t="shared" si="6"/>
        <v>0.37528898521030551</v>
      </c>
      <c r="AN71" s="66"/>
      <c r="AO71" s="65">
        <f t="shared" si="7"/>
        <v>0.36344986732105389</v>
      </c>
      <c r="AP71" s="65">
        <f t="shared" si="8"/>
        <v>0.41831291352856559</v>
      </c>
      <c r="AQ71" s="65">
        <f t="shared" si="9"/>
        <v>0.39710983600760541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577</v>
      </c>
      <c r="C72" s="51">
        <f>VLOOKUP($B72,Shock_dev!$A$1:$CI$300,MATCH(DATE(C$1,1,1),Shock_dev!$A$1:$CI$1,0),FALSE)</f>
        <v>1.128592177039273E-2</v>
      </c>
      <c r="D72" s="52">
        <f>VLOOKUP($B72,Shock_dev!$A$1:$CI$300,MATCH(DATE(D$1,1,1),Shock_dev!$A$1:$CI$1,0),FALSE)</f>
        <v>2.1517252737384435E-2</v>
      </c>
      <c r="E72" s="52">
        <f>VLOOKUP($B72,Shock_dev!$A$1:$CI$300,MATCH(DATE(E$1,1,1),Shock_dev!$A$1:$CI$1,0),FALSE)</f>
        <v>2.8823638150425938E-2</v>
      </c>
      <c r="F72" s="52">
        <f>VLOOKUP($B72,Shock_dev!$A$1:$CI$300,MATCH(DATE(F$1,1,1),Shock_dev!$A$1:$CI$1,0),FALSE)</f>
        <v>3.3655418717117649E-2</v>
      </c>
      <c r="G72" s="52">
        <f>VLOOKUP($B72,Shock_dev!$A$1:$CI$300,MATCH(DATE(G$1,1,1),Shock_dev!$A$1:$CI$1,0),FALSE)</f>
        <v>3.6437073498756217E-2</v>
      </c>
      <c r="H72" s="52">
        <f>VLOOKUP($B72,Shock_dev!$A$1:$CI$300,MATCH(DATE(H$1,1,1),Shock_dev!$A$1:$CI$1,0),FALSE)</f>
        <v>3.8654205320555191E-2</v>
      </c>
      <c r="I72" s="52">
        <f>VLOOKUP($B72,Shock_dev!$A$1:$CI$300,MATCH(DATE(I$1,1,1),Shock_dev!$A$1:$CI$1,0),FALSE)</f>
        <v>4.0020830046000405E-2</v>
      </c>
      <c r="J72" s="52">
        <f>VLOOKUP($B72,Shock_dev!$A$1:$CI$300,MATCH(DATE(J$1,1,1),Shock_dev!$A$1:$CI$1,0),FALSE)</f>
        <v>4.1844221142593799E-2</v>
      </c>
      <c r="K72" s="52">
        <f>VLOOKUP($B72,Shock_dev!$A$1:$CI$300,MATCH(DATE(K$1,1,1),Shock_dev!$A$1:$CI$1,0),FALSE)</f>
        <v>4.2984296605429226E-2</v>
      </c>
      <c r="L72" s="52">
        <f>VLOOKUP($B72,Shock_dev!$A$1:$CI$300,MATCH(DATE(L$1,1,1),Shock_dev!$A$1:$CI$1,0),FALSE)</f>
        <v>4.4393257579470491E-2</v>
      </c>
      <c r="M72" s="52">
        <f>VLOOKUP($B72,Shock_dev!$A$1:$CI$300,MATCH(DATE(M$1,1,1),Shock_dev!$A$1:$CI$1,0),FALSE)</f>
        <v>4.6650047029061205E-2</v>
      </c>
      <c r="N72" s="52">
        <f>VLOOKUP($B72,Shock_dev!$A$1:$CI$300,MATCH(DATE(N$1,1,1),Shock_dev!$A$1:$CI$1,0),FALSE)</f>
        <v>4.7881719898531738E-2</v>
      </c>
      <c r="O72" s="52">
        <f>VLOOKUP($B72,Shock_dev!$A$1:$CI$300,MATCH(DATE(O$1,1,1),Shock_dev!$A$1:$CI$1,0),FALSE)</f>
        <v>4.7906130172543665E-2</v>
      </c>
      <c r="P72" s="52">
        <f>VLOOKUP($B72,Shock_dev!$A$1:$CI$300,MATCH(DATE(P$1,1,1),Shock_dev!$A$1:$CI$1,0),FALSE)</f>
        <v>4.7342078738492624E-2</v>
      </c>
      <c r="Q72" s="52">
        <f>VLOOKUP($B72,Shock_dev!$A$1:$CI$300,MATCH(DATE(Q$1,1,1),Shock_dev!$A$1:$CI$1,0),FALSE)</f>
        <v>4.7003262930753201E-2</v>
      </c>
      <c r="R72" s="52">
        <f>VLOOKUP($B72,Shock_dev!$A$1:$CI$300,MATCH(DATE(R$1,1,1),Shock_dev!$A$1:$CI$1,0),FALSE)</f>
        <v>4.5738119127493565E-2</v>
      </c>
      <c r="S72" s="52">
        <f>VLOOKUP($B72,Shock_dev!$A$1:$CI$300,MATCH(DATE(S$1,1,1),Shock_dev!$A$1:$CI$1,0),FALSE)</f>
        <v>4.4591352982728309E-2</v>
      </c>
      <c r="T72" s="52">
        <f>VLOOKUP($B72,Shock_dev!$A$1:$CI$300,MATCH(DATE(T$1,1,1),Shock_dev!$A$1:$CI$1,0),FALSE)</f>
        <v>4.3818911952327975E-2</v>
      </c>
      <c r="U72" s="52">
        <f>VLOOKUP($B72,Shock_dev!$A$1:$CI$300,MATCH(DATE(U$1,1,1),Shock_dev!$A$1:$CI$1,0),FALSE)</f>
        <v>4.2565788794601711E-2</v>
      </c>
      <c r="V72" s="52">
        <f>VLOOKUP($B72,Shock_dev!$A$1:$CI$300,MATCH(DATE(V$1,1,1),Shock_dev!$A$1:$CI$1,0),FALSE)</f>
        <v>4.1804347422407531E-2</v>
      </c>
      <c r="W72" s="52">
        <f>VLOOKUP($B72,Shock_dev!$A$1:$CI$300,MATCH(DATE(W$1,1,1),Shock_dev!$A$1:$CI$1,0),FALSE)</f>
        <v>4.1047344178015081E-2</v>
      </c>
      <c r="X72" s="52">
        <f>VLOOKUP($B72,Shock_dev!$A$1:$CI$300,MATCH(DATE(X$1,1,1),Shock_dev!$A$1:$CI$1,0),FALSE)</f>
        <v>4.0155445252456186E-2</v>
      </c>
      <c r="Y72" s="52">
        <f>VLOOKUP($B72,Shock_dev!$A$1:$CI$300,MATCH(DATE(Y$1,1,1),Shock_dev!$A$1:$CI$1,0),FALSE)</f>
        <v>3.9822473123557932E-2</v>
      </c>
      <c r="Z72" s="52">
        <f>VLOOKUP($B72,Shock_dev!$A$1:$CI$300,MATCH(DATE(Z$1,1,1),Shock_dev!$A$1:$CI$1,0),FALSE)</f>
        <v>3.9057731669281698E-2</v>
      </c>
      <c r="AA72" s="52">
        <f>VLOOKUP($B72,Shock_dev!$A$1:$CI$300,MATCH(DATE(AA$1,1,1),Shock_dev!$A$1:$CI$1,0),FALSE)</f>
        <v>3.8251450985322767E-2</v>
      </c>
      <c r="AB72" s="52">
        <f>VLOOKUP($B72,Shock_dev!$A$1:$CI$300,MATCH(DATE(AB$1,1,1),Shock_dev!$A$1:$CI$1,0),FALSE)</f>
        <v>3.746825550383117E-2</v>
      </c>
      <c r="AC72" s="52">
        <f>VLOOKUP($B72,Shock_dev!$A$1:$CI$300,MATCH(DATE(AC$1,1,1),Shock_dev!$A$1:$CI$1,0),FALSE)</f>
        <v>3.6726224767112292E-2</v>
      </c>
      <c r="AD72" s="52">
        <f>VLOOKUP($B72,Shock_dev!$A$1:$CI$300,MATCH(DATE(AD$1,1,1),Shock_dev!$A$1:$CI$1,0),FALSE)</f>
        <v>3.5951075444640497E-2</v>
      </c>
      <c r="AE72" s="52">
        <f>VLOOKUP($B72,Shock_dev!$A$1:$CI$300,MATCH(DATE(AE$1,1,1),Shock_dev!$A$1:$CI$1,0),FALSE)</f>
        <v>3.5249286263327656E-2</v>
      </c>
      <c r="AF72" s="52">
        <f>VLOOKUP($B72,Shock_dev!$A$1:$CI$300,MATCH(DATE(AF$1,1,1),Shock_dev!$A$1:$CI$1,0),FALSE)</f>
        <v>3.4394705198883567E-2</v>
      </c>
      <c r="AG72" s="52"/>
      <c r="AH72" s="65">
        <f t="shared" si="1"/>
        <v>2.6343860974815392E-2</v>
      </c>
      <c r="AI72" s="65">
        <f t="shared" si="2"/>
        <v>4.1579362138809819E-2</v>
      </c>
      <c r="AJ72" s="65">
        <f t="shared" si="3"/>
        <v>4.7356647753876477E-2</v>
      </c>
      <c r="AK72" s="65">
        <f t="shared" si="4"/>
        <v>4.370370405591182E-2</v>
      </c>
      <c r="AL72" s="65">
        <f t="shared" si="5"/>
        <v>3.966688904172673E-2</v>
      </c>
      <c r="AM72" s="65">
        <f t="shared" si="6"/>
        <v>3.5957909435559036E-2</v>
      </c>
      <c r="AN72" s="66"/>
      <c r="AO72" s="65">
        <f t="shared" si="7"/>
        <v>3.3961611556812606E-2</v>
      </c>
      <c r="AP72" s="65">
        <f t="shared" si="8"/>
        <v>4.5530175904894152E-2</v>
      </c>
      <c r="AQ72" s="65">
        <f t="shared" si="9"/>
        <v>3.781239923864288E-2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0.15988354709464869</v>
      </c>
      <c r="D77" s="52">
        <f t="shared" ref="D77:AF77" si="11">SUM(D60:D69)</f>
        <v>0.24231625314964125</v>
      </c>
      <c r="E77" s="52">
        <f t="shared" si="11"/>
        <v>0.28178743857339894</v>
      </c>
      <c r="F77" s="52">
        <f t="shared" si="11"/>
        <v>0.30293493303504138</v>
      </c>
      <c r="G77" s="52">
        <f t="shared" si="11"/>
        <v>0.31206120372891732</v>
      </c>
      <c r="H77" s="52">
        <f t="shared" si="11"/>
        <v>0.32528137304033411</v>
      </c>
      <c r="I77" s="52">
        <f t="shared" si="11"/>
        <v>0.32775318100362588</v>
      </c>
      <c r="J77" s="52">
        <f t="shared" si="11"/>
        <v>0.34216721201063577</v>
      </c>
      <c r="K77" s="52">
        <f t="shared" si="11"/>
        <v>0.3405984166343512</v>
      </c>
      <c r="L77" s="52">
        <f t="shared" si="11"/>
        <v>0.35027510886568286</v>
      </c>
      <c r="M77" s="52">
        <f t="shared" si="11"/>
        <v>0.36480782291720709</v>
      </c>
      <c r="N77" s="52">
        <f t="shared" si="11"/>
        <v>0.3606683080505097</v>
      </c>
      <c r="O77" s="52">
        <f t="shared" si="11"/>
        <v>0.34417032451835111</v>
      </c>
      <c r="P77" s="52">
        <f t="shared" si="11"/>
        <v>0.32845040641732903</v>
      </c>
      <c r="Q77" s="52">
        <f t="shared" si="11"/>
        <v>0.32451055352851477</v>
      </c>
      <c r="R77" s="52">
        <f t="shared" si="11"/>
        <v>0.30415650312623566</v>
      </c>
      <c r="S77" s="52">
        <f t="shared" si="11"/>
        <v>0.2942844748838872</v>
      </c>
      <c r="T77" s="52">
        <f t="shared" si="11"/>
        <v>0.2911882947652103</v>
      </c>
      <c r="U77" s="52">
        <f t="shared" si="11"/>
        <v>0.27844288045936727</v>
      </c>
      <c r="V77" s="52">
        <f t="shared" si="11"/>
        <v>0.27792281940964403</v>
      </c>
      <c r="W77" s="52">
        <f t="shared" si="11"/>
        <v>0.27557187805213645</v>
      </c>
      <c r="X77" s="52">
        <f t="shared" si="11"/>
        <v>0.27209904438002108</v>
      </c>
      <c r="Y77" s="52">
        <f t="shared" si="11"/>
        <v>0.27997398891000697</v>
      </c>
      <c r="Z77" s="52">
        <f t="shared" si="11"/>
        <v>0.27643148765585851</v>
      </c>
      <c r="AA77" s="52">
        <f t="shared" si="11"/>
        <v>0.27484295525523533</v>
      </c>
      <c r="AB77" s="52">
        <f t="shared" si="11"/>
        <v>0.27389732521216337</v>
      </c>
      <c r="AC77" s="52">
        <f t="shared" si="11"/>
        <v>0.27326649071959214</v>
      </c>
      <c r="AD77" s="52">
        <f t="shared" si="11"/>
        <v>0.27155659109029867</v>
      </c>
      <c r="AE77" s="52">
        <f t="shared" si="11"/>
        <v>0.27085207201168054</v>
      </c>
      <c r="AF77" s="52">
        <f t="shared" si="11"/>
        <v>0.26696564632097441</v>
      </c>
      <c r="AG77" s="67"/>
      <c r="AH77" s="65">
        <f>AVERAGE(C77:G77)</f>
        <v>0.25979667511632953</v>
      </c>
      <c r="AI77" s="65">
        <f>AVERAGE(H77:L77)</f>
        <v>0.33721505831092596</v>
      </c>
      <c r="AJ77" s="65">
        <f>AVERAGE(M77:Q77)</f>
        <v>0.34452148308638231</v>
      </c>
      <c r="AK77" s="65">
        <f>AVERAGE(R77:V77)</f>
        <v>0.28919899452886888</v>
      </c>
      <c r="AL77" s="65">
        <f>AVERAGE(W77:AA77)</f>
        <v>0.27578387085065165</v>
      </c>
      <c r="AM77" s="65">
        <f>AVERAGE(AB77:AF77)</f>
        <v>0.2713076250709418</v>
      </c>
      <c r="AN77" s="66"/>
      <c r="AO77" s="65">
        <f>AVERAGE(AH77:AI77)</f>
        <v>0.29850586671362778</v>
      </c>
      <c r="AP77" s="65">
        <f>AVERAGE(AJ77:AK77)</f>
        <v>0.31686023880762559</v>
      </c>
      <c r="AQ77" s="65">
        <f>AVERAGE(AL77:AM77)</f>
        <v>0.27354574796079673</v>
      </c>
    </row>
    <row r="78" spans="1:43" s="9" customFormat="1" x14ac:dyDescent="0.25">
      <c r="A78" s="13" t="s">
        <v>399</v>
      </c>
      <c r="B78" s="13"/>
      <c r="C78" s="52">
        <f>SUM(C70:C71)</f>
        <v>0.20577094427781772</v>
      </c>
      <c r="D78" s="52">
        <f t="shared" ref="D78:AF78" si="12">SUM(D70:D71)</f>
        <v>0.34832688867386036</v>
      </c>
      <c r="E78" s="52">
        <f t="shared" si="12"/>
        <v>0.41454915813367899</v>
      </c>
      <c r="F78" s="52">
        <f t="shared" si="12"/>
        <v>0.43097283333212949</v>
      </c>
      <c r="G78" s="52">
        <f t="shared" si="12"/>
        <v>0.41612114946033829</v>
      </c>
      <c r="H78" s="52">
        <f t="shared" si="12"/>
        <v>0.40216784491726282</v>
      </c>
      <c r="I78" s="52">
        <f t="shared" si="12"/>
        <v>0.38389302948727128</v>
      </c>
      <c r="J78" s="52">
        <f t="shared" si="12"/>
        <v>0.38377182752269512</v>
      </c>
      <c r="K78" s="52">
        <f t="shared" si="12"/>
        <v>0.37996380977167499</v>
      </c>
      <c r="L78" s="52">
        <f t="shared" si="12"/>
        <v>0.38981343732483886</v>
      </c>
      <c r="M78" s="52">
        <f t="shared" si="12"/>
        <v>0.41886869184046305</v>
      </c>
      <c r="N78" s="52">
        <f t="shared" si="12"/>
        <v>0.43226427757377839</v>
      </c>
      <c r="O78" s="52">
        <f t="shared" si="12"/>
        <v>0.43051793244533088</v>
      </c>
      <c r="P78" s="52">
        <f t="shared" si="12"/>
        <v>0.42508996566891644</v>
      </c>
      <c r="Q78" s="52">
        <f t="shared" si="12"/>
        <v>0.42863734734643477</v>
      </c>
      <c r="R78" s="52">
        <f t="shared" si="12"/>
        <v>0.41952482272829666</v>
      </c>
      <c r="S78" s="52">
        <f t="shared" si="12"/>
        <v>0.41674466110018887</v>
      </c>
      <c r="T78" s="52">
        <f t="shared" si="12"/>
        <v>0.4211659646328072</v>
      </c>
      <c r="U78" s="52">
        <f t="shared" si="12"/>
        <v>0.41717395162369508</v>
      </c>
      <c r="V78" s="52">
        <f t="shared" si="12"/>
        <v>0.42196546198055235</v>
      </c>
      <c r="W78" s="52">
        <f t="shared" si="12"/>
        <v>0.42344947016871365</v>
      </c>
      <c r="X78" s="52">
        <f t="shared" si="12"/>
        <v>0.42071770840622819</v>
      </c>
      <c r="Y78" s="52">
        <f t="shared" si="12"/>
        <v>0.42733889236950512</v>
      </c>
      <c r="Z78" s="52">
        <f t="shared" si="12"/>
        <v>0.42205727618655903</v>
      </c>
      <c r="AA78" s="52">
        <f t="shared" si="12"/>
        <v>0.41341046803936915</v>
      </c>
      <c r="AB78" s="52">
        <f t="shared" si="12"/>
        <v>0.40322258221799262</v>
      </c>
      <c r="AC78" s="52">
        <f t="shared" si="12"/>
        <v>0.3921755841842765</v>
      </c>
      <c r="AD78" s="52">
        <f t="shared" si="12"/>
        <v>0.37932454216813943</v>
      </c>
      <c r="AE78" s="52">
        <f t="shared" si="12"/>
        <v>0.36675337036030287</v>
      </c>
      <c r="AF78" s="52">
        <f t="shared" si="12"/>
        <v>0.35094213838680799</v>
      </c>
      <c r="AG78" s="67"/>
      <c r="AH78" s="65">
        <f>AVERAGE(C78:G78)</f>
        <v>0.36314819477556498</v>
      </c>
      <c r="AI78" s="65">
        <f>AVERAGE(H78:L78)</f>
        <v>0.38792198980474862</v>
      </c>
      <c r="AJ78" s="65">
        <f>AVERAGE(M78:Q78)</f>
        <v>0.42707564297498468</v>
      </c>
      <c r="AK78" s="65">
        <f>AVERAGE(R78:V78)</f>
        <v>0.41931497241310794</v>
      </c>
      <c r="AL78" s="65">
        <f>AVERAGE(W78:AA78)</f>
        <v>0.42139476303407503</v>
      </c>
      <c r="AM78" s="65">
        <f>AVERAGE(AB78:AF78)</f>
        <v>0.37848364346350394</v>
      </c>
      <c r="AN78" s="66"/>
      <c r="AO78" s="65">
        <f>AVERAGE(AH78:AI78)</f>
        <v>0.3755350922901568</v>
      </c>
      <c r="AP78" s="65">
        <f>AVERAGE(AJ78:AK78)</f>
        <v>0.42319530769404634</v>
      </c>
      <c r="AQ78" s="65">
        <f>AVERAGE(AL78:AM78)</f>
        <v>0.39993920324878951</v>
      </c>
    </row>
    <row r="79" spans="1:43" s="9" customFormat="1" x14ac:dyDescent="0.25">
      <c r="A79" s="13" t="s">
        <v>421</v>
      </c>
      <c r="B79" s="13"/>
      <c r="C79" s="52">
        <f>SUM(C53:C58)</f>
        <v>3.7032799674011165E-2</v>
      </c>
      <c r="D79" s="52">
        <f t="shared" ref="D79:AF79" si="13">SUM(D53:D58)</f>
        <v>6.1617000575863307E-2</v>
      </c>
      <c r="E79" s="52">
        <f t="shared" si="13"/>
        <v>7.3513009593080589E-2</v>
      </c>
      <c r="F79" s="52">
        <f t="shared" si="13"/>
        <v>7.7068980611999238E-2</v>
      </c>
      <c r="G79" s="52">
        <f t="shared" si="13"/>
        <v>7.4424730755039831E-2</v>
      </c>
      <c r="H79" s="52">
        <f t="shared" si="13"/>
        <v>7.0556749457923812E-2</v>
      </c>
      <c r="I79" s="52">
        <f t="shared" si="13"/>
        <v>6.4130501744471047E-2</v>
      </c>
      <c r="J79" s="52">
        <f t="shared" si="13"/>
        <v>5.9484318269738087E-2</v>
      </c>
      <c r="K79" s="52">
        <f t="shared" si="13"/>
        <v>5.2984991817782906E-2</v>
      </c>
      <c r="L79" s="52">
        <f t="shared" si="13"/>
        <v>4.841392168461546E-2</v>
      </c>
      <c r="M79" s="52">
        <f t="shared" si="13"/>
        <v>4.7048888277127762E-2</v>
      </c>
      <c r="N79" s="52">
        <f t="shared" si="13"/>
        <v>4.2907127625040495E-2</v>
      </c>
      <c r="O79" s="52">
        <f t="shared" si="13"/>
        <v>3.6615650699121913E-2</v>
      </c>
      <c r="P79" s="52">
        <f t="shared" si="13"/>
        <v>3.0318735013613603E-2</v>
      </c>
      <c r="Q79" s="52">
        <f t="shared" si="13"/>
        <v>2.6225900035501213E-2</v>
      </c>
      <c r="R79" s="52">
        <f t="shared" si="13"/>
        <v>2.0429149095050746E-2</v>
      </c>
      <c r="S79" s="52">
        <f t="shared" si="13"/>
        <v>1.6592345426906102E-2</v>
      </c>
      <c r="T79" s="52">
        <f t="shared" si="13"/>
        <v>1.4775182397530943E-2</v>
      </c>
      <c r="U79" s="52">
        <f t="shared" si="13"/>
        <v>1.2224591268157566E-2</v>
      </c>
      <c r="V79" s="52">
        <f t="shared" si="13"/>
        <v>1.2158284834902378E-2</v>
      </c>
      <c r="W79" s="52">
        <f t="shared" si="13"/>
        <v>1.2227752920541089E-2</v>
      </c>
      <c r="X79" s="52">
        <f t="shared" si="13"/>
        <v>1.2286792131310214E-2</v>
      </c>
      <c r="Y79" s="52">
        <f t="shared" si="13"/>
        <v>1.4652846911120742E-2</v>
      </c>
      <c r="Z79" s="52">
        <f t="shared" si="13"/>
        <v>1.5256390586151223E-2</v>
      </c>
      <c r="AA79" s="52">
        <f t="shared" si="13"/>
        <v>1.566580872417675E-2</v>
      </c>
      <c r="AB79" s="52">
        <f t="shared" si="13"/>
        <v>1.6024250157109655E-2</v>
      </c>
      <c r="AC79" s="52">
        <f t="shared" si="13"/>
        <v>1.633532294776344E-2</v>
      </c>
      <c r="AD79" s="52">
        <f t="shared" si="13"/>
        <v>1.6355461992292715E-2</v>
      </c>
      <c r="AE79" s="52">
        <f t="shared" si="13"/>
        <v>1.6412717913055045E-2</v>
      </c>
      <c r="AF79" s="52">
        <f t="shared" si="13"/>
        <v>1.5824460233904838E-2</v>
      </c>
      <c r="AG79" s="67"/>
      <c r="AH79" s="65">
        <f t="shared" si="1"/>
        <v>6.4731304241998827E-2</v>
      </c>
      <c r="AI79" s="65">
        <f t="shared" si="2"/>
        <v>5.9114096594906261E-2</v>
      </c>
      <c r="AJ79" s="65">
        <f t="shared" si="3"/>
        <v>3.6623260330080995E-2</v>
      </c>
      <c r="AK79" s="65">
        <f t="shared" si="4"/>
        <v>1.5235910604509548E-2</v>
      </c>
      <c r="AL79" s="65">
        <f t="shared" si="5"/>
        <v>1.4017918254660002E-2</v>
      </c>
      <c r="AM79" s="65">
        <f t="shared" si="6"/>
        <v>1.6190442648825139E-2</v>
      </c>
      <c r="AN79" s="66"/>
      <c r="AO79" s="65">
        <f t="shared" si="7"/>
        <v>6.1922700418452548E-2</v>
      </c>
      <c r="AP79" s="65">
        <f t="shared" si="8"/>
        <v>2.592958546729527E-2</v>
      </c>
      <c r="AQ79" s="65">
        <f t="shared" si="9"/>
        <v>1.510418045174257E-2</v>
      </c>
    </row>
    <row r="80" spans="1:43" s="9" customFormat="1" x14ac:dyDescent="0.25">
      <c r="A80" s="13" t="s">
        <v>423</v>
      </c>
      <c r="B80" s="13"/>
      <c r="C80" s="52">
        <f>C59</f>
        <v>2.097657490319497E-3</v>
      </c>
      <c r="D80" s="52">
        <f t="shared" ref="D80:AF80" si="14">D59</f>
        <v>4.2376423616198242E-3</v>
      </c>
      <c r="E80" s="52">
        <f t="shared" si="14"/>
        <v>5.6431376439656077E-3</v>
      </c>
      <c r="F80" s="52">
        <f t="shared" si="14"/>
        <v>6.3598605357290169E-3</v>
      </c>
      <c r="G80" s="52">
        <f t="shared" si="14"/>
        <v>6.6003951036792095E-3</v>
      </c>
      <c r="H80" s="52">
        <f t="shared" si="14"/>
        <v>6.7551037906077947E-3</v>
      </c>
      <c r="I80" s="52">
        <f t="shared" si="14"/>
        <v>6.8808500294376667E-3</v>
      </c>
      <c r="J80" s="52">
        <f t="shared" si="14"/>
        <v>7.2081050764160074E-3</v>
      </c>
      <c r="K80" s="52">
        <f t="shared" si="14"/>
        <v>7.5707472039133576E-3</v>
      </c>
      <c r="L80" s="52">
        <f t="shared" si="14"/>
        <v>8.0796432537479385E-3</v>
      </c>
      <c r="M80" s="52">
        <f t="shared" si="14"/>
        <v>8.8194470540813186E-3</v>
      </c>
      <c r="N80" s="52">
        <f t="shared" si="14"/>
        <v>9.451961937234547E-3</v>
      </c>
      <c r="O80" s="52">
        <f t="shared" si="14"/>
        <v>9.8695175291416432E-3</v>
      </c>
      <c r="P80" s="52">
        <f t="shared" si="14"/>
        <v>1.0152567267753545E-2</v>
      </c>
      <c r="Q80" s="52">
        <f t="shared" si="14"/>
        <v>1.045265445571672E-2</v>
      </c>
      <c r="R80" s="52">
        <f t="shared" si="14"/>
        <v>1.0592000070502443E-2</v>
      </c>
      <c r="S80" s="52">
        <f t="shared" si="14"/>
        <v>1.0706571382557598E-2</v>
      </c>
      <c r="T80" s="52">
        <f t="shared" si="14"/>
        <v>1.0848497379906006E-2</v>
      </c>
      <c r="U80" s="52">
        <f t="shared" si="14"/>
        <v>1.0874163074788527E-2</v>
      </c>
      <c r="V80" s="52">
        <f t="shared" si="14"/>
        <v>1.0917433744393511E-2</v>
      </c>
      <c r="W80" s="52">
        <f t="shared" si="14"/>
        <v>1.0901159133579757E-2</v>
      </c>
      <c r="X80" s="52">
        <f t="shared" si="14"/>
        <v>1.0795942329592946E-2</v>
      </c>
      <c r="Y80" s="52">
        <f t="shared" si="14"/>
        <v>1.0737511117111491E-2</v>
      </c>
      <c r="Z80" s="52">
        <f t="shared" si="14"/>
        <v>1.0557544503695795E-2</v>
      </c>
      <c r="AA80" s="52">
        <f t="shared" si="14"/>
        <v>1.029473431322143E-2</v>
      </c>
      <c r="AB80" s="52">
        <f t="shared" si="14"/>
        <v>9.9840979724783452E-3</v>
      </c>
      <c r="AC80" s="52">
        <f t="shared" si="14"/>
        <v>9.6463143651703727E-3</v>
      </c>
      <c r="AD80" s="52">
        <f t="shared" si="14"/>
        <v>9.2803659981100049E-3</v>
      </c>
      <c r="AE80" s="52">
        <f t="shared" si="14"/>
        <v>8.9092558310676154E-3</v>
      </c>
      <c r="AF80" s="52">
        <f t="shared" si="14"/>
        <v>8.505540065349421E-3</v>
      </c>
      <c r="AG80" s="67"/>
      <c r="AH80" s="65">
        <f t="shared" si="1"/>
        <v>4.9877386270626312E-3</v>
      </c>
      <c r="AI80" s="65">
        <f t="shared" si="2"/>
        <v>7.2988898708245525E-3</v>
      </c>
      <c r="AJ80" s="65">
        <f t="shared" si="3"/>
        <v>9.7492296487855547E-3</v>
      </c>
      <c r="AK80" s="65">
        <f t="shared" si="4"/>
        <v>1.0787733130429617E-2</v>
      </c>
      <c r="AL80" s="65">
        <f t="shared" si="5"/>
        <v>1.0657378279440284E-2</v>
      </c>
      <c r="AM80" s="65">
        <f t="shared" si="6"/>
        <v>9.2651148464351525E-3</v>
      </c>
      <c r="AN80" s="66"/>
      <c r="AO80" s="65">
        <f t="shared" si="7"/>
        <v>6.1433142489435918E-3</v>
      </c>
      <c r="AP80" s="65">
        <f t="shared" si="8"/>
        <v>1.0268481389607585E-2</v>
      </c>
      <c r="AQ80" s="65">
        <f t="shared" si="9"/>
        <v>9.9612465629377173E-3</v>
      </c>
    </row>
    <row r="81" spans="1:43" s="9" customFormat="1" x14ac:dyDescent="0.25">
      <c r="A81" s="13" t="s">
        <v>426</v>
      </c>
      <c r="B81" s="13"/>
      <c r="C81" s="52">
        <f>C72</f>
        <v>1.128592177039273E-2</v>
      </c>
      <c r="D81" s="52">
        <f t="shared" ref="D81:AF81" si="15">D72</f>
        <v>2.1517252737384435E-2</v>
      </c>
      <c r="E81" s="52">
        <f t="shared" si="15"/>
        <v>2.8823638150425938E-2</v>
      </c>
      <c r="F81" s="52">
        <f t="shared" si="15"/>
        <v>3.3655418717117649E-2</v>
      </c>
      <c r="G81" s="52">
        <f t="shared" si="15"/>
        <v>3.6437073498756217E-2</v>
      </c>
      <c r="H81" s="52">
        <f t="shared" si="15"/>
        <v>3.8654205320555191E-2</v>
      </c>
      <c r="I81" s="52">
        <f t="shared" si="15"/>
        <v>4.0020830046000405E-2</v>
      </c>
      <c r="J81" s="52">
        <f t="shared" si="15"/>
        <v>4.1844221142593799E-2</v>
      </c>
      <c r="K81" s="52">
        <f t="shared" si="15"/>
        <v>4.2984296605429226E-2</v>
      </c>
      <c r="L81" s="52">
        <f t="shared" si="15"/>
        <v>4.4393257579470491E-2</v>
      </c>
      <c r="M81" s="52">
        <f t="shared" si="15"/>
        <v>4.6650047029061205E-2</v>
      </c>
      <c r="N81" s="52">
        <f t="shared" si="15"/>
        <v>4.7881719898531738E-2</v>
      </c>
      <c r="O81" s="52">
        <f t="shared" si="15"/>
        <v>4.7906130172543665E-2</v>
      </c>
      <c r="P81" s="52">
        <f t="shared" si="15"/>
        <v>4.7342078738492624E-2</v>
      </c>
      <c r="Q81" s="52">
        <f t="shared" si="15"/>
        <v>4.7003262930753201E-2</v>
      </c>
      <c r="R81" s="52">
        <f t="shared" si="15"/>
        <v>4.5738119127493565E-2</v>
      </c>
      <c r="S81" s="52">
        <f t="shared" si="15"/>
        <v>4.4591352982728309E-2</v>
      </c>
      <c r="T81" s="52">
        <f t="shared" si="15"/>
        <v>4.3818911952327975E-2</v>
      </c>
      <c r="U81" s="52">
        <f t="shared" si="15"/>
        <v>4.2565788794601711E-2</v>
      </c>
      <c r="V81" s="52">
        <f t="shared" si="15"/>
        <v>4.1804347422407531E-2</v>
      </c>
      <c r="W81" s="52">
        <f t="shared" si="15"/>
        <v>4.1047344178015081E-2</v>
      </c>
      <c r="X81" s="52">
        <f t="shared" si="15"/>
        <v>4.0155445252456186E-2</v>
      </c>
      <c r="Y81" s="52">
        <f t="shared" si="15"/>
        <v>3.9822473123557932E-2</v>
      </c>
      <c r="Z81" s="52">
        <f t="shared" si="15"/>
        <v>3.9057731669281698E-2</v>
      </c>
      <c r="AA81" s="52">
        <f t="shared" si="15"/>
        <v>3.8251450985322767E-2</v>
      </c>
      <c r="AB81" s="52">
        <f t="shared" si="15"/>
        <v>3.746825550383117E-2</v>
      </c>
      <c r="AC81" s="52">
        <f t="shared" si="15"/>
        <v>3.6726224767112292E-2</v>
      </c>
      <c r="AD81" s="52">
        <f t="shared" si="15"/>
        <v>3.5951075444640497E-2</v>
      </c>
      <c r="AE81" s="52">
        <f t="shared" si="15"/>
        <v>3.5249286263327656E-2</v>
      </c>
      <c r="AF81" s="52">
        <f t="shared" si="15"/>
        <v>3.4394705198883567E-2</v>
      </c>
      <c r="AG81" s="67"/>
      <c r="AH81" s="65">
        <f>AVERAGE(C81:G81)</f>
        <v>2.6343860974815392E-2</v>
      </c>
      <c r="AI81" s="65">
        <f>AVERAGE(H81:L81)</f>
        <v>4.1579362138809819E-2</v>
      </c>
      <c r="AJ81" s="65">
        <f>AVERAGE(M81:Q81)</f>
        <v>4.7356647753876477E-2</v>
      </c>
      <c r="AK81" s="65">
        <f>AVERAGE(R81:V81)</f>
        <v>4.370370405591182E-2</v>
      </c>
      <c r="AL81" s="65">
        <f>AVERAGE(W81:AA81)</f>
        <v>3.966688904172673E-2</v>
      </c>
      <c r="AM81" s="65">
        <f>AVERAGE(AB81:AF81)</f>
        <v>3.5957909435559036E-2</v>
      </c>
      <c r="AN81" s="66"/>
      <c r="AO81" s="65">
        <f>AVERAGE(AH81:AI81)</f>
        <v>3.3961611556812606E-2</v>
      </c>
      <c r="AP81" s="65">
        <f>AVERAGE(AJ81:AK81)</f>
        <v>4.5530175904894152E-2</v>
      </c>
      <c r="AQ81" s="65">
        <f>AVERAGE(AL81:AM81)</f>
        <v>3.781239923864288E-2</v>
      </c>
    </row>
    <row r="82" spans="1:43" s="9" customFormat="1" x14ac:dyDescent="0.25">
      <c r="A82" s="13" t="s">
        <v>425</v>
      </c>
      <c r="B82" s="13"/>
      <c r="C82" s="52">
        <f>SUM(C51:C52)</f>
        <v>7.8560642408343085E-3</v>
      </c>
      <c r="D82" s="52">
        <f t="shared" ref="D82:AF82" si="16">SUM(D51:D52)</f>
        <v>1.3689808876884259E-2</v>
      </c>
      <c r="E82" s="52">
        <f t="shared" si="16"/>
        <v>1.6874562350068175E-2</v>
      </c>
      <c r="F82" s="52">
        <f t="shared" si="16"/>
        <v>1.8116497235667592E-2</v>
      </c>
      <c r="G82" s="52">
        <f t="shared" si="16"/>
        <v>1.787267386289413E-2</v>
      </c>
      <c r="H82" s="52">
        <f t="shared" si="16"/>
        <v>1.7244416826170832E-2</v>
      </c>
      <c r="I82" s="52">
        <f t="shared" si="16"/>
        <v>1.6058375883934866E-2</v>
      </c>
      <c r="J82" s="52">
        <f t="shared" si="16"/>
        <v>1.523423812042511E-2</v>
      </c>
      <c r="K82" s="52">
        <f t="shared" si="16"/>
        <v>1.4074716702488126E-2</v>
      </c>
      <c r="L82" s="52">
        <f t="shared" si="16"/>
        <v>1.3313885530346065E-2</v>
      </c>
      <c r="M82" s="52">
        <f t="shared" si="16"/>
        <v>1.3251638310040507E-2</v>
      </c>
      <c r="N82" s="52">
        <f t="shared" si="16"/>
        <v>1.2667751067656564E-2</v>
      </c>
      <c r="O82" s="52">
        <f t="shared" si="16"/>
        <v>1.1590057406095134E-2</v>
      </c>
      <c r="P82" s="52">
        <f t="shared" si="16"/>
        <v>1.0433549319711714E-2</v>
      </c>
      <c r="Q82" s="52">
        <f t="shared" si="16"/>
        <v>9.6809037375830895E-3</v>
      </c>
      <c r="R82" s="52">
        <f t="shared" si="16"/>
        <v>8.5633438477245704E-3</v>
      </c>
      <c r="S82" s="52">
        <f t="shared" si="16"/>
        <v>7.7901769844039041E-3</v>
      </c>
      <c r="T82" s="52">
        <f t="shared" si="16"/>
        <v>7.4189843068071821E-3</v>
      </c>
      <c r="U82" s="52">
        <f t="shared" si="16"/>
        <v>6.8935904771219095E-3</v>
      </c>
      <c r="V82" s="52">
        <f t="shared" si="16"/>
        <v>6.8448733802969576E-3</v>
      </c>
      <c r="W82" s="52">
        <f t="shared" si="16"/>
        <v>6.8270257653597396E-3</v>
      </c>
      <c r="X82" s="52">
        <f t="shared" si="16"/>
        <v>6.7874523749744215E-3</v>
      </c>
      <c r="Y82" s="52">
        <f t="shared" si="16"/>
        <v>7.1983277932712291E-3</v>
      </c>
      <c r="Z82" s="52">
        <f t="shared" si="16"/>
        <v>7.2610108165264402E-3</v>
      </c>
      <c r="AA82" s="52">
        <f t="shared" si="16"/>
        <v>7.2547606339697038E-3</v>
      </c>
      <c r="AB82" s="52">
        <f t="shared" si="16"/>
        <v>7.2223630381723358E-3</v>
      </c>
      <c r="AC82" s="52">
        <f t="shared" si="16"/>
        <v>7.1732564757491539E-3</v>
      </c>
      <c r="AD82" s="52">
        <f t="shared" si="16"/>
        <v>7.0614034869497539E-3</v>
      </c>
      <c r="AE82" s="52">
        <f t="shared" si="16"/>
        <v>6.9541268311843511E-3</v>
      </c>
      <c r="AF82" s="52">
        <f t="shared" si="16"/>
        <v>6.7148573526066985E-3</v>
      </c>
      <c r="AG82" s="67"/>
      <c r="AH82" s="65">
        <f>AVERAGE(C82:G82)</f>
        <v>1.4881921313269691E-2</v>
      </c>
      <c r="AI82" s="65">
        <f>AVERAGE(H82:L82)</f>
        <v>1.5185126612672999E-2</v>
      </c>
      <c r="AJ82" s="65">
        <f>AVERAGE(M82:Q82)</f>
        <v>1.1524779968217401E-2</v>
      </c>
      <c r="AK82" s="65">
        <f>AVERAGE(R82:V82)</f>
        <v>7.5021937992709037E-3</v>
      </c>
      <c r="AL82" s="65">
        <f>AVERAGE(W82:AA82)</f>
        <v>7.0657154768203074E-3</v>
      </c>
      <c r="AM82" s="65">
        <f>AVERAGE(AB82:AF82)</f>
        <v>7.0252014369324598E-3</v>
      </c>
      <c r="AN82" s="66"/>
      <c r="AO82" s="65">
        <f>AVERAGE(AH82:AI82)</f>
        <v>1.5033523962971345E-2</v>
      </c>
      <c r="AP82" s="65">
        <f>AVERAGE(AJ82:AK82)</f>
        <v>9.5134868837441523E-3</v>
      </c>
      <c r="AQ82" s="65">
        <f>AVERAGE(AL82:AM82)</f>
        <v>7.0454584568763832E-3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2.5882260260788818E-2</v>
      </c>
      <c r="D87" s="52">
        <f t="shared" ref="D87:AF92" si="20">D60</f>
        <v>3.733464208191254E-2</v>
      </c>
      <c r="E87" s="52">
        <f t="shared" si="20"/>
        <v>4.2039248796051892E-2</v>
      </c>
      <c r="F87" s="52">
        <f t="shared" si="20"/>
        <v>4.4278434459082118E-2</v>
      </c>
      <c r="G87" s="52">
        <f t="shared" si="20"/>
        <v>4.169760068495712E-2</v>
      </c>
      <c r="H87" s="52">
        <f t="shared" si="20"/>
        <v>4.2753047979197427E-2</v>
      </c>
      <c r="I87" s="52">
        <f t="shared" si="20"/>
        <v>4.3547218001754977E-2</v>
      </c>
      <c r="J87" s="52">
        <f t="shared" si="20"/>
        <v>4.4175547729240719E-2</v>
      </c>
      <c r="K87" s="52">
        <f t="shared" si="20"/>
        <v>4.4702570838589972E-2</v>
      </c>
      <c r="L87" s="52">
        <f t="shared" si="20"/>
        <v>4.4811610949512033E-2</v>
      </c>
      <c r="M87" s="52">
        <f t="shared" si="20"/>
        <v>4.1978937103745222E-2</v>
      </c>
      <c r="N87" s="52">
        <f t="shared" si="20"/>
        <v>4.1129460577793514E-2</v>
      </c>
      <c r="O87" s="52">
        <f t="shared" si="20"/>
        <v>4.0965482922508234E-2</v>
      </c>
      <c r="P87" s="52">
        <f t="shared" si="20"/>
        <v>4.099527741583827E-2</v>
      </c>
      <c r="Q87" s="52">
        <f t="shared" si="20"/>
        <v>4.0402126214829623E-2</v>
      </c>
      <c r="R87" s="52">
        <f t="shared" si="20"/>
        <v>3.8929027368378673E-2</v>
      </c>
      <c r="S87" s="52">
        <f t="shared" si="20"/>
        <v>3.8356601232152641E-2</v>
      </c>
      <c r="T87" s="52">
        <f t="shared" si="20"/>
        <v>3.8071609651285768E-2</v>
      </c>
      <c r="U87" s="52">
        <f t="shared" si="20"/>
        <v>3.7825355776080143E-2</v>
      </c>
      <c r="V87" s="52">
        <f t="shared" si="20"/>
        <v>3.8551061344251396E-2</v>
      </c>
      <c r="W87" s="52">
        <f t="shared" si="20"/>
        <v>3.7505512577519155E-2</v>
      </c>
      <c r="X87" s="52">
        <f t="shared" si="20"/>
        <v>3.6840333586620942E-2</v>
      </c>
      <c r="Y87" s="52">
        <f t="shared" si="20"/>
        <v>3.6297786800459843E-2</v>
      </c>
      <c r="Z87" s="52">
        <f t="shared" si="20"/>
        <v>3.5751854107147471E-2</v>
      </c>
      <c r="AA87" s="52">
        <f t="shared" si="20"/>
        <v>3.5174773474684264E-2</v>
      </c>
      <c r="AB87" s="52">
        <f t="shared" si="20"/>
        <v>3.4565503661770261E-2</v>
      </c>
      <c r="AC87" s="52">
        <f t="shared" si="20"/>
        <v>3.3928570163166416E-2</v>
      </c>
      <c r="AD87" s="52">
        <f t="shared" si="20"/>
        <v>3.3270273323106538E-2</v>
      </c>
      <c r="AE87" s="52">
        <f t="shared" si="20"/>
        <v>3.2597730375965313E-2</v>
      </c>
      <c r="AF87" s="52">
        <f t="shared" si="20"/>
        <v>3.1913945063611053E-2</v>
      </c>
      <c r="AH87" s="65">
        <f t="shared" ref="AH87:AH93" si="21">AVERAGE(C87:G87)</f>
        <v>3.8246437256558498E-2</v>
      </c>
      <c r="AI87" s="65">
        <f t="shared" ref="AI87:AI93" si="22">AVERAGE(H87:L87)</f>
        <v>4.3997999099659027E-2</v>
      </c>
      <c r="AJ87" s="65">
        <f t="shared" ref="AJ87:AJ93" si="23">AVERAGE(M87:Q87)</f>
        <v>4.1094256846942977E-2</v>
      </c>
      <c r="AK87" s="65">
        <f t="shared" ref="AK87:AK93" si="24">AVERAGE(R87:V87)</f>
        <v>3.8346731074429721E-2</v>
      </c>
      <c r="AL87" s="65">
        <f t="shared" ref="AL87:AL93" si="25">AVERAGE(W87:AA87)</f>
        <v>3.6314052109286336E-2</v>
      </c>
      <c r="AM87" s="65">
        <f t="shared" ref="AM87:AM93" si="26">AVERAGE(AB87:AF87)</f>
        <v>3.3255204517523916E-2</v>
      </c>
      <c r="AN87" s="66"/>
      <c r="AO87" s="65">
        <f t="shared" ref="AO87:AO93" si="27">AVERAGE(AH87:AI87)</f>
        <v>4.1122218178108766E-2</v>
      </c>
      <c r="AP87" s="65">
        <f t="shared" ref="AP87:AP93" si="28">AVERAGE(AJ87:AK87)</f>
        <v>3.9720493960686346E-2</v>
      </c>
      <c r="AQ87" s="65">
        <f t="shared" ref="AQ87:AQ93" si="29">AVERAGE(AL87:AM87)</f>
        <v>3.4784628313405126E-2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7.744555641804339E-3</v>
      </c>
      <c r="D88" s="52">
        <f t="shared" ref="D88:R88" si="30">D61</f>
        <v>1.2441093339868814E-2</v>
      </c>
      <c r="E88" s="52">
        <f t="shared" si="30"/>
        <v>1.4598062729088731E-2</v>
      </c>
      <c r="F88" s="52">
        <f t="shared" si="30"/>
        <v>1.5640273527439196E-2</v>
      </c>
      <c r="G88" s="52">
        <f t="shared" si="30"/>
        <v>1.6234049564454133E-2</v>
      </c>
      <c r="H88" s="52">
        <f t="shared" si="30"/>
        <v>1.6625271710873503E-2</v>
      </c>
      <c r="I88" s="52">
        <f t="shared" si="30"/>
        <v>1.5564717122717399E-2</v>
      </c>
      <c r="J88" s="52">
        <f t="shared" si="30"/>
        <v>1.5247410324605738E-2</v>
      </c>
      <c r="K88" s="52">
        <f t="shared" si="30"/>
        <v>1.3315307862999826E-2</v>
      </c>
      <c r="L88" s="52">
        <f t="shared" si="30"/>
        <v>1.2610432256664049E-2</v>
      </c>
      <c r="M88" s="52">
        <f t="shared" si="30"/>
        <v>2.6890677935402212E-2</v>
      </c>
      <c r="N88" s="52">
        <f t="shared" si="30"/>
        <v>3.1415128927787472E-2</v>
      </c>
      <c r="O88" s="52">
        <f t="shared" si="30"/>
        <v>3.3174843779781339E-2</v>
      </c>
      <c r="P88" s="52">
        <f t="shared" si="30"/>
        <v>3.3920126112381092E-2</v>
      </c>
      <c r="Q88" s="52">
        <f t="shared" si="30"/>
        <v>3.4233824559244085E-2</v>
      </c>
      <c r="R88" s="52">
        <f t="shared" si="30"/>
        <v>3.4318365411864955E-2</v>
      </c>
      <c r="S88" s="52">
        <f t="shared" si="20"/>
        <v>3.6172821639588508E-2</v>
      </c>
      <c r="T88" s="52">
        <f t="shared" si="20"/>
        <v>3.6743808364005544E-2</v>
      </c>
      <c r="U88" s="52">
        <f t="shared" si="20"/>
        <v>3.6746066881590121E-2</v>
      </c>
      <c r="V88" s="52">
        <f t="shared" si="20"/>
        <v>3.6494525952251972E-2</v>
      </c>
      <c r="W88" s="52">
        <f t="shared" si="20"/>
        <v>3.610329854204445E-2</v>
      </c>
      <c r="X88" s="52">
        <f t="shared" si="20"/>
        <v>3.7540850065827691E-2</v>
      </c>
      <c r="Y88" s="52">
        <f t="shared" si="20"/>
        <v>3.7723379377979524E-2</v>
      </c>
      <c r="Z88" s="52">
        <f t="shared" si="20"/>
        <v>3.7382067876748172E-2</v>
      </c>
      <c r="AA88" s="52">
        <f t="shared" si="20"/>
        <v>3.6832489685000108E-2</v>
      </c>
      <c r="AB88" s="52">
        <f t="shared" si="20"/>
        <v>3.6186626999972299E-2</v>
      </c>
      <c r="AC88" s="52">
        <f t="shared" si="20"/>
        <v>3.5486121070436805E-2</v>
      </c>
      <c r="AD88" s="52">
        <f t="shared" si="20"/>
        <v>3.4750473182150722E-2</v>
      </c>
      <c r="AE88" s="52">
        <f t="shared" si="20"/>
        <v>3.3991708672005322E-2</v>
      </c>
      <c r="AF88" s="52">
        <f t="shared" si="20"/>
        <v>3.3216824614569186E-2</v>
      </c>
      <c r="AH88" s="65">
        <f t="shared" si="21"/>
        <v>1.3331606960531043E-2</v>
      </c>
      <c r="AI88" s="65">
        <f t="shared" si="22"/>
        <v>1.4672627855572102E-2</v>
      </c>
      <c r="AJ88" s="65">
        <f t="shared" si="23"/>
        <v>3.1926920262919246E-2</v>
      </c>
      <c r="AK88" s="65">
        <f t="shared" si="24"/>
        <v>3.6095117649860217E-2</v>
      </c>
      <c r="AL88" s="65">
        <f t="shared" si="25"/>
        <v>3.7116417109519989E-2</v>
      </c>
      <c r="AM88" s="65">
        <f t="shared" si="26"/>
        <v>3.4726350907826865E-2</v>
      </c>
      <c r="AN88" s="66"/>
      <c r="AO88" s="65">
        <f t="shared" si="27"/>
        <v>1.4002117408051573E-2</v>
      </c>
      <c r="AP88" s="65">
        <f t="shared" si="28"/>
        <v>3.4011018956389735E-2</v>
      </c>
      <c r="AQ88" s="65">
        <f t="shared" si="29"/>
        <v>3.5921384008673424E-2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8.6153949032393169E-3</v>
      </c>
      <c r="D89" s="52">
        <f t="shared" si="20"/>
        <v>1.3365569584887325E-2</v>
      </c>
      <c r="E89" s="52">
        <f t="shared" si="20"/>
        <v>1.5419761484057447E-2</v>
      </c>
      <c r="F89" s="52">
        <f t="shared" si="20"/>
        <v>1.6333956662046789E-2</v>
      </c>
      <c r="G89" s="52">
        <f t="shared" si="20"/>
        <v>1.7699902534832206E-2</v>
      </c>
      <c r="H89" s="52">
        <f t="shared" si="20"/>
        <v>1.8290590368362624E-2</v>
      </c>
      <c r="I89" s="52">
        <f t="shared" si="20"/>
        <v>1.8417271944455391E-2</v>
      </c>
      <c r="J89" s="52">
        <f t="shared" si="20"/>
        <v>1.8391707591761043E-2</v>
      </c>
      <c r="K89" s="52">
        <f t="shared" si="20"/>
        <v>1.8128456280081914E-2</v>
      </c>
      <c r="L89" s="52">
        <f t="shared" si="20"/>
        <v>1.8195431984550266E-2</v>
      </c>
      <c r="M89" s="52">
        <f t="shared" si="20"/>
        <v>2.1506159625678967E-2</v>
      </c>
      <c r="N89" s="52">
        <f t="shared" si="20"/>
        <v>2.2298533602709277E-2</v>
      </c>
      <c r="O89" s="52">
        <f t="shared" si="20"/>
        <v>2.2203483991307563E-2</v>
      </c>
      <c r="P89" s="52">
        <f t="shared" si="20"/>
        <v>2.1751251816164996E-2</v>
      </c>
      <c r="Q89" s="52">
        <f t="shared" si="20"/>
        <v>2.1137451633907931E-2</v>
      </c>
      <c r="R89" s="52">
        <f t="shared" si="20"/>
        <v>2.0431671361839883E-2</v>
      </c>
      <c r="S89" s="52">
        <f t="shared" si="20"/>
        <v>1.9802909073454084E-2</v>
      </c>
      <c r="T89" s="52">
        <f t="shared" si="20"/>
        <v>1.9079389348064735E-2</v>
      </c>
      <c r="U89" s="52">
        <f t="shared" si="20"/>
        <v>1.83307579925184E-2</v>
      </c>
      <c r="V89" s="52">
        <f t="shared" si="20"/>
        <v>1.8201195110659121E-2</v>
      </c>
      <c r="W89" s="52">
        <f t="shared" si="20"/>
        <v>1.7715522023202038E-2</v>
      </c>
      <c r="X89" s="52">
        <f t="shared" si="20"/>
        <v>1.7238747188368656E-2</v>
      </c>
      <c r="Y89" s="52">
        <f t="shared" si="20"/>
        <v>1.6677451552990885E-2</v>
      </c>
      <c r="Z89" s="52">
        <f t="shared" si="20"/>
        <v>1.6108057677053717E-2</v>
      </c>
      <c r="AA89" s="52">
        <f t="shared" si="20"/>
        <v>1.5558018505617052E-2</v>
      </c>
      <c r="AB89" s="52">
        <f t="shared" si="20"/>
        <v>1.5034233273104217E-2</v>
      </c>
      <c r="AC89" s="52">
        <f t="shared" si="20"/>
        <v>1.4538230500227494E-2</v>
      </c>
      <c r="AD89" s="52">
        <f t="shared" si="20"/>
        <v>1.4067489864854191E-2</v>
      </c>
      <c r="AE89" s="52">
        <f t="shared" si="20"/>
        <v>1.3620843856011216E-2</v>
      </c>
      <c r="AF89" s="52">
        <f t="shared" si="20"/>
        <v>1.319603906855093E-2</v>
      </c>
      <c r="AH89" s="65">
        <f t="shared" si="21"/>
        <v>1.4286917033812619E-2</v>
      </c>
      <c r="AI89" s="65">
        <f t="shared" si="22"/>
        <v>1.8284691633842248E-2</v>
      </c>
      <c r="AJ89" s="65">
        <f t="shared" si="23"/>
        <v>2.1779376133953747E-2</v>
      </c>
      <c r="AK89" s="65">
        <f t="shared" si="24"/>
        <v>1.9169184577307246E-2</v>
      </c>
      <c r="AL89" s="65">
        <f t="shared" si="25"/>
        <v>1.6659559389446472E-2</v>
      </c>
      <c r="AM89" s="65">
        <f t="shared" si="26"/>
        <v>1.409136731254961E-2</v>
      </c>
      <c r="AN89" s="66"/>
      <c r="AO89" s="65">
        <f t="shared" si="27"/>
        <v>1.6285804333827432E-2</v>
      </c>
      <c r="AP89" s="65">
        <f t="shared" si="28"/>
        <v>2.0474280355630495E-2</v>
      </c>
      <c r="AQ89" s="65">
        <f t="shared" si="29"/>
        <v>1.5375463350998042E-2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4.6815055619247474E-2</v>
      </c>
      <c r="D90" s="52">
        <f t="shared" si="20"/>
        <v>7.3546003581296385E-2</v>
      </c>
      <c r="E90" s="52">
        <f t="shared" si="20"/>
        <v>8.5530460534792685E-2</v>
      </c>
      <c r="F90" s="52">
        <f t="shared" si="20"/>
        <v>9.1080374152591348E-2</v>
      </c>
      <c r="G90" s="52">
        <f t="shared" si="20"/>
        <v>9.5566125940758292E-2</v>
      </c>
      <c r="H90" s="52">
        <f t="shared" si="20"/>
        <v>9.8022393366373015E-2</v>
      </c>
      <c r="I90" s="52">
        <f t="shared" si="20"/>
        <v>9.9056604883787286E-2</v>
      </c>
      <c r="J90" s="52">
        <f t="shared" si="20"/>
        <v>9.9081805025958244E-2</v>
      </c>
      <c r="K90" s="52">
        <f t="shared" si="20"/>
        <v>9.7275608814589479E-2</v>
      </c>
      <c r="L90" s="52">
        <f t="shared" si="20"/>
        <v>9.9424175931341952E-2</v>
      </c>
      <c r="M90" s="52">
        <f t="shared" si="20"/>
        <v>8.4265661692920421E-2</v>
      </c>
      <c r="N90" s="52">
        <f t="shared" si="20"/>
        <v>7.6137358629045707E-2</v>
      </c>
      <c r="O90" s="52">
        <f t="shared" si="20"/>
        <v>7.0161206950093841E-2</v>
      </c>
      <c r="P90" s="52">
        <f t="shared" si="20"/>
        <v>6.4626848287806613E-2</v>
      </c>
      <c r="Q90" s="52">
        <f t="shared" si="20"/>
        <v>6.2570707767629116E-2</v>
      </c>
      <c r="R90" s="52">
        <f t="shared" si="20"/>
        <v>5.8330936342419433E-2</v>
      </c>
      <c r="S90" s="52">
        <f t="shared" si="20"/>
        <v>5.3377456215370309E-2</v>
      </c>
      <c r="T90" s="52">
        <f t="shared" si="20"/>
        <v>4.8383954262777522E-2</v>
      </c>
      <c r="U90" s="52">
        <f t="shared" si="20"/>
        <v>4.3625728649430449E-2</v>
      </c>
      <c r="V90" s="52">
        <f t="shared" si="20"/>
        <v>4.3130808053698642E-2</v>
      </c>
      <c r="W90" s="52">
        <f t="shared" si="20"/>
        <v>4.002000063463021E-2</v>
      </c>
      <c r="X90" s="52">
        <f t="shared" si="20"/>
        <v>3.6752647467011533E-2</v>
      </c>
      <c r="Y90" s="52">
        <f t="shared" si="20"/>
        <v>3.3726171359273083E-2</v>
      </c>
      <c r="Z90" s="52">
        <f t="shared" si="20"/>
        <v>3.1018240392932789E-2</v>
      </c>
      <c r="AA90" s="52">
        <f t="shared" si="20"/>
        <v>2.8629977727202303E-2</v>
      </c>
      <c r="AB90" s="52">
        <f t="shared" si="20"/>
        <v>2.6536307011855834E-2</v>
      </c>
      <c r="AC90" s="52">
        <f t="shared" si="20"/>
        <v>2.4701737442846518E-2</v>
      </c>
      <c r="AD90" s="52">
        <f t="shared" si="20"/>
        <v>2.3094670121846357E-2</v>
      </c>
      <c r="AE90" s="52">
        <f t="shared" si="20"/>
        <v>2.1684709993628676E-2</v>
      </c>
      <c r="AF90" s="52">
        <f t="shared" si="20"/>
        <v>2.0445609293381205E-2</v>
      </c>
      <c r="AH90" s="65">
        <f t="shared" si="21"/>
        <v>7.8507603965737235E-2</v>
      </c>
      <c r="AI90" s="65">
        <f t="shared" si="22"/>
        <v>9.8572117604409995E-2</v>
      </c>
      <c r="AJ90" s="65">
        <f t="shared" si="23"/>
        <v>7.1552356665499139E-2</v>
      </c>
      <c r="AK90" s="65">
        <f t="shared" si="24"/>
        <v>4.9369776704739278E-2</v>
      </c>
      <c r="AL90" s="65">
        <f t="shared" si="25"/>
        <v>3.4029407516209989E-2</v>
      </c>
      <c r="AM90" s="65">
        <f t="shared" si="26"/>
        <v>2.3292606772711721E-2</v>
      </c>
      <c r="AN90" s="66"/>
      <c r="AO90" s="65">
        <f t="shared" si="27"/>
        <v>8.8539860785073615E-2</v>
      </c>
      <c r="AP90" s="65">
        <f t="shared" si="28"/>
        <v>6.0461066685119205E-2</v>
      </c>
      <c r="AQ90" s="65">
        <f t="shared" si="29"/>
        <v>2.8661007144460855E-2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3.4103479448697022E-3</v>
      </c>
      <c r="D91" s="52">
        <f t="shared" si="20"/>
        <v>4.8221336880476303E-3</v>
      </c>
      <c r="E91" s="52">
        <f t="shared" si="20"/>
        <v>5.2659427024410376E-3</v>
      </c>
      <c r="F91" s="52">
        <f t="shared" si="20"/>
        <v>5.3568692249613666E-3</v>
      </c>
      <c r="G91" s="52">
        <f t="shared" si="20"/>
        <v>6.7276970675308112E-3</v>
      </c>
      <c r="H91" s="52">
        <f t="shared" si="20"/>
        <v>7.4907528311632119E-3</v>
      </c>
      <c r="I91" s="52">
        <f t="shared" si="20"/>
        <v>7.6816303928500746E-3</v>
      </c>
      <c r="J91" s="52">
        <f t="shared" si="20"/>
        <v>7.8167665974662511E-3</v>
      </c>
      <c r="K91" s="52">
        <f t="shared" si="20"/>
        <v>7.8596202607943283E-3</v>
      </c>
      <c r="L91" s="52">
        <f t="shared" si="20"/>
        <v>7.5648095036273599E-3</v>
      </c>
      <c r="M91" s="52">
        <f t="shared" si="20"/>
        <v>9.5813412513809076E-3</v>
      </c>
      <c r="N91" s="52">
        <f t="shared" si="20"/>
        <v>9.9595237488320828E-3</v>
      </c>
      <c r="O91" s="52">
        <f t="shared" si="20"/>
        <v>1.0037848390401347E-2</v>
      </c>
      <c r="P91" s="52">
        <f t="shared" si="20"/>
        <v>1.0009513739714638E-2</v>
      </c>
      <c r="Q91" s="52">
        <f t="shared" si="20"/>
        <v>1.0325207620740582E-2</v>
      </c>
      <c r="R91" s="52">
        <f t="shared" si="20"/>
        <v>1.0363015009017854E-2</v>
      </c>
      <c r="S91" s="52">
        <f t="shared" si="20"/>
        <v>1.0498867428127012E-2</v>
      </c>
      <c r="T91" s="52">
        <f t="shared" si="20"/>
        <v>1.045245813001254E-2</v>
      </c>
      <c r="U91" s="52">
        <f t="shared" si="20"/>
        <v>1.0327246458713564E-2</v>
      </c>
      <c r="V91" s="52">
        <f t="shared" si="20"/>
        <v>1.2131377389070202E-2</v>
      </c>
      <c r="W91" s="52">
        <f t="shared" si="20"/>
        <v>1.2710915108760271E-2</v>
      </c>
      <c r="X91" s="52">
        <f t="shared" si="20"/>
        <v>1.3017100962123584E-2</v>
      </c>
      <c r="Y91" s="52">
        <f t="shared" si="20"/>
        <v>1.4293018630912712E-2</v>
      </c>
      <c r="Z91" s="52">
        <f t="shared" si="20"/>
        <v>1.4667119837352598E-2</v>
      </c>
      <c r="AA91" s="52">
        <f t="shared" si="20"/>
        <v>1.4687554512614101E-2</v>
      </c>
      <c r="AB91" s="52">
        <f t="shared" si="20"/>
        <v>1.4576857853783692E-2</v>
      </c>
      <c r="AC91" s="52">
        <f t="shared" si="20"/>
        <v>1.440990515895346E-2</v>
      </c>
      <c r="AD91" s="52">
        <f t="shared" si="20"/>
        <v>1.4211343112642192E-2</v>
      </c>
      <c r="AE91" s="52">
        <f t="shared" si="20"/>
        <v>1.3991057252913689E-2</v>
      </c>
      <c r="AF91" s="52">
        <f t="shared" si="20"/>
        <v>1.3753481708877607E-2</v>
      </c>
      <c r="AH91" s="65">
        <f t="shared" si="21"/>
        <v>5.1165981255701098E-3</v>
      </c>
      <c r="AI91" s="65">
        <f t="shared" si="22"/>
        <v>7.6827159171802455E-3</v>
      </c>
      <c r="AJ91" s="65">
        <f t="shared" si="23"/>
        <v>9.9826869502139103E-3</v>
      </c>
      <c r="AK91" s="65">
        <f t="shared" si="24"/>
        <v>1.0754592882988235E-2</v>
      </c>
      <c r="AL91" s="65">
        <f t="shared" si="25"/>
        <v>1.387514181035265E-2</v>
      </c>
      <c r="AM91" s="65">
        <f t="shared" si="26"/>
        <v>1.4188529017434129E-2</v>
      </c>
      <c r="AN91" s="66"/>
      <c r="AO91" s="65">
        <f t="shared" si="27"/>
        <v>6.3996570213751772E-3</v>
      </c>
      <c r="AP91" s="65">
        <f t="shared" si="28"/>
        <v>1.0368639916601072E-2</v>
      </c>
      <c r="AQ91" s="65">
        <f t="shared" si="29"/>
        <v>1.4031835413893389E-2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4.0217739084558682E-5</v>
      </c>
      <c r="D92" s="52">
        <f t="shared" si="20"/>
        <v>6.0545423555205873E-5</v>
      </c>
      <c r="E92" s="52">
        <f t="shared" si="20"/>
        <v>6.9650062339098916E-5</v>
      </c>
      <c r="F92" s="52">
        <f t="shared" si="20"/>
        <v>7.300387950357879E-5</v>
      </c>
      <c r="G92" s="52">
        <f t="shared" si="20"/>
        <v>7.3418319328817031E-5</v>
      </c>
      <c r="H92" s="52">
        <f t="shared" si="20"/>
        <v>7.325304118480963E-5</v>
      </c>
      <c r="I92" s="52">
        <f t="shared" si="20"/>
        <v>7.2576058041158269E-5</v>
      </c>
      <c r="J92" s="52">
        <f t="shared" si="20"/>
        <v>7.2693576606587472E-5</v>
      </c>
      <c r="K92" s="52">
        <f t="shared" si="20"/>
        <v>7.2997415721341038E-5</v>
      </c>
      <c r="L92" s="52">
        <f t="shared" si="20"/>
        <v>7.3517493223363702E-5</v>
      </c>
      <c r="M92" s="52">
        <f t="shared" si="20"/>
        <v>7.4837969090692854E-5</v>
      </c>
      <c r="N92" s="52">
        <f t="shared" si="20"/>
        <v>7.537652855474666E-5</v>
      </c>
      <c r="O92" s="52">
        <f t="shared" si="20"/>
        <v>7.4617632375085653E-5</v>
      </c>
      <c r="P92" s="52">
        <f t="shared" si="20"/>
        <v>7.29084242006873E-5</v>
      </c>
      <c r="Q92" s="52">
        <f t="shared" si="20"/>
        <v>7.130008671475972E-5</v>
      </c>
      <c r="R92" s="52">
        <f t="shared" si="20"/>
        <v>6.8800904519906842E-5</v>
      </c>
      <c r="S92" s="52">
        <f t="shared" si="20"/>
        <v>6.627450945461342E-5</v>
      </c>
      <c r="T92" s="52">
        <f t="shared" si="20"/>
        <v>6.3856301664505191E-5</v>
      </c>
      <c r="U92" s="52">
        <f t="shared" si="20"/>
        <v>6.1088796387954425E-5</v>
      </c>
      <c r="V92" s="52">
        <f t="shared" si="20"/>
        <v>5.8581810187415997E-5</v>
      </c>
      <c r="W92" s="52">
        <f t="shared" si="20"/>
        <v>5.5848596127308932E-5</v>
      </c>
      <c r="X92" s="52">
        <f t="shared" si="20"/>
        <v>5.2892807521800683E-5</v>
      </c>
      <c r="Y92" s="52">
        <f t="shared" si="20"/>
        <v>5.035796913284592E-5</v>
      </c>
      <c r="Z92" s="52">
        <f t="shared" si="20"/>
        <v>4.7555737957508016E-5</v>
      </c>
      <c r="AA92" s="52">
        <f t="shared" si="20"/>
        <v>4.4485183275074491E-5</v>
      </c>
      <c r="AB92" s="52">
        <f t="shared" si="20"/>
        <v>4.1432008414517725E-5</v>
      </c>
      <c r="AC92" s="52">
        <f t="shared" si="20"/>
        <v>3.854426747880171E-5</v>
      </c>
      <c r="AD92" s="52">
        <f t="shared" si="20"/>
        <v>3.5503785752559483E-5</v>
      </c>
      <c r="AE92" s="52">
        <f t="shared" si="20"/>
        <v>3.2635038373836432E-5</v>
      </c>
      <c r="AF92" s="52">
        <f t="shared" si="20"/>
        <v>2.9744891445787259E-5</v>
      </c>
      <c r="AH92" s="65">
        <f t="shared" si="21"/>
        <v>6.3367084762251856E-5</v>
      </c>
      <c r="AI92" s="65">
        <f t="shared" si="22"/>
        <v>7.3007516955452012E-5</v>
      </c>
      <c r="AJ92" s="65">
        <f t="shared" si="23"/>
        <v>7.3808128187194429E-5</v>
      </c>
      <c r="AK92" s="65">
        <f t="shared" si="24"/>
        <v>6.3720464442879168E-5</v>
      </c>
      <c r="AL92" s="65">
        <f t="shared" si="25"/>
        <v>5.0228058802907606E-5</v>
      </c>
      <c r="AM92" s="65">
        <f t="shared" si="26"/>
        <v>3.5571998293100524E-5</v>
      </c>
      <c r="AN92" s="66"/>
      <c r="AO92" s="65">
        <f t="shared" si="27"/>
        <v>6.8187300858851927E-5</v>
      </c>
      <c r="AP92" s="65">
        <f t="shared" si="28"/>
        <v>6.8764296315036792E-5</v>
      </c>
      <c r="AQ92" s="65">
        <f t="shared" si="29"/>
        <v>4.2900028548004061E-5</v>
      </c>
    </row>
    <row r="93" spans="1:43" s="9" customFormat="1" x14ac:dyDescent="0.25">
      <c r="A93" s="71" t="s">
        <v>442</v>
      </c>
      <c r="B93" s="13"/>
      <c r="C93" s="52">
        <f>SUM(C66:C69)</f>
        <v>6.737571498561451E-2</v>
      </c>
      <c r="D93" s="52">
        <f t="shared" ref="D93:AF93" si="31">SUM(D66:D69)</f>
        <v>0.1007462654500733</v>
      </c>
      <c r="E93" s="52">
        <f t="shared" si="31"/>
        <v>0.11886431226462803</v>
      </c>
      <c r="F93" s="52">
        <f t="shared" si="31"/>
        <v>0.13017202112941698</v>
      </c>
      <c r="G93" s="52">
        <f t="shared" si="31"/>
        <v>0.13406240961705598</v>
      </c>
      <c r="H93" s="52">
        <f t="shared" si="31"/>
        <v>0.14202606374317953</v>
      </c>
      <c r="I93" s="52">
        <f t="shared" si="31"/>
        <v>0.1434131626000196</v>
      </c>
      <c r="J93" s="52">
        <f t="shared" si="31"/>
        <v>0.15738128116499722</v>
      </c>
      <c r="K93" s="52">
        <f t="shared" si="31"/>
        <v>0.1592438551615743</v>
      </c>
      <c r="L93" s="52">
        <f t="shared" si="31"/>
        <v>0.1675951307467638</v>
      </c>
      <c r="M93" s="52">
        <f t="shared" si="31"/>
        <v>0.18051020733898868</v>
      </c>
      <c r="N93" s="52">
        <f t="shared" si="31"/>
        <v>0.17965292603578692</v>
      </c>
      <c r="O93" s="52">
        <f t="shared" si="31"/>
        <v>0.16755284085188363</v>
      </c>
      <c r="P93" s="52">
        <f t="shared" si="31"/>
        <v>0.15707448062122276</v>
      </c>
      <c r="Q93" s="52">
        <f t="shared" si="31"/>
        <v>0.15576993564544866</v>
      </c>
      <c r="R93" s="52">
        <f t="shared" si="31"/>
        <v>0.14171468672819496</v>
      </c>
      <c r="S93" s="52">
        <f t="shared" si="31"/>
        <v>0.13600954478574004</v>
      </c>
      <c r="T93" s="52">
        <f t="shared" si="31"/>
        <v>0.13839321870739965</v>
      </c>
      <c r="U93" s="52">
        <f t="shared" si="31"/>
        <v>0.13152663590464667</v>
      </c>
      <c r="V93" s="52">
        <f t="shared" si="31"/>
        <v>0.12935526974952527</v>
      </c>
      <c r="W93" s="52">
        <f t="shared" si="31"/>
        <v>0.13146078056985303</v>
      </c>
      <c r="X93" s="52">
        <f t="shared" si="31"/>
        <v>0.13065647230254684</v>
      </c>
      <c r="Y93" s="52">
        <f t="shared" si="31"/>
        <v>0.14120582321925804</v>
      </c>
      <c r="Z93" s="52">
        <f t="shared" si="31"/>
        <v>0.14145659202666622</v>
      </c>
      <c r="AA93" s="52">
        <f t="shared" si="31"/>
        <v>0.1439156561668424</v>
      </c>
      <c r="AB93" s="52">
        <f t="shared" si="31"/>
        <v>0.14695636440326251</v>
      </c>
      <c r="AC93" s="52">
        <f t="shared" si="31"/>
        <v>0.15016338211648259</v>
      </c>
      <c r="AD93" s="52">
        <f t="shared" si="31"/>
        <v>0.15212683769994612</v>
      </c>
      <c r="AE93" s="52">
        <f t="shared" si="31"/>
        <v>0.15493338682278254</v>
      </c>
      <c r="AF93" s="52">
        <f t="shared" si="31"/>
        <v>0.15441000168053867</v>
      </c>
      <c r="AH93" s="65">
        <f t="shared" si="21"/>
        <v>0.11024414468935775</v>
      </c>
      <c r="AI93" s="65">
        <f t="shared" si="22"/>
        <v>0.15393189868330687</v>
      </c>
      <c r="AJ93" s="65">
        <f t="shared" si="23"/>
        <v>0.1681120780986661</v>
      </c>
      <c r="AK93" s="65">
        <f t="shared" si="24"/>
        <v>0.1353998711751013</v>
      </c>
      <c r="AL93" s="65">
        <f t="shared" si="25"/>
        <v>0.1377390648570333</v>
      </c>
      <c r="AM93" s="65">
        <f t="shared" si="26"/>
        <v>0.1517179945446025</v>
      </c>
      <c r="AN93" s="66"/>
      <c r="AO93" s="65">
        <f t="shared" si="27"/>
        <v>0.13208802168633232</v>
      </c>
      <c r="AP93" s="65">
        <f t="shared" si="28"/>
        <v>0.1517559746368837</v>
      </c>
      <c r="AQ93" s="65">
        <f t="shared" si="29"/>
        <v>0.1447285297008179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3"/>
  <sheetViews>
    <sheetView workbookViewId="0"/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676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675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1.0940145291972403</v>
      </c>
      <c r="I2">
        <v>1.2017147732777733</v>
      </c>
      <c r="J2">
        <v>1.3046596687391387</v>
      </c>
      <c r="K2">
        <v>1.3546966046093623</v>
      </c>
      <c r="L2">
        <v>1.3353116692976563</v>
      </c>
      <c r="M2">
        <v>1.3530004726332701</v>
      </c>
      <c r="N2">
        <v>1.2950784217762967</v>
      </c>
      <c r="O2">
        <v>1.3160951158204037</v>
      </c>
      <c r="P2">
        <v>1.2411803822873546</v>
      </c>
      <c r="Q2">
        <v>1.2442373675116469</v>
      </c>
      <c r="R2">
        <v>1.3078095062885486</v>
      </c>
      <c r="S2">
        <v>1.2269531815388479</v>
      </c>
      <c r="T2">
        <v>1.1362430265121182</v>
      </c>
      <c r="U2">
        <v>1.0653898469205281</v>
      </c>
      <c r="V2">
        <v>1.0467883637565345</v>
      </c>
      <c r="W2">
        <v>0.93972249039502298</v>
      </c>
      <c r="X2">
        <v>0.91424639864368107</v>
      </c>
      <c r="Y2">
        <v>0.90959277480930911</v>
      </c>
      <c r="Z2">
        <v>0.85424141957872735</v>
      </c>
      <c r="AA2">
        <v>0.88659910593094082</v>
      </c>
      <c r="AB2">
        <v>0.8810456861380267</v>
      </c>
      <c r="AC2">
        <v>0.88006207915747314</v>
      </c>
      <c r="AD2">
        <v>0.93897417066537425</v>
      </c>
      <c r="AE2">
        <v>0.92063755059943464</v>
      </c>
      <c r="AF2">
        <v>0.93178151235253637</v>
      </c>
      <c r="AG2">
        <v>0.94152141448367033</v>
      </c>
      <c r="AH2">
        <v>0.95128187092354821</v>
      </c>
      <c r="AI2">
        <v>0.95409081188446709</v>
      </c>
      <c r="AJ2">
        <v>0.96310778288466459</v>
      </c>
      <c r="AK2">
        <v>0.95258641589204274</v>
      </c>
    </row>
    <row r="3" spans="1:37" x14ac:dyDescent="0.25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0.27635084079256078</v>
      </c>
      <c r="I3">
        <v>0.59588838615114437</v>
      </c>
      <c r="J3">
        <v>0.86039922167002736</v>
      </c>
      <c r="K3">
        <v>1.0477819501849339</v>
      </c>
      <c r="L3">
        <v>1.1610495813560107</v>
      </c>
      <c r="M3">
        <v>1.2355000155997109</v>
      </c>
      <c r="N3">
        <v>1.2710924452061789</v>
      </c>
      <c r="O3">
        <v>1.2993490285341025</v>
      </c>
      <c r="P3">
        <v>1.3026580297232027</v>
      </c>
      <c r="Q3">
        <v>1.3026651009356627</v>
      </c>
      <c r="R3">
        <v>1.3183922547834293</v>
      </c>
      <c r="S3">
        <v>1.3147186831783397</v>
      </c>
      <c r="T3">
        <v>1.2813691002650396</v>
      </c>
      <c r="U3">
        <v>1.2296506929753592</v>
      </c>
      <c r="V3">
        <v>1.1813545133778414</v>
      </c>
      <c r="W3">
        <v>1.115758236743436</v>
      </c>
      <c r="X3">
        <v>1.0537194606242917</v>
      </c>
      <c r="Y3">
        <v>1.0046002758276051</v>
      </c>
      <c r="Z3">
        <v>0.952785036121373</v>
      </c>
      <c r="AA3">
        <v>0.91860599191766479</v>
      </c>
      <c r="AB3">
        <v>0.89183742224188123</v>
      </c>
      <c r="AC3">
        <v>0.86919446166107139</v>
      </c>
      <c r="AD3">
        <v>0.86411283339256073</v>
      </c>
      <c r="AE3">
        <v>0.85690136151970187</v>
      </c>
      <c r="AF3">
        <v>0.85123866293224104</v>
      </c>
      <c r="AG3">
        <v>0.84816901630733188</v>
      </c>
      <c r="AH3">
        <v>0.84777293757374306</v>
      </c>
      <c r="AI3">
        <v>0.84789647790866063</v>
      </c>
      <c r="AJ3">
        <v>0.8499222092984926</v>
      </c>
      <c r="AK3">
        <v>0.84881442731126189</v>
      </c>
    </row>
    <row r="4" spans="1:37" x14ac:dyDescent="0.25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0.42392692683339561</v>
      </c>
      <c r="I4">
        <v>0.69170483593898879</v>
      </c>
      <c r="J4">
        <v>0.82119095548631726</v>
      </c>
      <c r="K4">
        <v>0.86910851825363622</v>
      </c>
      <c r="L4">
        <v>0.8635172283469883</v>
      </c>
      <c r="M4">
        <v>0.86065969568289713</v>
      </c>
      <c r="N4">
        <v>0.83873677409880276</v>
      </c>
      <c r="O4">
        <v>0.84970993746644741</v>
      </c>
      <c r="P4">
        <v>0.83817697579935402</v>
      </c>
      <c r="Q4">
        <v>0.85428925241304299</v>
      </c>
      <c r="R4">
        <v>0.89944654992235584</v>
      </c>
      <c r="S4">
        <v>0.90584115420795364</v>
      </c>
      <c r="T4">
        <v>0.88066961565085311</v>
      </c>
      <c r="U4">
        <v>0.85178729064068204</v>
      </c>
      <c r="V4">
        <v>0.84651061310825337</v>
      </c>
      <c r="W4">
        <v>0.80900394428600197</v>
      </c>
      <c r="X4">
        <v>0.7907095777512696</v>
      </c>
      <c r="Y4">
        <v>0.78921583981557131</v>
      </c>
      <c r="Z4">
        <v>0.76817496318837275</v>
      </c>
      <c r="AA4">
        <v>0.77161322512984132</v>
      </c>
      <c r="AB4">
        <v>0.77002463849766833</v>
      </c>
      <c r="AC4">
        <v>0.76284238936783488</v>
      </c>
      <c r="AD4">
        <v>0.77972404748476443</v>
      </c>
      <c r="AE4">
        <v>0.77062144271100586</v>
      </c>
      <c r="AF4">
        <v>0.75972018842671574</v>
      </c>
      <c r="AG4">
        <v>0.7478188782821471</v>
      </c>
      <c r="AH4">
        <v>0.73532319364835175</v>
      </c>
      <c r="AI4">
        <v>0.71952943388469137</v>
      </c>
      <c r="AJ4">
        <v>0.70513082771586078</v>
      </c>
      <c r="AK4">
        <v>0.68334733482022791</v>
      </c>
    </row>
    <row r="5" spans="1:37" x14ac:dyDescent="0.25">
      <c r="A5" t="s">
        <v>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-1.9202640351012601E-2</v>
      </c>
      <c r="I5">
        <v>-6.6992995217862727E-2</v>
      </c>
      <c r="J5">
        <v>-0.14261219681169779</v>
      </c>
      <c r="K5">
        <v>-0.23908499787173021</v>
      </c>
      <c r="L5">
        <v>-0.34658374740628162</v>
      </c>
      <c r="M5">
        <v>-0.45675674986804804</v>
      </c>
      <c r="N5">
        <v>-0.56234977998093072</v>
      </c>
      <c r="O5">
        <v>-0.65949392721218469</v>
      </c>
      <c r="P5">
        <v>-0.74499449929255057</v>
      </c>
      <c r="Q5">
        <v>-0.81792766618340451</v>
      </c>
      <c r="R5">
        <v>-0.87961744894425875</v>
      </c>
      <c r="S5">
        <v>-0.93008126672877722</v>
      </c>
      <c r="T5">
        <v>-0.96829398916857823</v>
      </c>
      <c r="U5">
        <v>-0.99358445254164041</v>
      </c>
      <c r="V5">
        <v>-1.0069121234251077</v>
      </c>
      <c r="W5">
        <v>-1.008422912018625</v>
      </c>
      <c r="X5">
        <v>-0.99947076672712853</v>
      </c>
      <c r="Y5">
        <v>-0.98245398212740698</v>
      </c>
      <c r="Z5">
        <v>-0.95900880270061162</v>
      </c>
      <c r="AA5">
        <v>-0.93180578130713787</v>
      </c>
      <c r="AB5">
        <v>-0.90299612370901006</v>
      </c>
      <c r="AC5">
        <v>-0.87412161701740931</v>
      </c>
      <c r="AD5">
        <v>-0.84723694509717395</v>
      </c>
      <c r="AE5">
        <v>-0.82294911887058619</v>
      </c>
      <c r="AF5">
        <v>-0.80154095319090457</v>
      </c>
      <c r="AG5">
        <v>-0.78315656255468769</v>
      </c>
      <c r="AH5">
        <v>-0.76785170841811023</v>
      </c>
      <c r="AI5">
        <v>-0.75547365168603386</v>
      </c>
      <c r="AJ5">
        <v>-0.74587306476096016</v>
      </c>
      <c r="AK5">
        <v>-0.73853350107893068</v>
      </c>
    </row>
    <row r="6" spans="1:37" x14ac:dyDescent="0.25">
      <c r="A6" t="s">
        <v>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0.7020302933490985</v>
      </c>
      <c r="I6">
        <v>1.0112645243561591</v>
      </c>
      <c r="J6">
        <v>1.1937147134734261</v>
      </c>
      <c r="K6">
        <v>1.3127156073402535</v>
      </c>
      <c r="L6">
        <v>1.3703177032685865</v>
      </c>
      <c r="M6">
        <v>1.4376201253375909</v>
      </c>
      <c r="N6">
        <v>1.4556904060144538</v>
      </c>
      <c r="O6">
        <v>1.5102543548147995</v>
      </c>
      <c r="P6">
        <v>1.5068728391184338</v>
      </c>
      <c r="Q6">
        <v>1.5360166899504479</v>
      </c>
      <c r="R6">
        <v>1.6020185488108796</v>
      </c>
      <c r="S6">
        <v>1.5888237020513563</v>
      </c>
      <c r="T6">
        <v>1.5386993998583565</v>
      </c>
      <c r="U6">
        <v>1.4868988484151746</v>
      </c>
      <c r="V6">
        <v>1.4642530856720626</v>
      </c>
      <c r="W6">
        <v>1.3855886336205048</v>
      </c>
      <c r="X6">
        <v>1.3425234538463782</v>
      </c>
      <c r="Y6">
        <v>1.3191220123267566</v>
      </c>
      <c r="Z6">
        <v>1.2649836939968795</v>
      </c>
      <c r="AA6">
        <v>1.2582807787316908</v>
      </c>
      <c r="AB6">
        <v>1.2401316580007427</v>
      </c>
      <c r="AC6">
        <v>1.2213721274752842</v>
      </c>
      <c r="AD6">
        <v>1.2474768464390662</v>
      </c>
      <c r="AE6">
        <v>1.2311796302415745</v>
      </c>
      <c r="AF6">
        <v>1.22428548028366</v>
      </c>
      <c r="AG6">
        <v>1.2201404831403861</v>
      </c>
      <c r="AH6">
        <v>1.2181082531748766</v>
      </c>
      <c r="AI6">
        <v>1.2133333924621681</v>
      </c>
      <c r="AJ6">
        <v>1.2131781632324978</v>
      </c>
      <c r="AK6">
        <v>1.2022702488671877</v>
      </c>
    </row>
    <row r="7" spans="1:37" x14ac:dyDescent="0.25">
      <c r="A7" t="s">
        <v>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0.40666644580655831</v>
      </c>
      <c r="I7">
        <v>0.71198668141230215</v>
      </c>
      <c r="J7">
        <v>0.91958518284376289</v>
      </c>
      <c r="K7">
        <v>1.0547520531035914</v>
      </c>
      <c r="L7">
        <v>1.1311500124869367</v>
      </c>
      <c r="M7">
        <v>1.1951780741505491</v>
      </c>
      <c r="N7">
        <v>1.2231317049445245</v>
      </c>
      <c r="O7">
        <v>1.2606170277398521</v>
      </c>
      <c r="P7">
        <v>1.2624412496250015</v>
      </c>
      <c r="Q7">
        <v>1.2715417852777966</v>
      </c>
      <c r="R7">
        <v>1.3029012498865677</v>
      </c>
      <c r="S7">
        <v>1.2942018595078819</v>
      </c>
      <c r="T7">
        <v>1.2523316963880093</v>
      </c>
      <c r="U7">
        <v>1.199668705920498</v>
      </c>
      <c r="V7">
        <v>1.1609205080268303</v>
      </c>
      <c r="W7">
        <v>1.0925971691527092</v>
      </c>
      <c r="X7">
        <v>1.0383565423709662</v>
      </c>
      <c r="Y7">
        <v>0.99937256987088219</v>
      </c>
      <c r="Z7">
        <v>0.94766456223831508</v>
      </c>
      <c r="AA7">
        <v>0.92312968349259616</v>
      </c>
      <c r="AB7">
        <v>0.89864432354347379</v>
      </c>
      <c r="AC7">
        <v>0.87613617624726636</v>
      </c>
      <c r="AD7">
        <v>0.87747890670843987</v>
      </c>
      <c r="AE7">
        <v>0.86572558017865564</v>
      </c>
      <c r="AF7">
        <v>0.85845523534480161</v>
      </c>
      <c r="AG7">
        <v>0.85469572472793853</v>
      </c>
      <c r="AH7">
        <v>0.85383039331183852</v>
      </c>
      <c r="AI7">
        <v>0.85259545130749181</v>
      </c>
      <c r="AJ7">
        <v>0.85427301364557895</v>
      </c>
      <c r="AK7">
        <v>0.85053959988872219</v>
      </c>
    </row>
    <row r="8" spans="1:37" x14ac:dyDescent="0.25">
      <c r="A8" t="s">
        <v>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0.1097913300000003</v>
      </c>
      <c r="I8">
        <v>9.752150000000015E-2</v>
      </c>
      <c r="J8">
        <v>4.9615440000000399E-2</v>
      </c>
      <c r="K8">
        <v>5.8354000000010453E-3</v>
      </c>
      <c r="L8">
        <v>-2.5013520000000122E-2</v>
      </c>
      <c r="M8">
        <v>-3.3711889999998856E-2</v>
      </c>
      <c r="N8">
        <v>-4.0087889999998461E-2</v>
      </c>
      <c r="O8">
        <v>-3.2362299999999511E-2</v>
      </c>
      <c r="P8">
        <v>-3.3602650000000289E-2</v>
      </c>
      <c r="Q8">
        <v>-2.600255999999912E-2</v>
      </c>
      <c r="R8">
        <v>-1.2938360000000482E-2</v>
      </c>
      <c r="S8">
        <v>-1.7137689999999206E-2</v>
      </c>
      <c r="T8">
        <v>-2.4265329999997864E-2</v>
      </c>
      <c r="U8">
        <v>-2.5068180000001328E-2</v>
      </c>
      <c r="V8">
        <v>-1.7091910000002764E-2</v>
      </c>
      <c r="W8">
        <v>-1.9386460000000993E-2</v>
      </c>
      <c r="X8">
        <v>-1.2866400000000056E-2</v>
      </c>
      <c r="Y8">
        <v>-4.379930000000809E-3</v>
      </c>
      <c r="Z8">
        <v>-4.292489999999094E-3</v>
      </c>
      <c r="AA8">
        <v>3.7931200000007603E-3</v>
      </c>
      <c r="AB8">
        <v>5.7091400000014447E-3</v>
      </c>
      <c r="AC8">
        <v>5.8236000000017052E-3</v>
      </c>
      <c r="AD8">
        <v>1.1213130000001237E-2</v>
      </c>
      <c r="AE8">
        <v>7.4037500000012635E-3</v>
      </c>
      <c r="AF8">
        <v>6.0553800000001656E-3</v>
      </c>
      <c r="AG8">
        <v>5.4765699999986817E-3</v>
      </c>
      <c r="AH8">
        <v>5.0828299999999826E-3</v>
      </c>
      <c r="AI8">
        <v>3.9429199999996278E-3</v>
      </c>
      <c r="AJ8">
        <v>3.6506800000002393E-3</v>
      </c>
      <c r="AK8">
        <v>1.44759999999855E-3</v>
      </c>
    </row>
    <row r="9" spans="1:37" x14ac:dyDescent="0.2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0.11102698211251649</v>
      </c>
      <c r="I9">
        <v>0.3102950225978951</v>
      </c>
      <c r="J9">
        <v>0.55271586042715537</v>
      </c>
      <c r="K9">
        <v>0.79966039408403411</v>
      </c>
      <c r="L9">
        <v>1.0228982703103684</v>
      </c>
      <c r="M9">
        <v>1.2152904141927046</v>
      </c>
      <c r="N9">
        <v>1.3701121615991019</v>
      </c>
      <c r="O9">
        <v>1.4955044020298125</v>
      </c>
      <c r="P9">
        <v>1.5891625308335211</v>
      </c>
      <c r="Q9">
        <v>1.6588389337258702</v>
      </c>
      <c r="R9">
        <v>1.71612538509891</v>
      </c>
      <c r="S9">
        <v>1.7553574383278869</v>
      </c>
      <c r="T9">
        <v>1.7697704407002801</v>
      </c>
      <c r="U9">
        <v>1.7594046829789045</v>
      </c>
      <c r="V9">
        <v>1.7328320592722379</v>
      </c>
      <c r="W9">
        <v>1.6869588513295897</v>
      </c>
      <c r="X9">
        <v>1.629073874319853</v>
      </c>
      <c r="Y9">
        <v>1.5677681787899633</v>
      </c>
      <c r="Z9">
        <v>1.5025638326601864</v>
      </c>
      <c r="AA9">
        <v>1.4421770702071957</v>
      </c>
      <c r="AB9">
        <v>1.3880398790009352</v>
      </c>
      <c r="AC9">
        <v>1.340027639117447</v>
      </c>
      <c r="AD9">
        <v>1.3036437995386452</v>
      </c>
      <c r="AE9">
        <v>1.2739472869091273</v>
      </c>
      <c r="AF9">
        <v>1.2499595071057135</v>
      </c>
      <c r="AG9">
        <v>1.2313941369163528</v>
      </c>
      <c r="AH9">
        <v>1.218055639070359</v>
      </c>
      <c r="AI9">
        <v>1.2088777537641926</v>
      </c>
      <c r="AJ9">
        <v>1.2036717046767453</v>
      </c>
      <c r="AK9">
        <v>1.2000734185538153</v>
      </c>
    </row>
    <row r="10" spans="1:37" x14ac:dyDescent="0.2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0.18549413157089578</v>
      </c>
      <c r="I10">
        <v>0.43656171533010824</v>
      </c>
      <c r="J10">
        <v>0.70794536499152461</v>
      </c>
      <c r="K10">
        <v>0.97251386738663737</v>
      </c>
      <c r="L10">
        <v>1.2098269435100839</v>
      </c>
      <c r="M10">
        <v>1.4203786099814542</v>
      </c>
      <c r="N10">
        <v>1.59319876543913</v>
      </c>
      <c r="O10">
        <v>1.7399672410173483</v>
      </c>
      <c r="P10">
        <v>1.8510005346936476</v>
      </c>
      <c r="Q10">
        <v>1.9369617176023812</v>
      </c>
      <c r="R10">
        <v>2.0126320693285793</v>
      </c>
      <c r="S10">
        <v>2.061082441884543</v>
      </c>
      <c r="T10">
        <v>2.0763237770385912</v>
      </c>
      <c r="U10">
        <v>2.0620723003769825</v>
      </c>
      <c r="V10">
        <v>2.0308494937177235</v>
      </c>
      <c r="W10">
        <v>1.9754734055934309</v>
      </c>
      <c r="X10">
        <v>1.9074172397596456</v>
      </c>
      <c r="Y10">
        <v>1.8367083849037291</v>
      </c>
      <c r="Z10">
        <v>1.7598510555185465</v>
      </c>
      <c r="AA10">
        <v>1.6901405605291409</v>
      </c>
      <c r="AB10">
        <v>1.626700043100282</v>
      </c>
      <c r="AC10">
        <v>1.5694482047411862</v>
      </c>
      <c r="AD10">
        <v>1.5273136129871023</v>
      </c>
      <c r="AE10">
        <v>1.4907400427777384</v>
      </c>
      <c r="AF10">
        <v>1.4607812693759215</v>
      </c>
      <c r="AG10">
        <v>1.4375889001218667</v>
      </c>
      <c r="AH10">
        <v>1.4209577586342004</v>
      </c>
      <c r="AI10">
        <v>1.409287628337319</v>
      </c>
      <c r="AJ10">
        <v>1.4026888183323427</v>
      </c>
      <c r="AK10">
        <v>1.3975936074250628</v>
      </c>
    </row>
    <row r="11" spans="1:37" x14ac:dyDescent="0.2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0.24153789689613792</v>
      </c>
      <c r="I11">
        <v>0.54445582325259867</v>
      </c>
      <c r="J11">
        <v>0.86215687613240277</v>
      </c>
      <c r="K11">
        <v>1.167918331857587</v>
      </c>
      <c r="L11">
        <v>1.4418448800613382</v>
      </c>
      <c r="M11">
        <v>1.6874863247954952</v>
      </c>
      <c r="N11">
        <v>1.8906121158652089</v>
      </c>
      <c r="O11">
        <v>2.0657737759383732</v>
      </c>
      <c r="P11">
        <v>2.1989993980355171</v>
      </c>
      <c r="Q11">
        <v>2.3033574884888219</v>
      </c>
      <c r="R11">
        <v>2.3971362914994021</v>
      </c>
      <c r="S11">
        <v>2.4560759275664923</v>
      </c>
      <c r="T11">
        <v>2.4740452461464724</v>
      </c>
      <c r="U11">
        <v>2.4566908270307275</v>
      </c>
      <c r="V11">
        <v>2.4197211042590094</v>
      </c>
      <c r="W11">
        <v>2.3535388369683607</v>
      </c>
      <c r="X11">
        <v>2.272583024778152</v>
      </c>
      <c r="Y11">
        <v>2.188887144563334</v>
      </c>
      <c r="Z11">
        <v>2.0973281036427371</v>
      </c>
      <c r="AA11">
        <v>2.0146818344332518</v>
      </c>
      <c r="AB11">
        <v>1.9391330937106765</v>
      </c>
      <c r="AC11">
        <v>1.8705760381577452</v>
      </c>
      <c r="AD11">
        <v>1.8203852175243895</v>
      </c>
      <c r="AE11">
        <v>1.7760961693199295</v>
      </c>
      <c r="AF11">
        <v>1.7397327826088604</v>
      </c>
      <c r="AG11">
        <v>1.7116356921414777</v>
      </c>
      <c r="AH11">
        <v>1.6915226130578054</v>
      </c>
      <c r="AI11">
        <v>1.677349266430439</v>
      </c>
      <c r="AJ11">
        <v>1.6693583281143898</v>
      </c>
      <c r="AK11">
        <v>1.6630335099841576</v>
      </c>
    </row>
    <row r="12" spans="1:37" x14ac:dyDescent="0.25">
      <c r="A12" t="s">
        <v>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0.12701934511312185</v>
      </c>
      <c r="I12">
        <v>0.32410308767061302</v>
      </c>
      <c r="J12">
        <v>0.54733437024157006</v>
      </c>
      <c r="K12">
        <v>0.76908143402178997</v>
      </c>
      <c r="L12">
        <v>0.96832589071804698</v>
      </c>
      <c r="M12">
        <v>1.1423864422055896</v>
      </c>
      <c r="N12">
        <v>1.2836939634536693</v>
      </c>
      <c r="O12">
        <v>1.4009231243574005</v>
      </c>
      <c r="P12">
        <v>1.4888771997749073</v>
      </c>
      <c r="Q12">
        <v>1.5556780863638764</v>
      </c>
      <c r="R12">
        <v>1.6124965242885647</v>
      </c>
      <c r="S12">
        <v>1.6500635068880998</v>
      </c>
      <c r="T12">
        <v>1.6623962687145832</v>
      </c>
      <c r="U12">
        <v>1.6512892292973591</v>
      </c>
      <c r="V12">
        <v>1.6259857472554984</v>
      </c>
      <c r="W12">
        <v>1.5818111568418391</v>
      </c>
      <c r="X12">
        <v>1.527111098466305</v>
      </c>
      <c r="Y12">
        <v>1.4698967343628855</v>
      </c>
      <c r="Z12">
        <v>1.4083291185605917</v>
      </c>
      <c r="AA12">
        <v>1.3520573383444034</v>
      </c>
      <c r="AB12">
        <v>1.3012365896889921</v>
      </c>
      <c r="AC12">
        <v>1.2557550074492774</v>
      </c>
      <c r="AD12">
        <v>1.2220411992298397</v>
      </c>
      <c r="AE12">
        <v>1.1935322395686621</v>
      </c>
      <c r="AF12">
        <v>1.1702418031553918</v>
      </c>
      <c r="AG12">
        <v>1.1521668502287419</v>
      </c>
      <c r="AH12">
        <v>1.1391759009691027</v>
      </c>
      <c r="AI12">
        <v>1.1301292536548546</v>
      </c>
      <c r="AJ12">
        <v>1.1249985386057482</v>
      </c>
      <c r="AK12">
        <v>1.1212048308853362</v>
      </c>
    </row>
    <row r="13" spans="1:37" x14ac:dyDescent="0.25">
      <c r="A13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0.10674040344080815</v>
      </c>
      <c r="I13">
        <v>0.29805330948631248</v>
      </c>
      <c r="J13">
        <v>0.53364945752489845</v>
      </c>
      <c r="K13">
        <v>0.77785703284989349</v>
      </c>
      <c r="L13">
        <v>1.0029430157304953</v>
      </c>
      <c r="M13">
        <v>1.2003752866989847</v>
      </c>
      <c r="N13">
        <v>1.361886941614876</v>
      </c>
      <c r="O13">
        <v>1.4940235357755904</v>
      </c>
      <c r="P13">
        <v>1.593806884866078</v>
      </c>
      <c r="Q13">
        <v>1.6685353671544778</v>
      </c>
      <c r="R13">
        <v>1.7293520427022813</v>
      </c>
      <c r="S13">
        <v>1.7710318559681415</v>
      </c>
      <c r="T13">
        <v>1.7876105885356708</v>
      </c>
      <c r="U13">
        <v>1.7793274870387066</v>
      </c>
      <c r="V13">
        <v>1.7543534794524085</v>
      </c>
      <c r="W13">
        <v>1.7097100589795744</v>
      </c>
      <c r="X13">
        <v>1.6525826183839687</v>
      </c>
      <c r="Y13">
        <v>1.5912792359462857</v>
      </c>
      <c r="Z13">
        <v>1.5255739894310505</v>
      </c>
      <c r="AA13">
        <v>1.4641628410924312</v>
      </c>
      <c r="AB13">
        <v>1.4086358978394609</v>
      </c>
      <c r="AC13">
        <v>1.3591797649816328</v>
      </c>
      <c r="AD13">
        <v>1.321317496730301</v>
      </c>
      <c r="AE13">
        <v>1.2903057738981705</v>
      </c>
      <c r="AF13">
        <v>1.2653276415192316</v>
      </c>
      <c r="AG13">
        <v>1.2460701104263006</v>
      </c>
      <c r="AH13">
        <v>1.2322721026918781</v>
      </c>
      <c r="AI13">
        <v>1.2228430107623867</v>
      </c>
      <c r="AJ13">
        <v>1.2175413258363355</v>
      </c>
      <c r="AK13">
        <v>1.2140319142994738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9.800927715393204E-2</v>
      </c>
      <c r="I15">
        <v>0.27512328770105121</v>
      </c>
      <c r="J15">
        <v>0.50792191957655941</v>
      </c>
      <c r="K15">
        <v>0.7748458836146499</v>
      </c>
      <c r="L15">
        <v>1.051705698333838</v>
      </c>
      <c r="M15">
        <v>1.3216520151522859</v>
      </c>
      <c r="N15">
        <v>1.5658868921391456</v>
      </c>
      <c r="O15">
        <v>1.7801877983661729</v>
      </c>
      <c r="P15">
        <v>1.9548697868345677</v>
      </c>
      <c r="Q15">
        <v>2.0938019339954206</v>
      </c>
      <c r="R15">
        <v>2.2069983863684195</v>
      </c>
      <c r="S15">
        <v>2.2880167495667569</v>
      </c>
      <c r="T15">
        <v>2.3345051528450567</v>
      </c>
      <c r="U15">
        <v>2.3481511863585158</v>
      </c>
      <c r="V15">
        <v>2.3365506200600406</v>
      </c>
      <c r="W15">
        <v>2.2974147944846868</v>
      </c>
      <c r="X15">
        <v>2.2378939883266113</v>
      </c>
      <c r="Y15">
        <v>2.1656284985377861</v>
      </c>
      <c r="Z15">
        <v>2.0825508793519631</v>
      </c>
      <c r="AA15">
        <v>1.9984078061674682</v>
      </c>
      <c r="AB15">
        <v>1.9168755899413581</v>
      </c>
      <c r="AC15">
        <v>1.8407273407866409</v>
      </c>
      <c r="AD15">
        <v>1.7778368434958169</v>
      </c>
      <c r="AE15">
        <v>1.7230892614996662</v>
      </c>
      <c r="AF15">
        <v>1.6771033402950053</v>
      </c>
      <c r="AG15">
        <v>1.6401625864894687</v>
      </c>
      <c r="AH15">
        <v>1.6118400213914308</v>
      </c>
      <c r="AI15">
        <v>1.5908494175504551</v>
      </c>
      <c r="AJ15">
        <v>1.5765537497089754</v>
      </c>
      <c r="AK15">
        <v>1.5665996550294325</v>
      </c>
    </row>
    <row r="16" spans="1:37" x14ac:dyDescent="0.2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-0.1394420350939396</v>
      </c>
      <c r="I16">
        <v>-0.26161549319583255</v>
      </c>
      <c r="J16">
        <v>-0.34370813890969298</v>
      </c>
      <c r="K16">
        <v>-0.38064491719602689</v>
      </c>
      <c r="L16">
        <v>-0.37698477842856848</v>
      </c>
      <c r="M16">
        <v>-0.35236598579787559</v>
      </c>
      <c r="N16">
        <v>-0.31160557709566383</v>
      </c>
      <c r="O16">
        <v>-0.27307900181084976</v>
      </c>
      <c r="P16">
        <v>-0.23250687075629939</v>
      </c>
      <c r="Q16">
        <v>-0.19871743848950407</v>
      </c>
      <c r="R16">
        <v>-0.17964336062651354</v>
      </c>
      <c r="S16">
        <v>-0.15805652458426023</v>
      </c>
      <c r="T16">
        <v>-0.13019549428057164</v>
      </c>
      <c r="U16">
        <v>-9.9985699241544879E-2</v>
      </c>
      <c r="V16">
        <v>-7.5366191590109377E-2</v>
      </c>
      <c r="W16">
        <v>-4.9148705162893602E-2</v>
      </c>
      <c r="X16">
        <v>-2.8288737444437384E-2</v>
      </c>
      <c r="Y16">
        <v>-1.7263046181825725E-2</v>
      </c>
      <c r="Z16">
        <v>-9.0524123242285981E-3</v>
      </c>
      <c r="AA16">
        <v>-1.0415405131747324E-2</v>
      </c>
      <c r="AB16">
        <v>-1.6439672098811364E-2</v>
      </c>
      <c r="AC16">
        <v>-2.3941750751299562E-2</v>
      </c>
      <c r="AD16">
        <v>-3.6646635264558913E-2</v>
      </c>
      <c r="AE16">
        <v>-4.7082344666993237E-2</v>
      </c>
      <c r="AF16">
        <v>-5.6698586879666557E-2</v>
      </c>
      <c r="AG16">
        <v>-6.5541997885276704E-2</v>
      </c>
      <c r="AH16">
        <v>-7.3752631320955775E-2</v>
      </c>
      <c r="AI16">
        <v>-8.0574319978210518E-2</v>
      </c>
      <c r="AJ16">
        <v>-8.6888380501892737E-2</v>
      </c>
      <c r="AK16">
        <v>-9.0537834095327785E-2</v>
      </c>
    </row>
    <row r="17" spans="1:37" x14ac:dyDescent="0.25">
      <c r="A17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164.41669999999795</v>
      </c>
      <c r="I17">
        <v>302.90395999999964</v>
      </c>
      <c r="J17">
        <v>397.7210699999996</v>
      </c>
      <c r="K17">
        <v>452.116320000001</v>
      </c>
      <c r="L17">
        <v>470.31905999999799</v>
      </c>
      <c r="M17">
        <v>475.14292000000205</v>
      </c>
      <c r="N17">
        <v>460.37503999999899</v>
      </c>
      <c r="O17">
        <v>449.23366000000169</v>
      </c>
      <c r="P17">
        <v>424.9376400000001</v>
      </c>
      <c r="Q17">
        <v>406.83343000000241</v>
      </c>
      <c r="R17">
        <v>400.9583100000018</v>
      </c>
      <c r="S17">
        <v>384.17871000000014</v>
      </c>
      <c r="T17">
        <v>356.19975000000341</v>
      </c>
      <c r="U17">
        <v>326.54763000000094</v>
      </c>
      <c r="V17">
        <v>306.72929999999906</v>
      </c>
      <c r="W17">
        <v>277.3253799999984</v>
      </c>
      <c r="X17">
        <v>257.21949999999924</v>
      </c>
      <c r="Y17">
        <v>247.5811799999974</v>
      </c>
      <c r="Z17">
        <v>235.10725000000093</v>
      </c>
      <c r="AA17">
        <v>236.8666000000012</v>
      </c>
      <c r="AB17">
        <v>240.09475999999995</v>
      </c>
      <c r="AC17">
        <v>244.32613999999739</v>
      </c>
      <c r="AD17">
        <v>257.68357000000105</v>
      </c>
      <c r="AE17">
        <v>265.04296000000249</v>
      </c>
      <c r="AF17">
        <v>273.07993999999962</v>
      </c>
      <c r="AG17">
        <v>281.20409999999902</v>
      </c>
      <c r="AH17">
        <v>289.13265999999931</v>
      </c>
      <c r="AI17">
        <v>295.3936300000023</v>
      </c>
      <c r="AJ17">
        <v>301.54901999999856</v>
      </c>
      <c r="AK17">
        <v>303.84455999999773</v>
      </c>
    </row>
    <row r="18" spans="1:37" x14ac:dyDescent="0.25">
      <c r="A18" t="s">
        <v>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-0.43991761999999934</v>
      </c>
      <c r="I18">
        <v>-0.77107643000000059</v>
      </c>
      <c r="J18">
        <v>-0.97420022000000017</v>
      </c>
      <c r="K18">
        <v>-1.0745412499999996</v>
      </c>
      <c r="L18">
        <v>-1.0901211699999998</v>
      </c>
      <c r="M18">
        <v>-1.0829671399999992</v>
      </c>
      <c r="N18">
        <v>-1.0329176600000003</v>
      </c>
      <c r="O18">
        <v>-1.0001471900000003</v>
      </c>
      <c r="P18">
        <v>-0.93603208999999965</v>
      </c>
      <c r="Q18">
        <v>-0.89208828999999956</v>
      </c>
      <c r="R18">
        <v>-0.88014229999999882</v>
      </c>
      <c r="S18">
        <v>-0.83801243999999941</v>
      </c>
      <c r="T18">
        <v>-0.76890923999999994</v>
      </c>
      <c r="U18">
        <v>-0.69888463999999983</v>
      </c>
      <c r="V18">
        <v>-0.6558014299999998</v>
      </c>
      <c r="W18">
        <v>-0.58745085999999946</v>
      </c>
      <c r="X18">
        <v>-0.54436859000000082</v>
      </c>
      <c r="Y18">
        <v>-0.52657492000000028</v>
      </c>
      <c r="Z18">
        <v>-0.49915895999999987</v>
      </c>
      <c r="AA18">
        <v>-0.50696734999999959</v>
      </c>
      <c r="AB18">
        <v>-0.51534699000000128</v>
      </c>
      <c r="AC18">
        <v>-0.52464056000000037</v>
      </c>
      <c r="AD18">
        <v>-0.555705220000001</v>
      </c>
      <c r="AE18">
        <v>-0.56964459999999939</v>
      </c>
      <c r="AF18">
        <v>-0.58552746999999961</v>
      </c>
      <c r="AG18">
        <v>-0.60158696999999961</v>
      </c>
      <c r="AH18">
        <v>-0.61711713000000001</v>
      </c>
      <c r="AI18">
        <v>-0.62855934999999918</v>
      </c>
      <c r="AJ18">
        <v>-0.64007192000000024</v>
      </c>
      <c r="AK18">
        <v>-0.6422989900000009</v>
      </c>
    </row>
    <row r="19" spans="1:37" x14ac:dyDescent="0.25">
      <c r="A19" t="s">
        <v>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-0.16936205900000001</v>
      </c>
      <c r="I19">
        <v>-0.21519778099999995</v>
      </c>
      <c r="J19">
        <v>-0.21950795599999995</v>
      </c>
      <c r="K19">
        <v>-0.20974836600000007</v>
      </c>
      <c r="L19">
        <v>-0.19191196700000002</v>
      </c>
      <c r="M19">
        <v>-0.18542460400000002</v>
      </c>
      <c r="N19">
        <v>-0.17464847799999991</v>
      </c>
      <c r="O19">
        <v>-0.1796926360000001</v>
      </c>
      <c r="P19">
        <v>-0.17501390400000003</v>
      </c>
      <c r="Q19">
        <v>-0.18256018099999999</v>
      </c>
      <c r="R19">
        <v>-0.20079127600000002</v>
      </c>
      <c r="S19">
        <v>-0.20003997999999992</v>
      </c>
      <c r="T19">
        <v>-0.19262189799999999</v>
      </c>
      <c r="U19">
        <v>-0.18799296300000007</v>
      </c>
      <c r="V19">
        <v>-0.19255919399999996</v>
      </c>
      <c r="W19">
        <v>-0.18418719300000008</v>
      </c>
      <c r="X19">
        <v>-0.18586198799999998</v>
      </c>
      <c r="Y19">
        <v>-0.19185825000000009</v>
      </c>
      <c r="Z19">
        <v>-0.18897102000000002</v>
      </c>
      <c r="AA19">
        <v>-0.19659096000000004</v>
      </c>
      <c r="AB19">
        <v>-0.19913892799999994</v>
      </c>
      <c r="AC19">
        <v>-0.19974178899999995</v>
      </c>
      <c r="AD19">
        <v>-0.20988459400000009</v>
      </c>
      <c r="AE19">
        <v>-0.20737905599999992</v>
      </c>
      <c r="AF19">
        <v>-0.20640897400000002</v>
      </c>
      <c r="AG19">
        <v>-0.2054590880000001</v>
      </c>
      <c r="AH19">
        <v>-0.20442413100000001</v>
      </c>
      <c r="AI19">
        <v>-0.20224984600000001</v>
      </c>
      <c r="AJ19">
        <v>-0.20095099400000002</v>
      </c>
      <c r="AK19">
        <v>-0.1968859459999999</v>
      </c>
    </row>
    <row r="20" spans="1:37" x14ac:dyDescent="0.25">
      <c r="A20" t="s">
        <v>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-0.56937829000000018</v>
      </c>
      <c r="I20">
        <v>-0.29210024000000007</v>
      </c>
      <c r="J20">
        <v>-0.12835340999999989</v>
      </c>
      <c r="K20">
        <v>-2.661653999999989E-2</v>
      </c>
      <c r="L20">
        <v>4.4927280000000083E-2</v>
      </c>
      <c r="M20">
        <v>4.7855949999999967E-2</v>
      </c>
      <c r="N20">
        <v>7.5014669999999908E-2</v>
      </c>
      <c r="O20">
        <v>3.8489790000000024E-2</v>
      </c>
      <c r="P20">
        <v>5.9063919999999964E-2</v>
      </c>
      <c r="Q20">
        <v>2.1805230000000037E-2</v>
      </c>
      <c r="R20">
        <v>-3.921723000000002E-2</v>
      </c>
      <c r="S20">
        <v>1.9830299999998996E-3</v>
      </c>
      <c r="T20">
        <v>1.991861999999997E-2</v>
      </c>
      <c r="U20">
        <v>8.6296099999999196E-3</v>
      </c>
      <c r="V20">
        <v>-3.2059769999999953E-2</v>
      </c>
      <c r="W20">
        <v>-1.8206989999999985E-2</v>
      </c>
      <c r="X20">
        <v>-6.1646600000000128E-2</v>
      </c>
      <c r="Y20">
        <v>-0.10199344999999999</v>
      </c>
      <c r="Z20">
        <v>-0.10427218999999999</v>
      </c>
      <c r="AA20">
        <v>-0.15547008999999989</v>
      </c>
      <c r="AB20">
        <v>-0.16827484999999992</v>
      </c>
      <c r="AC20">
        <v>-0.18260970000000004</v>
      </c>
      <c r="AD20">
        <v>-0.22640421999999999</v>
      </c>
      <c r="AE20">
        <v>-0.21166361000000011</v>
      </c>
      <c r="AF20">
        <v>-0.22232745000000004</v>
      </c>
      <c r="AG20">
        <v>-0.23021833999999994</v>
      </c>
      <c r="AH20">
        <v>-0.23662783999999995</v>
      </c>
      <c r="AI20">
        <v>-0.23825757000000003</v>
      </c>
      <c r="AJ20">
        <v>-0.24375229000000009</v>
      </c>
      <c r="AK20">
        <v>-0.23784006999999999</v>
      </c>
    </row>
    <row r="21" spans="1:37" x14ac:dyDescent="0.25">
      <c r="A21" t="s">
        <v>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-0.68937959999999521</v>
      </c>
      <c r="I21">
        <v>-0.73213549999999739</v>
      </c>
      <c r="J21">
        <v>-0.89733776000000542</v>
      </c>
      <c r="K21">
        <v>-1.059967279999996</v>
      </c>
      <c r="L21">
        <v>-1.1712666599999921</v>
      </c>
      <c r="M21">
        <v>-1.2829634200000051</v>
      </c>
      <c r="N21">
        <v>-1.3099114700000025</v>
      </c>
      <c r="O21">
        <v>-1.3571285900000007</v>
      </c>
      <c r="P21">
        <v>-1.3048883700000014</v>
      </c>
      <c r="Q21">
        <v>-1.2764624300000027</v>
      </c>
      <c r="R21">
        <v>-1.2475441199999993</v>
      </c>
      <c r="S21">
        <v>-1.0988005599999906</v>
      </c>
      <c r="T21">
        <v>-0.93118833999999984</v>
      </c>
      <c r="U21">
        <v>-0.75202358999999497</v>
      </c>
      <c r="V21">
        <v>-0.57927472000000035</v>
      </c>
      <c r="W21">
        <v>-0.32034153000000121</v>
      </c>
      <c r="X21">
        <v>-9.7665370000010743E-2</v>
      </c>
      <c r="Y21">
        <v>0.13561038999999608</v>
      </c>
      <c r="Z21">
        <v>0.41979373999999625</v>
      </c>
      <c r="AA21">
        <v>0.65301397999999455</v>
      </c>
      <c r="AB21">
        <v>0.92627751000000647</v>
      </c>
      <c r="AC21">
        <v>1.2012184000000037</v>
      </c>
      <c r="AD21">
        <v>1.4424151000000052</v>
      </c>
      <c r="AE21">
        <v>1.7427236999999929</v>
      </c>
      <c r="AF21">
        <v>2.0182657000000104</v>
      </c>
      <c r="AG21">
        <v>2.2968113999999984</v>
      </c>
      <c r="AH21">
        <v>2.5755602000000044</v>
      </c>
      <c r="AI21">
        <v>2.8587251000000036</v>
      </c>
      <c r="AJ21">
        <v>3.1360192999999814</v>
      </c>
      <c r="AK21">
        <v>3.4268273000000127</v>
      </c>
    </row>
    <row r="22" spans="1:37" x14ac:dyDescent="0.25">
      <c r="A22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0.15171930496209676</v>
      </c>
      <c r="I22">
        <v>0.3271453979931454</v>
      </c>
      <c r="J22">
        <v>0.47234569125508019</v>
      </c>
      <c r="K22">
        <v>0.57518793296595072</v>
      </c>
      <c r="L22">
        <v>0.63733638815941884</v>
      </c>
      <c r="M22">
        <v>0.67817752491886207</v>
      </c>
      <c r="N22">
        <v>0.69769624165930633</v>
      </c>
      <c r="O22">
        <v>0.71319859460893431</v>
      </c>
      <c r="P22">
        <v>0.71501962947545872</v>
      </c>
      <c r="Q22">
        <v>0.71504044178236237</v>
      </c>
      <c r="R22">
        <v>0.72370184362537993</v>
      </c>
      <c r="S22">
        <v>0.72172444194409424</v>
      </c>
      <c r="T22">
        <v>0.70346313867185695</v>
      </c>
      <c r="U22">
        <v>0.67511991020028173</v>
      </c>
      <c r="V22">
        <v>0.64865491229894623</v>
      </c>
      <c r="W22">
        <v>0.61268696307279735</v>
      </c>
      <c r="X22">
        <v>0.5786654145080149</v>
      </c>
      <c r="Y22">
        <v>0.55173084809522954</v>
      </c>
      <c r="Z22">
        <v>0.52330676389716035</v>
      </c>
      <c r="AA22">
        <v>0.50455942562367706</v>
      </c>
      <c r="AB22">
        <v>0.48987245889408887</v>
      </c>
      <c r="AC22">
        <v>0.47744183308454152</v>
      </c>
      <c r="AD22">
        <v>0.47464669977979812</v>
      </c>
      <c r="AE22">
        <v>0.47067087516563894</v>
      </c>
      <c r="AF22">
        <v>0.46753489294509687</v>
      </c>
      <c r="AG22">
        <v>0.46581285755326213</v>
      </c>
      <c r="AH22">
        <v>0.46554959994615114</v>
      </c>
      <c r="AI22">
        <v>0.46556288529664691</v>
      </c>
      <c r="AJ22">
        <v>0.46661289251363186</v>
      </c>
      <c r="AK22">
        <v>0.4659365180953387</v>
      </c>
    </row>
    <row r="23" spans="1:37" x14ac:dyDescent="0.25">
      <c r="A23" t="s">
        <v>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9.1205631653893102E-2</v>
      </c>
      <c r="I23">
        <v>0.14885861063041003</v>
      </c>
      <c r="J23">
        <v>0.17677679928905671</v>
      </c>
      <c r="K23">
        <v>0.18714839555784901</v>
      </c>
      <c r="L23">
        <v>0.18600178055345745</v>
      </c>
      <c r="M23">
        <v>0.18544507757523798</v>
      </c>
      <c r="N23">
        <v>0.18078087409786336</v>
      </c>
      <c r="O23">
        <v>0.18320897931229832</v>
      </c>
      <c r="P23">
        <v>0.18078764636721381</v>
      </c>
      <c r="Q23">
        <v>0.18433314772651285</v>
      </c>
      <c r="R23">
        <v>0.19415485088763718</v>
      </c>
      <c r="S23">
        <v>0.19561779181140304</v>
      </c>
      <c r="T23">
        <v>0.19026590140443483</v>
      </c>
      <c r="U23">
        <v>0.1841102103558229</v>
      </c>
      <c r="V23">
        <v>0.18305590792739879</v>
      </c>
      <c r="W23">
        <v>0.17502927586957234</v>
      </c>
      <c r="X23">
        <v>0.17115417656855722</v>
      </c>
      <c r="Y23">
        <v>0.17091343062391165</v>
      </c>
      <c r="Z23">
        <v>0.166436017581931</v>
      </c>
      <c r="AA23">
        <v>0.16725817292029027</v>
      </c>
      <c r="AB23">
        <v>0.16698733584445699</v>
      </c>
      <c r="AC23">
        <v>0.16549814467815288</v>
      </c>
      <c r="AD23">
        <v>0.16922454962109004</v>
      </c>
      <c r="AE23">
        <v>0.16730544103389575</v>
      </c>
      <c r="AF23">
        <v>0.16498681280247246</v>
      </c>
      <c r="AG23">
        <v>0.16244149174053737</v>
      </c>
      <c r="AH23">
        <v>0.15975734963275251</v>
      </c>
      <c r="AI23">
        <v>0.15634683794992577</v>
      </c>
      <c r="AJ23">
        <v>0.15322989530013478</v>
      </c>
      <c r="AK23">
        <v>0.1484990922695377</v>
      </c>
    </row>
    <row r="24" spans="1:37" x14ac:dyDescent="0.25">
      <c r="A24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-0.21170203259627882</v>
      </c>
      <c r="I24">
        <v>-0.31592227359225311</v>
      </c>
      <c r="J24">
        <v>-0.39086562658539492</v>
      </c>
      <c r="K24">
        <v>-0.45320473283711549</v>
      </c>
      <c r="L24">
        <v>-0.50076188191642224</v>
      </c>
      <c r="M24">
        <v>-0.55196430083613479</v>
      </c>
      <c r="N24">
        <v>-0.58747747756703983</v>
      </c>
      <c r="O24">
        <v>-0.63126057152859305</v>
      </c>
      <c r="P24">
        <v>-0.65476985423590706</v>
      </c>
      <c r="Q24">
        <v>-0.68418758989712702</v>
      </c>
      <c r="R24">
        <v>-0.72115288641190234</v>
      </c>
      <c r="S24">
        <v>-0.73174658510568824</v>
      </c>
      <c r="T24">
        <v>-0.72802808896756022</v>
      </c>
      <c r="U24">
        <v>-0.72010701731440807</v>
      </c>
      <c r="V24">
        <v>-0.71727096335031215</v>
      </c>
      <c r="W24">
        <v>-0.69466589499883857</v>
      </c>
      <c r="X24">
        <v>-0.67946348797382339</v>
      </c>
      <c r="Y24">
        <v>-0.66769758316536032</v>
      </c>
      <c r="Z24">
        <v>-0.64510355178452894</v>
      </c>
      <c r="AA24">
        <v>-0.63530694311425684</v>
      </c>
      <c r="AB24">
        <v>-0.62170882302799668</v>
      </c>
      <c r="AC24">
        <v>-0.60791969915120403</v>
      </c>
      <c r="AD24">
        <v>-0.60782961019996373</v>
      </c>
      <c r="AE24">
        <v>-0.59608756630239312</v>
      </c>
      <c r="AF24">
        <v>-0.58792590945033418</v>
      </c>
      <c r="AG24">
        <v>-0.58143875764387543</v>
      </c>
      <c r="AH24">
        <v>-0.57645502132295412</v>
      </c>
      <c r="AI24">
        <v>-0.57151001808462287</v>
      </c>
      <c r="AJ24">
        <v>-0.56871382022191186</v>
      </c>
      <c r="AK24">
        <v>-0.56342210690365435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1.0627915997760402</v>
      </c>
      <c r="I25">
        <v>1.0416330256021036</v>
      </c>
      <c r="J25">
        <v>1.0464027883820637</v>
      </c>
      <c r="K25">
        <v>1.0455650334931816</v>
      </c>
      <c r="L25">
        <v>1.0127354308190888</v>
      </c>
      <c r="M25">
        <v>1.0413422027004713</v>
      </c>
      <c r="N25">
        <v>1.0040787835861646</v>
      </c>
      <c r="O25">
        <v>1.0509480978856622</v>
      </c>
      <c r="P25">
        <v>1.0001429685065908</v>
      </c>
      <c r="Q25">
        <v>1.0290513943477888</v>
      </c>
      <c r="R25">
        <v>1.1111056757519537</v>
      </c>
      <c r="S25">
        <v>1.0413575400868724</v>
      </c>
      <c r="T25">
        <v>0.97054208617512605</v>
      </c>
      <c r="U25">
        <v>0.92626674716777635</v>
      </c>
      <c r="V25">
        <v>0.93234851736066338</v>
      </c>
      <c r="W25">
        <v>0.84667217110696846</v>
      </c>
      <c r="X25">
        <v>0.84389028156962809</v>
      </c>
      <c r="Y25">
        <v>0.85464607941262061</v>
      </c>
      <c r="Z25">
        <v>0.80960216625000392</v>
      </c>
      <c r="AA25">
        <v>0.85008842033928</v>
      </c>
      <c r="AB25">
        <v>0.84589469796316186</v>
      </c>
      <c r="AC25">
        <v>0.84504182011635565</v>
      </c>
      <c r="AD25">
        <v>0.90293252831889581</v>
      </c>
      <c r="AE25">
        <v>0.87874880076313311</v>
      </c>
      <c r="AF25">
        <v>0.88718572240528004</v>
      </c>
      <c r="AG25">
        <v>0.89470579482575008</v>
      </c>
      <c r="AH25">
        <v>0.90242992420444568</v>
      </c>
      <c r="AI25">
        <v>0.90369110052670654</v>
      </c>
      <c r="AJ25">
        <v>0.91197882118657159</v>
      </c>
      <c r="AK25">
        <v>0.90157292729924432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L93"/>
  <sheetViews>
    <sheetView workbookViewId="0">
      <pane xSplit="1" ySplit="1" topLeftCell="B70" activePane="bottomRight" state="frozen"/>
      <selection pane="topRight" activeCell="B1" sqref="B1"/>
      <selection pane="bottomLeft" activeCell="A2" sqref="A2"/>
      <selection pane="bottomRight" activeCell="A88" sqref="A88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1.2765936811204526E-2</v>
      </c>
      <c r="I2">
        <v>1.2814435254045575E-2</v>
      </c>
      <c r="J2">
        <v>1.2833439340849573E-2</v>
      </c>
      <c r="K2">
        <v>1.2835923507994895E-2</v>
      </c>
      <c r="L2">
        <v>1.2826775282902991E-2</v>
      </c>
      <c r="M2">
        <v>1.2811365673244257E-2</v>
      </c>
      <c r="N2">
        <v>1.2790817565955903E-2</v>
      </c>
      <c r="O2">
        <v>1.276805404087944E-2</v>
      </c>
      <c r="P2">
        <v>1.2740607101404011E-2</v>
      </c>
      <c r="Q2">
        <v>1.2707896304208877E-2</v>
      </c>
      <c r="R2">
        <v>1.2668155202666398E-2</v>
      </c>
      <c r="S2">
        <v>1.2618269203085841E-2</v>
      </c>
      <c r="T2">
        <v>1.2558800535449111E-2</v>
      </c>
      <c r="U2">
        <v>1.248886959271478E-2</v>
      </c>
      <c r="V2">
        <v>1.2406531628057271E-2</v>
      </c>
      <c r="W2">
        <v>1.2311593073295102E-2</v>
      </c>
      <c r="X2">
        <v>1.2206128712055397E-2</v>
      </c>
      <c r="Y2">
        <v>1.2089767663176598E-2</v>
      </c>
      <c r="Z2">
        <v>1.1963851825635086E-2</v>
      </c>
      <c r="AA2">
        <v>1.1832933415280467E-2</v>
      </c>
      <c r="AB2">
        <v>1.1700328121075465E-2</v>
      </c>
      <c r="AC2">
        <v>1.1566376571711112E-2</v>
      </c>
      <c r="AD2">
        <v>1.1439684912847969E-2</v>
      </c>
      <c r="AE2">
        <v>1.1320385305947367E-2</v>
      </c>
      <c r="AF2">
        <v>1.1212320955226618E-2</v>
      </c>
      <c r="AG2">
        <v>1.1115574173916176E-2</v>
      </c>
      <c r="AH2">
        <v>1.1030462061083934E-2</v>
      </c>
      <c r="AI2">
        <v>1.0958004205613436E-2</v>
      </c>
      <c r="AJ2">
        <v>1.0897309414666045E-2</v>
      </c>
      <c r="AK2">
        <v>1.0846128518694487E-2</v>
      </c>
    </row>
    <row r="3" spans="1:37" x14ac:dyDescent="0.25">
      <c r="A3" t="s">
        <v>46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1.9351573374698727E-2</v>
      </c>
      <c r="I3">
        <v>1.9436456755332676E-2</v>
      </c>
      <c r="J3">
        <v>1.9535654977166583E-2</v>
      </c>
      <c r="K3">
        <v>1.9639463641271782E-2</v>
      </c>
      <c r="L3">
        <v>1.9741745714133785E-2</v>
      </c>
      <c r="M3">
        <v>1.9838667661378206E-2</v>
      </c>
      <c r="N3">
        <v>1.9927873351679226E-2</v>
      </c>
      <c r="O3">
        <v>2.0007904047543157E-2</v>
      </c>
      <c r="P3">
        <v>2.0077951130392346E-2</v>
      </c>
      <c r="Q3">
        <v>2.01375836631279E-2</v>
      </c>
      <c r="R3">
        <v>2.0186633109807506E-2</v>
      </c>
      <c r="S3">
        <v>2.0225108881481102E-2</v>
      </c>
      <c r="T3">
        <v>2.0253083758892121E-2</v>
      </c>
      <c r="U3">
        <v>2.0270746221323188E-2</v>
      </c>
      <c r="V3">
        <v>2.0278398024504041E-2</v>
      </c>
      <c r="W3">
        <v>2.0276400414724449E-2</v>
      </c>
      <c r="X3">
        <v>2.0265154642397754E-2</v>
      </c>
      <c r="Y3">
        <v>2.0245184591844101E-2</v>
      </c>
      <c r="Z3">
        <v>2.021709943649741E-2</v>
      </c>
      <c r="AA3">
        <v>2.0181576077388907E-2</v>
      </c>
      <c r="AB3">
        <v>2.0139458236017704E-2</v>
      </c>
      <c r="AC3">
        <v>2.0091789214760736E-2</v>
      </c>
      <c r="AD3">
        <v>2.0039662739368858E-2</v>
      </c>
      <c r="AE3">
        <v>1.9984406660229048E-2</v>
      </c>
      <c r="AF3">
        <v>1.9927428935404556E-2</v>
      </c>
      <c r="AG3">
        <v>1.9870201994515169E-2</v>
      </c>
      <c r="AH3">
        <v>1.9814128107305873E-2</v>
      </c>
      <c r="AI3">
        <v>1.9760461818731478E-2</v>
      </c>
      <c r="AJ3">
        <v>1.9710295309337322E-2</v>
      </c>
      <c r="AK3">
        <v>1.9664526486673939E-2</v>
      </c>
    </row>
    <row r="4" spans="1:37" x14ac:dyDescent="0.25">
      <c r="A4" t="s">
        <v>47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0.1089186028</v>
      </c>
      <c r="I4">
        <v>0.1090223884</v>
      </c>
      <c r="J4">
        <v>0.1090349833</v>
      </c>
      <c r="K4">
        <v>0.1089863163</v>
      </c>
      <c r="L4">
        <v>0.1088974301</v>
      </c>
      <c r="M4">
        <v>0.1087849519</v>
      </c>
      <c r="N4">
        <v>0.1086597044</v>
      </c>
      <c r="O4">
        <v>0.1085305372</v>
      </c>
      <c r="P4">
        <v>0.1084010674</v>
      </c>
      <c r="Q4">
        <v>0.108273856</v>
      </c>
      <c r="R4">
        <v>0.10814992919999999</v>
      </c>
      <c r="S4">
        <v>0.1080287093</v>
      </c>
      <c r="T4">
        <v>0.1079114144</v>
      </c>
      <c r="U4">
        <v>0.1077986496</v>
      </c>
      <c r="V4">
        <v>0.1076899393</v>
      </c>
      <c r="W4">
        <v>0.107585555</v>
      </c>
      <c r="X4">
        <v>0.1074873397</v>
      </c>
      <c r="Y4">
        <v>0.1073957401</v>
      </c>
      <c r="Z4">
        <v>0.1073116885</v>
      </c>
      <c r="AA4">
        <v>0.1072381114</v>
      </c>
      <c r="AB4">
        <v>0.10717726800000001</v>
      </c>
      <c r="AC4">
        <v>0.1071288628</v>
      </c>
      <c r="AD4">
        <v>0.10709696840000001</v>
      </c>
      <c r="AE4">
        <v>0.10708097699999999</v>
      </c>
      <c r="AF4">
        <v>0.1070810696</v>
      </c>
      <c r="AG4">
        <v>0.10709518749999999</v>
      </c>
      <c r="AH4">
        <v>0.1071209298</v>
      </c>
      <c r="AI4">
        <v>0.10715655609999999</v>
      </c>
      <c r="AJ4">
        <v>0.1071995624</v>
      </c>
      <c r="AK4">
        <v>0.1072467034</v>
      </c>
    </row>
    <row r="5" spans="1:37" x14ac:dyDescent="0.25">
      <c r="A5" t="s">
        <v>48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0.96979959719999997</v>
      </c>
      <c r="I5">
        <v>0.97240434710000001</v>
      </c>
      <c r="J5">
        <v>0.97490936500000003</v>
      </c>
      <c r="K5">
        <v>0.97728893350000001</v>
      </c>
      <c r="L5">
        <v>0.97952475409999995</v>
      </c>
      <c r="M5">
        <v>0.98160277350000003</v>
      </c>
      <c r="N5">
        <v>0.98351441260000005</v>
      </c>
      <c r="O5">
        <v>0.98525456040000003</v>
      </c>
      <c r="P5">
        <v>0.9868243122</v>
      </c>
      <c r="Q5">
        <v>0.98822935180000004</v>
      </c>
      <c r="R5">
        <v>0.98948073589999996</v>
      </c>
      <c r="S5">
        <v>0.99059568649999996</v>
      </c>
      <c r="T5">
        <v>0.99159541819999997</v>
      </c>
      <c r="U5">
        <v>0.99250601319999998</v>
      </c>
      <c r="V5">
        <v>0.99335860080000005</v>
      </c>
      <c r="W5">
        <v>0.99418793309999998</v>
      </c>
      <c r="X5">
        <v>0.99503070950000005</v>
      </c>
      <c r="Y5">
        <v>0.9959264686</v>
      </c>
      <c r="Z5">
        <v>0.99691569660000001</v>
      </c>
      <c r="AA5">
        <v>0.99803719820000003</v>
      </c>
      <c r="AB5">
        <v>0.99932788989999999</v>
      </c>
      <c r="AC5">
        <v>1.0008233339999999</v>
      </c>
      <c r="AD5">
        <v>1.002551572</v>
      </c>
      <c r="AE5">
        <v>1.004537502</v>
      </c>
      <c r="AF5">
        <v>1.006799174</v>
      </c>
      <c r="AG5">
        <v>1.0093496870000001</v>
      </c>
      <c r="AH5">
        <v>1.012196694</v>
      </c>
      <c r="AI5">
        <v>1.0153421389999999</v>
      </c>
      <c r="AJ5">
        <v>1.0187837340000001</v>
      </c>
      <c r="AK5">
        <v>1.0225161439999999</v>
      </c>
    </row>
    <row r="6" spans="1:37" x14ac:dyDescent="0.25">
      <c r="A6" t="s">
        <v>49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-1.29901788E-2</v>
      </c>
      <c r="I6">
        <v>-1.3138638500000001E-2</v>
      </c>
      <c r="J6">
        <v>-1.32193611E-2</v>
      </c>
      <c r="K6">
        <v>-1.32461299E-2</v>
      </c>
      <c r="L6">
        <v>-1.32287753E-2</v>
      </c>
      <c r="M6">
        <v>-1.3176034E-2</v>
      </c>
      <c r="N6">
        <v>-1.3094588799999999E-2</v>
      </c>
      <c r="O6">
        <v>-1.29910515E-2</v>
      </c>
      <c r="P6">
        <v>-1.28698209E-2</v>
      </c>
      <c r="Q6">
        <v>-1.2735418E-2</v>
      </c>
      <c r="R6">
        <v>-1.2592017E-2</v>
      </c>
      <c r="S6">
        <v>-1.24432981E-2</v>
      </c>
      <c r="T6">
        <v>-1.22942537E-2</v>
      </c>
      <c r="U6">
        <v>-1.21495263E-2</v>
      </c>
      <c r="V6">
        <v>-1.20130475E-2</v>
      </c>
      <c r="W6">
        <v>-1.18890401E-2</v>
      </c>
      <c r="X6">
        <v>-1.1782316899999999E-2</v>
      </c>
      <c r="Y6">
        <v>-1.16964249E-2</v>
      </c>
      <c r="Z6">
        <v>-1.16347354E-2</v>
      </c>
      <c r="AA6">
        <v>-1.1601175700000001E-2</v>
      </c>
      <c r="AB6">
        <v>-1.15985154E-2</v>
      </c>
      <c r="AC6">
        <v>-1.16273434E-2</v>
      </c>
      <c r="AD6">
        <v>-1.16900487E-2</v>
      </c>
      <c r="AE6">
        <v>-1.1785462599999999E-2</v>
      </c>
      <c r="AF6">
        <v>-1.19122389E-2</v>
      </c>
      <c r="AG6">
        <v>-1.20672001E-2</v>
      </c>
      <c r="AH6">
        <v>-1.22466446E-2</v>
      </c>
      <c r="AI6">
        <v>-1.2447014399999999E-2</v>
      </c>
      <c r="AJ6">
        <v>-1.2664134299999999E-2</v>
      </c>
      <c r="AK6">
        <v>-1.2893384000000001E-2</v>
      </c>
    </row>
    <row r="7" spans="1:37" x14ac:dyDescent="0.25">
      <c r="A7" t="s">
        <v>50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-7.7709021899999998E-3</v>
      </c>
      <c r="I7">
        <v>-7.4378397900000002E-3</v>
      </c>
      <c r="J7">
        <v>-7.1706966899999997E-3</v>
      </c>
      <c r="K7">
        <v>-6.9538574999999997E-3</v>
      </c>
      <c r="L7">
        <v>-6.77692882E-3</v>
      </c>
      <c r="M7">
        <v>-6.6322471200000004E-3</v>
      </c>
      <c r="N7">
        <v>-6.5144885100000003E-3</v>
      </c>
      <c r="O7">
        <v>-6.4192979299999998E-3</v>
      </c>
      <c r="P7">
        <v>-6.3439175599999996E-3</v>
      </c>
      <c r="Q7">
        <v>-6.2860278099999998E-3</v>
      </c>
      <c r="R7">
        <v>-6.2438352399999996E-3</v>
      </c>
      <c r="S7">
        <v>-6.2160670300000003E-3</v>
      </c>
      <c r="T7">
        <v>-6.2011055599999997E-3</v>
      </c>
      <c r="U7">
        <v>-6.1975909699999998E-3</v>
      </c>
      <c r="V7">
        <v>-6.2045187099999998E-3</v>
      </c>
      <c r="W7">
        <v>-6.2207734099999999E-3</v>
      </c>
      <c r="X7">
        <v>-6.2449164600000004E-3</v>
      </c>
      <c r="Y7">
        <v>-6.27591543E-3</v>
      </c>
      <c r="Z7">
        <v>-6.3126493400000004E-3</v>
      </c>
      <c r="AA7">
        <v>-6.3535207100000003E-3</v>
      </c>
      <c r="AB7">
        <v>-6.3971021200000004E-3</v>
      </c>
      <c r="AC7">
        <v>-6.4425837199999997E-3</v>
      </c>
      <c r="AD7">
        <v>-6.4880228299999997E-3</v>
      </c>
      <c r="AE7">
        <v>-6.5326189100000003E-3</v>
      </c>
      <c r="AF7">
        <v>-6.57531609E-3</v>
      </c>
      <c r="AG7">
        <v>-6.6155970999999996E-3</v>
      </c>
      <c r="AH7">
        <v>-6.6530268500000003E-3</v>
      </c>
      <c r="AI7">
        <v>-6.6870412300000003E-3</v>
      </c>
      <c r="AJ7">
        <v>-6.7173376200000004E-3</v>
      </c>
      <c r="AK7">
        <v>-6.7438970300000003E-3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81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2366004.7749999999</v>
      </c>
      <c r="I9">
        <v>2396323.79</v>
      </c>
      <c r="J9">
        <v>2427076.8659999999</v>
      </c>
      <c r="K9">
        <v>2458230.639</v>
      </c>
      <c r="L9">
        <v>2489761.8110000002</v>
      </c>
      <c r="M9">
        <v>2521659.06</v>
      </c>
      <c r="N9">
        <v>2553913.1409999998</v>
      </c>
      <c r="O9">
        <v>2586521.642</v>
      </c>
      <c r="P9">
        <v>2619475.4980000001</v>
      </c>
      <c r="Q9">
        <v>2652763.5210000002</v>
      </c>
      <c r="R9">
        <v>2686369.1409999998</v>
      </c>
      <c r="S9">
        <v>2720266.47</v>
      </c>
      <c r="T9">
        <v>2754429.7540000002</v>
      </c>
      <c r="U9">
        <v>2788829.4679999999</v>
      </c>
      <c r="V9">
        <v>2823429.1690000002</v>
      </c>
      <c r="W9">
        <v>2858190.08</v>
      </c>
      <c r="X9">
        <v>2893077.5159999998</v>
      </c>
      <c r="Y9">
        <v>2928054.1510000001</v>
      </c>
      <c r="Z9">
        <v>2963084.9569999999</v>
      </c>
      <c r="AA9">
        <v>2998146.9440000001</v>
      </c>
      <c r="AB9">
        <v>3033226.247</v>
      </c>
      <c r="AC9">
        <v>3068309.6839999999</v>
      </c>
      <c r="AD9">
        <v>3103410.18</v>
      </c>
      <c r="AE9">
        <v>3138541.9789999998</v>
      </c>
      <c r="AF9">
        <v>3173732.3190000001</v>
      </c>
      <c r="AG9">
        <v>3209010.176</v>
      </c>
      <c r="AH9">
        <v>3244407.0410000002</v>
      </c>
      <c r="AI9">
        <v>3279959.267</v>
      </c>
      <c r="AJ9">
        <v>3315701.9980000001</v>
      </c>
      <c r="AK9">
        <v>3351664.5279999999</v>
      </c>
    </row>
    <row r="10" spans="1:37" x14ac:dyDescent="0.25">
      <c r="A10" t="s">
        <v>82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1.1223650110000001</v>
      </c>
      <c r="I10">
        <v>1.14417981</v>
      </c>
      <c r="J10">
        <v>1.1665321120000001</v>
      </c>
      <c r="K10">
        <v>1.1894421770000001</v>
      </c>
      <c r="L10">
        <v>1.2129238419999999</v>
      </c>
      <c r="M10">
        <v>1.2369866350000001</v>
      </c>
      <c r="N10">
        <v>1.2616371479999999</v>
      </c>
      <c r="O10">
        <v>1.286879863</v>
      </c>
      <c r="P10">
        <v>1.312717774</v>
      </c>
      <c r="Q10">
        <v>1.3391527379999999</v>
      </c>
      <c r="R10">
        <v>1.3661857230000001</v>
      </c>
      <c r="S10">
        <v>1.393816978</v>
      </c>
      <c r="T10">
        <v>1.4220460699999999</v>
      </c>
      <c r="U10">
        <v>1.4508720049999999</v>
      </c>
      <c r="V10">
        <v>1.4802933650000001</v>
      </c>
      <c r="W10">
        <v>1.5103083859999999</v>
      </c>
      <c r="X10">
        <v>1.5409150190000001</v>
      </c>
      <c r="Y10">
        <v>1.572111128</v>
      </c>
      <c r="Z10">
        <v>1.6038946549999999</v>
      </c>
      <c r="AA10">
        <v>1.6362637769999999</v>
      </c>
      <c r="AB10">
        <v>1.6692172430000001</v>
      </c>
      <c r="AC10">
        <v>1.702754804</v>
      </c>
      <c r="AD10">
        <v>1.7368774360000001</v>
      </c>
      <c r="AE10">
        <v>1.771587901</v>
      </c>
      <c r="AF10">
        <v>1.8068910929999999</v>
      </c>
      <c r="AG10">
        <v>1.8427943840000001</v>
      </c>
      <c r="AH10">
        <v>1.879307748</v>
      </c>
      <c r="AI10">
        <v>1.916443737</v>
      </c>
      <c r="AJ10">
        <v>1.954217409</v>
      </c>
      <c r="AK10">
        <v>1.9926461689999999</v>
      </c>
    </row>
    <row r="11" spans="1:37" x14ac:dyDescent="0.25">
      <c r="A11" t="s">
        <v>83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34044.725299999998</v>
      </c>
      <c r="I11">
        <v>34458.952149999997</v>
      </c>
      <c r="J11">
        <v>34883.430039999999</v>
      </c>
      <c r="K11">
        <v>35316.761639999997</v>
      </c>
      <c r="L11">
        <v>35757.845529999999</v>
      </c>
      <c r="M11">
        <v>36205.904549999999</v>
      </c>
      <c r="N11">
        <v>36660.308870000001</v>
      </c>
      <c r="O11">
        <v>37120.64241</v>
      </c>
      <c r="P11">
        <v>37586.467080000002</v>
      </c>
      <c r="Q11">
        <v>38057.394590000004</v>
      </c>
      <c r="R11">
        <v>38533.019959999998</v>
      </c>
      <c r="S11">
        <v>39012.851450000002</v>
      </c>
      <c r="T11">
        <v>39496.457110000003</v>
      </c>
      <c r="U11">
        <v>39983.384120000002</v>
      </c>
      <c r="V11">
        <v>40473.104549999996</v>
      </c>
      <c r="W11">
        <v>40965.087729999999</v>
      </c>
      <c r="X11">
        <v>41458.892570000004</v>
      </c>
      <c r="Y11">
        <v>41954.047120000003</v>
      </c>
      <c r="Z11">
        <v>42450.129370000002</v>
      </c>
      <c r="AA11">
        <v>42946.913460000003</v>
      </c>
      <c r="AB11">
        <v>43444.305780000002</v>
      </c>
      <c r="AC11">
        <v>43942.208559999999</v>
      </c>
      <c r="AD11">
        <v>44440.93017</v>
      </c>
      <c r="AE11">
        <v>44940.760029999998</v>
      </c>
      <c r="AF11">
        <v>45442.174509999997</v>
      </c>
      <c r="AG11">
        <v>45945.649120000002</v>
      </c>
      <c r="AH11">
        <v>46451.68159</v>
      </c>
      <c r="AI11">
        <v>46960.830320000001</v>
      </c>
      <c r="AJ11">
        <v>47473.615059999996</v>
      </c>
      <c r="AK11">
        <v>47990.45076</v>
      </c>
    </row>
    <row r="12" spans="1:37" x14ac:dyDescent="0.25">
      <c r="A12" t="s">
        <v>84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6252.8789790000001</v>
      </c>
      <c r="I12">
        <v>6300.0818849999996</v>
      </c>
      <c r="J12">
        <v>6354.339747</v>
      </c>
      <c r="K12">
        <v>6414.4541810000001</v>
      </c>
      <c r="L12">
        <v>6479.4554969999999</v>
      </c>
      <c r="M12">
        <v>6548.5647300000001</v>
      </c>
      <c r="N12">
        <v>6621.139827</v>
      </c>
      <c r="O12">
        <v>6696.665653</v>
      </c>
      <c r="P12">
        <v>6774.7036879999996</v>
      </c>
      <c r="Q12">
        <v>6854.8884449999996</v>
      </c>
      <c r="R12">
        <v>6936.9072349999997</v>
      </c>
      <c r="S12">
        <v>7020.4791580000001</v>
      </c>
      <c r="T12">
        <v>7105.3688560000001</v>
      </c>
      <c r="U12">
        <v>7191.3688679999996</v>
      </c>
      <c r="V12">
        <v>7278.2841699999999</v>
      </c>
      <c r="W12">
        <v>7365.9372510000003</v>
      </c>
      <c r="X12">
        <v>7454.1794140000002</v>
      </c>
      <c r="Y12">
        <v>7542.8701510000001</v>
      </c>
      <c r="Z12">
        <v>7631.8856779999996</v>
      </c>
      <c r="AA12">
        <v>7721.1409949999997</v>
      </c>
      <c r="AB12">
        <v>7810.5811409999997</v>
      </c>
      <c r="AC12">
        <v>7900.1581100000003</v>
      </c>
      <c r="AD12">
        <v>7989.8926899999997</v>
      </c>
      <c r="AE12">
        <v>8079.8129550000003</v>
      </c>
      <c r="AF12">
        <v>8169.9810729999999</v>
      </c>
      <c r="AG12">
        <v>8260.4650860000002</v>
      </c>
      <c r="AH12">
        <v>8351.3396350000003</v>
      </c>
      <c r="AI12">
        <v>8442.6915009999993</v>
      </c>
      <c r="AJ12">
        <v>8534.6043690000006</v>
      </c>
      <c r="AK12">
        <v>8627.1466660000006</v>
      </c>
    </row>
    <row r="13" spans="1:37" x14ac:dyDescent="0.25">
      <c r="A13" t="s">
        <v>85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32159.029470000001</v>
      </c>
      <c r="I13">
        <v>32569.039199999999</v>
      </c>
      <c r="J13">
        <v>32985.441599999998</v>
      </c>
      <c r="K13">
        <v>33407.59852</v>
      </c>
      <c r="L13">
        <v>33834.92381</v>
      </c>
      <c r="M13">
        <v>34267.070630000002</v>
      </c>
      <c r="N13">
        <v>34703.716970000001</v>
      </c>
      <c r="O13">
        <v>35144.73373</v>
      </c>
      <c r="P13">
        <v>35589.856740000003</v>
      </c>
      <c r="Q13">
        <v>36038.877240000002</v>
      </c>
      <c r="R13">
        <v>36491.538639999999</v>
      </c>
      <c r="S13">
        <v>36947.467360000002</v>
      </c>
      <c r="T13">
        <v>37406.399729999997</v>
      </c>
      <c r="U13">
        <v>37868.018320000003</v>
      </c>
      <c r="V13">
        <v>38331.902349999997</v>
      </c>
      <c r="W13">
        <v>38797.649740000001</v>
      </c>
      <c r="X13">
        <v>39264.974600000001</v>
      </c>
      <c r="Y13">
        <v>39733.504350000003</v>
      </c>
      <c r="Z13">
        <v>40202.930079999998</v>
      </c>
      <c r="AA13">
        <v>40673.17611</v>
      </c>
      <c r="AB13">
        <v>41144.251550000001</v>
      </c>
      <c r="AC13">
        <v>41616.085149999999</v>
      </c>
      <c r="AD13">
        <v>42089.133179999997</v>
      </c>
      <c r="AE13">
        <v>42563.655760000001</v>
      </c>
      <c r="AF13">
        <v>43040.141960000001</v>
      </c>
      <c r="AG13">
        <v>43519.001089999998</v>
      </c>
      <c r="AH13">
        <v>44000.662660000002</v>
      </c>
      <c r="AI13">
        <v>44485.6299</v>
      </c>
      <c r="AJ13">
        <v>44974.331709999999</v>
      </c>
      <c r="AK13">
        <v>45467.071920000002</v>
      </c>
    </row>
    <row r="14" spans="1:37" x14ac:dyDescent="0.25">
      <c r="A14" t="s">
        <v>86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8392.2317619999994</v>
      </c>
      <c r="I14">
        <v>8500.9736140000005</v>
      </c>
      <c r="J14">
        <v>8611.5033199999998</v>
      </c>
      <c r="K14">
        <v>8723.6122350000005</v>
      </c>
      <c r="L14">
        <v>8837.1482340000002</v>
      </c>
      <c r="M14">
        <v>8952.0196039999992</v>
      </c>
      <c r="N14">
        <v>9068.1585770000002</v>
      </c>
      <c r="O14">
        <v>9185.5341989999997</v>
      </c>
      <c r="P14">
        <v>9304.1033920000009</v>
      </c>
      <c r="Q14">
        <v>9423.8227920000008</v>
      </c>
      <c r="R14">
        <v>9544.6354269999993</v>
      </c>
      <c r="S14">
        <v>9666.4549470000002</v>
      </c>
      <c r="T14">
        <v>9789.1962579999999</v>
      </c>
      <c r="U14">
        <v>9912.7616990000006</v>
      </c>
      <c r="V14">
        <v>10037.028979999999</v>
      </c>
      <c r="W14">
        <v>10161.865879999999</v>
      </c>
      <c r="X14">
        <v>10287.1523</v>
      </c>
      <c r="Y14">
        <v>10412.75748</v>
      </c>
      <c r="Z14">
        <v>10538.55624</v>
      </c>
      <c r="AA14">
        <v>10664.463030000001</v>
      </c>
      <c r="AB14">
        <v>10790.4231</v>
      </c>
      <c r="AC14">
        <v>10916.383309999999</v>
      </c>
      <c r="AD14">
        <v>11042.379349999999</v>
      </c>
      <c r="AE14">
        <v>11168.45283</v>
      </c>
      <c r="AF14">
        <v>11294.68981</v>
      </c>
      <c r="AG14">
        <v>11421.18288</v>
      </c>
      <c r="AH14">
        <v>11548.03298</v>
      </c>
      <c r="AI14">
        <v>11675.357690000001</v>
      </c>
      <c r="AJ14">
        <v>11803.27065</v>
      </c>
      <c r="AK14">
        <v>11931.86521</v>
      </c>
    </row>
    <row r="15" spans="1:37" x14ac:dyDescent="0.25">
      <c r="A15" t="s">
        <v>87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4705.4148649999997</v>
      </c>
      <c r="I15">
        <v>4765.144628</v>
      </c>
      <c r="J15">
        <v>4825.9557299999997</v>
      </c>
      <c r="K15">
        <v>4887.7182149999999</v>
      </c>
      <c r="L15">
        <v>4950.3190549999999</v>
      </c>
      <c r="M15">
        <v>5013.6795400000001</v>
      </c>
      <c r="N15">
        <v>5077.7319909999997</v>
      </c>
      <c r="O15">
        <v>5142.4367910000001</v>
      </c>
      <c r="P15">
        <v>5207.7454079999998</v>
      </c>
      <c r="Q15">
        <v>5273.6172900000001</v>
      </c>
      <c r="R15">
        <v>5340.00875</v>
      </c>
      <c r="S15">
        <v>5406.8628630000003</v>
      </c>
      <c r="T15">
        <v>5474.1343029999998</v>
      </c>
      <c r="U15">
        <v>5541.7733689999995</v>
      </c>
      <c r="V15">
        <v>5609.7181769999997</v>
      </c>
      <c r="W15">
        <v>5677.907451</v>
      </c>
      <c r="X15">
        <v>5746.2938979999999</v>
      </c>
      <c r="Y15">
        <v>5814.8226619999996</v>
      </c>
      <c r="Z15">
        <v>5883.4463729999998</v>
      </c>
      <c r="AA15">
        <v>5952.1472789999998</v>
      </c>
      <c r="AB15">
        <v>6020.9237599999997</v>
      </c>
      <c r="AC15">
        <v>6089.7693280000003</v>
      </c>
      <c r="AD15">
        <v>6158.7414239999998</v>
      </c>
      <c r="AE15">
        <v>6227.8854890000002</v>
      </c>
      <c r="AF15">
        <v>6297.2753819999998</v>
      </c>
      <c r="AG15">
        <v>6366.9805720000004</v>
      </c>
      <c r="AH15">
        <v>6437.0732109999999</v>
      </c>
      <c r="AI15">
        <v>6507.6343610000004</v>
      </c>
      <c r="AJ15">
        <v>6578.7371730000004</v>
      </c>
      <c r="AK15">
        <v>6650.4380899999996</v>
      </c>
    </row>
    <row r="16" spans="1:37" x14ac:dyDescent="0.25">
      <c r="A16" t="s">
        <v>88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11947.69837</v>
      </c>
      <c r="I16">
        <v>12100.158530000001</v>
      </c>
      <c r="J16">
        <v>12255.26064</v>
      </c>
      <c r="K16">
        <v>12412.667030000001</v>
      </c>
      <c r="L16">
        <v>12572.101909999999</v>
      </c>
      <c r="M16">
        <v>12733.38276</v>
      </c>
      <c r="N16">
        <v>12896.359930000001</v>
      </c>
      <c r="O16">
        <v>13060.95291</v>
      </c>
      <c r="P16">
        <v>13227.060079999999</v>
      </c>
      <c r="Q16">
        <v>13394.595429999999</v>
      </c>
      <c r="R16">
        <v>13563.462729999999</v>
      </c>
      <c r="S16">
        <v>13733.530339999999</v>
      </c>
      <c r="T16">
        <v>13904.69096</v>
      </c>
      <c r="U16">
        <v>14076.82575</v>
      </c>
      <c r="V16">
        <v>14249.78413</v>
      </c>
      <c r="W16">
        <v>14423.41387</v>
      </c>
      <c r="X16">
        <v>14597.59526</v>
      </c>
      <c r="Y16">
        <v>14772.190409999999</v>
      </c>
      <c r="Z16">
        <v>14947.07762</v>
      </c>
      <c r="AA16">
        <v>15122.20674</v>
      </c>
      <c r="AB16">
        <v>15297.56899</v>
      </c>
      <c r="AC16">
        <v>15473.14431</v>
      </c>
      <c r="AD16">
        <v>15649.066430000001</v>
      </c>
      <c r="AE16">
        <v>15825.445159999999</v>
      </c>
      <c r="AF16">
        <v>16002.457410000001</v>
      </c>
      <c r="AG16">
        <v>16180.27054</v>
      </c>
      <c r="AH16">
        <v>16359.056909999999</v>
      </c>
      <c r="AI16">
        <v>16539.009999999998</v>
      </c>
      <c r="AJ16">
        <v>16720.304800000002</v>
      </c>
      <c r="AK16">
        <v>16903.07504</v>
      </c>
    </row>
    <row r="17" spans="1:37" x14ac:dyDescent="0.25">
      <c r="A17" t="s">
        <v>89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27720.467270000001</v>
      </c>
      <c r="I17">
        <v>28071.973580000002</v>
      </c>
      <c r="J17">
        <v>28430.362300000001</v>
      </c>
      <c r="K17">
        <v>28794.706470000001</v>
      </c>
      <c r="L17">
        <v>29164.239969999999</v>
      </c>
      <c r="M17">
        <v>29538.43389</v>
      </c>
      <c r="N17">
        <v>29916.85339</v>
      </c>
      <c r="O17">
        <v>30299.242730000002</v>
      </c>
      <c r="P17">
        <v>30685.310710000002</v>
      </c>
      <c r="Q17">
        <v>31074.816780000001</v>
      </c>
      <c r="R17">
        <v>31467.507170000001</v>
      </c>
      <c r="S17">
        <v>31863.05373</v>
      </c>
      <c r="T17">
        <v>32261.192569999999</v>
      </c>
      <c r="U17">
        <v>32661.636159999998</v>
      </c>
      <c r="V17">
        <v>33064.025179999997</v>
      </c>
      <c r="W17">
        <v>33467.998590000003</v>
      </c>
      <c r="X17">
        <v>33873.271840000001</v>
      </c>
      <c r="Y17">
        <v>34279.516190000002</v>
      </c>
      <c r="Z17">
        <v>34686.440320000002</v>
      </c>
      <c r="AA17">
        <v>35093.919110000003</v>
      </c>
      <c r="AB17">
        <v>35501.921300000002</v>
      </c>
      <c r="AC17">
        <v>35910.38697</v>
      </c>
      <c r="AD17">
        <v>36319.616860000002</v>
      </c>
      <c r="AE17">
        <v>36729.851150000002</v>
      </c>
      <c r="AF17">
        <v>37141.488299999997</v>
      </c>
      <c r="AG17">
        <v>37554.903440000002</v>
      </c>
      <c r="AH17">
        <v>37970.484579999997</v>
      </c>
      <c r="AI17">
        <v>38388.670230000003</v>
      </c>
      <c r="AJ17">
        <v>38809.855920000002</v>
      </c>
      <c r="AK17">
        <v>39234.341740000003</v>
      </c>
    </row>
    <row r="18" spans="1:37" x14ac:dyDescent="0.25">
      <c r="A18" t="s">
        <v>90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131754.16140000001</v>
      </c>
      <c r="I18">
        <v>133440.83970000001</v>
      </c>
      <c r="J18">
        <v>135153.7536</v>
      </c>
      <c r="K18">
        <v>136890.1557</v>
      </c>
      <c r="L18">
        <v>138647.74059999999</v>
      </c>
      <c r="M18">
        <v>140425.04819999999</v>
      </c>
      <c r="N18">
        <v>142220.8272</v>
      </c>
      <c r="O18">
        <v>144034.46479999999</v>
      </c>
      <c r="P18">
        <v>145865.01629999999</v>
      </c>
      <c r="Q18">
        <v>147711.63699999999</v>
      </c>
      <c r="R18">
        <v>149573.30189999999</v>
      </c>
      <c r="S18">
        <v>151448.5471</v>
      </c>
      <c r="T18">
        <v>153336.1323</v>
      </c>
      <c r="U18">
        <v>155234.64920000001</v>
      </c>
      <c r="V18">
        <v>157142.32459999999</v>
      </c>
      <c r="W18">
        <v>159057.3591</v>
      </c>
      <c r="X18">
        <v>160978.29790000001</v>
      </c>
      <c r="Y18">
        <v>162903.48389999999</v>
      </c>
      <c r="Z18">
        <v>164831.45120000001</v>
      </c>
      <c r="AA18">
        <v>166761.524</v>
      </c>
      <c r="AB18">
        <v>168693.48689999999</v>
      </c>
      <c r="AC18">
        <v>170627.03169999999</v>
      </c>
      <c r="AD18">
        <v>172563.56400000001</v>
      </c>
      <c r="AE18">
        <v>174504.24059999999</v>
      </c>
      <c r="AF18">
        <v>176451.00580000001</v>
      </c>
      <c r="AG18">
        <v>178405.7303</v>
      </c>
      <c r="AH18">
        <v>180370.3793</v>
      </c>
      <c r="AI18">
        <v>182347.17310000001</v>
      </c>
      <c r="AJ18">
        <v>184338.1459</v>
      </c>
      <c r="AK18">
        <v>186344.90090000001</v>
      </c>
    </row>
    <row r="19" spans="1:37" x14ac:dyDescent="0.25">
      <c r="A19" t="s">
        <v>91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96972.516749999995</v>
      </c>
      <c r="I19">
        <v>98249.637650000004</v>
      </c>
      <c r="J19">
        <v>99544.182320000007</v>
      </c>
      <c r="K19">
        <v>100854.9088</v>
      </c>
      <c r="L19">
        <v>102181.26639999999</v>
      </c>
      <c r="M19">
        <v>103523.243</v>
      </c>
      <c r="N19">
        <v>104880.9788</v>
      </c>
      <c r="O19">
        <v>106254.8021</v>
      </c>
      <c r="P19">
        <v>107644.79760000001</v>
      </c>
      <c r="Q19">
        <v>109050.8355</v>
      </c>
      <c r="R19">
        <v>110472.4752</v>
      </c>
      <c r="S19">
        <v>111908.81510000001</v>
      </c>
      <c r="T19">
        <v>113358.76119999999</v>
      </c>
      <c r="U19">
        <v>114820.9768</v>
      </c>
      <c r="V19">
        <v>116293.77099999999</v>
      </c>
      <c r="W19">
        <v>117775.2205</v>
      </c>
      <c r="X19">
        <v>119263.4146</v>
      </c>
      <c r="Y19">
        <v>120756.3069</v>
      </c>
      <c r="Z19">
        <v>122251.84050000001</v>
      </c>
      <c r="AA19">
        <v>123748.30439999999</v>
      </c>
      <c r="AB19">
        <v>125244.3416</v>
      </c>
      <c r="AC19">
        <v>126738.68640000001</v>
      </c>
      <c r="AD19">
        <v>128230.93060000001</v>
      </c>
      <c r="AE19">
        <v>129720.9342</v>
      </c>
      <c r="AF19">
        <v>131209.0594</v>
      </c>
      <c r="AG19">
        <v>132695.87940000001</v>
      </c>
      <c r="AH19">
        <v>134182.13529999999</v>
      </c>
      <c r="AI19">
        <v>135668.8118</v>
      </c>
      <c r="AJ19">
        <v>137156.96710000001</v>
      </c>
      <c r="AK19">
        <v>138647.54250000001</v>
      </c>
    </row>
    <row r="20" spans="1:37" x14ac:dyDescent="0.25">
      <c r="A20" t="s">
        <v>92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7286.7347609999997</v>
      </c>
      <c r="I20">
        <v>7383.6304609999997</v>
      </c>
      <c r="J20">
        <v>7481.7894459999998</v>
      </c>
      <c r="K20">
        <v>7581.1235340000003</v>
      </c>
      <c r="L20">
        <v>7681.5999629999997</v>
      </c>
      <c r="M20">
        <v>7783.2272370000001</v>
      </c>
      <c r="N20">
        <v>7886.0252259999997</v>
      </c>
      <c r="O20">
        <v>7990.0263750000004</v>
      </c>
      <c r="P20">
        <v>8095.2438510000002</v>
      </c>
      <c r="Q20">
        <v>8201.6728179999991</v>
      </c>
      <c r="R20">
        <v>8309.2835780000005</v>
      </c>
      <c r="S20">
        <v>8418.0105359999998</v>
      </c>
      <c r="T20">
        <v>8527.7717850000008</v>
      </c>
      <c r="U20">
        <v>8638.4661209999995</v>
      </c>
      <c r="V20">
        <v>8749.9648440000001</v>
      </c>
      <c r="W20">
        <v>8862.1204980000002</v>
      </c>
      <c r="X20">
        <v>8974.7851030000002</v>
      </c>
      <c r="Y20">
        <v>9087.7998530000004</v>
      </c>
      <c r="Z20">
        <v>9201.0040300000001</v>
      </c>
      <c r="AA20">
        <v>9314.2614329999997</v>
      </c>
      <c r="AB20">
        <v>9427.4619089999997</v>
      </c>
      <c r="AC20">
        <v>9540.5021940000006</v>
      </c>
      <c r="AD20">
        <v>9653.3417439999994</v>
      </c>
      <c r="AE20">
        <v>9765.9613260000006</v>
      </c>
      <c r="AF20">
        <v>9878.3792400000002</v>
      </c>
      <c r="AG20">
        <v>9990.6305549999997</v>
      </c>
      <c r="AH20">
        <v>10102.763650000001</v>
      </c>
      <c r="AI20">
        <v>10214.84583</v>
      </c>
      <c r="AJ20">
        <v>10326.951220000001</v>
      </c>
      <c r="AK20">
        <v>10439.14662</v>
      </c>
    </row>
    <row r="21" spans="1:37" x14ac:dyDescent="0.25">
      <c r="A21" t="s">
        <v>93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374.50776969999998</v>
      </c>
      <c r="I21">
        <v>379.48954279999998</v>
      </c>
      <c r="J21">
        <v>384.53628670000001</v>
      </c>
      <c r="K21">
        <v>389.64344770000002</v>
      </c>
      <c r="L21">
        <v>394.80934739999998</v>
      </c>
      <c r="M21">
        <v>400.03443970000001</v>
      </c>
      <c r="N21">
        <v>405.3197715</v>
      </c>
      <c r="O21">
        <v>410.66703209999997</v>
      </c>
      <c r="P21">
        <v>416.0769229</v>
      </c>
      <c r="Q21">
        <v>421.5492137</v>
      </c>
      <c r="R21">
        <v>427.08239040000001</v>
      </c>
      <c r="S21">
        <v>432.67309019999999</v>
      </c>
      <c r="T21">
        <v>438.31709869999997</v>
      </c>
      <c r="U21">
        <v>444.00920359999998</v>
      </c>
      <c r="V21">
        <v>449.74277649999999</v>
      </c>
      <c r="W21">
        <v>455.51021730000002</v>
      </c>
      <c r="X21">
        <v>461.30388879999998</v>
      </c>
      <c r="Y21">
        <v>467.11559590000002</v>
      </c>
      <c r="Z21">
        <v>472.93704000000002</v>
      </c>
      <c r="AA21">
        <v>478.7611718</v>
      </c>
      <c r="AB21">
        <v>484.58227829999998</v>
      </c>
      <c r="AC21">
        <v>490.3950069</v>
      </c>
      <c r="AD21">
        <v>496.19721320000002</v>
      </c>
      <c r="AE21">
        <v>501.98786139999999</v>
      </c>
      <c r="AF21">
        <v>507.76784520000001</v>
      </c>
      <c r="AG21">
        <v>513.53893000000005</v>
      </c>
      <c r="AH21">
        <v>519.30357189999995</v>
      </c>
      <c r="AI21">
        <v>525.065202</v>
      </c>
      <c r="AJ21">
        <v>530.82761110000001</v>
      </c>
      <c r="AK21">
        <v>536.59422199999995</v>
      </c>
    </row>
    <row r="22" spans="1:37" x14ac:dyDescent="0.25">
      <c r="A22" t="s">
        <v>94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545.43956319999995</v>
      </c>
      <c r="I22">
        <v>552.69392700000003</v>
      </c>
      <c r="J22">
        <v>560.04298859999994</v>
      </c>
      <c r="K22">
        <v>567.4801989</v>
      </c>
      <c r="L22">
        <v>575.00312789999998</v>
      </c>
      <c r="M22">
        <v>582.61242119999997</v>
      </c>
      <c r="N22">
        <v>590.3095624</v>
      </c>
      <c r="O22">
        <v>598.09697540000002</v>
      </c>
      <c r="P22">
        <v>605.97563170000001</v>
      </c>
      <c r="Q22">
        <v>613.94515620000004</v>
      </c>
      <c r="R22">
        <v>622.00331200000005</v>
      </c>
      <c r="S22">
        <v>630.14517120000005</v>
      </c>
      <c r="T22">
        <v>638.36458970000001</v>
      </c>
      <c r="U22">
        <v>646.65397510000003</v>
      </c>
      <c r="V22">
        <v>655.0036695</v>
      </c>
      <c r="W22">
        <v>663.40260929999999</v>
      </c>
      <c r="X22">
        <v>671.83969190000005</v>
      </c>
      <c r="Y22">
        <v>680.30299509999998</v>
      </c>
      <c r="Z22">
        <v>688.78044969999996</v>
      </c>
      <c r="AA22">
        <v>697.26182419999998</v>
      </c>
      <c r="AB22">
        <v>705.73883079999996</v>
      </c>
      <c r="AC22">
        <v>714.20368619999999</v>
      </c>
      <c r="AD22">
        <v>722.65331509999999</v>
      </c>
      <c r="AE22">
        <v>731.08622270000001</v>
      </c>
      <c r="AF22">
        <v>739.50372789999994</v>
      </c>
      <c r="AG22">
        <v>747.90840119999996</v>
      </c>
      <c r="AH22">
        <v>756.3038143</v>
      </c>
      <c r="AI22">
        <v>764.69496360000005</v>
      </c>
      <c r="AJ22">
        <v>773.0873623</v>
      </c>
      <c r="AK22">
        <v>781.48597759999996</v>
      </c>
    </row>
    <row r="23" spans="1:37" x14ac:dyDescent="0.25">
      <c r="A23" t="s">
        <v>95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1882.176903</v>
      </c>
      <c r="I23">
        <v>1907.2281559999999</v>
      </c>
      <c r="J23">
        <v>1932.6075000000001</v>
      </c>
      <c r="K23">
        <v>1958.2918279999999</v>
      </c>
      <c r="L23">
        <v>1984.2725069999999</v>
      </c>
      <c r="M23">
        <v>2010.551651</v>
      </c>
      <c r="N23">
        <v>2037.134403</v>
      </c>
      <c r="O23">
        <v>2064.0291609999999</v>
      </c>
      <c r="P23">
        <v>2091.2394020000002</v>
      </c>
      <c r="Q23">
        <v>2118.7639359999998</v>
      </c>
      <c r="R23">
        <v>2146.5951329999998</v>
      </c>
      <c r="S23">
        <v>2174.7160690000001</v>
      </c>
      <c r="T23">
        <v>2203.1055179999998</v>
      </c>
      <c r="U23">
        <v>2231.7372099999998</v>
      </c>
      <c r="V23">
        <v>2260.5777360000002</v>
      </c>
      <c r="W23">
        <v>2289.5887710000002</v>
      </c>
      <c r="X23">
        <v>2318.731753</v>
      </c>
      <c r="Y23">
        <v>2347.9652860000001</v>
      </c>
      <c r="Z23">
        <v>2377.2474189999998</v>
      </c>
      <c r="AA23">
        <v>2406.5424309999999</v>
      </c>
      <c r="AB23">
        <v>2435.8212880000001</v>
      </c>
      <c r="AC23">
        <v>2465.0567639999999</v>
      </c>
      <c r="AD23">
        <v>2494.237721</v>
      </c>
      <c r="AE23">
        <v>2523.3586100000002</v>
      </c>
      <c r="AF23">
        <v>2552.4235979999999</v>
      </c>
      <c r="AG23">
        <v>2581.4412689999999</v>
      </c>
      <c r="AH23">
        <v>2610.4237199999998</v>
      </c>
      <c r="AI23">
        <v>2639.3879830000001</v>
      </c>
      <c r="AJ23">
        <v>2668.3529450000001</v>
      </c>
      <c r="AK23">
        <v>2697.3356950000002</v>
      </c>
    </row>
    <row r="24" spans="1:37" x14ac:dyDescent="0.25">
      <c r="A24" t="s">
        <v>96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1985.7922140000001</v>
      </c>
      <c r="I24">
        <v>2012.200413</v>
      </c>
      <c r="J24">
        <v>2038.9525630000001</v>
      </c>
      <c r="K24">
        <v>2066.0243420000002</v>
      </c>
      <c r="L24">
        <v>2093.406751</v>
      </c>
      <c r="M24">
        <v>2121.1021369999999</v>
      </c>
      <c r="N24">
        <v>2149.1160289999998</v>
      </c>
      <c r="O24">
        <v>2177.4573719999999</v>
      </c>
      <c r="P24">
        <v>2206.129907</v>
      </c>
      <c r="Q24">
        <v>2235.1324380000001</v>
      </c>
      <c r="R24">
        <v>2264.4569780000002</v>
      </c>
      <c r="S24">
        <v>2294.0857510000001</v>
      </c>
      <c r="T24">
        <v>2323.9964679999998</v>
      </c>
      <c r="U24">
        <v>2354.1615689999999</v>
      </c>
      <c r="V24">
        <v>2384.5460189999999</v>
      </c>
      <c r="W24">
        <v>2415.109645</v>
      </c>
      <c r="X24">
        <v>2445.8120869999998</v>
      </c>
      <c r="Y24">
        <v>2476.610068</v>
      </c>
      <c r="Z24">
        <v>2507.459777</v>
      </c>
      <c r="AA24">
        <v>2538.3240369999999</v>
      </c>
      <c r="AB24">
        <v>2569.1727770000002</v>
      </c>
      <c r="AC24">
        <v>2599.977875</v>
      </c>
      <c r="AD24">
        <v>2630.7281870000002</v>
      </c>
      <c r="AE24">
        <v>2661.4184879999998</v>
      </c>
      <c r="AF24">
        <v>2692.0537669999999</v>
      </c>
      <c r="AG24">
        <v>2722.6436359999998</v>
      </c>
      <c r="AH24">
        <v>2753.2013470000002</v>
      </c>
      <c r="AI24">
        <v>2783.745281</v>
      </c>
      <c r="AJ24">
        <v>2814.2957000000001</v>
      </c>
      <c r="AK24">
        <v>2844.870887</v>
      </c>
    </row>
    <row r="25" spans="1:37" x14ac:dyDescent="0.25">
      <c r="A25" t="s">
        <v>97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600.54776770000001</v>
      </c>
      <c r="I25">
        <v>608.52607109999997</v>
      </c>
      <c r="J25">
        <v>616.60883850000005</v>
      </c>
      <c r="K25">
        <v>624.78923910000003</v>
      </c>
      <c r="L25">
        <v>633.06463029999998</v>
      </c>
      <c r="M25">
        <v>641.43560820000005</v>
      </c>
      <c r="N25">
        <v>649.90356650000001</v>
      </c>
      <c r="O25">
        <v>658.47096599999998</v>
      </c>
      <c r="P25">
        <v>667.13860360000001</v>
      </c>
      <c r="Q25">
        <v>675.90585610000005</v>
      </c>
      <c r="R25">
        <v>684.77009499999997</v>
      </c>
      <c r="S25">
        <v>693.72574959999997</v>
      </c>
      <c r="T25">
        <v>702.76603929999999</v>
      </c>
      <c r="U25">
        <v>711.88262810000003</v>
      </c>
      <c r="V25">
        <v>721.06490269999995</v>
      </c>
      <c r="W25">
        <v>730.30075769999996</v>
      </c>
      <c r="X25">
        <v>739.57813829999998</v>
      </c>
      <c r="Y25">
        <v>748.8840606</v>
      </c>
      <c r="Z25">
        <v>758.20541040000001</v>
      </c>
      <c r="AA25">
        <v>767.5311987</v>
      </c>
      <c r="AB25">
        <v>776.85257539999998</v>
      </c>
      <c r="AC25">
        <v>786.16114649999997</v>
      </c>
      <c r="AD25">
        <v>795.45388730000002</v>
      </c>
      <c r="AE25">
        <v>804.72934190000001</v>
      </c>
      <c r="AF25">
        <v>813.98916510000004</v>
      </c>
      <c r="AG25">
        <v>823.23629240000002</v>
      </c>
      <c r="AH25">
        <v>832.47472479999999</v>
      </c>
      <c r="AI25">
        <v>841.7100441</v>
      </c>
      <c r="AJ25">
        <v>850.9483487</v>
      </c>
      <c r="AK25">
        <v>860.19506920000003</v>
      </c>
    </row>
    <row r="26" spans="1:37" x14ac:dyDescent="0.25">
      <c r="A26" t="s">
        <v>98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1539.847291</v>
      </c>
      <c r="I26">
        <v>1560.3230249999999</v>
      </c>
      <c r="J26">
        <v>1581.0681709999999</v>
      </c>
      <c r="K26">
        <v>1602.0652709999999</v>
      </c>
      <c r="L26">
        <v>1623.307597</v>
      </c>
      <c r="M26">
        <v>1644.7967120000001</v>
      </c>
      <c r="N26">
        <v>1666.536222</v>
      </c>
      <c r="O26">
        <v>1688.532449</v>
      </c>
      <c r="P26">
        <v>1710.7874469999999</v>
      </c>
      <c r="Q26">
        <v>1733.299606</v>
      </c>
      <c r="R26">
        <v>1756.0621530000001</v>
      </c>
      <c r="S26">
        <v>1779.060739</v>
      </c>
      <c r="T26">
        <v>1802.2778679999999</v>
      </c>
      <c r="U26">
        <v>1825.6920030000001</v>
      </c>
      <c r="V26">
        <v>1849.2757180000001</v>
      </c>
      <c r="W26">
        <v>1872.9977040000001</v>
      </c>
      <c r="X26">
        <v>1896.8267169999999</v>
      </c>
      <c r="Y26">
        <v>1920.7290740000001</v>
      </c>
      <c r="Z26">
        <v>1944.670703</v>
      </c>
      <c r="AA26">
        <v>1968.62292</v>
      </c>
      <c r="AB26">
        <v>1992.5624789999999</v>
      </c>
      <c r="AC26">
        <v>2016.4672820000001</v>
      </c>
      <c r="AD26">
        <v>2040.328968</v>
      </c>
      <c r="AE26">
        <v>2064.1432049999999</v>
      </c>
      <c r="AF26">
        <v>2087.9136640000002</v>
      </c>
      <c r="AG26">
        <v>2111.6473449999999</v>
      </c>
      <c r="AH26">
        <v>2135.3540440000002</v>
      </c>
      <c r="AI26">
        <v>2159.047677</v>
      </c>
      <c r="AJ26">
        <v>2182.7435610000002</v>
      </c>
      <c r="AK26">
        <v>2206.4553879999999</v>
      </c>
    </row>
    <row r="27" spans="1:37" x14ac:dyDescent="0.25">
      <c r="A27" t="s">
        <v>99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343.66794270000003</v>
      </c>
      <c r="I27">
        <v>348.24002969999998</v>
      </c>
      <c r="J27">
        <v>352.87195700000001</v>
      </c>
      <c r="K27">
        <v>357.55948599999999</v>
      </c>
      <c r="L27">
        <v>362.30101100000002</v>
      </c>
      <c r="M27">
        <v>367.0968866</v>
      </c>
      <c r="N27">
        <v>371.94802079999999</v>
      </c>
      <c r="O27">
        <v>376.85592209999999</v>
      </c>
      <c r="P27">
        <v>381.82120459999999</v>
      </c>
      <c r="Q27">
        <v>386.84363780000001</v>
      </c>
      <c r="R27">
        <v>391.92182220000001</v>
      </c>
      <c r="S27">
        <v>397.05266870000003</v>
      </c>
      <c r="T27">
        <v>402.23231179999999</v>
      </c>
      <c r="U27">
        <v>407.45597379999998</v>
      </c>
      <c r="V27">
        <v>412.71758039999997</v>
      </c>
      <c r="W27">
        <v>418.01016709999999</v>
      </c>
      <c r="X27">
        <v>423.32673549999998</v>
      </c>
      <c r="Y27">
        <v>428.65977629999998</v>
      </c>
      <c r="Z27">
        <v>434.00168480000002</v>
      </c>
      <c r="AA27">
        <v>439.34600260000002</v>
      </c>
      <c r="AB27">
        <v>444.6874972</v>
      </c>
      <c r="AC27">
        <v>450.02126709999999</v>
      </c>
      <c r="AD27">
        <v>455.3453543</v>
      </c>
      <c r="AE27">
        <v>460.65881860000002</v>
      </c>
      <c r="AF27">
        <v>465.96249030000001</v>
      </c>
      <c r="AG27">
        <v>471.25800040000001</v>
      </c>
      <c r="AH27">
        <v>476.54761300000001</v>
      </c>
      <c r="AI27">
        <v>481.83448600000003</v>
      </c>
      <c r="AJ27">
        <v>487.12210649999997</v>
      </c>
      <c r="AK27">
        <v>492.41362249999997</v>
      </c>
    </row>
    <row r="28" spans="1:37" x14ac:dyDescent="0.25">
      <c r="A28" t="s">
        <v>100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4670.7903390000001</v>
      </c>
      <c r="I28">
        <v>4732.9615519999998</v>
      </c>
      <c r="J28">
        <v>4795.953939</v>
      </c>
      <c r="K28">
        <v>4859.7084109999996</v>
      </c>
      <c r="L28">
        <v>4924.2012409999998</v>
      </c>
      <c r="M28">
        <v>4989.4353359999996</v>
      </c>
      <c r="N28">
        <v>5055.4213030000001</v>
      </c>
      <c r="O28">
        <v>5122.1782579999999</v>
      </c>
      <c r="P28">
        <v>5189.7134560000004</v>
      </c>
      <c r="Q28">
        <v>5258.0230160000001</v>
      </c>
      <c r="R28">
        <v>5327.0874439999998</v>
      </c>
      <c r="S28">
        <v>5396.8644860000004</v>
      </c>
      <c r="T28">
        <v>5467.301539</v>
      </c>
      <c r="U28">
        <v>5538.3337000000001</v>
      </c>
      <c r="V28">
        <v>5609.8784770000002</v>
      </c>
      <c r="W28">
        <v>5681.8413270000001</v>
      </c>
      <c r="X28">
        <v>5754.1272840000001</v>
      </c>
      <c r="Y28">
        <v>5826.6343829999996</v>
      </c>
      <c r="Z28">
        <v>5899.2593559999996</v>
      </c>
      <c r="AA28">
        <v>5971.9145250000001</v>
      </c>
      <c r="AB28">
        <v>6044.5288389999996</v>
      </c>
      <c r="AC28">
        <v>6117.0356689999999</v>
      </c>
      <c r="AD28">
        <v>6189.4084899999998</v>
      </c>
      <c r="AE28">
        <v>6261.6345060000003</v>
      </c>
      <c r="AF28">
        <v>6333.7250219999996</v>
      </c>
      <c r="AG28">
        <v>6405.7021930000001</v>
      </c>
      <c r="AH28">
        <v>6477.5968000000003</v>
      </c>
      <c r="AI28">
        <v>6549.4518029999999</v>
      </c>
      <c r="AJ28">
        <v>6621.3146299999999</v>
      </c>
      <c r="AK28">
        <v>6693.2280719999999</v>
      </c>
    </row>
    <row r="29" spans="1:37" x14ac:dyDescent="0.25">
      <c r="A29" t="s">
        <v>101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191.40355260000001</v>
      </c>
      <c r="I29">
        <v>193.95029020000001</v>
      </c>
      <c r="J29">
        <v>196.5305118</v>
      </c>
      <c r="K29">
        <v>199.1418626</v>
      </c>
      <c r="L29">
        <v>201.78342710000001</v>
      </c>
      <c r="M29">
        <v>204.45537239999999</v>
      </c>
      <c r="N29">
        <v>207.15816799999999</v>
      </c>
      <c r="O29">
        <v>209.89262400000001</v>
      </c>
      <c r="P29">
        <v>212.65905230000001</v>
      </c>
      <c r="Q29">
        <v>215.45730180000001</v>
      </c>
      <c r="R29">
        <v>218.28657609999999</v>
      </c>
      <c r="S29">
        <v>221.145141</v>
      </c>
      <c r="T29">
        <v>224.03083889999999</v>
      </c>
      <c r="U29">
        <v>226.94100660000001</v>
      </c>
      <c r="V29">
        <v>229.8722573</v>
      </c>
      <c r="W29">
        <v>232.82071110000001</v>
      </c>
      <c r="X29">
        <v>235.78247339999999</v>
      </c>
      <c r="Y29">
        <v>238.75336139999999</v>
      </c>
      <c r="Z29">
        <v>241.72913919999999</v>
      </c>
      <c r="AA29">
        <v>244.7062143</v>
      </c>
      <c r="AB29">
        <v>247.6816748</v>
      </c>
      <c r="AC29">
        <v>250.65278559999999</v>
      </c>
      <c r="AD29">
        <v>253.61846299999999</v>
      </c>
      <c r="AE29">
        <v>256.57817799999998</v>
      </c>
      <c r="AF29">
        <v>259.5323899</v>
      </c>
      <c r="AG29">
        <v>262.48199870000002</v>
      </c>
      <c r="AH29">
        <v>265.42825679999999</v>
      </c>
      <c r="AI29">
        <v>268.37291740000001</v>
      </c>
      <c r="AJ29">
        <v>271.31791579999998</v>
      </c>
      <c r="AK29">
        <v>274.2649965</v>
      </c>
    </row>
    <row r="30" spans="1:37" x14ac:dyDescent="0.25">
      <c r="A30" t="s">
        <v>102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56462.05586</v>
      </c>
      <c r="I30">
        <v>57194.823329999999</v>
      </c>
      <c r="J30">
        <v>57937.553879999999</v>
      </c>
      <c r="K30">
        <v>58689.241009999998</v>
      </c>
      <c r="L30">
        <v>59449.06121</v>
      </c>
      <c r="M30">
        <v>60216.517469999999</v>
      </c>
      <c r="N30">
        <v>60991.19599</v>
      </c>
      <c r="O30">
        <v>61772.92742</v>
      </c>
      <c r="P30">
        <v>62561.409339999998</v>
      </c>
      <c r="Q30">
        <v>63356.357150000003</v>
      </c>
      <c r="R30">
        <v>64157.401080000003</v>
      </c>
      <c r="S30">
        <v>64963.978309999999</v>
      </c>
      <c r="T30">
        <v>65775.593229999999</v>
      </c>
      <c r="U30">
        <v>66591.679369999998</v>
      </c>
      <c r="V30">
        <v>67411.513640000005</v>
      </c>
      <c r="W30">
        <v>68234.346460000001</v>
      </c>
      <c r="X30">
        <v>69059.560450000004</v>
      </c>
      <c r="Y30">
        <v>69886.463510000001</v>
      </c>
      <c r="Z30">
        <v>70714.434299999994</v>
      </c>
      <c r="AA30">
        <v>71543.171960000007</v>
      </c>
      <c r="AB30">
        <v>72372.583060000004</v>
      </c>
      <c r="AC30">
        <v>73202.552299999996</v>
      </c>
      <c r="AD30">
        <v>74033.652059999993</v>
      </c>
      <c r="AE30">
        <v>74866.400930000003</v>
      </c>
      <c r="AF30">
        <v>75701.633069999996</v>
      </c>
      <c r="AG30">
        <v>76540.171119999999</v>
      </c>
      <c r="AH30">
        <v>77382.873370000001</v>
      </c>
      <c r="AI30">
        <v>78230.699280000001</v>
      </c>
      <c r="AJ30">
        <v>79084.537750000003</v>
      </c>
      <c r="AK30">
        <v>79945.09719</v>
      </c>
    </row>
    <row r="31" spans="1:37" x14ac:dyDescent="0.25">
      <c r="A31" t="s">
        <v>103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1645292.341</v>
      </c>
      <c r="I31">
        <v>1666451.0279999999</v>
      </c>
      <c r="J31">
        <v>1687891.824</v>
      </c>
      <c r="K31">
        <v>1709594.81</v>
      </c>
      <c r="L31">
        <v>1731546.398</v>
      </c>
      <c r="M31">
        <v>1753740.892</v>
      </c>
      <c r="N31">
        <v>1776173.6159999999</v>
      </c>
      <c r="O31">
        <v>1798844.405</v>
      </c>
      <c r="P31">
        <v>1821748.111</v>
      </c>
      <c r="Q31">
        <v>1844877.9129999999</v>
      </c>
      <c r="R31">
        <v>1868223.098</v>
      </c>
      <c r="S31">
        <v>1891766.3189999999</v>
      </c>
      <c r="T31">
        <v>1915490.38</v>
      </c>
      <c r="U31">
        <v>1939375.453</v>
      </c>
      <c r="V31">
        <v>1963396.831</v>
      </c>
      <c r="W31">
        <v>1987528.22</v>
      </c>
      <c r="X31">
        <v>2011746.2860000001</v>
      </c>
      <c r="Y31">
        <v>2036025.83</v>
      </c>
      <c r="Z31">
        <v>2060343.2709999999</v>
      </c>
      <c r="AA31">
        <v>2084683.5419999999</v>
      </c>
      <c r="AB31">
        <v>2109037.9339999999</v>
      </c>
      <c r="AC31">
        <v>2133398.0380000002</v>
      </c>
      <c r="AD31">
        <v>2157773.804</v>
      </c>
      <c r="AE31">
        <v>2182175.852</v>
      </c>
      <c r="AF31">
        <v>2206623.7480000001</v>
      </c>
      <c r="AG31">
        <v>2231138.0490000001</v>
      </c>
      <c r="AH31">
        <v>2255740.9070000001</v>
      </c>
      <c r="AI31">
        <v>2280457.7880000002</v>
      </c>
      <c r="AJ31">
        <v>2305313.1889999998</v>
      </c>
      <c r="AK31">
        <v>2330327.3769999999</v>
      </c>
    </row>
    <row r="32" spans="1:37" x14ac:dyDescent="0.25">
      <c r="A32" t="s">
        <v>104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42607.79348</v>
      </c>
      <c r="I32">
        <v>43128.19528</v>
      </c>
      <c r="J32">
        <v>43659.523910000004</v>
      </c>
      <c r="K32">
        <v>44200.786690000001</v>
      </c>
      <c r="L32">
        <v>44751.24439</v>
      </c>
      <c r="M32">
        <v>45310.418530000003</v>
      </c>
      <c r="N32">
        <v>45877.897089999999</v>
      </c>
      <c r="O32">
        <v>46453.414270000001</v>
      </c>
      <c r="P32">
        <v>47036.600870000002</v>
      </c>
      <c r="Q32">
        <v>47627.06596</v>
      </c>
      <c r="R32">
        <v>48224.336519999997</v>
      </c>
      <c r="S32">
        <v>48827.785109999997</v>
      </c>
      <c r="T32">
        <v>49436.802129999996</v>
      </c>
      <c r="U32">
        <v>50050.723389999999</v>
      </c>
      <c r="V32">
        <v>50668.772420000001</v>
      </c>
      <c r="W32">
        <v>51290.144659999998</v>
      </c>
      <c r="X32">
        <v>51914.123399999997</v>
      </c>
      <c r="Y32">
        <v>52539.955439999998</v>
      </c>
      <c r="Z32">
        <v>53166.940869999999</v>
      </c>
      <c r="AA32">
        <v>53794.609299999996</v>
      </c>
      <c r="AB32">
        <v>54422.664060000003</v>
      </c>
      <c r="AC32">
        <v>55050.82746</v>
      </c>
      <c r="AD32">
        <v>55679.303800000002</v>
      </c>
      <c r="AE32">
        <v>56308.324489999999</v>
      </c>
      <c r="AF32">
        <v>56938.361199999999</v>
      </c>
      <c r="AG32">
        <v>57569.921179999998</v>
      </c>
      <c r="AH32">
        <v>58203.561809999999</v>
      </c>
      <c r="AI32">
        <v>58839.933799999999</v>
      </c>
      <c r="AJ32">
        <v>59479.670290000002</v>
      </c>
      <c r="AK32">
        <v>60123.303310000003</v>
      </c>
    </row>
    <row r="33" spans="1:37" x14ac:dyDescent="0.25">
      <c r="A33" t="s">
        <v>106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738.11392679999994</v>
      </c>
      <c r="I33">
        <v>740.32211719999998</v>
      </c>
      <c r="J33">
        <v>742.77516460000004</v>
      </c>
      <c r="K33">
        <v>745.40142800000001</v>
      </c>
      <c r="L33">
        <v>748.14134679999995</v>
      </c>
      <c r="M33">
        <v>750.94853809999995</v>
      </c>
      <c r="N33">
        <v>753.78780900000004</v>
      </c>
      <c r="O33">
        <v>756.63404749999995</v>
      </c>
      <c r="P33">
        <v>759.46866750000004</v>
      </c>
      <c r="Q33">
        <v>762.27787799999999</v>
      </c>
      <c r="R33">
        <v>765.05085940000004</v>
      </c>
      <c r="S33">
        <v>767.77784459999998</v>
      </c>
      <c r="T33">
        <v>770.4504432</v>
      </c>
      <c r="U33">
        <v>773.06106239999997</v>
      </c>
      <c r="V33">
        <v>775.60193779999997</v>
      </c>
      <c r="W33">
        <v>778.06527240000003</v>
      </c>
      <c r="X33">
        <v>780.44428740000001</v>
      </c>
      <c r="Y33">
        <v>782.73265619999995</v>
      </c>
      <c r="Z33">
        <v>784.92485710000005</v>
      </c>
      <c r="AA33">
        <v>787.01780050000002</v>
      </c>
      <c r="AB33">
        <v>789.01113859999998</v>
      </c>
      <c r="AC33">
        <v>790.90598279999995</v>
      </c>
      <c r="AD33">
        <v>792.70787780000001</v>
      </c>
      <c r="AE33">
        <v>794.42463659999999</v>
      </c>
      <c r="AF33">
        <v>796.06664920000003</v>
      </c>
      <c r="AG33">
        <v>797.64539030000003</v>
      </c>
      <c r="AH33">
        <v>799.1726572</v>
      </c>
      <c r="AI33">
        <v>800.66051449999998</v>
      </c>
      <c r="AJ33">
        <v>802.12042289999999</v>
      </c>
      <c r="AK33">
        <v>803.56214199999999</v>
      </c>
    </row>
    <row r="34" spans="1:37" x14ac:dyDescent="0.25">
      <c r="A34" t="s">
        <v>107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85.555808139999996</v>
      </c>
      <c r="I34">
        <v>85.326353310000002</v>
      </c>
      <c r="J34">
        <v>85.246072350000006</v>
      </c>
      <c r="K34">
        <v>85.277551099999997</v>
      </c>
      <c r="L34">
        <v>85.390680000000003</v>
      </c>
      <c r="M34">
        <v>85.56235925</v>
      </c>
      <c r="N34">
        <v>85.775314550000004</v>
      </c>
      <c r="O34">
        <v>86.01692774</v>
      </c>
      <c r="P34">
        <v>86.277977829999998</v>
      </c>
      <c r="Q34">
        <v>86.551728670000003</v>
      </c>
      <c r="R34">
        <v>86.833194370000001</v>
      </c>
      <c r="S34">
        <v>87.118536129999995</v>
      </c>
      <c r="T34">
        <v>87.404787060000004</v>
      </c>
      <c r="U34">
        <v>87.689589350000006</v>
      </c>
      <c r="V34">
        <v>87.970944130000007</v>
      </c>
      <c r="W34">
        <v>88.24710571</v>
      </c>
      <c r="X34">
        <v>88.516607829999998</v>
      </c>
      <c r="Y34">
        <v>88.778164390000001</v>
      </c>
      <c r="Z34">
        <v>89.030662710000001</v>
      </c>
      <c r="AA34">
        <v>89.273302689999994</v>
      </c>
      <c r="AB34">
        <v>89.505630530000005</v>
      </c>
      <c r="AC34">
        <v>89.72740847</v>
      </c>
      <c r="AD34">
        <v>89.938892420000002</v>
      </c>
      <c r="AE34">
        <v>90.140643479999994</v>
      </c>
      <c r="AF34">
        <v>90.333540909999996</v>
      </c>
      <c r="AG34">
        <v>90.518631020000001</v>
      </c>
      <c r="AH34">
        <v>90.697033790000006</v>
      </c>
      <c r="AI34">
        <v>90.869925460000005</v>
      </c>
      <c r="AJ34">
        <v>91.038450249999997</v>
      </c>
      <c r="AK34">
        <v>91.203602709999998</v>
      </c>
    </row>
    <row r="35" spans="1:37" x14ac:dyDescent="0.25">
      <c r="A35" t="s">
        <v>108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189.08282320000001</v>
      </c>
      <c r="I35">
        <v>189.7954263</v>
      </c>
      <c r="J35">
        <v>190.53147079999999</v>
      </c>
      <c r="K35">
        <v>191.28106690000001</v>
      </c>
      <c r="L35">
        <v>192.03616249999999</v>
      </c>
      <c r="M35">
        <v>192.79077649999999</v>
      </c>
      <c r="N35">
        <v>193.5405184</v>
      </c>
      <c r="O35">
        <v>194.28259069999999</v>
      </c>
      <c r="P35">
        <v>195.01492450000001</v>
      </c>
      <c r="Q35">
        <v>195.73600769999999</v>
      </c>
      <c r="R35">
        <v>196.4445637</v>
      </c>
      <c r="S35">
        <v>197.13915660000001</v>
      </c>
      <c r="T35">
        <v>197.8185096</v>
      </c>
      <c r="U35">
        <v>198.48137130000001</v>
      </c>
      <c r="V35">
        <v>199.12626040000001</v>
      </c>
      <c r="W35">
        <v>199.75159450000001</v>
      </c>
      <c r="X35">
        <v>200.35605240000001</v>
      </c>
      <c r="Y35">
        <v>200.938332</v>
      </c>
      <c r="Z35">
        <v>201.49728759999999</v>
      </c>
      <c r="AA35">
        <v>202.0324483</v>
      </c>
      <c r="AB35">
        <v>202.54401519999999</v>
      </c>
      <c r="AC35">
        <v>203.03239730000001</v>
      </c>
      <c r="AD35">
        <v>203.4992541</v>
      </c>
      <c r="AE35">
        <v>203.94662589999999</v>
      </c>
      <c r="AF35">
        <v>204.37713360000001</v>
      </c>
      <c r="AG35">
        <v>204.7935033</v>
      </c>
      <c r="AH35">
        <v>205.19842650000001</v>
      </c>
      <c r="AI35">
        <v>205.5946304</v>
      </c>
      <c r="AJ35">
        <v>205.98463039999999</v>
      </c>
      <c r="AK35">
        <v>206.3704419</v>
      </c>
    </row>
    <row r="36" spans="1:37" x14ac:dyDescent="0.25">
      <c r="A36" t="s">
        <v>109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99.841648090000007</v>
      </c>
      <c r="I36">
        <v>100.239767</v>
      </c>
      <c r="J36">
        <v>100.6496288</v>
      </c>
      <c r="K36">
        <v>101.0657018</v>
      </c>
      <c r="L36">
        <v>101.4839298</v>
      </c>
      <c r="M36">
        <v>101.9015881</v>
      </c>
      <c r="N36">
        <v>102.3169169</v>
      </c>
      <c r="O36">
        <v>102.7289289</v>
      </c>
      <c r="P36">
        <v>103.13699870000001</v>
      </c>
      <c r="Q36">
        <v>103.5406689</v>
      </c>
      <c r="R36">
        <v>103.93947590000001</v>
      </c>
      <c r="S36">
        <v>104.332769</v>
      </c>
      <c r="T36">
        <v>104.7197884</v>
      </c>
      <c r="U36">
        <v>105.0996603</v>
      </c>
      <c r="V36">
        <v>105.47132910000001</v>
      </c>
      <c r="W36">
        <v>105.83360039999999</v>
      </c>
      <c r="X36">
        <v>106.18529890000001</v>
      </c>
      <c r="Y36">
        <v>106.5252443</v>
      </c>
      <c r="Z36">
        <v>106.8523106</v>
      </c>
      <c r="AA36">
        <v>107.1656407</v>
      </c>
      <c r="AB36">
        <v>107.4647247</v>
      </c>
      <c r="AC36">
        <v>107.7492711</v>
      </c>
      <c r="AD36">
        <v>108.0195535</v>
      </c>
      <c r="AE36">
        <v>108.2762032</v>
      </c>
      <c r="AF36">
        <v>108.5202323</v>
      </c>
      <c r="AG36">
        <v>108.75285890000001</v>
      </c>
      <c r="AH36">
        <v>108.9753982</v>
      </c>
      <c r="AI36">
        <v>109.1892436</v>
      </c>
      <c r="AJ36">
        <v>109.395764</v>
      </c>
      <c r="AK36">
        <v>109.59616509999999</v>
      </c>
    </row>
    <row r="37" spans="1:37" x14ac:dyDescent="0.25">
      <c r="A37" t="s">
        <v>110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59.800794840000002</v>
      </c>
      <c r="I37">
        <v>60.02080033</v>
      </c>
      <c r="J37">
        <v>60.25009463</v>
      </c>
      <c r="K37">
        <v>60.484998410000003</v>
      </c>
      <c r="L37">
        <v>60.722595609999999</v>
      </c>
      <c r="M37">
        <v>60.960738970000001</v>
      </c>
      <c r="N37">
        <v>61.197872869999998</v>
      </c>
      <c r="O37">
        <v>61.432979940000003</v>
      </c>
      <c r="P37">
        <v>61.665323440000002</v>
      </c>
      <c r="Q37">
        <v>61.894358709999999</v>
      </c>
      <c r="R37">
        <v>62.119627049999998</v>
      </c>
      <c r="S37">
        <v>62.340633359999998</v>
      </c>
      <c r="T37">
        <v>62.556913799999997</v>
      </c>
      <c r="U37">
        <v>62.76800867</v>
      </c>
      <c r="V37">
        <v>62.973395949999997</v>
      </c>
      <c r="W37">
        <v>63.172519680000001</v>
      </c>
      <c r="X37">
        <v>63.364891229999998</v>
      </c>
      <c r="Y37">
        <v>63.550041319999998</v>
      </c>
      <c r="Z37">
        <v>63.727555500000001</v>
      </c>
      <c r="AA37">
        <v>63.897218029999998</v>
      </c>
      <c r="AB37">
        <v>64.059033020000001</v>
      </c>
      <c r="AC37">
        <v>64.21310853</v>
      </c>
      <c r="AD37">
        <v>64.359921069999999</v>
      </c>
      <c r="AE37">
        <v>64.500114800000006</v>
      </c>
      <c r="AF37">
        <v>64.634533730000001</v>
      </c>
      <c r="AG37">
        <v>64.764091769999993</v>
      </c>
      <c r="AH37">
        <v>64.889713929999999</v>
      </c>
      <c r="AI37">
        <v>65.012339409999996</v>
      </c>
      <c r="AJ37">
        <v>65.132850210000001</v>
      </c>
      <c r="AK37">
        <v>65.251982150000003</v>
      </c>
    </row>
    <row r="38" spans="1:37" x14ac:dyDescent="0.25">
      <c r="A38" t="s">
        <v>111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156.00047520000001</v>
      </c>
      <c r="I38">
        <v>156.58555319999999</v>
      </c>
      <c r="J38">
        <v>157.19222260000001</v>
      </c>
      <c r="K38">
        <v>157.81122010000001</v>
      </c>
      <c r="L38">
        <v>158.43535410000001</v>
      </c>
      <c r="M38">
        <v>159.05946979999999</v>
      </c>
      <c r="N38">
        <v>159.67993440000001</v>
      </c>
      <c r="O38">
        <v>160.29448210000001</v>
      </c>
      <c r="P38">
        <v>160.90151090000001</v>
      </c>
      <c r="Q38">
        <v>161.4998588</v>
      </c>
      <c r="R38">
        <v>162.08853089999999</v>
      </c>
      <c r="S38">
        <v>162.66638380000001</v>
      </c>
      <c r="T38">
        <v>163.23232630000001</v>
      </c>
      <c r="U38">
        <v>163.78524909999999</v>
      </c>
      <c r="V38">
        <v>164.32384920000001</v>
      </c>
      <c r="W38">
        <v>164.84671320000001</v>
      </c>
      <c r="X38">
        <v>165.3525927</v>
      </c>
      <c r="Y38">
        <v>165.8402676</v>
      </c>
      <c r="Z38">
        <v>166.30864270000001</v>
      </c>
      <c r="AA38">
        <v>166.7571351</v>
      </c>
      <c r="AB38">
        <v>167.18572030000001</v>
      </c>
      <c r="AC38">
        <v>167.59461250000001</v>
      </c>
      <c r="AD38">
        <v>167.98498889999999</v>
      </c>
      <c r="AE38">
        <v>168.35843059999999</v>
      </c>
      <c r="AF38">
        <v>168.7170217</v>
      </c>
      <c r="AG38">
        <v>169.0630027</v>
      </c>
      <c r="AH38">
        <v>169.39862790000001</v>
      </c>
      <c r="AI38">
        <v>169.7261876</v>
      </c>
      <c r="AJ38">
        <v>170.04782420000001</v>
      </c>
      <c r="AK38">
        <v>170.3653022</v>
      </c>
    </row>
    <row r="39" spans="1:37" x14ac:dyDescent="0.25">
      <c r="A39" t="s">
        <v>112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392.12979009999998</v>
      </c>
      <c r="I39">
        <v>393.55994509999999</v>
      </c>
      <c r="J39">
        <v>395.06289729999997</v>
      </c>
      <c r="K39">
        <v>396.61028959999999</v>
      </c>
      <c r="L39">
        <v>398.17997300000002</v>
      </c>
      <c r="M39">
        <v>399.75590080000001</v>
      </c>
      <c r="N39">
        <v>401.32671219999997</v>
      </c>
      <c r="O39">
        <v>402.88514650000002</v>
      </c>
      <c r="P39">
        <v>404.42614079999998</v>
      </c>
      <c r="Q39">
        <v>405.9461063</v>
      </c>
      <c r="R39">
        <v>407.44213259999998</v>
      </c>
      <c r="S39">
        <v>408.91111549999999</v>
      </c>
      <c r="T39">
        <v>410.35017219999997</v>
      </c>
      <c r="U39">
        <v>411.75643359999998</v>
      </c>
      <c r="V39">
        <v>413.12658290000002</v>
      </c>
      <c r="W39">
        <v>414.45703150000003</v>
      </c>
      <c r="X39">
        <v>415.74458429999999</v>
      </c>
      <c r="Y39">
        <v>416.98611110000002</v>
      </c>
      <c r="Z39">
        <v>418.17877770000001</v>
      </c>
      <c r="AA39">
        <v>419.32100059999999</v>
      </c>
      <c r="AB39">
        <v>420.41258349999998</v>
      </c>
      <c r="AC39">
        <v>421.45394440000001</v>
      </c>
      <c r="AD39">
        <v>422.44788160000002</v>
      </c>
      <c r="AE39">
        <v>423.39824049999999</v>
      </c>
      <c r="AF39">
        <v>424.3101393</v>
      </c>
      <c r="AG39">
        <v>425.18911910000003</v>
      </c>
      <c r="AH39">
        <v>426.04077510000002</v>
      </c>
      <c r="AI39">
        <v>426.8708001</v>
      </c>
      <c r="AJ39">
        <v>427.68453090000003</v>
      </c>
      <c r="AK39">
        <v>428.48637480000002</v>
      </c>
    </row>
    <row r="40" spans="1:37" x14ac:dyDescent="0.25">
      <c r="A40" t="s">
        <v>113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1407.753643</v>
      </c>
      <c r="I40">
        <v>1413.1469279999999</v>
      </c>
      <c r="J40">
        <v>1418.683657</v>
      </c>
      <c r="K40">
        <v>1424.2978250000001</v>
      </c>
      <c r="L40">
        <v>1429.9377939999999</v>
      </c>
      <c r="M40">
        <v>1435.5663380000001</v>
      </c>
      <c r="N40">
        <v>1441.1568589999999</v>
      </c>
      <c r="O40">
        <v>1446.692683</v>
      </c>
      <c r="P40">
        <v>1452.1615400000001</v>
      </c>
      <c r="Q40">
        <v>1457.5540020000001</v>
      </c>
      <c r="R40">
        <v>1462.8613680000001</v>
      </c>
      <c r="S40">
        <v>1468.0731129999999</v>
      </c>
      <c r="T40">
        <v>1473.1787280000001</v>
      </c>
      <c r="U40">
        <v>1478.1672390000001</v>
      </c>
      <c r="V40">
        <v>1483.0258220000001</v>
      </c>
      <c r="W40">
        <v>1487.740616</v>
      </c>
      <c r="X40">
        <v>1492.2991689999999</v>
      </c>
      <c r="Y40">
        <v>1496.6893640000001</v>
      </c>
      <c r="Z40">
        <v>1500.900339</v>
      </c>
      <c r="AA40">
        <v>1504.9258890000001</v>
      </c>
      <c r="AB40">
        <v>1508.764968</v>
      </c>
      <c r="AC40">
        <v>1512.419028</v>
      </c>
      <c r="AD40">
        <v>1515.8982880000001</v>
      </c>
      <c r="AE40">
        <v>1519.216968</v>
      </c>
      <c r="AF40">
        <v>1522.3941560000001</v>
      </c>
      <c r="AG40">
        <v>1525.4507570000001</v>
      </c>
      <c r="AH40">
        <v>1528.4081430000001</v>
      </c>
      <c r="AI40">
        <v>1531.2882159999999</v>
      </c>
      <c r="AJ40">
        <v>1534.1116930000001</v>
      </c>
      <c r="AK40">
        <v>1536.896027</v>
      </c>
    </row>
    <row r="41" spans="1:37" x14ac:dyDescent="0.25">
      <c r="A41" t="s">
        <v>114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1509.434542</v>
      </c>
      <c r="I41">
        <v>1515.836178</v>
      </c>
      <c r="J41">
        <v>1522.3031940000001</v>
      </c>
      <c r="K41">
        <v>1528.783856</v>
      </c>
      <c r="L41">
        <v>1535.2488699999999</v>
      </c>
      <c r="M41">
        <v>1541.6858580000001</v>
      </c>
      <c r="N41">
        <v>1548.092443</v>
      </c>
      <c r="O41">
        <v>1554.4722420000001</v>
      </c>
      <c r="P41">
        <v>1560.829342</v>
      </c>
      <c r="Q41">
        <v>1567.1654619999999</v>
      </c>
      <c r="R41">
        <v>1573.478016</v>
      </c>
      <c r="S41">
        <v>1579.7582460000001</v>
      </c>
      <c r="T41">
        <v>1585.9925029999999</v>
      </c>
      <c r="U41">
        <v>1592.163051</v>
      </c>
      <c r="V41">
        <v>1598.2478450000001</v>
      </c>
      <c r="W41">
        <v>1604.221395</v>
      </c>
      <c r="X41">
        <v>1610.0571829999999</v>
      </c>
      <c r="Y41">
        <v>1615.7280880000001</v>
      </c>
      <c r="Z41">
        <v>1621.2073680000001</v>
      </c>
      <c r="AA41">
        <v>1626.4716900000001</v>
      </c>
      <c r="AB41">
        <v>1631.502864</v>
      </c>
      <c r="AC41">
        <v>1636.2866939999999</v>
      </c>
      <c r="AD41">
        <v>1640.8172050000001</v>
      </c>
      <c r="AE41">
        <v>1645.095037</v>
      </c>
      <c r="AF41">
        <v>1649.1275109999999</v>
      </c>
      <c r="AG41">
        <v>1652.9265720000001</v>
      </c>
      <c r="AH41">
        <v>1656.507087</v>
      </c>
      <c r="AI41">
        <v>1659.886344</v>
      </c>
      <c r="AJ41">
        <v>1663.082721</v>
      </c>
      <c r="AK41">
        <v>1666.113697</v>
      </c>
    </row>
    <row r="42" spans="1:37" x14ac:dyDescent="0.25">
      <c r="A42" t="s">
        <v>115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118.8103966</v>
      </c>
      <c r="I42">
        <v>119.33078999999999</v>
      </c>
      <c r="J42">
        <v>119.8549014</v>
      </c>
      <c r="K42">
        <v>120.37879390000001</v>
      </c>
      <c r="L42">
        <v>120.9003694</v>
      </c>
      <c r="M42">
        <v>121.4188862</v>
      </c>
      <c r="N42">
        <v>121.93438449999999</v>
      </c>
      <c r="O42">
        <v>122.44734819999999</v>
      </c>
      <c r="P42">
        <v>122.9582633</v>
      </c>
      <c r="Q42">
        <v>123.4673897</v>
      </c>
      <c r="R42">
        <v>123.9746107</v>
      </c>
      <c r="S42">
        <v>124.4792909</v>
      </c>
      <c r="T42">
        <v>124.98037890000001</v>
      </c>
      <c r="U42">
        <v>125.4764758</v>
      </c>
      <c r="V42">
        <v>125.9658245</v>
      </c>
      <c r="W42">
        <v>126.4463781</v>
      </c>
      <c r="X42">
        <v>126.91599050000001</v>
      </c>
      <c r="Y42">
        <v>127.3724544</v>
      </c>
      <c r="Z42">
        <v>127.81357989999999</v>
      </c>
      <c r="AA42">
        <v>128.2374313</v>
      </c>
      <c r="AB42">
        <v>128.64246800000001</v>
      </c>
      <c r="AC42">
        <v>129.0274612</v>
      </c>
      <c r="AD42">
        <v>129.3918213</v>
      </c>
      <c r="AE42">
        <v>129.7354838</v>
      </c>
      <c r="AF42">
        <v>130.0589153</v>
      </c>
      <c r="AG42">
        <v>130.3629578</v>
      </c>
      <c r="AH42">
        <v>130.64869709999999</v>
      </c>
      <c r="AI42">
        <v>130.91742389999999</v>
      </c>
      <c r="AJ42">
        <v>131.1705327</v>
      </c>
      <c r="AK42">
        <v>131.40936719999999</v>
      </c>
    </row>
    <row r="43" spans="1:37" x14ac:dyDescent="0.25">
      <c r="A43" t="s">
        <v>116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4.2420590369999998</v>
      </c>
      <c r="I43">
        <v>4.260649291</v>
      </c>
      <c r="J43">
        <v>4.2793937739999999</v>
      </c>
      <c r="K43">
        <v>4.2981487530000004</v>
      </c>
      <c r="L43">
        <v>4.3168345889999999</v>
      </c>
      <c r="M43">
        <v>4.3354196399999996</v>
      </c>
      <c r="N43">
        <v>4.3539005619999998</v>
      </c>
      <c r="O43">
        <v>4.3722906430000004</v>
      </c>
      <c r="P43">
        <v>4.3906042699999999</v>
      </c>
      <c r="Q43">
        <v>4.4088487340000002</v>
      </c>
      <c r="R43">
        <v>4.4270187349999999</v>
      </c>
      <c r="S43">
        <v>4.4450911499999997</v>
      </c>
      <c r="T43">
        <v>4.4630284659999999</v>
      </c>
      <c r="U43">
        <v>4.4807810750000003</v>
      </c>
      <c r="V43">
        <v>4.4982867479999999</v>
      </c>
      <c r="W43">
        <v>4.5154729749999998</v>
      </c>
      <c r="X43">
        <v>4.5322636750000003</v>
      </c>
      <c r="Y43">
        <v>4.5485805289999997</v>
      </c>
      <c r="Z43">
        <v>4.5643457359999999</v>
      </c>
      <c r="AA43">
        <v>4.5794904550000002</v>
      </c>
      <c r="AB43">
        <v>4.5939598439999996</v>
      </c>
      <c r="AC43">
        <v>4.6077101359999997</v>
      </c>
      <c r="AD43">
        <v>4.6207202980000002</v>
      </c>
      <c r="AE43">
        <v>4.6329880379999997</v>
      </c>
      <c r="AF43">
        <v>4.6445300449999998</v>
      </c>
      <c r="AG43">
        <v>4.655376468</v>
      </c>
      <c r="AH43">
        <v>4.6655662250000001</v>
      </c>
      <c r="AI43">
        <v>4.675145595</v>
      </c>
      <c r="AJ43">
        <v>4.6841646020000001</v>
      </c>
      <c r="AK43">
        <v>4.692671485</v>
      </c>
    </row>
    <row r="44" spans="1:37" x14ac:dyDescent="0.25">
      <c r="A44" t="s">
        <v>117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6.9194318020000001</v>
      </c>
      <c r="I44">
        <v>6.9497562830000001</v>
      </c>
      <c r="J44">
        <v>6.9803268989999996</v>
      </c>
      <c r="K44">
        <v>7.0109098530000002</v>
      </c>
      <c r="L44">
        <v>7.0413763749999996</v>
      </c>
      <c r="M44">
        <v>7.0716761540000004</v>
      </c>
      <c r="N44">
        <v>7.1018049879999996</v>
      </c>
      <c r="O44">
        <v>7.1317856099999997</v>
      </c>
      <c r="P44">
        <v>7.161642295</v>
      </c>
      <c r="Q44">
        <v>7.1913874839999998</v>
      </c>
      <c r="R44">
        <v>7.2210128559999998</v>
      </c>
      <c r="S44">
        <v>7.2504808260000004</v>
      </c>
      <c r="T44">
        <v>7.2797302009999996</v>
      </c>
      <c r="U44">
        <v>7.3086799679999999</v>
      </c>
      <c r="V44">
        <v>7.3372284810000004</v>
      </c>
      <c r="W44">
        <v>7.3652572960000002</v>
      </c>
      <c r="X44">
        <v>7.3926421490000003</v>
      </c>
      <c r="Y44">
        <v>7.4192551350000002</v>
      </c>
      <c r="Z44">
        <v>7.4449692230000002</v>
      </c>
      <c r="AA44">
        <v>7.4696720159999996</v>
      </c>
      <c r="AB44">
        <v>7.4932739789999996</v>
      </c>
      <c r="AC44">
        <v>7.5157036699999997</v>
      </c>
      <c r="AD44">
        <v>7.536926738</v>
      </c>
      <c r="AE44">
        <v>7.5569394179999998</v>
      </c>
      <c r="AF44">
        <v>7.5757689060000004</v>
      </c>
      <c r="AG44">
        <v>7.5934643509999997</v>
      </c>
      <c r="AH44">
        <v>7.6100892010000001</v>
      </c>
      <c r="AI44">
        <v>7.6257189009999999</v>
      </c>
      <c r="AJ44">
        <v>7.6404349969999998</v>
      </c>
      <c r="AK44">
        <v>7.6543161309999999</v>
      </c>
    </row>
    <row r="45" spans="1:37" x14ac:dyDescent="0.25">
      <c r="A45" t="s">
        <v>118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30.527795919999999</v>
      </c>
      <c r="I45">
        <v>30.66181551</v>
      </c>
      <c r="J45">
        <v>30.797037719999999</v>
      </c>
      <c r="K45">
        <v>30.93241196</v>
      </c>
      <c r="L45">
        <v>31.067344110000001</v>
      </c>
      <c r="M45">
        <v>31.201584929999999</v>
      </c>
      <c r="N45">
        <v>31.335091269999999</v>
      </c>
      <c r="O45">
        <v>31.467943250000001</v>
      </c>
      <c r="P45">
        <v>31.600233230000001</v>
      </c>
      <c r="Q45">
        <v>31.73200641</v>
      </c>
      <c r="R45">
        <v>31.863220649999999</v>
      </c>
      <c r="S45">
        <v>31.993708049999999</v>
      </c>
      <c r="T45">
        <v>32.123198610000003</v>
      </c>
      <c r="U45">
        <v>32.251336049999999</v>
      </c>
      <c r="V45">
        <v>32.377673629999997</v>
      </c>
      <c r="W45">
        <v>32.501690539999998</v>
      </c>
      <c r="X45">
        <v>32.622839720000002</v>
      </c>
      <c r="Y45">
        <v>32.740557430000003</v>
      </c>
      <c r="Z45">
        <v>32.854283090000003</v>
      </c>
      <c r="AA45">
        <v>32.963519720000001</v>
      </c>
      <c r="AB45">
        <v>33.067870409999998</v>
      </c>
      <c r="AC45">
        <v>33.167017790000003</v>
      </c>
      <c r="AD45">
        <v>33.260807560000003</v>
      </c>
      <c r="AE45">
        <v>33.349220449999997</v>
      </c>
      <c r="AF45">
        <v>33.432374119999999</v>
      </c>
      <c r="AG45">
        <v>33.510483739999998</v>
      </c>
      <c r="AH45">
        <v>33.58382838</v>
      </c>
      <c r="AI45">
        <v>33.65274067</v>
      </c>
      <c r="AJ45">
        <v>33.717580810000001</v>
      </c>
      <c r="AK45">
        <v>33.778696779999997</v>
      </c>
    </row>
    <row r="46" spans="1:37" x14ac:dyDescent="0.25">
      <c r="A46" t="s">
        <v>119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30.942048889999999</v>
      </c>
      <c r="I46">
        <v>31.07755847</v>
      </c>
      <c r="J46">
        <v>31.21401419</v>
      </c>
      <c r="K46">
        <v>31.35039463</v>
      </c>
      <c r="L46">
        <v>31.486158530000001</v>
      </c>
      <c r="M46">
        <v>31.621118060000001</v>
      </c>
      <c r="N46">
        <v>31.755288490000002</v>
      </c>
      <c r="O46">
        <v>31.888799649999999</v>
      </c>
      <c r="P46">
        <v>32.021780970000002</v>
      </c>
      <c r="Q46">
        <v>32.154301930000003</v>
      </c>
      <c r="R46">
        <v>32.286333110000001</v>
      </c>
      <c r="S46">
        <v>32.417709360000003</v>
      </c>
      <c r="T46">
        <v>32.548156730000002</v>
      </c>
      <c r="U46">
        <v>32.677310630000001</v>
      </c>
      <c r="V46">
        <v>32.804712930000001</v>
      </c>
      <c r="W46">
        <v>32.929829980000001</v>
      </c>
      <c r="X46">
        <v>33.052102400000003</v>
      </c>
      <c r="Y46">
        <v>33.170954999999999</v>
      </c>
      <c r="Z46">
        <v>33.285817119999997</v>
      </c>
      <c r="AA46">
        <v>33.396184499999997</v>
      </c>
      <c r="AB46">
        <v>33.501655900000003</v>
      </c>
      <c r="AC46">
        <v>33.60191133</v>
      </c>
      <c r="AD46">
        <v>33.696797320000002</v>
      </c>
      <c r="AE46">
        <v>33.786297169999997</v>
      </c>
      <c r="AF46">
        <v>33.870532439999998</v>
      </c>
      <c r="AG46">
        <v>33.949722379999997</v>
      </c>
      <c r="AH46">
        <v>34.02414958</v>
      </c>
      <c r="AI46">
        <v>34.09414993</v>
      </c>
      <c r="AJ46">
        <v>34.160086319999998</v>
      </c>
      <c r="AK46">
        <v>34.222308380000001</v>
      </c>
    </row>
    <row r="47" spans="1:37" x14ac:dyDescent="0.25">
      <c r="A47" t="s">
        <v>120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7.6985599149999997</v>
      </c>
      <c r="I47">
        <v>7.7322619640000001</v>
      </c>
      <c r="J47">
        <v>7.7661846910000003</v>
      </c>
      <c r="K47">
        <v>7.800075541</v>
      </c>
      <c r="L47">
        <v>7.8338026190000001</v>
      </c>
      <c r="M47">
        <v>7.8673223630000004</v>
      </c>
      <c r="N47">
        <v>7.9006415719999996</v>
      </c>
      <c r="O47">
        <v>7.9337950609999996</v>
      </c>
      <c r="P47">
        <v>7.9668169310000003</v>
      </c>
      <c r="Q47">
        <v>7.9997257509999997</v>
      </c>
      <c r="R47">
        <v>8.0325149479999993</v>
      </c>
      <c r="S47">
        <v>8.0651437700000006</v>
      </c>
      <c r="T47">
        <v>8.0975441139999997</v>
      </c>
      <c r="U47">
        <v>8.1296251730000009</v>
      </c>
      <c r="V47">
        <v>8.1612728200000006</v>
      </c>
      <c r="W47">
        <v>8.1923541499999999</v>
      </c>
      <c r="X47">
        <v>8.2227299259999995</v>
      </c>
      <c r="Y47">
        <v>8.2522570779999995</v>
      </c>
      <c r="Z47">
        <v>8.2807937789999997</v>
      </c>
      <c r="AA47">
        <v>8.3082148290000006</v>
      </c>
      <c r="AB47">
        <v>8.3344207929999996</v>
      </c>
      <c r="AC47">
        <v>8.3593325150000002</v>
      </c>
      <c r="AD47">
        <v>8.3829123320000001</v>
      </c>
      <c r="AE47">
        <v>8.4051566300000005</v>
      </c>
      <c r="AF47">
        <v>8.4260961779999999</v>
      </c>
      <c r="AG47">
        <v>8.4457859749999997</v>
      </c>
      <c r="AH47">
        <v>8.4642966889999993</v>
      </c>
      <c r="AI47">
        <v>8.4817121330000003</v>
      </c>
      <c r="AJ47">
        <v>8.4981227389999994</v>
      </c>
      <c r="AK47">
        <v>8.5136155319999993</v>
      </c>
    </row>
    <row r="48" spans="1:37" x14ac:dyDescent="0.25">
      <c r="A48" t="s">
        <v>121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10.864116409999999</v>
      </c>
      <c r="I48">
        <v>10.911785160000001</v>
      </c>
      <c r="J48">
        <v>10.96002341</v>
      </c>
      <c r="K48">
        <v>11.00843723</v>
      </c>
      <c r="L48">
        <v>11.056783830000001</v>
      </c>
      <c r="M48">
        <v>11.104939399999999</v>
      </c>
      <c r="N48">
        <v>11.152855199999999</v>
      </c>
      <c r="O48">
        <v>11.20053132</v>
      </c>
      <c r="P48">
        <v>11.24797867</v>
      </c>
      <c r="Q48">
        <v>11.29519801</v>
      </c>
      <c r="R48">
        <v>11.342165019999999</v>
      </c>
      <c r="S48">
        <v>11.388815660000001</v>
      </c>
      <c r="T48">
        <v>11.435053310000001</v>
      </c>
      <c r="U48">
        <v>11.48075334</v>
      </c>
      <c r="V48">
        <v>11.52576079</v>
      </c>
      <c r="W48">
        <v>11.56989542</v>
      </c>
      <c r="X48">
        <v>11.61296812</v>
      </c>
      <c r="Y48">
        <v>11.654783999999999</v>
      </c>
      <c r="Z48">
        <v>11.695149219999999</v>
      </c>
      <c r="AA48">
        <v>11.73389225</v>
      </c>
      <c r="AB48">
        <v>11.77087684</v>
      </c>
      <c r="AC48">
        <v>11.80599482</v>
      </c>
      <c r="AD48">
        <v>11.839195699999999</v>
      </c>
      <c r="AE48">
        <v>11.87047694</v>
      </c>
      <c r="AF48">
        <v>11.89988456</v>
      </c>
      <c r="AG48">
        <v>11.927499320000001</v>
      </c>
      <c r="AH48">
        <v>11.953424589999999</v>
      </c>
      <c r="AI48">
        <v>11.97778261</v>
      </c>
      <c r="AJ48">
        <v>12.00070506</v>
      </c>
      <c r="AK48">
        <v>12.022318820000001</v>
      </c>
    </row>
    <row r="49" spans="1:37" x14ac:dyDescent="0.25">
      <c r="A49" t="s">
        <v>122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5.3263669509999998</v>
      </c>
      <c r="I49">
        <v>5.3497275540000002</v>
      </c>
      <c r="J49">
        <v>5.3732765489999998</v>
      </c>
      <c r="K49">
        <v>5.3968337369999997</v>
      </c>
      <c r="L49">
        <v>5.4202999089999997</v>
      </c>
      <c r="M49">
        <v>5.4436363339999998</v>
      </c>
      <c r="N49">
        <v>5.4668398160000002</v>
      </c>
      <c r="O49">
        <v>5.489927915</v>
      </c>
      <c r="P49">
        <v>5.5129193799999996</v>
      </c>
      <c r="Q49">
        <v>5.535823852</v>
      </c>
      <c r="R49">
        <v>5.5586349830000001</v>
      </c>
      <c r="S49">
        <v>5.5813238939999996</v>
      </c>
      <c r="T49">
        <v>5.6038435370000004</v>
      </c>
      <c r="U49">
        <v>5.6261316099999998</v>
      </c>
      <c r="V49">
        <v>5.6481099300000004</v>
      </c>
      <c r="W49">
        <v>5.6696873879999998</v>
      </c>
      <c r="X49">
        <v>5.6907684080000003</v>
      </c>
      <c r="Y49">
        <v>5.7112546159999997</v>
      </c>
      <c r="Z49">
        <v>5.7310483190000001</v>
      </c>
      <c r="AA49">
        <v>5.7500631029999996</v>
      </c>
      <c r="AB49">
        <v>5.768230161</v>
      </c>
      <c r="AC49">
        <v>5.7854946140000001</v>
      </c>
      <c r="AD49">
        <v>5.8018301470000004</v>
      </c>
      <c r="AE49">
        <v>5.8172339830000004</v>
      </c>
      <c r="AF49">
        <v>5.8317271750000002</v>
      </c>
      <c r="AG49">
        <v>5.8453476569999996</v>
      </c>
      <c r="AH49">
        <v>5.8581443550000003</v>
      </c>
      <c r="AI49">
        <v>5.8701754089999998</v>
      </c>
      <c r="AJ49">
        <v>5.8815036389999999</v>
      </c>
      <c r="AK49">
        <v>5.8921896040000004</v>
      </c>
    </row>
    <row r="50" spans="1:37" x14ac:dyDescent="0.25">
      <c r="A50" t="s">
        <v>123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81.792146380000005</v>
      </c>
      <c r="I50">
        <v>82.151636030000006</v>
      </c>
      <c r="J50">
        <v>82.514291779999994</v>
      </c>
      <c r="K50">
        <v>82.87728869</v>
      </c>
      <c r="L50">
        <v>83.239029579999993</v>
      </c>
      <c r="M50">
        <v>83.598843939999995</v>
      </c>
      <c r="N50">
        <v>83.95661475</v>
      </c>
      <c r="O50">
        <v>84.312556540000003</v>
      </c>
      <c r="P50">
        <v>84.666917089999998</v>
      </c>
      <c r="Q50">
        <v>85.019818560000004</v>
      </c>
      <c r="R50">
        <v>85.371149829999993</v>
      </c>
      <c r="S50">
        <v>85.720463510000002</v>
      </c>
      <c r="T50">
        <v>86.067039930000007</v>
      </c>
      <c r="U50">
        <v>86.409929570000003</v>
      </c>
      <c r="V50">
        <v>86.747941760000003</v>
      </c>
      <c r="W50">
        <v>87.079688619999999</v>
      </c>
      <c r="X50">
        <v>87.403713449999998</v>
      </c>
      <c r="Y50">
        <v>87.718516129999998</v>
      </c>
      <c r="Z50">
        <v>88.022606139999994</v>
      </c>
      <c r="AA50">
        <v>88.314664680000007</v>
      </c>
      <c r="AB50">
        <v>88.593642259999996</v>
      </c>
      <c r="AC50">
        <v>88.858702699999995</v>
      </c>
      <c r="AD50">
        <v>89.109447489999994</v>
      </c>
      <c r="AE50">
        <v>89.345839530000006</v>
      </c>
      <c r="AF50">
        <v>89.568207740000005</v>
      </c>
      <c r="AG50">
        <v>89.777140750000001</v>
      </c>
      <c r="AH50">
        <v>89.973396289999997</v>
      </c>
      <c r="AI50">
        <v>90.157873539999997</v>
      </c>
      <c r="AJ50">
        <v>90.331543190000005</v>
      </c>
      <c r="AK50">
        <v>90.495340760000005</v>
      </c>
    </row>
    <row r="51" spans="1:37" x14ac:dyDescent="0.25">
      <c r="A51" t="s">
        <v>124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2.5081180490000001</v>
      </c>
      <c r="I51">
        <v>2.5191282269999999</v>
      </c>
      <c r="J51">
        <v>2.530232142</v>
      </c>
      <c r="K51">
        <v>2.5413439900000001</v>
      </c>
      <c r="L51">
        <v>2.5524158130000001</v>
      </c>
      <c r="M51">
        <v>2.5634280939999998</v>
      </c>
      <c r="N51">
        <v>2.5743781800000001</v>
      </c>
      <c r="O51">
        <v>2.5852734050000001</v>
      </c>
      <c r="P51">
        <v>2.5961219209999999</v>
      </c>
      <c r="Q51">
        <v>2.6069278269999998</v>
      </c>
      <c r="R51">
        <v>2.6176878979999998</v>
      </c>
      <c r="S51">
        <v>2.62838846</v>
      </c>
      <c r="T51">
        <v>2.6390073850000002</v>
      </c>
      <c r="U51">
        <v>2.6495154300000001</v>
      </c>
      <c r="V51">
        <v>2.659875912</v>
      </c>
      <c r="W51">
        <v>2.670046074</v>
      </c>
      <c r="X51">
        <v>2.6799810420000001</v>
      </c>
      <c r="Y51">
        <v>2.6896346100000001</v>
      </c>
      <c r="Z51">
        <v>2.6989608719999998</v>
      </c>
      <c r="AA51">
        <v>2.7079191960000002</v>
      </c>
      <c r="AB51">
        <v>2.7164772190000002</v>
      </c>
      <c r="AC51">
        <v>2.7246091269999999</v>
      </c>
      <c r="AD51">
        <v>2.7323025310000002</v>
      </c>
      <c r="AE51">
        <v>2.7395561329999998</v>
      </c>
      <c r="AF51">
        <v>2.7463798619999999</v>
      </c>
      <c r="AG51">
        <v>2.7527916160000001</v>
      </c>
      <c r="AH51">
        <v>2.758814487</v>
      </c>
      <c r="AI51">
        <v>2.7644759200000002</v>
      </c>
      <c r="AJ51">
        <v>2.7698055699999999</v>
      </c>
      <c r="AK51">
        <v>2.7748320340000001</v>
      </c>
    </row>
    <row r="52" spans="1:37" x14ac:dyDescent="0.25">
      <c r="A52" t="s">
        <v>125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887.01928280000004</v>
      </c>
      <c r="I52">
        <v>890.60022170000002</v>
      </c>
      <c r="J52">
        <v>894.23074880000001</v>
      </c>
      <c r="K52">
        <v>897.87861359999999</v>
      </c>
      <c r="L52">
        <v>901.51898170000004</v>
      </c>
      <c r="M52">
        <v>905.13439579999999</v>
      </c>
      <c r="N52">
        <v>908.71263160000001</v>
      </c>
      <c r="O52">
        <v>912.24652289999995</v>
      </c>
      <c r="P52">
        <v>915.7307998</v>
      </c>
      <c r="Q52">
        <v>919.16130190000001</v>
      </c>
      <c r="R52">
        <v>922.53383150000002</v>
      </c>
      <c r="S52">
        <v>925.84268999999995</v>
      </c>
      <c r="T52">
        <v>929.08190460000003</v>
      </c>
      <c r="U52">
        <v>932.24502889999997</v>
      </c>
      <c r="V52">
        <v>935.32433460000004</v>
      </c>
      <c r="W52">
        <v>938.31133780000005</v>
      </c>
      <c r="X52">
        <v>941.19836020000002</v>
      </c>
      <c r="Y52">
        <v>943.97790729999997</v>
      </c>
      <c r="Z52">
        <v>946.64324280000005</v>
      </c>
      <c r="AA52">
        <v>949.19052450000004</v>
      </c>
      <c r="AB52">
        <v>951.61915880000004</v>
      </c>
      <c r="AC52">
        <v>953.9301524</v>
      </c>
      <c r="AD52">
        <v>956.12998319999997</v>
      </c>
      <c r="AE52">
        <v>958.22770100000002</v>
      </c>
      <c r="AF52">
        <v>960.23541290000003</v>
      </c>
      <c r="AG52">
        <v>962.16638639999996</v>
      </c>
      <c r="AH52">
        <v>964.03417739999998</v>
      </c>
      <c r="AI52">
        <v>965.85265219999997</v>
      </c>
      <c r="AJ52">
        <v>967.63493089999997</v>
      </c>
      <c r="AK52">
        <v>969.39207539999995</v>
      </c>
    </row>
    <row r="53" spans="1:37" x14ac:dyDescent="0.25">
      <c r="A53" t="s">
        <v>126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21926.645049999999</v>
      </c>
      <c r="I53">
        <v>22010.949379999998</v>
      </c>
      <c r="J53">
        <v>22096.864969999999</v>
      </c>
      <c r="K53">
        <v>22183.717830000001</v>
      </c>
      <c r="L53">
        <v>22270.983840000001</v>
      </c>
      <c r="M53">
        <v>22358.284479999998</v>
      </c>
      <c r="N53">
        <v>22445.338049999998</v>
      </c>
      <c r="O53">
        <v>22531.957480000001</v>
      </c>
      <c r="P53">
        <v>22617.98228</v>
      </c>
      <c r="Q53">
        <v>22703.263159999999</v>
      </c>
      <c r="R53">
        <v>22787.63926</v>
      </c>
      <c r="S53">
        <v>22870.907309999999</v>
      </c>
      <c r="T53">
        <v>22952.851309999998</v>
      </c>
      <c r="U53">
        <v>23033.241040000001</v>
      </c>
      <c r="V53">
        <v>23111.815299999998</v>
      </c>
      <c r="W53">
        <v>23188.294389999999</v>
      </c>
      <c r="X53">
        <v>23262.4172</v>
      </c>
      <c r="Y53">
        <v>23333.929110000001</v>
      </c>
      <c r="Z53">
        <v>23402.59576</v>
      </c>
      <c r="AA53">
        <v>23468.25344</v>
      </c>
      <c r="AB53">
        <v>23530.820329999999</v>
      </c>
      <c r="AC53">
        <v>23590.260569999999</v>
      </c>
      <c r="AD53">
        <v>23646.67324</v>
      </c>
      <c r="AE53">
        <v>23700.230049999998</v>
      </c>
      <c r="AF53">
        <v>23751.185809999999</v>
      </c>
      <c r="AG53">
        <v>23799.835370000001</v>
      </c>
      <c r="AH53">
        <v>23846.492030000001</v>
      </c>
      <c r="AI53">
        <v>23891.48648</v>
      </c>
      <c r="AJ53">
        <v>23935.141589999999</v>
      </c>
      <c r="AK53">
        <v>23977.740259999999</v>
      </c>
    </row>
    <row r="54" spans="1:37" x14ac:dyDescent="0.25">
      <c r="A54" t="s">
        <v>127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161.7076021</v>
      </c>
      <c r="I54">
        <v>162.22451899999999</v>
      </c>
      <c r="J54">
        <v>162.77963020000001</v>
      </c>
      <c r="K54">
        <v>163.36063759999999</v>
      </c>
      <c r="L54">
        <v>163.95819280000001</v>
      </c>
      <c r="M54">
        <v>164.56558570000001</v>
      </c>
      <c r="N54">
        <v>165.17804659999999</v>
      </c>
      <c r="O54">
        <v>165.79234310000001</v>
      </c>
      <c r="P54">
        <v>166.40606120000001</v>
      </c>
      <c r="Q54">
        <v>167.01724970000001</v>
      </c>
      <c r="R54">
        <v>167.62411650000001</v>
      </c>
      <c r="S54">
        <v>168.22472210000001</v>
      </c>
      <c r="T54">
        <v>168.8170906</v>
      </c>
      <c r="U54">
        <v>169.39919639999999</v>
      </c>
      <c r="V54">
        <v>169.96884990000001</v>
      </c>
      <c r="W54">
        <v>170.5237587</v>
      </c>
      <c r="X54">
        <v>171.0617732</v>
      </c>
      <c r="Y54">
        <v>171.58084410000001</v>
      </c>
      <c r="Z54">
        <v>172.0791073</v>
      </c>
      <c r="AA54">
        <v>172.55521769999999</v>
      </c>
      <c r="AB54">
        <v>173.00846759999999</v>
      </c>
      <c r="AC54">
        <v>173.4385714</v>
      </c>
      <c r="AD54">
        <v>173.84620279999999</v>
      </c>
      <c r="AE54">
        <v>174.23265810000001</v>
      </c>
      <c r="AF54">
        <v>174.5998749</v>
      </c>
      <c r="AG54">
        <v>174.95014230000001</v>
      </c>
      <c r="AH54">
        <v>175.28591030000001</v>
      </c>
      <c r="AI54">
        <v>175.6097469</v>
      </c>
      <c r="AJ54">
        <v>175.92416449999999</v>
      </c>
      <c r="AK54">
        <v>176.23138890000001</v>
      </c>
    </row>
    <row r="55" spans="1:37" x14ac:dyDescent="0.25">
      <c r="A55" t="s">
        <v>128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87082.787259999997</v>
      </c>
      <c r="I55">
        <v>88141.998449999999</v>
      </c>
      <c r="J55">
        <v>89228.051519999994</v>
      </c>
      <c r="K55">
        <v>90336.927420000007</v>
      </c>
      <c r="L55">
        <v>91465.618199999997</v>
      </c>
      <c r="M55">
        <v>92612.042220000003</v>
      </c>
      <c r="N55">
        <v>93774.593940000006</v>
      </c>
      <c r="O55">
        <v>94952.21703</v>
      </c>
      <c r="P55">
        <v>96143.866339999993</v>
      </c>
      <c r="Q55">
        <v>97348.597550000006</v>
      </c>
      <c r="R55">
        <v>98565.424020000006</v>
      </c>
      <c r="S55">
        <v>99793.142689999993</v>
      </c>
      <c r="T55">
        <v>101030.6459</v>
      </c>
      <c r="U55">
        <v>102276.78200000001</v>
      </c>
      <c r="V55">
        <v>103530.2184</v>
      </c>
      <c r="W55">
        <v>104789.5888</v>
      </c>
      <c r="X55">
        <v>106053.72199999999</v>
      </c>
      <c r="Y55">
        <v>107321.4022</v>
      </c>
      <c r="Z55">
        <v>108591.52220000001</v>
      </c>
      <c r="AA55">
        <v>109863.4332</v>
      </c>
      <c r="AB55">
        <v>111136.8477</v>
      </c>
      <c r="AC55">
        <v>112411.5175</v>
      </c>
      <c r="AD55">
        <v>113688.1205</v>
      </c>
      <c r="AE55">
        <v>114967.4086</v>
      </c>
      <c r="AF55">
        <v>116250.5687</v>
      </c>
      <c r="AG55">
        <v>117538.8345</v>
      </c>
      <c r="AH55">
        <v>118833.49129999999</v>
      </c>
      <c r="AI55">
        <v>120135.9618</v>
      </c>
      <c r="AJ55">
        <v>121447.5943</v>
      </c>
      <c r="AK55">
        <v>122769.4862</v>
      </c>
    </row>
    <row r="56" spans="1:37" x14ac:dyDescent="0.25">
      <c r="A56" t="s">
        <v>129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16551.731029999999</v>
      </c>
      <c r="I56">
        <v>16675.792649999999</v>
      </c>
      <c r="J56">
        <v>16819.59564</v>
      </c>
      <c r="K56">
        <v>16979.463380000001</v>
      </c>
      <c r="L56">
        <v>17152.531350000001</v>
      </c>
      <c r="M56">
        <v>17336.561300000001</v>
      </c>
      <c r="N56">
        <v>17529.758860000002</v>
      </c>
      <c r="O56">
        <v>17730.706679999999</v>
      </c>
      <c r="P56">
        <v>17938.226299999998</v>
      </c>
      <c r="Q56">
        <v>18151.3446</v>
      </c>
      <c r="R56">
        <v>18369.237949999999</v>
      </c>
      <c r="S56">
        <v>18591.174019999999</v>
      </c>
      <c r="T56">
        <v>18816.535199999998</v>
      </c>
      <c r="U56">
        <v>19044.780559999999</v>
      </c>
      <c r="V56">
        <v>19275.405200000001</v>
      </c>
      <c r="W56">
        <v>19507.946530000001</v>
      </c>
      <c r="X56">
        <v>19742.012019999998</v>
      </c>
      <c r="Y56">
        <v>19977.23545</v>
      </c>
      <c r="Z56">
        <v>20213.29148</v>
      </c>
      <c r="AA56">
        <v>20449.94918</v>
      </c>
      <c r="AB56">
        <v>20687.059519999999</v>
      </c>
      <c r="AC56">
        <v>20924.500080000002</v>
      </c>
      <c r="AD56">
        <v>21162.31163</v>
      </c>
      <c r="AE56">
        <v>21400.572919999999</v>
      </c>
      <c r="AF56">
        <v>21639.44687</v>
      </c>
      <c r="AG56">
        <v>21879.119630000001</v>
      </c>
      <c r="AH56">
        <v>22119.794269999999</v>
      </c>
      <c r="AI56">
        <v>22361.70264</v>
      </c>
      <c r="AJ56">
        <v>22605.071759999999</v>
      </c>
      <c r="AK56">
        <v>22850.09117</v>
      </c>
    </row>
    <row r="57" spans="1:37" x14ac:dyDescent="0.25">
      <c r="A57" t="s">
        <v>130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134987.08499999999</v>
      </c>
      <c r="I57">
        <v>136711.52100000001</v>
      </c>
      <c r="J57">
        <v>138463.42819999999</v>
      </c>
      <c r="K57">
        <v>140239.3596</v>
      </c>
      <c r="L57">
        <v>142036.6201</v>
      </c>
      <c r="M57">
        <v>143853.56200000001</v>
      </c>
      <c r="N57">
        <v>145688.886</v>
      </c>
      <c r="O57">
        <v>147542.01749999999</v>
      </c>
      <c r="P57">
        <v>149412.08369999999</v>
      </c>
      <c r="Q57">
        <v>151298.3028</v>
      </c>
      <c r="R57">
        <v>153199.72210000001</v>
      </c>
      <c r="S57">
        <v>155114.9374</v>
      </c>
      <c r="T57">
        <v>157042.78409999999</v>
      </c>
      <c r="U57">
        <v>158981.96429999999</v>
      </c>
      <c r="V57">
        <v>160930.804</v>
      </c>
      <c r="W57">
        <v>162887.5963</v>
      </c>
      <c r="X57">
        <v>164851.011</v>
      </c>
      <c r="Y57">
        <v>166819.5252</v>
      </c>
      <c r="Z57">
        <v>168791.7899</v>
      </c>
      <c r="AA57">
        <v>170767.2752</v>
      </c>
      <c r="AB57">
        <v>172745.93789999999</v>
      </c>
      <c r="AC57">
        <v>174727.5912</v>
      </c>
      <c r="AD57">
        <v>176713.76939999999</v>
      </c>
      <c r="AE57">
        <v>178705.755</v>
      </c>
      <c r="AF57">
        <v>180705.53890000001</v>
      </c>
      <c r="AG57">
        <v>182714.98699999999</v>
      </c>
      <c r="AH57">
        <v>184735.98809999999</v>
      </c>
      <c r="AI57">
        <v>186770.65820000001</v>
      </c>
      <c r="AJ57">
        <v>188820.905</v>
      </c>
      <c r="AK57">
        <v>190888.158</v>
      </c>
    </row>
    <row r="58" spans="1:37" x14ac:dyDescent="0.25">
      <c r="A58" t="s">
        <v>131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23765.453079999999</v>
      </c>
      <c r="I58">
        <v>24073.189969999999</v>
      </c>
      <c r="J58">
        <v>24385.883379999999</v>
      </c>
      <c r="K58">
        <v>24702.903750000001</v>
      </c>
      <c r="L58">
        <v>25023.838619999999</v>
      </c>
      <c r="M58">
        <v>25348.463879999999</v>
      </c>
      <c r="N58">
        <v>25676.63913</v>
      </c>
      <c r="O58">
        <v>26008.318619999998</v>
      </c>
      <c r="P58">
        <v>26343.429909999999</v>
      </c>
      <c r="Q58">
        <v>26681.885109999999</v>
      </c>
      <c r="R58">
        <v>27023.55013</v>
      </c>
      <c r="S58">
        <v>27368.203430000001</v>
      </c>
      <c r="T58">
        <v>27715.607019999999</v>
      </c>
      <c r="U58">
        <v>28065.484769999999</v>
      </c>
      <c r="V58">
        <v>28417.491620000001</v>
      </c>
      <c r="W58">
        <v>28771.24581</v>
      </c>
      <c r="X58">
        <v>29126.38867</v>
      </c>
      <c r="Y58">
        <v>29482.538570000001</v>
      </c>
      <c r="Z58">
        <v>29839.32461</v>
      </c>
      <c r="AA58">
        <v>30196.475119999999</v>
      </c>
      <c r="AB58">
        <v>30553.809550000002</v>
      </c>
      <c r="AC58">
        <v>30911.165779999999</v>
      </c>
      <c r="AD58">
        <v>31268.603080000001</v>
      </c>
      <c r="AE58">
        <v>31626.227620000001</v>
      </c>
      <c r="AF58">
        <v>31984.262460000002</v>
      </c>
      <c r="AG58">
        <v>32342.962360000001</v>
      </c>
      <c r="AH58">
        <v>32702.60644</v>
      </c>
      <c r="AI58">
        <v>33063.516880000003</v>
      </c>
      <c r="AJ58">
        <v>33426.011989999999</v>
      </c>
      <c r="AK58">
        <v>33790.359400000001</v>
      </c>
    </row>
    <row r="59" spans="1:37" x14ac:dyDescent="0.25">
      <c r="A59" t="s">
        <v>132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17494.011419999999</v>
      </c>
      <c r="I59">
        <v>17716.065159999998</v>
      </c>
      <c r="J59">
        <v>17942.104029999999</v>
      </c>
      <c r="K59">
        <v>18171.57705</v>
      </c>
      <c r="L59">
        <v>18404.06309</v>
      </c>
      <c r="M59">
        <v>18639.28327</v>
      </c>
      <c r="N59">
        <v>18877.022280000001</v>
      </c>
      <c r="O59">
        <v>19117.159009999999</v>
      </c>
      <c r="P59">
        <v>19359.557379999998</v>
      </c>
      <c r="Q59">
        <v>19604.094649999999</v>
      </c>
      <c r="R59">
        <v>19850.632989999998</v>
      </c>
      <c r="S59">
        <v>20098.98458</v>
      </c>
      <c r="T59">
        <v>20348.98101</v>
      </c>
      <c r="U59">
        <v>20600.440579999999</v>
      </c>
      <c r="V59">
        <v>20853.139589999999</v>
      </c>
      <c r="W59">
        <v>21106.845359999999</v>
      </c>
      <c r="X59">
        <v>21361.36449</v>
      </c>
      <c r="Y59">
        <v>21616.488499999999</v>
      </c>
      <c r="Z59">
        <v>21872.028699999999</v>
      </c>
      <c r="AA59">
        <v>22127.890289999999</v>
      </c>
      <c r="AB59">
        <v>22384.04753</v>
      </c>
      <c r="AC59">
        <v>22640.474719999998</v>
      </c>
      <c r="AD59">
        <v>22897.34013</v>
      </c>
      <c r="AE59">
        <v>23154.814770000001</v>
      </c>
      <c r="AF59">
        <v>23413.156749999998</v>
      </c>
      <c r="AG59">
        <v>23672.626240000001</v>
      </c>
      <c r="AH59">
        <v>23933.490320000001</v>
      </c>
      <c r="AI59">
        <v>24196.042460000001</v>
      </c>
      <c r="AJ59">
        <v>24460.55629</v>
      </c>
      <c r="AK59">
        <v>24727.249930000002</v>
      </c>
    </row>
    <row r="60" spans="1:37" x14ac:dyDescent="0.25">
      <c r="A60" t="s">
        <v>133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31217.724170000001</v>
      </c>
      <c r="I60">
        <v>31616.4427</v>
      </c>
      <c r="J60">
        <v>32022.13667</v>
      </c>
      <c r="K60">
        <v>32433.826690000002</v>
      </c>
      <c r="L60">
        <v>32850.760470000001</v>
      </c>
      <c r="M60">
        <v>33272.443180000002</v>
      </c>
      <c r="N60">
        <v>33698.493269999999</v>
      </c>
      <c r="O60">
        <v>34128.70321</v>
      </c>
      <c r="P60">
        <v>34562.83625</v>
      </c>
      <c r="Q60">
        <v>35000.683429999997</v>
      </c>
      <c r="R60">
        <v>35442.010479999997</v>
      </c>
      <c r="S60">
        <v>35886.493820000003</v>
      </c>
      <c r="T60">
        <v>36333.850599999998</v>
      </c>
      <c r="U60">
        <v>36783.774389999999</v>
      </c>
      <c r="V60">
        <v>37235.881329999997</v>
      </c>
      <c r="W60">
        <v>37689.772259999998</v>
      </c>
      <c r="X60">
        <v>38145.120369999997</v>
      </c>
      <c r="Y60">
        <v>38601.567009999999</v>
      </c>
      <c r="Z60">
        <v>39058.787400000001</v>
      </c>
      <c r="AA60">
        <v>39516.626620000003</v>
      </c>
      <c r="AB60">
        <v>39975.049129999999</v>
      </c>
      <c r="AC60">
        <v>40434.010269999999</v>
      </c>
      <c r="AD60">
        <v>40893.81925</v>
      </c>
      <c r="AE60">
        <v>41354.776429999998</v>
      </c>
      <c r="AF60">
        <v>41817.33642</v>
      </c>
      <c r="AG60">
        <v>42281.949249999998</v>
      </c>
      <c r="AH60">
        <v>42749.073830000001</v>
      </c>
      <c r="AI60">
        <v>43219.216059999999</v>
      </c>
      <c r="AJ60">
        <v>43692.84345</v>
      </c>
      <c r="AK60">
        <v>44170.321470000003</v>
      </c>
    </row>
    <row r="61" spans="1:37" x14ac:dyDescent="0.25">
      <c r="A61" t="s">
        <v>134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85972.629029999996</v>
      </c>
      <c r="I61">
        <v>87062.517640000005</v>
      </c>
      <c r="J61">
        <v>88173.851160000006</v>
      </c>
      <c r="K61">
        <v>89303.416589999993</v>
      </c>
      <c r="L61">
        <v>90448.780979999996</v>
      </c>
      <c r="M61">
        <v>91608.320070000002</v>
      </c>
      <c r="N61">
        <v>92780.799369999993</v>
      </c>
      <c r="O61">
        <v>93965.508329999997</v>
      </c>
      <c r="P61">
        <v>95161.701549999998</v>
      </c>
      <c r="Q61">
        <v>96368.730760000006</v>
      </c>
      <c r="R61">
        <v>97585.895629999999</v>
      </c>
      <c r="S61">
        <v>98812.263500000001</v>
      </c>
      <c r="T61">
        <v>100047.01059999999</v>
      </c>
      <c r="U61">
        <v>101289.25229999999</v>
      </c>
      <c r="V61">
        <v>102537.8946</v>
      </c>
      <c r="W61">
        <v>103791.7951</v>
      </c>
      <c r="X61">
        <v>105049.9997</v>
      </c>
      <c r="Y61">
        <v>106311.46799999999</v>
      </c>
      <c r="Z61">
        <v>107575.24460000001</v>
      </c>
      <c r="AA61">
        <v>108840.8276</v>
      </c>
      <c r="AB61">
        <v>110108.0419</v>
      </c>
      <c r="AC61">
        <v>111376.694</v>
      </c>
      <c r="AD61">
        <v>112647.54120000001</v>
      </c>
      <c r="AE61">
        <v>113921.3366</v>
      </c>
      <c r="AF61">
        <v>115199.2536</v>
      </c>
      <c r="AG61">
        <v>116482.46460000001</v>
      </c>
      <c r="AH61">
        <v>117772.17080000001</v>
      </c>
      <c r="AI61">
        <v>119069.704</v>
      </c>
      <c r="AJ61">
        <v>120376.30100000001</v>
      </c>
      <c r="AK61">
        <v>121692.9283</v>
      </c>
    </row>
    <row r="62" spans="1:37" x14ac:dyDescent="0.25">
      <c r="A62" t="s">
        <v>135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399039.74440000003</v>
      </c>
      <c r="I62">
        <v>404149.88770000002</v>
      </c>
      <c r="J62">
        <v>409339.02120000002</v>
      </c>
      <c r="K62">
        <v>414597.98619999998</v>
      </c>
      <c r="L62">
        <v>419919.85100000002</v>
      </c>
      <c r="M62">
        <v>425300.34620000003</v>
      </c>
      <c r="N62">
        <v>430736.15360000002</v>
      </c>
      <c r="O62">
        <v>436225.69630000001</v>
      </c>
      <c r="P62">
        <v>441766.71010000003</v>
      </c>
      <c r="Q62">
        <v>447356.97330000001</v>
      </c>
      <c r="R62">
        <v>452993.68849999999</v>
      </c>
      <c r="S62">
        <v>458672.73930000002</v>
      </c>
      <c r="T62">
        <v>464390.30790000001</v>
      </c>
      <c r="U62">
        <v>470142.14150000003</v>
      </c>
      <c r="V62">
        <v>475922.94900000002</v>
      </c>
      <c r="W62">
        <v>481727.18300000002</v>
      </c>
      <c r="X62">
        <v>487550.13900000002</v>
      </c>
      <c r="Y62">
        <v>493386.73060000001</v>
      </c>
      <c r="Z62">
        <v>499232.32049999997</v>
      </c>
      <c r="AA62">
        <v>505084.39919999999</v>
      </c>
      <c r="AB62">
        <v>510942.01779999997</v>
      </c>
      <c r="AC62">
        <v>516804.25670000003</v>
      </c>
      <c r="AD62">
        <v>522674.65330000001</v>
      </c>
      <c r="AE62">
        <v>528556.81209999998</v>
      </c>
      <c r="AF62">
        <v>534456.40300000005</v>
      </c>
      <c r="AG62">
        <v>540379.1973</v>
      </c>
      <c r="AH62">
        <v>546331.20149999997</v>
      </c>
      <c r="AI62">
        <v>552319.0834</v>
      </c>
      <c r="AJ62">
        <v>558349.11029999994</v>
      </c>
      <c r="AK62">
        <v>564426.34849999996</v>
      </c>
    </row>
    <row r="63" spans="1:37" x14ac:dyDescent="0.25">
      <c r="A63" t="s">
        <v>136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243824.94529999999</v>
      </c>
      <c r="I63">
        <v>247039.3805</v>
      </c>
      <c r="J63">
        <v>250297.05869999999</v>
      </c>
      <c r="K63">
        <v>253594.49280000001</v>
      </c>
      <c r="L63">
        <v>256930.28829999999</v>
      </c>
      <c r="M63">
        <v>260304.5453</v>
      </c>
      <c r="N63">
        <v>263717.86660000001</v>
      </c>
      <c r="O63">
        <v>267171.29070000001</v>
      </c>
      <c r="P63">
        <v>270665.30690000003</v>
      </c>
      <c r="Q63">
        <v>274199.80099999998</v>
      </c>
      <c r="R63">
        <v>277773.8358</v>
      </c>
      <c r="S63">
        <v>281385.29940000002</v>
      </c>
      <c r="T63">
        <v>285031.47450000001</v>
      </c>
      <c r="U63">
        <v>288709.00799999997</v>
      </c>
      <c r="V63">
        <v>292413.67050000001</v>
      </c>
      <c r="W63">
        <v>296140.60279999999</v>
      </c>
      <c r="X63">
        <v>299884.89889999997</v>
      </c>
      <c r="Y63">
        <v>303641.35389999999</v>
      </c>
      <c r="Z63">
        <v>307404.71610000002</v>
      </c>
      <c r="AA63">
        <v>311170.51400000002</v>
      </c>
      <c r="AB63">
        <v>314935.1827</v>
      </c>
      <c r="AC63">
        <v>318695.4914</v>
      </c>
      <c r="AD63">
        <v>322450.18060000002</v>
      </c>
      <c r="AE63">
        <v>326198.84389999998</v>
      </c>
      <c r="AF63">
        <v>329942.31390000001</v>
      </c>
      <c r="AG63">
        <v>333682.04180000001</v>
      </c>
      <c r="AH63">
        <v>337419.92259999999</v>
      </c>
      <c r="AI63">
        <v>341158.43459999998</v>
      </c>
      <c r="AJ63">
        <v>344900.27899999998</v>
      </c>
      <c r="AK63">
        <v>348647.9106</v>
      </c>
    </row>
    <row r="64" spans="1:37" x14ac:dyDescent="0.25">
      <c r="A64" t="s">
        <v>137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17642.864239999999</v>
      </c>
      <c r="I64">
        <v>17877.784759999999</v>
      </c>
      <c r="J64">
        <v>18115.732039999999</v>
      </c>
      <c r="K64">
        <v>18356.464940000002</v>
      </c>
      <c r="L64">
        <v>18599.89978</v>
      </c>
      <c r="M64">
        <v>18846.06263</v>
      </c>
      <c r="N64">
        <v>19095.01571</v>
      </c>
      <c r="O64">
        <v>19346.849910000001</v>
      </c>
      <c r="P64">
        <v>19601.61421</v>
      </c>
      <c r="Q64">
        <v>19859.31035</v>
      </c>
      <c r="R64">
        <v>20119.87744</v>
      </c>
      <c r="S64">
        <v>20383.167089999999</v>
      </c>
      <c r="T64">
        <v>20648.983520000002</v>
      </c>
      <c r="U64">
        <v>20917.08267</v>
      </c>
      <c r="V64">
        <v>21187.155119999999</v>
      </c>
      <c r="W64">
        <v>21458.843140000001</v>
      </c>
      <c r="X64">
        <v>21731.782630000002</v>
      </c>
      <c r="Y64">
        <v>22005.586070000001</v>
      </c>
      <c r="Z64">
        <v>22279.860089999998</v>
      </c>
      <c r="AA64">
        <v>22554.264749999998</v>
      </c>
      <c r="AB64">
        <v>22828.524150000001</v>
      </c>
      <c r="AC64">
        <v>23102.386149999998</v>
      </c>
      <c r="AD64">
        <v>23375.738300000001</v>
      </c>
      <c r="AE64">
        <v>23648.5314</v>
      </c>
      <c r="AF64">
        <v>23920.805759999999</v>
      </c>
      <c r="AG64">
        <v>24192.648150000001</v>
      </c>
      <c r="AH64">
        <v>24464.17899</v>
      </c>
      <c r="AI64">
        <v>24735.56249</v>
      </c>
      <c r="AJ64">
        <v>25006.981779999998</v>
      </c>
      <c r="AK64">
        <v>25278.605220000001</v>
      </c>
    </row>
    <row r="65" spans="1:37" x14ac:dyDescent="0.25">
      <c r="A65" t="s">
        <v>138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890.96785839999995</v>
      </c>
      <c r="I65">
        <v>902.83532109999999</v>
      </c>
      <c r="J65">
        <v>914.85587980000003</v>
      </c>
      <c r="K65">
        <v>927.01731749999999</v>
      </c>
      <c r="L65">
        <v>939.31539559999999</v>
      </c>
      <c r="M65">
        <v>951.75143460000004</v>
      </c>
      <c r="N65">
        <v>964.32859269999994</v>
      </c>
      <c r="O65">
        <v>977.05147580000005</v>
      </c>
      <c r="P65">
        <v>989.92257910000001</v>
      </c>
      <c r="Q65">
        <v>1002.942006</v>
      </c>
      <c r="R65">
        <v>1016.106692</v>
      </c>
      <c r="S65">
        <v>1029.4091470000001</v>
      </c>
      <c r="T65">
        <v>1042.8394719999999</v>
      </c>
      <c r="U65">
        <v>1056.385319</v>
      </c>
      <c r="V65">
        <v>1070.0310280000001</v>
      </c>
      <c r="W65">
        <v>1083.758493</v>
      </c>
      <c r="X65">
        <v>1097.5492630000001</v>
      </c>
      <c r="Y65">
        <v>1111.3837000000001</v>
      </c>
      <c r="Z65">
        <v>1125.241859</v>
      </c>
      <c r="AA65">
        <v>1139.106481</v>
      </c>
      <c r="AB65">
        <v>1152.9635270000001</v>
      </c>
      <c r="AC65">
        <v>1166.8001650000001</v>
      </c>
      <c r="AD65">
        <v>1180.6106010000001</v>
      </c>
      <c r="AE65">
        <v>1194.3922459999999</v>
      </c>
      <c r="AF65">
        <v>1208.1470360000001</v>
      </c>
      <c r="AG65">
        <v>1221.879267</v>
      </c>
      <c r="AH65">
        <v>1235.594947</v>
      </c>
      <c r="AI65">
        <v>1249.302308</v>
      </c>
      <c r="AJ65">
        <v>1263.0105490000001</v>
      </c>
      <c r="AK65">
        <v>1276.7281410000001</v>
      </c>
    </row>
    <row r="66" spans="1:37" x14ac:dyDescent="0.25">
      <c r="A66" t="s">
        <v>139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1374.8621479999999</v>
      </c>
      <c r="I66">
        <v>1393.174444</v>
      </c>
      <c r="J66">
        <v>1411.722925</v>
      </c>
      <c r="K66">
        <v>1430.488734</v>
      </c>
      <c r="L66">
        <v>1449.4653269999999</v>
      </c>
      <c r="M66">
        <v>1468.654745</v>
      </c>
      <c r="N66">
        <v>1488.0618649999999</v>
      </c>
      <c r="O66">
        <v>1507.693798</v>
      </c>
      <c r="P66">
        <v>1527.5544010000001</v>
      </c>
      <c r="Q66">
        <v>1547.643838</v>
      </c>
      <c r="R66">
        <v>1567.9573849999999</v>
      </c>
      <c r="S66">
        <v>1588.483489</v>
      </c>
      <c r="T66">
        <v>1609.2068810000001</v>
      </c>
      <c r="U66">
        <v>1630.10851</v>
      </c>
      <c r="V66">
        <v>1651.1642199999999</v>
      </c>
      <c r="W66">
        <v>1672.346076</v>
      </c>
      <c r="X66">
        <v>1693.625616</v>
      </c>
      <c r="Y66">
        <v>1714.9725470000001</v>
      </c>
      <c r="Z66">
        <v>1736.3561010000001</v>
      </c>
      <c r="AA66">
        <v>1757.7496530000001</v>
      </c>
      <c r="AB66">
        <v>1779.1315540000001</v>
      </c>
      <c r="AC66">
        <v>1800.4820159999999</v>
      </c>
      <c r="AD66">
        <v>1821.792109</v>
      </c>
      <c r="AE66">
        <v>1843.057851</v>
      </c>
      <c r="AF66">
        <v>1864.282242</v>
      </c>
      <c r="AG66">
        <v>1885.4719250000001</v>
      </c>
      <c r="AH66">
        <v>1906.636182</v>
      </c>
      <c r="AI66">
        <v>1927.787724</v>
      </c>
      <c r="AJ66">
        <v>1948.9407550000001</v>
      </c>
      <c r="AK66">
        <v>1970.1083530000001</v>
      </c>
    </row>
    <row r="67" spans="1:37" x14ac:dyDescent="0.25">
      <c r="A67" t="s">
        <v>140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4545.8576789999997</v>
      </c>
      <c r="I67">
        <v>4606.440286</v>
      </c>
      <c r="J67">
        <v>4667.8061260000004</v>
      </c>
      <c r="K67">
        <v>4729.8925159999999</v>
      </c>
      <c r="L67">
        <v>4792.677737</v>
      </c>
      <c r="M67">
        <v>4856.1685749999997</v>
      </c>
      <c r="N67">
        <v>4920.3813110000001</v>
      </c>
      <c r="O67">
        <v>4985.3396149999999</v>
      </c>
      <c r="P67">
        <v>5051.0564299999996</v>
      </c>
      <c r="Q67">
        <v>5117.532451</v>
      </c>
      <c r="R67">
        <v>5184.7521580000002</v>
      </c>
      <c r="S67">
        <v>5252.6773839999996</v>
      </c>
      <c r="T67">
        <v>5321.2575399999996</v>
      </c>
      <c r="U67">
        <v>5390.4294239999999</v>
      </c>
      <c r="V67">
        <v>5460.1128680000002</v>
      </c>
      <c r="W67">
        <v>5530.2150970000002</v>
      </c>
      <c r="X67">
        <v>5600.6414430000004</v>
      </c>
      <c r="Y67">
        <v>5671.2910959999999</v>
      </c>
      <c r="Z67">
        <v>5742.0615889999999</v>
      </c>
      <c r="AA67">
        <v>5812.8639949999997</v>
      </c>
      <c r="AB67">
        <v>5883.6257660000001</v>
      </c>
      <c r="AC67">
        <v>5954.2805170000001</v>
      </c>
      <c r="AD67">
        <v>6024.7976360000002</v>
      </c>
      <c r="AE67">
        <v>6095.1629599999997</v>
      </c>
      <c r="AF67">
        <v>6165.3854449999999</v>
      </c>
      <c r="AG67">
        <v>6235.4862220000005</v>
      </c>
      <c r="AH67">
        <v>6305.4952700000003</v>
      </c>
      <c r="AI67">
        <v>6375.4539960000002</v>
      </c>
      <c r="AJ67">
        <v>6445.4088840000004</v>
      </c>
      <c r="AK67">
        <v>6515.4028630000003</v>
      </c>
    </row>
    <row r="68" spans="1:37" x14ac:dyDescent="0.25">
      <c r="A68" t="s">
        <v>141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4534.9532369999997</v>
      </c>
      <c r="I68">
        <v>4595.3338720000002</v>
      </c>
      <c r="J68">
        <v>4656.4923580000004</v>
      </c>
      <c r="K68">
        <v>4718.3668029999999</v>
      </c>
      <c r="L68">
        <v>4780.9357190000001</v>
      </c>
      <c r="M68">
        <v>4844.2058020000004</v>
      </c>
      <c r="N68">
        <v>4908.1930069999999</v>
      </c>
      <c r="O68">
        <v>4972.9206629999999</v>
      </c>
      <c r="P68">
        <v>5038.4013139999997</v>
      </c>
      <c r="Q68">
        <v>5104.6353660000004</v>
      </c>
      <c r="R68">
        <v>5171.6071460000003</v>
      </c>
      <c r="S68">
        <v>5239.2784789999996</v>
      </c>
      <c r="T68">
        <v>5307.5990490000004</v>
      </c>
      <c r="U68">
        <v>5376.5061420000002</v>
      </c>
      <c r="V68">
        <v>5445.9202359999999</v>
      </c>
      <c r="W68">
        <v>5515.7494230000002</v>
      </c>
      <c r="X68">
        <v>5585.9001689999996</v>
      </c>
      <c r="Y68">
        <v>5656.2729259999996</v>
      </c>
      <c r="Z68">
        <v>5726.7666520000002</v>
      </c>
      <c r="AA68">
        <v>5797.2940660000004</v>
      </c>
      <c r="AB68">
        <v>5867.784353</v>
      </c>
      <c r="AC68">
        <v>5938.1727849999997</v>
      </c>
      <c r="AD68">
        <v>6008.4305780000004</v>
      </c>
      <c r="AE68">
        <v>6078.5451800000001</v>
      </c>
      <c r="AF68">
        <v>6148.5270410000003</v>
      </c>
      <c r="AG68">
        <v>6218.3985359999997</v>
      </c>
      <c r="AH68">
        <v>6288.1906710000003</v>
      </c>
      <c r="AI68">
        <v>6357.9457069999999</v>
      </c>
      <c r="AJ68">
        <v>6427.7107500000002</v>
      </c>
      <c r="AK68">
        <v>6497.5290869999999</v>
      </c>
    </row>
    <row r="69" spans="1:37" x14ac:dyDescent="0.25">
      <c r="A69" t="s">
        <v>142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1857.098407</v>
      </c>
      <c r="I69">
        <v>1881.817646</v>
      </c>
      <c r="J69">
        <v>1906.855026</v>
      </c>
      <c r="K69">
        <v>1932.185156</v>
      </c>
      <c r="L69">
        <v>1957.7991979999999</v>
      </c>
      <c r="M69">
        <v>1983.6998550000001</v>
      </c>
      <c r="N69">
        <v>2009.8936220000001</v>
      </c>
      <c r="O69">
        <v>2036.3900209999999</v>
      </c>
      <c r="P69">
        <v>2063.1941689999999</v>
      </c>
      <c r="Q69">
        <v>2090.3062180000002</v>
      </c>
      <c r="R69">
        <v>2117.719748</v>
      </c>
      <c r="S69">
        <v>2145.419144</v>
      </c>
      <c r="T69">
        <v>2173.3838310000001</v>
      </c>
      <c r="U69">
        <v>2201.5881770000001</v>
      </c>
      <c r="V69">
        <v>2229.9996959999999</v>
      </c>
      <c r="W69">
        <v>2258.5808430000002</v>
      </c>
      <c r="X69">
        <v>2287.2934310000001</v>
      </c>
      <c r="Y69">
        <v>2316.0968360000002</v>
      </c>
      <c r="Z69">
        <v>2344.9498400000002</v>
      </c>
      <c r="AA69">
        <v>2373.8168770000002</v>
      </c>
      <c r="AB69">
        <v>2402.6691420000002</v>
      </c>
      <c r="AC69">
        <v>2431.4803379999998</v>
      </c>
      <c r="AD69">
        <v>2460.238887</v>
      </c>
      <c r="AE69">
        <v>2488.9398660000002</v>
      </c>
      <c r="AF69">
        <v>2517.5877599999999</v>
      </c>
      <c r="AG69">
        <v>2546.1919269999999</v>
      </c>
      <c r="AH69">
        <v>2574.7652349999998</v>
      </c>
      <c r="AI69">
        <v>2603.3251340000002</v>
      </c>
      <c r="AJ69">
        <v>2631.8910369999999</v>
      </c>
      <c r="AK69">
        <v>2660.480759</v>
      </c>
    </row>
    <row r="70" spans="1:37" x14ac:dyDescent="0.25">
      <c r="A70" t="s">
        <v>143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4964.4874650000002</v>
      </c>
      <c r="I70">
        <v>5030.6401740000001</v>
      </c>
      <c r="J70">
        <v>5097.648768</v>
      </c>
      <c r="K70">
        <v>5165.444407</v>
      </c>
      <c r="L70">
        <v>5234.0030200000001</v>
      </c>
      <c r="M70">
        <v>5303.3316990000003</v>
      </c>
      <c r="N70">
        <v>5373.4479730000003</v>
      </c>
      <c r="O70">
        <v>5444.3774800000001</v>
      </c>
      <c r="P70">
        <v>5516.1342290000002</v>
      </c>
      <c r="Q70">
        <v>5588.7188969999997</v>
      </c>
      <c r="R70">
        <v>5662.1145029999998</v>
      </c>
      <c r="S70">
        <v>5736.2793869999996</v>
      </c>
      <c r="T70">
        <v>5811.1583419999997</v>
      </c>
      <c r="U70">
        <v>5886.6824239999996</v>
      </c>
      <c r="V70">
        <v>5962.764212</v>
      </c>
      <c r="W70">
        <v>6039.3025440000001</v>
      </c>
      <c r="X70">
        <v>6116.1942010000002</v>
      </c>
      <c r="Y70">
        <v>6193.3293030000004</v>
      </c>
      <c r="Z70">
        <v>6270.5961820000002</v>
      </c>
      <c r="AA70">
        <v>6347.8979579999996</v>
      </c>
      <c r="AB70">
        <v>6425.1556620000001</v>
      </c>
      <c r="AC70">
        <v>6502.297106</v>
      </c>
      <c r="AD70">
        <v>6579.2891170000003</v>
      </c>
      <c r="AE70">
        <v>6656.1165419999998</v>
      </c>
      <c r="AF70">
        <v>6732.7894619999997</v>
      </c>
      <c r="AG70">
        <v>6809.3312619999997</v>
      </c>
      <c r="AH70">
        <v>6885.7749659999999</v>
      </c>
      <c r="AI70">
        <v>6962.1660380000003</v>
      </c>
      <c r="AJ70">
        <v>7038.5554570000004</v>
      </c>
      <c r="AK70">
        <v>7114.9902910000001</v>
      </c>
    </row>
    <row r="71" spans="1:37" x14ac:dyDescent="0.25">
      <c r="A71" t="s">
        <v>144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815.61915050000005</v>
      </c>
      <c r="I71">
        <v>826.48285659999999</v>
      </c>
      <c r="J71">
        <v>837.48674289999997</v>
      </c>
      <c r="K71">
        <v>848.61962800000003</v>
      </c>
      <c r="L71">
        <v>859.87763189999998</v>
      </c>
      <c r="M71">
        <v>871.26196219999997</v>
      </c>
      <c r="N71">
        <v>882.77550870000005</v>
      </c>
      <c r="O71">
        <v>894.42248689999997</v>
      </c>
      <c r="P71">
        <v>906.20518019999997</v>
      </c>
      <c r="Q71">
        <v>918.12368260000005</v>
      </c>
      <c r="R71">
        <v>930.1751898</v>
      </c>
      <c r="S71">
        <v>942.352844</v>
      </c>
      <c r="T71">
        <v>954.64758449999999</v>
      </c>
      <c r="U71">
        <v>967.04810640000005</v>
      </c>
      <c r="V71">
        <v>979.54007360000003</v>
      </c>
      <c r="W71">
        <v>992.10690739999995</v>
      </c>
      <c r="X71">
        <v>1004.731716</v>
      </c>
      <c r="Y71">
        <v>1017.396518</v>
      </c>
      <c r="Z71">
        <v>1030.08305</v>
      </c>
      <c r="AA71">
        <v>1042.7755030000001</v>
      </c>
      <c r="AB71">
        <v>1055.461022</v>
      </c>
      <c r="AC71">
        <v>1068.1278480000001</v>
      </c>
      <c r="AD71">
        <v>1080.7706700000001</v>
      </c>
      <c r="AE71">
        <v>1093.3871079999999</v>
      </c>
      <c r="AF71">
        <v>1105.978922</v>
      </c>
      <c r="AG71">
        <v>1118.550037</v>
      </c>
      <c r="AH71">
        <v>1131.105945</v>
      </c>
      <c r="AI71">
        <v>1143.65417</v>
      </c>
      <c r="AJ71">
        <v>1156.2031300000001</v>
      </c>
      <c r="AK71">
        <v>1168.760571</v>
      </c>
    </row>
    <row r="72" spans="1:37" x14ac:dyDescent="0.25">
      <c r="A72" t="s">
        <v>145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11488.881890000001</v>
      </c>
      <c r="I72">
        <v>11641.949839999999</v>
      </c>
      <c r="J72">
        <v>11796.99685</v>
      </c>
      <c r="K72">
        <v>11953.86483</v>
      </c>
      <c r="L72">
        <v>12112.49877</v>
      </c>
      <c r="M72">
        <v>12272.91548</v>
      </c>
      <c r="N72">
        <v>12435.155650000001</v>
      </c>
      <c r="O72">
        <v>12599.27866</v>
      </c>
      <c r="P72">
        <v>12765.316779999999</v>
      </c>
      <c r="Q72">
        <v>12933.27144</v>
      </c>
      <c r="R72">
        <v>13103.103160000001</v>
      </c>
      <c r="S72">
        <v>13274.71537</v>
      </c>
      <c r="T72">
        <v>13447.980250000001</v>
      </c>
      <c r="U72">
        <v>13622.73827</v>
      </c>
      <c r="V72">
        <v>13798.7871</v>
      </c>
      <c r="W72">
        <v>13975.892669999999</v>
      </c>
      <c r="X72">
        <v>14153.816279999999</v>
      </c>
      <c r="Y72">
        <v>14332.30379</v>
      </c>
      <c r="Z72">
        <v>14511.096970000001</v>
      </c>
      <c r="AA72">
        <v>14689.97192</v>
      </c>
      <c r="AB72">
        <v>14868.74624</v>
      </c>
      <c r="AC72">
        <v>15047.25304</v>
      </c>
      <c r="AD72">
        <v>15225.41599</v>
      </c>
      <c r="AE72">
        <v>15403.200220000001</v>
      </c>
      <c r="AF72">
        <v>15580.62924</v>
      </c>
      <c r="AG72">
        <v>15757.7572</v>
      </c>
      <c r="AH72">
        <v>15934.66051</v>
      </c>
      <c r="AI72">
        <v>16111.44436</v>
      </c>
      <c r="AJ72">
        <v>16288.22666</v>
      </c>
      <c r="AK72">
        <v>16465.116160000001</v>
      </c>
    </row>
    <row r="73" spans="1:37" x14ac:dyDescent="0.25">
      <c r="A73" t="s">
        <v>146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486.54390919999997</v>
      </c>
      <c r="I73">
        <v>493.02576540000001</v>
      </c>
      <c r="J73">
        <v>499.59134619999998</v>
      </c>
      <c r="K73">
        <v>506.23396009999999</v>
      </c>
      <c r="L73">
        <v>512.95128369999998</v>
      </c>
      <c r="M73">
        <v>519.74403559999996</v>
      </c>
      <c r="N73">
        <v>526.61394429999996</v>
      </c>
      <c r="O73">
        <v>533.56352900000002</v>
      </c>
      <c r="P73">
        <v>540.59415999999999</v>
      </c>
      <c r="Q73">
        <v>547.70590000000004</v>
      </c>
      <c r="R73">
        <v>554.89708050000002</v>
      </c>
      <c r="S73">
        <v>562.16361359999996</v>
      </c>
      <c r="T73">
        <v>569.50009050000006</v>
      </c>
      <c r="U73">
        <v>576.89975939999999</v>
      </c>
      <c r="V73">
        <v>584.35405790000004</v>
      </c>
      <c r="W73">
        <v>591.85308129999999</v>
      </c>
      <c r="X73">
        <v>599.38673100000005</v>
      </c>
      <c r="Y73">
        <v>606.94425590000003</v>
      </c>
      <c r="Z73">
        <v>614.51473320000002</v>
      </c>
      <c r="AA73">
        <v>622.08869770000001</v>
      </c>
      <c r="AB73">
        <v>629.65844170000003</v>
      </c>
      <c r="AC73">
        <v>637.21691610000005</v>
      </c>
      <c r="AD73">
        <v>644.76090769999996</v>
      </c>
      <c r="AE73">
        <v>652.28895899999998</v>
      </c>
      <c r="AF73">
        <v>659.80208440000001</v>
      </c>
      <c r="AG73">
        <v>667.302594</v>
      </c>
      <c r="AH73">
        <v>674.79373759999999</v>
      </c>
      <c r="AI73">
        <v>682.27998270000001</v>
      </c>
      <c r="AJ73">
        <v>689.76633230000004</v>
      </c>
      <c r="AK73">
        <v>697.25739920000001</v>
      </c>
    </row>
    <row r="74" spans="1:37" x14ac:dyDescent="0.25">
      <c r="A74" t="s">
        <v>147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130349.55989999999</v>
      </c>
      <c r="I74">
        <v>132038.67240000001</v>
      </c>
      <c r="J74">
        <v>133749.99979999999</v>
      </c>
      <c r="K74">
        <v>135481.32339999999</v>
      </c>
      <c r="L74">
        <v>137231.00820000001</v>
      </c>
      <c r="M74">
        <v>138998.15919999999</v>
      </c>
      <c r="N74">
        <v>140782.0961</v>
      </c>
      <c r="O74">
        <v>142582.61929999999</v>
      </c>
      <c r="P74">
        <v>144399.2464</v>
      </c>
      <c r="Q74">
        <v>146231.44709999999</v>
      </c>
      <c r="R74">
        <v>148078.45869999999</v>
      </c>
      <c r="S74">
        <v>149939.05189999999</v>
      </c>
      <c r="T74">
        <v>151812.05559999999</v>
      </c>
      <c r="U74">
        <v>153696.13579999999</v>
      </c>
      <c r="V74">
        <v>155589.60140000001</v>
      </c>
      <c r="W74">
        <v>157490.65640000001</v>
      </c>
      <c r="X74">
        <v>159397.76180000001</v>
      </c>
      <c r="Y74">
        <v>161309.2499</v>
      </c>
      <c r="Z74">
        <v>163223.587</v>
      </c>
      <c r="AA74">
        <v>165139.9209</v>
      </c>
      <c r="AB74">
        <v>167057.9094</v>
      </c>
      <c r="AC74">
        <v>168977.22409999999</v>
      </c>
      <c r="AD74">
        <v>170898.9706</v>
      </c>
      <c r="AE74">
        <v>172824.29879999999</v>
      </c>
      <c r="AF74">
        <v>174755.024</v>
      </c>
      <c r="AG74">
        <v>176693.0049</v>
      </c>
      <c r="AH74">
        <v>178640.17749999999</v>
      </c>
      <c r="AI74">
        <v>180598.6949</v>
      </c>
      <c r="AJ74">
        <v>182570.58840000001</v>
      </c>
      <c r="AK74">
        <v>184557.5048</v>
      </c>
    </row>
    <row r="75" spans="1:37" x14ac:dyDescent="0.25">
      <c r="A75" t="s">
        <v>148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2771872.71</v>
      </c>
      <c r="I75">
        <v>2807536.7889999999</v>
      </c>
      <c r="J75">
        <v>2843671.69</v>
      </c>
      <c r="K75">
        <v>2880242.5950000002</v>
      </c>
      <c r="L75">
        <v>2917227.2409999999</v>
      </c>
      <c r="M75">
        <v>2954616.8689999999</v>
      </c>
      <c r="N75">
        <v>2992405.034</v>
      </c>
      <c r="O75">
        <v>3030592.4049999998</v>
      </c>
      <c r="P75">
        <v>3069171.835</v>
      </c>
      <c r="Q75">
        <v>3108132.77</v>
      </c>
      <c r="R75">
        <v>3147457.9610000001</v>
      </c>
      <c r="S75">
        <v>3187118.9750000001</v>
      </c>
      <c r="T75">
        <v>3227086.7889999999</v>
      </c>
      <c r="U75">
        <v>3267328.0559999999</v>
      </c>
      <c r="V75">
        <v>3307801.3629999999</v>
      </c>
      <c r="W75">
        <v>3348462.2450000001</v>
      </c>
      <c r="X75">
        <v>3389270.784</v>
      </c>
      <c r="Y75">
        <v>3430184.398</v>
      </c>
      <c r="Z75">
        <v>3471162.983</v>
      </c>
      <c r="AA75">
        <v>3512180.202</v>
      </c>
      <c r="AB75">
        <v>3553220.7620000001</v>
      </c>
      <c r="AC75">
        <v>3594270.574</v>
      </c>
      <c r="AD75">
        <v>3635344.9369999999</v>
      </c>
      <c r="AE75">
        <v>3676461.9750000001</v>
      </c>
      <c r="AF75">
        <v>3717654.28</v>
      </c>
      <c r="AG75">
        <v>3758956.7930000001</v>
      </c>
      <c r="AH75">
        <v>3800407.0490000001</v>
      </c>
      <c r="AI75">
        <v>3842047.9169999999</v>
      </c>
      <c r="AJ75">
        <v>3883920.95</v>
      </c>
      <c r="AK75">
        <v>3926060.8020000001</v>
      </c>
    </row>
    <row r="76" spans="1:37" x14ac:dyDescent="0.25">
      <c r="A76" t="s">
        <v>149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154016.68290000001</v>
      </c>
      <c r="I76">
        <v>155883.74799999999</v>
      </c>
      <c r="J76">
        <v>157791.72589999999</v>
      </c>
      <c r="K76">
        <v>159736.38879999999</v>
      </c>
      <c r="L76">
        <v>161715.01209999999</v>
      </c>
      <c r="M76">
        <v>163725.99789999999</v>
      </c>
      <c r="N76">
        <v>165768.14050000001</v>
      </c>
      <c r="O76">
        <v>167840.67980000001</v>
      </c>
      <c r="P76">
        <v>169942.55859999999</v>
      </c>
      <c r="Q76">
        <v>172072.5214</v>
      </c>
      <c r="R76">
        <v>174228.95970000001</v>
      </c>
      <c r="S76">
        <v>176409.6833</v>
      </c>
      <c r="T76">
        <v>178612.39600000001</v>
      </c>
      <c r="U76">
        <v>180834.58670000001</v>
      </c>
      <c r="V76">
        <v>183073.3518</v>
      </c>
      <c r="W76">
        <v>185325.61259999999</v>
      </c>
      <c r="X76">
        <v>187588.5043</v>
      </c>
      <c r="Y76">
        <v>189859.09349999999</v>
      </c>
      <c r="Z76">
        <v>192134.59270000001</v>
      </c>
      <c r="AA76">
        <v>194412.921</v>
      </c>
      <c r="AB76">
        <v>196692.65590000001</v>
      </c>
      <c r="AC76">
        <v>198972.5717</v>
      </c>
      <c r="AD76">
        <v>201252.91250000001</v>
      </c>
      <c r="AE76">
        <v>203534.2985</v>
      </c>
      <c r="AF76">
        <v>205818.15100000001</v>
      </c>
      <c r="AG76">
        <v>208106.15830000001</v>
      </c>
      <c r="AH76">
        <v>210400.21909999999</v>
      </c>
      <c r="AI76">
        <v>212702.5552</v>
      </c>
      <c r="AJ76">
        <v>215015.41080000001</v>
      </c>
      <c r="AK76">
        <v>217340.74900000001</v>
      </c>
    </row>
    <row r="88" spans="1:38" x14ac:dyDescent="0.25">
      <c r="A88" t="s">
        <v>704</v>
      </c>
      <c r="H88">
        <f>'Tab-GDP'!C28</f>
        <v>1.0940145291972403</v>
      </c>
      <c r="I88">
        <f>'Tab-GDP'!D28</f>
        <v>1.2017147732777733</v>
      </c>
      <c r="J88">
        <f>'Tab-GDP'!E28</f>
        <v>1.3046596687391387</v>
      </c>
      <c r="K88">
        <f>'Tab-GDP'!F28</f>
        <v>1.3546966046093623</v>
      </c>
      <c r="L88">
        <f>'Tab-GDP'!G28</f>
        <v>1.3353116692976563</v>
      </c>
      <c r="M88">
        <f>'Tab-GDP'!H28</f>
        <v>1.3530004726332701</v>
      </c>
      <c r="N88">
        <f>'Tab-GDP'!I28</f>
        <v>1.2950784217762967</v>
      </c>
      <c r="O88">
        <f>'Tab-GDP'!J28</f>
        <v>1.3160951158204037</v>
      </c>
      <c r="P88">
        <f>'Tab-GDP'!K28</f>
        <v>1.2411803822873546</v>
      </c>
      <c r="Q88">
        <f>'Tab-GDP'!L28</f>
        <v>1.2442373675116469</v>
      </c>
      <c r="R88">
        <f>'Tab-GDP'!M28</f>
        <v>1.3078095062885486</v>
      </c>
      <c r="S88">
        <f>'Tab-GDP'!N28</f>
        <v>1.2269531815388479</v>
      </c>
      <c r="T88">
        <f>'Tab-GDP'!O28</f>
        <v>1.1362430265121182</v>
      </c>
      <c r="U88">
        <f>'Tab-GDP'!P28</f>
        <v>1.0653898469205281</v>
      </c>
      <c r="V88">
        <f>'Tab-GDP'!Q28</f>
        <v>1.0467883637565345</v>
      </c>
      <c r="W88">
        <f>'Tab-GDP'!R28</f>
        <v>0.93972249039502298</v>
      </c>
      <c r="X88">
        <f>'Tab-GDP'!S28</f>
        <v>0.91424639864368107</v>
      </c>
      <c r="Y88">
        <f>'Tab-GDP'!T28</f>
        <v>0.90959277480930911</v>
      </c>
      <c r="Z88">
        <f>'Tab-GDP'!U28</f>
        <v>0.85424141957872735</v>
      </c>
      <c r="AA88">
        <f>'Tab-GDP'!V28</f>
        <v>0.88659910593094082</v>
      </c>
      <c r="AB88">
        <f>'Tab-GDP'!W28</f>
        <v>0.8810456861380267</v>
      </c>
      <c r="AC88">
        <f>'Tab-GDP'!X28</f>
        <v>0.88006207915747314</v>
      </c>
      <c r="AD88">
        <f>'Tab-GDP'!Y28</f>
        <v>0.93897417066537425</v>
      </c>
      <c r="AE88">
        <f>'Tab-GDP'!Z28</f>
        <v>0.92063755059943464</v>
      </c>
      <c r="AF88">
        <f>'Tab-GDP'!AA28</f>
        <v>0.93178151235253637</v>
      </c>
      <c r="AG88">
        <f>'Tab-GDP'!AB28</f>
        <v>0.94152141448367033</v>
      </c>
      <c r="AH88">
        <f>'Tab-GDP'!AC28</f>
        <v>0.95128187092354821</v>
      </c>
      <c r="AI88">
        <f>'Tab-GDP'!AD28</f>
        <v>0.95409081188446709</v>
      </c>
      <c r="AJ88">
        <f>'Tab-GDP'!AE28</f>
        <v>0.96310778288466459</v>
      </c>
      <c r="AK88">
        <f>'Tab-GDP'!AF28</f>
        <v>0.95258641589204274</v>
      </c>
      <c r="AL88" s="111">
        <f>AVERAGE(H88:AK88)</f>
        <v>1.0780888138168545</v>
      </c>
    </row>
    <row r="89" spans="1:38" x14ac:dyDescent="0.25">
      <c r="A89" t="s">
        <v>699</v>
      </c>
      <c r="H89">
        <f>'Tab-Investissement'!C146/Baseline!H9</f>
        <v>1.0627915998183055E-2</v>
      </c>
      <c r="I89">
        <f>'Tab-Investissement'!D146/Baseline!I9</f>
        <v>1.0416330257272954E-2</v>
      </c>
      <c r="J89">
        <f>'Tab-Investissement'!E146/Baseline!J9</f>
        <v>1.0464027882996598E-2</v>
      </c>
      <c r="K89">
        <f>'Tab-Investissement'!F146/Baseline!K9</f>
        <v>1.0455650333304627E-2</v>
      </c>
      <c r="L89">
        <f>'Tab-Investissement'!G146/Baseline!L9</f>
        <v>1.0127354306985952E-2</v>
      </c>
      <c r="M89">
        <f>'Tab-Investissement'!H146/Baseline!M9</f>
        <v>1.0413422027004713E-2</v>
      </c>
      <c r="N89">
        <f>'Tab-Investissement'!I146/Baseline!N9</f>
        <v>1.0040787835861643E-2</v>
      </c>
      <c r="O89">
        <f>'Tab-Investissement'!J146/Baseline!O9</f>
        <v>1.0509480979629861E-2</v>
      </c>
      <c r="P89">
        <f>'Tab-Investissement'!K146/Baseline!P9</f>
        <v>1.0001429683157126E-2</v>
      </c>
      <c r="Q89">
        <f>'Tab-Investissement'!L146/Baseline!Q9</f>
        <v>1.0290513942874743E-2</v>
      </c>
      <c r="R89">
        <f>'Tab-Investissement'!M146/Baseline!R9</f>
        <v>1.1111056758524611E-2</v>
      </c>
      <c r="S89">
        <f>'Tab-Investissement'!N146/Baseline!S9</f>
        <v>1.041357540241269E-2</v>
      </c>
      <c r="T89">
        <f>'Tab-Investissement'!O146/Baseline!T9</f>
        <v>9.7054208629493328E-3</v>
      </c>
      <c r="U89">
        <f>'Tab-Investissement'!P146/Baseline!U9</f>
        <v>9.2626674726459107E-3</v>
      </c>
      <c r="V89">
        <f>'Tab-Investissement'!Q146/Baseline!V9</f>
        <v>9.3234851750587672E-3</v>
      </c>
      <c r="W89">
        <f>'Tab-Investissement'!R146/Baseline!W9</f>
        <v>8.4667217094252876E-3</v>
      </c>
      <c r="X89">
        <f>'Tab-Investissement'!S146/Baseline!X9</f>
        <v>8.438902817148021E-3</v>
      </c>
      <c r="Y89">
        <f>'Tab-Investissement'!T146/Baseline!Y9</f>
        <v>8.5464607925551973E-3</v>
      </c>
      <c r="Z89">
        <f>'Tab-Investissement'!U146/Baseline!Z9</f>
        <v>8.0960216626012847E-3</v>
      </c>
      <c r="AA89">
        <f>'Tab-Investissement'!V146/Baseline!AA9</f>
        <v>8.5008842048270184E-3</v>
      </c>
      <c r="AB89">
        <f>'Tab-Investissement'!W146/Baseline!AB9</f>
        <v>8.458946979433812E-3</v>
      </c>
      <c r="AC89">
        <f>'Tab-Investissement'!X146/Baseline!AC9</f>
        <v>8.4504182010071201E-3</v>
      </c>
      <c r="AD89">
        <f>'Tab-Investissement'!Y146/Baseline!AD9</f>
        <v>9.0293252824220609E-3</v>
      </c>
      <c r="AE89">
        <f>'Tab-Investissement'!Z146/Baseline!AE9</f>
        <v>8.7874880070227673E-3</v>
      </c>
      <c r="AF89">
        <f>'Tab-Investissement'!AA146/Baseline!AF9</f>
        <v>8.8718572235707196E-3</v>
      </c>
      <c r="AG89">
        <f>'Tab-Investissement'!AB146/Baseline!AG9</f>
        <v>8.9470579478773214E-3</v>
      </c>
      <c r="AH89">
        <f>'Tab-Investissement'!AC146/Baseline!AH9</f>
        <v>9.0242992417423999E-3</v>
      </c>
      <c r="AI89">
        <f>'Tab-Investissement'!AD146/Baseline!AI9</f>
        <v>9.0369110062487861E-3</v>
      </c>
      <c r="AJ89">
        <f>'Tab-Investissement'!AE146/Baseline!AJ9</f>
        <v>9.1197882132470209E-3</v>
      </c>
      <c r="AK89">
        <f>'Tab-Investissement'!AF146/Baseline!AK9</f>
        <v>9.0157292734877187E-3</v>
      </c>
      <c r="AL89" s="111">
        <f>AVERAGE(H89:AK89)</f>
        <v>9.465131049382635E-3</v>
      </c>
    </row>
    <row r="90" spans="1:38" x14ac:dyDescent="0.25">
      <c r="A90" t="s">
        <v>700</v>
      </c>
      <c r="H90">
        <f>'Tab-GDP'!C28*0.01/H89</f>
        <v>1.0293782237122242</v>
      </c>
      <c r="I90">
        <f>'Tab-GDP'!D28*0.01/I89</f>
        <v>1.1536834409015637</v>
      </c>
      <c r="J90">
        <f>'Tab-GDP'!E28*0.01/J89</f>
        <v>1.2468044650942973</v>
      </c>
      <c r="K90">
        <f>'Tab-GDP'!F28*0.01/K89</f>
        <v>1.2956598216508977</v>
      </c>
      <c r="L90">
        <f>'Tab-GDP'!G28*0.01/L89</f>
        <v>1.3185197523666619</v>
      </c>
      <c r="M90">
        <f>'Tab-GDP'!H28*0.01/M89</f>
        <v>1.2992851620961752</v>
      </c>
      <c r="N90">
        <f>'Tab-GDP'!I28*0.01/N89</f>
        <v>1.2898175351846388</v>
      </c>
      <c r="O90">
        <f>'Tab-GDP'!J28*0.01/O89</f>
        <v>1.2522931611668953</v>
      </c>
      <c r="P90">
        <f>'Tab-GDP'!K28*0.01/P89</f>
        <v>1.2410029581846287</v>
      </c>
      <c r="Q90">
        <f>'Tab-GDP'!L28*0.01/Q89</f>
        <v>1.2091110069125066</v>
      </c>
      <c r="R90">
        <f>'Tab-GDP'!M28*0.01/R89</f>
        <v>1.1770343133970338</v>
      </c>
      <c r="S90">
        <f>'Tab-GDP'!N28*0.01/S89</f>
        <v>1.1782247058532642</v>
      </c>
      <c r="T90">
        <f>'Tab-GDP'!O28*0.01/T89</f>
        <v>1.1707302986207966</v>
      </c>
      <c r="U90">
        <f>'Tab-GDP'!P28*0.01/U89</f>
        <v>1.1501976618147947</v>
      </c>
      <c r="V90">
        <f>'Tab-GDP'!Q28*0.01/V89</f>
        <v>1.1227436351342044</v>
      </c>
      <c r="W90">
        <f>'Tab-GDP'!R28*0.01/W89</f>
        <v>1.109901237628856</v>
      </c>
      <c r="X90">
        <f>'Tab-GDP'!S28*0.01/X89</f>
        <v>1.0833711661970014</v>
      </c>
      <c r="Y90">
        <f>'Tab-GDP'!T28*0.01/Y89</f>
        <v>1.0642917540810031</v>
      </c>
      <c r="Z90">
        <f>'Tab-GDP'!U28*0.01/Z89</f>
        <v>1.0551372701049024</v>
      </c>
      <c r="AA90">
        <f>'Tab-GDP'!V28*0.01/AA89</f>
        <v>1.0429492798261</v>
      </c>
      <c r="AB90">
        <f>'Tab-GDP'!W28*0.01/AB89</f>
        <v>1.0415548037836244</v>
      </c>
      <c r="AC90">
        <f>'Tab-GDP'!X28*0.01/AC89</f>
        <v>1.041442042540081</v>
      </c>
      <c r="AD90">
        <f>'Tab-GDP'!Y28*0.01/AD89</f>
        <v>1.0399162077960937</v>
      </c>
      <c r="AE90">
        <f>'Tab-GDP'!Z28*0.01/AE89</f>
        <v>1.0476686282401539</v>
      </c>
      <c r="AF90">
        <f>'Tab-GDP'!AA28*0.01/AF89</f>
        <v>1.0502665776416944</v>
      </c>
      <c r="AG90">
        <f>'Tab-GDP'!AB28*0.01/AG89</f>
        <v>1.0523251553400803</v>
      </c>
      <c r="AH90">
        <f>'Tab-GDP'!AC28*0.01/AH89</f>
        <v>1.0541337841761063</v>
      </c>
      <c r="AI90">
        <f>'Tab-GDP'!AD28*0.01/AI89</f>
        <v>1.0557709500787806</v>
      </c>
      <c r="AJ90">
        <f>'Tab-GDP'!AE28*0.01/AJ89</f>
        <v>1.0560637597764548</v>
      </c>
      <c r="AK90">
        <f>'Tab-GDP'!AF28*0.01/AK89</f>
        <v>1.0565827644062968</v>
      </c>
    </row>
    <row r="91" spans="1:38" x14ac:dyDescent="0.25">
      <c r="A91" t="s">
        <v>701</v>
      </c>
      <c r="H91">
        <f>AVERAGE('Tab-Investissement'!C146:AF146)</f>
        <v>26753.803333333333</v>
      </c>
    </row>
    <row r="92" spans="1:38" x14ac:dyDescent="0.25">
      <c r="A92" t="s">
        <v>702</v>
      </c>
      <c r="H92">
        <f>AVERAGE(H9:AK9)</f>
        <v>2846785.7270666668</v>
      </c>
    </row>
    <row r="93" spans="1:38" x14ac:dyDescent="0.25">
      <c r="A93" t="s">
        <v>703</v>
      </c>
      <c r="H93">
        <f>H91/H92</f>
        <v>9.3978985067135704E-3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K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2.3845743306679656E-2</v>
      </c>
      <c r="I2">
        <v>1.38934344647621E-2</v>
      </c>
      <c r="J2">
        <v>1.3863718647542322E-2</v>
      </c>
      <c r="K2">
        <v>1.3336188809880634E-2</v>
      </c>
      <c r="L2">
        <v>1.2633063672306433E-2</v>
      </c>
      <c r="M2">
        <v>1.2988159140085775E-2</v>
      </c>
      <c r="N2">
        <v>1.2212019494177273E-2</v>
      </c>
      <c r="O2">
        <v>1.2978183068479421E-2</v>
      </c>
      <c r="P2">
        <v>1.199177057516021E-2</v>
      </c>
      <c r="Q2">
        <v>1.2738475096987223E-2</v>
      </c>
      <c r="R2">
        <v>1.3304018360623671E-2</v>
      </c>
      <c r="S2">
        <v>1.1810072954236084E-2</v>
      </c>
      <c r="T2">
        <v>1.1651439769531757E-2</v>
      </c>
      <c r="U2">
        <v>1.1779548645397098E-2</v>
      </c>
      <c r="V2">
        <v>1.2220194217379632E-2</v>
      </c>
      <c r="W2">
        <v>1.1238980805439613E-2</v>
      </c>
      <c r="X2">
        <v>1.1950658857669882E-2</v>
      </c>
      <c r="Y2">
        <v>1.2043095510993806E-2</v>
      </c>
      <c r="Z2">
        <v>1.1408765147524091E-2</v>
      </c>
      <c r="AA2">
        <v>1.2157565996314901E-2</v>
      </c>
      <c r="AB2">
        <v>1.1644637903777344E-2</v>
      </c>
      <c r="AC2">
        <v>1.155651363122967E-2</v>
      </c>
      <c r="AD2">
        <v>1.2030346992591312E-2</v>
      </c>
      <c r="AE2">
        <v>1.1136668383691539E-2</v>
      </c>
      <c r="AF2">
        <v>1.1323982075315708E-2</v>
      </c>
      <c r="AG2">
        <v>1.1213146678712649E-2</v>
      </c>
      <c r="AH2">
        <v>1.1128222810536048E-2</v>
      </c>
      <c r="AI2">
        <v>1.0986133827101785E-2</v>
      </c>
      <c r="AJ2">
        <v>1.0987600275094378E-2</v>
      </c>
      <c r="AK2">
        <v>1.0740788228317477E-2</v>
      </c>
    </row>
    <row r="3" spans="1:37" x14ac:dyDescent="0.25">
      <c r="A3" t="s">
        <v>151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2.0483328663733147E-2</v>
      </c>
      <c r="I3">
        <v>2.146561489365939E-2</v>
      </c>
      <c r="J3">
        <v>2.1999576428306966E-2</v>
      </c>
      <c r="K3">
        <v>2.2143566983408691E-2</v>
      </c>
      <c r="L3">
        <v>2.2000136076983923E-2</v>
      </c>
      <c r="M3">
        <v>2.1780890177707901E-2</v>
      </c>
      <c r="N3">
        <v>2.1487983636742092E-2</v>
      </c>
      <c r="O3">
        <v>2.1269627780684974E-2</v>
      </c>
      <c r="P3">
        <v>2.1019259740066021E-2</v>
      </c>
      <c r="Q3">
        <v>2.0837259844269207E-2</v>
      </c>
      <c r="R3">
        <v>2.0761525293921057E-2</v>
      </c>
      <c r="S3">
        <v>2.0618611146983712E-2</v>
      </c>
      <c r="T3">
        <v>2.0397596151034092E-2</v>
      </c>
      <c r="U3">
        <v>2.0166826566992313E-2</v>
      </c>
      <c r="V3">
        <v>2.0011970817788161E-2</v>
      </c>
      <c r="W3">
        <v>1.981633899180113E-2</v>
      </c>
      <c r="X3">
        <v>1.9684371957111146E-2</v>
      </c>
      <c r="Y3">
        <v>1.9629742196592304E-2</v>
      </c>
      <c r="Z3">
        <v>1.956214176565374E-2</v>
      </c>
      <c r="AA3">
        <v>1.9574641038830887E-2</v>
      </c>
      <c r="AB3">
        <v>1.9595034934954736E-2</v>
      </c>
      <c r="AC3">
        <v>1.9608725416058181E-2</v>
      </c>
      <c r="AD3">
        <v>1.9673440622425264E-2</v>
      </c>
      <c r="AE3">
        <v>1.968540478153824E-2</v>
      </c>
      <c r="AF3">
        <v>1.9685848595779154E-2</v>
      </c>
      <c r="AG3">
        <v>1.9683196805206249E-2</v>
      </c>
      <c r="AH3">
        <v>1.9679754885766787E-2</v>
      </c>
      <c r="AI3">
        <v>1.9667995662379756E-2</v>
      </c>
      <c r="AJ3">
        <v>1.9657842777798917E-2</v>
      </c>
      <c r="AK3">
        <v>1.9628272419465853E-2</v>
      </c>
    </row>
    <row r="4" spans="1:37" x14ac:dyDescent="0.25">
      <c r="A4" t="s">
        <v>152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0.10451942660000001</v>
      </c>
      <c r="I4">
        <v>0.1013116241</v>
      </c>
      <c r="J4">
        <v>9.9292981099999997E-2</v>
      </c>
      <c r="K4">
        <v>9.8240903800000001E-2</v>
      </c>
      <c r="L4">
        <v>9.7996218400000001E-2</v>
      </c>
      <c r="M4">
        <v>9.7955280500000005E-2</v>
      </c>
      <c r="N4">
        <v>9.8330527799999998E-2</v>
      </c>
      <c r="O4">
        <v>9.8529065299999996E-2</v>
      </c>
      <c r="P4">
        <v>9.9040746499999999E-2</v>
      </c>
      <c r="Q4">
        <v>9.9352973100000005E-2</v>
      </c>
      <c r="R4">
        <v>9.9348506200000006E-2</v>
      </c>
      <c r="S4">
        <v>9.9648584900000003E-2</v>
      </c>
      <c r="T4">
        <v>0.100222322</v>
      </c>
      <c r="U4">
        <v>0.10080980320000001</v>
      </c>
      <c r="V4">
        <v>0.101131925</v>
      </c>
      <c r="W4">
        <v>0.1017110464</v>
      </c>
      <c r="X4">
        <v>0.10204365379999999</v>
      </c>
      <c r="Y4">
        <v>0.1021299909</v>
      </c>
      <c r="Z4">
        <v>0.1023200989</v>
      </c>
      <c r="AA4">
        <v>0.10216843790000001</v>
      </c>
      <c r="AB4">
        <v>0.10202379809999999</v>
      </c>
      <c r="AC4">
        <v>0.1018824572</v>
      </c>
      <c r="AD4">
        <v>0.1015399162</v>
      </c>
      <c r="AE4">
        <v>0.101384531</v>
      </c>
      <c r="AF4">
        <v>0.1012257949</v>
      </c>
      <c r="AG4">
        <v>0.1010793178</v>
      </c>
      <c r="AH4">
        <v>0.1009497585</v>
      </c>
      <c r="AI4">
        <v>0.1008709626</v>
      </c>
      <c r="AJ4">
        <v>0.1007988432</v>
      </c>
      <c r="AK4">
        <v>0.1008237135</v>
      </c>
    </row>
    <row r="5" spans="1:37" x14ac:dyDescent="0.25">
      <c r="A5" t="s">
        <v>153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0.96290580120000002</v>
      </c>
      <c r="I5">
        <v>0.96508299210000004</v>
      </c>
      <c r="J5">
        <v>0.96593598739999997</v>
      </c>
      <c r="K5">
        <v>0.96668926070000005</v>
      </c>
      <c r="L5">
        <v>0.96781208750000003</v>
      </c>
      <c r="M5">
        <v>0.96877313929999997</v>
      </c>
      <c r="N5">
        <v>0.97041529790000003</v>
      </c>
      <c r="O5">
        <v>0.97168327450000003</v>
      </c>
      <c r="P5">
        <v>0.97377542849999998</v>
      </c>
      <c r="Q5">
        <v>0.97546472750000002</v>
      </c>
      <c r="R5">
        <v>0.97700529469999997</v>
      </c>
      <c r="S5">
        <v>0.97960768090000006</v>
      </c>
      <c r="T5">
        <v>0.98228353479999997</v>
      </c>
      <c r="U5">
        <v>0.98498577730000003</v>
      </c>
      <c r="V5">
        <v>0.98756585360000004</v>
      </c>
      <c r="W5">
        <v>0.99098451779999996</v>
      </c>
      <c r="X5">
        <v>0.99405405579999995</v>
      </c>
      <c r="Y5">
        <v>0.99728257249999996</v>
      </c>
      <c r="Z5">
        <v>1.001113634</v>
      </c>
      <c r="AA5">
        <v>1.004567338</v>
      </c>
      <c r="AB5">
        <v>1.0085906650000001</v>
      </c>
      <c r="AC5">
        <v>1.0128355179999999</v>
      </c>
      <c r="AD5">
        <v>1.0169757230000001</v>
      </c>
      <c r="AE5">
        <v>1.021964739</v>
      </c>
      <c r="AF5">
        <v>1.0269818310000001</v>
      </c>
      <c r="AG5">
        <v>1.032317801</v>
      </c>
      <c r="AH5">
        <v>1.0379522960000001</v>
      </c>
      <c r="AI5">
        <v>1.04392939</v>
      </c>
      <c r="AJ5">
        <v>1.0501439269999999</v>
      </c>
      <c r="AK5">
        <v>1.056784417</v>
      </c>
    </row>
    <row r="6" spans="1:37" x14ac:dyDescent="0.25">
      <c r="A6" t="s">
        <v>154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-1.8683961700000001E-2</v>
      </c>
      <c r="I6">
        <v>-1.6059640900000002E-2</v>
      </c>
      <c r="J6">
        <v>-1.4502895199999999E-2</v>
      </c>
      <c r="K6">
        <v>-1.3512295299999999E-2</v>
      </c>
      <c r="L6">
        <v>-1.27795025E-2</v>
      </c>
      <c r="M6">
        <v>-1.26974745E-2</v>
      </c>
      <c r="N6">
        <v>-1.23444421E-2</v>
      </c>
      <c r="O6">
        <v>-1.2606153599999999E-2</v>
      </c>
      <c r="P6">
        <v>-1.2279181700000001E-2</v>
      </c>
      <c r="Q6">
        <v>-1.25173657E-2</v>
      </c>
      <c r="R6">
        <v>-1.2984189300000001E-2</v>
      </c>
      <c r="S6">
        <v>-1.2423467800000001E-2</v>
      </c>
      <c r="T6">
        <v>-1.2095067500000001E-2</v>
      </c>
      <c r="U6">
        <v>-1.20632302E-2</v>
      </c>
      <c r="V6">
        <v>-1.23336452E-2</v>
      </c>
      <c r="W6">
        <v>-1.2071109999999999E-2</v>
      </c>
      <c r="X6">
        <v>-1.23987829E-2</v>
      </c>
      <c r="Y6">
        <v>-1.27163594E-2</v>
      </c>
      <c r="Z6">
        <v>-1.26774573E-2</v>
      </c>
      <c r="AA6">
        <v>-1.31558766E-2</v>
      </c>
      <c r="AB6">
        <v>-1.32812639E-2</v>
      </c>
      <c r="AC6">
        <v>-1.3453440400000001E-2</v>
      </c>
      <c r="AD6">
        <v>-1.39540909E-2</v>
      </c>
      <c r="AE6">
        <v>-1.3902098700000001E-2</v>
      </c>
      <c r="AF6">
        <v>-1.4135513400000001E-2</v>
      </c>
      <c r="AG6">
        <v>-1.4369383499999999E-2</v>
      </c>
      <c r="AH6">
        <v>-1.4612923E-2</v>
      </c>
      <c r="AI6">
        <v>-1.48295901E-2</v>
      </c>
      <c r="AJ6">
        <v>-1.51016572E-2</v>
      </c>
      <c r="AK6">
        <v>-1.5271784700000001E-2</v>
      </c>
    </row>
    <row r="7" spans="1:37" x14ac:dyDescent="0.25">
      <c r="A7" t="s">
        <v>155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-9.4645227799999999E-3</v>
      </c>
      <c r="I7">
        <v>-9.5898175999999998E-3</v>
      </c>
      <c r="J7">
        <v>-9.3657762499999991E-3</v>
      </c>
      <c r="K7">
        <v>-9.0513411600000003E-3</v>
      </c>
      <c r="L7">
        <v>-8.6960484900000003E-3</v>
      </c>
      <c r="M7">
        <v>-8.4864931600000006E-3</v>
      </c>
      <c r="N7">
        <v>-8.2609732899999993E-3</v>
      </c>
      <c r="O7">
        <v>-8.2162242900000008E-3</v>
      </c>
      <c r="P7">
        <v>-8.0940565999999999E-3</v>
      </c>
      <c r="Q7">
        <v>-8.1116296199999997E-3</v>
      </c>
      <c r="R7">
        <v>-8.2517479999999997E-3</v>
      </c>
      <c r="S7">
        <v>-8.2164668299999997E-3</v>
      </c>
      <c r="T7">
        <v>-8.1273245399999996E-3</v>
      </c>
      <c r="U7">
        <v>-8.0775206000000006E-3</v>
      </c>
      <c r="V7">
        <v>-8.1301106499999994E-3</v>
      </c>
      <c r="W7">
        <v>-8.0626453400000006E-3</v>
      </c>
      <c r="X7">
        <v>-8.1035363400000001E-3</v>
      </c>
      <c r="Y7">
        <v>-8.1944979300000009E-3</v>
      </c>
      <c r="Z7">
        <v>-8.2023595400000007E-3</v>
      </c>
      <c r="AA7">
        <v>-8.3194303100000006E-3</v>
      </c>
      <c r="AB7">
        <v>-8.3884913999999998E-3</v>
      </c>
      <c r="AC7">
        <v>-8.4400016099999992E-3</v>
      </c>
      <c r="AD7">
        <v>-8.5868687700000005E-3</v>
      </c>
      <c r="AE7">
        <v>-8.6064094699999996E-3</v>
      </c>
      <c r="AF7">
        <v>-8.6394058300000003E-3</v>
      </c>
      <c r="AG7">
        <v>-8.6701879800000006E-3</v>
      </c>
      <c r="AH7">
        <v>-8.6972681600000004E-3</v>
      </c>
      <c r="AI7">
        <v>-8.7095396900000004E-3</v>
      </c>
      <c r="AJ7">
        <v>-8.7268475600000006E-3</v>
      </c>
      <c r="AK7">
        <v>-8.7127564899999992E-3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156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2391889.2110000001</v>
      </c>
      <c r="I9">
        <v>2425120.767</v>
      </c>
      <c r="J9">
        <v>2458741.9589999998</v>
      </c>
      <c r="K9">
        <v>2491532.2059999998</v>
      </c>
      <c r="L9">
        <v>2523007.8909999998</v>
      </c>
      <c r="M9">
        <v>2555777.1189999999</v>
      </c>
      <c r="N9">
        <v>2586988.3190000001</v>
      </c>
      <c r="O9">
        <v>2620562.727</v>
      </c>
      <c r="P9">
        <v>2651987.9139999999</v>
      </c>
      <c r="Q9">
        <v>2685770.196</v>
      </c>
      <c r="R9">
        <v>2721501.7319999998</v>
      </c>
      <c r="S9">
        <v>2753642.8659999999</v>
      </c>
      <c r="T9">
        <v>2785726.77</v>
      </c>
      <c r="U9">
        <v>2818541.3739999998</v>
      </c>
      <c r="V9">
        <v>2852984.497</v>
      </c>
      <c r="W9">
        <v>2885049.1349999998</v>
      </c>
      <c r="X9">
        <v>2919527.3730000001</v>
      </c>
      <c r="Y9">
        <v>2954687.52</v>
      </c>
      <c r="Z9">
        <v>2988396.8560000001</v>
      </c>
      <c r="AA9">
        <v>3024728.4879999999</v>
      </c>
      <c r="AB9">
        <v>3059950.3560000001</v>
      </c>
      <c r="AC9">
        <v>3095312.7140000002</v>
      </c>
      <c r="AD9">
        <v>3132550.4</v>
      </c>
      <c r="AE9">
        <v>3167436.5750000002</v>
      </c>
      <c r="AF9">
        <v>3203304.57</v>
      </c>
      <c r="AG9">
        <v>3239223.6940000001</v>
      </c>
      <c r="AH9">
        <v>3275270.497</v>
      </c>
      <c r="AI9">
        <v>3311253.057</v>
      </c>
      <c r="AJ9">
        <v>3347635.7820000001</v>
      </c>
      <c r="AK9">
        <v>3383592.0290000001</v>
      </c>
    </row>
    <row r="10" spans="1:37" x14ac:dyDescent="0.25">
      <c r="A10" t="s">
        <v>157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1.1236111390000001</v>
      </c>
      <c r="I10">
        <v>1.147730143</v>
      </c>
      <c r="J10">
        <v>1.1729797200000001</v>
      </c>
      <c r="K10">
        <v>1.1989536750000001</v>
      </c>
      <c r="L10">
        <v>1.2253308190000001</v>
      </c>
      <c r="M10">
        <v>1.252019615</v>
      </c>
      <c r="N10">
        <v>1.278922992</v>
      </c>
      <c r="O10">
        <v>1.3061252080000001</v>
      </c>
      <c r="P10">
        <v>1.3335789929999999</v>
      </c>
      <c r="Q10">
        <v>1.3613671249999999</v>
      </c>
      <c r="R10">
        <v>1.3896311830000001</v>
      </c>
      <c r="S10">
        <v>1.4182834479999999</v>
      </c>
      <c r="T10">
        <v>1.447213021</v>
      </c>
      <c r="U10">
        <v>1.476398715</v>
      </c>
      <c r="V10">
        <v>1.505944363</v>
      </c>
      <c r="W10">
        <v>1.535786667</v>
      </c>
      <c r="X10">
        <v>1.566017663</v>
      </c>
      <c r="Y10">
        <v>1.596758186</v>
      </c>
      <c r="Z10">
        <v>1.6279941959999999</v>
      </c>
      <c r="AA10">
        <v>1.659861598</v>
      </c>
      <c r="AB10">
        <v>1.6923866439999999</v>
      </c>
      <c r="AC10">
        <v>1.725572189</v>
      </c>
      <c r="AD10">
        <v>1.7595201309999999</v>
      </c>
      <c r="AE10">
        <v>1.794156997</v>
      </c>
      <c r="AF10">
        <v>1.8294764999999999</v>
      </c>
      <c r="AG10">
        <v>1.865486446</v>
      </c>
      <c r="AH10">
        <v>1.902198762</v>
      </c>
      <c r="AI10">
        <v>1.939611199</v>
      </c>
      <c r="AJ10">
        <v>1.977739771</v>
      </c>
      <c r="AK10">
        <v>2.016559386</v>
      </c>
    </row>
    <row r="11" spans="1:37" x14ac:dyDescent="0.25">
      <c r="A11" t="s">
        <v>158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34120.511420000003</v>
      </c>
      <c r="I11">
        <v>34582.783799999997</v>
      </c>
      <c r="J11">
        <v>35032.784720000003</v>
      </c>
      <c r="K11">
        <v>35472.565560000003</v>
      </c>
      <c r="L11">
        <v>35903.73762</v>
      </c>
      <c r="M11">
        <v>36336.854039999998</v>
      </c>
      <c r="N11">
        <v>36768.825089999998</v>
      </c>
      <c r="O11">
        <v>37210.403910000001</v>
      </c>
      <c r="P11">
        <v>37652.892350000002</v>
      </c>
      <c r="Q11">
        <v>38105.641029999999</v>
      </c>
      <c r="R11">
        <v>38571.029540000003</v>
      </c>
      <c r="S11">
        <v>39034.882250000002</v>
      </c>
      <c r="T11">
        <v>39498.770620000003</v>
      </c>
      <c r="U11">
        <v>39966.743860000002</v>
      </c>
      <c r="V11">
        <v>40443.54696</v>
      </c>
      <c r="W11">
        <v>40918.962699999996</v>
      </c>
      <c r="X11">
        <v>41402.483520000002</v>
      </c>
      <c r="Y11">
        <v>41893.158239999997</v>
      </c>
      <c r="Z11">
        <v>42383.709110000003</v>
      </c>
      <c r="AA11">
        <v>42882.694210000001</v>
      </c>
      <c r="AB11">
        <v>43382.926729999999</v>
      </c>
      <c r="AC11">
        <v>43884.306100000002</v>
      </c>
      <c r="AD11">
        <v>44392.518040000003</v>
      </c>
      <c r="AE11">
        <v>44897.057820000002</v>
      </c>
      <c r="AF11">
        <v>45403.34216</v>
      </c>
      <c r="AG11">
        <v>45911.439279999999</v>
      </c>
      <c r="AH11">
        <v>46421.758629999997</v>
      </c>
      <c r="AI11">
        <v>46934.105730000003</v>
      </c>
      <c r="AJ11">
        <v>47449.940840000003</v>
      </c>
      <c r="AK11">
        <v>47967.57804</v>
      </c>
    </row>
    <row r="12" spans="1:37" x14ac:dyDescent="0.25">
      <c r="A12" t="s">
        <v>159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6428.3165150000004</v>
      </c>
      <c r="I12">
        <v>6495.4345020000001</v>
      </c>
      <c r="J12">
        <v>6554.9653630000003</v>
      </c>
      <c r="K12">
        <v>6617.255083</v>
      </c>
      <c r="L12">
        <v>6676.7685389999997</v>
      </c>
      <c r="M12">
        <v>6750.0429729999996</v>
      </c>
      <c r="N12">
        <v>6815.0555999999997</v>
      </c>
      <c r="O12">
        <v>6897.4119300000002</v>
      </c>
      <c r="P12">
        <v>6965.5799319999996</v>
      </c>
      <c r="Q12">
        <v>7050.1843150000004</v>
      </c>
      <c r="R12">
        <v>7146.08907</v>
      </c>
      <c r="S12">
        <v>7218.7909509999999</v>
      </c>
      <c r="T12">
        <v>7289.6769420000001</v>
      </c>
      <c r="U12">
        <v>7366.6795629999997</v>
      </c>
      <c r="V12">
        <v>7455.0586960000001</v>
      </c>
      <c r="W12">
        <v>7526.5838329999997</v>
      </c>
      <c r="X12">
        <v>7614.5508060000002</v>
      </c>
      <c r="Y12">
        <v>7707.0274589999999</v>
      </c>
      <c r="Z12">
        <v>7788.8613290000003</v>
      </c>
      <c r="AA12">
        <v>7888.0554819999998</v>
      </c>
      <c r="AB12">
        <v>7979.8304280000002</v>
      </c>
      <c r="AC12">
        <v>8071.9378340000003</v>
      </c>
      <c r="AD12">
        <v>8178.9944100000002</v>
      </c>
      <c r="AE12">
        <v>8267.5599719999991</v>
      </c>
      <c r="AF12">
        <v>8362.0716649999995</v>
      </c>
      <c r="AG12">
        <v>8457.0234280000004</v>
      </c>
      <c r="AH12">
        <v>8552.3314890000001</v>
      </c>
      <c r="AI12">
        <v>8646.5402140000006</v>
      </c>
      <c r="AJ12">
        <v>8742.7286970000005</v>
      </c>
      <c r="AK12">
        <v>8835.1466550000005</v>
      </c>
    </row>
    <row r="13" spans="1:37" x14ac:dyDescent="0.25">
      <c r="A13" t="s">
        <v>160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32189.726719999999</v>
      </c>
      <c r="I13">
        <v>32609.692579999999</v>
      </c>
      <c r="J13">
        <v>33021.65382</v>
      </c>
      <c r="K13">
        <v>33429.086009999999</v>
      </c>
      <c r="L13">
        <v>33834.073499999999</v>
      </c>
      <c r="M13">
        <v>34241.982739999999</v>
      </c>
      <c r="N13">
        <v>34651.744059999997</v>
      </c>
      <c r="O13">
        <v>35068.749450000003</v>
      </c>
      <c r="P13">
        <v>35488.936399999999</v>
      </c>
      <c r="Q13">
        <v>35917.231740000003</v>
      </c>
      <c r="R13">
        <v>36354.077709999998</v>
      </c>
      <c r="S13">
        <v>36792.426729999999</v>
      </c>
      <c r="T13">
        <v>37234.11666</v>
      </c>
      <c r="U13">
        <v>37681.241529999999</v>
      </c>
      <c r="V13">
        <v>38135.46056</v>
      </c>
      <c r="W13">
        <v>38591.581910000001</v>
      </c>
      <c r="X13">
        <v>39054.185720000001</v>
      </c>
      <c r="Y13">
        <v>39521.746529999997</v>
      </c>
      <c r="Z13">
        <v>39990.604939999997</v>
      </c>
      <c r="AA13">
        <v>40464.562489999997</v>
      </c>
      <c r="AB13">
        <v>40939.652249999999</v>
      </c>
      <c r="AC13">
        <v>41415.899899999997</v>
      </c>
      <c r="AD13">
        <v>41895.765950000001</v>
      </c>
      <c r="AE13">
        <v>42374.254130000001</v>
      </c>
      <c r="AF13">
        <v>42854.477899999998</v>
      </c>
      <c r="AG13">
        <v>43336.505019999997</v>
      </c>
      <c r="AH13">
        <v>43820.652929999997</v>
      </c>
      <c r="AI13">
        <v>44307.090839999997</v>
      </c>
      <c r="AJ13">
        <v>44796.707589999998</v>
      </c>
      <c r="AK13">
        <v>45288.928749999999</v>
      </c>
    </row>
    <row r="14" spans="1:37" x14ac:dyDescent="0.25">
      <c r="A14" t="s">
        <v>161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8813.1251670000001</v>
      </c>
      <c r="I14">
        <v>8943.7257150000005</v>
      </c>
      <c r="J14">
        <v>9059.6911380000001</v>
      </c>
      <c r="K14">
        <v>9176.7156500000001</v>
      </c>
      <c r="L14">
        <v>9279.6170519999996</v>
      </c>
      <c r="M14">
        <v>9409.0903519999993</v>
      </c>
      <c r="N14">
        <v>9510.9060939999999</v>
      </c>
      <c r="O14">
        <v>9649.7645119999997</v>
      </c>
      <c r="P14">
        <v>9747.7725129999999</v>
      </c>
      <c r="Q14">
        <v>9882.8250530000005</v>
      </c>
      <c r="R14">
        <v>10039.59455</v>
      </c>
      <c r="S14">
        <v>10135.933279999999</v>
      </c>
      <c r="T14">
        <v>10228.51808</v>
      </c>
      <c r="U14">
        <v>10334.660019999999</v>
      </c>
      <c r="V14">
        <v>10465.705470000001</v>
      </c>
      <c r="W14">
        <v>10553.182290000001</v>
      </c>
      <c r="X14">
        <v>10680.86969</v>
      </c>
      <c r="Y14">
        <v>10816.408880000001</v>
      </c>
      <c r="Z14">
        <v>10924.592979999999</v>
      </c>
      <c r="AA14">
        <v>11075.000910000001</v>
      </c>
      <c r="AB14">
        <v>11204.91747</v>
      </c>
      <c r="AC14">
        <v>11335.869640000001</v>
      </c>
      <c r="AD14">
        <v>11502.553519999999</v>
      </c>
      <c r="AE14">
        <v>11622.44397</v>
      </c>
      <c r="AF14">
        <v>11758.39954</v>
      </c>
      <c r="AG14">
        <v>11894.58582</v>
      </c>
      <c r="AH14">
        <v>12031.038420000001</v>
      </c>
      <c r="AI14">
        <v>12164.25722</v>
      </c>
      <c r="AJ14">
        <v>12301.775509999999</v>
      </c>
      <c r="AK14">
        <v>12429.35714</v>
      </c>
    </row>
    <row r="15" spans="1:37" x14ac:dyDescent="0.25">
      <c r="A15" t="s">
        <v>162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4724.810794</v>
      </c>
      <c r="I15">
        <v>4789.6493920000003</v>
      </c>
      <c r="J15">
        <v>4852.2997990000003</v>
      </c>
      <c r="K15">
        <v>4913.7336699999996</v>
      </c>
      <c r="L15">
        <v>4973.6931629999999</v>
      </c>
      <c r="M15">
        <v>5034.4094999999998</v>
      </c>
      <c r="N15">
        <v>5094.0874839999997</v>
      </c>
      <c r="O15">
        <v>5155.7101220000004</v>
      </c>
      <c r="P15">
        <v>5216.284823</v>
      </c>
      <c r="Q15">
        <v>5279.0214550000001</v>
      </c>
      <c r="R15">
        <v>5343.7935260000004</v>
      </c>
      <c r="S15">
        <v>5406.8642360000003</v>
      </c>
      <c r="T15">
        <v>5470.0293190000002</v>
      </c>
      <c r="U15">
        <v>5534.2536570000002</v>
      </c>
      <c r="V15">
        <v>5600.3279130000001</v>
      </c>
      <c r="W15">
        <v>5665.2612440000003</v>
      </c>
      <c r="X15">
        <v>5732.3719899999996</v>
      </c>
      <c r="Y15">
        <v>5800.6490649999996</v>
      </c>
      <c r="Z15">
        <v>5868.3087960000003</v>
      </c>
      <c r="AA15">
        <v>5938.1641749999999</v>
      </c>
      <c r="AB15">
        <v>6007.6998629999998</v>
      </c>
      <c r="AC15">
        <v>6077.459597</v>
      </c>
      <c r="AD15">
        <v>6148.991857</v>
      </c>
      <c r="AE15">
        <v>6218.8965559999997</v>
      </c>
      <c r="AF15">
        <v>6289.4796839999999</v>
      </c>
      <c r="AG15">
        <v>6360.3236280000001</v>
      </c>
      <c r="AH15">
        <v>6431.4584930000001</v>
      </c>
      <c r="AI15">
        <v>6502.7767979999999</v>
      </c>
      <c r="AJ15">
        <v>6574.6537580000004</v>
      </c>
      <c r="AK15">
        <v>6646.5319440000003</v>
      </c>
    </row>
    <row r="16" spans="1:37" x14ac:dyDescent="0.25">
      <c r="A16" t="s">
        <v>163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12086.48574</v>
      </c>
      <c r="I16">
        <v>12253.60987</v>
      </c>
      <c r="J16">
        <v>12411.3596</v>
      </c>
      <c r="K16">
        <v>12566.67734</v>
      </c>
      <c r="L16">
        <v>12715.95865</v>
      </c>
      <c r="M16">
        <v>12873.493479999999</v>
      </c>
      <c r="N16">
        <v>13022.788549999999</v>
      </c>
      <c r="O16">
        <v>13185.13747</v>
      </c>
      <c r="P16">
        <v>13335.990100000001</v>
      </c>
      <c r="Q16">
        <v>13500.24223</v>
      </c>
      <c r="R16">
        <v>13673.98424</v>
      </c>
      <c r="S16">
        <v>13830.03261</v>
      </c>
      <c r="T16">
        <v>13985.4908</v>
      </c>
      <c r="U16">
        <v>14146.58302</v>
      </c>
      <c r="V16">
        <v>14317.60066</v>
      </c>
      <c r="W16">
        <v>14476.185009999999</v>
      </c>
      <c r="X16">
        <v>14648.85727</v>
      </c>
      <c r="Y16">
        <v>14825.906150000001</v>
      </c>
      <c r="Z16">
        <v>14995.267599999999</v>
      </c>
      <c r="AA16">
        <v>15179.07775</v>
      </c>
      <c r="AB16">
        <v>15357.415999999999</v>
      </c>
      <c r="AC16">
        <v>15536.40732</v>
      </c>
      <c r="AD16">
        <v>15727.50121</v>
      </c>
      <c r="AE16">
        <v>15904.16473</v>
      </c>
      <c r="AF16">
        <v>16085.94865</v>
      </c>
      <c r="AG16">
        <v>16268.36476</v>
      </c>
      <c r="AH16">
        <v>16451.48933</v>
      </c>
      <c r="AI16">
        <v>16634.27865</v>
      </c>
      <c r="AJ16">
        <v>16819.28687</v>
      </c>
      <c r="AK16">
        <v>17002.021659999999</v>
      </c>
    </row>
    <row r="17" spans="1:37" x14ac:dyDescent="0.25">
      <c r="A17" t="s">
        <v>164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28242.683389999998</v>
      </c>
      <c r="I17">
        <v>28620.763299999999</v>
      </c>
      <c r="J17">
        <v>28979.483950000002</v>
      </c>
      <c r="K17">
        <v>29338.199560000001</v>
      </c>
      <c r="L17">
        <v>29678.374930000002</v>
      </c>
      <c r="M17">
        <v>30051.692429999999</v>
      </c>
      <c r="N17">
        <v>30391.92669</v>
      </c>
      <c r="O17">
        <v>30780.566019999998</v>
      </c>
      <c r="P17">
        <v>31121.472829999999</v>
      </c>
      <c r="Q17">
        <v>31511.903160000002</v>
      </c>
      <c r="R17">
        <v>31933.165260000002</v>
      </c>
      <c r="S17">
        <v>32282.909800000001</v>
      </c>
      <c r="T17">
        <v>32631.269769999999</v>
      </c>
      <c r="U17">
        <v>32999.93404</v>
      </c>
      <c r="V17">
        <v>33403.055330000003</v>
      </c>
      <c r="W17">
        <v>33755.305070000002</v>
      </c>
      <c r="X17">
        <v>34160.575299999997</v>
      </c>
      <c r="Y17">
        <v>34578.433989999998</v>
      </c>
      <c r="Z17">
        <v>34964.569000000003</v>
      </c>
      <c r="AA17">
        <v>35405.040399999998</v>
      </c>
      <c r="AB17">
        <v>35821.579819999999</v>
      </c>
      <c r="AC17">
        <v>36240.382180000001</v>
      </c>
      <c r="AD17">
        <v>36704.363490000003</v>
      </c>
      <c r="AE17">
        <v>37111.01225</v>
      </c>
      <c r="AF17">
        <v>37538.344230000002</v>
      </c>
      <c r="AG17">
        <v>37966.89114</v>
      </c>
      <c r="AH17">
        <v>38396.832459999998</v>
      </c>
      <c r="AI17">
        <v>38824.05702</v>
      </c>
      <c r="AJ17">
        <v>39258.173049999998</v>
      </c>
      <c r="AK17">
        <v>39681.707069999997</v>
      </c>
    </row>
    <row r="18" spans="1:37" x14ac:dyDescent="0.25">
      <c r="A18" t="s">
        <v>165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132118.17569999999</v>
      </c>
      <c r="I18">
        <v>133975.08590000001</v>
      </c>
      <c r="J18">
        <v>135775.5656</v>
      </c>
      <c r="K18">
        <v>137531.70559999999</v>
      </c>
      <c r="L18">
        <v>139246.14449999999</v>
      </c>
      <c r="M18">
        <v>140966.00219999999</v>
      </c>
      <c r="N18">
        <v>142668.13140000001</v>
      </c>
      <c r="O18">
        <v>144407.31299999999</v>
      </c>
      <c r="P18">
        <v>146135.60560000001</v>
      </c>
      <c r="Q18">
        <v>147906.378</v>
      </c>
      <c r="R18">
        <v>149725.462</v>
      </c>
      <c r="S18">
        <v>151524.1949</v>
      </c>
      <c r="T18">
        <v>153322.9786</v>
      </c>
      <c r="U18">
        <v>155140.5577</v>
      </c>
      <c r="V18">
        <v>156996.27170000001</v>
      </c>
      <c r="W18">
        <v>158837.86369999999</v>
      </c>
      <c r="X18">
        <v>160719.15109999999</v>
      </c>
      <c r="Y18">
        <v>162628.61859999999</v>
      </c>
      <c r="Z18">
        <v>164532.3805</v>
      </c>
      <c r="AA18">
        <v>166477.27590000001</v>
      </c>
      <c r="AB18">
        <v>168422.60920000001</v>
      </c>
      <c r="AC18">
        <v>170373.22690000001</v>
      </c>
      <c r="AD18">
        <v>172356.79079999999</v>
      </c>
      <c r="AE18">
        <v>174317.0625</v>
      </c>
      <c r="AF18">
        <v>176288.14569999999</v>
      </c>
      <c r="AG18">
        <v>178266.10339999999</v>
      </c>
      <c r="AH18">
        <v>180252.30489999999</v>
      </c>
      <c r="AI18">
        <v>182245.31719999999</v>
      </c>
      <c r="AJ18">
        <v>184252.1833</v>
      </c>
      <c r="AK18">
        <v>186263.6807</v>
      </c>
    </row>
    <row r="19" spans="1:37" x14ac:dyDescent="0.25">
      <c r="A19" t="s">
        <v>166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97271.574739999996</v>
      </c>
      <c r="I19">
        <v>98735.516189999995</v>
      </c>
      <c r="J19">
        <v>100125.61289999999</v>
      </c>
      <c r="K19">
        <v>101475.59819999999</v>
      </c>
      <c r="L19">
        <v>102800.7626</v>
      </c>
      <c r="M19">
        <v>104142.55070000001</v>
      </c>
      <c r="N19">
        <v>105486.2061</v>
      </c>
      <c r="O19">
        <v>106868.9629</v>
      </c>
      <c r="P19">
        <v>108254.0677</v>
      </c>
      <c r="Q19">
        <v>109674.7654</v>
      </c>
      <c r="R19">
        <v>111139.1223</v>
      </c>
      <c r="S19">
        <v>112589.40270000001</v>
      </c>
      <c r="T19">
        <v>114031.38890000001</v>
      </c>
      <c r="U19">
        <v>115482.40549999999</v>
      </c>
      <c r="V19">
        <v>116960.2853</v>
      </c>
      <c r="W19">
        <v>118423.269</v>
      </c>
      <c r="X19">
        <v>119907.1161</v>
      </c>
      <c r="Y19">
        <v>121408.6</v>
      </c>
      <c r="Z19">
        <v>122897.7454</v>
      </c>
      <c r="AA19">
        <v>124407.7781</v>
      </c>
      <c r="AB19">
        <v>125911.9213</v>
      </c>
      <c r="AC19">
        <v>127409.3238</v>
      </c>
      <c r="AD19">
        <v>128924.8722</v>
      </c>
      <c r="AE19">
        <v>130415.3224</v>
      </c>
      <c r="AF19">
        <v>131901.22229999999</v>
      </c>
      <c r="AG19">
        <v>133384.20240000001</v>
      </c>
      <c r="AH19">
        <v>134865.36129999999</v>
      </c>
      <c r="AI19">
        <v>136343.28769999999</v>
      </c>
      <c r="AJ19">
        <v>137823.2426</v>
      </c>
      <c r="AK19">
        <v>139298.2426</v>
      </c>
    </row>
    <row r="20" spans="1:37" x14ac:dyDescent="0.25">
      <c r="A20" t="s">
        <v>167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10374.602140000001</v>
      </c>
      <c r="I20">
        <v>10142.225759999999</v>
      </c>
      <c r="J20">
        <v>10239.72718</v>
      </c>
      <c r="K20">
        <v>10372.057500000001</v>
      </c>
      <c r="L20">
        <v>10069.073839999999</v>
      </c>
      <c r="M20">
        <v>10417.552970000001</v>
      </c>
      <c r="N20">
        <v>10529.72681</v>
      </c>
      <c r="O20">
        <v>10657.90526</v>
      </c>
      <c r="P20">
        <v>10790.178040000001</v>
      </c>
      <c r="Q20">
        <v>10886.32537</v>
      </c>
      <c r="R20">
        <v>10669.31956</v>
      </c>
      <c r="S20">
        <v>10850.981159999999</v>
      </c>
      <c r="T20">
        <v>11000.143690000001</v>
      </c>
      <c r="U20">
        <v>11148.2089</v>
      </c>
      <c r="V20">
        <v>11217.412689999999</v>
      </c>
      <c r="W20">
        <v>11218.45786</v>
      </c>
      <c r="X20">
        <v>11385.122509999999</v>
      </c>
      <c r="Y20">
        <v>11535.07734</v>
      </c>
      <c r="Z20">
        <v>11679.6404</v>
      </c>
      <c r="AA20">
        <v>11954.562120000001</v>
      </c>
      <c r="AB20">
        <v>11934.53386</v>
      </c>
      <c r="AC20">
        <v>12082.619650000001</v>
      </c>
      <c r="AD20">
        <v>12216.008019999999</v>
      </c>
      <c r="AE20">
        <v>12342.93888</v>
      </c>
      <c r="AF20">
        <v>12466.534739999999</v>
      </c>
      <c r="AG20">
        <v>12587.538420000001</v>
      </c>
      <c r="AH20">
        <v>12706.270560000001</v>
      </c>
      <c r="AI20">
        <v>12823.14342</v>
      </c>
      <c r="AJ20">
        <v>12938.69924</v>
      </c>
      <c r="AK20">
        <v>13052.754349999999</v>
      </c>
    </row>
    <row r="21" spans="1:37" x14ac:dyDescent="0.25">
      <c r="A21" t="s">
        <v>168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1150.438359</v>
      </c>
      <c r="I21">
        <v>1048.881065</v>
      </c>
      <c r="J21">
        <v>1051.3592200000001</v>
      </c>
      <c r="K21">
        <v>1065.0047850000001</v>
      </c>
      <c r="L21">
        <v>1077.6701089999999</v>
      </c>
      <c r="M21">
        <v>1088.598246</v>
      </c>
      <c r="N21">
        <v>1004.026071</v>
      </c>
      <c r="O21">
        <v>1020.942563</v>
      </c>
      <c r="P21">
        <v>898.73337379999998</v>
      </c>
      <c r="Q21">
        <v>916.9546891</v>
      </c>
      <c r="R21">
        <v>2206.497363</v>
      </c>
      <c r="S21">
        <v>1812.72993</v>
      </c>
      <c r="T21">
        <v>1836.612942</v>
      </c>
      <c r="U21">
        <v>1854.2914740000001</v>
      </c>
      <c r="V21">
        <v>1868.721628</v>
      </c>
      <c r="W21">
        <v>1880.870314</v>
      </c>
      <c r="X21">
        <v>2031.6372530000001</v>
      </c>
      <c r="Y21">
        <v>2028.3604560000001</v>
      </c>
      <c r="Z21">
        <v>2036.749984</v>
      </c>
      <c r="AA21">
        <v>2045.625507</v>
      </c>
      <c r="AB21">
        <v>2053.7313979999999</v>
      </c>
      <c r="AC21">
        <v>2208.7637789999999</v>
      </c>
      <c r="AD21">
        <v>2202.0701819999999</v>
      </c>
      <c r="AE21">
        <v>2208.0793279999998</v>
      </c>
      <c r="AF21">
        <v>2214.9610990000001</v>
      </c>
      <c r="AG21">
        <v>2221.3999749999998</v>
      </c>
      <c r="AH21">
        <v>2227.3046429999999</v>
      </c>
      <c r="AI21">
        <v>2232.8200959999999</v>
      </c>
      <c r="AJ21">
        <v>2238.0950330000001</v>
      </c>
      <c r="AK21">
        <v>2243.062269</v>
      </c>
    </row>
    <row r="22" spans="1:37" x14ac:dyDescent="0.25">
      <c r="A22" t="s">
        <v>169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1357.3437100000001</v>
      </c>
      <c r="I22">
        <v>1246.5252129999999</v>
      </c>
      <c r="J22">
        <v>1246.831876</v>
      </c>
      <c r="K22">
        <v>1258.127066</v>
      </c>
      <c r="L22">
        <v>1335.013549</v>
      </c>
      <c r="M22">
        <v>1333.962986</v>
      </c>
      <c r="N22">
        <v>1330.203084</v>
      </c>
      <c r="O22">
        <v>1331.4289100000001</v>
      </c>
      <c r="P22">
        <v>1321.292091</v>
      </c>
      <c r="Q22">
        <v>1345.1262810000001</v>
      </c>
      <c r="R22">
        <v>1606.18337</v>
      </c>
      <c r="S22">
        <v>1550.2215759999999</v>
      </c>
      <c r="T22">
        <v>1539.1140350000001</v>
      </c>
      <c r="U22">
        <v>1527.6939850000001</v>
      </c>
      <c r="V22">
        <v>1515.4175190000001</v>
      </c>
      <c r="W22">
        <v>1502.0436259999999</v>
      </c>
      <c r="X22">
        <v>1498.5596599999999</v>
      </c>
      <c r="Y22">
        <v>1485.5829759999999</v>
      </c>
      <c r="Z22">
        <v>1474.9832510000001</v>
      </c>
      <c r="AA22">
        <v>1516.297296</v>
      </c>
      <c r="AB22">
        <v>1504.70667</v>
      </c>
      <c r="AC22">
        <v>1510.0640880000001</v>
      </c>
      <c r="AD22">
        <v>1506.863951</v>
      </c>
      <c r="AE22">
        <v>1506.2079570000001</v>
      </c>
      <c r="AF22">
        <v>1507.08258</v>
      </c>
      <c r="AG22">
        <v>1509.15932</v>
      </c>
      <c r="AH22">
        <v>1512.350584</v>
      </c>
      <c r="AI22">
        <v>1516.346931</v>
      </c>
      <c r="AJ22">
        <v>1521.129459</v>
      </c>
      <c r="AK22">
        <v>1526.49055</v>
      </c>
    </row>
    <row r="23" spans="1:37" x14ac:dyDescent="0.25">
      <c r="A23" t="s">
        <v>170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4867.0045369999998</v>
      </c>
      <c r="I23">
        <v>4509.1001429999997</v>
      </c>
      <c r="J23">
        <v>4524.1703209999996</v>
      </c>
      <c r="K23">
        <v>4572.1277300000002</v>
      </c>
      <c r="L23">
        <v>4690.6480499999998</v>
      </c>
      <c r="M23">
        <v>4723.0710529999997</v>
      </c>
      <c r="N23">
        <v>4737.0751579999996</v>
      </c>
      <c r="O23">
        <v>4738.2904779999999</v>
      </c>
      <c r="P23">
        <v>4678.7084670000004</v>
      </c>
      <c r="Q23">
        <v>4860.5965569999998</v>
      </c>
      <c r="R23">
        <v>4121.4108729999998</v>
      </c>
      <c r="S23">
        <v>4102.2302120000004</v>
      </c>
      <c r="T23">
        <v>4019.3950869999999</v>
      </c>
      <c r="U23">
        <v>3923.1744079999999</v>
      </c>
      <c r="V23">
        <v>4005.2617949999999</v>
      </c>
      <c r="W23">
        <v>3889.7067269999998</v>
      </c>
      <c r="X23">
        <v>3794.5260239999998</v>
      </c>
      <c r="Y23">
        <v>3708.9495790000001</v>
      </c>
      <c r="Z23">
        <v>3633.4768570000001</v>
      </c>
      <c r="AA23">
        <v>3801.7370529999998</v>
      </c>
      <c r="AB23">
        <v>3696.0418789999999</v>
      </c>
      <c r="AC23">
        <v>3659.3145920000002</v>
      </c>
      <c r="AD23">
        <v>3633.6591039999998</v>
      </c>
      <c r="AE23">
        <v>3617.6644980000001</v>
      </c>
      <c r="AF23">
        <v>3610.592236</v>
      </c>
      <c r="AG23">
        <v>3611.3234510000002</v>
      </c>
      <c r="AH23">
        <v>3618.5138579999998</v>
      </c>
      <c r="AI23">
        <v>3631.2646949999998</v>
      </c>
      <c r="AJ23">
        <v>3648.5682879999999</v>
      </c>
      <c r="AK23">
        <v>3669.6141590000002</v>
      </c>
    </row>
    <row r="24" spans="1:37" x14ac:dyDescent="0.25">
      <c r="A24" t="s">
        <v>171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2431.8607059999999</v>
      </c>
      <c r="I24">
        <v>2418.3487479999999</v>
      </c>
      <c r="J24">
        <v>2430.3686870000001</v>
      </c>
      <c r="K24">
        <v>2446.9584319999999</v>
      </c>
      <c r="L24">
        <v>2646.7616710000002</v>
      </c>
      <c r="M24">
        <v>2685.8775139999998</v>
      </c>
      <c r="N24">
        <v>2694.6705449999999</v>
      </c>
      <c r="O24">
        <v>2729.6605949999998</v>
      </c>
      <c r="P24">
        <v>2754.4382030000002</v>
      </c>
      <c r="Q24">
        <v>2741.0384570000001</v>
      </c>
      <c r="R24">
        <v>3066.2666290000002</v>
      </c>
      <c r="S24">
        <v>3014.3621349999999</v>
      </c>
      <c r="T24">
        <v>3041.886524</v>
      </c>
      <c r="U24">
        <v>3067.7852560000001</v>
      </c>
      <c r="V24">
        <v>3148.4886609999999</v>
      </c>
      <c r="W24">
        <v>3168.6317859999999</v>
      </c>
      <c r="X24">
        <v>3224.0768499999999</v>
      </c>
      <c r="Y24">
        <v>3247.0215969999999</v>
      </c>
      <c r="Z24">
        <v>3272.3015399999999</v>
      </c>
      <c r="AA24">
        <v>3592.0943269999998</v>
      </c>
      <c r="AB24">
        <v>3590.799415</v>
      </c>
      <c r="AC24">
        <v>3647.412178</v>
      </c>
      <c r="AD24">
        <v>3867.0436540000001</v>
      </c>
      <c r="AE24">
        <v>3876.3602780000001</v>
      </c>
      <c r="AF24">
        <v>3902.508523</v>
      </c>
      <c r="AG24">
        <v>3929.9372290000001</v>
      </c>
      <c r="AH24">
        <v>3956.9809810000002</v>
      </c>
      <c r="AI24">
        <v>3983.4537</v>
      </c>
      <c r="AJ24">
        <v>4009.5838290000002</v>
      </c>
      <c r="AK24">
        <v>4035.4096629999999</v>
      </c>
    </row>
    <row r="25" spans="1:37" x14ac:dyDescent="0.25">
      <c r="A25" t="s">
        <v>172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607.86557110000001</v>
      </c>
      <c r="I25">
        <v>615.95458880000001</v>
      </c>
      <c r="J25">
        <v>624.34483190000003</v>
      </c>
      <c r="K25">
        <v>632.61586350000005</v>
      </c>
      <c r="L25">
        <v>640.77309019999996</v>
      </c>
      <c r="M25">
        <v>649.05262289999996</v>
      </c>
      <c r="N25">
        <v>657.28118649999999</v>
      </c>
      <c r="O25">
        <v>665.77041689999999</v>
      </c>
      <c r="P25">
        <v>674.28763560000004</v>
      </c>
      <c r="Q25">
        <v>682.94276669999999</v>
      </c>
      <c r="R25">
        <v>691.87006389999999</v>
      </c>
      <c r="S25">
        <v>700.67310480000003</v>
      </c>
      <c r="T25">
        <v>709.40008109999997</v>
      </c>
      <c r="U25">
        <v>718.15569630000005</v>
      </c>
      <c r="V25">
        <v>727.12232519999998</v>
      </c>
      <c r="W25">
        <v>735.95466539999995</v>
      </c>
      <c r="X25">
        <v>744.95881220000001</v>
      </c>
      <c r="Y25">
        <v>754.05552179999995</v>
      </c>
      <c r="Z25">
        <v>763.11282630000005</v>
      </c>
      <c r="AA25">
        <v>772.3202579</v>
      </c>
      <c r="AB25">
        <v>781.474197</v>
      </c>
      <c r="AC25">
        <v>790.61966940000002</v>
      </c>
      <c r="AD25">
        <v>799.89941850000002</v>
      </c>
      <c r="AE25">
        <v>809.05360499999995</v>
      </c>
      <c r="AF25">
        <v>818.16741009999998</v>
      </c>
      <c r="AG25">
        <v>827.29933370000003</v>
      </c>
      <c r="AH25">
        <v>836.44986259999996</v>
      </c>
      <c r="AI25">
        <v>845.52727000000004</v>
      </c>
      <c r="AJ25">
        <v>854.65884989999995</v>
      </c>
      <c r="AK25">
        <v>863.75089679999996</v>
      </c>
    </row>
    <row r="26" spans="1:37" x14ac:dyDescent="0.25">
      <c r="A26" t="s">
        <v>173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2178.355646</v>
      </c>
      <c r="I26">
        <v>2098.2884869999998</v>
      </c>
      <c r="J26">
        <v>2119.4341559999998</v>
      </c>
      <c r="K26">
        <v>2155.6447589999998</v>
      </c>
      <c r="L26">
        <v>2139.3868130000001</v>
      </c>
      <c r="M26">
        <v>2183.2763220000002</v>
      </c>
      <c r="N26">
        <v>2215.4506379999998</v>
      </c>
      <c r="O26">
        <v>2242.687105</v>
      </c>
      <c r="P26">
        <v>2268.5769580000001</v>
      </c>
      <c r="Q26">
        <v>2358.0835050000001</v>
      </c>
      <c r="R26">
        <v>2204.18469</v>
      </c>
      <c r="S26">
        <v>2265.1139290000001</v>
      </c>
      <c r="T26">
        <v>2290.5228579999998</v>
      </c>
      <c r="U26">
        <v>2317.0100830000001</v>
      </c>
      <c r="V26">
        <v>2353.997934</v>
      </c>
      <c r="W26">
        <v>2380.4212859999998</v>
      </c>
      <c r="X26">
        <v>2411.5040119999999</v>
      </c>
      <c r="Y26">
        <v>2435.3671340000001</v>
      </c>
      <c r="Z26">
        <v>2458.596884</v>
      </c>
      <c r="AA26">
        <v>2420.1741259999999</v>
      </c>
      <c r="AB26">
        <v>2497.8188700000001</v>
      </c>
      <c r="AC26">
        <v>2514.45345</v>
      </c>
      <c r="AD26">
        <v>3086.7466169999998</v>
      </c>
      <c r="AE26">
        <v>3023.1207460000001</v>
      </c>
      <c r="AF26">
        <v>3042.3907690000001</v>
      </c>
      <c r="AG26">
        <v>3070.818448</v>
      </c>
      <c r="AH26">
        <v>3098.6752999999999</v>
      </c>
      <c r="AI26">
        <v>3125.1069779999998</v>
      </c>
      <c r="AJ26">
        <v>3151.8936159999998</v>
      </c>
      <c r="AK26">
        <v>3175.9767240000001</v>
      </c>
    </row>
    <row r="27" spans="1:37" x14ac:dyDescent="0.25">
      <c r="A27" t="s">
        <v>174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1741.2583030000001</v>
      </c>
      <c r="I27">
        <v>1477.391699</v>
      </c>
      <c r="J27">
        <v>1598.7283620000001</v>
      </c>
      <c r="K27">
        <v>1696.433084</v>
      </c>
      <c r="L27">
        <v>1757.5959130000001</v>
      </c>
      <c r="M27">
        <v>1904.585826</v>
      </c>
      <c r="N27">
        <v>1824.3771899999999</v>
      </c>
      <c r="O27">
        <v>2253.86438</v>
      </c>
      <c r="P27">
        <v>2101.215823</v>
      </c>
      <c r="Q27">
        <v>2351.8527960000001</v>
      </c>
      <c r="R27">
        <v>2323.0972889999998</v>
      </c>
      <c r="S27">
        <v>2162.1762950000002</v>
      </c>
      <c r="T27">
        <v>1836.251837</v>
      </c>
      <c r="U27">
        <v>1701.6561799999999</v>
      </c>
      <c r="V27">
        <v>1800.6572040000001</v>
      </c>
      <c r="W27">
        <v>1414.8008259999999</v>
      </c>
      <c r="X27">
        <v>1460.2799580000001</v>
      </c>
      <c r="Y27">
        <v>1680.16623</v>
      </c>
      <c r="Z27">
        <v>1449.3536349999999</v>
      </c>
      <c r="AA27">
        <v>1468.688586</v>
      </c>
      <c r="AB27">
        <v>1646.1078600000001</v>
      </c>
      <c r="AC27">
        <v>1632.6466439999999</v>
      </c>
      <c r="AD27">
        <v>1721.7676509999999</v>
      </c>
      <c r="AE27">
        <v>1629.6733240000001</v>
      </c>
      <c r="AF27">
        <v>1809.6030969999999</v>
      </c>
      <c r="AG27">
        <v>1956.672873</v>
      </c>
      <c r="AH27">
        <v>2103.0195330000001</v>
      </c>
      <c r="AI27">
        <v>2195.1502409999998</v>
      </c>
      <c r="AJ27">
        <v>2350.6811790000002</v>
      </c>
      <c r="AK27">
        <v>2342.9499430000001</v>
      </c>
    </row>
    <row r="28" spans="1:37" x14ac:dyDescent="0.25">
      <c r="A28" t="s">
        <v>175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7419.0294270000004</v>
      </c>
      <c r="I28">
        <v>7125.3159390000001</v>
      </c>
      <c r="J28">
        <v>7302.449044</v>
      </c>
      <c r="K28">
        <v>7461.7822969999997</v>
      </c>
      <c r="L28">
        <v>7438.7498589999996</v>
      </c>
      <c r="M28">
        <v>7709.5377090000002</v>
      </c>
      <c r="N28">
        <v>7674.0855389999997</v>
      </c>
      <c r="O28">
        <v>8154.9497170000004</v>
      </c>
      <c r="P28">
        <v>8049.7334080000001</v>
      </c>
      <c r="Q28">
        <v>8292.9878090000002</v>
      </c>
      <c r="R28">
        <v>9174.7224060000008</v>
      </c>
      <c r="S28">
        <v>8963.9496760000002</v>
      </c>
      <c r="T28">
        <v>8709.3160599999992</v>
      </c>
      <c r="U28">
        <v>8649.4816559999999</v>
      </c>
      <c r="V28">
        <v>8868.6647549999998</v>
      </c>
      <c r="W28">
        <v>8510.8828360000007</v>
      </c>
      <c r="X28">
        <v>8646.0102810000008</v>
      </c>
      <c r="Y28">
        <v>8920.3590769999992</v>
      </c>
      <c r="Z28">
        <v>8757.3633750000008</v>
      </c>
      <c r="AA28">
        <v>9068.4228110000004</v>
      </c>
      <c r="AB28">
        <v>9246.0782660000004</v>
      </c>
      <c r="AC28">
        <v>9319.7505829999991</v>
      </c>
      <c r="AD28">
        <v>9564.7016800000001</v>
      </c>
      <c r="AE28">
        <v>9530.3271999999997</v>
      </c>
      <c r="AF28">
        <v>9770.9471429999994</v>
      </c>
      <c r="AG28">
        <v>9979.5050410000003</v>
      </c>
      <c r="AH28">
        <v>10187.44011</v>
      </c>
      <c r="AI28">
        <v>10342.17308</v>
      </c>
      <c r="AJ28">
        <v>10558.835290000001</v>
      </c>
      <c r="AK28">
        <v>10615.22854</v>
      </c>
    </row>
    <row r="29" spans="1:37" x14ac:dyDescent="0.25">
      <c r="A29" t="s">
        <v>176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193.6353354</v>
      </c>
      <c r="I29">
        <v>196.32918319999999</v>
      </c>
      <c r="J29">
        <v>199.05371940000001</v>
      </c>
      <c r="K29">
        <v>201.7223189</v>
      </c>
      <c r="L29">
        <v>204.34996319999999</v>
      </c>
      <c r="M29">
        <v>207.01246449999999</v>
      </c>
      <c r="N29">
        <v>209.68675759999999</v>
      </c>
      <c r="O29">
        <v>212.43827999999999</v>
      </c>
      <c r="P29">
        <v>215.20246979999999</v>
      </c>
      <c r="Q29">
        <v>218.03596139999999</v>
      </c>
      <c r="R29">
        <v>232.22181459999999</v>
      </c>
      <c r="S29">
        <v>233.9332282</v>
      </c>
      <c r="T29">
        <v>236.7867756</v>
      </c>
      <c r="U29">
        <v>239.77899679999999</v>
      </c>
      <c r="V29">
        <v>242.81215019999999</v>
      </c>
      <c r="W29">
        <v>245.8021324</v>
      </c>
      <c r="X29">
        <v>248.8138653</v>
      </c>
      <c r="Y29">
        <v>251.8453189</v>
      </c>
      <c r="Z29">
        <v>254.84515020000001</v>
      </c>
      <c r="AA29">
        <v>257.87229810000002</v>
      </c>
      <c r="AB29">
        <v>252.99634420000001</v>
      </c>
      <c r="AC29">
        <v>256.78519490000002</v>
      </c>
      <c r="AD29">
        <v>259.81869940000001</v>
      </c>
      <c r="AE29">
        <v>262.7206951</v>
      </c>
      <c r="AF29">
        <v>265.6139695</v>
      </c>
      <c r="AG29">
        <v>268.5096264</v>
      </c>
      <c r="AH29">
        <v>271.40772720000001</v>
      </c>
      <c r="AI29">
        <v>274.30358139999998</v>
      </c>
      <c r="AJ29">
        <v>277.20485919999999</v>
      </c>
      <c r="AK29">
        <v>280.09835709999999</v>
      </c>
    </row>
    <row r="30" spans="1:37" x14ac:dyDescent="0.25">
      <c r="A30" t="s">
        <v>177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56643.550130000003</v>
      </c>
      <c r="I30">
        <v>57457.257100000003</v>
      </c>
      <c r="J30">
        <v>58239.259239999999</v>
      </c>
      <c r="K30">
        <v>58999.380550000002</v>
      </c>
      <c r="L30">
        <v>59739.091119999997</v>
      </c>
      <c r="M30">
        <v>60481.36277</v>
      </c>
      <c r="N30">
        <v>61213.930359999998</v>
      </c>
      <c r="O30">
        <v>61963.609620000003</v>
      </c>
      <c r="P30">
        <v>62706.178639999998</v>
      </c>
      <c r="Q30">
        <v>63468.214720000004</v>
      </c>
      <c r="R30">
        <v>64252.215499999998</v>
      </c>
      <c r="S30">
        <v>65024.187669999999</v>
      </c>
      <c r="T30">
        <v>65794.86997</v>
      </c>
      <c r="U30">
        <v>66574.025420000005</v>
      </c>
      <c r="V30">
        <v>67371.164780000006</v>
      </c>
      <c r="W30">
        <v>68160.08094</v>
      </c>
      <c r="X30">
        <v>68967.877720000004</v>
      </c>
      <c r="Y30">
        <v>69788.893389999997</v>
      </c>
      <c r="Z30">
        <v>70606.116949999996</v>
      </c>
      <c r="AA30">
        <v>71443.133910000004</v>
      </c>
      <c r="AB30">
        <v>72279.758990000002</v>
      </c>
      <c r="AC30">
        <v>73118.42959</v>
      </c>
      <c r="AD30">
        <v>73973.440369999997</v>
      </c>
      <c r="AE30">
        <v>74815.965909999999</v>
      </c>
      <c r="AF30">
        <v>75663.237370000003</v>
      </c>
      <c r="AG30">
        <v>76513.3753</v>
      </c>
      <c r="AH30">
        <v>77366.90208</v>
      </c>
      <c r="AI30">
        <v>78222.961120000007</v>
      </c>
      <c r="AJ30">
        <v>79084.974199999997</v>
      </c>
      <c r="AK30">
        <v>79948.225279999999</v>
      </c>
    </row>
    <row r="31" spans="1:37" x14ac:dyDescent="0.25">
      <c r="A31" t="s">
        <v>178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1652567.8629999999</v>
      </c>
      <c r="I31">
        <v>1676858.69</v>
      </c>
      <c r="J31">
        <v>1700022.2250000001</v>
      </c>
      <c r="K31">
        <v>1722572.081</v>
      </c>
      <c r="L31">
        <v>1744550.797</v>
      </c>
      <c r="M31">
        <v>1766804.102</v>
      </c>
      <c r="N31">
        <v>1788744.392</v>
      </c>
      <c r="O31">
        <v>1811373.3540000001</v>
      </c>
      <c r="P31">
        <v>1833650.8030000001</v>
      </c>
      <c r="Q31">
        <v>1856615.486</v>
      </c>
      <c r="R31">
        <v>1880317.649</v>
      </c>
      <c r="S31">
        <v>1903384.37</v>
      </c>
      <c r="T31">
        <v>1926282.122</v>
      </c>
      <c r="U31">
        <v>1949392.3929999999</v>
      </c>
      <c r="V31">
        <v>1973072.4450000001</v>
      </c>
      <c r="W31">
        <v>1996261.29</v>
      </c>
      <c r="X31">
        <v>2020063.1780000001</v>
      </c>
      <c r="Y31">
        <v>2044238.6710000001</v>
      </c>
      <c r="Z31">
        <v>2068124.504</v>
      </c>
      <c r="AA31">
        <v>2092693.8489999999</v>
      </c>
      <c r="AB31">
        <v>2117144.9040000001</v>
      </c>
      <c r="AC31">
        <v>2141610.824</v>
      </c>
      <c r="AD31">
        <v>2166686.36</v>
      </c>
      <c r="AE31">
        <v>2191201.4479999999</v>
      </c>
      <c r="AF31">
        <v>2215874.7769999998</v>
      </c>
      <c r="AG31">
        <v>2240624.4670000002</v>
      </c>
      <c r="AH31">
        <v>2265465.835</v>
      </c>
      <c r="AI31">
        <v>2290356.1529999999</v>
      </c>
      <c r="AJ31">
        <v>2315424.2740000002</v>
      </c>
      <c r="AK31">
        <v>2340471.648</v>
      </c>
    </row>
    <row r="32" spans="1:37" x14ac:dyDescent="0.25">
      <c r="A32" t="s">
        <v>179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42843.116020000001</v>
      </c>
      <c r="I32">
        <v>43449.864679999999</v>
      </c>
      <c r="J32">
        <v>44030.530839999999</v>
      </c>
      <c r="K32">
        <v>44599.256780000003</v>
      </c>
      <c r="L32">
        <v>45154.960700000003</v>
      </c>
      <c r="M32">
        <v>45725.17959</v>
      </c>
      <c r="N32">
        <v>46286.536679999997</v>
      </c>
      <c r="O32">
        <v>46874.738069999999</v>
      </c>
      <c r="P32">
        <v>47448.087330000002</v>
      </c>
      <c r="Q32">
        <v>48044.97466</v>
      </c>
      <c r="R32">
        <v>48665.942909999998</v>
      </c>
      <c r="S32">
        <v>49260.207889999998</v>
      </c>
      <c r="T32">
        <v>49847.689050000001</v>
      </c>
      <c r="U32">
        <v>50442.529490000001</v>
      </c>
      <c r="V32">
        <v>51055.54866</v>
      </c>
      <c r="W32">
        <v>51647.211369999997</v>
      </c>
      <c r="X32">
        <v>52259.951760000004</v>
      </c>
      <c r="Y32">
        <v>52883.730089999997</v>
      </c>
      <c r="Z32">
        <v>53493.488360000003</v>
      </c>
      <c r="AA32">
        <v>54126.49697</v>
      </c>
      <c r="AB32">
        <v>54754.182849999997</v>
      </c>
      <c r="AC32">
        <v>55380.563450000001</v>
      </c>
      <c r="AD32">
        <v>56025.666940000003</v>
      </c>
      <c r="AE32">
        <v>56651.72309</v>
      </c>
      <c r="AF32">
        <v>57285.419779999997</v>
      </c>
      <c r="AG32">
        <v>57921.399409999998</v>
      </c>
      <c r="AH32">
        <v>58560.081140000002</v>
      </c>
      <c r="AI32">
        <v>59199.691910000001</v>
      </c>
      <c r="AJ32">
        <v>59845.04883</v>
      </c>
      <c r="AK32">
        <v>60488.163159999996</v>
      </c>
    </row>
    <row r="33" spans="1:37" x14ac:dyDescent="0.25">
      <c r="A33" t="s">
        <v>180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739.11041690000002</v>
      </c>
      <c r="I33">
        <v>742.7052592</v>
      </c>
      <c r="J33">
        <v>746.46008370000004</v>
      </c>
      <c r="K33">
        <v>750.01080130000003</v>
      </c>
      <c r="L33">
        <v>753.15033389999996</v>
      </c>
      <c r="M33">
        <v>755.90203180000003</v>
      </c>
      <c r="N33">
        <v>758.28215179999995</v>
      </c>
      <c r="O33">
        <v>760.45516799999996</v>
      </c>
      <c r="P33">
        <v>762.44964670000002</v>
      </c>
      <c r="Q33">
        <v>764.39775050000003</v>
      </c>
      <c r="R33">
        <v>766.42736969999999</v>
      </c>
      <c r="S33">
        <v>768.45696859999998</v>
      </c>
      <c r="T33">
        <v>770.43327390000002</v>
      </c>
      <c r="U33">
        <v>772.36899149999999</v>
      </c>
      <c r="V33">
        <v>774.33548529999996</v>
      </c>
      <c r="W33">
        <v>776.26965740000003</v>
      </c>
      <c r="X33">
        <v>778.22913140000003</v>
      </c>
      <c r="Y33">
        <v>780.25179349999996</v>
      </c>
      <c r="Z33">
        <v>782.28096619999997</v>
      </c>
      <c r="AA33">
        <v>784.36607949999996</v>
      </c>
      <c r="AB33">
        <v>786.4674387</v>
      </c>
      <c r="AC33">
        <v>788.54944760000001</v>
      </c>
      <c r="AD33">
        <v>790.64669760000004</v>
      </c>
      <c r="AE33">
        <v>792.67425100000003</v>
      </c>
      <c r="AF33">
        <v>794.62286180000001</v>
      </c>
      <c r="AG33">
        <v>796.49147840000001</v>
      </c>
      <c r="AH33">
        <v>798.28456000000006</v>
      </c>
      <c r="AI33">
        <v>800.00302180000006</v>
      </c>
      <c r="AJ33">
        <v>801.66138790000002</v>
      </c>
      <c r="AK33">
        <v>803.25218199999995</v>
      </c>
    </row>
    <row r="34" spans="1:37" x14ac:dyDescent="0.25">
      <c r="A34" t="s">
        <v>181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86.828779420000004</v>
      </c>
      <c r="I34">
        <v>87.563598170000006</v>
      </c>
      <c r="J34">
        <v>88.029888450000001</v>
      </c>
      <c r="K34">
        <v>88.310118200000005</v>
      </c>
      <c r="L34">
        <v>88.449254100000005</v>
      </c>
      <c r="M34">
        <v>88.595504930000004</v>
      </c>
      <c r="N34">
        <v>88.690414660000002</v>
      </c>
      <c r="O34">
        <v>88.864321169999997</v>
      </c>
      <c r="P34">
        <v>88.988646459999998</v>
      </c>
      <c r="Q34">
        <v>89.180242759999999</v>
      </c>
      <c r="R34">
        <v>89.48718126</v>
      </c>
      <c r="S34">
        <v>89.702680709999996</v>
      </c>
      <c r="T34">
        <v>89.831209849999993</v>
      </c>
      <c r="U34">
        <v>89.943872740000003</v>
      </c>
      <c r="V34">
        <v>90.122956619999997</v>
      </c>
      <c r="W34">
        <v>90.235031289999995</v>
      </c>
      <c r="X34">
        <v>90.399949309999997</v>
      </c>
      <c r="Y34">
        <v>90.627573100000006</v>
      </c>
      <c r="Z34">
        <v>90.821172279999999</v>
      </c>
      <c r="AA34">
        <v>91.089727310000001</v>
      </c>
      <c r="AB34">
        <v>91.357132730000004</v>
      </c>
      <c r="AC34">
        <v>91.614041110000002</v>
      </c>
      <c r="AD34">
        <v>91.946573560000004</v>
      </c>
      <c r="AE34">
        <v>92.211109579999999</v>
      </c>
      <c r="AF34">
        <v>92.454250259999995</v>
      </c>
      <c r="AG34">
        <v>92.683969009999998</v>
      </c>
      <c r="AH34">
        <v>92.903265840000003</v>
      </c>
      <c r="AI34">
        <v>93.105132069999996</v>
      </c>
      <c r="AJ34">
        <v>93.302572609999999</v>
      </c>
      <c r="AK34">
        <v>93.471989969999996</v>
      </c>
    </row>
    <row r="35" spans="1:37" x14ac:dyDescent="0.25">
      <c r="A35" t="s">
        <v>182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189.18582570000001</v>
      </c>
      <c r="I35">
        <v>190.0295108</v>
      </c>
      <c r="J35">
        <v>190.86321839999999</v>
      </c>
      <c r="K35">
        <v>191.64301990000001</v>
      </c>
      <c r="L35">
        <v>192.3487375</v>
      </c>
      <c r="M35">
        <v>192.98874860000001</v>
      </c>
      <c r="N35">
        <v>193.57262969999999</v>
      </c>
      <c r="O35">
        <v>194.12622999999999</v>
      </c>
      <c r="P35">
        <v>194.6591267</v>
      </c>
      <c r="Q35">
        <v>195.19099800000001</v>
      </c>
      <c r="R35">
        <v>195.73850429999999</v>
      </c>
      <c r="S35">
        <v>196.29223139999999</v>
      </c>
      <c r="T35">
        <v>196.84600839999999</v>
      </c>
      <c r="U35">
        <v>197.401139</v>
      </c>
      <c r="V35">
        <v>197.96472460000001</v>
      </c>
      <c r="W35">
        <v>198.5281908</v>
      </c>
      <c r="X35">
        <v>199.096262</v>
      </c>
      <c r="Y35">
        <v>199.6704264</v>
      </c>
      <c r="Z35">
        <v>200.24159900000001</v>
      </c>
      <c r="AA35">
        <v>200.8124823</v>
      </c>
      <c r="AB35">
        <v>201.37612060000001</v>
      </c>
      <c r="AC35">
        <v>201.92644139999999</v>
      </c>
      <c r="AD35">
        <v>202.46577740000001</v>
      </c>
      <c r="AE35">
        <v>202.98396919999999</v>
      </c>
      <c r="AF35">
        <v>203.48011349999999</v>
      </c>
      <c r="AG35">
        <v>203.9549605</v>
      </c>
      <c r="AH35">
        <v>204.41022820000001</v>
      </c>
      <c r="AI35">
        <v>204.84759059999999</v>
      </c>
      <c r="AJ35">
        <v>205.27026520000001</v>
      </c>
      <c r="AK35">
        <v>205.6789962</v>
      </c>
    </row>
    <row r="36" spans="1:37" x14ac:dyDescent="0.25">
      <c r="A36" t="s">
        <v>183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102.43747140000001</v>
      </c>
      <c r="I36">
        <v>104.6884086</v>
      </c>
      <c r="J36">
        <v>106.0868219</v>
      </c>
      <c r="K36">
        <v>106.91520680000001</v>
      </c>
      <c r="L36">
        <v>107.3356404</v>
      </c>
      <c r="M36">
        <v>107.69909180000001</v>
      </c>
      <c r="N36">
        <v>107.90211789999999</v>
      </c>
      <c r="O36">
        <v>108.2326991</v>
      </c>
      <c r="P36">
        <v>108.42485689999999</v>
      </c>
      <c r="Q36">
        <v>108.7342594</v>
      </c>
      <c r="R36">
        <v>109.25348289999999</v>
      </c>
      <c r="S36">
        <v>109.5544271</v>
      </c>
      <c r="T36">
        <v>109.6685107</v>
      </c>
      <c r="U36">
        <v>109.7493881</v>
      </c>
      <c r="V36">
        <v>109.9626181</v>
      </c>
      <c r="W36">
        <v>110.0271521</v>
      </c>
      <c r="X36">
        <v>110.20103210000001</v>
      </c>
      <c r="Y36">
        <v>110.49585980000001</v>
      </c>
      <c r="Z36">
        <v>110.7113413</v>
      </c>
      <c r="AA36">
        <v>111.0804212</v>
      </c>
      <c r="AB36">
        <v>111.4396697</v>
      </c>
      <c r="AC36">
        <v>111.7769706</v>
      </c>
      <c r="AD36">
        <v>112.2729638</v>
      </c>
      <c r="AE36">
        <v>112.6258198</v>
      </c>
      <c r="AF36">
        <v>112.9434294</v>
      </c>
      <c r="AG36">
        <v>113.24052589999999</v>
      </c>
      <c r="AH36">
        <v>113.5222433</v>
      </c>
      <c r="AI36">
        <v>113.7734303</v>
      </c>
      <c r="AJ36">
        <v>114.02082059999999</v>
      </c>
      <c r="AK36">
        <v>114.214427</v>
      </c>
    </row>
    <row r="37" spans="1:37" x14ac:dyDescent="0.25">
      <c r="A37" t="s">
        <v>184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59.924947590000002</v>
      </c>
      <c r="I37">
        <v>60.269068140000002</v>
      </c>
      <c r="J37">
        <v>60.586406459999999</v>
      </c>
      <c r="K37">
        <v>60.865342060000003</v>
      </c>
      <c r="L37">
        <v>61.10236742</v>
      </c>
      <c r="M37">
        <v>61.311826549999999</v>
      </c>
      <c r="N37">
        <v>61.495033980000002</v>
      </c>
      <c r="O37">
        <v>61.670397010000002</v>
      </c>
      <c r="P37">
        <v>61.833621839999999</v>
      </c>
      <c r="Q37">
        <v>61.998828510000003</v>
      </c>
      <c r="R37">
        <v>62.175762130000003</v>
      </c>
      <c r="S37">
        <v>62.348077869999997</v>
      </c>
      <c r="T37">
        <v>62.512772099999999</v>
      </c>
      <c r="U37">
        <v>62.674731979999997</v>
      </c>
      <c r="V37">
        <v>62.842550799999998</v>
      </c>
      <c r="W37">
        <v>63.005186190000003</v>
      </c>
      <c r="X37">
        <v>63.172022810000001</v>
      </c>
      <c r="Y37">
        <v>63.345345000000002</v>
      </c>
      <c r="Z37">
        <v>63.516066979999998</v>
      </c>
      <c r="AA37">
        <v>63.692350869999999</v>
      </c>
      <c r="AB37">
        <v>63.867483100000001</v>
      </c>
      <c r="AC37">
        <v>64.038607130000003</v>
      </c>
      <c r="AD37">
        <v>64.212369429999995</v>
      </c>
      <c r="AE37">
        <v>64.376224859999994</v>
      </c>
      <c r="AF37">
        <v>64.532343240000003</v>
      </c>
      <c r="AG37">
        <v>64.681538779999997</v>
      </c>
      <c r="AH37">
        <v>64.824582890000002</v>
      </c>
      <c r="AI37">
        <v>64.961468350000004</v>
      </c>
      <c r="AJ37">
        <v>65.094012509999999</v>
      </c>
      <c r="AK37">
        <v>65.220779829999998</v>
      </c>
    </row>
    <row r="38" spans="1:37" x14ac:dyDescent="0.25">
      <c r="A38" t="s">
        <v>185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156.96828880000001</v>
      </c>
      <c r="I38">
        <v>158.27905079999999</v>
      </c>
      <c r="J38">
        <v>159.2865797</v>
      </c>
      <c r="K38">
        <v>160.06026249999999</v>
      </c>
      <c r="L38">
        <v>160.64399280000001</v>
      </c>
      <c r="M38">
        <v>161.1654825</v>
      </c>
      <c r="N38">
        <v>161.5971175</v>
      </c>
      <c r="O38">
        <v>162.0547876</v>
      </c>
      <c r="P38">
        <v>162.45354620000001</v>
      </c>
      <c r="Q38">
        <v>162.89272349999999</v>
      </c>
      <c r="R38">
        <v>163.41495610000001</v>
      </c>
      <c r="S38">
        <v>163.86681429999999</v>
      </c>
      <c r="T38">
        <v>164.2539166</v>
      </c>
      <c r="U38">
        <v>164.6299491</v>
      </c>
      <c r="V38">
        <v>165.0571142</v>
      </c>
      <c r="W38">
        <v>165.4337812</v>
      </c>
      <c r="X38">
        <v>165.85119169999999</v>
      </c>
      <c r="Y38">
        <v>166.3151226</v>
      </c>
      <c r="Z38">
        <v>166.7506301</v>
      </c>
      <c r="AA38">
        <v>167.23914350000001</v>
      </c>
      <c r="AB38">
        <v>167.720326</v>
      </c>
      <c r="AC38">
        <v>168.18557559999999</v>
      </c>
      <c r="AD38">
        <v>168.6986579</v>
      </c>
      <c r="AE38">
        <v>169.1495328</v>
      </c>
      <c r="AF38">
        <v>169.5744157</v>
      </c>
      <c r="AG38">
        <v>169.97920959999999</v>
      </c>
      <c r="AH38">
        <v>170.36697280000001</v>
      </c>
      <c r="AI38">
        <v>170.7336018</v>
      </c>
      <c r="AJ38">
        <v>171.09036589999999</v>
      </c>
      <c r="AK38">
        <v>171.4205346</v>
      </c>
    </row>
    <row r="39" spans="1:37" x14ac:dyDescent="0.25">
      <c r="A39" t="s">
        <v>186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395.92487929999999</v>
      </c>
      <c r="I39">
        <v>400.1168265</v>
      </c>
      <c r="J39">
        <v>403.0836481</v>
      </c>
      <c r="K39">
        <v>405.17339930000003</v>
      </c>
      <c r="L39">
        <v>406.59668219999998</v>
      </c>
      <c r="M39">
        <v>407.86161120000003</v>
      </c>
      <c r="N39">
        <v>408.8402782</v>
      </c>
      <c r="O39">
        <v>409.96810219999998</v>
      </c>
      <c r="P39">
        <v>410.88593600000002</v>
      </c>
      <c r="Q39">
        <v>411.97354300000001</v>
      </c>
      <c r="R39">
        <v>413.38306599999999</v>
      </c>
      <c r="S39">
        <v>414.50119139999998</v>
      </c>
      <c r="T39">
        <v>415.3604047</v>
      </c>
      <c r="U39">
        <v>416.17984130000002</v>
      </c>
      <c r="V39">
        <v>417.20343650000001</v>
      </c>
      <c r="W39">
        <v>418.02740249999999</v>
      </c>
      <c r="X39">
        <v>419.01620730000002</v>
      </c>
      <c r="Y39">
        <v>420.1898071</v>
      </c>
      <c r="Z39">
        <v>421.25369069999999</v>
      </c>
      <c r="AA39">
        <v>422.5347056</v>
      </c>
      <c r="AB39">
        <v>423.79538000000002</v>
      </c>
      <c r="AC39">
        <v>425.00799599999999</v>
      </c>
      <c r="AD39">
        <v>426.42875129999999</v>
      </c>
      <c r="AE39">
        <v>427.62166209999998</v>
      </c>
      <c r="AF39">
        <v>428.73436779999997</v>
      </c>
      <c r="AG39">
        <v>429.79016089999999</v>
      </c>
      <c r="AH39">
        <v>430.79909839999999</v>
      </c>
      <c r="AI39">
        <v>431.7423096</v>
      </c>
      <c r="AJ39">
        <v>432.66152039999997</v>
      </c>
      <c r="AK39">
        <v>433.487978</v>
      </c>
    </row>
    <row r="40" spans="1:37" x14ac:dyDescent="0.25">
      <c r="A40" t="s">
        <v>187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1409.8308930000001</v>
      </c>
      <c r="I40">
        <v>1417.646718</v>
      </c>
      <c r="J40">
        <v>1425.1626859999999</v>
      </c>
      <c r="K40">
        <v>1431.961313</v>
      </c>
      <c r="L40">
        <v>1437.8681240000001</v>
      </c>
      <c r="M40">
        <v>1443.092013</v>
      </c>
      <c r="N40">
        <v>1447.7009029999999</v>
      </c>
      <c r="O40">
        <v>1452.044879</v>
      </c>
      <c r="P40">
        <v>1456.1189489999999</v>
      </c>
      <c r="Q40">
        <v>1460.17886</v>
      </c>
      <c r="R40">
        <v>1464.4309410000001</v>
      </c>
      <c r="S40">
        <v>1468.636931</v>
      </c>
      <c r="T40">
        <v>1472.7113300000001</v>
      </c>
      <c r="U40">
        <v>1476.7066339999999</v>
      </c>
      <c r="V40">
        <v>1480.7670909999999</v>
      </c>
      <c r="W40">
        <v>1484.7275239999999</v>
      </c>
      <c r="X40">
        <v>1488.726762</v>
      </c>
      <c r="Y40">
        <v>1492.8166140000001</v>
      </c>
      <c r="Z40">
        <v>1496.855419</v>
      </c>
      <c r="AA40">
        <v>1500.963082</v>
      </c>
      <c r="AB40">
        <v>1505.0372359999999</v>
      </c>
      <c r="AC40">
        <v>1509.0185140000001</v>
      </c>
      <c r="AD40">
        <v>1513.0013799999999</v>
      </c>
      <c r="AE40">
        <v>1516.794797</v>
      </c>
      <c r="AF40">
        <v>1520.4163209999999</v>
      </c>
      <c r="AG40">
        <v>1523.877121</v>
      </c>
      <c r="AH40">
        <v>1527.193313</v>
      </c>
      <c r="AI40">
        <v>1530.3699770000001</v>
      </c>
      <c r="AJ40">
        <v>1533.441253</v>
      </c>
      <c r="AK40">
        <v>1536.389641</v>
      </c>
    </row>
    <row r="41" spans="1:37" x14ac:dyDescent="0.25">
      <c r="A41" t="s">
        <v>188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1511.9471639999999</v>
      </c>
      <c r="I41">
        <v>1521.4957649999999</v>
      </c>
      <c r="J41">
        <v>1530.5245199999999</v>
      </c>
      <c r="K41">
        <v>1538.5982280000001</v>
      </c>
      <c r="L41">
        <v>1545.692661</v>
      </c>
      <c r="M41">
        <v>1552.202757</v>
      </c>
      <c r="N41">
        <v>1558.2943339999999</v>
      </c>
      <c r="O41">
        <v>1564.358438</v>
      </c>
      <c r="P41">
        <v>1570.3451769999999</v>
      </c>
      <c r="Q41">
        <v>1576.4538709999999</v>
      </c>
      <c r="R41">
        <v>1582.8683209999999</v>
      </c>
      <c r="S41">
        <v>1589.2422919999999</v>
      </c>
      <c r="T41">
        <v>1595.3820840000001</v>
      </c>
      <c r="U41">
        <v>1601.3188419999999</v>
      </c>
      <c r="V41">
        <v>1607.2252149999999</v>
      </c>
      <c r="W41">
        <v>1612.9047009999999</v>
      </c>
      <c r="X41">
        <v>1618.4855769999999</v>
      </c>
      <c r="Y41">
        <v>1624.0394180000001</v>
      </c>
      <c r="Z41">
        <v>1629.389214</v>
      </c>
      <c r="AA41">
        <v>1634.654906</v>
      </c>
      <c r="AB41">
        <v>1639.735559</v>
      </c>
      <c r="AC41">
        <v>1644.5561499999999</v>
      </c>
      <c r="AD41">
        <v>1649.2500460000001</v>
      </c>
      <c r="AE41">
        <v>1653.6125280000001</v>
      </c>
      <c r="AF41">
        <v>1657.649494</v>
      </c>
      <c r="AG41">
        <v>1661.3934819999999</v>
      </c>
      <c r="AH41">
        <v>1664.87823</v>
      </c>
      <c r="AI41">
        <v>1668.1171320000001</v>
      </c>
      <c r="AJ41">
        <v>1671.153172</v>
      </c>
      <c r="AK41">
        <v>1673.968396</v>
      </c>
    </row>
    <row r="42" spans="1:37" x14ac:dyDescent="0.25">
      <c r="A42" t="s">
        <v>189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143.8120936</v>
      </c>
      <c r="I42">
        <v>159.4579981</v>
      </c>
      <c r="J42">
        <v>167.38156609999999</v>
      </c>
      <c r="K42">
        <v>170.59977699999999</v>
      </c>
      <c r="L42">
        <v>167.5311979</v>
      </c>
      <c r="M42">
        <v>166.8648068</v>
      </c>
      <c r="N42">
        <v>166.23842010000001</v>
      </c>
      <c r="O42">
        <v>165.80854410000001</v>
      </c>
      <c r="P42">
        <v>165.6126984</v>
      </c>
      <c r="Q42">
        <v>165.31526009999999</v>
      </c>
      <c r="R42">
        <v>162.43403929999999</v>
      </c>
      <c r="S42">
        <v>161.27103539999999</v>
      </c>
      <c r="T42">
        <v>161.11243630000001</v>
      </c>
      <c r="U42">
        <v>161.4990267</v>
      </c>
      <c r="V42">
        <v>161.5319945</v>
      </c>
      <c r="W42">
        <v>160.76340680000001</v>
      </c>
      <c r="X42">
        <v>160.78307359999999</v>
      </c>
      <c r="Y42">
        <v>161.21401520000001</v>
      </c>
      <c r="Z42">
        <v>161.8024245</v>
      </c>
      <c r="AA42">
        <v>163.39790640000001</v>
      </c>
      <c r="AB42">
        <v>163.40584480000001</v>
      </c>
      <c r="AC42">
        <v>163.56165899999999</v>
      </c>
      <c r="AD42">
        <v>163.78818089999999</v>
      </c>
      <c r="AE42">
        <v>164.0084593</v>
      </c>
      <c r="AF42">
        <v>164.19003499999999</v>
      </c>
      <c r="AG42">
        <v>164.32222780000001</v>
      </c>
      <c r="AH42">
        <v>164.40408300000001</v>
      </c>
      <c r="AI42">
        <v>164.43991109999999</v>
      </c>
      <c r="AJ42">
        <v>164.43724929999999</v>
      </c>
      <c r="AK42">
        <v>164.39991359999999</v>
      </c>
    </row>
    <row r="43" spans="1:37" x14ac:dyDescent="0.25">
      <c r="A43" t="s">
        <v>190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7.8236435200000001</v>
      </c>
      <c r="I43">
        <v>10.78558355</v>
      </c>
      <c r="J43">
        <v>12.48392237</v>
      </c>
      <c r="K43">
        <v>13.155072090000001</v>
      </c>
      <c r="L43">
        <v>13.23609291</v>
      </c>
      <c r="M43">
        <v>13.05397496</v>
      </c>
      <c r="N43">
        <v>12.18749627</v>
      </c>
      <c r="O43">
        <v>11.64380959</v>
      </c>
      <c r="P43">
        <v>10.51062275</v>
      </c>
      <c r="Q43">
        <v>9.9304628810000004</v>
      </c>
      <c r="R43">
        <v>15.49414138</v>
      </c>
      <c r="S43">
        <v>18.302417330000001</v>
      </c>
      <c r="T43">
        <v>19.658899989999998</v>
      </c>
      <c r="U43">
        <v>20.090506820000002</v>
      </c>
      <c r="V43">
        <v>20.044184019999999</v>
      </c>
      <c r="W43">
        <v>19.796406300000001</v>
      </c>
      <c r="X43">
        <v>20.260215460000001</v>
      </c>
      <c r="Y43">
        <v>20.363819159999998</v>
      </c>
      <c r="Z43">
        <v>20.273615230000001</v>
      </c>
      <c r="AA43">
        <v>20.098959239999999</v>
      </c>
      <c r="AB43">
        <v>19.898250090000001</v>
      </c>
      <c r="AC43">
        <v>20.449665029999998</v>
      </c>
      <c r="AD43">
        <v>20.657917869999999</v>
      </c>
      <c r="AE43">
        <v>20.659659170000001</v>
      </c>
      <c r="AF43">
        <v>20.554184320000001</v>
      </c>
      <c r="AG43">
        <v>20.400317770000001</v>
      </c>
      <c r="AH43">
        <v>20.229072510000002</v>
      </c>
      <c r="AI43">
        <v>20.055607940000002</v>
      </c>
      <c r="AJ43">
        <v>19.886593000000001</v>
      </c>
      <c r="AK43">
        <v>19.723485199999999</v>
      </c>
    </row>
    <row r="44" spans="1:37" x14ac:dyDescent="0.25">
      <c r="A44" t="s">
        <v>191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11.31664763</v>
      </c>
      <c r="I44">
        <v>14.642647950000001</v>
      </c>
      <c r="J44">
        <v>16.437473130000001</v>
      </c>
      <c r="K44">
        <v>17.08954365</v>
      </c>
      <c r="L44">
        <v>17.582695699999999</v>
      </c>
      <c r="M44">
        <v>17.549773600000002</v>
      </c>
      <c r="N44">
        <v>17.22372945</v>
      </c>
      <c r="O44">
        <v>16.829813099999999</v>
      </c>
      <c r="P44">
        <v>16.379414709999999</v>
      </c>
      <c r="Q44">
        <v>16.153216839999999</v>
      </c>
      <c r="R44">
        <v>17.525829030000001</v>
      </c>
      <c r="S44">
        <v>18.013892859999999</v>
      </c>
      <c r="T44">
        <v>18.03290363</v>
      </c>
      <c r="U44">
        <v>17.79925167</v>
      </c>
      <c r="V44">
        <v>17.4520184</v>
      </c>
      <c r="W44">
        <v>17.064579519999999</v>
      </c>
      <c r="X44">
        <v>16.736590280000001</v>
      </c>
      <c r="Y44">
        <v>16.40439284</v>
      </c>
      <c r="Z44">
        <v>16.089374370000002</v>
      </c>
      <c r="AA44">
        <v>16.08910595</v>
      </c>
      <c r="AB44">
        <v>15.98444346</v>
      </c>
      <c r="AC44">
        <v>15.887531839999999</v>
      </c>
      <c r="AD44">
        <v>15.751110280000001</v>
      </c>
      <c r="AE44">
        <v>15.60420845</v>
      </c>
      <c r="AF44">
        <v>15.46253516</v>
      </c>
      <c r="AG44">
        <v>15.33253352</v>
      </c>
      <c r="AH44">
        <v>15.216231069999999</v>
      </c>
      <c r="AI44">
        <v>15.11226388</v>
      </c>
      <c r="AJ44">
        <v>15.0191233</v>
      </c>
      <c r="AK44">
        <v>14.934560039999999</v>
      </c>
    </row>
    <row r="45" spans="1:37" x14ac:dyDescent="0.25">
      <c r="A45" t="s">
        <v>192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51.161458140000001</v>
      </c>
      <c r="I45">
        <v>67.247233910000006</v>
      </c>
      <c r="J45">
        <v>76.201142189999999</v>
      </c>
      <c r="K45">
        <v>79.633768219999993</v>
      </c>
      <c r="L45">
        <v>80.640678399999999</v>
      </c>
      <c r="M45">
        <v>79.936605560000004</v>
      </c>
      <c r="N45">
        <v>78.422937989999994</v>
      </c>
      <c r="O45">
        <v>76.633982570000001</v>
      </c>
      <c r="P45">
        <v>74.394514009999995</v>
      </c>
      <c r="Q45">
        <v>74.067757220000004</v>
      </c>
      <c r="R45">
        <v>67.273306770000005</v>
      </c>
      <c r="S45">
        <v>62.844742150000002</v>
      </c>
      <c r="T45">
        <v>59.700767159999998</v>
      </c>
      <c r="U45">
        <v>57.200145900000003</v>
      </c>
      <c r="V45">
        <v>56.416379880000001</v>
      </c>
      <c r="W45">
        <v>55.125385029999997</v>
      </c>
      <c r="X45">
        <v>53.562094620000003</v>
      </c>
      <c r="Y45">
        <v>51.926359470000001</v>
      </c>
      <c r="Z45">
        <v>50.350341950000001</v>
      </c>
      <c r="AA45">
        <v>50.604805470000002</v>
      </c>
      <c r="AB45">
        <v>49.987951019999997</v>
      </c>
      <c r="AC45">
        <v>49.192157199999997</v>
      </c>
      <c r="AD45">
        <v>48.399937540000003</v>
      </c>
      <c r="AE45">
        <v>47.69399524</v>
      </c>
      <c r="AF45">
        <v>47.105830910000002</v>
      </c>
      <c r="AG45">
        <v>46.63819591</v>
      </c>
      <c r="AH45">
        <v>46.278304480000003</v>
      </c>
      <c r="AI45">
        <v>46.00952461</v>
      </c>
      <c r="AJ45">
        <v>45.813971619999997</v>
      </c>
      <c r="AK45">
        <v>45.675319969999997</v>
      </c>
    </row>
    <row r="46" spans="1:37" x14ac:dyDescent="0.25">
      <c r="A46" t="s">
        <v>193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34.556000439999998</v>
      </c>
      <c r="I46">
        <v>36.74870447</v>
      </c>
      <c r="J46">
        <v>37.733571599999998</v>
      </c>
      <c r="K46">
        <v>38.015744220000002</v>
      </c>
      <c r="L46">
        <v>39.457718890000002</v>
      </c>
      <c r="M46">
        <v>40.358384960000002</v>
      </c>
      <c r="N46">
        <v>40.591544630000001</v>
      </c>
      <c r="O46">
        <v>40.653104689999999</v>
      </c>
      <c r="P46">
        <v>40.584288170000001</v>
      </c>
      <c r="Q46">
        <v>40.164545789999998</v>
      </c>
      <c r="R46">
        <v>42.166884019999998</v>
      </c>
      <c r="S46">
        <v>42.82057314</v>
      </c>
      <c r="T46">
        <v>43.047543320000003</v>
      </c>
      <c r="U46">
        <v>43.058287370000002</v>
      </c>
      <c r="V46">
        <v>43.389241319999996</v>
      </c>
      <c r="W46">
        <v>43.484344950000001</v>
      </c>
      <c r="X46">
        <v>43.681929390000001</v>
      </c>
      <c r="Y46">
        <v>43.71762013</v>
      </c>
      <c r="Z46">
        <v>43.669248930000002</v>
      </c>
      <c r="AA46">
        <v>45.661072179999998</v>
      </c>
      <c r="AB46">
        <v>46.66860338</v>
      </c>
      <c r="AC46">
        <v>47.293056180000001</v>
      </c>
      <c r="AD46">
        <v>48.83795284</v>
      </c>
      <c r="AE46">
        <v>49.514990570000002</v>
      </c>
      <c r="AF46">
        <v>49.691570689999999</v>
      </c>
      <c r="AG46">
        <v>49.615636389999999</v>
      </c>
      <c r="AH46">
        <v>49.430119169999998</v>
      </c>
      <c r="AI46">
        <v>49.208466469999998</v>
      </c>
      <c r="AJ46">
        <v>48.985692380000003</v>
      </c>
      <c r="AK46">
        <v>48.775222100000001</v>
      </c>
    </row>
    <row r="47" spans="1:37" x14ac:dyDescent="0.25">
      <c r="A47" t="s">
        <v>194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7.7467312179999999</v>
      </c>
      <c r="I47">
        <v>7.8134883449999997</v>
      </c>
      <c r="J47">
        <v>7.8663677090000004</v>
      </c>
      <c r="K47">
        <v>7.9085228299999999</v>
      </c>
      <c r="L47">
        <v>7.9431049700000003</v>
      </c>
      <c r="M47">
        <v>7.9738402910000001</v>
      </c>
      <c r="N47">
        <v>8.0020083199999998</v>
      </c>
      <c r="O47">
        <v>8.0301254879999995</v>
      </c>
      <c r="P47">
        <v>8.0582773289999992</v>
      </c>
      <c r="Q47">
        <v>8.0869238610000007</v>
      </c>
      <c r="R47">
        <v>8.1171038810000002</v>
      </c>
      <c r="S47">
        <v>8.1470209469999997</v>
      </c>
      <c r="T47">
        <v>8.1756253329999993</v>
      </c>
      <c r="U47">
        <v>8.2029792930000003</v>
      </c>
      <c r="V47">
        <v>8.2303197430000008</v>
      </c>
      <c r="W47">
        <v>8.2564809550000007</v>
      </c>
      <c r="X47">
        <v>8.2823439010000008</v>
      </c>
      <c r="Y47">
        <v>8.3081376949999992</v>
      </c>
      <c r="Z47">
        <v>8.3331943000000006</v>
      </c>
      <c r="AA47">
        <v>8.3580982160000001</v>
      </c>
      <c r="AB47">
        <v>8.3821607169999997</v>
      </c>
      <c r="AC47">
        <v>8.4051253549999991</v>
      </c>
      <c r="AD47">
        <v>8.4276634399999999</v>
      </c>
      <c r="AE47">
        <v>8.4488526549999996</v>
      </c>
      <c r="AF47">
        <v>8.4684912099999998</v>
      </c>
      <c r="AG47">
        <v>8.4868507359999992</v>
      </c>
      <c r="AH47">
        <v>8.5041630710000007</v>
      </c>
      <c r="AI47">
        <v>8.5201011260000001</v>
      </c>
      <c r="AJ47">
        <v>8.5350959989999993</v>
      </c>
      <c r="AK47">
        <v>8.5489919269999994</v>
      </c>
    </row>
    <row r="48" spans="1:37" x14ac:dyDescent="0.25">
      <c r="A48" t="s">
        <v>195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12.978897870000001</v>
      </c>
      <c r="I48">
        <v>14.32715494</v>
      </c>
      <c r="J48">
        <v>15.03360442</v>
      </c>
      <c r="K48">
        <v>15.35860858</v>
      </c>
      <c r="L48">
        <v>15.295951199999999</v>
      </c>
      <c r="M48">
        <v>15.239697359999999</v>
      </c>
      <c r="N48">
        <v>15.19888712</v>
      </c>
      <c r="O48">
        <v>15.16593905</v>
      </c>
      <c r="P48">
        <v>15.14060433</v>
      </c>
      <c r="Q48">
        <v>15.3376663</v>
      </c>
      <c r="R48">
        <v>14.870809769999999</v>
      </c>
      <c r="S48">
        <v>14.66537396</v>
      </c>
      <c r="T48">
        <v>14.578145709999999</v>
      </c>
      <c r="U48">
        <v>14.561694299999999</v>
      </c>
      <c r="V48">
        <v>14.614732610000001</v>
      </c>
      <c r="W48">
        <v>14.67231123</v>
      </c>
      <c r="X48">
        <v>14.737741979999999</v>
      </c>
      <c r="Y48">
        <v>14.782374239999999</v>
      </c>
      <c r="Z48">
        <v>14.80794981</v>
      </c>
      <c r="AA48">
        <v>14.632349120000001</v>
      </c>
      <c r="AB48">
        <v>14.67650583</v>
      </c>
      <c r="AC48">
        <v>14.70530589</v>
      </c>
      <c r="AD48">
        <v>16.275393770000001</v>
      </c>
      <c r="AE48">
        <v>17.167080169999998</v>
      </c>
      <c r="AF48">
        <v>17.58416008</v>
      </c>
      <c r="AG48">
        <v>17.726793709999999</v>
      </c>
      <c r="AH48">
        <v>17.72960694</v>
      </c>
      <c r="AI48">
        <v>17.670519469999999</v>
      </c>
      <c r="AJ48">
        <v>17.59467141</v>
      </c>
      <c r="AK48">
        <v>17.51462107</v>
      </c>
    </row>
    <row r="49" spans="1:37" x14ac:dyDescent="0.25">
      <c r="A49" t="s">
        <v>196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12.9515376</v>
      </c>
      <c r="I49">
        <v>20.265860450000002</v>
      </c>
      <c r="J49">
        <v>25.86286071</v>
      </c>
      <c r="K49">
        <v>29.196426899999999</v>
      </c>
      <c r="L49">
        <v>30.59770644</v>
      </c>
      <c r="M49">
        <v>31.74640187</v>
      </c>
      <c r="N49">
        <v>30.916217620000001</v>
      </c>
      <c r="O49">
        <v>33.365268389999997</v>
      </c>
      <c r="P49">
        <v>33.211219100000001</v>
      </c>
      <c r="Q49">
        <v>34.545832609999998</v>
      </c>
      <c r="R49">
        <v>34.736401770000001</v>
      </c>
      <c r="S49">
        <v>33.081475240000003</v>
      </c>
      <c r="T49">
        <v>29.083519259999999</v>
      </c>
      <c r="U49">
        <v>25.64628308</v>
      </c>
      <c r="V49">
        <v>24.553846289999999</v>
      </c>
      <c r="W49">
        <v>21.1222241</v>
      </c>
      <c r="X49">
        <v>19.616503770000001</v>
      </c>
      <c r="Y49">
        <v>20.427288950000001</v>
      </c>
      <c r="Z49">
        <v>19.462909310000001</v>
      </c>
      <c r="AA49">
        <v>18.973032549999999</v>
      </c>
      <c r="AB49">
        <v>19.899327700000001</v>
      </c>
      <c r="AC49">
        <v>20.41086241</v>
      </c>
      <c r="AD49">
        <v>21.215810820000002</v>
      </c>
      <c r="AE49">
        <v>20.967616360000001</v>
      </c>
      <c r="AF49">
        <v>21.860160860000001</v>
      </c>
      <c r="AG49">
        <v>23.2923562</v>
      </c>
      <c r="AH49">
        <v>24.981764500000001</v>
      </c>
      <c r="AI49">
        <v>26.407891169999999</v>
      </c>
      <c r="AJ49">
        <v>28.006788910000001</v>
      </c>
      <c r="AK49">
        <v>28.638610910000001</v>
      </c>
    </row>
    <row r="50" spans="1:37" x14ac:dyDescent="0.25">
      <c r="A50" t="s">
        <v>197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104.99557540000001</v>
      </c>
      <c r="I50">
        <v>119.6592514</v>
      </c>
      <c r="J50">
        <v>128.20527000000001</v>
      </c>
      <c r="K50">
        <v>132.49767550000001</v>
      </c>
      <c r="L50">
        <v>132.72740390000001</v>
      </c>
      <c r="M50">
        <v>133.62130110000001</v>
      </c>
      <c r="N50">
        <v>132.5269122</v>
      </c>
      <c r="O50">
        <v>135.0010278</v>
      </c>
      <c r="P50">
        <v>134.66816750000001</v>
      </c>
      <c r="Q50">
        <v>135.49461830000001</v>
      </c>
      <c r="R50">
        <v>142.66275680000001</v>
      </c>
      <c r="S50">
        <v>144.5304113</v>
      </c>
      <c r="T50">
        <v>142.00650010000001</v>
      </c>
      <c r="U50">
        <v>138.81203729999999</v>
      </c>
      <c r="V50">
        <v>138.0026244</v>
      </c>
      <c r="W50">
        <v>133.98823669999999</v>
      </c>
      <c r="X50">
        <v>132.063096</v>
      </c>
      <c r="Y50">
        <v>132.76163450000001</v>
      </c>
      <c r="Z50">
        <v>131.4865843</v>
      </c>
      <c r="AA50">
        <v>132.55985509999999</v>
      </c>
      <c r="AB50">
        <v>134.12824889999999</v>
      </c>
      <c r="AC50">
        <v>135.01340669999999</v>
      </c>
      <c r="AD50">
        <v>136.6933171</v>
      </c>
      <c r="AE50">
        <v>136.72749099999999</v>
      </c>
      <c r="AF50">
        <v>137.75244050000001</v>
      </c>
      <c r="AG50">
        <v>139.2368894</v>
      </c>
      <c r="AH50">
        <v>140.9237315</v>
      </c>
      <c r="AI50">
        <v>142.27088230000001</v>
      </c>
      <c r="AJ50">
        <v>143.80633270000001</v>
      </c>
      <c r="AK50">
        <v>144.28353050000001</v>
      </c>
    </row>
    <row r="51" spans="1:37" x14ac:dyDescent="0.25">
      <c r="A51" t="s">
        <v>198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2.5237751529999999</v>
      </c>
      <c r="I51">
        <v>2.5457673930000002</v>
      </c>
      <c r="J51">
        <v>2.563477856</v>
      </c>
      <c r="K51">
        <v>2.5777844380000001</v>
      </c>
      <c r="L51">
        <v>2.5896144809999999</v>
      </c>
      <c r="M51">
        <v>2.600127482</v>
      </c>
      <c r="N51">
        <v>2.6098928770000001</v>
      </c>
      <c r="O51">
        <v>2.619651041</v>
      </c>
      <c r="P51">
        <v>2.6293982589999998</v>
      </c>
      <c r="Q51">
        <v>2.6394413079999999</v>
      </c>
      <c r="R51">
        <v>2.7214567810000001</v>
      </c>
      <c r="S51">
        <v>2.770167662</v>
      </c>
      <c r="T51">
        <v>2.7977821760000001</v>
      </c>
      <c r="U51">
        <v>2.8136926940000002</v>
      </c>
      <c r="V51">
        <v>2.8238874329999999</v>
      </c>
      <c r="W51">
        <v>2.831278551</v>
      </c>
      <c r="X51">
        <v>2.8377113779999998</v>
      </c>
      <c r="Y51">
        <v>2.844073571</v>
      </c>
      <c r="Z51">
        <v>2.8504040310000001</v>
      </c>
      <c r="AA51">
        <v>2.856943035</v>
      </c>
      <c r="AB51">
        <v>2.8169523320000001</v>
      </c>
      <c r="AC51">
        <v>2.7993577489999999</v>
      </c>
      <c r="AD51">
        <v>2.7950233999999998</v>
      </c>
      <c r="AE51">
        <v>2.7973793260000002</v>
      </c>
      <c r="AF51">
        <v>2.802760932</v>
      </c>
      <c r="AG51">
        <v>2.8091995500000002</v>
      </c>
      <c r="AH51">
        <v>2.8157021609999999</v>
      </c>
      <c r="AI51">
        <v>2.821794439</v>
      </c>
      <c r="AJ51">
        <v>2.827341364</v>
      </c>
      <c r="AK51">
        <v>2.8322671989999999</v>
      </c>
    </row>
    <row r="52" spans="1:37" x14ac:dyDescent="0.25">
      <c r="A52" t="s">
        <v>199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888.61829729999999</v>
      </c>
      <c r="I52">
        <v>893.94470349999995</v>
      </c>
      <c r="J52">
        <v>898.92998160000002</v>
      </c>
      <c r="K52">
        <v>903.35553689999995</v>
      </c>
      <c r="L52">
        <v>907.14500250000003</v>
      </c>
      <c r="M52">
        <v>910.47958029999995</v>
      </c>
      <c r="N52">
        <v>913.39888780000001</v>
      </c>
      <c r="O52">
        <v>916.15729929999998</v>
      </c>
      <c r="P52">
        <v>918.72561489999998</v>
      </c>
      <c r="Q52">
        <v>921.29196660000002</v>
      </c>
      <c r="R52">
        <v>923.99744120000003</v>
      </c>
      <c r="S52">
        <v>926.6471861</v>
      </c>
      <c r="T52">
        <v>929.18922520000001</v>
      </c>
      <c r="U52">
        <v>931.67614830000002</v>
      </c>
      <c r="V52">
        <v>934.21986040000002</v>
      </c>
      <c r="W52">
        <v>936.68650890000004</v>
      </c>
      <c r="X52">
        <v>939.19003150000003</v>
      </c>
      <c r="Y52">
        <v>941.7665743</v>
      </c>
      <c r="Z52">
        <v>944.30408750000004</v>
      </c>
      <c r="AA52">
        <v>946.90217529999995</v>
      </c>
      <c r="AB52">
        <v>949.48015069999997</v>
      </c>
      <c r="AC52">
        <v>951.99746389999996</v>
      </c>
      <c r="AD52">
        <v>954.53453149999996</v>
      </c>
      <c r="AE52">
        <v>956.93835130000002</v>
      </c>
      <c r="AF52">
        <v>959.22958430000006</v>
      </c>
      <c r="AG52">
        <v>961.41782699999999</v>
      </c>
      <c r="AH52">
        <v>963.51399700000002</v>
      </c>
      <c r="AI52">
        <v>965.51953070000002</v>
      </c>
      <c r="AJ52">
        <v>967.45871890000001</v>
      </c>
      <c r="AK52">
        <v>969.3150746</v>
      </c>
    </row>
    <row r="53" spans="1:37" x14ac:dyDescent="0.25">
      <c r="A53" t="s">
        <v>200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21984.330590000001</v>
      </c>
      <c r="I53">
        <v>22129.054270000001</v>
      </c>
      <c r="J53">
        <v>22263.656510000001</v>
      </c>
      <c r="K53">
        <v>22383.792819999999</v>
      </c>
      <c r="L53">
        <v>22487.658380000001</v>
      </c>
      <c r="M53">
        <v>22581.02766</v>
      </c>
      <c r="N53">
        <v>22663.444879999999</v>
      </c>
      <c r="O53">
        <v>22742.399119999998</v>
      </c>
      <c r="P53">
        <v>22815.066360000001</v>
      </c>
      <c r="Q53">
        <v>22887.393059999999</v>
      </c>
      <c r="R53">
        <v>22963.546900000001</v>
      </c>
      <c r="S53">
        <v>23036.03989</v>
      </c>
      <c r="T53">
        <v>23103.520680000001</v>
      </c>
      <c r="U53">
        <v>23168.11693</v>
      </c>
      <c r="V53">
        <v>23233.760170000001</v>
      </c>
      <c r="W53">
        <v>23295.434130000001</v>
      </c>
      <c r="X53">
        <v>23357.627369999998</v>
      </c>
      <c r="Y53">
        <v>23421.60281</v>
      </c>
      <c r="Z53">
        <v>23483.508539999999</v>
      </c>
      <c r="AA53">
        <v>23547.477640000001</v>
      </c>
      <c r="AB53">
        <v>23610.75174</v>
      </c>
      <c r="AC53">
        <v>23672.36087</v>
      </c>
      <c r="AD53">
        <v>23735.585360000001</v>
      </c>
      <c r="AE53">
        <v>23794.83452</v>
      </c>
      <c r="AF53">
        <v>23851.207740000002</v>
      </c>
      <c r="AG53">
        <v>23905.005639999999</v>
      </c>
      <c r="AH53">
        <v>23956.49192</v>
      </c>
      <c r="AI53">
        <v>24005.545020000001</v>
      </c>
      <c r="AJ53">
        <v>24052.873899999999</v>
      </c>
      <c r="AK53">
        <v>24097.68016</v>
      </c>
    </row>
    <row r="54" spans="1:37" x14ac:dyDescent="0.25">
      <c r="A54" t="s">
        <v>201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162.15920890000001</v>
      </c>
      <c r="I54">
        <v>163.16939529999999</v>
      </c>
      <c r="J54">
        <v>164.12091340000001</v>
      </c>
      <c r="K54">
        <v>164.962999</v>
      </c>
      <c r="L54">
        <v>165.67785900000001</v>
      </c>
      <c r="M54">
        <v>166.3145834</v>
      </c>
      <c r="N54">
        <v>166.87315799999999</v>
      </c>
      <c r="O54">
        <v>167.4175693</v>
      </c>
      <c r="P54">
        <v>167.9218041</v>
      </c>
      <c r="Q54">
        <v>168.43080380000001</v>
      </c>
      <c r="R54">
        <v>168.9809707</v>
      </c>
      <c r="S54">
        <v>169.50585340000001</v>
      </c>
      <c r="T54">
        <v>169.98766989999999</v>
      </c>
      <c r="U54">
        <v>170.444728</v>
      </c>
      <c r="V54">
        <v>170.91198840000001</v>
      </c>
      <c r="W54">
        <v>171.34710720000001</v>
      </c>
      <c r="X54">
        <v>171.78667050000001</v>
      </c>
      <c r="Y54">
        <v>172.2445012</v>
      </c>
      <c r="Z54">
        <v>172.68594479999999</v>
      </c>
      <c r="AA54">
        <v>173.14411509999999</v>
      </c>
      <c r="AB54">
        <v>173.5997467</v>
      </c>
      <c r="AC54">
        <v>174.0415994</v>
      </c>
      <c r="AD54">
        <v>174.49419839999999</v>
      </c>
      <c r="AE54">
        <v>174.91696959999999</v>
      </c>
      <c r="AF54">
        <v>175.31927659999999</v>
      </c>
      <c r="AG54">
        <v>175.70356620000001</v>
      </c>
      <c r="AH54">
        <v>176.0718588</v>
      </c>
      <c r="AI54">
        <v>176.4227329</v>
      </c>
      <c r="AJ54">
        <v>176.7622159</v>
      </c>
      <c r="AK54">
        <v>177.0830019</v>
      </c>
    </row>
    <row r="55" spans="1:37" x14ac:dyDescent="0.25">
      <c r="A55" t="s">
        <v>202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87255.175510000001</v>
      </c>
      <c r="I55">
        <v>88446.825169999996</v>
      </c>
      <c r="J55">
        <v>89609.907680000004</v>
      </c>
      <c r="K55">
        <v>90744.131940000007</v>
      </c>
      <c r="L55">
        <v>91853.630860000005</v>
      </c>
      <c r="M55">
        <v>92963.722399999999</v>
      </c>
      <c r="N55">
        <v>94071.263229999997</v>
      </c>
      <c r="O55">
        <v>95200.645610000007</v>
      </c>
      <c r="P55">
        <v>96335.220719999998</v>
      </c>
      <c r="Q55">
        <v>97494.036319999999</v>
      </c>
      <c r="R55">
        <v>98684.686619999993</v>
      </c>
      <c r="S55">
        <v>99875.920140000002</v>
      </c>
      <c r="T55">
        <v>101066.99649999999</v>
      </c>
      <c r="U55">
        <v>102266.6802</v>
      </c>
      <c r="V55">
        <v>103486.99490000001</v>
      </c>
      <c r="W55">
        <v>104706.4163</v>
      </c>
      <c r="X55">
        <v>105943.7291</v>
      </c>
      <c r="Y55">
        <v>107199.0824</v>
      </c>
      <c r="Z55">
        <v>108456.11139999999</v>
      </c>
      <c r="AA55">
        <v>109732.08130000001</v>
      </c>
      <c r="AB55">
        <v>111012.8429</v>
      </c>
      <c r="AC55">
        <v>112296.48330000001</v>
      </c>
      <c r="AD55">
        <v>113595.61569999999</v>
      </c>
      <c r="AE55">
        <v>114888.10920000001</v>
      </c>
      <c r="AF55">
        <v>116183.5064</v>
      </c>
      <c r="AG55">
        <v>117483.1205</v>
      </c>
      <c r="AH55">
        <v>118788.2323</v>
      </c>
      <c r="AI55">
        <v>120098.61780000001</v>
      </c>
      <c r="AJ55">
        <v>121417.5806</v>
      </c>
      <c r="AK55">
        <v>122741.70879999999</v>
      </c>
    </row>
    <row r="56" spans="1:37" x14ac:dyDescent="0.25">
      <c r="A56" t="s">
        <v>203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16961.3992</v>
      </c>
      <c r="I56">
        <v>17189.624090000001</v>
      </c>
      <c r="J56">
        <v>17362.32704</v>
      </c>
      <c r="K56">
        <v>17528.757529999999</v>
      </c>
      <c r="L56">
        <v>17686.661919999999</v>
      </c>
      <c r="M56">
        <v>17875.689920000001</v>
      </c>
      <c r="N56">
        <v>18049.993040000001</v>
      </c>
      <c r="O56">
        <v>18263.271489999999</v>
      </c>
      <c r="P56">
        <v>18448.738679999999</v>
      </c>
      <c r="Q56">
        <v>18669.022349999999</v>
      </c>
      <c r="R56">
        <v>18920.223129999998</v>
      </c>
      <c r="S56">
        <v>19121.61911</v>
      </c>
      <c r="T56">
        <v>19311.683799999999</v>
      </c>
      <c r="U56">
        <v>19513.770270000001</v>
      </c>
      <c r="V56">
        <v>19744.08754</v>
      </c>
      <c r="W56">
        <v>19939.103950000001</v>
      </c>
      <c r="X56">
        <v>20167.79652</v>
      </c>
      <c r="Y56">
        <v>20411.33798</v>
      </c>
      <c r="Z56">
        <v>20632.268789999998</v>
      </c>
      <c r="AA56">
        <v>20890.532159999999</v>
      </c>
      <c r="AB56">
        <v>21136.25808</v>
      </c>
      <c r="AC56">
        <v>21381.123579999999</v>
      </c>
      <c r="AD56">
        <v>21660.479490000002</v>
      </c>
      <c r="AE56">
        <v>21901.238659999999</v>
      </c>
      <c r="AF56">
        <v>22150.584149999999</v>
      </c>
      <c r="AG56">
        <v>22401.656350000001</v>
      </c>
      <c r="AH56">
        <v>22653.873479999998</v>
      </c>
      <c r="AI56">
        <v>22903.691009999999</v>
      </c>
      <c r="AJ56">
        <v>23157.798139999999</v>
      </c>
      <c r="AK56">
        <v>23403.65508</v>
      </c>
    </row>
    <row r="57" spans="1:37" x14ac:dyDescent="0.25">
      <c r="A57" t="s">
        <v>204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135089.5128</v>
      </c>
      <c r="I57">
        <v>136872.0435</v>
      </c>
      <c r="J57">
        <v>138623.96280000001</v>
      </c>
      <c r="K57">
        <v>140349.74050000001</v>
      </c>
      <c r="L57">
        <v>142058.28769999999</v>
      </c>
      <c r="M57">
        <v>143771.00339999999</v>
      </c>
      <c r="N57">
        <v>145490.47560000001</v>
      </c>
      <c r="O57">
        <v>147235.9614</v>
      </c>
      <c r="P57">
        <v>148998.58720000001</v>
      </c>
      <c r="Q57">
        <v>150792.67800000001</v>
      </c>
      <c r="R57">
        <v>152622.76259999999</v>
      </c>
      <c r="S57">
        <v>154466.34330000001</v>
      </c>
      <c r="T57">
        <v>156323.8138</v>
      </c>
      <c r="U57">
        <v>158201.78709999999</v>
      </c>
      <c r="V57">
        <v>160107.49160000001</v>
      </c>
      <c r="W57">
        <v>162025.49540000001</v>
      </c>
      <c r="X57">
        <v>163967.36540000001</v>
      </c>
      <c r="Y57">
        <v>165930.5674</v>
      </c>
      <c r="Z57">
        <v>167902.45240000001</v>
      </c>
      <c r="AA57">
        <v>169892.55840000001</v>
      </c>
      <c r="AB57">
        <v>171889.83989999999</v>
      </c>
      <c r="AC57">
        <v>173891.93400000001</v>
      </c>
      <c r="AD57">
        <v>175906.41579999999</v>
      </c>
      <c r="AE57">
        <v>177918.58249999999</v>
      </c>
      <c r="AF57">
        <v>179935.48069999999</v>
      </c>
      <c r="AG57">
        <v>181958.96470000001</v>
      </c>
      <c r="AH57">
        <v>183990.80439999999</v>
      </c>
      <c r="AI57">
        <v>186032.0889</v>
      </c>
      <c r="AJ57">
        <v>188086.0845</v>
      </c>
      <c r="AK57">
        <v>190151.66190000001</v>
      </c>
    </row>
    <row r="58" spans="1:37" x14ac:dyDescent="0.25">
      <c r="A58" t="s">
        <v>205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24802.213599999999</v>
      </c>
      <c r="I58">
        <v>25326.573540000001</v>
      </c>
      <c r="J58">
        <v>25692.08453</v>
      </c>
      <c r="K58">
        <v>26022.167600000001</v>
      </c>
      <c r="L58">
        <v>26310.461159999999</v>
      </c>
      <c r="M58">
        <v>26660.001789999998</v>
      </c>
      <c r="N58">
        <v>26952.72767</v>
      </c>
      <c r="O58">
        <v>27330.702700000002</v>
      </c>
      <c r="P58">
        <v>27621.626199999999</v>
      </c>
      <c r="Q58">
        <v>27992.222679999999</v>
      </c>
      <c r="R58">
        <v>28428.275290000001</v>
      </c>
      <c r="S58">
        <v>28726.124670000001</v>
      </c>
      <c r="T58">
        <v>28993.554120000001</v>
      </c>
      <c r="U58">
        <v>29288.21947</v>
      </c>
      <c r="V58">
        <v>29648.788639999999</v>
      </c>
      <c r="W58">
        <v>29912.591240000002</v>
      </c>
      <c r="X58">
        <v>30261.449700000001</v>
      </c>
      <c r="Y58">
        <v>30641.734830000001</v>
      </c>
      <c r="Z58">
        <v>30960.005939999999</v>
      </c>
      <c r="AA58">
        <v>31372.81047</v>
      </c>
      <c r="AB58">
        <v>31748.492160000002</v>
      </c>
      <c r="AC58">
        <v>32121.481449999999</v>
      </c>
      <c r="AD58">
        <v>32581.395380000002</v>
      </c>
      <c r="AE58">
        <v>32938.747389999997</v>
      </c>
      <c r="AF58">
        <v>33320.350380000003</v>
      </c>
      <c r="AG58">
        <v>33704.920019999998</v>
      </c>
      <c r="AH58">
        <v>34090.933019999997</v>
      </c>
      <c r="AI58">
        <v>34469.283499999998</v>
      </c>
      <c r="AJ58">
        <v>34857.120219999997</v>
      </c>
      <c r="AK58">
        <v>35221.834009999999</v>
      </c>
    </row>
    <row r="59" spans="1:37" x14ac:dyDescent="0.25">
      <c r="A59" t="s">
        <v>206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17553.009300000002</v>
      </c>
      <c r="I59">
        <v>17802.931570000001</v>
      </c>
      <c r="J59">
        <v>18040.581289999998</v>
      </c>
      <c r="K59">
        <v>18270.851259999999</v>
      </c>
      <c r="L59">
        <v>18494.796679999999</v>
      </c>
      <c r="M59">
        <v>18719.924459999998</v>
      </c>
      <c r="N59">
        <v>18942.53961</v>
      </c>
      <c r="O59">
        <v>19171.020069999999</v>
      </c>
      <c r="P59">
        <v>19397.86808</v>
      </c>
      <c r="Q59">
        <v>19631.230920000002</v>
      </c>
      <c r="R59">
        <v>19872.2114</v>
      </c>
      <c r="S59">
        <v>20109.646359999999</v>
      </c>
      <c r="T59">
        <v>20346.540560000001</v>
      </c>
      <c r="U59">
        <v>20586.311809999999</v>
      </c>
      <c r="V59">
        <v>20832.16864</v>
      </c>
      <c r="W59">
        <v>21075.71153</v>
      </c>
      <c r="X59">
        <v>21325.25736</v>
      </c>
      <c r="Y59">
        <v>21579.356100000001</v>
      </c>
      <c r="Z59">
        <v>21832.359120000001</v>
      </c>
      <c r="AA59">
        <v>22091.588380000001</v>
      </c>
      <c r="AB59">
        <v>22350.87443</v>
      </c>
      <c r="AC59">
        <v>22610.685030000001</v>
      </c>
      <c r="AD59">
        <v>22875.785609999999</v>
      </c>
      <c r="AE59">
        <v>23136.8881</v>
      </c>
      <c r="AF59">
        <v>23399.144120000001</v>
      </c>
      <c r="AG59">
        <v>23662.304960000001</v>
      </c>
      <c r="AH59">
        <v>23926.534899999999</v>
      </c>
      <c r="AI59">
        <v>24191.555799999998</v>
      </c>
      <c r="AJ59">
        <v>24458.456709999999</v>
      </c>
      <c r="AK59">
        <v>24725.765869999999</v>
      </c>
    </row>
    <row r="60" spans="1:37" x14ac:dyDescent="0.25">
      <c r="A60" t="s">
        <v>207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31538.605299999999</v>
      </c>
      <c r="I60">
        <v>32015.40093</v>
      </c>
      <c r="J60">
        <v>32439.349109999999</v>
      </c>
      <c r="K60">
        <v>32846.593970000002</v>
      </c>
      <c r="L60">
        <v>33236.853560000003</v>
      </c>
      <c r="M60">
        <v>33644.186990000002</v>
      </c>
      <c r="N60">
        <v>34035.251759999999</v>
      </c>
      <c r="O60">
        <v>34454.924350000001</v>
      </c>
      <c r="P60">
        <v>34852.131500000003</v>
      </c>
      <c r="Q60">
        <v>35277.689980000003</v>
      </c>
      <c r="R60">
        <v>35728.979829999997</v>
      </c>
      <c r="S60">
        <v>36143.103210000001</v>
      </c>
      <c r="T60">
        <v>36550.762770000001</v>
      </c>
      <c r="U60">
        <v>36970.084970000004</v>
      </c>
      <c r="V60">
        <v>37413.948900000003</v>
      </c>
      <c r="W60">
        <v>37832.547169999998</v>
      </c>
      <c r="X60">
        <v>38280.365519999999</v>
      </c>
      <c r="Y60">
        <v>38741.965199999999</v>
      </c>
      <c r="Z60">
        <v>39187.78153</v>
      </c>
      <c r="AA60">
        <v>39664.711799999997</v>
      </c>
      <c r="AB60">
        <v>40132.876129999997</v>
      </c>
      <c r="AC60">
        <v>40601.378709999997</v>
      </c>
      <c r="AD60">
        <v>41097.59549</v>
      </c>
      <c r="AE60">
        <v>41564.051249999997</v>
      </c>
      <c r="AF60">
        <v>42038.294090000003</v>
      </c>
      <c r="AG60">
        <v>42514.654649999997</v>
      </c>
      <c r="AH60">
        <v>42992.983610000003</v>
      </c>
      <c r="AI60">
        <v>43470.801350000002</v>
      </c>
      <c r="AJ60">
        <v>43953.666850000001</v>
      </c>
      <c r="AK60">
        <v>44431.931790000002</v>
      </c>
    </row>
    <row r="61" spans="1:37" x14ac:dyDescent="0.25">
      <c r="A61" t="s">
        <v>208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87356.82922</v>
      </c>
      <c r="I61">
        <v>88757.553220000002</v>
      </c>
      <c r="J61">
        <v>89931.387310000006</v>
      </c>
      <c r="K61">
        <v>91045.97481</v>
      </c>
      <c r="L61">
        <v>92098.77291</v>
      </c>
      <c r="M61">
        <v>93232.168009999994</v>
      </c>
      <c r="N61">
        <v>94295.375230000005</v>
      </c>
      <c r="O61">
        <v>95479.19008</v>
      </c>
      <c r="P61">
        <v>96558.663709999993</v>
      </c>
      <c r="Q61">
        <v>97754.031409999996</v>
      </c>
      <c r="R61">
        <v>99050.557759999996</v>
      </c>
      <c r="S61">
        <v>100175.8898</v>
      </c>
      <c r="T61">
        <v>101267.7804</v>
      </c>
      <c r="U61">
        <v>102404.9963</v>
      </c>
      <c r="V61">
        <v>103641.27589999999</v>
      </c>
      <c r="W61">
        <v>104760.17720000001</v>
      </c>
      <c r="X61">
        <v>105999.8336</v>
      </c>
      <c r="Y61">
        <v>107291.6012</v>
      </c>
      <c r="Z61">
        <v>108508.5503</v>
      </c>
      <c r="AA61">
        <v>109855.8088</v>
      </c>
      <c r="AB61">
        <v>111159.87330000001</v>
      </c>
      <c r="AC61">
        <v>112462.5889</v>
      </c>
      <c r="AD61">
        <v>113883.1848</v>
      </c>
      <c r="AE61">
        <v>115171.0564</v>
      </c>
      <c r="AF61">
        <v>116491.148</v>
      </c>
      <c r="AG61">
        <v>117817.9127</v>
      </c>
      <c r="AH61">
        <v>119149.91190000001</v>
      </c>
      <c r="AI61">
        <v>120475.7213</v>
      </c>
      <c r="AJ61">
        <v>121818.80039999999</v>
      </c>
      <c r="AK61">
        <v>123136.70879999999</v>
      </c>
    </row>
    <row r="62" spans="1:37" x14ac:dyDescent="0.25">
      <c r="A62" t="s">
        <v>209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399986.24099999998</v>
      </c>
      <c r="I62">
        <v>405695.88439999998</v>
      </c>
      <c r="J62">
        <v>411217.2121</v>
      </c>
      <c r="K62">
        <v>416579.33189999999</v>
      </c>
      <c r="L62">
        <v>421800.95280000003</v>
      </c>
      <c r="M62">
        <v>427013.31900000002</v>
      </c>
      <c r="N62">
        <v>432180.9105</v>
      </c>
      <c r="O62">
        <v>437442.0012</v>
      </c>
      <c r="P62">
        <v>442693.49530000001</v>
      </c>
      <c r="Q62">
        <v>448056.82679999998</v>
      </c>
      <c r="R62">
        <v>453564.64510000002</v>
      </c>
      <c r="S62">
        <v>459043.5638</v>
      </c>
      <c r="T62">
        <v>464516.64740000002</v>
      </c>
      <c r="U62">
        <v>470034.28419999999</v>
      </c>
      <c r="V62">
        <v>475655.81099999999</v>
      </c>
      <c r="W62">
        <v>481255.6765</v>
      </c>
      <c r="X62">
        <v>486953.11790000001</v>
      </c>
      <c r="Y62">
        <v>492736.50760000001</v>
      </c>
      <c r="Z62">
        <v>498516.89610000001</v>
      </c>
      <c r="AA62">
        <v>504400.92310000001</v>
      </c>
      <c r="AB62">
        <v>510299.73190000001</v>
      </c>
      <c r="AC62">
        <v>516212.56910000002</v>
      </c>
      <c r="AD62">
        <v>522210.71470000001</v>
      </c>
      <c r="AE62">
        <v>528160.36450000003</v>
      </c>
      <c r="AF62">
        <v>534129.1409</v>
      </c>
      <c r="AG62">
        <v>540117.24300000002</v>
      </c>
      <c r="AH62">
        <v>546129.64110000001</v>
      </c>
      <c r="AI62">
        <v>552163.66989999998</v>
      </c>
      <c r="AJ62">
        <v>558237.29009999998</v>
      </c>
      <c r="AK62">
        <v>564329.42070000002</v>
      </c>
    </row>
    <row r="63" spans="1:37" x14ac:dyDescent="0.25">
      <c r="A63" t="s">
        <v>210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244494.677</v>
      </c>
      <c r="I63">
        <v>248213.79120000001</v>
      </c>
      <c r="J63">
        <v>251753.23300000001</v>
      </c>
      <c r="K63">
        <v>255172.67310000001</v>
      </c>
      <c r="L63">
        <v>258516.48480000001</v>
      </c>
      <c r="M63">
        <v>261886.62479999999</v>
      </c>
      <c r="N63">
        <v>265265.07740000001</v>
      </c>
      <c r="O63">
        <v>268733.94549999997</v>
      </c>
      <c r="P63">
        <v>272220.8567</v>
      </c>
      <c r="Q63">
        <v>275790.80379999999</v>
      </c>
      <c r="R63">
        <v>279468.95079999999</v>
      </c>
      <c r="S63">
        <v>283129.17460000003</v>
      </c>
      <c r="T63">
        <v>286767.70409999997</v>
      </c>
      <c r="U63">
        <v>290421.74200000003</v>
      </c>
      <c r="V63">
        <v>294136.43520000001</v>
      </c>
      <c r="W63">
        <v>297824.62680000003</v>
      </c>
      <c r="X63">
        <v>301555.4241</v>
      </c>
      <c r="Y63">
        <v>305329.80410000001</v>
      </c>
      <c r="Z63">
        <v>309081.35119999998</v>
      </c>
      <c r="AA63">
        <v>312875.81359999999</v>
      </c>
      <c r="AB63">
        <v>316661.26799999998</v>
      </c>
      <c r="AC63">
        <v>320429.80709999998</v>
      </c>
      <c r="AD63">
        <v>324235.91080000001</v>
      </c>
      <c r="AE63">
        <v>327989.97730000003</v>
      </c>
      <c r="AF63">
        <v>331727.07270000002</v>
      </c>
      <c r="AG63">
        <v>335454.88990000001</v>
      </c>
      <c r="AH63">
        <v>339177.51779999997</v>
      </c>
      <c r="AI63">
        <v>342892.53600000002</v>
      </c>
      <c r="AJ63">
        <v>346611.47230000002</v>
      </c>
      <c r="AK63">
        <v>350320.13290000003</v>
      </c>
    </row>
    <row r="64" spans="1:37" x14ac:dyDescent="0.25">
      <c r="A64" t="s">
        <v>211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24252.764330000002</v>
      </c>
      <c r="I64">
        <v>24711.291809999999</v>
      </c>
      <c r="J64">
        <v>25011.147840000001</v>
      </c>
      <c r="K64">
        <v>25282.61335</v>
      </c>
      <c r="L64">
        <v>24602.622960000001</v>
      </c>
      <c r="M64">
        <v>25242.463360000002</v>
      </c>
      <c r="N64">
        <v>25533.290519999999</v>
      </c>
      <c r="O64">
        <v>25834.28529</v>
      </c>
      <c r="P64">
        <v>26145.407579999999</v>
      </c>
      <c r="Q64">
        <v>26381.22363</v>
      </c>
      <c r="R64">
        <v>25927.395970000001</v>
      </c>
      <c r="S64">
        <v>26258.780630000001</v>
      </c>
      <c r="T64">
        <v>26612.813829999999</v>
      </c>
      <c r="U64">
        <v>26976.002820000002</v>
      </c>
      <c r="V64">
        <v>27168.51743</v>
      </c>
      <c r="W64">
        <v>27190.585019999999</v>
      </c>
      <c r="X64">
        <v>27550.162329999999</v>
      </c>
      <c r="Y64">
        <v>27914.22307</v>
      </c>
      <c r="Z64">
        <v>28270.13017</v>
      </c>
      <c r="AA64">
        <v>28907.398949999999</v>
      </c>
      <c r="AB64">
        <v>28937.134839999999</v>
      </c>
      <c r="AC64">
        <v>29258.452150000001</v>
      </c>
      <c r="AD64">
        <v>29578.45104</v>
      </c>
      <c r="AE64">
        <v>29887.494709999999</v>
      </c>
      <c r="AF64">
        <v>30188.093680000002</v>
      </c>
      <c r="AG64">
        <v>30481.844870000001</v>
      </c>
      <c r="AH64">
        <v>30769.73486</v>
      </c>
      <c r="AI64">
        <v>31052.866129999999</v>
      </c>
      <c r="AJ64">
        <v>31332.602340000001</v>
      </c>
      <c r="AK64">
        <v>31608.740600000001</v>
      </c>
    </row>
    <row r="65" spans="1:37" x14ac:dyDescent="0.25">
      <c r="A65" t="s">
        <v>212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2470.0492359999998</v>
      </c>
      <c r="I65">
        <v>2545.2600259999999</v>
      </c>
      <c r="J65">
        <v>2571.1451940000002</v>
      </c>
      <c r="K65">
        <v>2587.4494639999998</v>
      </c>
      <c r="L65">
        <v>2601.9522830000001</v>
      </c>
      <c r="M65">
        <v>2616.378541</v>
      </c>
      <c r="N65">
        <v>2427.347671</v>
      </c>
      <c r="O65">
        <v>2436.8998879999999</v>
      </c>
      <c r="P65">
        <v>2169.9686179999999</v>
      </c>
      <c r="Q65">
        <v>2177.8489260000001</v>
      </c>
      <c r="R65">
        <v>4828.6790739999997</v>
      </c>
      <c r="S65">
        <v>4422.9112839999998</v>
      </c>
      <c r="T65">
        <v>4445.1787619999996</v>
      </c>
      <c r="U65">
        <v>4464.2825320000002</v>
      </c>
      <c r="V65">
        <v>4482.5128809999997</v>
      </c>
      <c r="W65">
        <v>4500.1682849999997</v>
      </c>
      <c r="X65">
        <v>4817.9346720000003</v>
      </c>
      <c r="Y65">
        <v>4844.2159650000003</v>
      </c>
      <c r="Z65">
        <v>4862.6648839999998</v>
      </c>
      <c r="AA65">
        <v>4879.1498659999997</v>
      </c>
      <c r="AB65">
        <v>4894.6920550000004</v>
      </c>
      <c r="AC65">
        <v>5225.3456980000001</v>
      </c>
      <c r="AD65">
        <v>5249.2102139999997</v>
      </c>
      <c r="AE65">
        <v>5264.7620360000001</v>
      </c>
      <c r="AF65">
        <v>5278.2513600000002</v>
      </c>
      <c r="AG65">
        <v>5290.9946300000001</v>
      </c>
      <c r="AH65">
        <v>5303.1762440000002</v>
      </c>
      <c r="AI65">
        <v>5314.9834629999996</v>
      </c>
      <c r="AJ65">
        <v>5326.60905</v>
      </c>
      <c r="AK65">
        <v>5337.822298</v>
      </c>
    </row>
    <row r="66" spans="1:37" x14ac:dyDescent="0.25">
      <c r="A66" t="s">
        <v>213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3120.227073</v>
      </c>
      <c r="I66">
        <v>3198.3804460000001</v>
      </c>
      <c r="J66">
        <v>3221.601647</v>
      </c>
      <c r="K66">
        <v>3232.086069</v>
      </c>
      <c r="L66">
        <v>3391.2906670000002</v>
      </c>
      <c r="M66">
        <v>3397.6466909999999</v>
      </c>
      <c r="N66">
        <v>3381.809049</v>
      </c>
      <c r="O66">
        <v>3375.3109359999999</v>
      </c>
      <c r="P66">
        <v>3346.3147319999998</v>
      </c>
      <c r="Q66">
        <v>3392.6737250000001</v>
      </c>
      <c r="R66">
        <v>3978.914937</v>
      </c>
      <c r="S66">
        <v>3933.0088799999999</v>
      </c>
      <c r="T66">
        <v>3903.5088169999999</v>
      </c>
      <c r="U66">
        <v>3868.6007199999999</v>
      </c>
      <c r="V66">
        <v>3832.3850320000001</v>
      </c>
      <c r="W66">
        <v>3794.9325829999998</v>
      </c>
      <c r="X66">
        <v>3780.6389009999998</v>
      </c>
      <c r="Y66">
        <v>3748.7080540000002</v>
      </c>
      <c r="Z66">
        <v>3720.4975180000001</v>
      </c>
      <c r="AA66">
        <v>3809.425577</v>
      </c>
      <c r="AB66">
        <v>3795.0775189999999</v>
      </c>
      <c r="AC66">
        <v>3806.0940869999999</v>
      </c>
      <c r="AD66">
        <v>3799.9967799999999</v>
      </c>
      <c r="AE66">
        <v>3797.6122169999999</v>
      </c>
      <c r="AF66">
        <v>3799.0613870000002</v>
      </c>
      <c r="AG66">
        <v>3803.8156130000002</v>
      </c>
      <c r="AH66">
        <v>3811.5762559999998</v>
      </c>
      <c r="AI66">
        <v>3821.5630390000001</v>
      </c>
      <c r="AJ66">
        <v>3833.6015750000001</v>
      </c>
      <c r="AK66">
        <v>3847.1806820000002</v>
      </c>
    </row>
    <row r="67" spans="1:37" x14ac:dyDescent="0.25">
      <c r="A67" t="s">
        <v>214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10743.58599</v>
      </c>
      <c r="I67">
        <v>11074.31565</v>
      </c>
      <c r="J67">
        <v>11190.360909999999</v>
      </c>
      <c r="K67">
        <v>11247.843059999999</v>
      </c>
      <c r="L67">
        <v>11457.996069999999</v>
      </c>
      <c r="M67">
        <v>11512.58136</v>
      </c>
      <c r="N67">
        <v>11520.51728</v>
      </c>
      <c r="O67">
        <v>11502.057059999999</v>
      </c>
      <c r="P67">
        <v>11354.19911</v>
      </c>
      <c r="Q67">
        <v>11720.001630000001</v>
      </c>
      <c r="R67">
        <v>10140.04398</v>
      </c>
      <c r="S67">
        <v>9917.4422470000009</v>
      </c>
      <c r="T67">
        <v>9700.8457550000003</v>
      </c>
      <c r="U67">
        <v>9471.0070940000005</v>
      </c>
      <c r="V67">
        <v>9626.6427370000001</v>
      </c>
      <c r="W67">
        <v>9400.266173</v>
      </c>
      <c r="X67">
        <v>9173.4211469999991</v>
      </c>
      <c r="Y67">
        <v>8963.2435559999994</v>
      </c>
      <c r="Z67">
        <v>8777.1087050000006</v>
      </c>
      <c r="AA67">
        <v>9121.6771989999997</v>
      </c>
      <c r="AB67">
        <v>8938.3184199999996</v>
      </c>
      <c r="AC67">
        <v>8842.6574949999995</v>
      </c>
      <c r="AD67">
        <v>8775.9547849999999</v>
      </c>
      <c r="AE67">
        <v>8734.4576629999992</v>
      </c>
      <c r="AF67">
        <v>8715.709546</v>
      </c>
      <c r="AG67">
        <v>8716.7029989999992</v>
      </c>
      <c r="AH67">
        <v>8733.9865520000003</v>
      </c>
      <c r="AI67">
        <v>8765.0846779999993</v>
      </c>
      <c r="AJ67">
        <v>8807.4488679999995</v>
      </c>
      <c r="AK67">
        <v>8858.9901790000004</v>
      </c>
    </row>
    <row r="68" spans="1:37" x14ac:dyDescent="0.25">
      <c r="A68" t="s">
        <v>215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5451.3336280000003</v>
      </c>
      <c r="I68">
        <v>5540.9566420000001</v>
      </c>
      <c r="J68">
        <v>5578.9651700000004</v>
      </c>
      <c r="K68">
        <v>5610.7071100000003</v>
      </c>
      <c r="L68">
        <v>6021.3868730000004</v>
      </c>
      <c r="M68">
        <v>6144.5040419999996</v>
      </c>
      <c r="N68">
        <v>6174.2605450000001</v>
      </c>
      <c r="O68">
        <v>6245.3498680000002</v>
      </c>
      <c r="P68">
        <v>6299.9373679999999</v>
      </c>
      <c r="Q68">
        <v>6274.7726210000001</v>
      </c>
      <c r="R68">
        <v>6940.5888370000002</v>
      </c>
      <c r="S68">
        <v>6907.5435450000004</v>
      </c>
      <c r="T68">
        <v>6962.042571</v>
      </c>
      <c r="U68">
        <v>7016.5528880000002</v>
      </c>
      <c r="V68">
        <v>7185.9809660000001</v>
      </c>
      <c r="W68">
        <v>7243.7385750000003</v>
      </c>
      <c r="X68">
        <v>7363.1323679999996</v>
      </c>
      <c r="Y68">
        <v>7421.3853939999999</v>
      </c>
      <c r="Z68">
        <v>7478.2268359999998</v>
      </c>
      <c r="AA68">
        <v>8142.8074660000002</v>
      </c>
      <c r="AB68">
        <v>8214.7759810000007</v>
      </c>
      <c r="AC68">
        <v>8340.9957479999994</v>
      </c>
      <c r="AD68">
        <v>8804.6272169999993</v>
      </c>
      <c r="AE68">
        <v>8872.1705629999997</v>
      </c>
      <c r="AF68">
        <v>8931.3525239999999</v>
      </c>
      <c r="AG68">
        <v>8989.0731560000004</v>
      </c>
      <c r="AH68">
        <v>9046.7261230000004</v>
      </c>
      <c r="AI68">
        <v>9104.2453650000007</v>
      </c>
      <c r="AJ68">
        <v>9161.8432109999994</v>
      </c>
      <c r="AK68">
        <v>9219.3896719999993</v>
      </c>
    </row>
    <row r="69" spans="1:37" x14ac:dyDescent="0.25">
      <c r="A69" t="s">
        <v>216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1876.464481</v>
      </c>
      <c r="I69">
        <v>1904.8324500000001</v>
      </c>
      <c r="J69">
        <v>1931.4318599999999</v>
      </c>
      <c r="K69">
        <v>1957.115407</v>
      </c>
      <c r="L69">
        <v>1982.3020309999999</v>
      </c>
      <c r="M69">
        <v>2007.7426780000001</v>
      </c>
      <c r="N69">
        <v>2033.11969</v>
      </c>
      <c r="O69">
        <v>2059.2064529999998</v>
      </c>
      <c r="P69">
        <v>2085.5083220000001</v>
      </c>
      <c r="Q69">
        <v>2112.2299119999998</v>
      </c>
      <c r="R69">
        <v>2139.7476360000001</v>
      </c>
      <c r="S69">
        <v>2167.073504</v>
      </c>
      <c r="T69">
        <v>2194.1632319999999</v>
      </c>
      <c r="U69">
        <v>2221.274015</v>
      </c>
      <c r="V69">
        <v>2248.9364839999998</v>
      </c>
      <c r="W69">
        <v>2276.3336359999998</v>
      </c>
      <c r="X69">
        <v>2304.13949</v>
      </c>
      <c r="Y69">
        <v>2332.2505099999998</v>
      </c>
      <c r="Z69">
        <v>2360.306998</v>
      </c>
      <c r="AA69">
        <v>2388.7457690000001</v>
      </c>
      <c r="AB69">
        <v>2417.099068</v>
      </c>
      <c r="AC69">
        <v>2445.4108299999998</v>
      </c>
      <c r="AD69">
        <v>2474.0622589999998</v>
      </c>
      <c r="AE69">
        <v>2502.4340390000002</v>
      </c>
      <c r="AF69">
        <v>2530.6498539999998</v>
      </c>
      <c r="AG69">
        <v>2558.8804049999999</v>
      </c>
      <c r="AH69">
        <v>2587.1608839999999</v>
      </c>
      <c r="AI69">
        <v>2615.2577700000002</v>
      </c>
      <c r="AJ69">
        <v>2643.4681959999998</v>
      </c>
      <c r="AK69">
        <v>2671.5930840000001</v>
      </c>
    </row>
    <row r="70" spans="1:37" x14ac:dyDescent="0.25">
      <c r="A70" t="s">
        <v>217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6675.4246709999998</v>
      </c>
      <c r="I70">
        <v>6822.8929099999996</v>
      </c>
      <c r="J70">
        <v>6919.6382679999997</v>
      </c>
      <c r="K70">
        <v>7016.3469409999998</v>
      </c>
      <c r="L70">
        <v>6969.5327859999998</v>
      </c>
      <c r="M70">
        <v>7066.8306839999996</v>
      </c>
      <c r="N70">
        <v>7160.5254130000003</v>
      </c>
      <c r="O70">
        <v>7244.7538960000002</v>
      </c>
      <c r="P70">
        <v>7325.0915480000003</v>
      </c>
      <c r="Q70">
        <v>7579.5619930000003</v>
      </c>
      <c r="R70">
        <v>7198.0247989999998</v>
      </c>
      <c r="S70">
        <v>7295.2537629999997</v>
      </c>
      <c r="T70">
        <v>7374.5882769999998</v>
      </c>
      <c r="U70">
        <v>7461.3990409999997</v>
      </c>
      <c r="V70">
        <v>7578.0572069999998</v>
      </c>
      <c r="W70">
        <v>7670.7597830000004</v>
      </c>
      <c r="X70">
        <v>7771.5412319999996</v>
      </c>
      <c r="Y70">
        <v>7853.2117010000002</v>
      </c>
      <c r="Z70">
        <v>7929.4323210000002</v>
      </c>
      <c r="AA70">
        <v>7835.2440530000003</v>
      </c>
      <c r="AB70">
        <v>8028.2144120000003</v>
      </c>
      <c r="AC70">
        <v>8105.224013</v>
      </c>
      <c r="AD70">
        <v>9668.0377919999992</v>
      </c>
      <c r="AE70">
        <v>9796.8950839999998</v>
      </c>
      <c r="AF70">
        <v>9881.6115040000004</v>
      </c>
      <c r="AG70">
        <v>9957.6488360000003</v>
      </c>
      <c r="AH70">
        <v>10031.664559999999</v>
      </c>
      <c r="AI70">
        <v>10105.014880000001</v>
      </c>
      <c r="AJ70">
        <v>10182.18759</v>
      </c>
      <c r="AK70">
        <v>10254.798580000001</v>
      </c>
    </row>
    <row r="71" spans="1:37" x14ac:dyDescent="0.25">
      <c r="A71" t="s">
        <v>218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3582.9481759999999</v>
      </c>
      <c r="I71">
        <v>3620.0218190000001</v>
      </c>
      <c r="J71">
        <v>3915.1720289999998</v>
      </c>
      <c r="K71">
        <v>4129.6367790000004</v>
      </c>
      <c r="L71">
        <v>4257.1608029999998</v>
      </c>
      <c r="M71">
        <v>4564.7987359999997</v>
      </c>
      <c r="N71">
        <v>4408.0953419999996</v>
      </c>
      <c r="O71">
        <v>5293.3967409999996</v>
      </c>
      <c r="P71">
        <v>5062.7229790000001</v>
      </c>
      <c r="Q71">
        <v>5567.5974699999997</v>
      </c>
      <c r="R71">
        <v>5554.4061369999999</v>
      </c>
      <c r="S71">
        <v>5199.7312270000002</v>
      </c>
      <c r="T71">
        <v>4446.8670339999999</v>
      </c>
      <c r="U71">
        <v>4069.2686699999999</v>
      </c>
      <c r="V71">
        <v>4232.918686</v>
      </c>
      <c r="W71">
        <v>3423.9504659999998</v>
      </c>
      <c r="X71">
        <v>3439.9012889999999</v>
      </c>
      <c r="Y71">
        <v>3905.8170289999998</v>
      </c>
      <c r="Z71">
        <v>3475.6531490000002</v>
      </c>
      <c r="AA71">
        <v>3475.9025710000001</v>
      </c>
      <c r="AB71">
        <v>3851.6918759999999</v>
      </c>
      <c r="AC71">
        <v>3872.06603</v>
      </c>
      <c r="AD71">
        <v>4068.9263940000001</v>
      </c>
      <c r="AE71">
        <v>3894.5511069999998</v>
      </c>
      <c r="AF71">
        <v>4257.8942219999999</v>
      </c>
      <c r="AG71">
        <v>4613.5291029999998</v>
      </c>
      <c r="AH71">
        <v>4971.2536149999996</v>
      </c>
      <c r="AI71">
        <v>5211.4652889999998</v>
      </c>
      <c r="AJ71">
        <v>5570.3691490000001</v>
      </c>
      <c r="AK71">
        <v>5592.1429820000003</v>
      </c>
    </row>
    <row r="72" spans="1:37" x14ac:dyDescent="0.25">
      <c r="A72" t="s">
        <v>219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17416.185850000002</v>
      </c>
      <c r="I72">
        <v>17684.687740000001</v>
      </c>
      <c r="J72">
        <v>18141.527020000001</v>
      </c>
      <c r="K72">
        <v>18500.18417</v>
      </c>
      <c r="L72">
        <v>18447.66908</v>
      </c>
      <c r="M72">
        <v>19002.831269999999</v>
      </c>
      <c r="N72">
        <v>18964.537499999999</v>
      </c>
      <c r="O72">
        <v>20000.726210000001</v>
      </c>
      <c r="P72">
        <v>19882.05719</v>
      </c>
      <c r="Q72">
        <v>20395.249029999999</v>
      </c>
      <c r="R72">
        <v>22380.332160000002</v>
      </c>
      <c r="S72">
        <v>22163.473859999998</v>
      </c>
      <c r="T72">
        <v>21570.41663</v>
      </c>
      <c r="U72">
        <v>21342.945629999998</v>
      </c>
      <c r="V72">
        <v>21779.34749</v>
      </c>
      <c r="W72">
        <v>21036.354899999998</v>
      </c>
      <c r="X72">
        <v>21242.259750000001</v>
      </c>
      <c r="Y72">
        <v>21863.85888</v>
      </c>
      <c r="Z72">
        <v>21585.418839999998</v>
      </c>
      <c r="AA72">
        <v>22238.797699999999</v>
      </c>
      <c r="AB72">
        <v>22707.402419999999</v>
      </c>
      <c r="AC72">
        <v>22930.341659999998</v>
      </c>
      <c r="AD72">
        <v>23494.9035</v>
      </c>
      <c r="AE72">
        <v>23483.989140000001</v>
      </c>
      <c r="AF72">
        <v>24008.192950000001</v>
      </c>
      <c r="AG72">
        <v>24524.612829999998</v>
      </c>
      <c r="AH72">
        <v>25043.354599999999</v>
      </c>
      <c r="AI72">
        <v>25443.813139999998</v>
      </c>
      <c r="AJ72">
        <v>25964.19685</v>
      </c>
      <c r="AK72">
        <v>26144.956020000001</v>
      </c>
    </row>
    <row r="73" spans="1:37" x14ac:dyDescent="0.25">
      <c r="A73" t="s">
        <v>220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491.58928179999998</v>
      </c>
      <c r="I73">
        <v>499.07128419999998</v>
      </c>
      <c r="J73">
        <v>506.11680810000001</v>
      </c>
      <c r="K73">
        <v>512.92003250000005</v>
      </c>
      <c r="L73">
        <v>519.59223919999999</v>
      </c>
      <c r="M73">
        <v>526.33031470000003</v>
      </c>
      <c r="N73">
        <v>533.11051580000003</v>
      </c>
      <c r="O73">
        <v>540.07803009999998</v>
      </c>
      <c r="P73">
        <v>547.10358729999996</v>
      </c>
      <c r="Q73">
        <v>554.29695149999998</v>
      </c>
      <c r="R73">
        <v>587.14470340000003</v>
      </c>
      <c r="S73">
        <v>595.2868264</v>
      </c>
      <c r="T73">
        <v>602.79899760000001</v>
      </c>
      <c r="U73">
        <v>610.23529310000004</v>
      </c>
      <c r="V73">
        <v>617.76455910000004</v>
      </c>
      <c r="W73">
        <v>625.24837779999996</v>
      </c>
      <c r="X73">
        <v>632.80840250000006</v>
      </c>
      <c r="Y73">
        <v>640.44529609999995</v>
      </c>
      <c r="Z73">
        <v>648.03691860000004</v>
      </c>
      <c r="AA73">
        <v>655.6950587</v>
      </c>
      <c r="AB73">
        <v>645.45689359999994</v>
      </c>
      <c r="AC73">
        <v>652.52402270000005</v>
      </c>
      <c r="AD73">
        <v>660.05631940000001</v>
      </c>
      <c r="AE73">
        <v>667.55830530000003</v>
      </c>
      <c r="AF73">
        <v>675.02991150000003</v>
      </c>
      <c r="AG73">
        <v>682.4754858</v>
      </c>
      <c r="AH73">
        <v>689.90147979999995</v>
      </c>
      <c r="AI73">
        <v>697.30457309999997</v>
      </c>
      <c r="AJ73">
        <v>704.70645039999999</v>
      </c>
      <c r="AK73">
        <v>712.08342359999995</v>
      </c>
    </row>
    <row r="74" spans="1:37" x14ac:dyDescent="0.25">
      <c r="A74" t="s">
        <v>221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130727.8605</v>
      </c>
      <c r="I74">
        <v>132627.8579</v>
      </c>
      <c r="J74">
        <v>134446.37469999999</v>
      </c>
      <c r="K74">
        <v>136208.17079999999</v>
      </c>
      <c r="L74">
        <v>137922.04699999999</v>
      </c>
      <c r="M74">
        <v>139638.6005</v>
      </c>
      <c r="N74">
        <v>141338.28409999999</v>
      </c>
      <c r="O74">
        <v>143074.62590000001</v>
      </c>
      <c r="P74">
        <v>144802.02059999999</v>
      </c>
      <c r="Q74">
        <v>146570.13630000001</v>
      </c>
      <c r="R74">
        <v>148388.5704</v>
      </c>
      <c r="S74">
        <v>150187.14449999999</v>
      </c>
      <c r="T74">
        <v>151979.9184</v>
      </c>
      <c r="U74">
        <v>153788.21960000001</v>
      </c>
      <c r="V74">
        <v>155634.43919999999</v>
      </c>
      <c r="W74">
        <v>157466.45250000001</v>
      </c>
      <c r="X74">
        <v>159334.92329999999</v>
      </c>
      <c r="Y74">
        <v>161233.29269999999</v>
      </c>
      <c r="Z74">
        <v>163125.6575</v>
      </c>
      <c r="AA74">
        <v>165057.149</v>
      </c>
      <c r="AB74">
        <v>166990.6379</v>
      </c>
      <c r="AC74">
        <v>168927.58790000001</v>
      </c>
      <c r="AD74">
        <v>170897.99110000001</v>
      </c>
      <c r="AE74">
        <v>172845.3952</v>
      </c>
      <c r="AF74">
        <v>174799.8725</v>
      </c>
      <c r="AG74">
        <v>176760.75140000001</v>
      </c>
      <c r="AH74">
        <v>178729.48329999999</v>
      </c>
      <c r="AI74">
        <v>180704.50380000001</v>
      </c>
      <c r="AJ74">
        <v>182692.7789</v>
      </c>
      <c r="AK74">
        <v>184685.1986</v>
      </c>
    </row>
    <row r="75" spans="1:37" x14ac:dyDescent="0.25">
      <c r="A75" t="s">
        <v>222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2783477.605</v>
      </c>
      <c r="I75">
        <v>2824842.443</v>
      </c>
      <c r="J75">
        <v>2864077.7009999999</v>
      </c>
      <c r="K75">
        <v>2902140.077</v>
      </c>
      <c r="L75">
        <v>2939198.5610000002</v>
      </c>
      <c r="M75">
        <v>2976636.4360000002</v>
      </c>
      <c r="N75">
        <v>3013610.0639999998</v>
      </c>
      <c r="O75">
        <v>3051670.852</v>
      </c>
      <c r="P75">
        <v>3089248.0249999999</v>
      </c>
      <c r="Q75">
        <v>3127903.0750000002</v>
      </c>
      <c r="R75">
        <v>3167802.0249999999</v>
      </c>
      <c r="S75">
        <v>3206766.1519999998</v>
      </c>
      <c r="T75">
        <v>3245401.6970000002</v>
      </c>
      <c r="U75">
        <v>3284347.2149999999</v>
      </c>
      <c r="V75">
        <v>3324217.44</v>
      </c>
      <c r="W75">
        <v>3363359.7659999998</v>
      </c>
      <c r="X75">
        <v>3403434.3190000001</v>
      </c>
      <c r="Y75">
        <v>3444154.2220000001</v>
      </c>
      <c r="Z75">
        <v>3484448.906</v>
      </c>
      <c r="AA75">
        <v>3525802.0150000001</v>
      </c>
      <c r="AB75">
        <v>3567021.753</v>
      </c>
      <c r="AC75">
        <v>3608253.0750000002</v>
      </c>
      <c r="AD75">
        <v>3650449.99</v>
      </c>
      <c r="AE75">
        <v>3691806.4389999998</v>
      </c>
      <c r="AF75">
        <v>3733362.0520000001</v>
      </c>
      <c r="AG75">
        <v>3775045.327</v>
      </c>
      <c r="AH75">
        <v>3816882.7680000002</v>
      </c>
      <c r="AI75">
        <v>3858808.1529999999</v>
      </c>
      <c r="AJ75">
        <v>3901023.1740000001</v>
      </c>
      <c r="AK75">
        <v>3943223.2650000001</v>
      </c>
    </row>
    <row r="76" spans="1:37" x14ac:dyDescent="0.25">
      <c r="A76" t="s">
        <v>223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154728.68299999999</v>
      </c>
      <c r="I76">
        <v>157021.75539999999</v>
      </c>
      <c r="J76">
        <v>159199.38560000001</v>
      </c>
      <c r="K76">
        <v>161311.33790000001</v>
      </c>
      <c r="L76">
        <v>163367.4564</v>
      </c>
      <c r="M76">
        <v>165454.66620000001</v>
      </c>
      <c r="N76">
        <v>167521.59779999999</v>
      </c>
      <c r="O76">
        <v>169665.59169999999</v>
      </c>
      <c r="P76">
        <v>171780.3432</v>
      </c>
      <c r="Q76">
        <v>173959.06760000001</v>
      </c>
      <c r="R76">
        <v>176221.46160000001</v>
      </c>
      <c r="S76">
        <v>178419.9448</v>
      </c>
      <c r="T76">
        <v>180581.76509999999</v>
      </c>
      <c r="U76">
        <v>182752.4915</v>
      </c>
      <c r="V76">
        <v>184975.63990000001</v>
      </c>
      <c r="W76">
        <v>187142.4699</v>
      </c>
      <c r="X76">
        <v>189358.0007</v>
      </c>
      <c r="Y76">
        <v>191613.443</v>
      </c>
      <c r="Z76">
        <v>193833.47949999999</v>
      </c>
      <c r="AA76">
        <v>196114.3818</v>
      </c>
      <c r="AB76">
        <v>198390.12969999999</v>
      </c>
      <c r="AC76">
        <v>200660.46849999999</v>
      </c>
      <c r="AD76">
        <v>202984.9884</v>
      </c>
      <c r="AE76">
        <v>205263.08720000001</v>
      </c>
      <c r="AF76">
        <v>207554.4007</v>
      </c>
      <c r="AG76">
        <v>209854.1348</v>
      </c>
      <c r="AH76">
        <v>212163.6556</v>
      </c>
      <c r="AI76">
        <v>214477.75899999999</v>
      </c>
      <c r="AJ76">
        <v>216809.66339999999</v>
      </c>
      <c r="AK76">
        <v>219137.79749999999</v>
      </c>
    </row>
    <row r="77" spans="1:37" x14ac:dyDescent="0.25">
      <c r="A77" t="s">
        <v>224</v>
      </c>
      <c r="B77">
        <v>11272.022290000001</v>
      </c>
      <c r="C77">
        <v>11380.921700000001</v>
      </c>
      <c r="D77">
        <v>11490.69059</v>
      </c>
      <c r="E77">
        <v>11607.61176</v>
      </c>
      <c r="F77">
        <v>11732.472159999999</v>
      </c>
      <c r="G77">
        <v>11864.469289999999</v>
      </c>
      <c r="H77">
        <v>12017.36609</v>
      </c>
      <c r="I77">
        <v>12175.87319</v>
      </c>
      <c r="J77">
        <v>12333.60383</v>
      </c>
      <c r="K77">
        <v>12489.084940000001</v>
      </c>
      <c r="L77">
        <v>12642.57243</v>
      </c>
      <c r="M77">
        <v>12796.497890000001</v>
      </c>
      <c r="N77">
        <v>12951.327509999999</v>
      </c>
      <c r="O77">
        <v>13109.22315</v>
      </c>
      <c r="P77">
        <v>13269.26446</v>
      </c>
      <c r="Q77">
        <v>13432.69637</v>
      </c>
      <c r="R77">
        <v>13600.44119</v>
      </c>
      <c r="S77">
        <v>13769.913350000001</v>
      </c>
      <c r="T77">
        <v>13940.211960000001</v>
      </c>
      <c r="U77">
        <v>14111.808300000001</v>
      </c>
      <c r="V77">
        <v>14285.816080000001</v>
      </c>
      <c r="W77">
        <v>14460.60225</v>
      </c>
      <c r="X77">
        <v>14637.22033</v>
      </c>
      <c r="Y77">
        <v>14815.90331</v>
      </c>
      <c r="Z77">
        <v>14995.19101</v>
      </c>
      <c r="AA77">
        <v>15176.068649999999</v>
      </c>
      <c r="AB77">
        <v>15357.54322</v>
      </c>
      <c r="AC77">
        <v>15539.101849999999</v>
      </c>
      <c r="AD77">
        <v>15721.691930000001</v>
      </c>
      <c r="AE77">
        <v>15903.63702</v>
      </c>
      <c r="AF77">
        <v>16085.26361</v>
      </c>
      <c r="AG77">
        <v>16266.803540000001</v>
      </c>
      <c r="AH77">
        <v>16448.435850000002</v>
      </c>
      <c r="AI77">
        <v>16630.196209999998</v>
      </c>
      <c r="AJ77">
        <v>16812.388709999999</v>
      </c>
      <c r="AK77">
        <v>16994.816760000002</v>
      </c>
    </row>
    <row r="78" spans="1:37" x14ac:dyDescent="0.25">
      <c r="A78" t="s">
        <v>225</v>
      </c>
      <c r="B78">
        <v>1489.734381</v>
      </c>
      <c r="C78">
        <v>1485.8671420000001</v>
      </c>
      <c r="D78">
        <v>1478.32392</v>
      </c>
      <c r="E78">
        <v>1472.9740690000001</v>
      </c>
      <c r="F78">
        <v>1471.0292609999999</v>
      </c>
      <c r="G78">
        <v>1472.3129409999999</v>
      </c>
      <c r="H78">
        <v>1501.4782680000001</v>
      </c>
      <c r="I78">
        <v>1523.0069410000001</v>
      </c>
      <c r="J78">
        <v>1538.4678650000001</v>
      </c>
      <c r="K78">
        <v>1551.695442</v>
      </c>
      <c r="L78">
        <v>1563.8648290000001</v>
      </c>
      <c r="M78">
        <v>1577.771062</v>
      </c>
      <c r="N78">
        <v>1591.572451</v>
      </c>
      <c r="O78">
        <v>1607.866215</v>
      </c>
      <c r="P78">
        <v>1623.489069</v>
      </c>
      <c r="Q78">
        <v>1641.11555</v>
      </c>
      <c r="R78">
        <v>1661.4382929999999</v>
      </c>
      <c r="S78">
        <v>1679.7903759999999</v>
      </c>
      <c r="T78">
        <v>1696.871672</v>
      </c>
      <c r="U78">
        <v>1714.338211</v>
      </c>
      <c r="V78">
        <v>1733.7152610000001</v>
      </c>
      <c r="W78">
        <v>1751.6677930000001</v>
      </c>
      <c r="X78">
        <v>1771.1993210000001</v>
      </c>
      <c r="Y78">
        <v>1792.218255</v>
      </c>
      <c r="Z78">
        <v>1812.4098630000001</v>
      </c>
      <c r="AA78">
        <v>1834.601095</v>
      </c>
      <c r="AB78">
        <v>1856.7683119999999</v>
      </c>
      <c r="AC78">
        <v>1878.9071309999999</v>
      </c>
      <c r="AD78">
        <v>1903.1794709999999</v>
      </c>
      <c r="AE78">
        <v>1925.910173</v>
      </c>
      <c r="AF78">
        <v>1948.668228</v>
      </c>
      <c r="AG78">
        <v>1971.59212</v>
      </c>
      <c r="AH78">
        <v>1994.6763490000001</v>
      </c>
      <c r="AI78">
        <v>2017.6976790000001</v>
      </c>
      <c r="AJ78">
        <v>2040.9783199999999</v>
      </c>
      <c r="AK78">
        <v>2063.86238</v>
      </c>
    </row>
    <row r="79" spans="1:37" x14ac:dyDescent="0.25">
      <c r="A79" t="s">
        <v>226</v>
      </c>
      <c r="B79">
        <v>13636.092360000001</v>
      </c>
      <c r="C79">
        <v>13790.685740000001</v>
      </c>
      <c r="D79">
        <v>13950.76592</v>
      </c>
      <c r="E79">
        <v>14117.81063</v>
      </c>
      <c r="F79">
        <v>14291.51132</v>
      </c>
      <c r="G79">
        <v>14471.06517</v>
      </c>
      <c r="H79">
        <v>14661.85528</v>
      </c>
      <c r="I79">
        <v>14854.875819999999</v>
      </c>
      <c r="J79">
        <v>15046.35363</v>
      </c>
      <c r="K79">
        <v>15235.94326</v>
      </c>
      <c r="L79">
        <v>15424.505859999999</v>
      </c>
      <c r="M79">
        <v>15613.86282</v>
      </c>
      <c r="N79">
        <v>15804.734490000001</v>
      </c>
      <c r="O79">
        <v>15998.495790000001</v>
      </c>
      <c r="P79">
        <v>16194.84346</v>
      </c>
      <c r="Q79">
        <v>16394.50592</v>
      </c>
      <c r="R79">
        <v>16597.843400000002</v>
      </c>
      <c r="S79">
        <v>16803.346109999999</v>
      </c>
      <c r="T79">
        <v>17010.591850000001</v>
      </c>
      <c r="U79">
        <v>17219.900409999998</v>
      </c>
      <c r="V79">
        <v>17431.765780000002</v>
      </c>
      <c r="W79">
        <v>17645.243139999999</v>
      </c>
      <c r="X79">
        <v>17860.742829999999</v>
      </c>
      <c r="Y79">
        <v>18078.094450000001</v>
      </c>
      <c r="Z79">
        <v>18296.321319999999</v>
      </c>
      <c r="AA79">
        <v>18515.679400000001</v>
      </c>
      <c r="AB79">
        <v>18735.44989</v>
      </c>
      <c r="AC79">
        <v>18955.237389999998</v>
      </c>
      <c r="AD79">
        <v>19175.414489999999</v>
      </c>
      <c r="AE79">
        <v>19395.116480000001</v>
      </c>
      <c r="AF79">
        <v>19614.592840000001</v>
      </c>
      <c r="AG79">
        <v>19834.07833</v>
      </c>
      <c r="AH79">
        <v>20053.783889999999</v>
      </c>
      <c r="AI79">
        <v>20273.876789999998</v>
      </c>
      <c r="AJ79">
        <v>20494.656060000001</v>
      </c>
      <c r="AK79">
        <v>20716.178970000001</v>
      </c>
    </row>
    <row r="80" spans="1:37" x14ac:dyDescent="0.25">
      <c r="A80" t="s">
        <v>227</v>
      </c>
      <c r="B80">
        <v>1576.0656630000001</v>
      </c>
      <c r="C80">
        <v>1593.9367910000001</v>
      </c>
      <c r="D80">
        <v>1612.477611</v>
      </c>
      <c r="E80">
        <v>1631.90221</v>
      </c>
      <c r="F80">
        <v>1652.1817920000001</v>
      </c>
      <c r="G80">
        <v>1673.206829</v>
      </c>
      <c r="H80">
        <v>1746.050763</v>
      </c>
      <c r="I80">
        <v>1798.038978</v>
      </c>
      <c r="J80">
        <v>1834.986363</v>
      </c>
      <c r="K80">
        <v>1865.308923</v>
      </c>
      <c r="L80">
        <v>1891.394632</v>
      </c>
      <c r="M80">
        <v>1919.063637</v>
      </c>
      <c r="N80">
        <v>1944.4052139999999</v>
      </c>
      <c r="O80">
        <v>1973.094167</v>
      </c>
      <c r="P80">
        <v>1998.4985859999999</v>
      </c>
      <c r="Q80">
        <v>2026.597254</v>
      </c>
      <c r="R80">
        <v>2058.8335400000001</v>
      </c>
      <c r="S80">
        <v>2085.4513059999999</v>
      </c>
      <c r="T80">
        <v>2108.3774330000001</v>
      </c>
      <c r="U80">
        <v>2131.1887499999998</v>
      </c>
      <c r="V80">
        <v>2157.0628849999998</v>
      </c>
      <c r="W80">
        <v>2178.8915000000002</v>
      </c>
      <c r="X80">
        <v>2203.3552650000001</v>
      </c>
      <c r="Y80">
        <v>2230.143501</v>
      </c>
      <c r="Z80">
        <v>2254.4207150000002</v>
      </c>
      <c r="AA80">
        <v>2282.423421</v>
      </c>
      <c r="AB80">
        <v>2309.7407149999999</v>
      </c>
      <c r="AC80">
        <v>2336.5510439999998</v>
      </c>
      <c r="AD80">
        <v>2367.489196</v>
      </c>
      <c r="AE80">
        <v>2394.6399190000002</v>
      </c>
      <c r="AF80">
        <v>2421.5922129999999</v>
      </c>
      <c r="AG80">
        <v>2448.5572229999998</v>
      </c>
      <c r="AH80">
        <v>2475.5057900000002</v>
      </c>
      <c r="AI80">
        <v>2501.9699930000002</v>
      </c>
      <c r="AJ80">
        <v>2528.6499279999998</v>
      </c>
      <c r="AK80">
        <v>2554.1492739999999</v>
      </c>
    </row>
    <row r="81" spans="1:37" x14ac:dyDescent="0.25">
      <c r="A81" t="s">
        <v>228</v>
      </c>
      <c r="B81">
        <v>953.41672679999999</v>
      </c>
      <c r="C81">
        <v>963.8943266</v>
      </c>
      <c r="D81">
        <v>974.71362929999998</v>
      </c>
      <c r="E81">
        <v>986.06977070000005</v>
      </c>
      <c r="F81">
        <v>997.95298839999998</v>
      </c>
      <c r="G81">
        <v>1010.296835</v>
      </c>
      <c r="H81">
        <v>1025.276599</v>
      </c>
      <c r="I81">
        <v>1040.0401830000001</v>
      </c>
      <c r="J81">
        <v>1054.2366850000001</v>
      </c>
      <c r="K81">
        <v>1068.0142080000001</v>
      </c>
      <c r="L81">
        <v>1081.495218</v>
      </c>
      <c r="M81">
        <v>1095.01638</v>
      </c>
      <c r="N81">
        <v>1108.5355360000001</v>
      </c>
      <c r="O81">
        <v>1122.344932</v>
      </c>
      <c r="P81">
        <v>1136.232422</v>
      </c>
      <c r="Q81">
        <v>1150.4286010000001</v>
      </c>
      <c r="R81">
        <v>1165.0363910000001</v>
      </c>
      <c r="S81">
        <v>1179.6433549999999</v>
      </c>
      <c r="T81">
        <v>1194.2326190000001</v>
      </c>
      <c r="U81">
        <v>1208.9327249999999</v>
      </c>
      <c r="V81">
        <v>1223.900854</v>
      </c>
      <c r="W81">
        <v>1238.853593</v>
      </c>
      <c r="X81">
        <v>1254.0154199999999</v>
      </c>
      <c r="Y81">
        <v>1269.394035</v>
      </c>
      <c r="Z81">
        <v>1284.764717</v>
      </c>
      <c r="AA81">
        <v>1300.3345939999999</v>
      </c>
      <c r="AB81">
        <v>1315.9280470000001</v>
      </c>
      <c r="AC81">
        <v>1331.5052390000001</v>
      </c>
      <c r="AD81">
        <v>1347.2414080000001</v>
      </c>
      <c r="AE81">
        <v>1362.83069</v>
      </c>
      <c r="AF81">
        <v>1378.376859</v>
      </c>
      <c r="AG81">
        <v>1393.9069179999999</v>
      </c>
      <c r="AH81">
        <v>1409.4351160000001</v>
      </c>
      <c r="AI81">
        <v>1424.9553330000001</v>
      </c>
      <c r="AJ81">
        <v>1440.5082010000001</v>
      </c>
      <c r="AK81">
        <v>1456.0505780000001</v>
      </c>
    </row>
    <row r="82" spans="1:37" x14ac:dyDescent="0.25">
      <c r="A82" t="s">
        <v>229</v>
      </c>
      <c r="B82">
        <v>2073.5604269999999</v>
      </c>
      <c r="C82">
        <v>2096.602648</v>
      </c>
      <c r="D82">
        <v>2120.4328369999998</v>
      </c>
      <c r="E82">
        <v>2145.4281729999998</v>
      </c>
      <c r="F82">
        <v>2171.5578860000001</v>
      </c>
      <c r="G82">
        <v>2198.6744570000001</v>
      </c>
      <c r="H82">
        <v>2242.2082249999999</v>
      </c>
      <c r="I82">
        <v>2279.8933579999998</v>
      </c>
      <c r="J82">
        <v>2312.9579739999999</v>
      </c>
      <c r="K82">
        <v>2343.8164999999999</v>
      </c>
      <c r="L82">
        <v>2373.3007630000002</v>
      </c>
      <c r="M82">
        <v>2403.335529</v>
      </c>
      <c r="N82">
        <v>2432.9116450000001</v>
      </c>
      <c r="O82">
        <v>2463.8197209999998</v>
      </c>
      <c r="P82">
        <v>2494.1348720000001</v>
      </c>
      <c r="Q82">
        <v>2525.638301</v>
      </c>
      <c r="R82">
        <v>2558.7876609999998</v>
      </c>
      <c r="S82">
        <v>2590.6250530000002</v>
      </c>
      <c r="T82">
        <v>2621.6407610000001</v>
      </c>
      <c r="U82">
        <v>2652.8988509999999</v>
      </c>
      <c r="V82">
        <v>2685.3699700000002</v>
      </c>
      <c r="W82">
        <v>2716.92373</v>
      </c>
      <c r="X82">
        <v>2749.4952159999998</v>
      </c>
      <c r="Y82">
        <v>2782.9838169999998</v>
      </c>
      <c r="Z82">
        <v>2815.8883190000001</v>
      </c>
      <c r="AA82">
        <v>2850.0005759999999</v>
      </c>
      <c r="AB82">
        <v>2883.9823379999998</v>
      </c>
      <c r="AC82">
        <v>2917.8236649999999</v>
      </c>
      <c r="AD82">
        <v>2952.8879339999999</v>
      </c>
      <c r="AE82">
        <v>2986.8197970000001</v>
      </c>
      <c r="AF82">
        <v>3020.6628249999999</v>
      </c>
      <c r="AG82">
        <v>3054.510131</v>
      </c>
      <c r="AH82">
        <v>3088.3794130000001</v>
      </c>
      <c r="AI82">
        <v>3122.1563070000002</v>
      </c>
      <c r="AJ82">
        <v>3156.0759589999998</v>
      </c>
      <c r="AK82">
        <v>3189.7474630000002</v>
      </c>
    </row>
    <row r="83" spans="1:37" x14ac:dyDescent="0.25">
      <c r="A83" t="s">
        <v>230</v>
      </c>
      <c r="B83">
        <v>5039.3115479999997</v>
      </c>
      <c r="C83">
        <v>5093.364552</v>
      </c>
      <c r="D83">
        <v>5148.9268789999996</v>
      </c>
      <c r="E83">
        <v>5207.4742919999999</v>
      </c>
      <c r="F83">
        <v>5269.0742110000001</v>
      </c>
      <c r="G83">
        <v>5333.3708939999997</v>
      </c>
      <c r="H83">
        <v>5459.741943</v>
      </c>
      <c r="I83">
        <v>5562.7906819999998</v>
      </c>
      <c r="J83">
        <v>5648.0458259999996</v>
      </c>
      <c r="K83">
        <v>5725.2452210000001</v>
      </c>
      <c r="L83">
        <v>5797.5350340000005</v>
      </c>
      <c r="M83">
        <v>5872.0398059999998</v>
      </c>
      <c r="N83">
        <v>5944.5771679999998</v>
      </c>
      <c r="O83">
        <v>6021.8369050000001</v>
      </c>
      <c r="P83">
        <v>6096.2924409999996</v>
      </c>
      <c r="Q83">
        <v>6174.7876800000004</v>
      </c>
      <c r="R83">
        <v>6259.0394569999999</v>
      </c>
      <c r="S83">
        <v>6337.708592</v>
      </c>
      <c r="T83">
        <v>6412.8194290000001</v>
      </c>
      <c r="U83">
        <v>6488.5089260000004</v>
      </c>
      <c r="V83">
        <v>6568.4837530000004</v>
      </c>
      <c r="W83">
        <v>6644.5357510000003</v>
      </c>
      <c r="X83">
        <v>6724.1848639999998</v>
      </c>
      <c r="Y83">
        <v>6807.0587379999997</v>
      </c>
      <c r="Z83">
        <v>6887.4451040000004</v>
      </c>
      <c r="AA83">
        <v>6972.3417399999998</v>
      </c>
      <c r="AB83">
        <v>7056.6303280000002</v>
      </c>
      <c r="AC83">
        <v>7140.3547369999997</v>
      </c>
      <c r="AD83">
        <v>7228.8096519999999</v>
      </c>
      <c r="AE83">
        <v>7312.8827199999996</v>
      </c>
      <c r="AF83">
        <v>7396.6130409999996</v>
      </c>
      <c r="AG83">
        <v>7480.3197659999996</v>
      </c>
      <c r="AH83">
        <v>7564.016619</v>
      </c>
      <c r="AI83">
        <v>7647.2065810000004</v>
      </c>
      <c r="AJ83">
        <v>7730.7405589999998</v>
      </c>
      <c r="AK83">
        <v>7813.0580259999997</v>
      </c>
    </row>
    <row r="84" spans="1:37" x14ac:dyDescent="0.25">
      <c r="A84" t="s">
        <v>231</v>
      </c>
      <c r="B84">
        <v>32096.903760000001</v>
      </c>
      <c r="C84">
        <v>32464.065999999999</v>
      </c>
      <c r="D84">
        <v>32844.927000000003</v>
      </c>
      <c r="E84">
        <v>33242.057999999997</v>
      </c>
      <c r="F84">
        <v>33654.414409999998</v>
      </c>
      <c r="G84">
        <v>34080.003129999997</v>
      </c>
      <c r="H84">
        <v>34570.227830000003</v>
      </c>
      <c r="I84">
        <v>35066.401899999997</v>
      </c>
      <c r="J84">
        <v>35553.891620000002</v>
      </c>
      <c r="K84">
        <v>36031.042240000002</v>
      </c>
      <c r="L84">
        <v>36499.000569999997</v>
      </c>
      <c r="M84">
        <v>36965.633020000001</v>
      </c>
      <c r="N84">
        <v>37431.117509999996</v>
      </c>
      <c r="O84">
        <v>37902.860180000003</v>
      </c>
      <c r="P84">
        <v>38376.87401</v>
      </c>
      <c r="Q84">
        <v>38858.35439</v>
      </c>
      <c r="R84">
        <v>39350.488299999997</v>
      </c>
      <c r="S84">
        <v>39844.069040000002</v>
      </c>
      <c r="T84">
        <v>40337.385479999997</v>
      </c>
      <c r="U84">
        <v>40832.753389999998</v>
      </c>
      <c r="V84">
        <v>41334.112699999998</v>
      </c>
      <c r="W84">
        <v>41835.356789999998</v>
      </c>
      <c r="X84">
        <v>42341.182200000003</v>
      </c>
      <c r="Y84">
        <v>42852.266239999997</v>
      </c>
      <c r="Z84">
        <v>43363.584320000002</v>
      </c>
      <c r="AA84">
        <v>43879.546840000003</v>
      </c>
      <c r="AB84">
        <v>44396.466240000002</v>
      </c>
      <c r="AC84">
        <v>44913.119740000002</v>
      </c>
      <c r="AD84">
        <v>45433.29466</v>
      </c>
      <c r="AE84">
        <v>45950.572990000001</v>
      </c>
      <c r="AF84">
        <v>46466.845659999999</v>
      </c>
      <c r="AG84">
        <v>46982.836499999998</v>
      </c>
      <c r="AH84">
        <v>47499.085800000001</v>
      </c>
      <c r="AI84">
        <v>48015.655250000003</v>
      </c>
      <c r="AJ84">
        <v>48533.638250000004</v>
      </c>
      <c r="AK84">
        <v>49052.239909999997</v>
      </c>
    </row>
    <row r="85" spans="1:37" x14ac:dyDescent="0.25">
      <c r="A85" t="s">
        <v>232</v>
      </c>
      <c r="B85">
        <v>5622.4049590000004</v>
      </c>
      <c r="C85">
        <v>5689.4011490000003</v>
      </c>
      <c r="D85">
        <v>5759.4989450000003</v>
      </c>
      <c r="E85">
        <v>5832.654055</v>
      </c>
      <c r="F85">
        <v>5908.5318129999996</v>
      </c>
      <c r="G85">
        <v>5986.677044</v>
      </c>
      <c r="H85">
        <v>6077.3366550000001</v>
      </c>
      <c r="I85">
        <v>6169.9992300000004</v>
      </c>
      <c r="J85">
        <v>6260.3969209999996</v>
      </c>
      <c r="K85">
        <v>6348.5059520000004</v>
      </c>
      <c r="L85">
        <v>6435.2783319999999</v>
      </c>
      <c r="M85">
        <v>6522.7370819999996</v>
      </c>
      <c r="N85">
        <v>6611.200441</v>
      </c>
      <c r="O85">
        <v>6701.9823299999998</v>
      </c>
      <c r="P85">
        <v>6794.2135609999996</v>
      </c>
      <c r="Q85">
        <v>6888.5446279999996</v>
      </c>
      <c r="R85">
        <v>6985.4831839999997</v>
      </c>
      <c r="S85">
        <v>7083.0465199999999</v>
      </c>
      <c r="T85">
        <v>7180.4960060000003</v>
      </c>
      <c r="U85">
        <v>7278.1698619999997</v>
      </c>
      <c r="V85">
        <v>7376.8374279999998</v>
      </c>
      <c r="W85">
        <v>7475.254629</v>
      </c>
      <c r="X85">
        <v>7574.0740759999999</v>
      </c>
      <c r="Y85">
        <v>7673.4466650000004</v>
      </c>
      <c r="Z85">
        <v>7772.2750379999998</v>
      </c>
      <c r="AA85">
        <v>7871.2285830000001</v>
      </c>
      <c r="AB85">
        <v>7969.6483029999999</v>
      </c>
      <c r="AC85">
        <v>8067.1793699999998</v>
      </c>
      <c r="AD85">
        <v>8164.6084559999999</v>
      </c>
      <c r="AE85">
        <v>8260.7221069999996</v>
      </c>
      <c r="AF85">
        <v>8355.7142359999998</v>
      </c>
      <c r="AG85">
        <v>8449.7900690000006</v>
      </c>
      <c r="AH85">
        <v>8543.0841110000001</v>
      </c>
      <c r="AI85">
        <v>8635.6034170000003</v>
      </c>
      <c r="AJ85">
        <v>8727.5429870000007</v>
      </c>
      <c r="AK85">
        <v>8818.7427480000006</v>
      </c>
    </row>
    <row r="86" spans="1:37" x14ac:dyDescent="0.25">
      <c r="A86" t="s">
        <v>233</v>
      </c>
      <c r="B86">
        <v>490.27407890000001</v>
      </c>
      <c r="C86">
        <v>496.17266610000001</v>
      </c>
      <c r="D86">
        <v>502.37326739999997</v>
      </c>
      <c r="E86">
        <v>508.85546299999999</v>
      </c>
      <c r="F86">
        <v>515.58150049999995</v>
      </c>
      <c r="G86">
        <v>522.50713919999998</v>
      </c>
      <c r="H86">
        <v>661.34166470000002</v>
      </c>
      <c r="I86">
        <v>729.34227750000002</v>
      </c>
      <c r="J86">
        <v>763.77489390000005</v>
      </c>
      <c r="K86">
        <v>785.93716329999995</v>
      </c>
      <c r="L86">
        <v>782.69410340000002</v>
      </c>
      <c r="M86">
        <v>798.97961290000001</v>
      </c>
      <c r="N86">
        <v>814.11254729999996</v>
      </c>
      <c r="O86">
        <v>828.57536149999999</v>
      </c>
      <c r="P86">
        <v>842.70105939999996</v>
      </c>
      <c r="Q86">
        <v>854.65662440000006</v>
      </c>
      <c r="R86">
        <v>849.71242819999998</v>
      </c>
      <c r="S86">
        <v>856.12574380000001</v>
      </c>
      <c r="T86">
        <v>866.61292839999999</v>
      </c>
      <c r="U86">
        <v>878.35479169999996</v>
      </c>
      <c r="V86">
        <v>886.39467990000003</v>
      </c>
      <c r="W86">
        <v>888.97975459999998</v>
      </c>
      <c r="X86">
        <v>897.03399109999998</v>
      </c>
      <c r="Y86">
        <v>906.86040400000002</v>
      </c>
      <c r="Z86">
        <v>916.90942059999998</v>
      </c>
      <c r="AA86">
        <v>933.23572049999996</v>
      </c>
      <c r="AB86">
        <v>938.00787709999997</v>
      </c>
      <c r="AC86">
        <v>945.11345129999995</v>
      </c>
      <c r="AD86">
        <v>952.89552460000004</v>
      </c>
      <c r="AE86">
        <v>960.51666569999998</v>
      </c>
      <c r="AF86">
        <v>967.78087679999999</v>
      </c>
      <c r="AG86">
        <v>974.67234970000004</v>
      </c>
      <c r="AH86">
        <v>981.21620889999997</v>
      </c>
      <c r="AI86">
        <v>987.45385080000005</v>
      </c>
      <c r="AJ86">
        <v>993.43599380000001</v>
      </c>
      <c r="AK86">
        <v>999.18589569999995</v>
      </c>
    </row>
    <row r="87" spans="1:37" x14ac:dyDescent="0.25">
      <c r="A87" t="s">
        <v>234</v>
      </c>
      <c r="B87">
        <v>35.158641019999997</v>
      </c>
      <c r="C87">
        <v>35.581684279999997</v>
      </c>
      <c r="D87">
        <v>36.02641758</v>
      </c>
      <c r="E87">
        <v>36.491387269999997</v>
      </c>
      <c r="F87">
        <v>36.973905879999997</v>
      </c>
      <c r="G87">
        <v>37.470815610000002</v>
      </c>
      <c r="H87">
        <v>77.401622180000004</v>
      </c>
      <c r="I87">
        <v>102.6559767</v>
      </c>
      <c r="J87">
        <v>115.2938042</v>
      </c>
      <c r="K87">
        <v>122.3458028</v>
      </c>
      <c r="L87">
        <v>127.1577162</v>
      </c>
      <c r="M87">
        <v>130.97335200000001</v>
      </c>
      <c r="N87">
        <v>126.8745478</v>
      </c>
      <c r="O87">
        <v>126.7897452</v>
      </c>
      <c r="P87">
        <v>117.5563856</v>
      </c>
      <c r="Q87">
        <v>115.0827949</v>
      </c>
      <c r="R87">
        <v>199.41839709999999</v>
      </c>
      <c r="S87">
        <v>228.62199089999999</v>
      </c>
      <c r="T87">
        <v>242.09119290000001</v>
      </c>
      <c r="U87">
        <v>249.74398099999999</v>
      </c>
      <c r="V87">
        <v>254.90203510000001</v>
      </c>
      <c r="W87">
        <v>258.7125585</v>
      </c>
      <c r="X87">
        <v>273.6359822</v>
      </c>
      <c r="Y87">
        <v>280.72406940000002</v>
      </c>
      <c r="Z87">
        <v>284.2572783</v>
      </c>
      <c r="AA87">
        <v>286.14298530000002</v>
      </c>
      <c r="AB87">
        <v>287.06777490000002</v>
      </c>
      <c r="AC87">
        <v>300.09851470000001</v>
      </c>
      <c r="AD87">
        <v>304.89469259999998</v>
      </c>
      <c r="AE87">
        <v>306.14111789999998</v>
      </c>
      <c r="AF87">
        <v>305.88967170000001</v>
      </c>
      <c r="AG87">
        <v>304.87293269999998</v>
      </c>
      <c r="AH87">
        <v>303.3632326</v>
      </c>
      <c r="AI87">
        <v>301.48865540000003</v>
      </c>
      <c r="AJ87">
        <v>299.32967339999999</v>
      </c>
      <c r="AK87">
        <v>296.93362990000003</v>
      </c>
    </row>
    <row r="88" spans="1:37" x14ac:dyDescent="0.25">
      <c r="A88" t="s">
        <v>235</v>
      </c>
      <c r="B88">
        <v>52.566176640000002</v>
      </c>
      <c r="C88">
        <v>53.19865558</v>
      </c>
      <c r="D88">
        <v>53.863565600000001</v>
      </c>
      <c r="E88">
        <v>54.558727439999998</v>
      </c>
      <c r="F88">
        <v>55.2801142</v>
      </c>
      <c r="G88">
        <v>56.022997179999997</v>
      </c>
      <c r="H88">
        <v>100.6383199</v>
      </c>
      <c r="I88">
        <v>126.48361060000001</v>
      </c>
      <c r="J88">
        <v>138.90720809999999</v>
      </c>
      <c r="K88">
        <v>145.60165380000001</v>
      </c>
      <c r="L88">
        <v>154.86997210000001</v>
      </c>
      <c r="M88">
        <v>160.14307170000001</v>
      </c>
      <c r="N88">
        <v>162.97233069999999</v>
      </c>
      <c r="O88">
        <v>164.99805799999999</v>
      </c>
      <c r="P88">
        <v>165.70477750000001</v>
      </c>
      <c r="Q88">
        <v>168.29031029999999</v>
      </c>
      <c r="R88">
        <v>189.7224698</v>
      </c>
      <c r="S88">
        <v>196.88700360000001</v>
      </c>
      <c r="T88">
        <v>198.9177511</v>
      </c>
      <c r="U88">
        <v>198.80484419999999</v>
      </c>
      <c r="V88">
        <v>197.65598990000001</v>
      </c>
      <c r="W88">
        <v>195.85921339999999</v>
      </c>
      <c r="X88">
        <v>194.44661060000001</v>
      </c>
      <c r="Y88">
        <v>192.3425469</v>
      </c>
      <c r="Z88">
        <v>189.96735559999999</v>
      </c>
      <c r="AA88">
        <v>191.49783540000001</v>
      </c>
      <c r="AB88">
        <v>190.66304719999999</v>
      </c>
      <c r="AC88">
        <v>189.80580670000001</v>
      </c>
      <c r="AD88">
        <v>188.2975543</v>
      </c>
      <c r="AE88">
        <v>186.63828459999999</v>
      </c>
      <c r="AF88">
        <v>185.01526419999999</v>
      </c>
      <c r="AG88">
        <v>183.48149799999999</v>
      </c>
      <c r="AH88">
        <v>182.0545511</v>
      </c>
      <c r="AI88">
        <v>180.72390490000001</v>
      </c>
      <c r="AJ88">
        <v>179.48812699999999</v>
      </c>
      <c r="AK88">
        <v>178.33741839999999</v>
      </c>
    </row>
    <row r="89" spans="1:37" x14ac:dyDescent="0.25">
      <c r="A89" t="s">
        <v>236</v>
      </c>
      <c r="B89">
        <v>267.98442990000001</v>
      </c>
      <c r="C89">
        <v>271.20903390000001</v>
      </c>
      <c r="D89">
        <v>274.59888669999998</v>
      </c>
      <c r="E89">
        <v>278.14299019999999</v>
      </c>
      <c r="F89">
        <v>281.82107610000003</v>
      </c>
      <c r="G89">
        <v>285.60925580000003</v>
      </c>
      <c r="H89">
        <v>527.7900204</v>
      </c>
      <c r="I89">
        <v>672.71211589999996</v>
      </c>
      <c r="J89">
        <v>744.3174626</v>
      </c>
      <c r="K89">
        <v>783.63189620000003</v>
      </c>
      <c r="L89">
        <v>818.14017030000002</v>
      </c>
      <c r="M89">
        <v>842.38619640000002</v>
      </c>
      <c r="N89">
        <v>859.29271589999996</v>
      </c>
      <c r="O89">
        <v>870.86475470000005</v>
      </c>
      <c r="P89">
        <v>872.23891879999996</v>
      </c>
      <c r="Q89">
        <v>896.12812250000002</v>
      </c>
      <c r="R89">
        <v>820.11902950000001</v>
      </c>
      <c r="S89">
        <v>783.25018580000005</v>
      </c>
      <c r="T89">
        <v>758.06045070000005</v>
      </c>
      <c r="U89">
        <v>734.71000170000002</v>
      </c>
      <c r="V89">
        <v>731.81735049999997</v>
      </c>
      <c r="W89">
        <v>715.16383780000001</v>
      </c>
      <c r="X89">
        <v>693.42305839999995</v>
      </c>
      <c r="Y89">
        <v>670.679303</v>
      </c>
      <c r="Z89">
        <v>648.67270940000003</v>
      </c>
      <c r="AA89">
        <v>653.62226520000002</v>
      </c>
      <c r="AB89">
        <v>641.27608129999999</v>
      </c>
      <c r="AC89">
        <v>627.37623929999995</v>
      </c>
      <c r="AD89">
        <v>614.55694879999999</v>
      </c>
      <c r="AE89">
        <v>603.4009744</v>
      </c>
      <c r="AF89">
        <v>593.99014039999997</v>
      </c>
      <c r="AG89">
        <v>586.22516840000003</v>
      </c>
      <c r="AH89">
        <v>579.92628000000002</v>
      </c>
      <c r="AI89">
        <v>574.93124390000003</v>
      </c>
      <c r="AJ89">
        <v>571.07714239999996</v>
      </c>
      <c r="AK89">
        <v>568.22168720000002</v>
      </c>
    </row>
    <row r="90" spans="1:37" x14ac:dyDescent="0.25">
      <c r="A90" t="s">
        <v>237</v>
      </c>
      <c r="B90">
        <v>117.2718189</v>
      </c>
      <c r="C90">
        <v>118.6827291</v>
      </c>
      <c r="D90">
        <v>120.1658207</v>
      </c>
      <c r="E90">
        <v>121.7162142</v>
      </c>
      <c r="F90">
        <v>123.3248849</v>
      </c>
      <c r="G90">
        <v>124.9812579</v>
      </c>
      <c r="H90">
        <v>144.03557050000001</v>
      </c>
      <c r="I90">
        <v>153.26901580000001</v>
      </c>
      <c r="J90">
        <v>157.66594240000001</v>
      </c>
      <c r="K90">
        <v>160.2840755</v>
      </c>
      <c r="L90">
        <v>169.80639289999999</v>
      </c>
      <c r="M90">
        <v>176.2472061</v>
      </c>
      <c r="N90">
        <v>179.67666840000001</v>
      </c>
      <c r="O90">
        <v>182.85391190000001</v>
      </c>
      <c r="P90">
        <v>185.56138899999999</v>
      </c>
      <c r="Q90">
        <v>186.37454940000001</v>
      </c>
      <c r="R90">
        <v>200.57823379999999</v>
      </c>
      <c r="S90">
        <v>205.49257059999999</v>
      </c>
      <c r="T90">
        <v>208.70969550000001</v>
      </c>
      <c r="U90">
        <v>211.3228187</v>
      </c>
      <c r="V90">
        <v>216.05535520000001</v>
      </c>
      <c r="W90">
        <v>219.13791219999999</v>
      </c>
      <c r="X90">
        <v>222.85504990000001</v>
      </c>
      <c r="Y90">
        <v>225.4476468</v>
      </c>
      <c r="Z90">
        <v>227.53172950000001</v>
      </c>
      <c r="AA90">
        <v>242.13461319999999</v>
      </c>
      <c r="AB90">
        <v>248.9628683</v>
      </c>
      <c r="AC90">
        <v>254.0545128</v>
      </c>
      <c r="AD90">
        <v>265.71464049999997</v>
      </c>
      <c r="AE90">
        <v>271.4170896</v>
      </c>
      <c r="AF90">
        <v>274.72630889999999</v>
      </c>
      <c r="AG90">
        <v>277.1101137</v>
      </c>
      <c r="AH90">
        <v>279.06588219999998</v>
      </c>
      <c r="AI90">
        <v>280.7570872</v>
      </c>
      <c r="AJ90">
        <v>282.24893930000002</v>
      </c>
      <c r="AK90">
        <v>283.57006159999997</v>
      </c>
    </row>
    <row r="91" spans="1:37" x14ac:dyDescent="0.25">
      <c r="A91" t="s">
        <v>238</v>
      </c>
      <c r="B91">
        <v>26.68391973</v>
      </c>
      <c r="C91">
        <v>27.00474084</v>
      </c>
      <c r="D91">
        <v>27.341822570000001</v>
      </c>
      <c r="E91">
        <v>27.694107349999999</v>
      </c>
      <c r="F91">
        <v>28.059598909999998</v>
      </c>
      <c r="G91">
        <v>28.43593723</v>
      </c>
      <c r="H91">
        <v>29.025695370000001</v>
      </c>
      <c r="I91">
        <v>29.525315970000001</v>
      </c>
      <c r="J91">
        <v>29.975083919999999</v>
      </c>
      <c r="K91">
        <v>30.401140439999999</v>
      </c>
      <c r="L91">
        <v>30.817175120000002</v>
      </c>
      <c r="M91">
        <v>31.23542282</v>
      </c>
      <c r="N91">
        <v>31.65626696</v>
      </c>
      <c r="O91">
        <v>32.08706334</v>
      </c>
      <c r="P91">
        <v>32.524679560000003</v>
      </c>
      <c r="Q91">
        <v>32.96936899</v>
      </c>
      <c r="R91">
        <v>33.424487589999998</v>
      </c>
      <c r="S91">
        <v>33.880681729999999</v>
      </c>
      <c r="T91">
        <v>34.334340320000003</v>
      </c>
      <c r="U91">
        <v>34.786775380000002</v>
      </c>
      <c r="V91">
        <v>35.243569440000002</v>
      </c>
      <c r="W91">
        <v>35.697882100000001</v>
      </c>
      <c r="X91">
        <v>36.154119919999999</v>
      </c>
      <c r="Y91">
        <v>36.61228113</v>
      </c>
      <c r="Z91">
        <v>37.068560949999998</v>
      </c>
      <c r="AA91">
        <v>37.525986230000001</v>
      </c>
      <c r="AB91">
        <v>37.980644959999999</v>
      </c>
      <c r="AC91">
        <v>38.431786469999999</v>
      </c>
      <c r="AD91">
        <v>38.883152090000003</v>
      </c>
      <c r="AE91">
        <v>39.329748879999997</v>
      </c>
      <c r="AF91">
        <v>39.771264530000003</v>
      </c>
      <c r="AG91">
        <v>40.209503869999999</v>
      </c>
      <c r="AH91">
        <v>40.645485039999997</v>
      </c>
      <c r="AI91">
        <v>41.077050399999997</v>
      </c>
      <c r="AJ91">
        <v>41.506649209999999</v>
      </c>
      <c r="AK91">
        <v>41.933091589999997</v>
      </c>
    </row>
    <row r="92" spans="1:37" x14ac:dyDescent="0.25">
      <c r="A92" t="s">
        <v>239</v>
      </c>
      <c r="B92">
        <v>262.60183669999998</v>
      </c>
      <c r="C92">
        <v>265.75926629999998</v>
      </c>
      <c r="D92">
        <v>269.07660399999997</v>
      </c>
      <c r="E92">
        <v>272.54391270000002</v>
      </c>
      <c r="F92">
        <v>276.14238219999999</v>
      </c>
      <c r="G92">
        <v>279.84947210000001</v>
      </c>
      <c r="H92">
        <v>348.82307939999998</v>
      </c>
      <c r="I92">
        <v>383.45550480000003</v>
      </c>
      <c r="J92">
        <v>401.64607310000002</v>
      </c>
      <c r="K92">
        <v>414.15473209999999</v>
      </c>
      <c r="L92">
        <v>418.65099780000003</v>
      </c>
      <c r="M92">
        <v>426.0835323</v>
      </c>
      <c r="N92">
        <v>434.219312</v>
      </c>
      <c r="O92">
        <v>441.9815097</v>
      </c>
      <c r="P92">
        <v>449.25155610000002</v>
      </c>
      <c r="Q92">
        <v>463.62657350000001</v>
      </c>
      <c r="R92">
        <v>452.89276749999999</v>
      </c>
      <c r="S92">
        <v>453.7341103</v>
      </c>
      <c r="T92">
        <v>457.55800360000001</v>
      </c>
      <c r="U92">
        <v>462.46192669999999</v>
      </c>
      <c r="V92">
        <v>468.87975920000002</v>
      </c>
      <c r="W92">
        <v>474.69902209999998</v>
      </c>
      <c r="X92">
        <v>480.56219420000002</v>
      </c>
      <c r="Y92">
        <v>485.53386849999998</v>
      </c>
      <c r="Z92">
        <v>489.86594280000003</v>
      </c>
      <c r="AA92">
        <v>486.50319050000002</v>
      </c>
      <c r="AB92">
        <v>492.6555085</v>
      </c>
      <c r="AC92">
        <v>497.09048749999999</v>
      </c>
      <c r="AD92">
        <v>562.78018299999997</v>
      </c>
      <c r="AE92">
        <v>592.86862580000002</v>
      </c>
      <c r="AF92">
        <v>607.40236730000004</v>
      </c>
      <c r="AG92">
        <v>616.26879659999997</v>
      </c>
      <c r="AH92">
        <v>622.95335669999997</v>
      </c>
      <c r="AI92">
        <v>628.62239520000003</v>
      </c>
      <c r="AJ92">
        <v>633.85292570000001</v>
      </c>
      <c r="AK92">
        <v>638.49182140000005</v>
      </c>
    </row>
    <row r="93" spans="1:37" x14ac:dyDescent="0.25">
      <c r="A93" t="s">
        <v>240</v>
      </c>
      <c r="B93">
        <v>32.753652549999998</v>
      </c>
      <c r="C93">
        <v>33.14765285</v>
      </c>
      <c r="D93">
        <v>33.561734420000001</v>
      </c>
      <c r="E93">
        <v>33.994570279999998</v>
      </c>
      <c r="F93">
        <v>34.44369605</v>
      </c>
      <c r="G93">
        <v>34.90620483</v>
      </c>
      <c r="H93">
        <v>99.406967050000006</v>
      </c>
      <c r="I93">
        <v>145.8355396</v>
      </c>
      <c r="J93">
        <v>178.402129</v>
      </c>
      <c r="K93">
        <v>202.46169879999999</v>
      </c>
      <c r="L93">
        <v>220.18520899999999</v>
      </c>
      <c r="M93">
        <v>242.0578854</v>
      </c>
      <c r="N93">
        <v>247.77105280000001</v>
      </c>
      <c r="O93">
        <v>287.2996991</v>
      </c>
      <c r="P93">
        <v>296.50262220000002</v>
      </c>
      <c r="Q93">
        <v>323.08637879999998</v>
      </c>
      <c r="R93">
        <v>334.87186250000002</v>
      </c>
      <c r="S93">
        <v>325.55427170000002</v>
      </c>
      <c r="T93">
        <v>289.87415179999999</v>
      </c>
      <c r="U93">
        <v>261.50165750000002</v>
      </c>
      <c r="V93">
        <v>258.33160229999999</v>
      </c>
      <c r="W93">
        <v>220.48880589999999</v>
      </c>
      <c r="X93">
        <v>207.3000931</v>
      </c>
      <c r="Y93">
        <v>219.3160628</v>
      </c>
      <c r="Z93">
        <v>203.90412180000001</v>
      </c>
      <c r="AA93">
        <v>196.38750870000001</v>
      </c>
      <c r="AB93">
        <v>205.76424969999999</v>
      </c>
      <c r="AC93">
        <v>207.56043439999999</v>
      </c>
      <c r="AD93">
        <v>213.2166934</v>
      </c>
      <c r="AE93">
        <v>206.7490439</v>
      </c>
      <c r="AF93">
        <v>215.61676840000001</v>
      </c>
      <c r="AG93">
        <v>229.4906498</v>
      </c>
      <c r="AH93">
        <v>245.32757559999999</v>
      </c>
      <c r="AI93">
        <v>258.06914979999999</v>
      </c>
      <c r="AJ93">
        <v>273.9825788</v>
      </c>
      <c r="AK93">
        <v>279.64422480000002</v>
      </c>
    </row>
    <row r="94" spans="1:37" x14ac:dyDescent="0.25">
      <c r="A94" t="s">
        <v>241</v>
      </c>
      <c r="B94">
        <v>586.35909449999997</v>
      </c>
      <c r="C94">
        <v>593.40965200000005</v>
      </c>
      <c r="D94">
        <v>600.8163376</v>
      </c>
      <c r="E94">
        <v>608.5565891</v>
      </c>
      <c r="F94">
        <v>616.58800129999997</v>
      </c>
      <c r="G94">
        <v>624.85999489999995</v>
      </c>
      <c r="H94">
        <v>846.90914120000002</v>
      </c>
      <c r="I94">
        <v>955.31296510000004</v>
      </c>
      <c r="J94">
        <v>1019.169365</v>
      </c>
      <c r="K94">
        <v>1063.955541</v>
      </c>
      <c r="L94">
        <v>1085.1788919999999</v>
      </c>
      <c r="M94">
        <v>1122.2889279999999</v>
      </c>
      <c r="N94">
        <v>1140.0864059999999</v>
      </c>
      <c r="O94">
        <v>1195.111762</v>
      </c>
      <c r="P94">
        <v>1214.9159990000001</v>
      </c>
      <c r="Q94">
        <v>1247.97631</v>
      </c>
      <c r="R94">
        <v>1348.0679359999999</v>
      </c>
      <c r="S94">
        <v>1379.590745</v>
      </c>
      <c r="T94">
        <v>1367.9770120000001</v>
      </c>
      <c r="U94">
        <v>1356.2345069999999</v>
      </c>
      <c r="V94">
        <v>1372.4147330000001</v>
      </c>
      <c r="W94">
        <v>1345.01259</v>
      </c>
      <c r="X94">
        <v>1343.142165</v>
      </c>
      <c r="Y94">
        <v>1367.4454009999999</v>
      </c>
      <c r="Z94">
        <v>1360.856961</v>
      </c>
      <c r="AA94">
        <v>1383.5034330000001</v>
      </c>
      <c r="AB94">
        <v>1408.159905</v>
      </c>
      <c r="AC94">
        <v>1422.616886</v>
      </c>
      <c r="AD94">
        <v>1448.0662789999999</v>
      </c>
      <c r="AE94">
        <v>1452.574611</v>
      </c>
      <c r="AF94">
        <v>1472.4352510000001</v>
      </c>
      <c r="AG94">
        <v>1497.2783939999999</v>
      </c>
      <c r="AH94">
        <v>1523.8763510000001</v>
      </c>
      <c r="AI94">
        <v>1546.121672</v>
      </c>
      <c r="AJ94">
        <v>1571.925606</v>
      </c>
      <c r="AK94">
        <v>1584.6827229999999</v>
      </c>
    </row>
    <row r="95" spans="1:37" x14ac:dyDescent="0.25">
      <c r="A95" t="s">
        <v>242</v>
      </c>
      <c r="B95">
        <v>23.019175390000001</v>
      </c>
      <c r="C95">
        <v>23.296041020000001</v>
      </c>
      <c r="D95">
        <v>23.58698433</v>
      </c>
      <c r="E95">
        <v>23.891089040000001</v>
      </c>
      <c r="F95">
        <v>24.206647360000002</v>
      </c>
      <c r="G95">
        <v>24.53163644</v>
      </c>
      <c r="H95">
        <v>25.039831339999999</v>
      </c>
      <c r="I95">
        <v>25.472560210000001</v>
      </c>
      <c r="J95">
        <v>25.86406204</v>
      </c>
      <c r="K95">
        <v>26.23563115</v>
      </c>
      <c r="L95">
        <v>26.598678580000001</v>
      </c>
      <c r="M95">
        <v>26.963628910000001</v>
      </c>
      <c r="N95">
        <v>27.332909709999999</v>
      </c>
      <c r="O95">
        <v>27.711604959999999</v>
      </c>
      <c r="P95">
        <v>28.096606950000002</v>
      </c>
      <c r="Q95">
        <v>28.490038290000001</v>
      </c>
      <c r="R95">
        <v>29.802212569999998</v>
      </c>
      <c r="S95">
        <v>30.579198649999999</v>
      </c>
      <c r="T95">
        <v>31.1435165</v>
      </c>
      <c r="U95">
        <v>31.635270030000001</v>
      </c>
      <c r="V95">
        <v>32.103743819999998</v>
      </c>
      <c r="W95">
        <v>32.559485449999997</v>
      </c>
      <c r="X95">
        <v>33.009580130000003</v>
      </c>
      <c r="Y95">
        <v>33.45603552</v>
      </c>
      <c r="Z95">
        <v>33.895250799999999</v>
      </c>
      <c r="AA95">
        <v>34.329692710000003</v>
      </c>
      <c r="AB95">
        <v>34.099816539999999</v>
      </c>
      <c r="AC95">
        <v>34.259901759999998</v>
      </c>
      <c r="AD95">
        <v>34.564683680000002</v>
      </c>
      <c r="AE95">
        <v>34.910977639999999</v>
      </c>
      <c r="AF95">
        <v>35.267295660000002</v>
      </c>
      <c r="AG95">
        <v>35.62426481</v>
      </c>
      <c r="AH95">
        <v>35.979298219999997</v>
      </c>
      <c r="AI95">
        <v>36.331571689999997</v>
      </c>
      <c r="AJ95">
        <v>36.681631779999996</v>
      </c>
      <c r="AK95">
        <v>37.028960949999998</v>
      </c>
    </row>
    <row r="96" spans="1:37" x14ac:dyDescent="0.25">
      <c r="A96" t="s">
        <v>243</v>
      </c>
      <c r="B96">
        <v>15654.468940000001</v>
      </c>
      <c r="C96">
        <v>15840.30773</v>
      </c>
      <c r="D96">
        <v>16034.10986</v>
      </c>
      <c r="E96">
        <v>16235.384899999999</v>
      </c>
      <c r="F96">
        <v>16443.234639999999</v>
      </c>
      <c r="G96">
        <v>16656.695370000001</v>
      </c>
      <c r="H96">
        <v>16906.698850000001</v>
      </c>
      <c r="I96">
        <v>17155.85599</v>
      </c>
      <c r="J96">
        <v>17397.674640000001</v>
      </c>
      <c r="K96">
        <v>17633.178070000002</v>
      </c>
      <c r="L96">
        <v>17863.89559</v>
      </c>
      <c r="M96">
        <v>18094.679100000001</v>
      </c>
      <c r="N96">
        <v>18325.212899999999</v>
      </c>
      <c r="O96">
        <v>18559.64459</v>
      </c>
      <c r="P96">
        <v>18795.089650000002</v>
      </c>
      <c r="Q96">
        <v>19034.594059999999</v>
      </c>
      <c r="R96">
        <v>19279.741160000001</v>
      </c>
      <c r="S96">
        <v>19524.813320000001</v>
      </c>
      <c r="T96">
        <v>19769.139620000002</v>
      </c>
      <c r="U96">
        <v>20014.344130000001</v>
      </c>
      <c r="V96">
        <v>20262.764999999999</v>
      </c>
      <c r="W96">
        <v>20510.563559999999</v>
      </c>
      <c r="X96">
        <v>20760.77332</v>
      </c>
      <c r="Y96">
        <v>21013.711910000002</v>
      </c>
      <c r="Z96">
        <v>21266.296579999998</v>
      </c>
      <c r="AA96">
        <v>21521.36217</v>
      </c>
      <c r="AB96">
        <v>21776.618190000001</v>
      </c>
      <c r="AC96">
        <v>22031.458790000001</v>
      </c>
      <c r="AD96">
        <v>22288.321260000001</v>
      </c>
      <c r="AE96">
        <v>22543.137279999999</v>
      </c>
      <c r="AF96">
        <v>22797.233919999999</v>
      </c>
      <c r="AG96">
        <v>23051.043310000001</v>
      </c>
      <c r="AH96">
        <v>23304.83567</v>
      </c>
      <c r="AI96">
        <v>23558.57792</v>
      </c>
      <c r="AJ96">
        <v>23812.87643</v>
      </c>
      <c r="AK96">
        <v>24067.165870000001</v>
      </c>
    </row>
    <row r="97" spans="1:37" x14ac:dyDescent="0.25">
      <c r="A97" t="s">
        <v>244</v>
      </c>
      <c r="B97">
        <v>364071.47810000001</v>
      </c>
      <c r="C97">
        <v>368387.96509999997</v>
      </c>
      <c r="D97">
        <v>372909.44750000001</v>
      </c>
      <c r="E97">
        <v>377625.11969999998</v>
      </c>
      <c r="F97">
        <v>382504.60009999998</v>
      </c>
      <c r="G97">
        <v>387515.3138</v>
      </c>
      <c r="H97">
        <v>393645.55940000003</v>
      </c>
      <c r="I97">
        <v>399566.6251</v>
      </c>
      <c r="J97">
        <v>405191.10560000001</v>
      </c>
      <c r="K97">
        <v>410636.62099999998</v>
      </c>
      <c r="L97">
        <v>415988.21860000002</v>
      </c>
      <c r="M97">
        <v>421409.50040000002</v>
      </c>
      <c r="N97">
        <v>426873.36749999999</v>
      </c>
      <c r="O97">
        <v>432501.96029999998</v>
      </c>
      <c r="P97">
        <v>438179.67300000001</v>
      </c>
      <c r="Q97">
        <v>444001.82270000002</v>
      </c>
      <c r="R97">
        <v>450000.50959999999</v>
      </c>
      <c r="S97">
        <v>455977.43219999998</v>
      </c>
      <c r="T97">
        <v>461928.1385</v>
      </c>
      <c r="U97">
        <v>467910.79979999998</v>
      </c>
      <c r="V97">
        <v>473992.14270000003</v>
      </c>
      <c r="W97">
        <v>480035.83029999997</v>
      </c>
      <c r="X97">
        <v>486146.15100000001</v>
      </c>
      <c r="Y97">
        <v>492320.5883</v>
      </c>
      <c r="Z97">
        <v>498454.33620000002</v>
      </c>
      <c r="AA97">
        <v>504646.23109999998</v>
      </c>
      <c r="AB97">
        <v>510814.49589999998</v>
      </c>
      <c r="AC97">
        <v>516946.8175</v>
      </c>
      <c r="AD97">
        <v>523128.34299999999</v>
      </c>
      <c r="AE97">
        <v>529219.14399999997</v>
      </c>
      <c r="AF97">
        <v>535274.65220000001</v>
      </c>
      <c r="AG97">
        <v>541308.14540000004</v>
      </c>
      <c r="AH97">
        <v>547326.36190000002</v>
      </c>
      <c r="AI97">
        <v>553325.98910000001</v>
      </c>
      <c r="AJ97">
        <v>559325.04299999995</v>
      </c>
      <c r="AK97">
        <v>565302.20270000002</v>
      </c>
    </row>
    <row r="98" spans="1:37" x14ac:dyDescent="0.25">
      <c r="A98" t="s">
        <v>245</v>
      </c>
      <c r="B98">
        <v>17266.867999999999</v>
      </c>
      <c r="C98">
        <v>17440.522209999999</v>
      </c>
      <c r="D98">
        <v>17616.473330000001</v>
      </c>
      <c r="E98">
        <v>17802.483700000001</v>
      </c>
      <c r="F98">
        <v>17999.251069999998</v>
      </c>
      <c r="G98">
        <v>18205.488020000001</v>
      </c>
      <c r="H98">
        <v>18477.106210000002</v>
      </c>
      <c r="I98">
        <v>18751.4696</v>
      </c>
      <c r="J98">
        <v>19017.719079999999</v>
      </c>
      <c r="K98">
        <v>19277.093639999999</v>
      </c>
      <c r="L98">
        <v>19531.02317</v>
      </c>
      <c r="M98">
        <v>19786.962360000001</v>
      </c>
      <c r="N98">
        <v>20043.097010000001</v>
      </c>
      <c r="O98">
        <v>20306.461329999998</v>
      </c>
      <c r="P98">
        <v>20570.619149999999</v>
      </c>
      <c r="Q98">
        <v>20840.74022</v>
      </c>
      <c r="R98">
        <v>21120.058349999999</v>
      </c>
      <c r="S98">
        <v>21397.50158</v>
      </c>
      <c r="T98">
        <v>21671.443930000001</v>
      </c>
      <c r="U98">
        <v>21944.98172</v>
      </c>
      <c r="V98">
        <v>22222.52923</v>
      </c>
      <c r="W98">
        <v>22496.55486</v>
      </c>
      <c r="X98">
        <v>22772.912530000001</v>
      </c>
      <c r="Y98">
        <v>23052.765380000001</v>
      </c>
      <c r="Z98">
        <v>23330.224269999999</v>
      </c>
      <c r="AA98">
        <v>23611.06033</v>
      </c>
      <c r="AB98">
        <v>23891.821929999998</v>
      </c>
      <c r="AC98">
        <v>24171.258949999999</v>
      </c>
      <c r="AD98">
        <v>24453.829170000001</v>
      </c>
      <c r="AE98">
        <v>24732.814559999999</v>
      </c>
      <c r="AF98">
        <v>25010.806939999999</v>
      </c>
      <c r="AG98">
        <v>25288.317470000002</v>
      </c>
      <c r="AH98">
        <v>25565.59967</v>
      </c>
      <c r="AI98">
        <v>25842.310010000001</v>
      </c>
      <c r="AJ98">
        <v>26119.416590000001</v>
      </c>
      <c r="AK98">
        <v>26395.496480000002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361"/>
  <sheetViews>
    <sheetView workbookViewId="0">
      <pane xSplit="1" ySplit="1" topLeftCell="B38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1.0690261386597566</v>
      </c>
      <c r="I2">
        <v>1.1534442447639348</v>
      </c>
      <c r="J2">
        <v>1.241340786842704</v>
      </c>
      <c r="K2">
        <v>1.2798385482047925</v>
      </c>
      <c r="L2">
        <v>1.2522631823954411</v>
      </c>
      <c r="M2">
        <v>1.2625871192082361</v>
      </c>
      <c r="N2">
        <v>1.1995697541202777</v>
      </c>
      <c r="O2">
        <v>1.21527015324705</v>
      </c>
      <c r="P2">
        <v>1.1373242655238425</v>
      </c>
      <c r="Q2">
        <v>1.1373860663743907</v>
      </c>
      <c r="R2">
        <v>1.1969457454080512</v>
      </c>
      <c r="S2">
        <v>1.1144521401336593</v>
      </c>
      <c r="T2">
        <v>1.0249607778280989</v>
      </c>
      <c r="U2">
        <v>0.95638866530896038</v>
      </c>
      <c r="V2">
        <v>0.93956058612814086</v>
      </c>
      <c r="W2">
        <v>0.83637325018139919</v>
      </c>
      <c r="X2">
        <v>0.8144415214546008</v>
      </c>
      <c r="Y2">
        <v>0.81246408539317194</v>
      </c>
      <c r="Z2">
        <v>0.76076747971731695</v>
      </c>
      <c r="AA2">
        <v>0.79546399661678535</v>
      </c>
      <c r="AB2">
        <v>0.79198251161227695</v>
      </c>
      <c r="AC2">
        <v>0.79311614707395783</v>
      </c>
      <c r="AD2">
        <v>0.85228963382284473</v>
      </c>
      <c r="AE2">
        <v>0.83512603536322061</v>
      </c>
      <c r="AF2">
        <v>0.84734328592481756</v>
      </c>
      <c r="AG2">
        <v>0.85780606776280077</v>
      </c>
      <c r="AH2">
        <v>0.86802691367111606</v>
      </c>
      <c r="AI2">
        <v>0.8712331419824304</v>
      </c>
      <c r="AJ2">
        <v>0.88038945150694659</v>
      </c>
      <c r="AK2">
        <v>0.87026010409727572</v>
      </c>
    </row>
    <row r="3" spans="1:37" x14ac:dyDescent="0.25">
      <c r="A3" t="s">
        <v>247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0.58903869306747847</v>
      </c>
      <c r="I3">
        <v>1.0810449673030575</v>
      </c>
      <c r="J3">
        <v>1.4139263400765545</v>
      </c>
      <c r="K3">
        <v>1.6010030947483767</v>
      </c>
      <c r="L3">
        <v>1.6589180415441218</v>
      </c>
      <c r="M3">
        <v>1.6693680229882046</v>
      </c>
      <c r="N3">
        <v>1.6111882210648742</v>
      </c>
      <c r="O3">
        <v>1.566132632747097</v>
      </c>
      <c r="P3">
        <v>1.4757789730150517</v>
      </c>
      <c r="Q3">
        <v>1.4075810801774002</v>
      </c>
      <c r="R3">
        <v>1.3821025633542705</v>
      </c>
      <c r="S3">
        <v>1.3194280988836571</v>
      </c>
      <c r="T3">
        <v>1.2189566455712786</v>
      </c>
      <c r="U3">
        <v>1.1135716841920162</v>
      </c>
      <c r="V3">
        <v>1.042421051932485</v>
      </c>
      <c r="W3">
        <v>0.93937256801406299</v>
      </c>
      <c r="X3">
        <v>0.86848236851087002</v>
      </c>
      <c r="Y3">
        <v>0.83336719621776023</v>
      </c>
      <c r="Z3">
        <v>0.78904748020360849</v>
      </c>
      <c r="AA3">
        <v>0.79271768606181681</v>
      </c>
      <c r="AB3">
        <v>0.80137417449062109</v>
      </c>
      <c r="AC3">
        <v>0.81343172224164206</v>
      </c>
      <c r="AD3">
        <v>0.85584433670617965</v>
      </c>
      <c r="AE3">
        <v>0.87828625678456618</v>
      </c>
      <c r="AF3">
        <v>0.9029657946810099</v>
      </c>
      <c r="AG3">
        <v>0.92791700048904247</v>
      </c>
      <c r="AH3">
        <v>0.95220182517037344</v>
      </c>
      <c r="AI3">
        <v>0.97097844947129364</v>
      </c>
      <c r="AJ3">
        <v>0.98939397545305674</v>
      </c>
      <c r="AK3">
        <v>0.99514588328868392</v>
      </c>
    </row>
    <row r="4" spans="1:37" x14ac:dyDescent="0.25">
      <c r="A4" t="s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164.41669999999795</v>
      </c>
      <c r="I4">
        <v>302.90395999999964</v>
      </c>
      <c r="J4">
        <v>397.7210699999996</v>
      </c>
      <c r="K4">
        <v>452.116320000001</v>
      </c>
      <c r="L4">
        <v>470.31905999999799</v>
      </c>
      <c r="M4">
        <v>475.14292000000205</v>
      </c>
      <c r="N4">
        <v>460.37503999999899</v>
      </c>
      <c r="O4">
        <v>449.23366000000169</v>
      </c>
      <c r="P4">
        <v>424.9376400000001</v>
      </c>
      <c r="Q4">
        <v>406.83343000000241</v>
      </c>
      <c r="R4">
        <v>400.9583100000018</v>
      </c>
      <c r="S4">
        <v>384.17871000000014</v>
      </c>
      <c r="T4">
        <v>356.19975000000341</v>
      </c>
      <c r="U4">
        <v>326.54763000000094</v>
      </c>
      <c r="V4">
        <v>306.72929999999906</v>
      </c>
      <c r="W4">
        <v>277.3253799999984</v>
      </c>
      <c r="X4">
        <v>257.21949999999924</v>
      </c>
      <c r="Y4">
        <v>247.5811799999974</v>
      </c>
      <c r="Z4">
        <v>235.10725000000093</v>
      </c>
      <c r="AA4">
        <v>236.8666000000012</v>
      </c>
      <c r="AB4">
        <v>240.09475999999995</v>
      </c>
      <c r="AC4">
        <v>244.32613999999739</v>
      </c>
      <c r="AD4">
        <v>257.68357000000105</v>
      </c>
      <c r="AE4">
        <v>265.04296000000249</v>
      </c>
      <c r="AF4">
        <v>273.07993999999962</v>
      </c>
      <c r="AG4">
        <v>281.20409999999902</v>
      </c>
      <c r="AH4">
        <v>289.13265999999931</v>
      </c>
      <c r="AI4">
        <v>295.3936300000023</v>
      </c>
      <c r="AJ4">
        <v>301.54901999999856</v>
      </c>
      <c r="AK4">
        <v>303.84455999999773</v>
      </c>
    </row>
    <row r="5" spans="1:37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1.0923430094143427</v>
      </c>
      <c r="I5">
        <v>1.2987198970742408</v>
      </c>
      <c r="J5">
        <v>1.4015481180424727</v>
      </c>
      <c r="K5">
        <v>1.4375820046565124</v>
      </c>
      <c r="L5">
        <v>1.4020268839222583</v>
      </c>
      <c r="M5">
        <v>1.4044952800016608</v>
      </c>
      <c r="N5">
        <v>1.3377357306127102</v>
      </c>
      <c r="O5">
        <v>1.348432887018336</v>
      </c>
      <c r="P5">
        <v>1.2706520485342487</v>
      </c>
      <c r="Q5">
        <v>1.2672034036903979</v>
      </c>
      <c r="R5">
        <v>1.3266249826781928</v>
      </c>
      <c r="S5">
        <v>1.2523802225232306</v>
      </c>
      <c r="T5">
        <v>1.1557575677744181</v>
      </c>
      <c r="U5">
        <v>1.0787189310143885</v>
      </c>
      <c r="V5">
        <v>1.0573493280964019</v>
      </c>
      <c r="W5">
        <v>0.95177643037491766</v>
      </c>
      <c r="X5">
        <v>0.92276807031885788</v>
      </c>
      <c r="Y5">
        <v>0.92049889531624629</v>
      </c>
      <c r="Z5">
        <v>0.86912127769629421</v>
      </c>
      <c r="AA5">
        <v>0.90095128878391328</v>
      </c>
      <c r="AB5">
        <v>0.90134383880040581</v>
      </c>
      <c r="AC5">
        <v>0.90298753518740504</v>
      </c>
      <c r="AD5">
        <v>0.96866135780442342</v>
      </c>
      <c r="AE5">
        <v>0.95719265127942599</v>
      </c>
      <c r="AF5">
        <v>0.96801579239957913</v>
      </c>
      <c r="AG5">
        <v>0.9786257309516655</v>
      </c>
      <c r="AH5">
        <v>0.98916203710377459</v>
      </c>
      <c r="AI5">
        <v>0.99251011767627073</v>
      </c>
      <c r="AJ5">
        <v>1.0014423531901739</v>
      </c>
      <c r="AK5">
        <v>0.99104535654570558</v>
      </c>
    </row>
    <row r="6" spans="1:37" x14ac:dyDescent="0.25">
      <c r="A6" t="s">
        <v>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0.42392692683339561</v>
      </c>
      <c r="I6">
        <v>0.69170483593898879</v>
      </c>
      <c r="J6">
        <v>0.82119095548631726</v>
      </c>
      <c r="K6">
        <v>0.86910851825363622</v>
      </c>
      <c r="L6">
        <v>0.8635172283469883</v>
      </c>
      <c r="M6">
        <v>0.86065969568289713</v>
      </c>
      <c r="N6">
        <v>0.83873677409880276</v>
      </c>
      <c r="O6">
        <v>0.84970993746644741</v>
      </c>
      <c r="P6">
        <v>0.83817697579935402</v>
      </c>
      <c r="Q6">
        <v>0.85428925241304299</v>
      </c>
      <c r="R6">
        <v>0.89944654992235584</v>
      </c>
      <c r="S6">
        <v>0.90584115420795364</v>
      </c>
      <c r="T6">
        <v>0.88066961565085311</v>
      </c>
      <c r="U6">
        <v>0.85178729064068204</v>
      </c>
      <c r="V6">
        <v>0.84651061310825337</v>
      </c>
      <c r="W6">
        <v>0.80900394428600197</v>
      </c>
      <c r="X6">
        <v>0.7907095777512696</v>
      </c>
      <c r="Y6">
        <v>0.78921583981557131</v>
      </c>
      <c r="Z6">
        <v>0.76817496318837275</v>
      </c>
      <c r="AA6">
        <v>0.77161322512984132</v>
      </c>
      <c r="AB6">
        <v>0.77002463849766833</v>
      </c>
      <c r="AC6">
        <v>0.76284238936783488</v>
      </c>
      <c r="AD6">
        <v>0.77972404748476443</v>
      </c>
      <c r="AE6">
        <v>0.77062144271100586</v>
      </c>
      <c r="AF6">
        <v>0.75972018842671574</v>
      </c>
      <c r="AG6">
        <v>0.7478188782821471</v>
      </c>
      <c r="AH6">
        <v>0.73532319364835175</v>
      </c>
      <c r="AI6">
        <v>0.71952943388469137</v>
      </c>
      <c r="AJ6">
        <v>0.70513082771586078</v>
      </c>
      <c r="AK6">
        <v>0.68334733482022791</v>
      </c>
    </row>
    <row r="7" spans="1:37" x14ac:dyDescent="0.25">
      <c r="A7" t="s">
        <v>465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22639.111000000034</v>
      </c>
      <c r="I7">
        <v>24740.342000000179</v>
      </c>
      <c r="J7">
        <v>26967.80700000003</v>
      </c>
      <c r="K7">
        <v>28161.48099999968</v>
      </c>
      <c r="L7">
        <v>27908.50699999975</v>
      </c>
      <c r="M7">
        <v>28499.36800000025</v>
      </c>
      <c r="N7">
        <v>27423.455999999773</v>
      </c>
      <c r="O7">
        <v>28137.227999999654</v>
      </c>
      <c r="P7">
        <v>26668.070000000298</v>
      </c>
      <c r="Q7">
        <v>27008.396999999881</v>
      </c>
      <c r="R7">
        <v>28782.657999999821</v>
      </c>
      <c r="S7">
        <v>27136.950000000186</v>
      </c>
      <c r="T7">
        <v>25271.077000000048</v>
      </c>
      <c r="U7">
        <v>23874.660999999847</v>
      </c>
      <c r="V7">
        <v>23745.324000000022</v>
      </c>
      <c r="W7">
        <v>21397.49599999981</v>
      </c>
      <c r="X7">
        <v>21090.501999999862</v>
      </c>
      <c r="Y7">
        <v>21293.425999999978</v>
      </c>
      <c r="Z7">
        <v>20176.875</v>
      </c>
      <c r="AA7">
        <v>21346.533999999985</v>
      </c>
      <c r="AB7">
        <v>21501.612999999896</v>
      </c>
      <c r="AC7">
        <v>21781.314999999944</v>
      </c>
      <c r="AD7">
        <v>23674.068999999668</v>
      </c>
      <c r="AE7">
        <v>23459.886000000406</v>
      </c>
      <c r="AF7">
        <v>24070</v>
      </c>
      <c r="AG7">
        <v>24638.152000000235</v>
      </c>
      <c r="AH7">
        <v>25206.872999999672</v>
      </c>
      <c r="AI7">
        <v>25577.422000000253</v>
      </c>
      <c r="AJ7">
        <v>26128.146999999881</v>
      </c>
      <c r="AK7">
        <v>26107.965000000317</v>
      </c>
    </row>
    <row r="8" spans="1:37" x14ac:dyDescent="0.25">
      <c r="A8" t="s">
        <v>466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45275.183999999892</v>
      </c>
      <c r="I8">
        <v>54518.903999999166</v>
      </c>
      <c r="J8">
        <v>59590.878999999724</v>
      </c>
      <c r="K8">
        <v>61907.871000000276</v>
      </c>
      <c r="L8">
        <v>61151.436000000685</v>
      </c>
      <c r="M8">
        <v>62044.061999999918</v>
      </c>
      <c r="N8">
        <v>59850.822999999858</v>
      </c>
      <c r="O8">
        <v>61099.587000000291</v>
      </c>
      <c r="P8">
        <v>58308.537000000477</v>
      </c>
      <c r="Q8">
        <v>58888.935999999754</v>
      </c>
      <c r="R8">
        <v>62430.940999999642</v>
      </c>
      <c r="S8">
        <v>59680.237000000663</v>
      </c>
      <c r="T8">
        <v>55767.094000000507</v>
      </c>
      <c r="U8">
        <v>52699.496000000276</v>
      </c>
      <c r="V8">
        <v>52295.985999999568</v>
      </c>
      <c r="W8">
        <v>47653.634999999776</v>
      </c>
      <c r="X8">
        <v>46764.894999999553</v>
      </c>
      <c r="Y8">
        <v>47213.646000000648</v>
      </c>
      <c r="Z8">
        <v>45111.581000000238</v>
      </c>
      <c r="AA8">
        <v>47316.954999999143</v>
      </c>
      <c r="AB8">
        <v>47891.399999999441</v>
      </c>
      <c r="AC8">
        <v>48533.724999999627</v>
      </c>
      <c r="AD8">
        <v>52659.288999999873</v>
      </c>
      <c r="AE8">
        <v>52625.118999999948</v>
      </c>
      <c r="AF8">
        <v>53817.222000000067</v>
      </c>
      <c r="AG8">
        <v>55012.30199999921</v>
      </c>
      <c r="AH8">
        <v>56218.493999999948</v>
      </c>
      <c r="AI8">
        <v>57027.571000000462</v>
      </c>
      <c r="AJ8">
        <v>58168.601999999955</v>
      </c>
      <c r="AK8">
        <v>58189.890999999829</v>
      </c>
    </row>
    <row r="9" spans="1:37" x14ac:dyDescent="0.25">
      <c r="A9" t="s">
        <v>467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2157.9296000000322</v>
      </c>
      <c r="I9">
        <v>3567.1342999999761</v>
      </c>
      <c r="J9">
        <v>4290.5087999999523</v>
      </c>
      <c r="K9">
        <v>4600.5391999999993</v>
      </c>
      <c r="L9">
        <v>4631.0013000000035</v>
      </c>
      <c r="M9">
        <v>4676.2926000000443</v>
      </c>
      <c r="N9">
        <v>4616.9864999999991</v>
      </c>
      <c r="O9">
        <v>4738.7398999999277</v>
      </c>
      <c r="P9">
        <v>4735.6881000000285</v>
      </c>
      <c r="Q9">
        <v>4889.922499999986</v>
      </c>
      <c r="R9">
        <v>5215.7160000000149</v>
      </c>
      <c r="S9">
        <v>5321.3251999999629</v>
      </c>
      <c r="T9">
        <v>5240.7406000000192</v>
      </c>
      <c r="U9">
        <v>5134.5198000000091</v>
      </c>
      <c r="V9">
        <v>5168.4538999999641</v>
      </c>
      <c r="W9">
        <v>5002.6694000000134</v>
      </c>
      <c r="X9">
        <v>4951.622999999905</v>
      </c>
      <c r="Y9">
        <v>5004.437799999956</v>
      </c>
      <c r="Z9">
        <v>4931.6406000000425</v>
      </c>
      <c r="AA9">
        <v>5014.6457999999402</v>
      </c>
      <c r="AB9">
        <v>5065.1037000000942</v>
      </c>
      <c r="AC9">
        <v>5077.9956000000238</v>
      </c>
      <c r="AD9">
        <v>5251.7319000000134</v>
      </c>
      <c r="AE9">
        <v>5250.9514999999665</v>
      </c>
      <c r="AF9">
        <v>5236.2398000000976</v>
      </c>
      <c r="AG9">
        <v>5212.7640000000829</v>
      </c>
      <c r="AH9">
        <v>5183.1787000000477</v>
      </c>
      <c r="AI9">
        <v>5128.1125999999931</v>
      </c>
      <c r="AJ9">
        <v>5080.6466999999247</v>
      </c>
      <c r="AK9">
        <v>4977.1914000000106</v>
      </c>
    </row>
    <row r="10" spans="1:37" x14ac:dyDescent="0.25">
      <c r="A10" t="s">
        <v>249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0.22260752387390781</v>
      </c>
      <c r="I10">
        <v>0.35935988262487673</v>
      </c>
      <c r="J10">
        <v>0.42815365297719232</v>
      </c>
      <c r="K10">
        <v>0.44116139975738378</v>
      </c>
      <c r="L10">
        <v>0.40800022439160255</v>
      </c>
      <c r="M10">
        <v>0.36167992935836057</v>
      </c>
      <c r="N10">
        <v>0.29600465283803334</v>
      </c>
      <c r="O10">
        <v>0.24181020093505534</v>
      </c>
      <c r="P10">
        <v>0.17672655921243674</v>
      </c>
      <c r="Q10">
        <v>0.12677284012676537</v>
      </c>
      <c r="R10">
        <v>9.8641580751945845E-2</v>
      </c>
      <c r="S10">
        <v>5.6470622323612218E-2</v>
      </c>
      <c r="T10">
        <v>5.8575127221072165E-3</v>
      </c>
      <c r="U10">
        <v>-4.161793796657598E-2</v>
      </c>
      <c r="V10">
        <v>-7.3030201978896425E-2</v>
      </c>
      <c r="W10">
        <v>-0.11259595073739304</v>
      </c>
      <c r="X10">
        <v>-0.13606019481769982</v>
      </c>
      <c r="Y10">
        <v>-0.14513231542561122</v>
      </c>
      <c r="Z10">
        <v>-0.15646656673545811</v>
      </c>
      <c r="AA10">
        <v>-0.14953170047904418</v>
      </c>
      <c r="AB10">
        <v>-0.14128215170665648</v>
      </c>
      <c r="AC10">
        <v>-0.13176957166578518</v>
      </c>
      <c r="AD10">
        <v>-0.10893590619009963</v>
      </c>
      <c r="AE10">
        <v>-9.724403853166308E-2</v>
      </c>
      <c r="AF10">
        <v>-8.5454427343589767E-2</v>
      </c>
      <c r="AG10">
        <v>-7.4457191606225326E-2</v>
      </c>
      <c r="AH10">
        <v>-6.4417388081050575E-2</v>
      </c>
      <c r="AI10">
        <v>-5.6908256983301264E-2</v>
      </c>
      <c r="AJ10">
        <v>-4.986816354741741E-2</v>
      </c>
      <c r="AK10">
        <v>-4.7660981794872548E-2</v>
      </c>
    </row>
    <row r="11" spans="1:37" x14ac:dyDescent="0.25">
      <c r="A11" t="s">
        <v>250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2.8057081640185055</v>
      </c>
      <c r="I11">
        <v>3.1007948875255043</v>
      </c>
      <c r="J11">
        <v>3.1573007422953658</v>
      </c>
      <c r="K11">
        <v>3.16162367486712</v>
      </c>
      <c r="L11">
        <v>3.0452102355106314</v>
      </c>
      <c r="M11">
        <v>3.0766778875529255</v>
      </c>
      <c r="N11">
        <v>2.9287370160835602</v>
      </c>
      <c r="O11">
        <v>2.9977049385774501</v>
      </c>
      <c r="P11">
        <v>2.8174847608183784</v>
      </c>
      <c r="Q11">
        <v>2.8490014325827762</v>
      </c>
      <c r="R11">
        <v>3.0154913121020144</v>
      </c>
      <c r="S11">
        <v>2.8247615089636469</v>
      </c>
      <c r="T11">
        <v>2.5939270674788961</v>
      </c>
      <c r="U11">
        <v>2.4377931130760588</v>
      </c>
      <c r="V11">
        <v>2.4287939557050775</v>
      </c>
      <c r="W11">
        <v>2.180938779762065</v>
      </c>
      <c r="X11">
        <v>2.1514291928471652</v>
      </c>
      <c r="Y11">
        <v>2.1763241937584832</v>
      </c>
      <c r="Z11">
        <v>2.0568396543531264</v>
      </c>
      <c r="AA11">
        <v>2.1617852479068667</v>
      </c>
      <c r="AB11">
        <v>2.1669231001463229</v>
      </c>
      <c r="AC11">
        <v>2.1743833681323599</v>
      </c>
      <c r="AD11">
        <v>2.3667616992738338</v>
      </c>
      <c r="AE11">
        <v>2.3236554861559844</v>
      </c>
      <c r="AF11">
        <v>2.3511754835616072</v>
      </c>
      <c r="AG11">
        <v>2.3795069642402078</v>
      </c>
      <c r="AH11">
        <v>2.40670195183601</v>
      </c>
      <c r="AI11">
        <v>2.4144991318924225</v>
      </c>
      <c r="AJ11">
        <v>2.4385937414505676</v>
      </c>
      <c r="AK11">
        <v>2.4109940059294122</v>
      </c>
    </row>
    <row r="12" spans="1:37" x14ac:dyDescent="0.25">
      <c r="A12" t="s">
        <v>251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9.5454528653093895E-2</v>
      </c>
      <c r="I12">
        <v>0.12482216546321201</v>
      </c>
      <c r="J12">
        <v>0.10978243201691384</v>
      </c>
      <c r="K12">
        <v>6.4319169745585825E-2</v>
      </c>
      <c r="L12">
        <v>-2.5131133877476231E-3</v>
      </c>
      <c r="M12">
        <v>-7.3212823678125982E-2</v>
      </c>
      <c r="N12">
        <v>-0.14976179653877209</v>
      </c>
      <c r="O12">
        <v>-0.2162038858616655</v>
      </c>
      <c r="P12">
        <v>-0.28356489529383078</v>
      </c>
      <c r="Q12">
        <v>-0.33753964972300654</v>
      </c>
      <c r="R12">
        <v>-0.37669261183008729</v>
      </c>
      <c r="S12">
        <v>-0.41962451306704063</v>
      </c>
      <c r="T12">
        <v>-0.46057110880367569</v>
      </c>
      <c r="U12">
        <v>-0.4932309592270312</v>
      </c>
      <c r="V12">
        <v>-0.51247597420637225</v>
      </c>
      <c r="W12">
        <v>-0.53113482744689966</v>
      </c>
      <c r="X12">
        <v>-0.53683691928327892</v>
      </c>
      <c r="Y12">
        <v>-0.53294523970173202</v>
      </c>
      <c r="Z12">
        <v>-0.5281334956867445</v>
      </c>
      <c r="AA12">
        <v>-0.51290221210119613</v>
      </c>
      <c r="AB12">
        <v>-0.49727311177690803</v>
      </c>
      <c r="AC12">
        <v>-0.48102854768404812</v>
      </c>
      <c r="AD12">
        <v>-0.45942317028253576</v>
      </c>
      <c r="AE12">
        <v>-0.44498440422496843</v>
      </c>
      <c r="AF12">
        <v>-0.43137418127605631</v>
      </c>
      <c r="AG12">
        <v>-0.41934802139090843</v>
      </c>
      <c r="AH12">
        <v>-0.40910686139199459</v>
      </c>
      <c r="AI12">
        <v>-0.40134097325663642</v>
      </c>
      <c r="AJ12">
        <v>-0.39494554615139288</v>
      </c>
      <c r="AK12">
        <v>-0.39180699894958426</v>
      </c>
    </row>
    <row r="13" spans="1:37" x14ac:dyDescent="0.25">
      <c r="A13" t="s">
        <v>252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5.0152738501074934</v>
      </c>
      <c r="I13">
        <v>5.2082516792058442</v>
      </c>
      <c r="J13">
        <v>5.2045247077719292</v>
      </c>
      <c r="K13">
        <v>5.1939884854361518</v>
      </c>
      <c r="L13">
        <v>5.0069185927836601</v>
      </c>
      <c r="M13">
        <v>5.1057835909538163</v>
      </c>
      <c r="N13">
        <v>4.8824412722882959</v>
      </c>
      <c r="O13">
        <v>5.0539283066469709</v>
      </c>
      <c r="P13">
        <v>4.7685317145280459</v>
      </c>
      <c r="Q13">
        <v>4.8706588730600187</v>
      </c>
      <c r="R13">
        <v>5.1857310505527776</v>
      </c>
      <c r="S13">
        <v>4.8567787836812037</v>
      </c>
      <c r="T13">
        <v>4.487823212666453</v>
      </c>
      <c r="U13">
        <v>4.2561128150852223</v>
      </c>
      <c r="V13">
        <v>4.2709500077581897</v>
      </c>
      <c r="W13">
        <v>3.8508322646746196</v>
      </c>
      <c r="X13">
        <v>3.8272728790065713</v>
      </c>
      <c r="Y13">
        <v>3.8765082234490045</v>
      </c>
      <c r="Z13">
        <v>3.6630894328272712</v>
      </c>
      <c r="AA13">
        <v>3.8495879149763379</v>
      </c>
      <c r="AB13">
        <v>3.8413171212906327</v>
      </c>
      <c r="AC13">
        <v>3.8427226132278669</v>
      </c>
      <c r="AD13">
        <v>4.1673461435646209</v>
      </c>
      <c r="AE13">
        <v>4.0649420909986578</v>
      </c>
      <c r="AF13">
        <v>4.1055552458771016</v>
      </c>
      <c r="AG13">
        <v>4.1449554303958358</v>
      </c>
      <c r="AH13">
        <v>4.1825775942666343</v>
      </c>
      <c r="AI13">
        <v>4.1874479821611299</v>
      </c>
      <c r="AJ13">
        <v>4.2234468291210359</v>
      </c>
      <c r="AK13">
        <v>4.1694397417685991</v>
      </c>
    </row>
    <row r="14" spans="1:37" x14ac:dyDescent="0.25">
      <c r="A14" t="s">
        <v>253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0.41220444012857183</v>
      </c>
      <c r="I14">
        <v>0.51425016265005397</v>
      </c>
      <c r="J14">
        <v>0.54588293954367373</v>
      </c>
      <c r="K14">
        <v>0.53226176010230386</v>
      </c>
      <c r="L14">
        <v>0.47217376779769005</v>
      </c>
      <c r="M14">
        <v>0.41346798961945375</v>
      </c>
      <c r="N14">
        <v>0.3221023289332603</v>
      </c>
      <c r="O14">
        <v>0.25811364416243876</v>
      </c>
      <c r="P14">
        <v>0.16397527780220855</v>
      </c>
      <c r="Q14">
        <v>0.10247548699158227</v>
      </c>
      <c r="R14">
        <v>7.0875838920692047E-2</v>
      </c>
      <c r="S14">
        <v>2.539365311360342E-5</v>
      </c>
      <c r="T14">
        <v>-7.4988733793945883E-2</v>
      </c>
      <c r="U14">
        <v>-0.13569143844935905</v>
      </c>
      <c r="V14">
        <v>-0.16739279414249575</v>
      </c>
      <c r="W14">
        <v>-0.22272654334604125</v>
      </c>
      <c r="X14">
        <v>-0.24227629576770715</v>
      </c>
      <c r="Y14">
        <v>-0.24374942838110147</v>
      </c>
      <c r="Z14">
        <v>-0.25729098287473606</v>
      </c>
      <c r="AA14">
        <v>-0.23492536969530464</v>
      </c>
      <c r="AB14">
        <v>-0.21963236086549598</v>
      </c>
      <c r="AC14">
        <v>-0.20213788629729335</v>
      </c>
      <c r="AD14">
        <v>-0.15830453543652645</v>
      </c>
      <c r="AE14">
        <v>-0.14433362681245399</v>
      </c>
      <c r="AF14">
        <v>-0.12379477674238082</v>
      </c>
      <c r="AG14">
        <v>-0.10455417485134566</v>
      </c>
      <c r="AH14">
        <v>-8.7224703152433136E-2</v>
      </c>
      <c r="AI14">
        <v>-7.4644067729301433E-2</v>
      </c>
      <c r="AJ14">
        <v>-6.2069891114646669E-2</v>
      </c>
      <c r="AK14">
        <v>-5.8735168227075363E-2</v>
      </c>
    </row>
    <row r="15" spans="1:37" x14ac:dyDescent="0.25">
      <c r="A15" t="s">
        <v>254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1.1616243204505938</v>
      </c>
      <c r="I15">
        <v>1.2681762773565808</v>
      </c>
      <c r="J15">
        <v>1.2737302337781919</v>
      </c>
      <c r="K15">
        <v>1.240751158697595</v>
      </c>
      <c r="L15">
        <v>1.1442536898748523</v>
      </c>
      <c r="M15">
        <v>1.1003416974170843</v>
      </c>
      <c r="N15">
        <v>0.98034345106867704</v>
      </c>
      <c r="O15">
        <v>0.95080780748331151</v>
      </c>
      <c r="P15">
        <v>0.82353916396515903</v>
      </c>
      <c r="Q15">
        <v>0.7887270694520776</v>
      </c>
      <c r="R15">
        <v>0.81484730116554438</v>
      </c>
      <c r="S15">
        <v>0.70267635204424028</v>
      </c>
      <c r="T15">
        <v>0.58109770459795484</v>
      </c>
      <c r="U15">
        <v>0.4955468742660285</v>
      </c>
      <c r="V15">
        <v>0.47591268317690449</v>
      </c>
      <c r="W15">
        <v>0.36587135664019055</v>
      </c>
      <c r="X15">
        <v>0.3511674977074275</v>
      </c>
      <c r="Y15">
        <v>0.36362745475877478</v>
      </c>
      <c r="Z15">
        <v>0.322404025891454</v>
      </c>
      <c r="AA15">
        <v>0.37607613080417046</v>
      </c>
      <c r="AB15">
        <v>0.39121908872659095</v>
      </c>
      <c r="AC15">
        <v>0.40885684727385296</v>
      </c>
      <c r="AD15">
        <v>0.50121060160903674</v>
      </c>
      <c r="AE15">
        <v>0.4974240484493242</v>
      </c>
      <c r="AF15">
        <v>0.52174011691370481</v>
      </c>
      <c r="AG15">
        <v>0.54445455520795161</v>
      </c>
      <c r="AH15">
        <v>0.5650229136589191</v>
      </c>
      <c r="AI15">
        <v>0.57602389744006999</v>
      </c>
      <c r="AJ15">
        <v>0.59198723458675495</v>
      </c>
      <c r="AK15">
        <v>0.5853764463912503</v>
      </c>
    </row>
    <row r="16" spans="1:37" x14ac:dyDescent="0.25">
      <c r="A16" t="s">
        <v>255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1.8838647808983922</v>
      </c>
      <c r="I16">
        <v>1.954938146532692</v>
      </c>
      <c r="J16">
        <v>1.9314620200953314</v>
      </c>
      <c r="K16">
        <v>1.8874757086558391</v>
      </c>
      <c r="L16">
        <v>1.7628951089720513</v>
      </c>
      <c r="M16">
        <v>1.7375956420416561</v>
      </c>
      <c r="N16">
        <v>1.5879788352300306</v>
      </c>
      <c r="O16">
        <v>1.5885654116478243</v>
      </c>
      <c r="P16">
        <v>1.4214036289939003</v>
      </c>
      <c r="Q16">
        <v>1.4065614066027576</v>
      </c>
      <c r="R16">
        <v>1.4798060980310002</v>
      </c>
      <c r="S16">
        <v>1.3176893638562115</v>
      </c>
      <c r="T16">
        <v>1.1471280833682984</v>
      </c>
      <c r="U16">
        <v>1.0357652578786292</v>
      </c>
      <c r="V16">
        <v>1.0253747030324778</v>
      </c>
      <c r="W16">
        <v>0.85845133292745679</v>
      </c>
      <c r="X16">
        <v>0.84817156534824356</v>
      </c>
      <c r="Y16">
        <v>0.87200122178852091</v>
      </c>
      <c r="Z16">
        <v>0.80183690639374916</v>
      </c>
      <c r="AA16">
        <v>0.88653902980970756</v>
      </c>
      <c r="AB16">
        <v>0.90039780466752983</v>
      </c>
      <c r="AC16">
        <v>0.91894083535128956</v>
      </c>
      <c r="AD16">
        <v>1.0593355967467133</v>
      </c>
      <c r="AE16">
        <v>1.0377420219956468</v>
      </c>
      <c r="AF16">
        <v>1.0684976509140132</v>
      </c>
      <c r="AG16">
        <v>1.0970277174543019</v>
      </c>
      <c r="AH16">
        <v>1.1228402395069059</v>
      </c>
      <c r="AI16">
        <v>1.1341543934484832</v>
      </c>
      <c r="AJ16">
        <v>1.1551630877582486</v>
      </c>
      <c r="AK16">
        <v>1.1402391633447362</v>
      </c>
    </row>
    <row r="17" spans="1:37" x14ac:dyDescent="0.25">
      <c r="A17" t="s">
        <v>256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0.27628296224728732</v>
      </c>
      <c r="I17">
        <v>0.40036183914990975</v>
      </c>
      <c r="J17">
        <v>0.46007749206899984</v>
      </c>
      <c r="K17">
        <v>0.46866036255079901</v>
      </c>
      <c r="L17">
        <v>0.43160018144572376</v>
      </c>
      <c r="M17">
        <v>0.38522614514580056</v>
      </c>
      <c r="N17">
        <v>0.31451385061274095</v>
      </c>
      <c r="O17">
        <v>0.25886040574922831</v>
      </c>
      <c r="P17">
        <v>0.18550664639387371</v>
      </c>
      <c r="Q17">
        <v>0.13183863096717374</v>
      </c>
      <c r="R17">
        <v>0.10172945175852544</v>
      </c>
      <c r="S17">
        <v>4.9949505260071803E-2</v>
      </c>
      <c r="T17">
        <v>-8.5783434097930211E-3</v>
      </c>
      <c r="U17">
        <v>-6.0612434456419617E-2</v>
      </c>
      <c r="V17">
        <v>-9.2943069521056465E-2</v>
      </c>
      <c r="W17">
        <v>-0.13799763886562788</v>
      </c>
      <c r="X17">
        <v>-0.16098244507529724</v>
      </c>
      <c r="Y17">
        <v>-0.16872892673598372</v>
      </c>
      <c r="Z17">
        <v>-0.18144031240562297</v>
      </c>
      <c r="AA17">
        <v>-0.1704518483532147</v>
      </c>
      <c r="AB17">
        <v>-0.16057389350221385</v>
      </c>
      <c r="AC17">
        <v>-0.14874829472871776</v>
      </c>
      <c r="AD17">
        <v>-0.11982436802245866</v>
      </c>
      <c r="AE17">
        <v>-0.10726278018025059</v>
      </c>
      <c r="AF17">
        <v>-9.2297632003646157E-2</v>
      </c>
      <c r="AG17">
        <v>-7.826368568162323E-2</v>
      </c>
      <c r="AH17">
        <v>-6.5462189777643065E-2</v>
      </c>
      <c r="AI17">
        <v>-5.5858228163574442E-2</v>
      </c>
      <c r="AJ17">
        <v>-4.6633104385584989E-2</v>
      </c>
      <c r="AK17">
        <v>-4.3585952504054948E-2</v>
      </c>
    </row>
    <row r="18" spans="1:37" x14ac:dyDescent="0.25">
      <c r="A18" t="s">
        <v>257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0.30839458438620682</v>
      </c>
      <c r="I18">
        <v>0.49453468900400033</v>
      </c>
      <c r="J18">
        <v>0.58409297906620861</v>
      </c>
      <c r="K18">
        <v>0.61542805143064427</v>
      </c>
      <c r="L18">
        <v>0.60627179699939138</v>
      </c>
      <c r="M18">
        <v>0.59823058286534447</v>
      </c>
      <c r="N18">
        <v>0.57706107143995489</v>
      </c>
      <c r="O18">
        <v>0.57800757035149086</v>
      </c>
      <c r="P18">
        <v>0.56600050683730529</v>
      </c>
      <c r="Q18">
        <v>0.57214591446206331</v>
      </c>
      <c r="R18">
        <v>0.60345085849946578</v>
      </c>
      <c r="S18">
        <v>0.60816263615321997</v>
      </c>
      <c r="T18">
        <v>0.59336190064152028</v>
      </c>
      <c r="U18">
        <v>0.57605214520348724</v>
      </c>
      <c r="V18">
        <v>0.57312983685084973</v>
      </c>
      <c r="W18">
        <v>0.55024180574554382</v>
      </c>
      <c r="X18">
        <v>0.53973089916881101</v>
      </c>
      <c r="Y18">
        <v>0.5401731112397945</v>
      </c>
      <c r="Z18">
        <v>0.52833961219584946</v>
      </c>
      <c r="AA18">
        <v>0.53291534231316717</v>
      </c>
      <c r="AB18">
        <v>0.53302184471701874</v>
      </c>
      <c r="AC18">
        <v>0.52914971667246125</v>
      </c>
      <c r="AD18">
        <v>0.54116553373901866</v>
      </c>
      <c r="AE18">
        <v>0.53529386315505079</v>
      </c>
      <c r="AF18">
        <v>0.52752676009200083</v>
      </c>
      <c r="AG18">
        <v>0.51872221135451646</v>
      </c>
      <c r="AH18">
        <v>0.50917806492829509</v>
      </c>
      <c r="AI18">
        <v>0.49714882223210743</v>
      </c>
      <c r="AJ18">
        <v>0.48577590631193601</v>
      </c>
      <c r="AK18">
        <v>0.46931960586318322</v>
      </c>
    </row>
    <row r="19" spans="1:37" x14ac:dyDescent="0.25">
      <c r="A19" t="s">
        <v>258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42.376557954694036</v>
      </c>
      <c r="I19">
        <v>37.360961028193039</v>
      </c>
      <c r="J19">
        <v>36.862006795372729</v>
      </c>
      <c r="K19">
        <v>36.814252577248666</v>
      </c>
      <c r="L19">
        <v>31.080424501402781</v>
      </c>
      <c r="M19">
        <v>33.846188127167999</v>
      </c>
      <c r="N19">
        <v>33.523879371876617</v>
      </c>
      <c r="O19">
        <v>33.39011362149602</v>
      </c>
      <c r="P19">
        <v>33.290339841549034</v>
      </c>
      <c r="Q19">
        <v>32.732987666955736</v>
      </c>
      <c r="R19">
        <v>28.40240027730583</v>
      </c>
      <c r="S19">
        <v>28.901966962327876</v>
      </c>
      <c r="T19">
        <v>28.992003624543528</v>
      </c>
      <c r="U19">
        <v>29.053106695630238</v>
      </c>
      <c r="V19">
        <v>28.199517255111829</v>
      </c>
      <c r="W19">
        <v>26.588866203430396</v>
      </c>
      <c r="X19">
        <v>26.856770154800657</v>
      </c>
      <c r="Y19">
        <v>26.929262600255456</v>
      </c>
      <c r="Z19">
        <v>26.938759747505504</v>
      </c>
      <c r="AA19">
        <v>28.346860413918982</v>
      </c>
      <c r="AB19">
        <v>26.593286456099108</v>
      </c>
      <c r="AC19">
        <v>26.645530856842448</v>
      </c>
      <c r="AD19">
        <v>26.546934149439139</v>
      </c>
      <c r="AE19">
        <v>26.387341378664786</v>
      </c>
      <c r="AF19">
        <v>26.200203870690821</v>
      </c>
      <c r="AG19">
        <v>25.993433054136194</v>
      </c>
      <c r="AH19">
        <v>25.77024465973723</v>
      </c>
      <c r="AI19">
        <v>25.534380385259325</v>
      </c>
      <c r="AJ19">
        <v>25.290600917547469</v>
      </c>
      <c r="AK19">
        <v>25.036603327255502</v>
      </c>
    </row>
    <row r="20" spans="1:37" x14ac:dyDescent="0.25">
      <c r="A20" t="s">
        <v>259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207.18678010914445</v>
      </c>
      <c r="I20">
        <v>176.39261341986051</v>
      </c>
      <c r="J20">
        <v>173.40962514162646</v>
      </c>
      <c r="K20">
        <v>173.32803651300819</v>
      </c>
      <c r="L20">
        <v>172.95962370114844</v>
      </c>
      <c r="M20">
        <v>172.12613164416001</v>
      </c>
      <c r="N20">
        <v>147.71208847876301</v>
      </c>
      <c r="O20">
        <v>148.60592236471373</v>
      </c>
      <c r="P20">
        <v>116.00173533680977</v>
      </c>
      <c r="Q20">
        <v>117.52019913683452</v>
      </c>
      <c r="R20">
        <v>416.64442566536684</v>
      </c>
      <c r="S20">
        <v>318.96063588379826</v>
      </c>
      <c r="T20">
        <v>319.01466939053728</v>
      </c>
      <c r="U20">
        <v>317.62455799688746</v>
      </c>
      <c r="V20">
        <v>315.508981054196</v>
      </c>
      <c r="W20">
        <v>312.91506591195838</v>
      </c>
      <c r="X20">
        <v>340.41190684191787</v>
      </c>
      <c r="Y20">
        <v>334.23094279092129</v>
      </c>
      <c r="Z20">
        <v>330.6598578110947</v>
      </c>
      <c r="AA20">
        <v>327.27473059459999</v>
      </c>
      <c r="AB20">
        <v>323.81479677813462</v>
      </c>
      <c r="AC20">
        <v>350.40503021483761</v>
      </c>
      <c r="AD20">
        <v>343.78930864982937</v>
      </c>
      <c r="AE20">
        <v>339.86707603683095</v>
      </c>
      <c r="AF20">
        <v>336.21531373802719</v>
      </c>
      <c r="AG20">
        <v>332.56700616640683</v>
      </c>
      <c r="AH20">
        <v>328.9022382131626</v>
      </c>
      <c r="AI20">
        <v>325.24625275014893</v>
      </c>
      <c r="AJ20">
        <v>321.623703477319</v>
      </c>
      <c r="AK20">
        <v>318.01834180018443</v>
      </c>
    </row>
    <row r="21" spans="1:37" x14ac:dyDescent="0.25">
      <c r="A21" t="s">
        <v>260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148.85318219982034</v>
      </c>
      <c r="I21">
        <v>125.53626014421538</v>
      </c>
      <c r="J21">
        <v>122.63145890226043</v>
      </c>
      <c r="K21">
        <v>121.70413495285746</v>
      </c>
      <c r="L21">
        <v>132.1750063996478</v>
      </c>
      <c r="M21">
        <v>128.962331982633</v>
      </c>
      <c r="N21">
        <v>125.33991802400118</v>
      </c>
      <c r="O21">
        <v>122.61087495210231</v>
      </c>
      <c r="P21">
        <v>118.04376642890011</v>
      </c>
      <c r="Q21">
        <v>119.09551161306156</v>
      </c>
      <c r="R21">
        <v>158.2274626216138</v>
      </c>
      <c r="S21">
        <v>146.01022857127938</v>
      </c>
      <c r="T21">
        <v>141.10266450137971</v>
      </c>
      <c r="U21">
        <v>136.24597448175498</v>
      </c>
      <c r="V21">
        <v>131.36015713573039</v>
      </c>
      <c r="W21">
        <v>126.41509167184397</v>
      </c>
      <c r="X21">
        <v>123.05315956578715</v>
      </c>
      <c r="Y21">
        <v>118.37078282767655</v>
      </c>
      <c r="Z21">
        <v>114.14418072441413</v>
      </c>
      <c r="AA21">
        <v>117.46455110169217</v>
      </c>
      <c r="AB21">
        <v>113.210128780121</v>
      </c>
      <c r="AC21">
        <v>111.43325317101956</v>
      </c>
      <c r="AD21">
        <v>108.51823682445598</v>
      </c>
      <c r="AE21">
        <v>106.02329933634516</v>
      </c>
      <c r="AF21">
        <v>103.79648176753973</v>
      </c>
      <c r="AG21">
        <v>101.78397750026504</v>
      </c>
      <c r="AH21">
        <v>99.966013049896119</v>
      </c>
      <c r="AI21">
        <v>98.294353066143287</v>
      </c>
      <c r="AJ21">
        <v>96.760357648909405</v>
      </c>
      <c r="AK21">
        <v>95.331790173377513</v>
      </c>
    </row>
    <row r="22" spans="1:37" x14ac:dyDescent="0.25">
      <c r="A22" t="s">
        <v>261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158.58379885772086</v>
      </c>
      <c r="I22">
        <v>136.42164304331925</v>
      </c>
      <c r="J22">
        <v>134.09669687197217</v>
      </c>
      <c r="K22">
        <v>133.47530049540711</v>
      </c>
      <c r="L22">
        <v>136.39132394631318</v>
      </c>
      <c r="M22">
        <v>134.91418639510493</v>
      </c>
      <c r="N22">
        <v>132.53621121040973</v>
      </c>
      <c r="O22">
        <v>129.56509372689044</v>
      </c>
      <c r="P22">
        <v>123.72897443140278</v>
      </c>
      <c r="Q22">
        <v>129.40717813879198</v>
      </c>
      <c r="R22">
        <v>91.997587697875403</v>
      </c>
      <c r="S22">
        <v>88.632910313038209</v>
      </c>
      <c r="T22">
        <v>82.442241379743123</v>
      </c>
      <c r="U22">
        <v>75.790159810079089</v>
      </c>
      <c r="V22">
        <v>77.178680087646384</v>
      </c>
      <c r="W22">
        <v>69.886696522412308</v>
      </c>
      <c r="X22">
        <v>63.646614969178785</v>
      </c>
      <c r="Y22">
        <v>57.964412894646181</v>
      </c>
      <c r="Z22">
        <v>52.843865891268436</v>
      </c>
      <c r="AA22">
        <v>57.975068464521073</v>
      </c>
      <c r="AB22">
        <v>51.736988965834165</v>
      </c>
      <c r="AC22">
        <v>48.447477779866666</v>
      </c>
      <c r="AD22">
        <v>45.682148634300113</v>
      </c>
      <c r="AE22">
        <v>43.367038028732651</v>
      </c>
      <c r="AF22">
        <v>41.457406945663266</v>
      </c>
      <c r="AG22">
        <v>39.895627081183079</v>
      </c>
      <c r="AH22">
        <v>38.617873806325974</v>
      </c>
      <c r="AI22">
        <v>37.579799498541533</v>
      </c>
      <c r="AJ22">
        <v>36.734845921966297</v>
      </c>
      <c r="AK22">
        <v>36.045882824384591</v>
      </c>
    </row>
    <row r="23" spans="1:37" x14ac:dyDescent="0.25">
      <c r="A23" t="s">
        <v>262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22.462999343797406</v>
      </c>
      <c r="I23">
        <v>20.184288422566766</v>
      </c>
      <c r="J23">
        <v>19.196921551921363</v>
      </c>
      <c r="K23">
        <v>18.438025257303558</v>
      </c>
      <c r="L23">
        <v>26.43322515969091</v>
      </c>
      <c r="M23">
        <v>26.626505492036088</v>
      </c>
      <c r="N23">
        <v>25.385065703216171</v>
      </c>
      <c r="O23">
        <v>25.360001536691399</v>
      </c>
      <c r="P23">
        <v>24.853853540547654</v>
      </c>
      <c r="Q23">
        <v>22.634274837543209</v>
      </c>
      <c r="R23">
        <v>35.408473589468215</v>
      </c>
      <c r="S23">
        <v>31.397099419061767</v>
      </c>
      <c r="T23">
        <v>30.890324743815412</v>
      </c>
      <c r="U23">
        <v>30.313284202627312</v>
      </c>
      <c r="V23">
        <v>32.037236266900493</v>
      </c>
      <c r="W23">
        <v>31.200328422356161</v>
      </c>
      <c r="X23">
        <v>31.820300796477351</v>
      </c>
      <c r="Y23">
        <v>31.107502103556818</v>
      </c>
      <c r="Z23">
        <v>30.502653323319894</v>
      </c>
      <c r="AA23">
        <v>41.514411660594462</v>
      </c>
      <c r="AB23">
        <v>39.764808624235215</v>
      </c>
      <c r="AC23">
        <v>40.286277551496475</v>
      </c>
      <c r="AD23">
        <v>46.995180768175636</v>
      </c>
      <c r="AE23">
        <v>45.650159697846071</v>
      </c>
      <c r="AF23">
        <v>44.96398886374844</v>
      </c>
      <c r="AG23">
        <v>44.342696085401336</v>
      </c>
      <c r="AH23">
        <v>43.722905893231776</v>
      </c>
      <c r="AI23">
        <v>43.096917925228809</v>
      </c>
      <c r="AJ23">
        <v>42.47201632010453</v>
      </c>
      <c r="AK23">
        <v>41.848604850234807</v>
      </c>
    </row>
    <row r="24" spans="1:37" x14ac:dyDescent="0.25">
      <c r="A24" t="s">
        <v>263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1.2185214555082036</v>
      </c>
      <c r="I24">
        <v>1.2207394313561437</v>
      </c>
      <c r="J24">
        <v>1.2546030671274577</v>
      </c>
      <c r="K24">
        <v>1.2526823303285584</v>
      </c>
      <c r="L24">
        <v>1.2176418537783507</v>
      </c>
      <c r="M24">
        <v>1.1874948323144841</v>
      </c>
      <c r="N24">
        <v>1.1351868769903017</v>
      </c>
      <c r="O24">
        <v>1.108545596830468</v>
      </c>
      <c r="P24">
        <v>1.0715962112554323</v>
      </c>
      <c r="Q24">
        <v>1.0411080975985643</v>
      </c>
      <c r="R24">
        <v>1.0368398024157344</v>
      </c>
      <c r="S24">
        <v>1.0014555757813293</v>
      </c>
      <c r="T24">
        <v>0.94399009471315409</v>
      </c>
      <c r="U24">
        <v>0.88119416774401493</v>
      </c>
      <c r="V24">
        <v>0.84006619616601164</v>
      </c>
      <c r="W24">
        <v>0.77418894070524491</v>
      </c>
      <c r="X24">
        <v>0.72753284897901782</v>
      </c>
      <c r="Y24">
        <v>0.69055565101179273</v>
      </c>
      <c r="Z24">
        <v>0.64724094983852343</v>
      </c>
      <c r="AA24">
        <v>0.62395629104217143</v>
      </c>
      <c r="AB24">
        <v>0.59491617152975795</v>
      </c>
      <c r="AC24">
        <v>0.56712582653688504</v>
      </c>
      <c r="AD24">
        <v>0.55886724183213943</v>
      </c>
      <c r="AE24">
        <v>0.53735621094543884</v>
      </c>
      <c r="AF24">
        <v>0.51330474398718628</v>
      </c>
      <c r="AG24">
        <v>0.49354496849924878</v>
      </c>
      <c r="AH24">
        <v>0.47750852747572292</v>
      </c>
      <c r="AI24">
        <v>0.45350841738873715</v>
      </c>
      <c r="AJ24">
        <v>0.4360430578035146</v>
      </c>
      <c r="AK24">
        <v>0.41337456204055822</v>
      </c>
    </row>
    <row r="25" spans="1:37" x14ac:dyDescent="0.25">
      <c r="A25" t="s">
        <v>264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41.465693301661297</v>
      </c>
      <c r="I25">
        <v>34.477826282157189</v>
      </c>
      <c r="J25">
        <v>34.050776233101466</v>
      </c>
      <c r="K25">
        <v>34.554115741767411</v>
      </c>
      <c r="L25">
        <v>31.791831502159852</v>
      </c>
      <c r="M25">
        <v>32.738368582050036</v>
      </c>
      <c r="N25">
        <v>32.937442868253463</v>
      </c>
      <c r="O25">
        <v>32.81871522979538</v>
      </c>
      <c r="P25">
        <v>32.60425554198028</v>
      </c>
      <c r="Q25">
        <v>36.045926326714927</v>
      </c>
      <c r="R25">
        <v>25.518603440911349</v>
      </c>
      <c r="S25">
        <v>27.320775471286485</v>
      </c>
      <c r="T25">
        <v>27.090439197470072</v>
      </c>
      <c r="U25">
        <v>26.911334397733011</v>
      </c>
      <c r="V25">
        <v>27.292967245893387</v>
      </c>
      <c r="W25">
        <v>27.091521837765132</v>
      </c>
      <c r="X25">
        <v>27.133595830725522</v>
      </c>
      <c r="Y25">
        <v>26.79389128672085</v>
      </c>
      <c r="Z25">
        <v>26.427414173884433</v>
      </c>
      <c r="AA25">
        <v>22.937414850376726</v>
      </c>
      <c r="AB25">
        <v>25.357116593582106</v>
      </c>
      <c r="AC25">
        <v>24.69597064357427</v>
      </c>
      <c r="AD25">
        <v>51.286712359219891</v>
      </c>
      <c r="AE25">
        <v>46.458866743211267</v>
      </c>
      <c r="AF25">
        <v>45.714395257676713</v>
      </c>
      <c r="AG25">
        <v>45.422883005116567</v>
      </c>
      <c r="AH25">
        <v>45.112952519830451</v>
      </c>
      <c r="AI25">
        <v>44.744695139958225</v>
      </c>
      <c r="AJ25">
        <v>44.400545822982252</v>
      </c>
      <c r="AK25">
        <v>43.940219288947624</v>
      </c>
    </row>
    <row r="26" spans="1:37" x14ac:dyDescent="0.25">
      <c r="A26" t="s">
        <v>265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406.66881796420745</v>
      </c>
      <c r="I26">
        <v>324.24522541901223</v>
      </c>
      <c r="J26">
        <v>353.06189122872127</v>
      </c>
      <c r="K26">
        <v>374.44779132499366</v>
      </c>
      <c r="L26">
        <v>385.12034458551375</v>
      </c>
      <c r="M26">
        <v>418.82374804101647</v>
      </c>
      <c r="N26">
        <v>390.49251185046228</v>
      </c>
      <c r="O26">
        <v>498.07057494028965</v>
      </c>
      <c r="P26">
        <v>450.31407310163837</v>
      </c>
      <c r="Q26">
        <v>507.95953873640264</v>
      </c>
      <c r="R26">
        <v>492.74507246358678</v>
      </c>
      <c r="S26">
        <v>444.55654512516816</v>
      </c>
      <c r="T26">
        <v>356.51524831078973</v>
      </c>
      <c r="U26">
        <v>317.62945923459671</v>
      </c>
      <c r="V26">
        <v>336.29282819860231</v>
      </c>
      <c r="W26">
        <v>238.46086467593958</v>
      </c>
      <c r="X26">
        <v>244.95339782289753</v>
      </c>
      <c r="Y26">
        <v>291.95798693837003</v>
      </c>
      <c r="Z26">
        <v>233.95115405321576</v>
      </c>
      <c r="AA26">
        <v>234.28973458469335</v>
      </c>
      <c r="AB26">
        <v>270.17183311085006</v>
      </c>
      <c r="AC26">
        <v>262.79321964515219</v>
      </c>
      <c r="AD26">
        <v>278.12346930537245</v>
      </c>
      <c r="AE26">
        <v>253.77013490217814</v>
      </c>
      <c r="AF26">
        <v>288.35810492705656</v>
      </c>
      <c r="AG26">
        <v>315.20204884356167</v>
      </c>
      <c r="AH26">
        <v>341.30313018690958</v>
      </c>
      <c r="AI26">
        <v>355.58180345771257</v>
      </c>
      <c r="AJ26">
        <v>382.56507919334189</v>
      </c>
      <c r="AK26">
        <v>375.809326944443</v>
      </c>
    </row>
    <row r="27" spans="1:37" x14ac:dyDescent="0.25">
      <c r="A27" t="s">
        <v>266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58.838845003443005</v>
      </c>
      <c r="I27">
        <v>50.546668522778674</v>
      </c>
      <c r="J27">
        <v>52.262701787386789</v>
      </c>
      <c r="K27">
        <v>53.543827446728677</v>
      </c>
      <c r="L27">
        <v>51.065106703261961</v>
      </c>
      <c r="M27">
        <v>54.51723872186087</v>
      </c>
      <c r="N27">
        <v>51.799129667907721</v>
      </c>
      <c r="O27">
        <v>59.208627779857338</v>
      </c>
      <c r="P27">
        <v>55.109400090161721</v>
      </c>
      <c r="Q27">
        <v>57.720644884297712</v>
      </c>
      <c r="R27">
        <v>72.22774175283466</v>
      </c>
      <c r="S27">
        <v>66.095511555892699</v>
      </c>
      <c r="T27">
        <v>59.298257062898017</v>
      </c>
      <c r="U27">
        <v>56.17480138475586</v>
      </c>
      <c r="V27">
        <v>58.090140300912616</v>
      </c>
      <c r="W27">
        <v>49.790927732466763</v>
      </c>
      <c r="X27">
        <v>50.257543051597196</v>
      </c>
      <c r="Y27">
        <v>53.096255756605615</v>
      </c>
      <c r="Z27">
        <v>48.448522882674915</v>
      </c>
      <c r="AA27">
        <v>51.851182280610431</v>
      </c>
      <c r="AB27">
        <v>52.966070843160409</v>
      </c>
      <c r="AC27">
        <v>52.357303231543398</v>
      </c>
      <c r="AD27">
        <v>54.533372542034321</v>
      </c>
      <c r="AE27">
        <v>52.201908157812227</v>
      </c>
      <c r="AF27">
        <v>54.26857195506458</v>
      </c>
      <c r="AG27">
        <v>55.790961557740971</v>
      </c>
      <c r="AH27">
        <v>57.271908464571283</v>
      </c>
      <c r="AI27">
        <v>57.908988279946286</v>
      </c>
      <c r="AJ27">
        <v>59.46735474794982</v>
      </c>
      <c r="AK27">
        <v>58.596546028470662</v>
      </c>
    </row>
    <row r="28" spans="1:37" x14ac:dyDescent="0.25">
      <c r="A28" t="s">
        <v>267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1.1660090785587496</v>
      </c>
      <c r="I28">
        <v>1.2265477909555456</v>
      </c>
      <c r="J28">
        <v>1.2838757589802352</v>
      </c>
      <c r="K28">
        <v>1.2957879706002151</v>
      </c>
      <c r="L28">
        <v>1.27192611250877</v>
      </c>
      <c r="M28">
        <v>1.2506847191069426</v>
      </c>
      <c r="N28">
        <v>1.2206082069619484</v>
      </c>
      <c r="O28">
        <v>1.2128372838866364</v>
      </c>
      <c r="P28">
        <v>1.1960071638107195</v>
      </c>
      <c r="Q28">
        <v>1.1968309165932389</v>
      </c>
      <c r="R28">
        <v>6.3839191346407365</v>
      </c>
      <c r="S28">
        <v>5.7826670494198318</v>
      </c>
      <c r="T28">
        <v>5.6938307076972672</v>
      </c>
      <c r="U28">
        <v>5.6569724406959399</v>
      </c>
      <c r="V28">
        <v>5.6291668477038037</v>
      </c>
      <c r="W28">
        <v>5.5757158539148532</v>
      </c>
      <c r="X28">
        <v>5.5268704717897021</v>
      </c>
      <c r="Y28">
        <v>5.4834652057803579</v>
      </c>
      <c r="Z28">
        <v>5.4259122600640142</v>
      </c>
      <c r="AA28">
        <v>5.3803634851131932</v>
      </c>
      <c r="AB28">
        <v>2.1457660944401935</v>
      </c>
      <c r="AC28">
        <v>2.4465753633340137</v>
      </c>
      <c r="AD28">
        <v>2.4447101865766152</v>
      </c>
      <c r="AE28">
        <v>2.3940138432193558</v>
      </c>
      <c r="AF28">
        <v>2.3432834731508034</v>
      </c>
      <c r="AG28">
        <v>2.2963966023777482</v>
      </c>
      <c r="AH28">
        <v>2.2527633161926408</v>
      </c>
      <c r="AI28">
        <v>2.2098593470072592</v>
      </c>
      <c r="AJ28">
        <v>2.1697584483656218</v>
      </c>
      <c r="AK28">
        <v>2.126906704990339</v>
      </c>
    </row>
    <row r="29" spans="1:37" x14ac:dyDescent="0.25">
      <c r="A29" t="s">
        <v>268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0.32144467153307765</v>
      </c>
      <c r="I29">
        <v>0.45884182294930742</v>
      </c>
      <c r="J29">
        <v>0.52074231615799604</v>
      </c>
      <c r="K29">
        <v>0.52844360339769914</v>
      </c>
      <c r="L29">
        <v>0.48786289320110754</v>
      </c>
      <c r="M29">
        <v>0.43982168203591243</v>
      </c>
      <c r="N29">
        <v>0.36519101877674487</v>
      </c>
      <c r="O29">
        <v>0.30868247299262741</v>
      </c>
      <c r="P29">
        <v>0.23140351460630981</v>
      </c>
      <c r="Q29">
        <v>0.17655303276855605</v>
      </c>
      <c r="R29">
        <v>0.14778407230331414</v>
      </c>
      <c r="S29">
        <v>9.2681146638962097E-2</v>
      </c>
      <c r="T29">
        <v>2.9306828039699084E-2</v>
      </c>
      <c r="U29">
        <v>-2.6510744535968023E-2</v>
      </c>
      <c r="V29">
        <v>-5.9854552763005664E-2</v>
      </c>
      <c r="W29">
        <v>-0.10883891156419079</v>
      </c>
      <c r="X29">
        <v>-0.13275892490856034</v>
      </c>
      <c r="Y29">
        <v>-0.13961232991285266</v>
      </c>
      <c r="Z29">
        <v>-0.15317572865034546</v>
      </c>
      <c r="AA29">
        <v>-0.13982892742850916</v>
      </c>
      <c r="AB29">
        <v>-0.12825861130733029</v>
      </c>
      <c r="AC29">
        <v>-0.11491772808035483</v>
      </c>
      <c r="AD29">
        <v>-8.1330163141479783E-2</v>
      </c>
      <c r="AE29">
        <v>-6.7366695037418545E-2</v>
      </c>
      <c r="AF29">
        <v>-5.0719777688934542E-2</v>
      </c>
      <c r="AG29">
        <v>-3.5008832104632681E-2</v>
      </c>
      <c r="AH29">
        <v>-2.063930855040752E-2</v>
      </c>
      <c r="AI29">
        <v>-9.8914621385337576E-3</v>
      </c>
      <c r="AJ29">
        <v>5.51877791044042E-4</v>
      </c>
      <c r="AK29">
        <v>3.9127977949249271E-3</v>
      </c>
    </row>
    <row r="30" spans="1:37" x14ac:dyDescent="0.25">
      <c r="A30" t="s">
        <v>269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0.44220238669425704</v>
      </c>
      <c r="I30">
        <v>0.62454052505165336</v>
      </c>
      <c r="J30">
        <v>0.7186717079565641</v>
      </c>
      <c r="K30">
        <v>0.75908460438061098</v>
      </c>
      <c r="L30">
        <v>0.75102804146747193</v>
      </c>
      <c r="M30">
        <v>0.74487685493278555</v>
      </c>
      <c r="N30">
        <v>0.70774477712993722</v>
      </c>
      <c r="O30">
        <v>0.69649987320610229</v>
      </c>
      <c r="P30">
        <v>0.65336650704506116</v>
      </c>
      <c r="Q30">
        <v>0.63622491858625896</v>
      </c>
      <c r="R30">
        <v>0.64738258578151964</v>
      </c>
      <c r="S30">
        <v>0.61413774435636892</v>
      </c>
      <c r="T30">
        <v>0.56339317141338441</v>
      </c>
      <c r="U30">
        <v>0.516503392084533</v>
      </c>
      <c r="V30">
        <v>0.49279971563731539</v>
      </c>
      <c r="W30">
        <v>0.43939350959254497</v>
      </c>
      <c r="X30">
        <v>0.41341654550965945</v>
      </c>
      <c r="Y30">
        <v>0.40337607111791129</v>
      </c>
      <c r="Z30">
        <v>0.37766682423863163</v>
      </c>
      <c r="AA30">
        <v>0.38424570629627119</v>
      </c>
      <c r="AB30">
        <v>0.38439185323824177</v>
      </c>
      <c r="AC30">
        <v>0.3849626677119744</v>
      </c>
      <c r="AD30">
        <v>0.41304403563886538</v>
      </c>
      <c r="AE30">
        <v>0.41360534677934435</v>
      </c>
      <c r="AF30">
        <v>0.41923907546015382</v>
      </c>
      <c r="AG30">
        <v>0.42518292421447335</v>
      </c>
      <c r="AH30">
        <v>0.4311190159216105</v>
      </c>
      <c r="AI30">
        <v>0.43405166506855775</v>
      </c>
      <c r="AJ30">
        <v>0.43859919113145018</v>
      </c>
      <c r="AK30">
        <v>0.43531527373033008</v>
      </c>
    </row>
    <row r="31" spans="1:37" x14ac:dyDescent="0.25">
      <c r="A31" t="s">
        <v>270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0.55229928794706673</v>
      </c>
      <c r="I31">
        <v>0.74584479575747764</v>
      </c>
      <c r="J31">
        <v>0.84977319213281888</v>
      </c>
      <c r="K31">
        <v>0.90149999545179327</v>
      </c>
      <c r="L31">
        <v>0.90213426576852829</v>
      </c>
      <c r="M31">
        <v>0.91537680175119984</v>
      </c>
      <c r="N31">
        <v>0.89071124859616546</v>
      </c>
      <c r="O31">
        <v>0.90698134167523925</v>
      </c>
      <c r="P31">
        <v>0.87482184594347423</v>
      </c>
      <c r="Q31">
        <v>0.87746051867017005</v>
      </c>
      <c r="R31">
        <v>0.91573346958719881</v>
      </c>
      <c r="S31">
        <v>0.88560801811066181</v>
      </c>
      <c r="T31">
        <v>0.83113571731343594</v>
      </c>
      <c r="U31">
        <v>0.78281805628863665</v>
      </c>
      <c r="V31">
        <v>0.76334243268014745</v>
      </c>
      <c r="W31">
        <v>0.69617021431109816</v>
      </c>
      <c r="X31">
        <v>0.66615467497233016</v>
      </c>
      <c r="Y31">
        <v>0.65431088991421138</v>
      </c>
      <c r="Z31">
        <v>0.61419273830038978</v>
      </c>
      <c r="AA31">
        <v>0.61695339796807858</v>
      </c>
      <c r="AB31">
        <v>0.6091557547320825</v>
      </c>
      <c r="AC31">
        <v>0.59896645557160344</v>
      </c>
      <c r="AD31">
        <v>0.62206801515358734</v>
      </c>
      <c r="AE31">
        <v>0.60985405463624964</v>
      </c>
      <c r="AF31">
        <v>0.60953384095641105</v>
      </c>
      <c r="AG31">
        <v>0.61052407714969892</v>
      </c>
      <c r="AH31">
        <v>0.61253868133333</v>
      </c>
      <c r="AI31">
        <v>0.61141827797230874</v>
      </c>
      <c r="AJ31">
        <v>0.61429146835978443</v>
      </c>
      <c r="AK31">
        <v>0.6068526343583347</v>
      </c>
    </row>
    <row r="32" spans="1:37" x14ac:dyDescent="0.25">
      <c r="A32" t="s">
        <v>271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0.1350049177801349</v>
      </c>
      <c r="I32">
        <v>0.32190609258215819</v>
      </c>
      <c r="J32">
        <v>0.49610154938128925</v>
      </c>
      <c r="K32">
        <v>0.6183746269936119</v>
      </c>
      <c r="L32">
        <v>0.66952416430730022</v>
      </c>
      <c r="M32">
        <v>0.65963157908703884</v>
      </c>
      <c r="N32">
        <v>0.5962344769096628</v>
      </c>
      <c r="O32">
        <v>0.50501566941447695</v>
      </c>
      <c r="P32">
        <v>0.39250851648859886</v>
      </c>
      <c r="Q32">
        <v>0.27809707734953726</v>
      </c>
      <c r="R32">
        <v>0.17992402506148419</v>
      </c>
      <c r="S32">
        <v>8.8453190565007667E-2</v>
      </c>
      <c r="T32">
        <v>-2.2284755822443714E-3</v>
      </c>
      <c r="U32">
        <v>-8.9523445644956734E-2</v>
      </c>
      <c r="V32">
        <v>-0.16328640224807511</v>
      </c>
      <c r="W32">
        <v>-0.23077948132311787</v>
      </c>
      <c r="X32">
        <v>-0.28383268809355489</v>
      </c>
      <c r="Y32">
        <v>-0.31694891995998065</v>
      </c>
      <c r="Z32">
        <v>-0.33683363140877276</v>
      </c>
      <c r="AA32">
        <v>-0.3369327858042559</v>
      </c>
      <c r="AB32">
        <v>-0.32239087327885496</v>
      </c>
      <c r="AC32">
        <v>-0.29795389733394684</v>
      </c>
      <c r="AD32">
        <v>-0.2600176253729658</v>
      </c>
      <c r="AE32">
        <v>-0.22033375091328189</v>
      </c>
      <c r="AF32">
        <v>-0.18136514090257849</v>
      </c>
      <c r="AG32">
        <v>-0.14466477384970089</v>
      </c>
      <c r="AH32">
        <v>-0.11112707523196486</v>
      </c>
      <c r="AI32">
        <v>-8.2118786688323286E-2</v>
      </c>
      <c r="AJ32">
        <v>-5.7227691365890898E-2</v>
      </c>
      <c r="AK32">
        <v>-3.8573245776429843E-2</v>
      </c>
    </row>
    <row r="33" spans="1:37" x14ac:dyDescent="0.25">
      <c r="A33" t="s">
        <v>272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1.4878841164319034</v>
      </c>
      <c r="I33">
        <v>2.6219857912734845</v>
      </c>
      <c r="J33">
        <v>3.2656238853683517</v>
      </c>
      <c r="K33">
        <v>3.5561141952163977</v>
      </c>
      <c r="L33">
        <v>3.5818594019862537</v>
      </c>
      <c r="M33">
        <v>3.5449533025820656</v>
      </c>
      <c r="N33">
        <v>3.3985303642351861</v>
      </c>
      <c r="O33">
        <v>3.3102710185217266</v>
      </c>
      <c r="P33">
        <v>3.1417850744497544</v>
      </c>
      <c r="Q33">
        <v>3.036928470859146</v>
      </c>
      <c r="R33">
        <v>3.0564197358572853</v>
      </c>
      <c r="S33">
        <v>2.9662396715939954</v>
      </c>
      <c r="T33">
        <v>2.7760753977174479</v>
      </c>
      <c r="U33">
        <v>2.5707537310984074</v>
      </c>
      <c r="V33">
        <v>2.4462764510289059</v>
      </c>
      <c r="W33">
        <v>2.2526807695345541</v>
      </c>
      <c r="X33">
        <v>2.1276701922615882</v>
      </c>
      <c r="Y33">
        <v>2.0831797128352481</v>
      </c>
      <c r="Z33">
        <v>2.0111156263457497</v>
      </c>
      <c r="AA33">
        <v>2.0346784147860175</v>
      </c>
      <c r="AB33">
        <v>2.0685874051012076</v>
      </c>
      <c r="AC33">
        <v>2.1026269143065601</v>
      </c>
      <c r="AD33">
        <v>2.2322724752095624</v>
      </c>
      <c r="AE33">
        <v>2.296928466523962</v>
      </c>
      <c r="AF33">
        <v>2.347643332295446</v>
      </c>
      <c r="AG33">
        <v>2.3921461975287439</v>
      </c>
      <c r="AH33">
        <v>2.4325294420414201</v>
      </c>
      <c r="AI33">
        <v>2.4597869962861507</v>
      </c>
      <c r="AJ33">
        <v>2.4869957186029801</v>
      </c>
      <c r="AK33">
        <v>2.4871684808469574</v>
      </c>
    </row>
    <row r="34" spans="1:37" x14ac:dyDescent="0.25">
      <c r="A34" t="s">
        <v>273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5.4474805408988303E-2</v>
      </c>
      <c r="I34">
        <v>0.12333516384634979</v>
      </c>
      <c r="J34">
        <v>0.17411695748059675</v>
      </c>
      <c r="K34">
        <v>0.18922573251289876</v>
      </c>
      <c r="L34">
        <v>0.16276882225243483</v>
      </c>
      <c r="M34">
        <v>0.10268753702540323</v>
      </c>
      <c r="N34">
        <v>1.6591512860175683E-2</v>
      </c>
      <c r="O34">
        <v>-8.0481065975401833E-2</v>
      </c>
      <c r="P34">
        <v>-0.18244644655389664</v>
      </c>
      <c r="Q34">
        <v>-0.27844120578739417</v>
      </c>
      <c r="R34">
        <v>-0.35941915963542126</v>
      </c>
      <c r="S34">
        <v>-0.42960780324248216</v>
      </c>
      <c r="T34">
        <v>-0.4916128434929834</v>
      </c>
      <c r="U34">
        <v>-0.54424870854365981</v>
      </c>
      <c r="V34">
        <v>-0.58331623245810871</v>
      </c>
      <c r="W34">
        <v>-0.61246254532401068</v>
      </c>
      <c r="X34">
        <v>-0.6287758143112665</v>
      </c>
      <c r="Y34">
        <v>-0.6309923982050436</v>
      </c>
      <c r="Z34">
        <v>-0.62317890972939383</v>
      </c>
      <c r="AA34">
        <v>-0.60384656537372239</v>
      </c>
      <c r="AB34">
        <v>-0.57661274209793723</v>
      </c>
      <c r="AC34">
        <v>-0.54471892895293639</v>
      </c>
      <c r="AD34">
        <v>-0.50785281969246698</v>
      </c>
      <c r="AE34">
        <v>-0.47201403590368951</v>
      </c>
      <c r="AF34">
        <v>-0.43890433543101182</v>
      </c>
      <c r="AG34">
        <v>-0.40945771544892429</v>
      </c>
      <c r="AH34">
        <v>-0.38411517741341328</v>
      </c>
      <c r="AI34">
        <v>-0.36335569588884509</v>
      </c>
      <c r="AJ34">
        <v>-0.34680509832832884</v>
      </c>
      <c r="AK34">
        <v>-0.33505074352413455</v>
      </c>
    </row>
    <row r="35" spans="1:37" x14ac:dyDescent="0.25">
      <c r="A35" t="s">
        <v>274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2.5999403652271935</v>
      </c>
      <c r="I35">
        <v>4.4380007387686771</v>
      </c>
      <c r="J35">
        <v>5.4020995058056354</v>
      </c>
      <c r="K35">
        <v>5.7878240548664639</v>
      </c>
      <c r="L35">
        <v>5.7661450552144444</v>
      </c>
      <c r="M35">
        <v>5.6893163375537403</v>
      </c>
      <c r="N35">
        <v>5.4587268354251872</v>
      </c>
      <c r="O35">
        <v>5.3575660322104257</v>
      </c>
      <c r="P35">
        <v>5.1270235382562035</v>
      </c>
      <c r="Q35">
        <v>5.0159908711967072</v>
      </c>
      <c r="R35">
        <v>5.1125974553812403</v>
      </c>
      <c r="S35">
        <v>5.0048111921576544</v>
      </c>
      <c r="T35">
        <v>4.725680194365256</v>
      </c>
      <c r="U35">
        <v>4.4241130625233938</v>
      </c>
      <c r="V35">
        <v>4.2583032169260848</v>
      </c>
      <c r="W35">
        <v>3.9624010561394529</v>
      </c>
      <c r="X35">
        <v>3.7818165429677864</v>
      </c>
      <c r="Y35">
        <v>3.7273939394288691</v>
      </c>
      <c r="Z35">
        <v>3.6115556868453913</v>
      </c>
      <c r="AA35">
        <v>3.6530183316489051</v>
      </c>
      <c r="AB35">
        <v>3.6988370007893234</v>
      </c>
      <c r="AC35">
        <v>3.7380294631060407</v>
      </c>
      <c r="AD35">
        <v>3.9376299588203656</v>
      </c>
      <c r="AE35">
        <v>4.0171491717027719</v>
      </c>
      <c r="AF35">
        <v>4.0759193067079202</v>
      </c>
      <c r="AG35">
        <v>4.1264818648367285</v>
      </c>
      <c r="AH35">
        <v>4.1723592435563228</v>
      </c>
      <c r="AI35">
        <v>4.1983867172791678</v>
      </c>
      <c r="AJ35">
        <v>4.2278205580245309</v>
      </c>
      <c r="AK35">
        <v>4.2138900533482238</v>
      </c>
    </row>
    <row r="36" spans="1:37" x14ac:dyDescent="0.25">
      <c r="A36" t="s">
        <v>275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0.20761053483013825</v>
      </c>
      <c r="I36">
        <v>0.41363628714545797</v>
      </c>
      <c r="J36">
        <v>0.55819303200321801</v>
      </c>
      <c r="K36">
        <v>0.62882311316572181</v>
      </c>
      <c r="L36">
        <v>0.62542090993464861</v>
      </c>
      <c r="M36">
        <v>0.57592408808031514</v>
      </c>
      <c r="N36">
        <v>0.4855742463978352</v>
      </c>
      <c r="O36">
        <v>0.38646516941205356</v>
      </c>
      <c r="P36">
        <v>0.27292226913193662</v>
      </c>
      <c r="Q36">
        <v>0.16878727266484983</v>
      </c>
      <c r="R36">
        <v>9.0366093078464438E-2</v>
      </c>
      <c r="S36">
        <v>1.1941665650083699E-2</v>
      </c>
      <c r="T36">
        <v>-7.0562464352252885E-2</v>
      </c>
      <c r="U36">
        <v>-0.14860546315942358</v>
      </c>
      <c r="V36">
        <v>-0.2077784563244589</v>
      </c>
      <c r="W36">
        <v>-0.26488335568634058</v>
      </c>
      <c r="X36">
        <v>-0.30437741824558273</v>
      </c>
      <c r="Y36">
        <v>-0.32210257577846013</v>
      </c>
      <c r="Z36">
        <v>-0.33186353743005492</v>
      </c>
      <c r="AA36">
        <v>-0.3206198427978757</v>
      </c>
      <c r="AB36">
        <v>-0.29902093579869948</v>
      </c>
      <c r="AC36">
        <v>-0.27175354689217279</v>
      </c>
      <c r="AD36">
        <v>-0.22926013199973116</v>
      </c>
      <c r="AE36">
        <v>-0.19207708448917282</v>
      </c>
      <c r="AF36">
        <v>-0.15810509351994462</v>
      </c>
      <c r="AG36">
        <v>-0.12746722411112188</v>
      </c>
      <c r="AH36">
        <v>-0.10037190188610934</v>
      </c>
      <c r="AI36">
        <v>-7.8248314799400642E-2</v>
      </c>
      <c r="AJ36">
        <v>-5.9628436149783415E-2</v>
      </c>
      <c r="AK36">
        <v>-4.7818194899085231E-2</v>
      </c>
    </row>
    <row r="37" spans="1:37" x14ac:dyDescent="0.25">
      <c r="A37" t="s">
        <v>276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0.62039144352554754</v>
      </c>
      <c r="I37">
        <v>1.0815158649003731</v>
      </c>
      <c r="J37">
        <v>1.3323541491804036</v>
      </c>
      <c r="K37">
        <v>1.4251473365295864</v>
      </c>
      <c r="L37">
        <v>1.3940314726762049</v>
      </c>
      <c r="M37">
        <v>1.3240410663056368</v>
      </c>
      <c r="N37">
        <v>1.2006412121872589</v>
      </c>
      <c r="O37">
        <v>1.0981697416769576</v>
      </c>
      <c r="P37">
        <v>0.96458715105824933</v>
      </c>
      <c r="Q37">
        <v>0.86245567664855471</v>
      </c>
      <c r="R37">
        <v>0.81833377885220937</v>
      </c>
      <c r="S37">
        <v>0.73797085295503884</v>
      </c>
      <c r="T37">
        <v>0.62585048143124489</v>
      </c>
      <c r="U37">
        <v>0.51573630998007491</v>
      </c>
      <c r="V37">
        <v>0.44623163562065304</v>
      </c>
      <c r="W37">
        <v>0.35612963619586768</v>
      </c>
      <c r="X37">
        <v>0.30153685035021471</v>
      </c>
      <c r="Y37">
        <v>0.28633275070764075</v>
      </c>
      <c r="Z37">
        <v>0.26576333786649808</v>
      </c>
      <c r="AA37">
        <v>0.28904814160484182</v>
      </c>
      <c r="AB37">
        <v>0.31976756091409708</v>
      </c>
      <c r="AC37">
        <v>0.35261461641553637</v>
      </c>
      <c r="AD37">
        <v>0.42484093648680332</v>
      </c>
      <c r="AE37">
        <v>0.46989164556872076</v>
      </c>
      <c r="AF37">
        <v>0.50818464631539051</v>
      </c>
      <c r="AG37">
        <v>0.54193222962317655</v>
      </c>
      <c r="AH37">
        <v>0.57163680249621152</v>
      </c>
      <c r="AI37">
        <v>0.59355260036488833</v>
      </c>
      <c r="AJ37">
        <v>0.61308735051723851</v>
      </c>
      <c r="AK37">
        <v>0.61939396483516873</v>
      </c>
    </row>
    <row r="38" spans="1:37" x14ac:dyDescent="0.25">
      <c r="A38" t="s">
        <v>277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0.96781455931522764</v>
      </c>
      <c r="I38">
        <v>1.6660438852165171</v>
      </c>
      <c r="J38">
        <v>2.0302465391755842</v>
      </c>
      <c r="K38">
        <v>2.1590740140999154</v>
      </c>
      <c r="L38">
        <v>2.1137952108907232</v>
      </c>
      <c r="M38">
        <v>2.0276649784978007</v>
      </c>
      <c r="N38">
        <v>1.872181883635915</v>
      </c>
      <c r="O38">
        <v>1.7580582857253502</v>
      </c>
      <c r="P38">
        <v>1.5972743965614766</v>
      </c>
      <c r="Q38">
        <v>1.4847874154865437</v>
      </c>
      <c r="R38">
        <v>1.4581048263441199</v>
      </c>
      <c r="S38">
        <v>1.3670638160972137</v>
      </c>
      <c r="T38">
        <v>1.2209651267206301</v>
      </c>
      <c r="U38">
        <v>1.0742777377698909</v>
      </c>
      <c r="V38">
        <v>0.98682916296064516</v>
      </c>
      <c r="W38">
        <v>0.86145745605474833</v>
      </c>
      <c r="X38">
        <v>0.78693099646951481</v>
      </c>
      <c r="Y38">
        <v>0.76829801154496558</v>
      </c>
      <c r="Z38">
        <v>0.73531062884446552</v>
      </c>
      <c r="AA38">
        <v>0.76640688050479966</v>
      </c>
      <c r="AB38">
        <v>0.80463730933972855</v>
      </c>
      <c r="AC38">
        <v>0.84328350635314298</v>
      </c>
      <c r="AD38">
        <v>0.94233392410978389</v>
      </c>
      <c r="AE38">
        <v>0.99750570408900785</v>
      </c>
      <c r="AF38">
        <v>1.042687433135292</v>
      </c>
      <c r="AG38">
        <v>1.0821165437485902</v>
      </c>
      <c r="AH38">
        <v>1.1168703978822414</v>
      </c>
      <c r="AI38">
        <v>1.1412140392031533</v>
      </c>
      <c r="AJ38">
        <v>1.1637057551570962</v>
      </c>
      <c r="AK38">
        <v>1.1672724021468683</v>
      </c>
    </row>
    <row r="39" spans="1:37" x14ac:dyDescent="0.25">
      <c r="A39" t="s">
        <v>278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0.14755777833210804</v>
      </c>
      <c r="I39">
        <v>0.31842336496237245</v>
      </c>
      <c r="J39">
        <v>0.45669300326618423</v>
      </c>
      <c r="K39">
        <v>0.53805375992903581</v>
      </c>
      <c r="L39">
        <v>0.55459265663693191</v>
      </c>
      <c r="M39">
        <v>0.52423038913580466</v>
      </c>
      <c r="N39">
        <v>0.45408270162492492</v>
      </c>
      <c r="O39">
        <v>0.36996081219553556</v>
      </c>
      <c r="P39">
        <v>0.27251851057836785</v>
      </c>
      <c r="Q39">
        <v>0.18008650083620736</v>
      </c>
      <c r="R39">
        <v>0.10729471939954216</v>
      </c>
      <c r="S39">
        <v>3.8405307951450141E-2</v>
      </c>
      <c r="T39">
        <v>-3.1727175468687641E-2</v>
      </c>
      <c r="U39">
        <v>-9.8811890932470892E-2</v>
      </c>
      <c r="V39">
        <v>-0.152305574622702</v>
      </c>
      <c r="W39">
        <v>-0.20252804605827013</v>
      </c>
      <c r="X39">
        <v>-0.23938946520983828</v>
      </c>
      <c r="Y39">
        <v>-0.25875442781592151</v>
      </c>
      <c r="Z39">
        <v>-0.26949957268281866</v>
      </c>
      <c r="AA39">
        <v>-0.26332240205085844</v>
      </c>
      <c r="AB39">
        <v>-0.24707174934883724</v>
      </c>
      <c r="AC39">
        <v>-0.2248394087250194</v>
      </c>
      <c r="AD39">
        <v>-0.19110173967029631</v>
      </c>
      <c r="AE39">
        <v>-0.15943548887481507</v>
      </c>
      <c r="AF39">
        <v>-0.12991609250503355</v>
      </c>
      <c r="AG39">
        <v>-0.10315875440612965</v>
      </c>
      <c r="AH39">
        <v>-7.9483350410292086E-2</v>
      </c>
      <c r="AI39">
        <v>-5.9965131998362953E-2</v>
      </c>
      <c r="AJ39">
        <v>-4.3702163477354894E-2</v>
      </c>
      <c r="AK39">
        <v>-3.2948617935368851E-2</v>
      </c>
    </row>
    <row r="40" spans="1:37" x14ac:dyDescent="0.25">
      <c r="A40" t="s">
        <v>279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0.16646114356644315</v>
      </c>
      <c r="I40">
        <v>0.37336402720424822</v>
      </c>
      <c r="J40">
        <v>0.54005838208861512</v>
      </c>
      <c r="K40">
        <v>0.64197250392732386</v>
      </c>
      <c r="L40">
        <v>0.68026697196006403</v>
      </c>
      <c r="M40">
        <v>0.68216874050095466</v>
      </c>
      <c r="N40">
        <v>0.6589975324877928</v>
      </c>
      <c r="O40">
        <v>0.63598408082734537</v>
      </c>
      <c r="P40">
        <v>0.60966530702240007</v>
      </c>
      <c r="Q40">
        <v>0.59268847005766734</v>
      </c>
      <c r="R40">
        <v>0.59678653940595794</v>
      </c>
      <c r="S40">
        <v>0.60034793450287616</v>
      </c>
      <c r="T40">
        <v>0.59203186536123109</v>
      </c>
      <c r="U40">
        <v>0.57505360360230462</v>
      </c>
      <c r="V40">
        <v>0.56170074172694484</v>
      </c>
      <c r="W40">
        <v>0.54127853094740885</v>
      </c>
      <c r="X40">
        <v>0.52348414012821642</v>
      </c>
      <c r="Y40">
        <v>0.51440152967123787</v>
      </c>
      <c r="Z40">
        <v>0.50467609273781022</v>
      </c>
      <c r="AA40">
        <v>0.5031268635238284</v>
      </c>
      <c r="AB40">
        <v>0.50460806301102501</v>
      </c>
      <c r="AC40">
        <v>0.50537940755264188</v>
      </c>
      <c r="AD40">
        <v>0.51394152708192919</v>
      </c>
      <c r="AE40">
        <v>0.5177506957611655</v>
      </c>
      <c r="AF40">
        <v>0.51675706961147316</v>
      </c>
      <c r="AG40">
        <v>0.51223751517015526</v>
      </c>
      <c r="AH40">
        <v>0.50534906042332128</v>
      </c>
      <c r="AI40">
        <v>0.49586455300099086</v>
      </c>
      <c r="AJ40">
        <v>0.48527057001392926</v>
      </c>
      <c r="AK40">
        <v>0.47143835466589845</v>
      </c>
    </row>
    <row r="41" spans="1:37" x14ac:dyDescent="0.25">
      <c r="A41" t="s">
        <v>280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21.043357917719451</v>
      </c>
      <c r="I41">
        <v>33.626868723487036</v>
      </c>
      <c r="J41">
        <v>39.65350114584465</v>
      </c>
      <c r="K41">
        <v>41.71912799003379</v>
      </c>
      <c r="L41">
        <v>38.56963277400871</v>
      </c>
      <c r="M41">
        <v>37.429037625285019</v>
      </c>
      <c r="N41">
        <v>36.334325040202287</v>
      </c>
      <c r="O41">
        <v>35.412115115123434</v>
      </c>
      <c r="P41">
        <v>34.690173685951862</v>
      </c>
      <c r="Q41">
        <v>33.893865013005929</v>
      </c>
      <c r="R41">
        <v>31.022020059466904</v>
      </c>
      <c r="S41">
        <v>29.556518384697839</v>
      </c>
      <c r="T41">
        <v>28.910183916877209</v>
      </c>
      <c r="U41">
        <v>28.708609060249035</v>
      </c>
      <c r="V41">
        <v>28.234777282785938</v>
      </c>
      <c r="W41">
        <v>27.139590090006706</v>
      </c>
      <c r="X41">
        <v>26.684646250308376</v>
      </c>
      <c r="Y41">
        <v>26.568979108877102</v>
      </c>
      <c r="Z41">
        <v>26.592514368655131</v>
      </c>
      <c r="AA41">
        <v>27.418262159154793</v>
      </c>
      <c r="AB41">
        <v>27.023250828800947</v>
      </c>
      <c r="AC41">
        <v>26.764998302547394</v>
      </c>
      <c r="AD41">
        <v>26.583101817734423</v>
      </c>
      <c r="AE41">
        <v>26.417580214858695</v>
      </c>
      <c r="AF41">
        <v>26.242814359378251</v>
      </c>
      <c r="AG41">
        <v>26.049784826223089</v>
      </c>
      <c r="AH41">
        <v>25.836756622351366</v>
      </c>
      <c r="AI41">
        <v>25.605825566508123</v>
      </c>
      <c r="AJ41">
        <v>25.361425249437897</v>
      </c>
      <c r="AK41">
        <v>25.105171041414167</v>
      </c>
    </row>
    <row r="42" spans="1:37" x14ac:dyDescent="0.25">
      <c r="A42" t="s">
        <v>281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84.43033092563725</v>
      </c>
      <c r="I42">
        <v>153.14412929463526</v>
      </c>
      <c r="J42">
        <v>191.72174913763848</v>
      </c>
      <c r="K42">
        <v>206.06367638667899</v>
      </c>
      <c r="L42">
        <v>206.61570734555656</v>
      </c>
      <c r="M42">
        <v>201.10060949024998</v>
      </c>
      <c r="N42">
        <v>179.92132793224783</v>
      </c>
      <c r="O42">
        <v>166.30913955003516</v>
      </c>
      <c r="P42">
        <v>139.38897936707014</v>
      </c>
      <c r="Q42">
        <v>125.23936474432919</v>
      </c>
      <c r="R42">
        <v>249.99041810018454</v>
      </c>
      <c r="S42">
        <v>311.7444775007595</v>
      </c>
      <c r="T42">
        <v>340.48341030679853</v>
      </c>
      <c r="U42">
        <v>348.37064082627603</v>
      </c>
      <c r="V42">
        <v>345.59596003771702</v>
      </c>
      <c r="W42">
        <v>338.41268477528655</v>
      </c>
      <c r="X42">
        <v>347.0219941473286</v>
      </c>
      <c r="Y42">
        <v>347.69613355569106</v>
      </c>
      <c r="Z42">
        <v>344.1735223976907</v>
      </c>
      <c r="AA42">
        <v>338.89073331412806</v>
      </c>
      <c r="AB42">
        <v>333.13939968344232</v>
      </c>
      <c r="AC42">
        <v>343.81405137070021</v>
      </c>
      <c r="AD42">
        <v>347.07137713878558</v>
      </c>
      <c r="AE42">
        <v>345.925156735749</v>
      </c>
      <c r="AF42">
        <v>342.54605139495879</v>
      </c>
      <c r="AG42">
        <v>338.20983996089575</v>
      </c>
      <c r="AH42">
        <v>333.58236780788604</v>
      </c>
      <c r="AI42">
        <v>328.98360131177907</v>
      </c>
      <c r="AJ42">
        <v>324.5494061312238</v>
      </c>
      <c r="AK42">
        <v>320.30398384045418</v>
      </c>
    </row>
    <row r="43" spans="1:37" x14ac:dyDescent="0.25">
      <c r="A43" t="s">
        <v>282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63.548799292002897</v>
      </c>
      <c r="I43">
        <v>110.69297042570838</v>
      </c>
      <c r="J43">
        <v>135.48285585815228</v>
      </c>
      <c r="K43">
        <v>143.75643116688065</v>
      </c>
      <c r="L43">
        <v>149.70538093129557</v>
      </c>
      <c r="M43">
        <v>148.16992772036377</v>
      </c>
      <c r="N43">
        <v>142.52608286348516</v>
      </c>
      <c r="O43">
        <v>135.98316074450813</v>
      </c>
      <c r="P43">
        <v>128.71031580892435</v>
      </c>
      <c r="Q43">
        <v>124.61891917156498</v>
      </c>
      <c r="R43">
        <v>142.70596631659012</v>
      </c>
      <c r="S43">
        <v>148.45101024752364</v>
      </c>
      <c r="T43">
        <v>147.71390054432047</v>
      </c>
      <c r="U43">
        <v>143.53579234460193</v>
      </c>
      <c r="V43">
        <v>137.8557304736058</v>
      </c>
      <c r="W43">
        <v>131.6902021775615</v>
      </c>
      <c r="X43">
        <v>126.39524465909599</v>
      </c>
      <c r="Y43">
        <v>121.10565739427157</v>
      </c>
      <c r="Z43">
        <v>116.11069015966571</v>
      </c>
      <c r="AA43">
        <v>115.39240164142703</v>
      </c>
      <c r="AB43">
        <v>113.3172162768453</v>
      </c>
      <c r="AC43">
        <v>111.39114230138345</v>
      </c>
      <c r="AD43">
        <v>108.98584831116081</v>
      </c>
      <c r="AE43">
        <v>106.48846823929902</v>
      </c>
      <c r="AF43">
        <v>104.10515885395726</v>
      </c>
      <c r="AG43">
        <v>101.91750183143778</v>
      </c>
      <c r="AH43">
        <v>99.94813027947842</v>
      </c>
      <c r="AI43">
        <v>98.174940306523112</v>
      </c>
      <c r="AJ43">
        <v>96.574191206354442</v>
      </c>
      <c r="AK43">
        <v>95.112924321416429</v>
      </c>
    </row>
    <row r="44" spans="1:37" x14ac:dyDescent="0.25">
      <c r="A44" t="s">
        <v>283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67.589754183603048</v>
      </c>
      <c r="I44">
        <v>119.31915247506493</v>
      </c>
      <c r="J44">
        <v>147.43010312486638</v>
      </c>
      <c r="K44">
        <v>157.44441889296493</v>
      </c>
      <c r="L44">
        <v>159.56733898615835</v>
      </c>
      <c r="M44">
        <v>156.19405469092627</v>
      </c>
      <c r="N44">
        <v>150.27193096157205</v>
      </c>
      <c r="O44">
        <v>143.53031896992502</v>
      </c>
      <c r="P44">
        <v>135.42393965425802</v>
      </c>
      <c r="Q44">
        <v>133.41655823143395</v>
      </c>
      <c r="R44">
        <v>111.13153472136537</v>
      </c>
      <c r="S44">
        <v>96.428441654170811</v>
      </c>
      <c r="T44">
        <v>85.849385314372313</v>
      </c>
      <c r="U44">
        <v>77.357445940600059</v>
      </c>
      <c r="V44">
        <v>74.244698753546629</v>
      </c>
      <c r="W44">
        <v>69.607746902140065</v>
      </c>
      <c r="X44">
        <v>64.185874312967385</v>
      </c>
      <c r="Y44">
        <v>58.599497216929322</v>
      </c>
      <c r="Z44">
        <v>53.253509784620292</v>
      </c>
      <c r="AA44">
        <v>53.517603398694334</v>
      </c>
      <c r="AB44">
        <v>51.167735932832329</v>
      </c>
      <c r="AC44">
        <v>48.316491737257252</v>
      </c>
      <c r="AD44">
        <v>45.516423354093696</v>
      </c>
      <c r="AE44">
        <v>43.013823401080444</v>
      </c>
      <c r="AF44">
        <v>40.898850739470014</v>
      </c>
      <c r="AG44">
        <v>39.17494080913557</v>
      </c>
      <c r="AH44">
        <v>37.799371639118661</v>
      </c>
      <c r="AI44">
        <v>36.718507004142921</v>
      </c>
      <c r="AJ44">
        <v>35.875618948357157</v>
      </c>
      <c r="AK44">
        <v>35.219307800660516</v>
      </c>
    </row>
    <row r="45" spans="1:37" x14ac:dyDescent="0.25">
      <c r="A45" t="s">
        <v>284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11.67974222666286</v>
      </c>
      <c r="I45">
        <v>18.248364026004516</v>
      </c>
      <c r="J45">
        <v>20.886635632044602</v>
      </c>
      <c r="K45">
        <v>21.260815593120984</v>
      </c>
      <c r="L45">
        <v>25.317665705089752</v>
      </c>
      <c r="M45">
        <v>27.631113116940821</v>
      </c>
      <c r="N45">
        <v>27.82609310188635</v>
      </c>
      <c r="O45">
        <v>27.483960312692425</v>
      </c>
      <c r="P45">
        <v>26.739634525705757</v>
      </c>
      <c r="Q45">
        <v>24.911888547412154</v>
      </c>
      <c r="R45">
        <v>30.602889700533087</v>
      </c>
      <c r="S45">
        <v>32.090064305518219</v>
      </c>
      <c r="T45">
        <v>32.258006734748811</v>
      </c>
      <c r="U45">
        <v>31.768149030200664</v>
      </c>
      <c r="V45">
        <v>32.2652675320942</v>
      </c>
      <c r="W45">
        <v>32.051531928377109</v>
      </c>
      <c r="X45">
        <v>32.160819488445</v>
      </c>
      <c r="Y45">
        <v>31.794879375646556</v>
      </c>
      <c r="Z45">
        <v>31.194763140608185</v>
      </c>
      <c r="AA45">
        <v>36.725415982774919</v>
      </c>
      <c r="AB45">
        <v>39.302378125136194</v>
      </c>
      <c r="AC45">
        <v>40.745137130864521</v>
      </c>
      <c r="AD45">
        <v>44.933515123745281</v>
      </c>
      <c r="AE45">
        <v>46.553469061315326</v>
      </c>
      <c r="AF45">
        <v>46.710332286704379</v>
      </c>
      <c r="AG45">
        <v>46.144453950612842</v>
      </c>
      <c r="AH45">
        <v>45.279514051560298</v>
      </c>
      <c r="AI45">
        <v>44.331114197103538</v>
      </c>
      <c r="AJ45">
        <v>43.400376454318071</v>
      </c>
      <c r="AK45">
        <v>42.524640823191604</v>
      </c>
    </row>
    <row r="46" spans="1:37" x14ac:dyDescent="0.25">
      <c r="A46" t="s">
        <v>285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0.62571836202953701</v>
      </c>
      <c r="I46">
        <v>1.050486667137962</v>
      </c>
      <c r="J46">
        <v>1.289990155862486</v>
      </c>
      <c r="K46">
        <v>1.3903363939228752</v>
      </c>
      <c r="L46">
        <v>1.3952655730040897</v>
      </c>
      <c r="M46">
        <v>1.3539286060140876</v>
      </c>
      <c r="N46">
        <v>1.2830191963048465</v>
      </c>
      <c r="O46">
        <v>1.214178413474909</v>
      </c>
      <c r="P46">
        <v>1.1480168151487558</v>
      </c>
      <c r="Q46">
        <v>1.0900137418973443</v>
      </c>
      <c r="R46">
        <v>1.0530815510161329</v>
      </c>
      <c r="S46">
        <v>1.015197984499161</v>
      </c>
      <c r="T46">
        <v>0.96425802565254237</v>
      </c>
      <c r="U46">
        <v>0.90230629874084034</v>
      </c>
      <c r="V46">
        <v>0.84603130569038676</v>
      </c>
      <c r="W46">
        <v>0.7827640727665619</v>
      </c>
      <c r="X46">
        <v>0.72499006457094062</v>
      </c>
      <c r="Y46">
        <v>0.67715555237577441</v>
      </c>
      <c r="Z46">
        <v>0.63279586955646838</v>
      </c>
      <c r="AA46">
        <v>0.60041041338845247</v>
      </c>
      <c r="AB46">
        <v>0.57280433980602119</v>
      </c>
      <c r="AC46">
        <v>0.5478049822498221</v>
      </c>
      <c r="AD46">
        <v>0.53383724209032923</v>
      </c>
      <c r="AE46">
        <v>0.51987163265985181</v>
      </c>
      <c r="AF46">
        <v>0.50313966402011356</v>
      </c>
      <c r="AG46">
        <v>0.48621597944291661</v>
      </c>
      <c r="AH46">
        <v>0.47099461969251077</v>
      </c>
      <c r="AI46">
        <v>0.4526090062717314</v>
      </c>
      <c r="AJ46">
        <v>0.43507561770461667</v>
      </c>
      <c r="AK46">
        <v>0.41552727941531753</v>
      </c>
    </row>
    <row r="47" spans="1:37" x14ac:dyDescent="0.25">
      <c r="A47" t="s">
        <v>286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19.465747421975578</v>
      </c>
      <c r="I47">
        <v>31.299826104714089</v>
      </c>
      <c r="J47">
        <v>37.167630557095691</v>
      </c>
      <c r="K47">
        <v>39.5167021359307</v>
      </c>
      <c r="L47">
        <v>38.339967889197645</v>
      </c>
      <c r="M47">
        <v>37.233503138252154</v>
      </c>
      <c r="N47">
        <v>36.277992024858349</v>
      </c>
      <c r="O47">
        <v>35.403746632262447</v>
      </c>
      <c r="P47">
        <v>34.60733500839757</v>
      </c>
      <c r="Q47">
        <v>35.789264485855618</v>
      </c>
      <c r="R47">
        <v>31.110857087494569</v>
      </c>
      <c r="S47">
        <v>28.769965181787825</v>
      </c>
      <c r="T47">
        <v>27.486469147033631</v>
      </c>
      <c r="U47">
        <v>26.83570379711686</v>
      </c>
      <c r="V47">
        <v>26.800589360487681</v>
      </c>
      <c r="W47">
        <v>26.814553609854496</v>
      </c>
      <c r="X47">
        <v>26.907624542759876</v>
      </c>
      <c r="Y47">
        <v>26.835248426740478</v>
      </c>
      <c r="Z47">
        <v>26.616168220211911</v>
      </c>
      <c r="AA47">
        <v>24.701580756376895</v>
      </c>
      <c r="AB47">
        <v>24.684898410677803</v>
      </c>
      <c r="AC47">
        <v>24.557956480621247</v>
      </c>
      <c r="AD47">
        <v>37.470434499194916</v>
      </c>
      <c r="AE47">
        <v>44.619969835853944</v>
      </c>
      <c r="AF47">
        <v>47.767484561211582</v>
      </c>
      <c r="AG47">
        <v>48.621209143778835</v>
      </c>
      <c r="AH47">
        <v>48.322405905603325</v>
      </c>
      <c r="AI47">
        <v>47.527468525328317</v>
      </c>
      <c r="AJ47">
        <v>46.613647465143181</v>
      </c>
      <c r="AK47">
        <v>45.684217264835425</v>
      </c>
    </row>
    <row r="48" spans="1:37" x14ac:dyDescent="0.25">
      <c r="A48" t="s">
        <v>287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143.15894340641347</v>
      </c>
      <c r="I48">
        <v>278.82042114176795</v>
      </c>
      <c r="J48">
        <v>381.32383424064108</v>
      </c>
      <c r="K48">
        <v>440.99178004749416</v>
      </c>
      <c r="L48">
        <v>464.50209312578465</v>
      </c>
      <c r="M48">
        <v>483.18373826182199</v>
      </c>
      <c r="N48">
        <v>465.52265404807321</v>
      </c>
      <c r="O48">
        <v>507.75421656879803</v>
      </c>
      <c r="P48">
        <v>502.42526347265402</v>
      </c>
      <c r="Q48">
        <v>524.04139896032223</v>
      </c>
      <c r="R48">
        <v>524.90884679844066</v>
      </c>
      <c r="S48">
        <v>492.71735287685141</v>
      </c>
      <c r="T48">
        <v>418.9923499464756</v>
      </c>
      <c r="U48">
        <v>355.84221731350505</v>
      </c>
      <c r="V48">
        <v>334.72677752927513</v>
      </c>
      <c r="W48">
        <v>272.54653836304243</v>
      </c>
      <c r="X48">
        <v>244.7074694240483</v>
      </c>
      <c r="Y48">
        <v>257.6672784430454</v>
      </c>
      <c r="Z48">
        <v>239.60469754678405</v>
      </c>
      <c r="AA48">
        <v>229.96216233002963</v>
      </c>
      <c r="AB48">
        <v>244.98151329922288</v>
      </c>
      <c r="AC48">
        <v>252.79373280564252</v>
      </c>
      <c r="AD48">
        <v>265.67445586062587</v>
      </c>
      <c r="AE48">
        <v>260.43962510833734</v>
      </c>
      <c r="AF48">
        <v>274.84882615414875</v>
      </c>
      <c r="AG48">
        <v>298.47683263298501</v>
      </c>
      <c r="AH48">
        <v>326.44501374701952</v>
      </c>
      <c r="AI48">
        <v>349.86545256402576</v>
      </c>
      <c r="AJ48">
        <v>376.18416359191167</v>
      </c>
      <c r="AK48">
        <v>386.04360746569074</v>
      </c>
    </row>
    <row r="49" spans="1:37" x14ac:dyDescent="0.25">
      <c r="A49" t="s">
        <v>288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28.368773833368621</v>
      </c>
      <c r="I49">
        <v>45.65656532549518</v>
      </c>
      <c r="J49">
        <v>55.373411362266211</v>
      </c>
      <c r="K49">
        <v>59.872116468003171</v>
      </c>
      <c r="L49">
        <v>59.453329249156319</v>
      </c>
      <c r="M49">
        <v>59.836302516218765</v>
      </c>
      <c r="N49">
        <v>57.851662545743608</v>
      </c>
      <c r="O49">
        <v>60.11971803506173</v>
      </c>
      <c r="P49">
        <v>59.056420297965076</v>
      </c>
      <c r="Q49">
        <v>59.368275062101006</v>
      </c>
      <c r="R49">
        <v>67.108861815830153</v>
      </c>
      <c r="S49">
        <v>68.606660979078043</v>
      </c>
      <c r="T49">
        <v>64.99521793185481</v>
      </c>
      <c r="U49">
        <v>60.643618147552658</v>
      </c>
      <c r="V49">
        <v>59.084609502094089</v>
      </c>
      <c r="W49">
        <v>53.868529875778947</v>
      </c>
      <c r="X49">
        <v>51.095520759021021</v>
      </c>
      <c r="Y49">
        <v>51.349612781006826</v>
      </c>
      <c r="Z49">
        <v>49.378199608030847</v>
      </c>
      <c r="AA49">
        <v>50.099483002419042</v>
      </c>
      <c r="AB49">
        <v>51.397149364699793</v>
      </c>
      <c r="AC49">
        <v>51.94168111572035</v>
      </c>
      <c r="AD49">
        <v>53.399354333714101</v>
      </c>
      <c r="AE49">
        <v>53.031737928983766</v>
      </c>
      <c r="AF49">
        <v>53.79613366817604</v>
      </c>
      <c r="AG49">
        <v>55.091695098342733</v>
      </c>
      <c r="AH49">
        <v>56.628222686824195</v>
      </c>
      <c r="AI49">
        <v>57.801949750821535</v>
      </c>
      <c r="AJ49">
        <v>59.198357098276432</v>
      </c>
      <c r="AK49">
        <v>59.437523841862827</v>
      </c>
    </row>
    <row r="50" spans="1:37" x14ac:dyDescent="0.25">
      <c r="A50" t="s">
        <v>289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0.62425706023854222</v>
      </c>
      <c r="I50">
        <v>1.0574755867717167</v>
      </c>
      <c r="J50">
        <v>1.3139392804377703</v>
      </c>
      <c r="K50">
        <v>1.4339045852663101</v>
      </c>
      <c r="L50">
        <v>1.4573905948450427</v>
      </c>
      <c r="M50">
        <v>1.4316527187128614</v>
      </c>
      <c r="N50">
        <v>1.3795446712494996</v>
      </c>
      <c r="O50">
        <v>1.329748564833122</v>
      </c>
      <c r="P50">
        <v>1.2817710035429419</v>
      </c>
      <c r="Q50">
        <v>1.2471952872364689</v>
      </c>
      <c r="R50">
        <v>3.9641426725960383</v>
      </c>
      <c r="S50">
        <v>5.3941494629754949</v>
      </c>
      <c r="T50">
        <v>6.0164587603077191</v>
      </c>
      <c r="U50">
        <v>6.1965015240541543</v>
      </c>
      <c r="V50">
        <v>6.1661343019824288</v>
      </c>
      <c r="W50">
        <v>6.0385653479925638</v>
      </c>
      <c r="X50">
        <v>5.8855019318453827</v>
      </c>
      <c r="Y50">
        <v>5.74200526814308</v>
      </c>
      <c r="Z50">
        <v>5.6111654144795686</v>
      </c>
      <c r="AA50">
        <v>5.5032601866455311</v>
      </c>
      <c r="AB50">
        <v>3.6987283492473821</v>
      </c>
      <c r="AC50">
        <v>2.7434622184615565</v>
      </c>
      <c r="AD50">
        <v>2.2955316363537648</v>
      </c>
      <c r="AE50">
        <v>2.1106774306785203</v>
      </c>
      <c r="AF50">
        <v>2.052923223772174</v>
      </c>
      <c r="AG50">
        <v>2.0491174730459472</v>
      </c>
      <c r="AH50">
        <v>2.0620333214887765</v>
      </c>
      <c r="AI50">
        <v>2.0733954882848016</v>
      </c>
      <c r="AJ50">
        <v>2.0772502815062266</v>
      </c>
      <c r="AK50">
        <v>2.0698609608166274</v>
      </c>
    </row>
    <row r="51" spans="1:37" x14ac:dyDescent="0.25">
      <c r="A51" t="s">
        <v>290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0.18026829078083839</v>
      </c>
      <c r="I51">
        <v>0.37553121125615263</v>
      </c>
      <c r="J51">
        <v>0.5255056154472415</v>
      </c>
      <c r="K51">
        <v>0.60998482612706351</v>
      </c>
      <c r="L51">
        <v>0.62406016004132869</v>
      </c>
      <c r="M51">
        <v>0.59054042414061758</v>
      </c>
      <c r="N51">
        <v>0.51570276862431541</v>
      </c>
      <c r="O51">
        <v>0.42869732049708453</v>
      </c>
      <c r="P51">
        <v>0.32704099290468136</v>
      </c>
      <c r="Q51">
        <v>0.23180530942672473</v>
      </c>
      <c r="R51">
        <v>0.15865105972538984</v>
      </c>
      <c r="S51">
        <v>8.6893390063935705E-2</v>
      </c>
      <c r="T51">
        <v>1.1551252851726979E-2</v>
      </c>
      <c r="U51">
        <v>-6.1022647733632862E-2</v>
      </c>
      <c r="V51">
        <v>-0.11808462146688514</v>
      </c>
      <c r="W51">
        <v>-0.17316522081142205</v>
      </c>
      <c r="X51">
        <v>-0.21337996164519923</v>
      </c>
      <c r="Y51">
        <v>-0.23425685949842734</v>
      </c>
      <c r="Z51">
        <v>-0.24709998384198073</v>
      </c>
      <c r="AA51">
        <v>-0.2410842861295448</v>
      </c>
      <c r="AB51">
        <v>-0.22477564477552114</v>
      </c>
      <c r="AC51">
        <v>-0.20260272674446078</v>
      </c>
      <c r="AD51">
        <v>-0.16686556514631246</v>
      </c>
      <c r="AE51">
        <v>-0.13455566966540378</v>
      </c>
      <c r="AF51">
        <v>-0.10474812597904837</v>
      </c>
      <c r="AG51">
        <v>-7.7799371354136948E-2</v>
      </c>
      <c r="AH51">
        <v>-5.395870936888425E-2</v>
      </c>
      <c r="AI51">
        <v>-3.4489888208222297E-2</v>
      </c>
      <c r="AJ51">
        <v>-1.8210586903477655E-2</v>
      </c>
      <c r="AK51">
        <v>-7.9432050203442905E-3</v>
      </c>
    </row>
    <row r="52" spans="1:37" x14ac:dyDescent="0.25">
      <c r="A52" t="s">
        <v>291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0.26308420585301473</v>
      </c>
      <c r="I52">
        <v>0.53657335701893238</v>
      </c>
      <c r="J52">
        <v>0.75481992683781307</v>
      </c>
      <c r="K52">
        <v>0.90190017531428524</v>
      </c>
      <c r="L52">
        <v>0.97290062063104532</v>
      </c>
      <c r="M52">
        <v>0.99624450256570185</v>
      </c>
      <c r="N52">
        <v>0.97172441561867995</v>
      </c>
      <c r="O52">
        <v>0.93396963040957015</v>
      </c>
      <c r="P52">
        <v>0.87136013089139652</v>
      </c>
      <c r="Q52">
        <v>0.81102834734529949</v>
      </c>
      <c r="R52">
        <v>0.77194323638771767</v>
      </c>
      <c r="S52">
        <v>0.72202024065657344</v>
      </c>
      <c r="T52">
        <v>0.6564298612188546</v>
      </c>
      <c r="U52">
        <v>0.58557060973647435</v>
      </c>
      <c r="V52">
        <v>0.5276299953816288</v>
      </c>
      <c r="W52">
        <v>0.4620423486006997</v>
      </c>
      <c r="X52">
        <v>0.4092875180658373</v>
      </c>
      <c r="Y52">
        <v>0.37573483482653547</v>
      </c>
      <c r="Z52">
        <v>0.34574275789651665</v>
      </c>
      <c r="AA52">
        <v>0.33758029843400372</v>
      </c>
      <c r="AB52">
        <v>0.33968815739966463</v>
      </c>
      <c r="AC52">
        <v>0.34802625327678971</v>
      </c>
      <c r="AD52">
        <v>0.37600265837649527</v>
      </c>
      <c r="AE52">
        <v>0.39917110424843028</v>
      </c>
      <c r="AF52">
        <v>0.42112394219024907</v>
      </c>
      <c r="AG52">
        <v>0.44189494744391045</v>
      </c>
      <c r="AH52">
        <v>0.46128331941492906</v>
      </c>
      <c r="AI52">
        <v>0.47740244247875818</v>
      </c>
      <c r="AJ52">
        <v>0.49188056631002119</v>
      </c>
      <c r="AK52">
        <v>0.50021352595968072</v>
      </c>
    </row>
    <row r="53" spans="1:37" x14ac:dyDescent="0.25">
      <c r="A53" t="s">
        <v>292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0.27927369779481293</v>
      </c>
      <c r="I53">
        <v>0.58244974669952043</v>
      </c>
      <c r="J53">
        <v>0.8239871280896871</v>
      </c>
      <c r="K53">
        <v>0.98087362019454449</v>
      </c>
      <c r="L53">
        <v>1.04884432466128</v>
      </c>
      <c r="M53">
        <v>1.0627967521644299</v>
      </c>
      <c r="N53">
        <v>1.0262328650156194</v>
      </c>
      <c r="O53">
        <v>0.98027820200339288</v>
      </c>
      <c r="P53">
        <v>0.9108700062182562</v>
      </c>
      <c r="Q53">
        <v>0.84635215975539246</v>
      </c>
      <c r="R53">
        <v>0.80946240214783138</v>
      </c>
      <c r="S53">
        <v>0.76155946879106207</v>
      </c>
      <c r="T53">
        <v>0.69340094408663067</v>
      </c>
      <c r="U53">
        <v>0.61719985821608869</v>
      </c>
      <c r="V53">
        <v>0.55488902852192101</v>
      </c>
      <c r="W53">
        <v>0.48283506431998635</v>
      </c>
      <c r="X53">
        <v>0.42376346651831209</v>
      </c>
      <c r="Y53">
        <v>0.3867897395429587</v>
      </c>
      <c r="Z53">
        <v>0.35265030689752841</v>
      </c>
      <c r="AA53">
        <v>0.34128055230635557</v>
      </c>
      <c r="AB53">
        <v>0.34176309876754463</v>
      </c>
      <c r="AC53">
        <v>0.3476896719872391</v>
      </c>
      <c r="AD53">
        <v>0.37274072689725823</v>
      </c>
      <c r="AE53">
        <v>0.39275730937149422</v>
      </c>
      <c r="AF53">
        <v>0.41202876027948143</v>
      </c>
      <c r="AG53">
        <v>0.43065063571543494</v>
      </c>
      <c r="AH53">
        <v>0.4483808759385477</v>
      </c>
      <c r="AI53">
        <v>0.4629503853581296</v>
      </c>
      <c r="AJ53">
        <v>0.4763708285225432</v>
      </c>
      <c r="AK53">
        <v>0.48323570807424776</v>
      </c>
    </row>
    <row r="54" spans="1:37" x14ac:dyDescent="0.25">
      <c r="A54" t="s">
        <v>293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0.99649010000007365</v>
      </c>
      <c r="I54">
        <v>2.3831420000000207</v>
      </c>
      <c r="J54">
        <v>3.6849191000000019</v>
      </c>
      <c r="K54">
        <v>4.6093733000000157</v>
      </c>
      <c r="L54">
        <v>5.008987100000013</v>
      </c>
      <c r="M54">
        <v>4.9534937000000809</v>
      </c>
      <c r="N54">
        <v>4.494342799999913</v>
      </c>
      <c r="O54">
        <v>3.8211205000000064</v>
      </c>
      <c r="P54">
        <v>2.9809791999999788</v>
      </c>
      <c r="Q54">
        <v>2.1198725000000422</v>
      </c>
      <c r="R54">
        <v>1.3765102999999499</v>
      </c>
      <c r="S54">
        <v>0.67912400000000162</v>
      </c>
      <c r="T54">
        <v>-1.7169299999977738E-2</v>
      </c>
      <c r="U54">
        <v>-0.69207089999997606</v>
      </c>
      <c r="V54">
        <v>-1.266452500000014</v>
      </c>
      <c r="W54">
        <v>-1.795614999999998</v>
      </c>
      <c r="X54">
        <v>-2.215155999999979</v>
      </c>
      <c r="Y54">
        <v>-2.4808626999999888</v>
      </c>
      <c r="Z54">
        <v>-2.6438909000000876</v>
      </c>
      <c r="AA54">
        <v>-2.6517210000000659</v>
      </c>
      <c r="AB54">
        <v>-2.5436998999999787</v>
      </c>
      <c r="AC54">
        <v>-2.3565351999999393</v>
      </c>
      <c r="AD54">
        <v>-2.061180199999967</v>
      </c>
      <c r="AE54">
        <v>-1.7503855999999587</v>
      </c>
      <c r="AF54">
        <v>-1.4437874000000193</v>
      </c>
      <c r="AG54">
        <v>-1.1539119000000255</v>
      </c>
      <c r="AH54">
        <v>-0.88809719999994741</v>
      </c>
      <c r="AI54">
        <v>-0.65749269999992066</v>
      </c>
      <c r="AJ54">
        <v>-0.45903499999997166</v>
      </c>
      <c r="AK54">
        <v>-0.30996000000004642</v>
      </c>
    </row>
    <row r="55" spans="1:37" x14ac:dyDescent="0.25">
      <c r="A55" t="s">
        <v>294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1.2729712800000073</v>
      </c>
      <c r="I55">
        <v>2.2372448600000041</v>
      </c>
      <c r="J55">
        <v>2.7838160999999957</v>
      </c>
      <c r="K55">
        <v>3.0325671000000085</v>
      </c>
      <c r="L55">
        <v>3.0585741000000013</v>
      </c>
      <c r="M55">
        <v>3.0331456800000041</v>
      </c>
      <c r="N55">
        <v>2.9151001099999974</v>
      </c>
      <c r="O55">
        <v>2.8473934299999968</v>
      </c>
      <c r="P55">
        <v>2.7106686300000007</v>
      </c>
      <c r="Q55">
        <v>2.6285140899999959</v>
      </c>
      <c r="R55">
        <v>2.6539868899999988</v>
      </c>
      <c r="S55">
        <v>2.5841445800000002</v>
      </c>
      <c r="T55">
        <v>2.4264227899999895</v>
      </c>
      <c r="U55">
        <v>2.2542833899999977</v>
      </c>
      <c r="V55">
        <v>2.15201248999999</v>
      </c>
      <c r="W55">
        <v>1.9879255799999953</v>
      </c>
      <c r="X55">
        <v>1.8833414799999986</v>
      </c>
      <c r="Y55">
        <v>1.8494087100000058</v>
      </c>
      <c r="Z55">
        <v>1.7905095699999976</v>
      </c>
      <c r="AA55">
        <v>1.8164246200000065</v>
      </c>
      <c r="AB55">
        <v>1.8515021999999988</v>
      </c>
      <c r="AC55">
        <v>1.886632640000002</v>
      </c>
      <c r="AD55">
        <v>2.0076811400000025</v>
      </c>
      <c r="AE55">
        <v>2.0704661000000044</v>
      </c>
      <c r="AF55">
        <v>2.1207093499999985</v>
      </c>
      <c r="AG55">
        <v>2.1653379899999976</v>
      </c>
      <c r="AH55">
        <v>2.206232049999997</v>
      </c>
      <c r="AI55">
        <v>2.2352066099999917</v>
      </c>
      <c r="AJ55">
        <v>2.2641223600000018</v>
      </c>
      <c r="AK55">
        <v>2.2683872599999972</v>
      </c>
    </row>
    <row r="56" spans="1:37" x14ac:dyDescent="0.25">
      <c r="A56" t="s">
        <v>295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0.10300250000000233</v>
      </c>
      <c r="I56">
        <v>0.23408449999999448</v>
      </c>
      <c r="J56">
        <v>0.33174759999999992</v>
      </c>
      <c r="K56">
        <v>0.36195299999999975</v>
      </c>
      <c r="L56">
        <v>0.3125750000000096</v>
      </c>
      <c r="M56">
        <v>0.19797210000001542</v>
      </c>
      <c r="N56">
        <v>3.2111299999996845E-2</v>
      </c>
      <c r="O56">
        <v>-0.15636069999999336</v>
      </c>
      <c r="P56">
        <v>-0.35579780000000483</v>
      </c>
      <c r="Q56">
        <v>-0.54500969999998006</v>
      </c>
      <c r="R56">
        <v>-0.7060594000000151</v>
      </c>
      <c r="S56">
        <v>-0.84692520000001537</v>
      </c>
      <c r="T56">
        <v>-0.97250120000001061</v>
      </c>
      <c r="U56">
        <v>-1.0802323000000058</v>
      </c>
      <c r="V56">
        <v>-1.1615357999999958</v>
      </c>
      <c r="W56">
        <v>-1.2234037000000058</v>
      </c>
      <c r="X56">
        <v>-1.2597904000000142</v>
      </c>
      <c r="Y56">
        <v>-1.267905600000006</v>
      </c>
      <c r="Z56">
        <v>-1.2556885999999849</v>
      </c>
      <c r="AA56">
        <v>-1.2199659999999994</v>
      </c>
      <c r="AB56">
        <v>-1.1678945999999826</v>
      </c>
      <c r="AC56">
        <v>-1.1059559000000263</v>
      </c>
      <c r="AD56">
        <v>-1.0334766999999943</v>
      </c>
      <c r="AE56">
        <v>-0.96265669999999659</v>
      </c>
      <c r="AF56">
        <v>-0.89702010000002019</v>
      </c>
      <c r="AG56">
        <v>-0.83854279999999903</v>
      </c>
      <c r="AH56">
        <v>-0.78819830000000479</v>
      </c>
      <c r="AI56">
        <v>-0.74703980000001025</v>
      </c>
      <c r="AJ56">
        <v>-0.71436519999997472</v>
      </c>
      <c r="AK56">
        <v>-0.69144570000000272</v>
      </c>
    </row>
    <row r="57" spans="1:37" x14ac:dyDescent="0.25">
      <c r="A57" t="s">
        <v>296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2.5958233100000001</v>
      </c>
      <c r="I57">
        <v>4.448641600000002</v>
      </c>
      <c r="J57">
        <v>5.4371931000000018</v>
      </c>
      <c r="K57">
        <v>5.8495050000000077</v>
      </c>
      <c r="L57">
        <v>5.8517106000000041</v>
      </c>
      <c r="M57">
        <v>5.7975037000000071</v>
      </c>
      <c r="N57">
        <v>5.5852009999999979</v>
      </c>
      <c r="O57">
        <v>5.5037702000000053</v>
      </c>
      <c r="P57">
        <v>5.2878581999999881</v>
      </c>
      <c r="Q57">
        <v>5.1935904999999991</v>
      </c>
      <c r="R57">
        <v>5.3140069999999895</v>
      </c>
      <c r="S57">
        <v>5.2216580999999991</v>
      </c>
      <c r="T57">
        <v>4.9487223</v>
      </c>
      <c r="U57">
        <v>4.649727800000008</v>
      </c>
      <c r="V57">
        <v>4.4912889999999948</v>
      </c>
      <c r="W57">
        <v>4.1935517000000004</v>
      </c>
      <c r="X57">
        <v>4.0157331999999997</v>
      </c>
      <c r="Y57">
        <v>3.9706155000000081</v>
      </c>
      <c r="Z57">
        <v>3.8590307000000053</v>
      </c>
      <c r="AA57">
        <v>3.9147805000000062</v>
      </c>
      <c r="AB57">
        <v>3.9749449999999911</v>
      </c>
      <c r="AC57">
        <v>4.0276994999999971</v>
      </c>
      <c r="AD57">
        <v>4.2534102999999988</v>
      </c>
      <c r="AE57">
        <v>4.3496166000000045</v>
      </c>
      <c r="AF57">
        <v>4.4231970999999959</v>
      </c>
      <c r="AG57">
        <v>4.4876669999999876</v>
      </c>
      <c r="AH57">
        <v>4.5468450999999988</v>
      </c>
      <c r="AI57">
        <v>4.5841867000000036</v>
      </c>
      <c r="AJ57">
        <v>4.6250565999999935</v>
      </c>
      <c r="AK57">
        <v>4.6182619000000074</v>
      </c>
    </row>
    <row r="58" spans="1:37" x14ac:dyDescent="0.25">
      <c r="A58" t="s">
        <v>297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0.12415275000000037</v>
      </c>
      <c r="I58">
        <v>0.24826781000000153</v>
      </c>
      <c r="J58">
        <v>0.33631182999999965</v>
      </c>
      <c r="K58">
        <v>0.38034365000000037</v>
      </c>
      <c r="L58">
        <v>0.37977181000000115</v>
      </c>
      <c r="M58">
        <v>0.35108757999999796</v>
      </c>
      <c r="N58">
        <v>0.29716111000000467</v>
      </c>
      <c r="O58">
        <v>0.23741706999999934</v>
      </c>
      <c r="P58">
        <v>0.16829839999999763</v>
      </c>
      <c r="Q58">
        <v>0.10446980000000394</v>
      </c>
      <c r="R58">
        <v>5.6135080000004223E-2</v>
      </c>
      <c r="S58">
        <v>7.4445099999991271E-3</v>
      </c>
      <c r="T58">
        <v>-4.4141699999997286E-2</v>
      </c>
      <c r="U58">
        <v>-9.3276690000003271E-2</v>
      </c>
      <c r="V58">
        <v>-0.13084514999999897</v>
      </c>
      <c r="W58">
        <v>-0.1673334899999972</v>
      </c>
      <c r="X58">
        <v>-0.19286841999999638</v>
      </c>
      <c r="Y58">
        <v>-0.20469631999999649</v>
      </c>
      <c r="Z58">
        <v>-0.21148852000000318</v>
      </c>
      <c r="AA58">
        <v>-0.20486715999999916</v>
      </c>
      <c r="AB58">
        <v>-0.19154991999999993</v>
      </c>
      <c r="AC58">
        <v>-0.17450139999999692</v>
      </c>
      <c r="AD58">
        <v>-0.1475516400000032</v>
      </c>
      <c r="AE58">
        <v>-0.12388994000001219</v>
      </c>
      <c r="AF58">
        <v>-0.10219048999999814</v>
      </c>
      <c r="AG58">
        <v>-8.2552989999996385E-2</v>
      </c>
      <c r="AH58">
        <v>-6.5131039999997142E-2</v>
      </c>
      <c r="AI58">
        <v>-5.087105999999153E-2</v>
      </c>
      <c r="AJ58">
        <v>-3.8837700000001973E-2</v>
      </c>
      <c r="AK58">
        <v>-3.1202320000005557E-2</v>
      </c>
    </row>
    <row r="59" spans="1:37" x14ac:dyDescent="0.25">
      <c r="A59" t="s">
        <v>298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0.9678135999999995</v>
      </c>
      <c r="I59">
        <v>1.6934976000000006</v>
      </c>
      <c r="J59">
        <v>2.0943570999999963</v>
      </c>
      <c r="K59">
        <v>2.2490423999999791</v>
      </c>
      <c r="L59">
        <v>2.2086386999999945</v>
      </c>
      <c r="M59">
        <v>2.106012700000008</v>
      </c>
      <c r="N59">
        <v>1.9171830999999884</v>
      </c>
      <c r="O59">
        <v>1.760305499999987</v>
      </c>
      <c r="P59">
        <v>1.5520353</v>
      </c>
      <c r="Q59">
        <v>1.3928646999999899</v>
      </c>
      <c r="R59">
        <v>1.326425200000017</v>
      </c>
      <c r="S59">
        <v>1.2004304999999817</v>
      </c>
      <c r="T59">
        <v>1.0215902999999855</v>
      </c>
      <c r="U59">
        <v>0.84470000000001733</v>
      </c>
      <c r="V59">
        <v>0.73326499999998873</v>
      </c>
      <c r="W59">
        <v>0.58706799999998793</v>
      </c>
      <c r="X59">
        <v>0.49859899999998447</v>
      </c>
      <c r="Y59">
        <v>0.47485499999999092</v>
      </c>
      <c r="Z59">
        <v>0.44198739999998793</v>
      </c>
      <c r="AA59">
        <v>0.48200840000001222</v>
      </c>
      <c r="AB59">
        <v>0.53460569999998597</v>
      </c>
      <c r="AC59">
        <v>0.59096309999998198</v>
      </c>
      <c r="AD59">
        <v>0.7136690000000101</v>
      </c>
      <c r="AE59">
        <v>0.79110220000001163</v>
      </c>
      <c r="AF59">
        <v>0.85739399999999932</v>
      </c>
      <c r="AG59">
        <v>0.91620689999999172</v>
      </c>
      <c r="AH59">
        <v>0.96834490000000528</v>
      </c>
      <c r="AI59">
        <v>1.0074141999999995</v>
      </c>
      <c r="AJ59">
        <v>1.0425416999999868</v>
      </c>
      <c r="AK59">
        <v>1.0552323999999942</v>
      </c>
    </row>
    <row r="60" spans="1:37" x14ac:dyDescent="0.25">
      <c r="A60" t="s">
        <v>299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3.7950892000000067</v>
      </c>
      <c r="I60">
        <v>6.5568814000000089</v>
      </c>
      <c r="J60">
        <v>8.0207508000000303</v>
      </c>
      <c r="K60">
        <v>8.5631097000000409</v>
      </c>
      <c r="L60">
        <v>8.416709199999957</v>
      </c>
      <c r="M60">
        <v>8.1057104000000209</v>
      </c>
      <c r="N60">
        <v>7.5135660000000257</v>
      </c>
      <c r="O60">
        <v>7.0829556999999568</v>
      </c>
      <c r="P60">
        <v>6.4597952000000305</v>
      </c>
      <c r="Q60">
        <v>6.0274367000000098</v>
      </c>
      <c r="R60">
        <v>5.9409334000000058</v>
      </c>
      <c r="S60">
        <v>5.590075899999988</v>
      </c>
      <c r="T60">
        <v>5.0102325000000292</v>
      </c>
      <c r="U60">
        <v>4.4234077000000411</v>
      </c>
      <c r="V60">
        <v>4.0768535999999926</v>
      </c>
      <c r="W60">
        <v>3.570370999999966</v>
      </c>
      <c r="X60">
        <v>3.2716230000000337</v>
      </c>
      <c r="Y60">
        <v>3.2036959999999794</v>
      </c>
      <c r="Z60">
        <v>3.0749129999999809</v>
      </c>
      <c r="AA60">
        <v>3.2137050000000045</v>
      </c>
      <c r="AB60">
        <v>3.3827965000000404</v>
      </c>
      <c r="AC60">
        <v>3.5540515999999798</v>
      </c>
      <c r="AD60">
        <v>3.9808696999999711</v>
      </c>
      <c r="AE60">
        <v>4.2234215999999947</v>
      </c>
      <c r="AF60">
        <v>4.4242284999999697</v>
      </c>
      <c r="AG60">
        <v>4.6010417999999618</v>
      </c>
      <c r="AH60">
        <v>4.7583232999999723</v>
      </c>
      <c r="AI60">
        <v>4.8715095000000019</v>
      </c>
      <c r="AJ60">
        <v>4.9769894999999451</v>
      </c>
      <c r="AK60">
        <v>5.0016031999999768</v>
      </c>
    </row>
    <row r="61" spans="1:37" x14ac:dyDescent="0.25">
      <c r="A61" t="s">
        <v>300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2.0772500000000491</v>
      </c>
      <c r="I61">
        <v>4.4997900000000755</v>
      </c>
      <c r="J61">
        <v>6.4790289999998549</v>
      </c>
      <c r="K61">
        <v>7.6634879999999157</v>
      </c>
      <c r="L61">
        <v>7.93033000000014</v>
      </c>
      <c r="M61">
        <v>7.5256749999998647</v>
      </c>
      <c r="N61">
        <v>6.5440439999999853</v>
      </c>
      <c r="O61">
        <v>5.352196000000049</v>
      </c>
      <c r="P61">
        <v>3.9574089999998705</v>
      </c>
      <c r="Q61">
        <v>2.6248579999999038</v>
      </c>
      <c r="R61">
        <v>1.5695729999999912</v>
      </c>
      <c r="S61">
        <v>0.56381800000008298</v>
      </c>
      <c r="T61">
        <v>-0.46739800000000287</v>
      </c>
      <c r="U61">
        <v>-1.4606050000002142</v>
      </c>
      <c r="V61">
        <v>-2.2587310000001253</v>
      </c>
      <c r="W61">
        <v>-3.0130920000001424</v>
      </c>
      <c r="X61">
        <v>-3.5724069999998846</v>
      </c>
      <c r="Y61">
        <v>-3.8727499999999964</v>
      </c>
      <c r="Z61">
        <v>-4.0449200000000474</v>
      </c>
      <c r="AA61">
        <v>-3.9628070000001117</v>
      </c>
      <c r="AB61">
        <v>-3.72773200000006</v>
      </c>
      <c r="AC61">
        <v>-3.4005139999999301</v>
      </c>
      <c r="AD61">
        <v>-2.8969080000001668</v>
      </c>
      <c r="AE61">
        <v>-2.4221709999999348</v>
      </c>
      <c r="AF61">
        <v>-1.977835000000141</v>
      </c>
      <c r="AG61">
        <v>-1.5736360000000786</v>
      </c>
      <c r="AH61">
        <v>-1.21483000000012</v>
      </c>
      <c r="AI61">
        <v>-0.9182389999998577</v>
      </c>
      <c r="AJ61">
        <v>-0.67044000000009873</v>
      </c>
      <c r="AK61">
        <v>-0.50638600000002043</v>
      </c>
    </row>
    <row r="62" spans="1:37" x14ac:dyDescent="0.25">
      <c r="A62" t="s">
        <v>301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2.5126219999999648</v>
      </c>
      <c r="I62">
        <v>5.659586999999874</v>
      </c>
      <c r="J62">
        <v>8.2213259999998627</v>
      </c>
      <c r="K62">
        <v>9.8143720000000485</v>
      </c>
      <c r="L62">
        <v>10.443791000000147</v>
      </c>
      <c r="M62">
        <v>10.516898999999967</v>
      </c>
      <c r="N62">
        <v>10.201890999999932</v>
      </c>
      <c r="O62">
        <v>9.8861959999999272</v>
      </c>
      <c r="P62">
        <v>9.5158349999999245</v>
      </c>
      <c r="Q62">
        <v>9.2884090000000015</v>
      </c>
      <c r="R62">
        <v>9.3903049999998984</v>
      </c>
      <c r="S62">
        <v>9.4840459999998075</v>
      </c>
      <c r="T62">
        <v>9.3895810000001347</v>
      </c>
      <c r="U62">
        <v>9.1557909999999083</v>
      </c>
      <c r="V62">
        <v>8.9773699999998371</v>
      </c>
      <c r="W62">
        <v>8.6833059999999023</v>
      </c>
      <c r="X62">
        <v>8.4283940000000257</v>
      </c>
      <c r="Y62">
        <v>8.3113299999999981</v>
      </c>
      <c r="Z62">
        <v>8.1818459999999504</v>
      </c>
      <c r="AA62">
        <v>8.1832159999999021</v>
      </c>
      <c r="AB62">
        <v>8.2326949999999215</v>
      </c>
      <c r="AC62">
        <v>8.269455999999991</v>
      </c>
      <c r="AD62">
        <v>8.4328410000000531</v>
      </c>
      <c r="AE62">
        <v>8.5174910000000637</v>
      </c>
      <c r="AF62">
        <v>8.5219830000000911</v>
      </c>
      <c r="AG62">
        <v>8.4669099999998707</v>
      </c>
      <c r="AH62">
        <v>8.3711430000000746</v>
      </c>
      <c r="AI62">
        <v>8.230788000000075</v>
      </c>
      <c r="AJ62">
        <v>8.0704510000000482</v>
      </c>
      <c r="AK62">
        <v>7.8546989999999823</v>
      </c>
    </row>
    <row r="63" spans="1:37" x14ac:dyDescent="0.25">
      <c r="A63" t="s">
        <v>302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25.001696999999993</v>
      </c>
      <c r="I63">
        <v>40.127208100000004</v>
      </c>
      <c r="J63">
        <v>47.526664699999984</v>
      </c>
      <c r="K63">
        <v>50.220983099999984</v>
      </c>
      <c r="L63">
        <v>46.630828499999993</v>
      </c>
      <c r="M63">
        <v>45.445920599999994</v>
      </c>
      <c r="N63">
        <v>44.30403560000002</v>
      </c>
      <c r="O63">
        <v>43.361195900000013</v>
      </c>
      <c r="P63">
        <v>42.654435100000001</v>
      </c>
      <c r="Q63">
        <v>41.847870399999991</v>
      </c>
      <c r="R63">
        <v>38.459428599999995</v>
      </c>
      <c r="S63">
        <v>36.791744499999993</v>
      </c>
      <c r="T63">
        <v>36.132057400000008</v>
      </c>
      <c r="U63">
        <v>36.022550899999999</v>
      </c>
      <c r="V63">
        <v>35.56617</v>
      </c>
      <c r="W63">
        <v>34.317028700000009</v>
      </c>
      <c r="X63">
        <v>33.867083099999988</v>
      </c>
      <c r="Y63">
        <v>33.841560800000011</v>
      </c>
      <c r="Z63">
        <v>33.988844600000007</v>
      </c>
      <c r="AA63">
        <v>35.160475100000014</v>
      </c>
      <c r="AB63">
        <v>34.763376800000003</v>
      </c>
      <c r="AC63">
        <v>34.534197799999987</v>
      </c>
      <c r="AD63">
        <v>34.396359599999982</v>
      </c>
      <c r="AE63">
        <v>34.272975500000001</v>
      </c>
      <c r="AF63">
        <v>34.131119699999999</v>
      </c>
      <c r="AG63">
        <v>33.959270000000004</v>
      </c>
      <c r="AH63">
        <v>33.755385900000022</v>
      </c>
      <c r="AI63">
        <v>33.5224872</v>
      </c>
      <c r="AJ63">
        <v>33.266716599999995</v>
      </c>
      <c r="AK63">
        <v>32.990546399999999</v>
      </c>
    </row>
    <row r="64" spans="1:37" x14ac:dyDescent="0.25">
      <c r="A64" t="s">
        <v>303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3.5815844830000003</v>
      </c>
      <c r="I64">
        <v>6.5249342590000001</v>
      </c>
      <c r="J64">
        <v>8.2045285959999994</v>
      </c>
      <c r="K64">
        <v>8.8569233370000013</v>
      </c>
      <c r="L64">
        <v>8.9192583210000009</v>
      </c>
      <c r="M64">
        <v>8.7185553200000001</v>
      </c>
      <c r="N64">
        <v>7.8335957080000007</v>
      </c>
      <c r="O64">
        <v>7.2715189469999997</v>
      </c>
      <c r="P64">
        <v>6.1200184799999997</v>
      </c>
      <c r="Q64">
        <v>5.5216141470000002</v>
      </c>
      <c r="R64">
        <v>11.067122645000001</v>
      </c>
      <c r="S64">
        <v>13.857326180000001</v>
      </c>
      <c r="T64">
        <v>15.195871523999998</v>
      </c>
      <c r="U64">
        <v>15.609725745000002</v>
      </c>
      <c r="V64">
        <v>15.545897271999999</v>
      </c>
      <c r="W64">
        <v>15.280933325000001</v>
      </c>
      <c r="X64">
        <v>15.727951785000002</v>
      </c>
      <c r="Y64">
        <v>15.815238631</v>
      </c>
      <c r="Z64">
        <v>15.709269494000001</v>
      </c>
      <c r="AA64">
        <v>15.519468784999999</v>
      </c>
      <c r="AB64">
        <v>15.304290246000001</v>
      </c>
      <c r="AC64">
        <v>15.841954893999999</v>
      </c>
      <c r="AD64">
        <v>16.037197571999997</v>
      </c>
      <c r="AE64">
        <v>16.026671132000001</v>
      </c>
      <c r="AF64">
        <v>15.909654275000001</v>
      </c>
      <c r="AG64">
        <v>15.744941302000001</v>
      </c>
      <c r="AH64">
        <v>15.563506285000003</v>
      </c>
      <c r="AI64">
        <v>15.380462345000002</v>
      </c>
      <c r="AJ64">
        <v>15.202428398000002</v>
      </c>
      <c r="AK64">
        <v>15.030813714999999</v>
      </c>
    </row>
    <row r="65" spans="1:37" x14ac:dyDescent="0.25">
      <c r="A65" t="s">
        <v>304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4.3972158280000002</v>
      </c>
      <c r="I65">
        <v>7.6928916670000005</v>
      </c>
      <c r="J65">
        <v>9.4571462310000012</v>
      </c>
      <c r="K65">
        <v>10.078633796999998</v>
      </c>
      <c r="L65">
        <v>10.541319325</v>
      </c>
      <c r="M65">
        <v>10.478097446000001</v>
      </c>
      <c r="N65">
        <v>10.121924462000001</v>
      </c>
      <c r="O65">
        <v>9.6980274899999994</v>
      </c>
      <c r="P65">
        <v>9.2177724149999989</v>
      </c>
      <c r="Q65">
        <v>8.9618293559999991</v>
      </c>
      <c r="R65">
        <v>10.304816174000001</v>
      </c>
      <c r="S65">
        <v>10.763412033999998</v>
      </c>
      <c r="T65">
        <v>10.753173429</v>
      </c>
      <c r="U65">
        <v>10.490571702</v>
      </c>
      <c r="V65">
        <v>10.114789919</v>
      </c>
      <c r="W65">
        <v>9.6993222239999994</v>
      </c>
      <c r="X65">
        <v>9.3439481310000012</v>
      </c>
      <c r="Y65">
        <v>8.9851377049999996</v>
      </c>
      <c r="Z65">
        <v>8.6444051470000005</v>
      </c>
      <c r="AA65">
        <v>8.6194339339999999</v>
      </c>
      <c r="AB65">
        <v>8.491169481</v>
      </c>
      <c r="AC65">
        <v>8.3718281700000006</v>
      </c>
      <c r="AD65">
        <v>8.2141835420000007</v>
      </c>
      <c r="AE65">
        <v>8.0472690319999991</v>
      </c>
      <c r="AF65">
        <v>7.8867662539999994</v>
      </c>
      <c r="AG65">
        <v>7.7390691690000004</v>
      </c>
      <c r="AH65">
        <v>7.6061418689999991</v>
      </c>
      <c r="AI65">
        <v>7.4865449790000005</v>
      </c>
      <c r="AJ65">
        <v>7.3786883030000006</v>
      </c>
      <c r="AK65">
        <v>7.2802439089999993</v>
      </c>
    </row>
    <row r="66" spans="1:37" x14ac:dyDescent="0.25">
      <c r="A66" t="s">
        <v>305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20.633662220000001</v>
      </c>
      <c r="I66">
        <v>36.585418400000009</v>
      </c>
      <c r="J66">
        <v>45.40410447</v>
      </c>
      <c r="K66">
        <v>48.701356259999997</v>
      </c>
      <c r="L66">
        <v>49.573334289999998</v>
      </c>
      <c r="M66">
        <v>48.735020630000008</v>
      </c>
      <c r="N66">
        <v>47.087846719999995</v>
      </c>
      <c r="O66">
        <v>45.166039319999996</v>
      </c>
      <c r="P66">
        <v>42.794280779999994</v>
      </c>
      <c r="Q66">
        <v>42.335750810000008</v>
      </c>
      <c r="R66">
        <v>35.410086120000003</v>
      </c>
      <c r="S66">
        <v>30.851034100000003</v>
      </c>
      <c r="T66">
        <v>27.577568549999995</v>
      </c>
      <c r="U66">
        <v>24.948809850000004</v>
      </c>
      <c r="V66">
        <v>24.038706250000004</v>
      </c>
      <c r="W66">
        <v>22.623694489999998</v>
      </c>
      <c r="X66">
        <v>20.939254900000002</v>
      </c>
      <c r="Y66">
        <v>19.185802039999999</v>
      </c>
      <c r="Z66">
        <v>17.496058859999998</v>
      </c>
      <c r="AA66">
        <v>17.641285750000002</v>
      </c>
      <c r="AB66">
        <v>16.920080609999999</v>
      </c>
      <c r="AC66">
        <v>16.025139409999994</v>
      </c>
      <c r="AD66">
        <v>15.13912998</v>
      </c>
      <c r="AE66">
        <v>14.344774790000002</v>
      </c>
      <c r="AF66">
        <v>13.673456790000003</v>
      </c>
      <c r="AG66">
        <v>13.127712170000002</v>
      </c>
      <c r="AH66">
        <v>12.694476100000003</v>
      </c>
      <c r="AI66">
        <v>12.35678394</v>
      </c>
      <c r="AJ66">
        <v>12.096390809999995</v>
      </c>
      <c r="AK66">
        <v>11.89662319</v>
      </c>
    </row>
    <row r="67" spans="1:37" x14ac:dyDescent="0.25">
      <c r="A67" t="s">
        <v>306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3.6139515499999995</v>
      </c>
      <c r="I67">
        <v>5.6711460000000002</v>
      </c>
      <c r="J67">
        <v>6.5195574099999973</v>
      </c>
      <c r="K67">
        <v>6.6653495900000017</v>
      </c>
      <c r="L67">
        <v>7.9715603600000016</v>
      </c>
      <c r="M67">
        <v>8.7372669000000016</v>
      </c>
      <c r="N67">
        <v>8.8362561399999997</v>
      </c>
      <c r="O67">
        <v>8.76430504</v>
      </c>
      <c r="P67">
        <v>8.5625071999999989</v>
      </c>
      <c r="Q67">
        <v>8.0102438599999957</v>
      </c>
      <c r="R67">
        <v>9.8805509099999966</v>
      </c>
      <c r="S67">
        <v>10.402863779999997</v>
      </c>
      <c r="T67">
        <v>10.49938659</v>
      </c>
      <c r="U67">
        <v>10.380976740000001</v>
      </c>
      <c r="V67">
        <v>10.584528389999996</v>
      </c>
      <c r="W67">
        <v>10.55451497</v>
      </c>
      <c r="X67">
        <v>10.629826989999998</v>
      </c>
      <c r="Y67">
        <v>10.546665130000001</v>
      </c>
      <c r="Z67">
        <v>10.383431810000005</v>
      </c>
      <c r="AA67">
        <v>12.264887680000001</v>
      </c>
      <c r="AB67">
        <v>13.166947479999997</v>
      </c>
      <c r="AC67">
        <v>13.691144850000001</v>
      </c>
      <c r="AD67">
        <v>15.141155519999998</v>
      </c>
      <c r="AE67">
        <v>15.728693400000004</v>
      </c>
      <c r="AF67">
        <v>15.821038250000001</v>
      </c>
      <c r="AG67">
        <v>15.665914010000002</v>
      </c>
      <c r="AH67">
        <v>15.405969589999998</v>
      </c>
      <c r="AI67">
        <v>15.114316539999997</v>
      </c>
      <c r="AJ67">
        <v>14.825606060000005</v>
      </c>
      <c r="AK67">
        <v>14.552913719999999</v>
      </c>
    </row>
    <row r="68" spans="1:37" x14ac:dyDescent="0.25">
      <c r="A68" t="s">
        <v>307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4.8171303000000165E-2</v>
      </c>
      <c r="I68">
        <v>8.122638099999957E-2</v>
      </c>
      <c r="J68">
        <v>0.10018301800000007</v>
      </c>
      <c r="K68">
        <v>0.10844728899999989</v>
      </c>
      <c r="L68">
        <v>0.10930235100000019</v>
      </c>
      <c r="M68">
        <v>0.10651792799999971</v>
      </c>
      <c r="N68">
        <v>0.10136674800000023</v>
      </c>
      <c r="O68">
        <v>9.633042699999983E-2</v>
      </c>
      <c r="P68">
        <v>9.1460397999998833E-2</v>
      </c>
      <c r="Q68">
        <v>8.7198110000000995E-2</v>
      </c>
      <c r="R68">
        <v>8.4588933000000921E-2</v>
      </c>
      <c r="S68">
        <v>8.1877176999999079E-2</v>
      </c>
      <c r="T68">
        <v>7.8081218999999535E-2</v>
      </c>
      <c r="U68">
        <v>7.3354119999999412E-2</v>
      </c>
      <c r="V68">
        <v>6.9046923000000149E-2</v>
      </c>
      <c r="W68">
        <v>6.4126805000000786E-2</v>
      </c>
      <c r="X68">
        <v>5.9613975000001318E-2</v>
      </c>
      <c r="Y68">
        <v>5.5880616999999688E-2</v>
      </c>
      <c r="Z68">
        <v>5.2400521000000921E-2</v>
      </c>
      <c r="AA68">
        <v>4.9883386999999502E-2</v>
      </c>
      <c r="AB68">
        <v>4.7739924000000045E-2</v>
      </c>
      <c r="AC68">
        <v>4.5792839999998947E-2</v>
      </c>
      <c r="AD68">
        <v>4.4751107999999817E-2</v>
      </c>
      <c r="AE68">
        <v>4.3696024999999139E-2</v>
      </c>
      <c r="AF68">
        <v>4.2395031999999944E-2</v>
      </c>
      <c r="AG68">
        <v>4.106476099999945E-2</v>
      </c>
      <c r="AH68">
        <v>3.9866382000001366E-2</v>
      </c>
      <c r="AI68">
        <v>3.8388992999999871E-2</v>
      </c>
      <c r="AJ68">
        <v>3.6973259999999897E-2</v>
      </c>
      <c r="AK68">
        <v>3.5376395000000116E-2</v>
      </c>
    </row>
    <row r="69" spans="1:37" x14ac:dyDescent="0.25">
      <c r="A69" t="s">
        <v>308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2.1147814600000014</v>
      </c>
      <c r="I69">
        <v>3.4153697799999989</v>
      </c>
      <c r="J69">
        <v>4.0735810099999998</v>
      </c>
      <c r="K69">
        <v>4.3501713500000001</v>
      </c>
      <c r="L69">
        <v>4.2391673699999988</v>
      </c>
      <c r="M69">
        <v>4.13475796</v>
      </c>
      <c r="N69">
        <v>4.0460319200000008</v>
      </c>
      <c r="O69">
        <v>3.9654077300000008</v>
      </c>
      <c r="P69">
        <v>3.8926256600000002</v>
      </c>
      <c r="Q69">
        <v>4.0424682900000004</v>
      </c>
      <c r="R69">
        <v>3.5286447499999998</v>
      </c>
      <c r="S69">
        <v>3.2765582999999996</v>
      </c>
      <c r="T69">
        <v>3.1430923999999987</v>
      </c>
      <c r="U69">
        <v>3.0809409599999995</v>
      </c>
      <c r="V69">
        <v>3.0889718200000011</v>
      </c>
      <c r="W69">
        <v>3.1024158100000001</v>
      </c>
      <c r="X69">
        <v>3.1247738599999995</v>
      </c>
      <c r="Y69">
        <v>3.12759024</v>
      </c>
      <c r="Z69">
        <v>3.1128005900000009</v>
      </c>
      <c r="AA69">
        <v>2.8984568700000004</v>
      </c>
      <c r="AB69">
        <v>2.9056289900000003</v>
      </c>
      <c r="AC69">
        <v>2.8993110699999995</v>
      </c>
      <c r="AD69">
        <v>4.4361980700000014</v>
      </c>
      <c r="AE69">
        <v>5.2966032299999988</v>
      </c>
      <c r="AF69">
        <v>5.6842755199999999</v>
      </c>
      <c r="AG69">
        <v>5.7992943899999982</v>
      </c>
      <c r="AH69">
        <v>5.7761823500000009</v>
      </c>
      <c r="AI69">
        <v>5.6927368599999983</v>
      </c>
      <c r="AJ69">
        <v>5.5939663500000005</v>
      </c>
      <c r="AK69">
        <v>5.4923022499999998</v>
      </c>
    </row>
    <row r="70" spans="1:37" x14ac:dyDescent="0.25">
      <c r="A70" t="s">
        <v>309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7.6251706490000002</v>
      </c>
      <c r="I70">
        <v>14.916132896000001</v>
      </c>
      <c r="J70">
        <v>20.489584161</v>
      </c>
      <c r="K70">
        <v>23.799593162999997</v>
      </c>
      <c r="L70">
        <v>25.177406530999999</v>
      </c>
      <c r="M70">
        <v>26.302765535999999</v>
      </c>
      <c r="N70">
        <v>25.449377804000001</v>
      </c>
      <c r="O70">
        <v>27.875340474999998</v>
      </c>
      <c r="P70">
        <v>27.698299720000001</v>
      </c>
      <c r="Q70">
        <v>29.010008757999998</v>
      </c>
      <c r="R70">
        <v>29.177766786999999</v>
      </c>
      <c r="S70">
        <v>27.500151346000003</v>
      </c>
      <c r="T70">
        <v>23.479675723</v>
      </c>
      <c r="U70">
        <v>20.020151470000002</v>
      </c>
      <c r="V70">
        <v>18.905736359999999</v>
      </c>
      <c r="W70">
        <v>15.452536712000001</v>
      </c>
      <c r="X70">
        <v>13.925735362000001</v>
      </c>
      <c r="Y70">
        <v>14.716034334000001</v>
      </c>
      <c r="Z70">
        <v>13.731860991000001</v>
      </c>
      <c r="AA70">
        <v>13.222969447000001</v>
      </c>
      <c r="AB70">
        <v>14.131097539000001</v>
      </c>
      <c r="AC70">
        <v>14.625367795999999</v>
      </c>
      <c r="AD70">
        <v>15.413980673000001</v>
      </c>
      <c r="AE70">
        <v>15.150382377</v>
      </c>
      <c r="AF70">
        <v>16.028433685</v>
      </c>
      <c r="AG70">
        <v>17.447008543000003</v>
      </c>
      <c r="AH70">
        <v>19.123620145</v>
      </c>
      <c r="AI70">
        <v>20.537715761000001</v>
      </c>
      <c r="AJ70">
        <v>22.125285271000003</v>
      </c>
      <c r="AK70">
        <v>22.746421306000002</v>
      </c>
    </row>
    <row r="71" spans="1:37" x14ac:dyDescent="0.25">
      <c r="A71" t="s">
        <v>310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23.203429020000002</v>
      </c>
      <c r="I71">
        <v>37.507615369999996</v>
      </c>
      <c r="J71">
        <v>45.690978220000019</v>
      </c>
      <c r="K71">
        <v>49.620386810000014</v>
      </c>
      <c r="L71">
        <v>49.48837432000002</v>
      </c>
      <c r="M71">
        <v>50.022457160000016</v>
      </c>
      <c r="N71">
        <v>48.570297449999998</v>
      </c>
      <c r="O71">
        <v>50.68847126</v>
      </c>
      <c r="P71">
        <v>50.001250410000011</v>
      </c>
      <c r="Q71">
        <v>50.474799740000009</v>
      </c>
      <c r="R71">
        <v>57.291606970000018</v>
      </c>
      <c r="S71">
        <v>58.809947789999995</v>
      </c>
      <c r="T71">
        <v>55.939460170000004</v>
      </c>
      <c r="U71">
        <v>52.402107729999983</v>
      </c>
      <c r="V71">
        <v>51.254682639999999</v>
      </c>
      <c r="W71">
        <v>46.908548079999989</v>
      </c>
      <c r="X71">
        <v>44.659382550000004</v>
      </c>
      <c r="Y71">
        <v>45.043118370000016</v>
      </c>
      <c r="Z71">
        <v>43.463978160000011</v>
      </c>
      <c r="AA71">
        <v>44.245190419999986</v>
      </c>
      <c r="AB71">
        <v>45.534606639999993</v>
      </c>
      <c r="AC71">
        <v>46.154703999999995</v>
      </c>
      <c r="AD71">
        <v>47.583869610000008</v>
      </c>
      <c r="AE71">
        <v>47.38165146999998</v>
      </c>
      <c r="AF71">
        <v>48.18423276</v>
      </c>
      <c r="AG71">
        <v>49.459748649999995</v>
      </c>
      <c r="AH71">
        <v>50.950335210000006</v>
      </c>
      <c r="AI71">
        <v>52.113008760000014</v>
      </c>
      <c r="AJ71">
        <v>53.474789510000008</v>
      </c>
      <c r="AK71">
        <v>53.788189740000007</v>
      </c>
    </row>
    <row r="72" spans="1:37" x14ac:dyDescent="0.25">
      <c r="A72" t="s">
        <v>311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1.5657103999999755E-2</v>
      </c>
      <c r="I72">
        <v>2.6639166000000269E-2</v>
      </c>
      <c r="J72">
        <v>3.3245713999999982E-2</v>
      </c>
      <c r="K72">
        <v>3.6440448000000014E-2</v>
      </c>
      <c r="L72">
        <v>3.7198667999999824E-2</v>
      </c>
      <c r="M72">
        <v>3.6699388000000166E-2</v>
      </c>
      <c r="N72">
        <v>3.5514696999999984E-2</v>
      </c>
      <c r="O72">
        <v>3.4377635999999878E-2</v>
      </c>
      <c r="P72">
        <v>3.327633799999985E-2</v>
      </c>
      <c r="Q72">
        <v>3.2513481000000066E-2</v>
      </c>
      <c r="R72">
        <v>0.10376888300000031</v>
      </c>
      <c r="S72">
        <v>0.14177920199999994</v>
      </c>
      <c r="T72">
        <v>0.15877479099999992</v>
      </c>
      <c r="U72">
        <v>0.1641772640000001</v>
      </c>
      <c r="V72">
        <v>0.16401152099999994</v>
      </c>
      <c r="W72">
        <v>0.16123247699999999</v>
      </c>
      <c r="X72">
        <v>0.15773033599999975</v>
      </c>
      <c r="Y72">
        <v>0.15443896099999987</v>
      </c>
      <c r="Z72">
        <v>0.15144315900000027</v>
      </c>
      <c r="AA72">
        <v>0.14902383899999982</v>
      </c>
      <c r="AB72">
        <v>0.10047511299999989</v>
      </c>
      <c r="AC72">
        <v>7.4748621999999987E-2</v>
      </c>
      <c r="AD72">
        <v>6.2720868999999624E-2</v>
      </c>
      <c r="AE72">
        <v>5.7823193000000384E-2</v>
      </c>
      <c r="AF72">
        <v>5.6381070000000033E-2</v>
      </c>
      <c r="AG72">
        <v>5.6407934000000104E-2</v>
      </c>
      <c r="AH72">
        <v>5.6887673999999944E-2</v>
      </c>
      <c r="AI72">
        <v>5.7318518999999846E-2</v>
      </c>
      <c r="AJ72">
        <v>5.7535794000000084E-2</v>
      </c>
      <c r="AK72">
        <v>5.7435164999999788E-2</v>
      </c>
    </row>
    <row r="73" spans="1:37" x14ac:dyDescent="0.25">
      <c r="A73" t="s">
        <v>312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1.5990144999999529</v>
      </c>
      <c r="I73">
        <v>3.3444817999999259</v>
      </c>
      <c r="J73">
        <v>4.6992328000000043</v>
      </c>
      <c r="K73">
        <v>5.4769232999999531</v>
      </c>
      <c r="L73">
        <v>5.6260207999999921</v>
      </c>
      <c r="M73">
        <v>5.3451844999999594</v>
      </c>
      <c r="N73">
        <v>4.6862562000000025</v>
      </c>
      <c r="O73">
        <v>3.9107764000000316</v>
      </c>
      <c r="P73">
        <v>2.9948150999999825</v>
      </c>
      <c r="Q73">
        <v>2.1306647000000112</v>
      </c>
      <c r="R73">
        <v>1.4636097000000063</v>
      </c>
      <c r="S73">
        <v>0.80449610000005123</v>
      </c>
      <c r="T73">
        <v>0.10732059999998</v>
      </c>
      <c r="U73">
        <v>-0.56888059999994312</v>
      </c>
      <c r="V73">
        <v>-1.1044742000000269</v>
      </c>
      <c r="W73">
        <v>-1.6248289000000113</v>
      </c>
      <c r="X73">
        <v>-2.0083286999999928</v>
      </c>
      <c r="Y73">
        <v>-2.2113329999999678</v>
      </c>
      <c r="Z73">
        <v>-2.3391553000000158</v>
      </c>
      <c r="AA73">
        <v>-2.2883492000000842</v>
      </c>
      <c r="AB73">
        <v>-2.1390081000000691</v>
      </c>
      <c r="AC73">
        <v>-1.9326885000000402</v>
      </c>
      <c r="AD73">
        <v>-1.5954517000000124</v>
      </c>
      <c r="AE73">
        <v>-1.2893497000000025</v>
      </c>
      <c r="AF73">
        <v>-1.0058285999999725</v>
      </c>
      <c r="AG73">
        <v>-0.74855939999997645</v>
      </c>
      <c r="AH73">
        <v>-0.52018039999995835</v>
      </c>
      <c r="AI73">
        <v>-0.33312149999994745</v>
      </c>
      <c r="AJ73">
        <v>-0.17621199999996406</v>
      </c>
      <c r="AK73">
        <v>-7.7000799999950686E-2</v>
      </c>
    </row>
    <row r="74" spans="1:37" x14ac:dyDescent="0.25">
      <c r="A74" t="s">
        <v>313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57.68554000000222</v>
      </c>
      <c r="I74">
        <v>118.10489000000234</v>
      </c>
      <c r="J74">
        <v>166.79154000000199</v>
      </c>
      <c r="K74">
        <v>200.07498999999734</v>
      </c>
      <c r="L74">
        <v>216.67453999999998</v>
      </c>
      <c r="M74">
        <v>222.7431800000013</v>
      </c>
      <c r="N74">
        <v>218.10683000000063</v>
      </c>
      <c r="O74">
        <v>210.44163999999728</v>
      </c>
      <c r="P74">
        <v>197.08408000000054</v>
      </c>
      <c r="Q74">
        <v>184.12989999999991</v>
      </c>
      <c r="R74">
        <v>175.90764000000127</v>
      </c>
      <c r="S74">
        <v>165.13258000000133</v>
      </c>
      <c r="T74">
        <v>150.66937000000325</v>
      </c>
      <c r="U74">
        <v>134.87588999999934</v>
      </c>
      <c r="V74">
        <v>121.94487000000299</v>
      </c>
      <c r="W74">
        <v>107.13974000000235</v>
      </c>
      <c r="X74">
        <v>95.21016999999847</v>
      </c>
      <c r="Y74">
        <v>87.673699999999371</v>
      </c>
      <c r="Z74">
        <v>80.912779999998747</v>
      </c>
      <c r="AA74">
        <v>79.224200000000565</v>
      </c>
      <c r="AB74">
        <v>79.931410000001051</v>
      </c>
      <c r="AC74">
        <v>82.10030000000188</v>
      </c>
      <c r="AD74">
        <v>88.912120000000868</v>
      </c>
      <c r="AE74">
        <v>94.604470000002038</v>
      </c>
      <c r="AF74">
        <v>100.02193000000261</v>
      </c>
      <c r="AG74">
        <v>105.17026999999871</v>
      </c>
      <c r="AH74">
        <v>109.99988999999914</v>
      </c>
      <c r="AI74">
        <v>114.05854000000181</v>
      </c>
      <c r="AJ74">
        <v>117.73230999999942</v>
      </c>
      <c r="AK74">
        <v>119.93990000000122</v>
      </c>
    </row>
    <row r="75" spans="1:37" x14ac:dyDescent="0.25">
      <c r="A75" t="s">
        <v>314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0.45160680000000752</v>
      </c>
      <c r="I75">
        <v>0.94487630000000422</v>
      </c>
      <c r="J75">
        <v>1.3412831999999923</v>
      </c>
      <c r="K75">
        <v>1.6023614000000066</v>
      </c>
      <c r="L75">
        <v>1.719666200000006</v>
      </c>
      <c r="M75">
        <v>1.7489976999999897</v>
      </c>
      <c r="N75">
        <v>1.6951114000000018</v>
      </c>
      <c r="O75">
        <v>1.625226199999986</v>
      </c>
      <c r="P75">
        <v>1.5157428999999922</v>
      </c>
      <c r="Q75">
        <v>1.4135540999999989</v>
      </c>
      <c r="R75">
        <v>1.3568541999999866</v>
      </c>
      <c r="S75">
        <v>1.2811312999999984</v>
      </c>
      <c r="T75">
        <v>1.1705792999999858</v>
      </c>
      <c r="U75">
        <v>1.0455316000000039</v>
      </c>
      <c r="V75">
        <v>0.94313850000000343</v>
      </c>
      <c r="W75">
        <v>0.8233485000000087</v>
      </c>
      <c r="X75">
        <v>0.72489730000000918</v>
      </c>
      <c r="Y75">
        <v>0.66365709999999467</v>
      </c>
      <c r="Z75">
        <v>0.60683749999998327</v>
      </c>
      <c r="AA75">
        <v>0.58889740000000756</v>
      </c>
      <c r="AB75">
        <v>0.59127910000000838</v>
      </c>
      <c r="AC75">
        <v>0.60302799999999479</v>
      </c>
      <c r="AD75">
        <v>0.64799560000000156</v>
      </c>
      <c r="AE75">
        <v>0.68431149999997842</v>
      </c>
      <c r="AF75">
        <v>0.71940169999999171</v>
      </c>
      <c r="AG75">
        <v>0.75342390000000137</v>
      </c>
      <c r="AH75">
        <v>0.78594849999998928</v>
      </c>
      <c r="AI75">
        <v>0.8129859999999951</v>
      </c>
      <c r="AJ75">
        <v>0.83805140000001188</v>
      </c>
      <c r="AK75">
        <v>0.85161299999998619</v>
      </c>
    </row>
    <row r="76" spans="1:37" x14ac:dyDescent="0.25">
      <c r="A76" t="s">
        <v>315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0.19795904038453216</v>
      </c>
      <c r="I76">
        <v>0.34583595262243083</v>
      </c>
      <c r="J76">
        <v>0.42795528255419324</v>
      </c>
      <c r="K76">
        <v>0.45076197700060217</v>
      </c>
      <c r="L76">
        <v>0.42421695456271724</v>
      </c>
      <c r="M76">
        <v>0.37973482882991405</v>
      </c>
      <c r="N76">
        <v>0.31636424913745742</v>
      </c>
      <c r="O76">
        <v>0.26163536541912169</v>
      </c>
      <c r="P76">
        <v>0.19902921245469329</v>
      </c>
      <c r="Q76">
        <v>0.14939996431411195</v>
      </c>
      <c r="R76">
        <v>0.12099841418609092</v>
      </c>
      <c r="S76">
        <v>8.2949036144852606E-2</v>
      </c>
      <c r="T76">
        <v>3.5979775914696255E-2</v>
      </c>
      <c r="U76">
        <v>-9.8769239728402347E-3</v>
      </c>
      <c r="V76">
        <v>-4.1749646304223287E-2</v>
      </c>
      <c r="W76">
        <v>-7.9370957508706486E-2</v>
      </c>
      <c r="X76">
        <v>-0.10371432319933316</v>
      </c>
      <c r="Y76">
        <v>-0.11397521602638516</v>
      </c>
      <c r="Z76">
        <v>-0.12469739557625648</v>
      </c>
      <c r="AA76">
        <v>-0.11955925295077385</v>
      </c>
      <c r="AB76">
        <v>-0.11157847515590458</v>
      </c>
      <c r="AC76">
        <v>-0.10233310834897313</v>
      </c>
      <c r="AD76">
        <v>-8.1367164478729492E-2</v>
      </c>
      <c r="AE76">
        <v>-6.897554791018834E-2</v>
      </c>
      <c r="AF76">
        <v>-5.7687717789212112E-2</v>
      </c>
      <c r="AG76">
        <v>-4.7400504043615399E-2</v>
      </c>
      <c r="AH76">
        <v>-3.808606437871731E-2</v>
      </c>
      <c r="AI76">
        <v>-3.1084780477441676E-2</v>
      </c>
      <c r="AJ76">
        <v>-2.4713293147538007E-2</v>
      </c>
      <c r="AK76">
        <v>-2.262565467998634E-2</v>
      </c>
    </row>
    <row r="77" spans="1:37" x14ac:dyDescent="0.25">
      <c r="A77" t="s">
        <v>316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2.4750774964713784</v>
      </c>
      <c r="I77">
        <v>3.0813014456617216</v>
      </c>
      <c r="J77">
        <v>3.2267803080193502</v>
      </c>
      <c r="K77">
        <v>3.2350501173494584</v>
      </c>
      <c r="L77">
        <v>3.1140043361588043</v>
      </c>
      <c r="M77">
        <v>3.1097782926536865</v>
      </c>
      <c r="N77">
        <v>2.9677201161453892</v>
      </c>
      <c r="O77">
        <v>3.0036299151049883</v>
      </c>
      <c r="P77">
        <v>2.8459468147082001</v>
      </c>
      <c r="Q77">
        <v>2.852007723989769</v>
      </c>
      <c r="R77">
        <v>2.9994993885960275</v>
      </c>
      <c r="S77">
        <v>2.8532092133038978</v>
      </c>
      <c r="T77">
        <v>2.6314547005444444</v>
      </c>
      <c r="U77">
        <v>2.4625629501083823</v>
      </c>
      <c r="V77">
        <v>2.4315044749357639</v>
      </c>
      <c r="W77">
        <v>2.2101630191417199</v>
      </c>
      <c r="X77">
        <v>2.1567431909607526</v>
      </c>
      <c r="Y77">
        <v>2.1729860024250813</v>
      </c>
      <c r="Z77">
        <v>2.0727812212798513</v>
      </c>
      <c r="AA77">
        <v>2.1544453539810604</v>
      </c>
      <c r="AB77">
        <v>2.171398789497947</v>
      </c>
      <c r="AC77">
        <v>2.1822432949614168</v>
      </c>
      <c r="AD77">
        <v>2.3540332866745617</v>
      </c>
      <c r="AE77">
        <v>2.3394968997867416</v>
      </c>
      <c r="AF77">
        <v>2.3620625937006645</v>
      </c>
      <c r="AG77">
        <v>2.3882895145539207</v>
      </c>
      <c r="AH77">
        <v>2.4144854309262165</v>
      </c>
      <c r="AI77">
        <v>2.4237348055532459</v>
      </c>
      <c r="AJ77">
        <v>2.4451432221421099</v>
      </c>
      <c r="AK77">
        <v>2.4225895025170807</v>
      </c>
    </row>
    <row r="78" spans="1:37" x14ac:dyDescent="0.25">
      <c r="A78" t="s">
        <v>317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7.5879703602765858E-2</v>
      </c>
      <c r="I78">
        <v>0.11741695127507334</v>
      </c>
      <c r="J78">
        <v>0.11594007319255528</v>
      </c>
      <c r="K78">
        <v>7.8708930442106251E-2</v>
      </c>
      <c r="L78">
        <v>1.5254939173248161E-2</v>
      </c>
      <c r="M78">
        <v>-5.7390723491446138E-2</v>
      </c>
      <c r="N78">
        <v>-0.1361877391251376</v>
      </c>
      <c r="O78">
        <v>-0.2074365697215641</v>
      </c>
      <c r="P78">
        <v>-0.27674903512504567</v>
      </c>
      <c r="Q78">
        <v>-0.33419066218367544</v>
      </c>
      <c r="R78">
        <v>-0.37660610090625157</v>
      </c>
      <c r="S78">
        <v>-0.4181377440958145</v>
      </c>
      <c r="T78">
        <v>-0.45781810614243801</v>
      </c>
      <c r="U78">
        <v>-0.49073314915634159</v>
      </c>
      <c r="V78">
        <v>-0.51159403888890731</v>
      </c>
      <c r="W78">
        <v>-0.52926123264303016</v>
      </c>
      <c r="X78">
        <v>-0.53602680058782992</v>
      </c>
      <c r="Y78">
        <v>-0.53288594301790226</v>
      </c>
      <c r="Z78">
        <v>-0.52688433514856969</v>
      </c>
      <c r="AA78">
        <v>-0.51222741533794025</v>
      </c>
      <c r="AB78">
        <v>-0.49558213084904823</v>
      </c>
      <c r="AC78">
        <v>-0.47826287437537918</v>
      </c>
      <c r="AD78">
        <v>-0.45687079322750401</v>
      </c>
      <c r="AE78">
        <v>-0.44048525465786303</v>
      </c>
      <c r="AF78">
        <v>-0.42613978779375561</v>
      </c>
      <c r="AG78">
        <v>-0.41377136731536313</v>
      </c>
      <c r="AH78">
        <v>-0.40337765676529136</v>
      </c>
      <c r="AI78">
        <v>-0.39544182534770878</v>
      </c>
      <c r="AJ78">
        <v>-0.3891626830196615</v>
      </c>
      <c r="AK78">
        <v>-0.3858259766957306</v>
      </c>
    </row>
    <row r="79" spans="1:37" x14ac:dyDescent="0.25">
      <c r="A79" t="s">
        <v>318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4.3624689860110255</v>
      </c>
      <c r="I79">
        <v>5.2065537286997143</v>
      </c>
      <c r="J79">
        <v>5.3563823366402197</v>
      </c>
      <c r="K79">
        <v>5.3405213547010666</v>
      </c>
      <c r="L79">
        <v>5.1415874260461569</v>
      </c>
      <c r="M79">
        <v>5.1740330941111079</v>
      </c>
      <c r="N79">
        <v>4.9698425621017117</v>
      </c>
      <c r="O79">
        <v>5.084465856178455</v>
      </c>
      <c r="P79">
        <v>4.8520496167995031</v>
      </c>
      <c r="Q79">
        <v>4.9109632419071625</v>
      </c>
      <c r="R79">
        <v>5.1981518092271584</v>
      </c>
      <c r="S79">
        <v>4.9616747532338801</v>
      </c>
      <c r="T79">
        <v>4.6109294993171623</v>
      </c>
      <c r="U79">
        <v>4.3567203988117642</v>
      </c>
      <c r="V79">
        <v>4.3328842547574409</v>
      </c>
      <c r="W79">
        <v>3.9669656209440296</v>
      </c>
      <c r="X79">
        <v>3.8970194446698025</v>
      </c>
      <c r="Y79">
        <v>3.9318061341554245</v>
      </c>
      <c r="Z79">
        <v>3.7557194897917645</v>
      </c>
      <c r="AA79">
        <v>3.8956048523056896</v>
      </c>
      <c r="AB79">
        <v>3.9100937905793831</v>
      </c>
      <c r="AC79">
        <v>3.9154643296665625</v>
      </c>
      <c r="AD79">
        <v>4.1984360370728835</v>
      </c>
      <c r="AE79">
        <v>4.1500990436493801</v>
      </c>
      <c r="AF79">
        <v>4.1773291526447931</v>
      </c>
      <c r="AG79">
        <v>4.2109861330587028</v>
      </c>
      <c r="AH79">
        <v>4.2453086500832349</v>
      </c>
      <c r="AI79">
        <v>4.2517153426299137</v>
      </c>
      <c r="AJ79">
        <v>4.2814208001485277</v>
      </c>
      <c r="AK79">
        <v>4.2363402917815485</v>
      </c>
    </row>
    <row r="80" spans="1:37" x14ac:dyDescent="0.25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0.33724615003138947</v>
      </c>
      <c r="I80">
        <v>0.49032564068534068</v>
      </c>
      <c r="J80">
        <v>0.54886126975599581</v>
      </c>
      <c r="K80">
        <v>0.54631587410844951</v>
      </c>
      <c r="L80">
        <v>0.49300847077242693</v>
      </c>
      <c r="M80">
        <v>0.43264104543005999</v>
      </c>
      <c r="N80">
        <v>0.34707449632780385</v>
      </c>
      <c r="O80">
        <v>0.28174196789294559</v>
      </c>
      <c r="P80">
        <v>0.19789037139650301</v>
      </c>
      <c r="Q80">
        <v>0.13842143942108809</v>
      </c>
      <c r="R80">
        <v>0.10870388874184567</v>
      </c>
      <c r="S80">
        <v>5.3046361409769816E-2</v>
      </c>
      <c r="T80">
        <v>-1.1992983819675285E-2</v>
      </c>
      <c r="U80">
        <v>-6.8584795286930067E-2</v>
      </c>
      <c r="V80">
        <v>-0.10056495286712153</v>
      </c>
      <c r="W80">
        <v>-0.14750584215205143</v>
      </c>
      <c r="X80">
        <v>-0.16903007304099882</v>
      </c>
      <c r="Y80">
        <v>-0.17177813130934139</v>
      </c>
      <c r="Z80">
        <v>-0.18137128724596829</v>
      </c>
      <c r="AA80">
        <v>-0.164054998123353</v>
      </c>
      <c r="AB80">
        <v>-0.1481997389236267</v>
      </c>
      <c r="AC80">
        <v>-0.13157714389125941</v>
      </c>
      <c r="AD80">
        <v>-9.4135475464074414E-2</v>
      </c>
      <c r="AE80">
        <v>-7.7420917325699001E-2</v>
      </c>
      <c r="AF80">
        <v>-5.9849383616317198E-2</v>
      </c>
      <c r="AG80">
        <v>-4.3600063192650307E-2</v>
      </c>
      <c r="AH80">
        <v>-2.9061452830347889E-2</v>
      </c>
      <c r="AI80">
        <v>-1.8542949771305217E-2</v>
      </c>
      <c r="AJ80">
        <v>-8.5835333224260069E-3</v>
      </c>
      <c r="AK80">
        <v>-6.0017187685779128E-3</v>
      </c>
    </row>
    <row r="81" spans="1:37" x14ac:dyDescent="0.25">
      <c r="A81" t="s">
        <v>320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1.0278812390442038</v>
      </c>
      <c r="I81">
        <v>1.2618694449138657</v>
      </c>
      <c r="J81">
        <v>1.3028875752406188</v>
      </c>
      <c r="K81">
        <v>1.2726444028489103</v>
      </c>
      <c r="L81">
        <v>1.1752942229528829</v>
      </c>
      <c r="M81">
        <v>1.1172723565531673</v>
      </c>
      <c r="N81">
        <v>0.99932803316105101</v>
      </c>
      <c r="O81">
        <v>0.95585565613995893</v>
      </c>
      <c r="P81">
        <v>0.83701247174123861</v>
      </c>
      <c r="Q81">
        <v>0.79143183176411114</v>
      </c>
      <c r="R81">
        <v>0.80968699606343009</v>
      </c>
      <c r="S81">
        <v>0.71505840410908128</v>
      </c>
      <c r="T81">
        <v>0.59699747320478558</v>
      </c>
      <c r="U81">
        <v>0.50650207350841914</v>
      </c>
      <c r="V81">
        <v>0.47821500026250519</v>
      </c>
      <c r="W81">
        <v>0.37881605920853101</v>
      </c>
      <c r="X81">
        <v>0.35455426195578621</v>
      </c>
      <c r="Y81">
        <v>0.36371111557111924</v>
      </c>
      <c r="Z81">
        <v>0.330256361210024</v>
      </c>
      <c r="AA81">
        <v>0.37474145104543499</v>
      </c>
      <c r="AB81">
        <v>0.39481377367851511</v>
      </c>
      <c r="AC81">
        <v>0.41392985479893341</v>
      </c>
      <c r="AD81">
        <v>0.49830571890152608</v>
      </c>
      <c r="AE81">
        <v>0.50604751872913578</v>
      </c>
      <c r="AF81">
        <v>0.52838771886563052</v>
      </c>
      <c r="AG81">
        <v>0.55036582780061405</v>
      </c>
      <c r="AH81">
        <v>0.57056155408174991</v>
      </c>
      <c r="AI81">
        <v>0.58211442255393653</v>
      </c>
      <c r="AJ81">
        <v>0.59694764498097186</v>
      </c>
      <c r="AK81">
        <v>0.59227624181472649</v>
      </c>
    </row>
    <row r="82" spans="1:37" x14ac:dyDescent="0.25">
      <c r="A82" t="s">
        <v>321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1.6100475297980976</v>
      </c>
      <c r="I82">
        <v>1.9469177160817974</v>
      </c>
      <c r="J82">
        <v>1.9932623185651588</v>
      </c>
      <c r="K82">
        <v>1.9512783346243623</v>
      </c>
      <c r="L82">
        <v>1.8242279355482394</v>
      </c>
      <c r="M82">
        <v>1.772598753867749</v>
      </c>
      <c r="N82">
        <v>1.6324238099739263</v>
      </c>
      <c r="O82">
        <v>1.610890822496347</v>
      </c>
      <c r="P82">
        <v>1.4679877905146466</v>
      </c>
      <c r="Q82">
        <v>1.4375001508009744</v>
      </c>
      <c r="R82">
        <v>1.5008953092497279</v>
      </c>
      <c r="S82">
        <v>1.3800172688079426</v>
      </c>
      <c r="T82">
        <v>1.2201961784553461</v>
      </c>
      <c r="U82">
        <v>1.1015423400454916</v>
      </c>
      <c r="V82">
        <v>1.0760717335813075</v>
      </c>
      <c r="W82">
        <v>0.93300448177719986</v>
      </c>
      <c r="X82">
        <v>0.90417315822228783</v>
      </c>
      <c r="Y82">
        <v>0.921944940126318</v>
      </c>
      <c r="Z82">
        <v>0.86758408355969152</v>
      </c>
      <c r="AA82">
        <v>0.93253719434231996</v>
      </c>
      <c r="AB82">
        <v>0.95527209625185794</v>
      </c>
      <c r="AC82">
        <v>0.97497497995406857</v>
      </c>
      <c r="AD82">
        <v>1.0969112923700397</v>
      </c>
      <c r="AE82">
        <v>1.0970024029721692</v>
      </c>
      <c r="AF82">
        <v>1.1214433771296717</v>
      </c>
      <c r="AG82">
        <v>1.1464799483646759</v>
      </c>
      <c r="AH82">
        <v>1.1698358709373524</v>
      </c>
      <c r="AI82">
        <v>1.1808354709607727</v>
      </c>
      <c r="AJ82">
        <v>1.1983250756309571</v>
      </c>
      <c r="AK82">
        <v>1.1864128180404609</v>
      </c>
    </row>
    <row r="83" spans="1:37" x14ac:dyDescent="0.25">
      <c r="A83" t="s">
        <v>322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0.23719356612537101</v>
      </c>
      <c r="I83">
        <v>0.38253052816572541</v>
      </c>
      <c r="J83">
        <v>0.45883504936665709</v>
      </c>
      <c r="K83">
        <v>0.47789564010187746</v>
      </c>
      <c r="L83">
        <v>0.44796686689623222</v>
      </c>
      <c r="M83">
        <v>0.40276778876509045</v>
      </c>
      <c r="N83">
        <v>0.33541574997246748</v>
      </c>
      <c r="O83">
        <v>0.27882467959052804</v>
      </c>
      <c r="P83">
        <v>0.20979063809272169</v>
      </c>
      <c r="Q83">
        <v>0.15644184438154962</v>
      </c>
      <c r="R83">
        <v>0.12604074063164994</v>
      </c>
      <c r="S83">
        <v>8.0847294427366378E-2</v>
      </c>
      <c r="T83">
        <v>2.72054558096535E-2</v>
      </c>
      <c r="U83">
        <v>-2.294142355669937E-2</v>
      </c>
      <c r="V83">
        <v>-5.613051452159068E-2</v>
      </c>
      <c r="W83">
        <v>-9.7878325458755633E-2</v>
      </c>
      <c r="X83">
        <v>-0.12245327244179149</v>
      </c>
      <c r="Y83">
        <v>-0.13178769506210219</v>
      </c>
      <c r="Z83">
        <v>-0.14330490447481692</v>
      </c>
      <c r="AA83">
        <v>-0.13531918647309293</v>
      </c>
      <c r="AB83">
        <v>-0.1257062205933801</v>
      </c>
      <c r="AC83">
        <v>-0.11448969166356626</v>
      </c>
      <c r="AD83">
        <v>-8.876240641684241E-2</v>
      </c>
      <c r="AE83">
        <v>-7.5005674115680154E-2</v>
      </c>
      <c r="AF83">
        <v>-6.123270264198899E-2</v>
      </c>
      <c r="AG83">
        <v>-4.847601486305253E-2</v>
      </c>
      <c r="AH83">
        <v>-3.6893444754126925E-2</v>
      </c>
      <c r="AI83">
        <v>-2.8138354199769289E-2</v>
      </c>
      <c r="AJ83">
        <v>-2.0026932601335812E-2</v>
      </c>
      <c r="AK83">
        <v>-1.7172798587017368E-2</v>
      </c>
    </row>
    <row r="84" spans="1:37" x14ac:dyDescent="0.25">
      <c r="A84" t="s">
        <v>323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0.27467726863465991</v>
      </c>
      <c r="I84">
        <v>0.47539412446024887</v>
      </c>
      <c r="J84">
        <v>0.58177843062285906</v>
      </c>
      <c r="K84">
        <v>0.62232435829931987</v>
      </c>
      <c r="L84">
        <v>0.61736454292533605</v>
      </c>
      <c r="M84">
        <v>0.60778020536547128</v>
      </c>
      <c r="N84">
        <v>0.58669168681952932</v>
      </c>
      <c r="O84">
        <v>0.58488874156565895</v>
      </c>
      <c r="P84">
        <v>0.5747134044684632</v>
      </c>
      <c r="Q84">
        <v>0.58023484852931517</v>
      </c>
      <c r="R84">
        <v>0.61025006013182281</v>
      </c>
      <c r="S84">
        <v>0.61974637755366491</v>
      </c>
      <c r="T84">
        <v>0.60913609735404606</v>
      </c>
      <c r="U84">
        <v>0.5932388503790742</v>
      </c>
      <c r="V84">
        <v>0.58915326942623469</v>
      </c>
      <c r="W84">
        <v>0.56865690961578341</v>
      </c>
      <c r="X84">
        <v>0.55705545898698805</v>
      </c>
      <c r="Y84">
        <v>0.55606727420800528</v>
      </c>
      <c r="Z84">
        <v>0.54541619311219147</v>
      </c>
      <c r="AA84">
        <v>0.54802737511303601</v>
      </c>
      <c r="AB84">
        <v>0.54807636454012876</v>
      </c>
      <c r="AC84">
        <v>0.54419210399911933</v>
      </c>
      <c r="AD84">
        <v>0.55380034108747367</v>
      </c>
      <c r="AE84">
        <v>0.54909250400321241</v>
      </c>
      <c r="AF84">
        <v>0.54093055810384705</v>
      </c>
      <c r="AG84">
        <v>0.53129862501339886</v>
      </c>
      <c r="AH84">
        <v>0.52089253843008443</v>
      </c>
      <c r="AI84">
        <v>0.50829797071652028</v>
      </c>
      <c r="AJ84">
        <v>0.49614146586411945</v>
      </c>
      <c r="AK84">
        <v>0.47963066726033343</v>
      </c>
    </row>
    <row r="85" spans="1:37" x14ac:dyDescent="0.25">
      <c r="A85" t="s">
        <v>324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37.465005682093278</v>
      </c>
      <c r="I85">
        <v>38.223455208440484</v>
      </c>
      <c r="J85">
        <v>38.06313642073502</v>
      </c>
      <c r="K85">
        <v>37.731384733601089</v>
      </c>
      <c r="L85">
        <v>32.272879160642454</v>
      </c>
      <c r="M85">
        <v>33.940249778316691</v>
      </c>
      <c r="N85">
        <v>33.71704379707996</v>
      </c>
      <c r="O85">
        <v>33.532256724888178</v>
      </c>
      <c r="P85">
        <v>33.383951443456141</v>
      </c>
      <c r="Q85">
        <v>32.840582905740234</v>
      </c>
      <c r="R85">
        <v>28.864582039919242</v>
      </c>
      <c r="S85">
        <v>28.825812564145558</v>
      </c>
      <c r="T85">
        <v>28.881955880412246</v>
      </c>
      <c r="U85">
        <v>28.966372823538688</v>
      </c>
      <c r="V85">
        <v>28.231078104269812</v>
      </c>
      <c r="W85">
        <v>26.710395535329855</v>
      </c>
      <c r="X85">
        <v>26.773596069233264</v>
      </c>
      <c r="Y85">
        <v>26.85062320632845</v>
      </c>
      <c r="Z85">
        <v>26.886479788482376</v>
      </c>
      <c r="AA85">
        <v>28.168216833581326</v>
      </c>
      <c r="AB85">
        <v>26.758675461724923</v>
      </c>
      <c r="AC85">
        <v>26.646883832820034</v>
      </c>
      <c r="AD85">
        <v>26.53483137257744</v>
      </c>
      <c r="AE85">
        <v>26.382032797182497</v>
      </c>
      <c r="AF85">
        <v>26.200153886455048</v>
      </c>
      <c r="AG85">
        <v>25.996313760302424</v>
      </c>
      <c r="AH85">
        <v>25.774647383742021</v>
      </c>
      <c r="AI85">
        <v>25.539357120154161</v>
      </c>
      <c r="AJ85">
        <v>25.295417958272303</v>
      </c>
      <c r="AK85">
        <v>25.041474103926053</v>
      </c>
    </row>
    <row r="86" spans="1:37" x14ac:dyDescent="0.25">
      <c r="A86" t="s">
        <v>325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177.2321372440656</v>
      </c>
      <c r="I86">
        <v>181.91852561759504</v>
      </c>
      <c r="J86">
        <v>181.04374150845351</v>
      </c>
      <c r="K86">
        <v>179.11554780636553</v>
      </c>
      <c r="L86">
        <v>177.00517794004313</v>
      </c>
      <c r="M86">
        <v>174.90145492658024</v>
      </c>
      <c r="N86">
        <v>151.71375082882577</v>
      </c>
      <c r="O86">
        <v>149.41366431125752</v>
      </c>
      <c r="P86">
        <v>119.20589183578909</v>
      </c>
      <c r="Q86">
        <v>117.14604762501094</v>
      </c>
      <c r="R86">
        <v>375.21378532560635</v>
      </c>
      <c r="S86">
        <v>329.65533159382341</v>
      </c>
      <c r="T86">
        <v>326.25724105694383</v>
      </c>
      <c r="U86">
        <v>322.59982713750685</v>
      </c>
      <c r="V86">
        <v>318.91428974525019</v>
      </c>
      <c r="W86">
        <v>315.23718744227642</v>
      </c>
      <c r="X86">
        <v>338.97206571218845</v>
      </c>
      <c r="Y86">
        <v>335.87250424853272</v>
      </c>
      <c r="Z86">
        <v>332.14397376946494</v>
      </c>
      <c r="AA86">
        <v>328.33132348757124</v>
      </c>
      <c r="AB86">
        <v>324.53138719278849</v>
      </c>
      <c r="AC86">
        <v>347.83552957416663</v>
      </c>
      <c r="AD86">
        <v>344.61825173802583</v>
      </c>
      <c r="AE86">
        <v>340.79003808268197</v>
      </c>
      <c r="AF86">
        <v>336.88816035799141</v>
      </c>
      <c r="AG86">
        <v>333.02106622945098</v>
      </c>
      <c r="AH86">
        <v>329.20022106564994</v>
      </c>
      <c r="AI86">
        <v>325.43613575073931</v>
      </c>
      <c r="AJ86">
        <v>321.73907844375418</v>
      </c>
      <c r="AK86">
        <v>318.08605345059124</v>
      </c>
    </row>
    <row r="87" spans="1:37" x14ac:dyDescent="0.25">
      <c r="A87" t="s">
        <v>326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126.948358243695</v>
      </c>
      <c r="I87">
        <v>129.57501551758295</v>
      </c>
      <c r="J87">
        <v>128.20353696530074</v>
      </c>
      <c r="K87">
        <v>125.94278390171509</v>
      </c>
      <c r="L87">
        <v>133.96838846908133</v>
      </c>
      <c r="M87">
        <v>131.34414010966205</v>
      </c>
      <c r="N87">
        <v>127.26266484895103</v>
      </c>
      <c r="O87">
        <v>123.87244283139248</v>
      </c>
      <c r="P87">
        <v>119.06353906671762</v>
      </c>
      <c r="Q87">
        <v>119.21540613532299</v>
      </c>
      <c r="R87">
        <v>153.76422695314517</v>
      </c>
      <c r="S87">
        <v>147.59520053154293</v>
      </c>
      <c r="T87">
        <v>142.57346044743886</v>
      </c>
      <c r="U87">
        <v>137.32166885013072</v>
      </c>
      <c r="V87">
        <v>132.10199116354403</v>
      </c>
      <c r="W87">
        <v>126.92268289808214</v>
      </c>
      <c r="X87">
        <v>123.22754599857207</v>
      </c>
      <c r="Y87">
        <v>118.58705904987295</v>
      </c>
      <c r="Z87">
        <v>114.27042044297799</v>
      </c>
      <c r="AA87">
        <v>116.72173682403222</v>
      </c>
      <c r="AB87">
        <v>113.3106745517257</v>
      </c>
      <c r="AC87">
        <v>111.39306325623414</v>
      </c>
      <c r="AD87">
        <v>108.58564274306008</v>
      </c>
      <c r="AE87">
        <v>106.04953962457033</v>
      </c>
      <c r="AF87">
        <v>103.78145011585644</v>
      </c>
      <c r="AG87">
        <v>101.74342362589144</v>
      </c>
      <c r="AH87">
        <v>99.911041864409555</v>
      </c>
      <c r="AI87">
        <v>98.235676647560183</v>
      </c>
      <c r="AJ87">
        <v>96.701801487033919</v>
      </c>
      <c r="AK87">
        <v>95.277618925967772</v>
      </c>
    </row>
    <row r="88" spans="1:37" x14ac:dyDescent="0.25">
      <c r="A88" t="s">
        <v>327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136.33793111541888</v>
      </c>
      <c r="I88">
        <v>140.4094042781216</v>
      </c>
      <c r="J88">
        <v>139.73491203220547</v>
      </c>
      <c r="K88">
        <v>137.8033543458221</v>
      </c>
      <c r="L88">
        <v>139.07295042065959</v>
      </c>
      <c r="M88">
        <v>137.07128741921815</v>
      </c>
      <c r="N88">
        <v>134.13870901112364</v>
      </c>
      <c r="O88">
        <v>130.71762303599849</v>
      </c>
      <c r="P88">
        <v>124.78860150053799</v>
      </c>
      <c r="Q88">
        <v>129.0166548471976</v>
      </c>
      <c r="R88">
        <v>95.574323921232264</v>
      </c>
      <c r="S88">
        <v>88.807374258491151</v>
      </c>
      <c r="T88">
        <v>82.303631840378856</v>
      </c>
      <c r="U88">
        <v>75.70041918797601</v>
      </c>
      <c r="V88">
        <v>76.30849342728277</v>
      </c>
      <c r="W88">
        <v>69.980118460480909</v>
      </c>
      <c r="X88">
        <v>63.792330581445491</v>
      </c>
      <c r="Y88">
        <v>58.04590884643244</v>
      </c>
      <c r="Z88">
        <v>52.856401293469311</v>
      </c>
      <c r="AA88">
        <v>56.922253932762111</v>
      </c>
      <c r="AB88">
        <v>51.918540972682251</v>
      </c>
      <c r="AC88">
        <v>48.509252625122826</v>
      </c>
      <c r="AD88">
        <v>45.663893050299279</v>
      </c>
      <c r="AE88">
        <v>43.301462492809215</v>
      </c>
      <c r="AF88">
        <v>41.36520131224335</v>
      </c>
      <c r="AG88">
        <v>39.791873298441203</v>
      </c>
      <c r="AH88">
        <v>38.513886348534207</v>
      </c>
      <c r="AI88">
        <v>37.481733591039458</v>
      </c>
      <c r="AJ88">
        <v>36.646860214927514</v>
      </c>
      <c r="AK88">
        <v>35.96995251527548</v>
      </c>
    </row>
    <row r="89" spans="1:37" x14ac:dyDescent="0.25">
      <c r="A89" t="s">
        <v>328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20.207052710563602</v>
      </c>
      <c r="I89">
        <v>20.577890450176195</v>
      </c>
      <c r="J89">
        <v>19.81046549803014</v>
      </c>
      <c r="K89">
        <v>18.912058859702018</v>
      </c>
      <c r="L89">
        <v>25.945781890986353</v>
      </c>
      <c r="M89">
        <v>26.842340997633762</v>
      </c>
      <c r="N89">
        <v>25.794982719594593</v>
      </c>
      <c r="O89">
        <v>25.587160769872106</v>
      </c>
      <c r="P89">
        <v>25.038419438614824</v>
      </c>
      <c r="Q89">
        <v>22.923033108179112</v>
      </c>
      <c r="R89">
        <v>34.205647123993657</v>
      </c>
      <c r="S89">
        <v>31.841503991183462</v>
      </c>
      <c r="T89">
        <v>31.17122274546551</v>
      </c>
      <c r="U89">
        <v>30.503950012971082</v>
      </c>
      <c r="V89">
        <v>31.95163819141915</v>
      </c>
      <c r="W89">
        <v>31.328275080707925</v>
      </c>
      <c r="X89">
        <v>31.816397451266365</v>
      </c>
      <c r="Y89">
        <v>31.206281788249068</v>
      </c>
      <c r="Z89">
        <v>30.583753284033754</v>
      </c>
      <c r="AA89">
        <v>40.458761851602091</v>
      </c>
      <c r="AB89">
        <v>39.997918921476106</v>
      </c>
      <c r="AC89">
        <v>40.464012247498118</v>
      </c>
      <c r="AD89">
        <v>46.537887102138356</v>
      </c>
      <c r="AE89">
        <v>45.958782904036902</v>
      </c>
      <c r="AF89">
        <v>45.260034874098864</v>
      </c>
      <c r="AG89">
        <v>44.556079896774257</v>
      </c>
      <c r="AH89">
        <v>43.868508388619112</v>
      </c>
      <c r="AI89">
        <v>43.19476422984183</v>
      </c>
      <c r="AJ89">
        <v>42.53664434106652</v>
      </c>
      <c r="AK89">
        <v>41.890702581782826</v>
      </c>
    </row>
    <row r="90" spans="1:37" x14ac:dyDescent="0.25">
      <c r="A90" t="s">
        <v>329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1.0428135594216847</v>
      </c>
      <c r="I90">
        <v>1.223009256445251</v>
      </c>
      <c r="J90">
        <v>1.2888674631733599</v>
      </c>
      <c r="K90">
        <v>1.2902620084097149</v>
      </c>
      <c r="L90">
        <v>1.2515498537863934</v>
      </c>
      <c r="M90">
        <v>1.2120191943049807</v>
      </c>
      <c r="N90">
        <v>1.1555869298638832</v>
      </c>
      <c r="O90">
        <v>1.1204352685246111</v>
      </c>
      <c r="P90">
        <v>1.0815343187410953</v>
      </c>
      <c r="Q90">
        <v>1.0488269044607312</v>
      </c>
      <c r="R90">
        <v>1.0401701179206357</v>
      </c>
      <c r="S90">
        <v>1.0093300444605324</v>
      </c>
      <c r="T90">
        <v>0.95608519321868091</v>
      </c>
      <c r="U90">
        <v>0.89416532145556449</v>
      </c>
      <c r="V90">
        <v>0.84918343414877029</v>
      </c>
      <c r="W90">
        <v>0.78601538904488066</v>
      </c>
      <c r="X90">
        <v>0.73650624671426357</v>
      </c>
      <c r="Y90">
        <v>0.69745244451426824</v>
      </c>
      <c r="Z90">
        <v>0.65490347546197647</v>
      </c>
      <c r="AA90">
        <v>0.62889821639766641</v>
      </c>
      <c r="AB90">
        <v>0.60057898725032199</v>
      </c>
      <c r="AC90">
        <v>0.57292225572584954</v>
      </c>
      <c r="AD90">
        <v>0.56187112857386534</v>
      </c>
      <c r="AE90">
        <v>0.54216548918422092</v>
      </c>
      <c r="AF90">
        <v>0.51883371088521368</v>
      </c>
      <c r="AG90">
        <v>0.49833156194749595</v>
      </c>
      <c r="AH90">
        <v>0.48142831942501463</v>
      </c>
      <c r="AI90">
        <v>0.45836134120003091</v>
      </c>
      <c r="AJ90">
        <v>0.43987987485971658</v>
      </c>
      <c r="AK90">
        <v>0.41768108874340459</v>
      </c>
    </row>
    <row r="91" spans="1:37" x14ac:dyDescent="0.25">
      <c r="A91" t="s">
        <v>330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34.463521522860759</v>
      </c>
      <c r="I91">
        <v>35.626732861216162</v>
      </c>
      <c r="J91">
        <v>35.741762191176527</v>
      </c>
      <c r="K91">
        <v>35.832396753544238</v>
      </c>
      <c r="L91">
        <v>33.158745980242088</v>
      </c>
      <c r="M91">
        <v>33.252662384525664</v>
      </c>
      <c r="N91">
        <v>33.25755546493685</v>
      </c>
      <c r="O91">
        <v>33.068544982667134</v>
      </c>
      <c r="P91">
        <v>32.793932197838103</v>
      </c>
      <c r="Q91">
        <v>35.622530542172683</v>
      </c>
      <c r="R91">
        <v>27.126090353457478</v>
      </c>
      <c r="S91">
        <v>27.17744849619892</v>
      </c>
      <c r="T91">
        <v>26.903929354331126</v>
      </c>
      <c r="U91">
        <v>26.750493802415455</v>
      </c>
      <c r="V91">
        <v>27.089667435603772</v>
      </c>
      <c r="W91">
        <v>27.014000823999783</v>
      </c>
      <c r="X91">
        <v>27.0649848026302</v>
      </c>
      <c r="Y91">
        <v>26.801132586248322</v>
      </c>
      <c r="Z91">
        <v>26.454201336736638</v>
      </c>
      <c r="AA91">
        <v>23.430529363276207</v>
      </c>
      <c r="AB91">
        <v>24.949726268592933</v>
      </c>
      <c r="AC91">
        <v>24.65170201959701</v>
      </c>
      <c r="AD91">
        <v>46.946541185112032</v>
      </c>
      <c r="AE91">
        <v>47.186351413496631</v>
      </c>
      <c r="AF91">
        <v>46.768461419624295</v>
      </c>
      <c r="AG91">
        <v>46.235341663717122</v>
      </c>
      <c r="AH91">
        <v>45.68679065949015</v>
      </c>
      <c r="AI91">
        <v>45.141825472792618</v>
      </c>
      <c r="AJ91">
        <v>44.663029966945665</v>
      </c>
      <c r="AK91">
        <v>44.129481005359253</v>
      </c>
    </row>
    <row r="92" spans="1:37" x14ac:dyDescent="0.25">
      <c r="A92" t="s">
        <v>331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339.29181577008592</v>
      </c>
      <c r="I92">
        <v>338.00325561404998</v>
      </c>
      <c r="J92">
        <v>367.49062742686192</v>
      </c>
      <c r="K92">
        <v>386.62989197322696</v>
      </c>
      <c r="L92">
        <v>395.08914350909509</v>
      </c>
      <c r="M92">
        <v>423.92953371607661</v>
      </c>
      <c r="N92">
        <v>399.34499751714736</v>
      </c>
      <c r="O92">
        <v>491.82285983735812</v>
      </c>
      <c r="P92">
        <v>458.6729241475594</v>
      </c>
      <c r="Q92">
        <v>506.41039715186622</v>
      </c>
      <c r="R92">
        <v>497.13548564913566</v>
      </c>
      <c r="S92">
        <v>451.78177262443751</v>
      </c>
      <c r="T92">
        <v>365.81242190321592</v>
      </c>
      <c r="U92">
        <v>320.79278611573318</v>
      </c>
      <c r="V92">
        <v>332.13328378115267</v>
      </c>
      <c r="W92">
        <v>245.11910364308386</v>
      </c>
      <c r="X92">
        <v>242.37013067476408</v>
      </c>
      <c r="Y92">
        <v>283.90312527096734</v>
      </c>
      <c r="Z92">
        <v>237.4148471814967</v>
      </c>
      <c r="AA92">
        <v>233.33182079939979</v>
      </c>
      <c r="AB92">
        <v>264.92980751685212</v>
      </c>
      <c r="AC92">
        <v>262.50960381289485</v>
      </c>
      <c r="AD92">
        <v>276.48379133012554</v>
      </c>
      <c r="AE92">
        <v>256.19142374230375</v>
      </c>
      <c r="AF92">
        <v>284.98873145793999</v>
      </c>
      <c r="AG92">
        <v>312.45621120121604</v>
      </c>
      <c r="AH92">
        <v>339.50380041544202</v>
      </c>
      <c r="AI92">
        <v>355.68541834635204</v>
      </c>
      <c r="AJ92">
        <v>381.78118571604278</v>
      </c>
      <c r="AK92">
        <v>378.46779920162106</v>
      </c>
    </row>
    <row r="93" spans="1:37" x14ac:dyDescent="0.25">
      <c r="A93" t="s">
        <v>332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51.5916519705818</v>
      </c>
      <c r="I93">
        <v>51.904861153395942</v>
      </c>
      <c r="J93">
        <v>53.780892295482815</v>
      </c>
      <c r="K93">
        <v>54.763203642482551</v>
      </c>
      <c r="L93">
        <v>52.302752968618037</v>
      </c>
      <c r="M93">
        <v>54.835509956595899</v>
      </c>
      <c r="N93">
        <v>52.507439663612068</v>
      </c>
      <c r="O93">
        <v>58.745010327440461</v>
      </c>
      <c r="P93">
        <v>55.750597753673617</v>
      </c>
      <c r="Q93">
        <v>57.695979123438221</v>
      </c>
      <c r="R93">
        <v>70.801770288436018</v>
      </c>
      <c r="S93">
        <v>66.96006838751525</v>
      </c>
      <c r="T93">
        <v>60.398931504974506</v>
      </c>
      <c r="U93">
        <v>56.671479749423369</v>
      </c>
      <c r="V93">
        <v>57.835230967510178</v>
      </c>
      <c r="W93">
        <v>50.518864137785343</v>
      </c>
      <c r="X93">
        <v>50.081499786148157</v>
      </c>
      <c r="Y93">
        <v>52.549507743862868</v>
      </c>
      <c r="Z93">
        <v>48.751117056314428</v>
      </c>
      <c r="AA93">
        <v>51.387612046572229</v>
      </c>
      <c r="AB93">
        <v>52.719012440419434</v>
      </c>
      <c r="AC93">
        <v>52.388888517023304</v>
      </c>
      <c r="AD93">
        <v>54.313704896019722</v>
      </c>
      <c r="AE93">
        <v>52.461753431651495</v>
      </c>
      <c r="AF93">
        <v>54.090008690817172</v>
      </c>
      <c r="AG93">
        <v>55.635173957370007</v>
      </c>
      <c r="AH93">
        <v>57.16277472170632</v>
      </c>
      <c r="AI93">
        <v>57.923849479128876</v>
      </c>
      <c r="AJ93">
        <v>59.404687766052987</v>
      </c>
      <c r="AK93">
        <v>58.789988275430424</v>
      </c>
    </row>
    <row r="94" spans="1:37" x14ac:dyDescent="0.25">
      <c r="A94" t="s">
        <v>333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1.0369819670121627</v>
      </c>
      <c r="I94">
        <v>1.2262074772289244</v>
      </c>
      <c r="J94">
        <v>1.306159914424887</v>
      </c>
      <c r="K94">
        <v>1.3207475054971329</v>
      </c>
      <c r="L94">
        <v>1.294656181011522</v>
      </c>
      <c r="M94">
        <v>1.2672159079991641</v>
      </c>
      <c r="N94">
        <v>1.2336497296203675</v>
      </c>
      <c r="O94">
        <v>1.2209419770892849</v>
      </c>
      <c r="P94">
        <v>1.2041246061555544</v>
      </c>
      <c r="Q94">
        <v>1.2033924593472412</v>
      </c>
      <c r="R94">
        <v>5.8114601848225034</v>
      </c>
      <c r="S94">
        <v>5.8920947565219706</v>
      </c>
      <c r="T94">
        <v>5.8470415818133947</v>
      </c>
      <c r="U94">
        <v>5.7783927201963792</v>
      </c>
      <c r="V94">
        <v>5.7175099151476338</v>
      </c>
      <c r="W94">
        <v>5.6424977000453458</v>
      </c>
      <c r="X94">
        <v>5.5759778739579824</v>
      </c>
      <c r="Y94">
        <v>5.5196238986269464</v>
      </c>
      <c r="Z94">
        <v>5.455066182943713</v>
      </c>
      <c r="AA94">
        <v>5.4021815738254375</v>
      </c>
      <c r="AB94">
        <v>2.5090510749520067</v>
      </c>
      <c r="AC94">
        <v>2.4021814570907907</v>
      </c>
      <c r="AD94">
        <v>2.3722610222387752</v>
      </c>
      <c r="AE94">
        <v>2.3408868246687753</v>
      </c>
      <c r="AF94">
        <v>2.3079386167516702</v>
      </c>
      <c r="AG94">
        <v>2.2737648461771176</v>
      </c>
      <c r="AH94">
        <v>2.2388681693657597</v>
      </c>
      <c r="AI94">
        <v>2.2021150819261592</v>
      </c>
      <c r="AJ94">
        <v>2.1659680098016221</v>
      </c>
      <c r="AK94">
        <v>2.1263344665844564</v>
      </c>
    </row>
    <row r="95" spans="1:37" x14ac:dyDescent="0.25">
      <c r="A95" t="s">
        <v>334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0.29022008228507534</v>
      </c>
      <c r="I95">
        <v>0.44622192066208211</v>
      </c>
      <c r="J95">
        <v>0.52065413161965779</v>
      </c>
      <c r="K95">
        <v>0.53649269268947197</v>
      </c>
      <c r="L95">
        <v>0.50355878679610999</v>
      </c>
      <c r="M95">
        <v>0.46075523854851586</v>
      </c>
      <c r="N95">
        <v>0.39507012284070164</v>
      </c>
      <c r="O95">
        <v>0.34506772453437584</v>
      </c>
      <c r="P95">
        <v>0.27893095708011462</v>
      </c>
      <c r="Q95">
        <v>0.23161174064592061</v>
      </c>
      <c r="R95">
        <v>0.20942391129845639</v>
      </c>
      <c r="S95">
        <v>0.16546229741767338</v>
      </c>
      <c r="T95">
        <v>0.11057277324686421</v>
      </c>
      <c r="U95">
        <v>5.9912892097591097E-2</v>
      </c>
      <c r="V95">
        <v>2.8817992717078411E-2</v>
      </c>
      <c r="W95">
        <v>-1.5368467281329234E-2</v>
      </c>
      <c r="X95">
        <v>-3.9422448151349432E-2</v>
      </c>
      <c r="Y95">
        <v>-4.7087938259637863E-2</v>
      </c>
      <c r="Z95">
        <v>-5.999714979918469E-2</v>
      </c>
      <c r="AA95">
        <v>-5.0122283908637932E-2</v>
      </c>
      <c r="AB95">
        <v>-4.0268371753016119E-2</v>
      </c>
      <c r="AC95">
        <v>-2.9374491304579031E-2</v>
      </c>
      <c r="AD95">
        <v>-5.7314564069210761E-4</v>
      </c>
      <c r="AE95">
        <v>1.2206848311535623E-2</v>
      </c>
      <c r="AF95">
        <v>2.5663639861939203E-2</v>
      </c>
      <c r="AG95">
        <v>3.8341359375460016E-2</v>
      </c>
      <c r="AH95">
        <v>4.9992001379428608E-2</v>
      </c>
      <c r="AI95">
        <v>5.8587854169478426E-2</v>
      </c>
      <c r="AJ95">
        <v>6.6927811905981294E-2</v>
      </c>
      <c r="AK95">
        <v>6.9189166887784204E-2</v>
      </c>
    </row>
    <row r="96" spans="1:37" x14ac:dyDescent="0.25">
      <c r="A96" t="s">
        <v>335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0.4186662308890865</v>
      </c>
      <c r="I96">
        <v>0.61639990142976497</v>
      </c>
      <c r="J96">
        <v>0.71759377398450397</v>
      </c>
      <c r="K96">
        <v>0.76026519564751371</v>
      </c>
      <c r="L96">
        <v>0.75315764542458474</v>
      </c>
      <c r="M96">
        <v>0.74525963860259115</v>
      </c>
      <c r="N96">
        <v>0.70862833603961839</v>
      </c>
      <c r="O96">
        <v>0.6955223330337601</v>
      </c>
      <c r="P96">
        <v>0.65412401388076358</v>
      </c>
      <c r="Q96">
        <v>0.63608302678781481</v>
      </c>
      <c r="R96">
        <v>0.64636491581722133</v>
      </c>
      <c r="S96">
        <v>0.6164557129531012</v>
      </c>
      <c r="T96">
        <v>0.56753689000337282</v>
      </c>
      <c r="U96">
        <v>0.52088920084858437</v>
      </c>
      <c r="V96">
        <v>0.49628363975011691</v>
      </c>
      <c r="W96">
        <v>0.44490634536031859</v>
      </c>
      <c r="X96">
        <v>0.4178932845042338</v>
      </c>
      <c r="Y96">
        <v>0.40726160401596267</v>
      </c>
      <c r="Z96">
        <v>0.38275134486820406</v>
      </c>
      <c r="AA96">
        <v>0.38784493438699386</v>
      </c>
      <c r="AB96">
        <v>0.38840792408945113</v>
      </c>
      <c r="AC96">
        <v>0.38902193677754493</v>
      </c>
      <c r="AD96">
        <v>0.41550535813708045</v>
      </c>
      <c r="AE96">
        <v>0.41737039861535763</v>
      </c>
      <c r="AF96">
        <v>0.42251836284250555</v>
      </c>
      <c r="AG96">
        <v>0.42800529205231364</v>
      </c>
      <c r="AH96">
        <v>0.43352511421994588</v>
      </c>
      <c r="AI96">
        <v>0.43623183161878298</v>
      </c>
      <c r="AJ96">
        <v>0.44033398774503407</v>
      </c>
      <c r="AK96">
        <v>0.43714205830069908</v>
      </c>
    </row>
    <row r="97" spans="1:37" x14ac:dyDescent="0.25">
      <c r="A97" t="s">
        <v>336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0.46228764741171879</v>
      </c>
      <c r="I97">
        <v>0.73003594961034146</v>
      </c>
      <c r="J97">
        <v>0.89209981827065299</v>
      </c>
      <c r="K97">
        <v>0.9859676382016902</v>
      </c>
      <c r="L97">
        <v>1.0218249243169719</v>
      </c>
      <c r="M97">
        <v>1.0558300588620284</v>
      </c>
      <c r="N97">
        <v>1.0577770219965643</v>
      </c>
      <c r="O97">
        <v>1.0872881962671777</v>
      </c>
      <c r="P97">
        <v>1.0814151647120296</v>
      </c>
      <c r="Q97">
        <v>1.0963669182335822</v>
      </c>
      <c r="R97">
        <v>1.1436112018523348</v>
      </c>
      <c r="S97">
        <v>1.1395414709641338</v>
      </c>
      <c r="T97">
        <v>1.10259374159003</v>
      </c>
      <c r="U97">
        <v>1.0605851651497078</v>
      </c>
      <c r="V97">
        <v>1.0390851979801941</v>
      </c>
      <c r="W97">
        <v>0.98035952748820598</v>
      </c>
      <c r="X97">
        <v>0.94328616063281689</v>
      </c>
      <c r="Y97">
        <v>0.92402711277035365</v>
      </c>
      <c r="Z97">
        <v>0.88421703563430487</v>
      </c>
      <c r="AA97">
        <v>0.87517886735521966</v>
      </c>
      <c r="AB97">
        <v>0.86300822581957259</v>
      </c>
      <c r="AC97">
        <v>0.84830626934093711</v>
      </c>
      <c r="AD97">
        <v>0.86064637698100022</v>
      </c>
      <c r="AE97">
        <v>0.84938445890485603</v>
      </c>
      <c r="AF97">
        <v>0.84358434451194952</v>
      </c>
      <c r="AG97">
        <v>0.83994462935601533</v>
      </c>
      <c r="AH97">
        <v>0.8381343458401469</v>
      </c>
      <c r="AI97">
        <v>0.83459448727862817</v>
      </c>
      <c r="AJ97">
        <v>0.83447627931605428</v>
      </c>
      <c r="AK97">
        <v>0.82683459418830818</v>
      </c>
    </row>
    <row r="98" spans="1:37" x14ac:dyDescent="0.25">
      <c r="A98" t="s">
        <v>337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0.12378103343366753</v>
      </c>
      <c r="I98">
        <v>0.24908410648019075</v>
      </c>
      <c r="J98">
        <v>0.33009425378827117</v>
      </c>
      <c r="K98">
        <v>0.36093795609839496</v>
      </c>
      <c r="L98">
        <v>0.34859772053694726</v>
      </c>
      <c r="M98">
        <v>0.31586532630214492</v>
      </c>
      <c r="N98">
        <v>0.26868478948836039</v>
      </c>
      <c r="O98">
        <v>0.22521221083136034</v>
      </c>
      <c r="P98">
        <v>0.17936989332127951</v>
      </c>
      <c r="Q98">
        <v>0.14151345237849444</v>
      </c>
      <c r="R98">
        <v>0.11920785278378698</v>
      </c>
      <c r="S98">
        <v>9.4385892636106306E-2</v>
      </c>
      <c r="T98">
        <v>6.2045779726993544E-2</v>
      </c>
      <c r="U98">
        <v>2.7274247123876272E-2</v>
      </c>
      <c r="V98">
        <v>-3.8499577443840138E-4</v>
      </c>
      <c r="W98">
        <v>-3.0710379037257596E-2</v>
      </c>
      <c r="X98">
        <v>-5.4701832320780408E-2</v>
      </c>
      <c r="Y98">
        <v>-6.9284556616977522E-2</v>
      </c>
      <c r="Z98">
        <v>-8.2840697982511369E-2</v>
      </c>
      <c r="AA98">
        <v>-8.7533287436314389E-2</v>
      </c>
      <c r="AB98">
        <v>-8.9078589823454735E-2</v>
      </c>
      <c r="AC98">
        <v>-8.9964671171216537E-2</v>
      </c>
      <c r="AD98">
        <v>-8.3904472593210322E-2</v>
      </c>
      <c r="AE98">
        <v>-8.1658971926446E-2</v>
      </c>
      <c r="AF98">
        <v>-8.14417013434654E-2</v>
      </c>
      <c r="AG98">
        <v>-8.2318741289577613E-2</v>
      </c>
      <c r="AH98">
        <v>-8.3850681179020725E-2</v>
      </c>
      <c r="AI98">
        <v>-8.6645424913545099E-2</v>
      </c>
      <c r="AJ98">
        <v>-8.9747307324805625E-2</v>
      </c>
      <c r="AK98">
        <v>-9.5103550210817733E-2</v>
      </c>
    </row>
    <row r="99" spans="1:37" x14ac:dyDescent="0.25">
      <c r="A99" t="s">
        <v>338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1.7023905768243974</v>
      </c>
      <c r="I99">
        <v>2.7211733933867999</v>
      </c>
      <c r="J99">
        <v>3.1918452407547093</v>
      </c>
      <c r="K99">
        <v>3.3971938498883247</v>
      </c>
      <c r="L99">
        <v>3.4347860324724921</v>
      </c>
      <c r="M99">
        <v>3.5032923946315853</v>
      </c>
      <c r="N99">
        <v>3.4912577722306048</v>
      </c>
      <c r="O99">
        <v>3.5753513817543769</v>
      </c>
      <c r="P99">
        <v>3.5569682690790971</v>
      </c>
      <c r="Q99">
        <v>3.6130055014303775</v>
      </c>
      <c r="R99">
        <v>3.788770596711033</v>
      </c>
      <c r="S99">
        <v>3.795917351982192</v>
      </c>
      <c r="T99">
        <v>3.6862324234313348</v>
      </c>
      <c r="U99">
        <v>3.5670376253210678</v>
      </c>
      <c r="V99">
        <v>3.5330459471098585</v>
      </c>
      <c r="W99">
        <v>3.3876351443391961</v>
      </c>
      <c r="X99">
        <v>3.3128284316191525</v>
      </c>
      <c r="Y99">
        <v>3.3037150116065783</v>
      </c>
      <c r="Z99">
        <v>3.2288096347427908</v>
      </c>
      <c r="AA99">
        <v>3.2518734338030209</v>
      </c>
      <c r="AB99">
        <v>3.2588491727427504</v>
      </c>
      <c r="AC99">
        <v>3.2518051421941641</v>
      </c>
      <c r="AD99">
        <v>3.3497641935006151</v>
      </c>
      <c r="AE99">
        <v>3.3525843941398126</v>
      </c>
      <c r="AF99">
        <v>3.3471822565632747</v>
      </c>
      <c r="AG99">
        <v>3.341256692622574</v>
      </c>
      <c r="AH99">
        <v>3.3345361784502314</v>
      </c>
      <c r="AI99">
        <v>3.3154312307340561</v>
      </c>
      <c r="AJ99">
        <v>3.3004081927862305</v>
      </c>
      <c r="AK99">
        <v>3.2562937302833772</v>
      </c>
    </row>
    <row r="100" spans="1:37" x14ac:dyDescent="0.25">
      <c r="A100" t="s">
        <v>339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4.2631941944404339E-2</v>
      </c>
      <c r="I100">
        <v>7.0660312148840276E-2</v>
      </c>
      <c r="J100">
        <v>6.3701159197293578E-2</v>
      </c>
      <c r="K100">
        <v>2.3732747549565225E-2</v>
      </c>
      <c r="L100">
        <v>-4.0231061767215248E-2</v>
      </c>
      <c r="M100">
        <v>-0.11414550869254247</v>
      </c>
      <c r="N100">
        <v>-0.19195061720148621</v>
      </c>
      <c r="O100">
        <v>-0.26420283634080999</v>
      </c>
      <c r="P100">
        <v>-0.33221351384854492</v>
      </c>
      <c r="Q100">
        <v>-0.390943396557486</v>
      </c>
      <c r="R100">
        <v>-0.43770363041371052</v>
      </c>
      <c r="S100">
        <v>-0.48075128277348389</v>
      </c>
      <c r="T100">
        <v>-0.52156343662107529</v>
      </c>
      <c r="U100">
        <v>-0.55718162251069403</v>
      </c>
      <c r="V100">
        <v>-0.58359729545152117</v>
      </c>
      <c r="W100">
        <v>-0.60500916959247419</v>
      </c>
      <c r="X100">
        <v>-0.61799094651638908</v>
      </c>
      <c r="Y100">
        <v>-0.62243114786201259</v>
      </c>
      <c r="Z100">
        <v>-0.62265817938673695</v>
      </c>
      <c r="AA100">
        <v>-0.61653654891143939</v>
      </c>
      <c r="AB100">
        <v>-0.60753138507618765</v>
      </c>
      <c r="AC100">
        <v>-0.59732399233622946</v>
      </c>
      <c r="AD100">
        <v>-0.5842605925362121</v>
      </c>
      <c r="AE100">
        <v>-0.57328759730663759</v>
      </c>
      <c r="AF100">
        <v>-0.56385026033378693</v>
      </c>
      <c r="AG100">
        <v>-0.55560807331388462</v>
      </c>
      <c r="AH100">
        <v>-0.54843743848526083</v>
      </c>
      <c r="AI100">
        <v>-0.5425841687227817</v>
      </c>
      <c r="AJ100">
        <v>-0.53765383895298946</v>
      </c>
      <c r="AK100">
        <v>-0.53428954476484325</v>
      </c>
    </row>
    <row r="101" spans="1:37" x14ac:dyDescent="0.25">
      <c r="A101" t="s">
        <v>340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3.0205764974659655</v>
      </c>
      <c r="I101">
        <v>4.7181553369862073</v>
      </c>
      <c r="J101">
        <v>5.4809041593916863</v>
      </c>
      <c r="K101">
        <v>5.8249331386259318</v>
      </c>
      <c r="L101">
        <v>5.9020060995450763</v>
      </c>
      <c r="M101">
        <v>6.0452568774514548</v>
      </c>
      <c r="N101">
        <v>6.0395351727665858</v>
      </c>
      <c r="O101">
        <v>6.1964418384879316</v>
      </c>
      <c r="P101">
        <v>6.157724012992527</v>
      </c>
      <c r="Q101">
        <v>6.24490238000317</v>
      </c>
      <c r="R101">
        <v>6.528444835884728</v>
      </c>
      <c r="S101">
        <v>6.5034439488115492</v>
      </c>
      <c r="T101">
        <v>6.2801259355343531</v>
      </c>
      <c r="U101">
        <v>6.0455474051214875</v>
      </c>
      <c r="V101">
        <v>5.957956349218696</v>
      </c>
      <c r="W101">
        <v>5.6689264091994485</v>
      </c>
      <c r="X101">
        <v>5.5078751618174548</v>
      </c>
      <c r="Y101">
        <v>5.4572966880374496</v>
      </c>
      <c r="Z101">
        <v>5.2892200040242976</v>
      </c>
      <c r="AA101">
        <v>5.2973597096391378</v>
      </c>
      <c r="AB101">
        <v>5.2756941494346288</v>
      </c>
      <c r="AC101">
        <v>5.2345497700819088</v>
      </c>
      <c r="AD101">
        <v>5.3815435069069162</v>
      </c>
      <c r="AE101">
        <v>5.36219922357275</v>
      </c>
      <c r="AF101">
        <v>5.3381991873130863</v>
      </c>
      <c r="AG101">
        <v>5.318412207259815</v>
      </c>
      <c r="AH101">
        <v>5.3009117245112147</v>
      </c>
      <c r="AI101">
        <v>5.265193088284148</v>
      </c>
      <c r="AJ101">
        <v>5.2401412866989183</v>
      </c>
      <c r="AK101">
        <v>5.1671168980860882</v>
      </c>
    </row>
    <row r="102" spans="1:37" x14ac:dyDescent="0.25">
      <c r="A102" t="s">
        <v>341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0.21975322150886711</v>
      </c>
      <c r="I102">
        <v>0.38164970257235087</v>
      </c>
      <c r="J102">
        <v>0.45899032170961807</v>
      </c>
      <c r="K102">
        <v>0.47208249581451867</v>
      </c>
      <c r="L102">
        <v>0.43701429352911436</v>
      </c>
      <c r="M102">
        <v>0.38800198296984334</v>
      </c>
      <c r="N102">
        <v>0.32287227500196192</v>
      </c>
      <c r="O102">
        <v>0.26906151809373835</v>
      </c>
      <c r="P102">
        <v>0.20813381610955695</v>
      </c>
      <c r="Q102">
        <v>0.16116282672749005</v>
      </c>
      <c r="R102">
        <v>0.13730432654877056</v>
      </c>
      <c r="S102">
        <v>0.10177980999701575</v>
      </c>
      <c r="T102">
        <v>5.4777111823245406E-2</v>
      </c>
      <c r="U102">
        <v>8.624383235589228E-3</v>
      </c>
      <c r="V102">
        <v>-2.2405454247031997E-2</v>
      </c>
      <c r="W102">
        <v>-6.0155327066901965E-2</v>
      </c>
      <c r="X102">
        <v>-8.4981299688069445E-2</v>
      </c>
      <c r="Y102">
        <v>-9.5204743263344049E-2</v>
      </c>
      <c r="Z102">
        <v>-0.10732529523753698</v>
      </c>
      <c r="AA102">
        <v>-0.10417106967478551</v>
      </c>
      <c r="AB102">
        <v>-9.8749814162879535E-2</v>
      </c>
      <c r="AC102">
        <v>-9.3382119454976653E-2</v>
      </c>
      <c r="AD102">
        <v>-7.4970395115925292E-2</v>
      </c>
      <c r="AE102">
        <v>-6.6540927277458639E-2</v>
      </c>
      <c r="AF102">
        <v>-6.0758191737708689E-2</v>
      </c>
      <c r="AG102">
        <v>-5.6285978348535881E-2</v>
      </c>
      <c r="AH102">
        <v>-5.2867269543566131E-2</v>
      </c>
      <c r="AI102">
        <v>-5.1843506388082883E-2</v>
      </c>
      <c r="AJ102">
        <v>-5.1295908508008914E-2</v>
      </c>
      <c r="AK102">
        <v>-5.5037353471987238E-2</v>
      </c>
    </row>
    <row r="103" spans="1:37" x14ac:dyDescent="0.25">
      <c r="A103" t="s">
        <v>342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0.70019980181110775</v>
      </c>
      <c r="I103">
        <v>1.0926783780861982</v>
      </c>
      <c r="J103">
        <v>1.2472265761010792</v>
      </c>
      <c r="K103">
        <v>1.2803761359545973</v>
      </c>
      <c r="L103">
        <v>1.2345416364506923</v>
      </c>
      <c r="M103">
        <v>1.1953371643079524</v>
      </c>
      <c r="N103">
        <v>1.1216990797457749</v>
      </c>
      <c r="O103">
        <v>1.089140817129608</v>
      </c>
      <c r="P103">
        <v>1.0188489609848528</v>
      </c>
      <c r="Q103">
        <v>0.98422202036123618</v>
      </c>
      <c r="R103">
        <v>1.0028145642870356</v>
      </c>
      <c r="S103">
        <v>0.95842846124214454</v>
      </c>
      <c r="T103">
        <v>0.87345457231893242</v>
      </c>
      <c r="U103">
        <v>0.79109145510518619</v>
      </c>
      <c r="V103">
        <v>0.74910124298632752</v>
      </c>
      <c r="W103">
        <v>0.66859488390831334</v>
      </c>
      <c r="X103">
        <v>0.62326164023929209</v>
      </c>
      <c r="Y103">
        <v>0.60966336353880379</v>
      </c>
      <c r="Z103">
        <v>0.57446318680840491</v>
      </c>
      <c r="AA103">
        <v>0.58276725975090482</v>
      </c>
      <c r="AB103">
        <v>0.58712983544728647</v>
      </c>
      <c r="AC103">
        <v>0.58799660635440176</v>
      </c>
      <c r="AD103">
        <v>0.63193130647978268</v>
      </c>
      <c r="AE103">
        <v>0.63785431564873374</v>
      </c>
      <c r="AF103">
        <v>0.64118274773641293</v>
      </c>
      <c r="AG103">
        <v>0.64429469649620597</v>
      </c>
      <c r="AH103">
        <v>0.6469010910281181</v>
      </c>
      <c r="AI103">
        <v>0.6443142077660946</v>
      </c>
      <c r="AJ103">
        <v>0.64316096789487354</v>
      </c>
      <c r="AK103">
        <v>0.6301479864142534</v>
      </c>
    </row>
    <row r="104" spans="1:37" x14ac:dyDescent="0.25">
      <c r="A104" t="s">
        <v>343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1.107488479355756</v>
      </c>
      <c r="I104">
        <v>1.7260340153138376</v>
      </c>
      <c r="J104">
        <v>1.9784676935321155</v>
      </c>
      <c r="K104">
        <v>2.055720818006268</v>
      </c>
      <c r="L104">
        <v>2.0224418810908196</v>
      </c>
      <c r="M104">
        <v>2.0084218645344043</v>
      </c>
      <c r="N104">
        <v>1.9425249489523955</v>
      </c>
      <c r="O104">
        <v>1.9408435983805594</v>
      </c>
      <c r="P104">
        <v>1.8759504356314016</v>
      </c>
      <c r="Q104">
        <v>1.8639633192171212</v>
      </c>
      <c r="R104">
        <v>1.931717559432844</v>
      </c>
      <c r="S104">
        <v>1.8949923527668222</v>
      </c>
      <c r="T104">
        <v>1.7910718320119257</v>
      </c>
      <c r="U104">
        <v>1.6886364946986809</v>
      </c>
      <c r="V104">
        <v>1.646505741262172</v>
      </c>
      <c r="W104">
        <v>1.538620349447184</v>
      </c>
      <c r="X104">
        <v>1.4824660590447625</v>
      </c>
      <c r="Y104">
        <v>1.4721865798714484</v>
      </c>
      <c r="Z104">
        <v>1.4235490159861808</v>
      </c>
      <c r="AA104">
        <v>1.4409914354910569</v>
      </c>
      <c r="AB104">
        <v>1.4495022048322648</v>
      </c>
      <c r="AC104">
        <v>1.450836130373423</v>
      </c>
      <c r="AD104">
        <v>1.5197635347548699</v>
      </c>
      <c r="AE104">
        <v>1.5273784134216095</v>
      </c>
      <c r="AF104">
        <v>1.5307540338186154</v>
      </c>
      <c r="AG104">
        <v>1.5337601528975231</v>
      </c>
      <c r="AH104">
        <v>1.5358853158571772</v>
      </c>
      <c r="AI104">
        <v>1.5297009710632858</v>
      </c>
      <c r="AJ104">
        <v>1.5257607146611063</v>
      </c>
      <c r="AK104">
        <v>1.5029384828538994</v>
      </c>
    </row>
    <row r="105" spans="1:37" x14ac:dyDescent="0.25">
      <c r="A105" t="s">
        <v>344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0.15477768666802838</v>
      </c>
      <c r="I105">
        <v>0.29538411089882199</v>
      </c>
      <c r="J105">
        <v>0.38476272078515894</v>
      </c>
      <c r="K105">
        <v>0.42279670287912463</v>
      </c>
      <c r="L105">
        <v>0.41642306752189828</v>
      </c>
      <c r="M105">
        <v>0.3899063067883457</v>
      </c>
      <c r="N105">
        <v>0.34539513258657895</v>
      </c>
      <c r="O105">
        <v>0.30375692890391992</v>
      </c>
      <c r="P105">
        <v>0.25509609844454051</v>
      </c>
      <c r="Q105">
        <v>0.21376390179150828</v>
      </c>
      <c r="R105">
        <v>0.18842114710622138</v>
      </c>
      <c r="S105">
        <v>0.15641733709568229</v>
      </c>
      <c r="T105">
        <v>0.1149249384075457</v>
      </c>
      <c r="U105">
        <v>7.1248473200569151E-2</v>
      </c>
      <c r="V105">
        <v>3.6477105327259451E-2</v>
      </c>
      <c r="W105">
        <v>-2.7329962953070996E-3</v>
      </c>
      <c r="X105">
        <v>-3.3630967968856229E-2</v>
      </c>
      <c r="Y105">
        <v>-5.3415976749782157E-2</v>
      </c>
      <c r="Z105">
        <v>-7.2602982672209659E-2</v>
      </c>
      <c r="AA105">
        <v>-8.0032507807892284E-2</v>
      </c>
      <c r="AB105">
        <v>-8.361742660236704E-2</v>
      </c>
      <c r="AC105">
        <v>-8.5548859507922348E-2</v>
      </c>
      <c r="AD105">
        <v>-7.7557681087914165E-2</v>
      </c>
      <c r="AE105">
        <v>-7.4203231990455087E-2</v>
      </c>
      <c r="AF105">
        <v>-7.1922154114179015E-2</v>
      </c>
      <c r="AG105">
        <v>-6.9976336703725384E-2</v>
      </c>
      <c r="AH105">
        <v>-6.8178945057983942E-2</v>
      </c>
      <c r="AI105">
        <v>-6.7517805112815577E-2</v>
      </c>
      <c r="AJ105">
        <v>-6.6863434572506097E-2</v>
      </c>
      <c r="AK105">
        <v>-6.8886531971878995E-2</v>
      </c>
    </row>
    <row r="106" spans="1:37" x14ac:dyDescent="0.25">
      <c r="A106" t="s">
        <v>345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0.17600753915341105</v>
      </c>
      <c r="I106">
        <v>0.35545023342089532</v>
      </c>
      <c r="J106">
        <v>0.47318786210295283</v>
      </c>
      <c r="K106">
        <v>0.53311379947542648</v>
      </c>
      <c r="L106">
        <v>0.55309782303503141</v>
      </c>
      <c r="M106">
        <v>0.56587826796050678</v>
      </c>
      <c r="N106">
        <v>0.5762222269696915</v>
      </c>
      <c r="O106">
        <v>0.60342426210020506</v>
      </c>
      <c r="P106">
        <v>0.63356293883605197</v>
      </c>
      <c r="Q106">
        <v>0.67590754719157875</v>
      </c>
      <c r="R106">
        <v>0.73752159830713371</v>
      </c>
      <c r="S106">
        <v>0.79010996982991077</v>
      </c>
      <c r="T106">
        <v>0.82468482281474742</v>
      </c>
      <c r="U106">
        <v>0.84798779767272237</v>
      </c>
      <c r="V106">
        <v>0.87268639937303494</v>
      </c>
      <c r="W106">
        <v>0.8839449221720086</v>
      </c>
      <c r="X106">
        <v>0.89312659433400388</v>
      </c>
      <c r="Y106">
        <v>0.90458527516530385</v>
      </c>
      <c r="Z106">
        <v>0.90635317991505371</v>
      </c>
      <c r="AA106">
        <v>0.90960142346869777</v>
      </c>
      <c r="AB106">
        <v>0.9079092705646552</v>
      </c>
      <c r="AC106">
        <v>0.89884026579925003</v>
      </c>
      <c r="AD106">
        <v>0.89370451331103329</v>
      </c>
      <c r="AE106">
        <v>0.87849729840627777</v>
      </c>
      <c r="AF106">
        <v>0.85644818609929008</v>
      </c>
      <c r="AG106">
        <v>0.83047462100611646</v>
      </c>
      <c r="AH106">
        <v>0.80229682616788089</v>
      </c>
      <c r="AI106">
        <v>0.77182801793582723</v>
      </c>
      <c r="AJ106">
        <v>0.74097727135733482</v>
      </c>
      <c r="AK106">
        <v>0.70745640824418921</v>
      </c>
    </row>
    <row r="107" spans="1:37" x14ac:dyDescent="0.25">
      <c r="A107" t="s">
        <v>346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24.877503288362934</v>
      </c>
      <c r="I107">
        <v>35.866796363644141</v>
      </c>
      <c r="J107">
        <v>40.366054298903428</v>
      </c>
      <c r="K107">
        <v>42.495132926675815</v>
      </c>
      <c r="L107">
        <v>39.998832368387795</v>
      </c>
      <c r="M107">
        <v>40.991595358780167</v>
      </c>
      <c r="N107">
        <v>41.733035603675603</v>
      </c>
      <c r="O107">
        <v>42.314782898302148</v>
      </c>
      <c r="P107">
        <v>42.798700108540856</v>
      </c>
      <c r="Q107">
        <v>42.881776420202186</v>
      </c>
      <c r="R107">
        <v>40.150725012946545</v>
      </c>
      <c r="S107">
        <v>39.317876769640826</v>
      </c>
      <c r="T107">
        <v>39.140469509074393</v>
      </c>
      <c r="U107">
        <v>39.147990071643626</v>
      </c>
      <c r="V107">
        <v>38.560758970087086</v>
      </c>
      <c r="W107">
        <v>37.134733792593842</v>
      </c>
      <c r="X107">
        <v>36.569095974487723</v>
      </c>
      <c r="Y107">
        <v>36.278309259916576</v>
      </c>
      <c r="Z107">
        <v>36.025293690512243</v>
      </c>
      <c r="AA107">
        <v>36.698617985355739</v>
      </c>
      <c r="AB107">
        <v>35.687060108026316</v>
      </c>
      <c r="AC107">
        <v>35.039503610662727</v>
      </c>
      <c r="AD107">
        <v>34.510650979204563</v>
      </c>
      <c r="AE107">
        <v>33.980752839785652</v>
      </c>
      <c r="AF107">
        <v>33.423555063375375</v>
      </c>
      <c r="AG107">
        <v>32.838151893690991</v>
      </c>
      <c r="AH107">
        <v>32.228866991253625</v>
      </c>
      <c r="AI107">
        <v>31.601661948839578</v>
      </c>
      <c r="AJ107">
        <v>30.96321924417289</v>
      </c>
      <c r="AK107">
        <v>30.316261790310772</v>
      </c>
    </row>
    <row r="108" spans="1:37" x14ac:dyDescent="0.25">
      <c r="A108" t="s">
        <v>347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103.79977458521665</v>
      </c>
      <c r="I108">
        <v>166.65944216208763</v>
      </c>
      <c r="J108">
        <v>195.45294574002355</v>
      </c>
      <c r="K108">
        <v>209.301028085197</v>
      </c>
      <c r="L108">
        <v>217.13878361990302</v>
      </c>
      <c r="M108">
        <v>222.26183716521396</v>
      </c>
      <c r="N108">
        <v>207.9808632294779</v>
      </c>
      <c r="O108">
        <v>203.64003914710841</v>
      </c>
      <c r="P108">
        <v>177.74637386282376</v>
      </c>
      <c r="Q108">
        <v>168.251313585258</v>
      </c>
      <c r="R108">
        <v>358.59572378632964</v>
      </c>
      <c r="S108">
        <v>418.70942182046161</v>
      </c>
      <c r="T108">
        <v>441.92589849361343</v>
      </c>
      <c r="U108">
        <v>451.60819926759893</v>
      </c>
      <c r="V108">
        <v>455.5351889762477</v>
      </c>
      <c r="W108">
        <v>456.41013606985751</v>
      </c>
      <c r="X108">
        <v>480.81223505891091</v>
      </c>
      <c r="Y108">
        <v>488.14224522190261</v>
      </c>
      <c r="Z108">
        <v>487.92100883422631</v>
      </c>
      <c r="AA108">
        <v>484.34327096966348</v>
      </c>
      <c r="AB108">
        <v>478.9311016124592</v>
      </c>
      <c r="AC108">
        <v>497.79162267593586</v>
      </c>
      <c r="AD108">
        <v>500.0248109953543</v>
      </c>
      <c r="AE108">
        <v>495.34162356306342</v>
      </c>
      <c r="AF108">
        <v>487.93147105472576</v>
      </c>
      <c r="AG108">
        <v>479.28065322524606</v>
      </c>
      <c r="AH108">
        <v>469.94141502245446</v>
      </c>
      <c r="AI108">
        <v>460.17166267657234</v>
      </c>
      <c r="AJ108">
        <v>450.12936228970403</v>
      </c>
      <c r="AK108">
        <v>439.90507840352871</v>
      </c>
    </row>
    <row r="109" spans="1:37" x14ac:dyDescent="0.25">
      <c r="A109" t="s">
        <v>348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77.232925814016156</v>
      </c>
      <c r="I109">
        <v>119.75316726138905</v>
      </c>
      <c r="J109">
        <v>138.08730386333505</v>
      </c>
      <c r="K109">
        <v>146.20041116009449</v>
      </c>
      <c r="L109">
        <v>158.34806812972451</v>
      </c>
      <c r="M109">
        <v>163.55223619514007</v>
      </c>
      <c r="N109">
        <v>164.60436553567405</v>
      </c>
      <c r="O109">
        <v>164.29499560798936</v>
      </c>
      <c r="P109">
        <v>161.86271859178407</v>
      </c>
      <c r="Q109">
        <v>162.37851246744665</v>
      </c>
      <c r="R109">
        <v>191.82494590815017</v>
      </c>
      <c r="S109">
        <v>198.78799206606425</v>
      </c>
      <c r="T109">
        <v>197.83478495436867</v>
      </c>
      <c r="U109">
        <v>193.70038879498628</v>
      </c>
      <c r="V109">
        <v>188.13163516643553</v>
      </c>
      <c r="W109">
        <v>181.75065824661084</v>
      </c>
      <c r="X109">
        <v>176.06220953467061</v>
      </c>
      <c r="Y109">
        <v>169.53963811724705</v>
      </c>
      <c r="Z109">
        <v>162.80362324310235</v>
      </c>
      <c r="AA109">
        <v>161.57374025676611</v>
      </c>
      <c r="AB109">
        <v>157.19028743295618</v>
      </c>
      <c r="AC109">
        <v>152.89559492173677</v>
      </c>
      <c r="AD109">
        <v>147.8620006672856</v>
      </c>
      <c r="AE109">
        <v>142.76793969234319</v>
      </c>
      <c r="AF109">
        <v>137.85677147186544</v>
      </c>
      <c r="AG109">
        <v>133.18924888764462</v>
      </c>
      <c r="AH109">
        <v>128.77834639801074</v>
      </c>
      <c r="AI109">
        <v>124.60109992735973</v>
      </c>
      <c r="AJ109">
        <v>120.64643746176542</v>
      </c>
      <c r="AK109">
        <v>116.89357522526271</v>
      </c>
    </row>
    <row r="110" spans="1:37" x14ac:dyDescent="0.25">
      <c r="A110" t="s">
        <v>349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82.3198580756425</v>
      </c>
      <c r="I110">
        <v>129.25496027258089</v>
      </c>
      <c r="J110">
        <v>150.23861349465886</v>
      </c>
      <c r="K110">
        <v>159.90502007734477</v>
      </c>
      <c r="L110">
        <v>167.6953162055508</v>
      </c>
      <c r="M110">
        <v>171.91894676621237</v>
      </c>
      <c r="N110">
        <v>173.6455062361951</v>
      </c>
      <c r="O110">
        <v>173.60190521218902</v>
      </c>
      <c r="P110">
        <v>170.35010319771899</v>
      </c>
      <c r="Q110">
        <v>174.02222288587001</v>
      </c>
      <c r="R110">
        <v>147.41220426417269</v>
      </c>
      <c r="S110">
        <v>133.1209131711133</v>
      </c>
      <c r="T110">
        <v>122.60474643363035</v>
      </c>
      <c r="U110">
        <v>112.87090572811454</v>
      </c>
      <c r="V110">
        <v>109.21875337939025</v>
      </c>
      <c r="W110">
        <v>101.76119942517583</v>
      </c>
      <c r="X110">
        <v>93.068034151573784</v>
      </c>
      <c r="Y110">
        <v>84.31564179789315</v>
      </c>
      <c r="Z110">
        <v>75.983806110889262</v>
      </c>
      <c r="AA110">
        <v>75.084125980915786</v>
      </c>
      <c r="AB110">
        <v>69.635993465050845</v>
      </c>
      <c r="AC110">
        <v>63.923195301483318</v>
      </c>
      <c r="AD110">
        <v>58.636844299358401</v>
      </c>
      <c r="AE110">
        <v>53.91106502370662</v>
      </c>
      <c r="AF110">
        <v>49.746805990173939</v>
      </c>
      <c r="AG110">
        <v>46.099527377678704</v>
      </c>
      <c r="AH110">
        <v>42.906714944056468</v>
      </c>
      <c r="AI110">
        <v>40.112757930760857</v>
      </c>
      <c r="AJ110">
        <v>37.664248045738177</v>
      </c>
      <c r="AK110">
        <v>35.515070876000834</v>
      </c>
    </row>
    <row r="111" spans="1:37" x14ac:dyDescent="0.25">
      <c r="A111" t="s">
        <v>350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13.704129022290434</v>
      </c>
      <c r="I111">
        <v>19.36729026540025</v>
      </c>
      <c r="J111">
        <v>21.139142894742836</v>
      </c>
      <c r="K111">
        <v>21.493578071349994</v>
      </c>
      <c r="L111">
        <v>26.980762426849193</v>
      </c>
      <c r="M111">
        <v>30.026553776086274</v>
      </c>
      <c r="N111">
        <v>30.776974649347967</v>
      </c>
      <c r="O111">
        <v>31.303354965985708</v>
      </c>
      <c r="P111">
        <v>31.459640315500124</v>
      </c>
      <c r="Q111">
        <v>30.264590469342689</v>
      </c>
      <c r="R111">
        <v>38.312746522334031</v>
      </c>
      <c r="S111">
        <v>39.804394565984566</v>
      </c>
      <c r="T111">
        <v>40.096303296589511</v>
      </c>
      <c r="U111">
        <v>39.961766468333202</v>
      </c>
      <c r="V111">
        <v>41.199930097277758</v>
      </c>
      <c r="W111">
        <v>41.328483674012894</v>
      </c>
      <c r="X111">
        <v>41.847870711685871</v>
      </c>
      <c r="Y111">
        <v>41.641009031099863</v>
      </c>
      <c r="Z111">
        <v>41.121243501748886</v>
      </c>
      <c r="AA111">
        <v>48.281508814734167</v>
      </c>
      <c r="AB111">
        <v>50.564995803959256</v>
      </c>
      <c r="AC111">
        <v>51.761431115184365</v>
      </c>
      <c r="AD111">
        <v>56.813909844323327</v>
      </c>
      <c r="AE111">
        <v>58.282350823088677</v>
      </c>
      <c r="AF111">
        <v>58.348363478771773</v>
      </c>
      <c r="AG111">
        <v>57.897210260857726</v>
      </c>
      <c r="AH111">
        <v>57.226677650419511</v>
      </c>
      <c r="AI111">
        <v>56.434752464723893</v>
      </c>
      <c r="AJ111">
        <v>55.560638116247141</v>
      </c>
      <c r="AK111">
        <v>54.621767090378157</v>
      </c>
    </row>
    <row r="112" spans="1:37" x14ac:dyDescent="0.25">
      <c r="A112" t="s">
        <v>351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0.71032201231688852</v>
      </c>
      <c r="I112">
        <v>1.0688151240274557</v>
      </c>
      <c r="J112">
        <v>1.2289392856961401</v>
      </c>
      <c r="K112">
        <v>1.2874982200097973</v>
      </c>
      <c r="L112">
        <v>1.2941960509726513</v>
      </c>
      <c r="M112">
        <v>1.290678159844183</v>
      </c>
      <c r="N112">
        <v>1.2781515834619839</v>
      </c>
      <c r="O112">
        <v>1.2796178628923682</v>
      </c>
      <c r="P112">
        <v>1.284352332139127</v>
      </c>
      <c r="Q112">
        <v>1.2928733375687562</v>
      </c>
      <c r="R112">
        <v>1.315441232860004</v>
      </c>
      <c r="S112">
        <v>1.3242350495001443</v>
      </c>
      <c r="T112">
        <v>1.3102244084739256</v>
      </c>
      <c r="U112">
        <v>1.2795402063303873</v>
      </c>
      <c r="V112">
        <v>1.2506512919116197</v>
      </c>
      <c r="W112">
        <v>1.2061737359061464</v>
      </c>
      <c r="X112">
        <v>1.1612709902124152</v>
      </c>
      <c r="Y112">
        <v>1.1183205988626321</v>
      </c>
      <c r="Z112">
        <v>1.0693169316924545</v>
      </c>
      <c r="AA112">
        <v>1.0249434125435331</v>
      </c>
      <c r="AB112">
        <v>0.97668553645162692</v>
      </c>
      <c r="AC112">
        <v>0.92461439001629842</v>
      </c>
      <c r="AD112">
        <v>0.87998111972495963</v>
      </c>
      <c r="AE112">
        <v>0.83075254075433147</v>
      </c>
      <c r="AF112">
        <v>0.77691391407825883</v>
      </c>
      <c r="AG112">
        <v>0.72345164841789433</v>
      </c>
      <c r="AH112">
        <v>0.67294282547272211</v>
      </c>
      <c r="AI112">
        <v>0.61982337737618298</v>
      </c>
      <c r="AJ112">
        <v>0.5697483949814286</v>
      </c>
      <c r="AK112">
        <v>0.51933542928892518</v>
      </c>
    </row>
    <row r="113" spans="1:37" x14ac:dyDescent="0.25">
      <c r="A113" t="s">
        <v>352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22.979025931425625</v>
      </c>
      <c r="I113">
        <v>33.370704465877843</v>
      </c>
      <c r="J113">
        <v>37.814994183268567</v>
      </c>
      <c r="K113">
        <v>40.191357971187472</v>
      </c>
      <c r="L113">
        <v>39.803927884528534</v>
      </c>
      <c r="M113">
        <v>40.37014340613576</v>
      </c>
      <c r="N113">
        <v>41.125526091798378</v>
      </c>
      <c r="O113">
        <v>41.716201514408354</v>
      </c>
      <c r="P113">
        <v>42.110428707367966</v>
      </c>
      <c r="Q113">
        <v>44.686583276097402</v>
      </c>
      <c r="R113">
        <v>39.43880425948241</v>
      </c>
      <c r="S113">
        <v>37.824613665096528</v>
      </c>
      <c r="T113">
        <v>37.12692965195923</v>
      </c>
      <c r="U113">
        <v>36.749105123717115</v>
      </c>
      <c r="V113">
        <v>36.807642460008097</v>
      </c>
      <c r="W113">
        <v>36.679948556751654</v>
      </c>
      <c r="X113">
        <v>36.558883013589316</v>
      </c>
      <c r="Y113">
        <v>36.18502936242016</v>
      </c>
      <c r="Z113">
        <v>35.641152779731812</v>
      </c>
      <c r="AA113">
        <v>33.007944458289472</v>
      </c>
      <c r="AB113">
        <v>33.012727376187968</v>
      </c>
      <c r="AC113">
        <v>32.565241448634708</v>
      </c>
      <c r="AD113">
        <v>48.274866683956304</v>
      </c>
      <c r="AE113">
        <v>54.352604043955502</v>
      </c>
      <c r="AF113">
        <v>56.2971739408014</v>
      </c>
      <c r="AG113">
        <v>56.767216638070963</v>
      </c>
      <c r="AH113">
        <v>56.689601904853944</v>
      </c>
      <c r="AI113">
        <v>56.372406818587081</v>
      </c>
      <c r="AJ113">
        <v>55.964822204082765</v>
      </c>
      <c r="AK113">
        <v>55.4317317856869</v>
      </c>
    </row>
    <row r="114" spans="1:37" x14ac:dyDescent="0.25">
      <c r="A114" t="s">
        <v>353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180.97375291806793</v>
      </c>
      <c r="I114">
        <v>306.66410601914504</v>
      </c>
      <c r="J114">
        <v>390.77922749352132</v>
      </c>
      <c r="K114">
        <v>449.46821675439537</v>
      </c>
      <c r="L114">
        <v>489.5293385658963</v>
      </c>
      <c r="M114">
        <v>539.37947769946447</v>
      </c>
      <c r="N114">
        <v>545.67782457026294</v>
      </c>
      <c r="O114">
        <v>638.63253702301063</v>
      </c>
      <c r="P114">
        <v>652.05755286619251</v>
      </c>
      <c r="Q114">
        <v>708.48550210608732</v>
      </c>
      <c r="R114">
        <v>726.73646670816061</v>
      </c>
      <c r="S114">
        <v>692.96583866076764</v>
      </c>
      <c r="T114">
        <v>596.62074494032322</v>
      </c>
      <c r="U114">
        <v>520.06460130200094</v>
      </c>
      <c r="V114">
        <v>504.42608219602459</v>
      </c>
      <c r="W114">
        <v>409.0867635352235</v>
      </c>
      <c r="X114">
        <v>372.3782778940344</v>
      </c>
      <c r="Y114">
        <v>393.28847424047933</v>
      </c>
      <c r="Z114">
        <v>352.75259923526801</v>
      </c>
      <c r="AA114">
        <v>330.55236624846043</v>
      </c>
      <c r="AB114">
        <v>345.49111421209722</v>
      </c>
      <c r="AC114">
        <v>343.87091179068079</v>
      </c>
      <c r="AD114">
        <v>350.47025604935868</v>
      </c>
      <c r="AE114">
        <v>331.63150880626733</v>
      </c>
      <c r="AF114">
        <v>344.90679440255292</v>
      </c>
      <c r="AG114">
        <v>368.12244501886192</v>
      </c>
      <c r="AH114">
        <v>394.80928295026627</v>
      </c>
      <c r="AI114">
        <v>414.76683627753562</v>
      </c>
      <c r="AJ114">
        <v>440.58336823747595</v>
      </c>
      <c r="AK114">
        <v>445.86998615863945</v>
      </c>
    </row>
    <row r="115" spans="1:37" x14ac:dyDescent="0.25">
      <c r="A115" t="s">
        <v>354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33.724021115484405</v>
      </c>
      <c r="I115">
        <v>48.81403749867728</v>
      </c>
      <c r="J115">
        <v>56.624144828439917</v>
      </c>
      <c r="K115">
        <v>61.305225260217796</v>
      </c>
      <c r="L115">
        <v>62.308698709424569</v>
      </c>
      <c r="M115">
        <v>65.601553388410139</v>
      </c>
      <c r="N115">
        <v>65.966284694509824</v>
      </c>
      <c r="O115">
        <v>71.638523869698815</v>
      </c>
      <c r="P115">
        <v>72.138411626877001</v>
      </c>
      <c r="Q115">
        <v>74.447558939659729</v>
      </c>
      <c r="R115">
        <v>85.90933002868293</v>
      </c>
      <c r="S115">
        <v>87.706111342855579</v>
      </c>
      <c r="T115">
        <v>83.636490351576384</v>
      </c>
      <c r="U115">
        <v>79.633324764221427</v>
      </c>
      <c r="V115">
        <v>79.364776991431498</v>
      </c>
      <c r="W115">
        <v>73.466017039650609</v>
      </c>
      <c r="X115">
        <v>70.959027613266315</v>
      </c>
      <c r="Y115">
        <v>71.797633888616758</v>
      </c>
      <c r="Z115">
        <v>68.78012504250195</v>
      </c>
      <c r="AA115">
        <v>69.419613464932311</v>
      </c>
      <c r="AB115">
        <v>70.290386643266629</v>
      </c>
      <c r="AC115">
        <v>69.928843467510021</v>
      </c>
      <c r="AD115">
        <v>70.882940708652797</v>
      </c>
      <c r="AE115">
        <v>69.383897368670205</v>
      </c>
      <c r="AF115">
        <v>69.701562108217075</v>
      </c>
      <c r="AG115">
        <v>70.592393759608996</v>
      </c>
      <c r="AH115">
        <v>71.673705879256275</v>
      </c>
      <c r="AI115">
        <v>72.258677343253552</v>
      </c>
      <c r="AJ115">
        <v>73.234955847390154</v>
      </c>
      <c r="AK115">
        <v>72.778928757505952</v>
      </c>
    </row>
    <row r="116" spans="1:37" x14ac:dyDescent="0.25">
      <c r="A116" t="s">
        <v>355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0.70633141668308141</v>
      </c>
      <c r="I116">
        <v>1.0697370264346473</v>
      </c>
      <c r="J116">
        <v>1.2413467519089894</v>
      </c>
      <c r="K116">
        <v>1.3128865725664962</v>
      </c>
      <c r="L116">
        <v>1.3325193403235236</v>
      </c>
      <c r="M116">
        <v>1.341432122564501</v>
      </c>
      <c r="N116">
        <v>1.3486513253146981</v>
      </c>
      <c r="O116">
        <v>1.3722808964485855</v>
      </c>
      <c r="P116">
        <v>1.4000425052462351</v>
      </c>
      <c r="Q116">
        <v>1.4391983633459393</v>
      </c>
      <c r="R116">
        <v>4.6872150075823127</v>
      </c>
      <c r="S116">
        <v>5.9769609164002091</v>
      </c>
      <c r="T116">
        <v>6.4894290649570641</v>
      </c>
      <c r="U116">
        <v>6.729314069943948</v>
      </c>
      <c r="V116">
        <v>6.8732095007568494</v>
      </c>
      <c r="W116">
        <v>6.961683634045035</v>
      </c>
      <c r="X116">
        <v>7.0222029695515609</v>
      </c>
      <c r="Y116">
        <v>7.064774035997301</v>
      </c>
      <c r="Z116">
        <v>7.0813047694509468</v>
      </c>
      <c r="AA116">
        <v>7.0829379054587527</v>
      </c>
      <c r="AB116">
        <v>5.0407819841960189</v>
      </c>
      <c r="AC116">
        <v>4.2398330985384147</v>
      </c>
      <c r="AD116">
        <v>3.8991197040747494</v>
      </c>
      <c r="AE116">
        <v>3.6967374125395303</v>
      </c>
      <c r="AF116">
        <v>3.5360082824683392</v>
      </c>
      <c r="AG116">
        <v>3.3886014058107206</v>
      </c>
      <c r="AH116">
        <v>3.2467048872322213</v>
      </c>
      <c r="AI116">
        <v>3.1076024604502095</v>
      </c>
      <c r="AJ116">
        <v>2.97235351737688</v>
      </c>
      <c r="AK116">
        <v>2.8389431306015789</v>
      </c>
    </row>
    <row r="117" spans="1:37" x14ac:dyDescent="0.25">
      <c r="A117" t="s">
        <v>356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0.18849669270499803</v>
      </c>
      <c r="I117">
        <v>0.3435681249335909</v>
      </c>
      <c r="J117">
        <v>0.43211178675544026</v>
      </c>
      <c r="K117">
        <v>0.46454557809825214</v>
      </c>
      <c r="L117">
        <v>0.4530206915802415</v>
      </c>
      <c r="M117">
        <v>0.427006833210819</v>
      </c>
      <c r="N117">
        <v>0.38593646631075451</v>
      </c>
      <c r="O117">
        <v>0.35315437916312309</v>
      </c>
      <c r="P117">
        <v>0.31337530140997938</v>
      </c>
      <c r="Q117">
        <v>0.28344018465409349</v>
      </c>
      <c r="R117">
        <v>0.27190517154458416</v>
      </c>
      <c r="S117">
        <v>0.24971042485173456</v>
      </c>
      <c r="T117">
        <v>0.21495578539165727</v>
      </c>
      <c r="U117">
        <v>0.17746718293858432</v>
      </c>
      <c r="V117">
        <v>0.15034355650931364</v>
      </c>
      <c r="W117">
        <v>0.11603031466613789</v>
      </c>
      <c r="X117">
        <v>9.0920150026607693E-2</v>
      </c>
      <c r="Y117">
        <v>7.7727465606880486E-2</v>
      </c>
      <c r="Z117">
        <v>6.3007384503666053E-2</v>
      </c>
      <c r="AA117">
        <v>6.1172236021533877E-2</v>
      </c>
      <c r="AB117">
        <v>6.2090035903339391E-2</v>
      </c>
      <c r="AC117">
        <v>6.3626396682403552E-2</v>
      </c>
      <c r="AD117">
        <v>7.6761918853818223E-2</v>
      </c>
      <c r="AE117">
        <v>8.2833301394225067E-2</v>
      </c>
      <c r="AF117">
        <v>8.7305334800857892E-2</v>
      </c>
      <c r="AG117">
        <v>9.1326878896058616E-2</v>
      </c>
      <c r="AH117">
        <v>9.5166155634118788E-2</v>
      </c>
      <c r="AI117">
        <v>9.7618021804368738E-2</v>
      </c>
      <c r="AJ117">
        <v>0.10016070776834862</v>
      </c>
      <c r="AK117">
        <v>9.942382549859019E-2</v>
      </c>
    </row>
    <row r="118" spans="1:37" x14ac:dyDescent="0.25">
      <c r="A118" t="s">
        <v>357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0.25867467933899935</v>
      </c>
      <c r="I118">
        <v>0.43676746468601646</v>
      </c>
      <c r="J118">
        <v>0.51874402132605635</v>
      </c>
      <c r="K118">
        <v>0.53858419693153525</v>
      </c>
      <c r="L118">
        <v>0.5197879252419435</v>
      </c>
      <c r="M118">
        <v>0.50278746329495139</v>
      </c>
      <c r="N118">
        <v>0.48084120278104603</v>
      </c>
      <c r="O118">
        <v>0.48206550776432877</v>
      </c>
      <c r="P118">
        <v>0.47881569137684377</v>
      </c>
      <c r="Q118">
        <v>0.49283830418260788</v>
      </c>
      <c r="R118">
        <v>0.53094976740915012</v>
      </c>
      <c r="S118">
        <v>0.54922972057864783</v>
      </c>
      <c r="T118">
        <v>0.54843286574430827</v>
      </c>
      <c r="U118">
        <v>0.54298391577758398</v>
      </c>
      <c r="V118">
        <v>0.54871435463852425</v>
      </c>
      <c r="W118">
        <v>0.53835552614949211</v>
      </c>
      <c r="X118">
        <v>0.53580262105532572</v>
      </c>
      <c r="Y118">
        <v>0.54206374460559203</v>
      </c>
      <c r="Z118">
        <v>0.53749479061924177</v>
      </c>
      <c r="AA118">
        <v>0.54374699561050566</v>
      </c>
      <c r="AB118">
        <v>0.54559847421589147</v>
      </c>
      <c r="AC118">
        <v>0.54196588132786605</v>
      </c>
      <c r="AD118">
        <v>0.54994646267809699</v>
      </c>
      <c r="AE118">
        <v>0.54282154421279039</v>
      </c>
      <c r="AF118">
        <v>0.53141136719996318</v>
      </c>
      <c r="AG118">
        <v>0.51802871782344884</v>
      </c>
      <c r="AH118">
        <v>0.50354522401165891</v>
      </c>
      <c r="AI118">
        <v>0.48678957324719274</v>
      </c>
      <c r="AJ118">
        <v>0.47039593590989526</v>
      </c>
      <c r="AK118">
        <v>0.44995260589621999</v>
      </c>
    </row>
    <row r="119" spans="1:37" x14ac:dyDescent="0.25">
      <c r="A119" t="s">
        <v>358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0.31189022514432896</v>
      </c>
      <c r="I119">
        <v>0.59528892349081097</v>
      </c>
      <c r="J119">
        <v>0.79819270463994396</v>
      </c>
      <c r="K119">
        <v>0.93278255741540139</v>
      </c>
      <c r="L119">
        <v>1.0106236146256276</v>
      </c>
      <c r="M119">
        <v>1.0728084031640162</v>
      </c>
      <c r="N119">
        <v>1.1113583786332981</v>
      </c>
      <c r="O119">
        <v>1.1625541761219882</v>
      </c>
      <c r="P119">
        <v>1.1947242989872375</v>
      </c>
      <c r="Q119">
        <v>1.2343226240357774</v>
      </c>
      <c r="R119">
        <v>1.2974603802098139</v>
      </c>
      <c r="S119">
        <v>1.3320522670795976</v>
      </c>
      <c r="T119">
        <v>1.3330113330999316</v>
      </c>
      <c r="U119">
        <v>1.3175449321305654</v>
      </c>
      <c r="V119">
        <v>1.3083013645753594</v>
      </c>
      <c r="W119">
        <v>1.273233709729471</v>
      </c>
      <c r="X119">
        <v>1.2414261757590639</v>
      </c>
      <c r="Y119">
        <v>1.2200129783704439</v>
      </c>
      <c r="Z119">
        <v>1.1851955674629489</v>
      </c>
      <c r="AA119">
        <v>1.1640530641931379</v>
      </c>
      <c r="AB119">
        <v>1.1430242614751451</v>
      </c>
      <c r="AC119">
        <v>1.1182325954231853</v>
      </c>
      <c r="AD119">
        <v>1.1090032057152976</v>
      </c>
      <c r="AE119">
        <v>1.0877495750560184</v>
      </c>
      <c r="AF119">
        <v>1.0653401927554151</v>
      </c>
      <c r="AG119">
        <v>1.0435755193886731</v>
      </c>
      <c r="AH119">
        <v>1.0229591870776211</v>
      </c>
      <c r="AI119">
        <v>1.0014217735718312</v>
      </c>
      <c r="AJ119">
        <v>0.9819283726583361</v>
      </c>
      <c r="AK119">
        <v>0.95817778270121945</v>
      </c>
    </row>
    <row r="120" spans="1:37" x14ac:dyDescent="0.25">
      <c r="A120" t="s">
        <v>443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3.5786450814084005E-3</v>
      </c>
      <c r="I120">
        <v>5.7732792866049517E-3</v>
      </c>
      <c r="J120">
        <v>6.8748658721060878E-3</v>
      </c>
      <c r="K120">
        <v>7.0807306894627746E-3</v>
      </c>
      <c r="L120">
        <v>6.5462223726166285E-3</v>
      </c>
      <c r="M120">
        <v>5.8013616070672729E-3</v>
      </c>
      <c r="N120">
        <v>4.7467677065741194E-3</v>
      </c>
      <c r="O120">
        <v>3.8768734383035578E-3</v>
      </c>
      <c r="P120">
        <v>2.8328660984829634E-3</v>
      </c>
      <c r="Q120">
        <v>2.0317691793467229E-3</v>
      </c>
      <c r="R120">
        <v>1.5806533595943599E-3</v>
      </c>
      <c r="S120">
        <v>9.0475430027538118E-4</v>
      </c>
      <c r="T120">
        <v>9.3832843337580155E-5</v>
      </c>
      <c r="U120">
        <v>-6.6658772879722554E-4</v>
      </c>
      <c r="V120">
        <v>-1.1695416994491447E-3</v>
      </c>
      <c r="W120">
        <v>-1.802909146743883E-3</v>
      </c>
      <c r="X120">
        <v>-2.1783204831165889E-3</v>
      </c>
      <c r="Y120">
        <v>-2.3232535806976657E-3</v>
      </c>
      <c r="Z120">
        <v>-2.5043706620756696E-3</v>
      </c>
      <c r="AA120">
        <v>-2.3930864497596583E-3</v>
      </c>
      <c r="AB120">
        <v>-2.2608133715074645E-3</v>
      </c>
      <c r="AC120">
        <v>-2.1083839970774156E-3</v>
      </c>
      <c r="AD120">
        <v>-1.7428840200762823E-3</v>
      </c>
      <c r="AE120">
        <v>-1.55571315964224E-3</v>
      </c>
      <c r="AF120">
        <v>-1.3670266327037261E-3</v>
      </c>
      <c r="AG120">
        <v>-1.1910555762947022E-3</v>
      </c>
      <c r="AH120">
        <v>-1.0304306534455099E-3</v>
      </c>
      <c r="AI120">
        <v>-9.1030865088318391E-4</v>
      </c>
      <c r="AJ120">
        <v>-7.9770423676229162E-4</v>
      </c>
      <c r="AK120">
        <v>-7.6241927274639835E-4</v>
      </c>
    </row>
    <row r="121" spans="1:37" x14ac:dyDescent="0.25">
      <c r="A121" t="s">
        <v>444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8.2842171534942988E-3</v>
      </c>
      <c r="I121">
        <v>9.1077298680115343E-3</v>
      </c>
      <c r="J121">
        <v>9.234891069423698E-3</v>
      </c>
      <c r="K121">
        <v>9.2165753637142508E-3</v>
      </c>
      <c r="L121">
        <v>8.8534961007784782E-3</v>
      </c>
      <c r="M121">
        <v>8.9259465126562201E-3</v>
      </c>
      <c r="N121">
        <v>8.482355255940599E-3</v>
      </c>
      <c r="O121">
        <v>8.6703977667440257E-3</v>
      </c>
      <c r="P121">
        <v>8.14037851307748E-3</v>
      </c>
      <c r="Q121">
        <v>8.2243607926256214E-3</v>
      </c>
      <c r="R121">
        <v>8.6989640574509242E-3</v>
      </c>
      <c r="S121">
        <v>8.1442093574477219E-3</v>
      </c>
      <c r="T121">
        <v>7.4752872300047034E-3</v>
      </c>
      <c r="U121">
        <v>7.0227242851924913E-3</v>
      </c>
      <c r="V121">
        <v>6.9946561799318543E-3</v>
      </c>
      <c r="W121">
        <v>6.2792629529115776E-3</v>
      </c>
      <c r="X121">
        <v>6.1929830071504747E-3</v>
      </c>
      <c r="Y121">
        <v>6.2635255174448888E-3</v>
      </c>
      <c r="Z121">
        <v>5.9187545340026572E-3</v>
      </c>
      <c r="AA121">
        <v>6.2199542521638599E-3</v>
      </c>
      <c r="AB121">
        <v>6.2340660399221965E-3</v>
      </c>
      <c r="AC121">
        <v>6.2549608618353595E-3</v>
      </c>
      <c r="AD121">
        <v>6.8078468341910767E-3</v>
      </c>
      <c r="AE121">
        <v>6.6834264223824148E-3</v>
      </c>
      <c r="AF121">
        <v>6.76222157958138E-3</v>
      </c>
      <c r="AG121">
        <v>6.8434084844105061E-3</v>
      </c>
      <c r="AH121">
        <v>6.9213796848445006E-3</v>
      </c>
      <c r="AI121">
        <v>6.9436143609806515E-3</v>
      </c>
      <c r="AJ121">
        <v>7.0127614856565603E-3</v>
      </c>
      <c r="AK121">
        <v>6.9332899779576788E-3</v>
      </c>
    </row>
    <row r="122" spans="1:37" x14ac:dyDescent="0.25">
      <c r="A122" t="s">
        <v>445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1.4495340667295216E-3</v>
      </c>
      <c r="I122">
        <v>1.8953419152897436E-3</v>
      </c>
      <c r="J122">
        <v>1.6668654469426999E-3</v>
      </c>
      <c r="K122">
        <v>9.7652953714219982E-4</v>
      </c>
      <c r="L122">
        <v>-3.8153667862879114E-5</v>
      </c>
      <c r="M122">
        <v>-1.1114508490894972E-3</v>
      </c>
      <c r="N122">
        <v>-2.2734235564481433E-3</v>
      </c>
      <c r="O122">
        <v>-3.2818239095891706E-3</v>
      </c>
      <c r="P122">
        <v>-4.3039916861970246E-3</v>
      </c>
      <c r="Q122">
        <v>-5.1227733633042874E-3</v>
      </c>
      <c r="R122">
        <v>-5.7164030967305777E-3</v>
      </c>
      <c r="S122">
        <v>-6.3671621870244818E-3</v>
      </c>
      <c r="T122">
        <v>-6.9875688097427282E-3</v>
      </c>
      <c r="U122">
        <v>-7.4820415208742838E-3</v>
      </c>
      <c r="V122">
        <v>-7.7728551251799944E-3</v>
      </c>
      <c r="W122">
        <v>-8.0546630659462156E-3</v>
      </c>
      <c r="X122">
        <v>-8.1399302934047919E-3</v>
      </c>
      <c r="Y122">
        <v>-8.0797530444915461E-3</v>
      </c>
      <c r="Z122">
        <v>-8.0057026491181845E-3</v>
      </c>
      <c r="AA122">
        <v>-7.7738439370953613E-3</v>
      </c>
      <c r="AB122">
        <v>-7.5361354279847997E-3</v>
      </c>
      <c r="AC122">
        <v>-7.2892823128924093E-3</v>
      </c>
      <c r="AD122">
        <v>-6.961409365244072E-3</v>
      </c>
      <c r="AE122">
        <v>-6.7423274074406092E-3</v>
      </c>
      <c r="AF122">
        <v>-6.5359864843600015E-3</v>
      </c>
      <c r="AG122">
        <v>-6.3538140437183156E-3</v>
      </c>
      <c r="AH122">
        <v>-6.1988367364200977E-3</v>
      </c>
      <c r="AI122">
        <v>-6.0815021236460829E-3</v>
      </c>
      <c r="AJ122">
        <v>-5.9850551813415342E-3</v>
      </c>
      <c r="AK122">
        <v>-5.938068848660486E-3</v>
      </c>
    </row>
    <row r="123" spans="1:37" x14ac:dyDescent="0.25">
      <c r="A123" t="s">
        <v>446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1.987472262203702E-2</v>
      </c>
      <c r="I123">
        <v>2.0641988811455535E-2</v>
      </c>
      <c r="J123">
        <v>2.0630295175630434E-2</v>
      </c>
      <c r="K123">
        <v>2.0591928984141264E-2</v>
      </c>
      <c r="L123">
        <v>1.9853710201675607E-2</v>
      </c>
      <c r="M123">
        <v>2.024927847493577E-2</v>
      </c>
      <c r="N123">
        <v>1.9366870831490288E-2</v>
      </c>
      <c r="O123">
        <v>2.0050491243182832E-2</v>
      </c>
      <c r="P123">
        <v>1.8921341408543003E-2</v>
      </c>
      <c r="Q123">
        <v>1.9329646853745004E-2</v>
      </c>
      <c r="R123">
        <v>2.0583200357164887E-2</v>
      </c>
      <c r="S123">
        <v>1.9280395658252958E-2</v>
      </c>
      <c r="T123">
        <v>1.7818300201213121E-2</v>
      </c>
      <c r="U123">
        <v>1.6900712102981694E-2</v>
      </c>
      <c r="V123">
        <v>1.6961972563682714E-2</v>
      </c>
      <c r="W123">
        <v>1.5295555035085557E-2</v>
      </c>
      <c r="X123">
        <v>1.5203990409272276E-2</v>
      </c>
      <c r="Y123">
        <v>1.5401573495907726E-2</v>
      </c>
      <c r="Z123">
        <v>1.4555484819531568E-2</v>
      </c>
      <c r="AA123">
        <v>1.5298413446762959E-2</v>
      </c>
      <c r="AB123">
        <v>1.5267333302006308E-2</v>
      </c>
      <c r="AC123">
        <v>1.5274623309005735E-2</v>
      </c>
      <c r="AD123">
        <v>1.6566720103926159E-2</v>
      </c>
      <c r="AE123">
        <v>1.6161196215455864E-2</v>
      </c>
      <c r="AF123">
        <v>1.6324109943228624E-2</v>
      </c>
      <c r="AG123">
        <v>1.6482076838747754E-2</v>
      </c>
      <c r="AH123">
        <v>1.6632833488293516E-2</v>
      </c>
      <c r="AI123">
        <v>1.6653182390141855E-2</v>
      </c>
      <c r="AJ123">
        <v>1.6797150608075937E-2</v>
      </c>
      <c r="AK123">
        <v>1.6582961513444339E-2</v>
      </c>
    </row>
    <row r="124" spans="1:37" x14ac:dyDescent="0.25">
      <c r="A124" t="s">
        <v>447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9.1588203638334406E-4</v>
      </c>
      <c r="I124">
        <v>1.1424611270571111E-3</v>
      </c>
      <c r="J124">
        <v>1.2126298345690033E-3</v>
      </c>
      <c r="K124">
        <v>1.182309345097568E-3</v>
      </c>
      <c r="L124">
        <v>1.0488033225760072E-3</v>
      </c>
      <c r="M124">
        <v>9.1838459286892795E-4</v>
      </c>
      <c r="N124">
        <v>7.1542969334449874E-4</v>
      </c>
      <c r="O124">
        <v>5.7328614597248258E-4</v>
      </c>
      <c r="P124">
        <v>3.641839808009284E-4</v>
      </c>
      <c r="Q124">
        <v>2.2758188763990554E-4</v>
      </c>
      <c r="R124">
        <v>1.5739239685659225E-4</v>
      </c>
      <c r="S124">
        <v>5.6385953032095641E-8</v>
      </c>
      <c r="T124">
        <v>-1.6649261104350997E-4</v>
      </c>
      <c r="U124">
        <v>-3.0123013362105897E-4</v>
      </c>
      <c r="V124">
        <v>-3.7155618292417444E-4</v>
      </c>
      <c r="W124">
        <v>-4.9430780363536944E-4</v>
      </c>
      <c r="X124">
        <v>-5.3761545993884956E-4</v>
      </c>
      <c r="Y124">
        <v>-5.4080252390273549E-4</v>
      </c>
      <c r="Z124">
        <v>-5.707611462784256E-4</v>
      </c>
      <c r="AA124">
        <v>-5.2107081144639228E-4</v>
      </c>
      <c r="AB124">
        <v>-4.8708416244687538E-4</v>
      </c>
      <c r="AC124">
        <v>-4.4823034891313518E-4</v>
      </c>
      <c r="AD124">
        <v>-3.5099394566947683E-4</v>
      </c>
      <c r="AE124">
        <v>-3.1998842528202173E-4</v>
      </c>
      <c r="AF124">
        <v>-2.7443424841700858E-4</v>
      </c>
      <c r="AG124">
        <v>-2.3176928837671012E-4</v>
      </c>
      <c r="AH124">
        <v>-1.9334910509023778E-4</v>
      </c>
      <c r="AI124">
        <v>-1.65461158472799E-4</v>
      </c>
      <c r="AJ124">
        <v>-1.3759090884344561E-4</v>
      </c>
      <c r="AK124">
        <v>-1.3020405935806388E-4</v>
      </c>
    </row>
    <row r="125" spans="1:37" x14ac:dyDescent="0.25">
      <c r="A125" t="s">
        <v>448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6.553584469188814E-3</v>
      </c>
      <c r="I125">
        <v>7.1542084977770188E-3</v>
      </c>
      <c r="J125">
        <v>7.1853082392545134E-3</v>
      </c>
      <c r="K125">
        <v>6.9992175325925806E-3</v>
      </c>
      <c r="L125">
        <v>6.4548956001637117E-3</v>
      </c>
      <c r="M125">
        <v>6.2072250281125299E-3</v>
      </c>
      <c r="N125">
        <v>5.5303003606535766E-3</v>
      </c>
      <c r="O125">
        <v>5.3636338754520178E-3</v>
      </c>
      <c r="P125">
        <v>4.6455838382753779E-3</v>
      </c>
      <c r="Q125">
        <v>4.4490311023288043E-3</v>
      </c>
      <c r="R125">
        <v>4.5961096147052799E-3</v>
      </c>
      <c r="S125">
        <v>3.9631263398892157E-3</v>
      </c>
      <c r="T125">
        <v>3.277132464705968E-3</v>
      </c>
      <c r="U125">
        <v>2.7943878386754066E-3</v>
      </c>
      <c r="V125">
        <v>2.6833804700233418E-3</v>
      </c>
      <c r="W125">
        <v>2.0626885443781355E-3</v>
      </c>
      <c r="X125">
        <v>1.9795597761125532E-3</v>
      </c>
      <c r="Y125">
        <v>2.0495579044123497E-3</v>
      </c>
      <c r="Z125">
        <v>1.8169993932275444E-3</v>
      </c>
      <c r="AA125">
        <v>2.1192593095550253E-3</v>
      </c>
      <c r="AB125">
        <v>2.2043827731568441E-3</v>
      </c>
      <c r="AC125">
        <v>2.3035760119855396E-3</v>
      </c>
      <c r="AD125">
        <v>2.8237287778951959E-3</v>
      </c>
      <c r="AE125">
        <v>2.8022626537740469E-3</v>
      </c>
      <c r="AF125">
        <v>2.9391666658719457E-3</v>
      </c>
      <c r="AG125">
        <v>3.067103265327322E-3</v>
      </c>
      <c r="AH125">
        <v>3.1830139444807329E-3</v>
      </c>
      <c r="AI125">
        <v>3.2450966040254493E-3</v>
      </c>
      <c r="AJ125">
        <v>3.3352066763984193E-3</v>
      </c>
      <c r="AK125">
        <v>3.2982002167258697E-3</v>
      </c>
    </row>
    <row r="126" spans="1:37" x14ac:dyDescent="0.25">
      <c r="A126" t="s">
        <v>449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2.4659213973087291E-2</v>
      </c>
      <c r="I126">
        <v>2.5585674770364955E-2</v>
      </c>
      <c r="J126">
        <v>2.5276326735924927E-2</v>
      </c>
      <c r="K126">
        <v>2.4699816293928256E-2</v>
      </c>
      <c r="L126">
        <v>2.3069391751782489E-2</v>
      </c>
      <c r="M126">
        <v>2.2738526041265836E-2</v>
      </c>
      <c r="N126">
        <v>2.0780880486766941E-2</v>
      </c>
      <c r="O126">
        <v>2.0788751059616674E-2</v>
      </c>
      <c r="P126">
        <v>1.8601187216709166E-2</v>
      </c>
      <c r="Q126">
        <v>1.8406718414796096E-2</v>
      </c>
      <c r="R126">
        <v>1.9364697646768642E-2</v>
      </c>
      <c r="S126">
        <v>1.724252341400211E-2</v>
      </c>
      <c r="T126">
        <v>1.500983178391793E-2</v>
      </c>
      <c r="U126">
        <v>1.3551784376333481E-2</v>
      </c>
      <c r="V126">
        <v>1.3414825017722244E-2</v>
      </c>
      <c r="W126">
        <v>1.123007357850557E-2</v>
      </c>
      <c r="X126">
        <v>1.1094656119686861E-2</v>
      </c>
      <c r="Y126">
        <v>1.1405396998338013E-2</v>
      </c>
      <c r="Z126">
        <v>1.0486819932259283E-2</v>
      </c>
      <c r="AA126">
        <v>1.1593722183468691E-2</v>
      </c>
      <c r="AB126">
        <v>1.1774184454341242E-2</v>
      </c>
      <c r="AC126">
        <v>1.2016011407394823E-2</v>
      </c>
      <c r="AD126">
        <v>1.3851254906677705E-2</v>
      </c>
      <c r="AE126">
        <v>1.3568589305066627E-2</v>
      </c>
      <c r="AF126">
        <v>1.3970635968631221E-2</v>
      </c>
      <c r="AG126">
        <v>1.4343833454052801E-2</v>
      </c>
      <c r="AH126">
        <v>1.4681766930258595E-2</v>
      </c>
      <c r="AI126">
        <v>1.4830400070395478E-2</v>
      </c>
      <c r="AJ126">
        <v>1.5106072090832508E-2</v>
      </c>
      <c r="AK126">
        <v>1.491208520676738E-2</v>
      </c>
    </row>
    <row r="127" spans="1:37" x14ac:dyDescent="0.25">
      <c r="A127" t="s">
        <v>450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1.7188872899908687E-2</v>
      </c>
      <c r="I127">
        <v>2.4907626769144747E-2</v>
      </c>
      <c r="J127">
        <v>2.8622297591651674E-2</v>
      </c>
      <c r="K127">
        <v>2.9156147456055694E-2</v>
      </c>
      <c r="L127">
        <v>2.685056467448612E-2</v>
      </c>
      <c r="M127">
        <v>2.3965498199263961E-2</v>
      </c>
      <c r="N127">
        <v>1.9566191409681823E-2</v>
      </c>
      <c r="O127">
        <v>1.6103622188792063E-2</v>
      </c>
      <c r="P127">
        <v>1.1539934343996874E-2</v>
      </c>
      <c r="Q127">
        <v>8.2009939335466082E-3</v>
      </c>
      <c r="R127">
        <v>6.3276777396951344E-3</v>
      </c>
      <c r="S127">
        <v>3.1066812079626224E-3</v>
      </c>
      <c r="T127">
        <v>-5.3349632005417029E-4</v>
      </c>
      <c r="U127">
        <v>-3.7691862557513158E-3</v>
      </c>
      <c r="V127">
        <v>-5.7790556292134972E-3</v>
      </c>
      <c r="W127">
        <v>-8.5795123456449372E-3</v>
      </c>
      <c r="X127">
        <v>-1.0007344257244605E-2</v>
      </c>
      <c r="Y127">
        <v>-1.0487658706063328E-2</v>
      </c>
      <c r="Z127">
        <v>-1.1276437143823979E-2</v>
      </c>
      <c r="AA127">
        <v>-1.0592311129137879E-2</v>
      </c>
      <c r="AB127">
        <v>-9.9774096569285823E-3</v>
      </c>
      <c r="AC127">
        <v>-9.2417140601868675E-3</v>
      </c>
      <c r="AD127">
        <v>-7.4440373943492977E-3</v>
      </c>
      <c r="AE127">
        <v>-6.663174090437339E-3</v>
      </c>
      <c r="AF127">
        <v>-5.7332119767369702E-3</v>
      </c>
      <c r="AG127">
        <v>-4.8612737693519452E-3</v>
      </c>
      <c r="AH127">
        <v>-4.0660242551936905E-3</v>
      </c>
      <c r="AI127">
        <v>-3.4694753750581144E-3</v>
      </c>
      <c r="AJ127">
        <v>-2.8965148682036411E-3</v>
      </c>
      <c r="AK127">
        <v>-2.7073232136937096E-3</v>
      </c>
    </row>
    <row r="128" spans="1:37" x14ac:dyDescent="0.25">
      <c r="A128" t="s">
        <v>451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1.4121614947029279E-2</v>
      </c>
      <c r="I128">
        <v>2.2652629685445621E-2</v>
      </c>
      <c r="J128">
        <v>2.6763521916023429E-2</v>
      </c>
      <c r="K128">
        <v>2.8208112371011663E-2</v>
      </c>
      <c r="L128">
        <v>2.7796982579322928E-2</v>
      </c>
      <c r="M128">
        <v>2.7436746135790994E-2</v>
      </c>
      <c r="N128">
        <v>2.6474138177473936E-2</v>
      </c>
      <c r="O128">
        <v>2.652611300353858E-2</v>
      </c>
      <c r="P128">
        <v>2.5983795189832428E-2</v>
      </c>
      <c r="Q128">
        <v>2.6275131199173626E-2</v>
      </c>
      <c r="R128">
        <v>2.7722957693262155E-2</v>
      </c>
      <c r="S128">
        <v>2.7950167847470633E-2</v>
      </c>
      <c r="T128">
        <v>2.7280871748391236E-2</v>
      </c>
      <c r="U128">
        <v>2.6495995549006834E-2</v>
      </c>
      <c r="V128">
        <v>2.6372795181518256E-2</v>
      </c>
      <c r="W128">
        <v>2.533055410876979E-2</v>
      </c>
      <c r="X128">
        <v>2.4857503582542462E-2</v>
      </c>
      <c r="Y128">
        <v>2.4888654221250136E-2</v>
      </c>
      <c r="Z128">
        <v>2.4353793286128446E-2</v>
      </c>
      <c r="AA128">
        <v>2.4574836601841801E-2</v>
      </c>
      <c r="AB128">
        <v>2.458938534087559E-2</v>
      </c>
      <c r="AC128">
        <v>2.4419707936444376E-2</v>
      </c>
      <c r="AD128">
        <v>2.4982576174735472E-2</v>
      </c>
      <c r="AE128">
        <v>2.4718861143187099E-2</v>
      </c>
      <c r="AF128">
        <v>2.4366414045752433E-2</v>
      </c>
      <c r="AG128">
        <v>2.3964770003070578E-2</v>
      </c>
      <c r="AH128">
        <v>2.3527652800086275E-2</v>
      </c>
      <c r="AI128">
        <v>2.2974393492370512E-2</v>
      </c>
      <c r="AJ128">
        <v>2.2450192200675716E-2</v>
      </c>
      <c r="AK128">
        <v>2.1689868848916164E-2</v>
      </c>
    </row>
    <row r="129" spans="1:37" x14ac:dyDescent="0.25">
      <c r="A129" t="s">
        <v>452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0.14581009567318187</v>
      </c>
      <c r="I129">
        <v>0.12861123226446697</v>
      </c>
      <c r="J129">
        <v>0.12694916560277708</v>
      </c>
      <c r="K129">
        <v>0.12683796264766581</v>
      </c>
      <c r="L129">
        <v>0.10712667772224575</v>
      </c>
      <c r="M129">
        <v>0.11670664901357067</v>
      </c>
      <c r="N129">
        <v>0.11564204231174578</v>
      </c>
      <c r="O129">
        <v>0.11522789598956022</v>
      </c>
      <c r="P129">
        <v>0.11493197847236256</v>
      </c>
      <c r="Q129">
        <v>0.11305692839531627</v>
      </c>
      <c r="R129">
        <v>9.8143647041382884E-2</v>
      </c>
      <c r="S129">
        <v>9.9916509364505149E-2</v>
      </c>
      <c r="T129">
        <v>0.10027606780783858</v>
      </c>
      <c r="U129">
        <v>0.10053711534068029</v>
      </c>
      <c r="V129">
        <v>9.763255891679487E-2</v>
      </c>
      <c r="W129">
        <v>9.2103185250266353E-2</v>
      </c>
      <c r="X129">
        <v>9.3078811731272845E-2</v>
      </c>
      <c r="Y129">
        <v>9.3377414474248646E-2</v>
      </c>
      <c r="Z129">
        <v>9.3456788741594687E-2</v>
      </c>
      <c r="AA129">
        <v>9.8389000141712465E-2</v>
      </c>
      <c r="AB129">
        <v>9.2344566919035032E-2</v>
      </c>
      <c r="AC129">
        <v>9.256532041854075E-2</v>
      </c>
      <c r="AD129">
        <v>9.2258491853775021E-2</v>
      </c>
      <c r="AE129">
        <v>9.1735358300206946E-2</v>
      </c>
      <c r="AF129">
        <v>9.1111598913768091E-2</v>
      </c>
      <c r="AG129">
        <v>9.0414383514556176E-2</v>
      </c>
      <c r="AH129">
        <v>8.9654677428998367E-2</v>
      </c>
      <c r="AI129">
        <v>8.8845361528650885E-2</v>
      </c>
      <c r="AJ129">
        <v>8.8003003305292191E-2</v>
      </c>
      <c r="AK129">
        <v>8.7119717495378307E-2</v>
      </c>
    </row>
    <row r="130" spans="1:37" x14ac:dyDescent="0.25">
      <c r="A130" t="s">
        <v>453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3.6639693217077572E-2</v>
      </c>
      <c r="I130">
        <v>3.1208372090222033E-2</v>
      </c>
      <c r="J130">
        <v>3.0694171932755934E-2</v>
      </c>
      <c r="K130">
        <v>3.0692756302258931E-2</v>
      </c>
      <c r="L130">
        <v>3.0640169696437063E-2</v>
      </c>
      <c r="M130">
        <v>3.05049498847614E-2</v>
      </c>
      <c r="N130">
        <v>2.618889349619111E-2</v>
      </c>
      <c r="O130">
        <v>2.6358305017103071E-2</v>
      </c>
      <c r="P130">
        <v>2.0584050271361072E-2</v>
      </c>
      <c r="Q130">
        <v>2.0862670410448481E-2</v>
      </c>
      <c r="R130">
        <v>7.3998140851653502E-2</v>
      </c>
      <c r="S130">
        <v>5.6675761226711016E-2</v>
      </c>
      <c r="T130">
        <v>5.6712992294809944E-2</v>
      </c>
      <c r="U130">
        <v>5.6494120620048306E-2</v>
      </c>
      <c r="V130">
        <v>5.6146490206609924E-2</v>
      </c>
      <c r="W130">
        <v>5.5713671205073256E-2</v>
      </c>
      <c r="X130">
        <v>6.0640789599506965E-2</v>
      </c>
      <c r="Y130">
        <v>5.9570281331709121E-2</v>
      </c>
      <c r="Z130">
        <v>5.8963443653003163E-2</v>
      </c>
      <c r="AA130">
        <v>5.8388128313219274E-2</v>
      </c>
      <c r="AB130">
        <v>5.7797462028277291E-2</v>
      </c>
      <c r="AC130">
        <v>6.2570419636287206E-2</v>
      </c>
      <c r="AD130">
        <v>6.1413094974372633E-2</v>
      </c>
      <c r="AE130">
        <v>6.073351773613337E-2</v>
      </c>
      <c r="AF130">
        <v>6.0098825981868713E-2</v>
      </c>
      <c r="AG130">
        <v>5.9461179040404905E-2</v>
      </c>
      <c r="AH130">
        <v>5.881693053691732E-2</v>
      </c>
      <c r="AI130">
        <v>5.8170548307623464E-2</v>
      </c>
      <c r="AJ130">
        <v>5.7526476299380291E-2</v>
      </c>
      <c r="AK130">
        <v>5.6881915546496326E-2</v>
      </c>
    </row>
    <row r="131" spans="1:37" x14ac:dyDescent="0.25">
      <c r="A131" t="s">
        <v>454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3.833837622932481E-2</v>
      </c>
      <c r="I131">
        <v>3.2347802777902071E-2</v>
      </c>
      <c r="J131">
        <v>3.161321415122624E-2</v>
      </c>
      <c r="K131">
        <v>3.1387428939247494E-2</v>
      </c>
      <c r="L131">
        <v>3.4101898341620272E-2</v>
      </c>
      <c r="M131">
        <v>3.3286546744696624E-2</v>
      </c>
      <c r="N131">
        <v>3.2364771594831331E-2</v>
      </c>
      <c r="O131">
        <v>3.1673212888714691E-2</v>
      </c>
      <c r="P131">
        <v>3.0506398351679433E-2</v>
      </c>
      <c r="Q131">
        <v>3.0791728340763099E-2</v>
      </c>
      <c r="R131">
        <v>4.0927774395907383E-2</v>
      </c>
      <c r="S131">
        <v>3.778542240066908E-2</v>
      </c>
      <c r="T131">
        <v>3.6533181869649087E-2</v>
      </c>
      <c r="U131">
        <v>3.5293346328647973E-2</v>
      </c>
      <c r="V131">
        <v>3.4045058334390053E-2</v>
      </c>
      <c r="W131">
        <v>3.2780326860340221E-2</v>
      </c>
      <c r="X131">
        <v>3.1925037566022309E-2</v>
      </c>
      <c r="Y131">
        <v>3.072596505453587E-2</v>
      </c>
      <c r="Z131">
        <v>2.9643714583734642E-2</v>
      </c>
      <c r="AA131">
        <v>3.052079694853245E-2</v>
      </c>
      <c r="AB131">
        <v>2.9428887776329023E-2</v>
      </c>
      <c r="AC131">
        <v>2.8979413570041419E-2</v>
      </c>
      <c r="AD131">
        <v>2.8232349737224976E-2</v>
      </c>
      <c r="AE131">
        <v>2.7592816985121612E-2</v>
      </c>
      <c r="AF131">
        <v>2.7021303977765542E-2</v>
      </c>
      <c r="AG131">
        <v>2.6503840760323413E-2</v>
      </c>
      <c r="AH131">
        <v>2.6035317593487681E-2</v>
      </c>
      <c r="AI131">
        <v>2.5603209941766923E-2</v>
      </c>
      <c r="AJ131">
        <v>2.5205322490638973E-2</v>
      </c>
      <c r="AK131">
        <v>2.4833331771731904E-2</v>
      </c>
    </row>
    <row r="132" spans="1:37" x14ac:dyDescent="0.25">
      <c r="A132" t="s">
        <v>455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0.14094452561056606</v>
      </c>
      <c r="I132">
        <v>0.12130447788545556</v>
      </c>
      <c r="J132">
        <v>0.11929085043409075</v>
      </c>
      <c r="K132">
        <v>0.11878948930495904</v>
      </c>
      <c r="L132">
        <v>0.12143589229744228</v>
      </c>
      <c r="M132">
        <v>0.12017080721115005</v>
      </c>
      <c r="N132">
        <v>0.11810208267020379</v>
      </c>
      <c r="O132">
        <v>0.11550355850737218</v>
      </c>
      <c r="P132">
        <v>0.110348868662664</v>
      </c>
      <c r="Q132">
        <v>0.1154649133547689</v>
      </c>
      <c r="R132">
        <v>8.212401015770926E-2</v>
      </c>
      <c r="S132">
        <v>7.9158573892947948E-2</v>
      </c>
      <c r="T132">
        <v>7.3666253694026615E-2</v>
      </c>
      <c r="U132">
        <v>6.7756830735697909E-2</v>
      </c>
      <c r="V132">
        <v>6.9034070753571E-2</v>
      </c>
      <c r="W132">
        <v>6.2544507802845581E-2</v>
      </c>
      <c r="X132">
        <v>5.6990020030212342E-2</v>
      </c>
      <c r="Y132">
        <v>5.1929213215699113E-2</v>
      </c>
      <c r="Z132">
        <v>4.7366031830694981E-2</v>
      </c>
      <c r="AA132">
        <v>5.1990973807474694E-2</v>
      </c>
      <c r="AB132">
        <v>4.6418502130314558E-2</v>
      </c>
      <c r="AC132">
        <v>4.3486133282415303E-2</v>
      </c>
      <c r="AD132">
        <v>4.1020283977671768E-2</v>
      </c>
      <c r="AE132">
        <v>3.8955148278216695E-2</v>
      </c>
      <c r="AF132">
        <v>3.7251021636290529E-2</v>
      </c>
      <c r="AG132">
        <v>3.5856552260915865E-2</v>
      </c>
      <c r="AH132">
        <v>3.4714713371643974E-2</v>
      </c>
      <c r="AI132">
        <v>3.3785886015210972E-2</v>
      </c>
      <c r="AJ132">
        <v>3.3028413694337608E-2</v>
      </c>
      <c r="AK132">
        <v>3.240908118622695E-2</v>
      </c>
    </row>
    <row r="133" spans="1:37" x14ac:dyDescent="0.25">
      <c r="A133" t="s">
        <v>456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2.1063498367075419E-2</v>
      </c>
      <c r="I133">
        <v>1.8935448003354078E-2</v>
      </c>
      <c r="J133">
        <v>1.8017067511239597E-2</v>
      </c>
      <c r="K133">
        <v>1.7312091388493461E-2</v>
      </c>
      <c r="L133">
        <v>2.482920326455958E-2</v>
      </c>
      <c r="M133">
        <v>2.5020839628660314E-2</v>
      </c>
      <c r="N133">
        <v>2.3863903098768204E-2</v>
      </c>
      <c r="O133">
        <v>2.3850113999812978E-2</v>
      </c>
      <c r="P133">
        <v>2.3383931796669852E-2</v>
      </c>
      <c r="Q133">
        <v>2.1304872588533946E-2</v>
      </c>
      <c r="R133">
        <v>3.3343781189060874E-2</v>
      </c>
      <c r="S133">
        <v>2.9580094949378188E-2</v>
      </c>
      <c r="T133">
        <v>2.9116651822667042E-2</v>
      </c>
      <c r="U133">
        <v>2.8586860585907294E-2</v>
      </c>
      <c r="V133">
        <v>3.0227862819888332E-2</v>
      </c>
      <c r="W133">
        <v>2.9453248275023672E-2</v>
      </c>
      <c r="X133">
        <v>3.0053866791422502E-2</v>
      </c>
      <c r="Y133">
        <v>2.939553730270255E-2</v>
      </c>
      <c r="Z133">
        <v>2.8838298320233175E-2</v>
      </c>
      <c r="AA133">
        <v>3.9268029479606913E-2</v>
      </c>
      <c r="AB133">
        <v>3.7630220146426009E-2</v>
      </c>
      <c r="AC133">
        <v>3.8139894616484579E-2</v>
      </c>
      <c r="AD133">
        <v>4.4508565750102203E-2</v>
      </c>
      <c r="AE133">
        <v>4.3249550329434054E-2</v>
      </c>
      <c r="AF133">
        <v>4.2611994616218042E-2</v>
      </c>
      <c r="AG133">
        <v>4.2033337956781353E-2</v>
      </c>
      <c r="AH133">
        <v>4.1453500417968053E-2</v>
      </c>
      <c r="AI133">
        <v>4.0865171452702673E-2</v>
      </c>
      <c r="AJ133">
        <v>4.0275303881407189E-2</v>
      </c>
      <c r="AK133">
        <v>3.9684379810283714E-2</v>
      </c>
    </row>
    <row r="134" spans="1:37" x14ac:dyDescent="0.25">
      <c r="A134" t="s">
        <v>457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3.4554904175227043E-4</v>
      </c>
      <c r="I134">
        <v>3.4633235822657251E-4</v>
      </c>
      <c r="J134">
        <v>3.5609139942917577E-4</v>
      </c>
      <c r="K134">
        <v>3.5569207491041837E-4</v>
      </c>
      <c r="L134">
        <v>3.4588093607951687E-4</v>
      </c>
      <c r="M134">
        <v>3.3745115495332183E-4</v>
      </c>
      <c r="N134">
        <v>3.2271533571089116E-4</v>
      </c>
      <c r="O134">
        <v>3.15269322687453E-4</v>
      </c>
      <c r="P134">
        <v>3.0488773910546509E-4</v>
      </c>
      <c r="Q134">
        <v>2.9634058129263715E-4</v>
      </c>
      <c r="R134">
        <v>2.9525687194645458E-4</v>
      </c>
      <c r="S134">
        <v>2.8531190391361909E-4</v>
      </c>
      <c r="T134">
        <v>2.690677822505148E-4</v>
      </c>
      <c r="U134">
        <v>2.5129116275997271E-4</v>
      </c>
      <c r="V134">
        <v>2.3968152359284893E-4</v>
      </c>
      <c r="W134">
        <v>2.2099675397881674E-4</v>
      </c>
      <c r="X134">
        <v>2.0778283217569093E-4</v>
      </c>
      <c r="Y134">
        <v>1.973203604720138E-4</v>
      </c>
      <c r="Z134">
        <v>1.8503372926519519E-4</v>
      </c>
      <c r="AA134">
        <v>1.7846101719681644E-4</v>
      </c>
      <c r="AB134">
        <v>1.7023111161425873E-4</v>
      </c>
      <c r="AC134">
        <v>1.6234678687163668E-4</v>
      </c>
      <c r="AD134">
        <v>1.6004347028793808E-4</v>
      </c>
      <c r="AE134">
        <v>1.5393530465452566E-4</v>
      </c>
      <c r="AF134">
        <v>1.4708798702529901E-4</v>
      </c>
      <c r="AG134">
        <v>1.414595331951361E-4</v>
      </c>
      <c r="AH134">
        <v>1.3688832390877865E-4</v>
      </c>
      <c r="AI134">
        <v>1.3002458631341426E-4</v>
      </c>
      <c r="AJ134">
        <v>1.2502555639647432E-4</v>
      </c>
      <c r="AK134">
        <v>1.1852685176067604E-4</v>
      </c>
    </row>
    <row r="135" spans="1:37" x14ac:dyDescent="0.25">
      <c r="A135" t="s">
        <v>458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3.0150570896871395E-2</v>
      </c>
      <c r="I135">
        <v>2.5081026205121249E-2</v>
      </c>
      <c r="J135">
        <v>2.4781238438455342E-2</v>
      </c>
      <c r="K135">
        <v>2.5158206993371016E-2</v>
      </c>
      <c r="L135">
        <v>2.3156631108798221E-2</v>
      </c>
      <c r="M135">
        <v>2.3855877068651943E-2</v>
      </c>
      <c r="N135">
        <v>2.4010873430183332E-2</v>
      </c>
      <c r="O135">
        <v>2.393439800536467E-2</v>
      </c>
      <c r="P135">
        <v>2.3788281113517627E-2</v>
      </c>
      <c r="Q135">
        <v>2.6311095072309193E-2</v>
      </c>
      <c r="R135">
        <v>1.8635470153021184E-2</v>
      </c>
      <c r="S135">
        <v>1.9961086924443941E-2</v>
      </c>
      <c r="T135">
        <v>1.9802557869657338E-2</v>
      </c>
      <c r="U135">
        <v>1.9681579678696451E-2</v>
      </c>
      <c r="V135">
        <v>1.9970967803886568E-2</v>
      </c>
      <c r="W135">
        <v>1.9833886661132394E-2</v>
      </c>
      <c r="X135">
        <v>1.9875039446568973E-2</v>
      </c>
      <c r="Y135">
        <v>1.9636339437646807E-2</v>
      </c>
      <c r="Z135">
        <v>1.9377546100677757E-2</v>
      </c>
      <c r="AA135">
        <v>1.6826747002669864E-2</v>
      </c>
      <c r="AB135">
        <v>1.8610428229376984E-2</v>
      </c>
      <c r="AC135">
        <v>1.8133013128926508E-2</v>
      </c>
      <c r="AD135">
        <v>3.7672058609442172E-2</v>
      </c>
      <c r="AE135">
        <v>3.4137723935133063E-2</v>
      </c>
      <c r="AF135">
        <v>3.3600738117603279E-2</v>
      </c>
      <c r="AG135">
        <v>3.3394663373135063E-2</v>
      </c>
      <c r="AH135">
        <v>3.3173046760677713E-2</v>
      </c>
      <c r="AI135">
        <v>3.2906478227225887E-2</v>
      </c>
      <c r="AJ135">
        <v>3.2655568163688739E-2</v>
      </c>
      <c r="AK135">
        <v>3.231717748939384E-2</v>
      </c>
    </row>
    <row r="136" spans="1:37" x14ac:dyDescent="0.25">
      <c r="A136" t="s">
        <v>459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6.5994668531798917E-2</v>
      </c>
      <c r="I136">
        <v>5.2643310040728419E-2</v>
      </c>
      <c r="J136">
        <v>5.7347353831022192E-2</v>
      </c>
      <c r="K136">
        <v>6.0847014469660822E-2</v>
      </c>
      <c r="L136">
        <v>6.2607305878407543E-2</v>
      </c>
      <c r="M136">
        <v>6.8114272948493731E-2</v>
      </c>
      <c r="N136">
        <v>6.3532842154336036E-2</v>
      </c>
      <c r="O136">
        <v>8.1069548012268927E-2</v>
      </c>
      <c r="P136">
        <v>7.3327736934745869E-2</v>
      </c>
      <c r="Q136">
        <v>8.2751080593001083E-2</v>
      </c>
      <c r="R136">
        <v>8.0309200721583332E-2</v>
      </c>
      <c r="S136">
        <v>7.2489568758851278E-2</v>
      </c>
      <c r="T136">
        <v>5.8161896620775443E-2</v>
      </c>
      <c r="U136">
        <v>5.1844020229238633E-2</v>
      </c>
      <c r="V136">
        <v>5.4918322708929587E-2</v>
      </c>
      <c r="W136">
        <v>3.8961990839239499E-2</v>
      </c>
      <c r="X136">
        <v>4.0043511539467315E-2</v>
      </c>
      <c r="Y136">
        <v>4.7752017278432153E-2</v>
      </c>
      <c r="Z136">
        <v>3.8283765160844307E-2</v>
      </c>
      <c r="AA136">
        <v>3.8357747692398823E-2</v>
      </c>
      <c r="AB136">
        <v>4.4252676133296975E-2</v>
      </c>
      <c r="AC136">
        <v>4.3062564512694169E-2</v>
      </c>
      <c r="AD136">
        <v>4.5592441059436654E-2</v>
      </c>
      <c r="AE136">
        <v>4.1614628868051166E-2</v>
      </c>
      <c r="AF136">
        <v>4.7300575271424949E-2</v>
      </c>
      <c r="AG136">
        <v>5.1716455473664644E-2</v>
      </c>
      <c r="AH136">
        <v>5.600938287308932E-2</v>
      </c>
      <c r="AI136">
        <v>5.8359965614854716E-2</v>
      </c>
      <c r="AJ136">
        <v>6.2792732668301127E-2</v>
      </c>
      <c r="AK136">
        <v>6.1684161554303653E-2</v>
      </c>
    </row>
    <row r="137" spans="1:37" x14ac:dyDescent="0.25">
      <c r="A137" t="s">
        <v>460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0.12977273800011152</v>
      </c>
      <c r="I137">
        <v>0.11153634816854432</v>
      </c>
      <c r="J137">
        <v>0.11537514362432492</v>
      </c>
      <c r="K137">
        <v>0.11825494776286459</v>
      </c>
      <c r="L137">
        <v>0.11282855993209451</v>
      </c>
      <c r="M137">
        <v>0.12050675015240865</v>
      </c>
      <c r="N137">
        <v>0.11454684681982148</v>
      </c>
      <c r="O137">
        <v>0.13098790811028846</v>
      </c>
      <c r="P137">
        <v>0.12197245962275743</v>
      </c>
      <c r="Q137">
        <v>0.12780938711375817</v>
      </c>
      <c r="R137">
        <v>0.16000642809462587</v>
      </c>
      <c r="S137">
        <v>0.14649198690473897</v>
      </c>
      <c r="T137">
        <v>0.13149173361998431</v>
      </c>
      <c r="U137">
        <v>0.12462864462107244</v>
      </c>
      <c r="V137">
        <v>0.12894442482334753</v>
      </c>
      <c r="W137">
        <v>0.11057997822644557</v>
      </c>
      <c r="X137">
        <v>0.11167442045454352</v>
      </c>
      <c r="Y137">
        <v>0.1180430149647579</v>
      </c>
      <c r="Z137">
        <v>0.10776458650333846</v>
      </c>
      <c r="AA137">
        <v>0.11538926444632928</v>
      </c>
      <c r="AB137">
        <v>0.11792469505642839</v>
      </c>
      <c r="AC137">
        <v>0.11661944711639202</v>
      </c>
      <c r="AD137">
        <v>0.12151385538961901</v>
      </c>
      <c r="AE137">
        <v>0.11635906373803007</v>
      </c>
      <c r="AF137">
        <v>0.12100154077530635</v>
      </c>
      <c r="AG137">
        <v>0.12442612449190033</v>
      </c>
      <c r="AH137">
        <v>0.12775261090825282</v>
      </c>
      <c r="AI137">
        <v>0.12918989547986029</v>
      </c>
      <c r="AJ137">
        <v>0.1326749904673562</v>
      </c>
      <c r="AK137">
        <v>0.13073253834801807</v>
      </c>
    </row>
    <row r="138" spans="1:37" x14ac:dyDescent="0.25">
      <c r="A138" t="s">
        <v>461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1.0538550515571139E-4</v>
      </c>
      <c r="I138">
        <v>1.1090875137292504E-4</v>
      </c>
      <c r="J138">
        <v>1.1614442759663283E-4</v>
      </c>
      <c r="K138">
        <v>1.1727250582801318E-4</v>
      </c>
      <c r="L138">
        <v>1.1516125403336064E-4</v>
      </c>
      <c r="M138">
        <v>1.1328502260433013E-4</v>
      </c>
      <c r="N138">
        <v>1.1060675958358949E-4</v>
      </c>
      <c r="O138">
        <v>1.0994898848011192E-4</v>
      </c>
      <c r="P138">
        <v>1.0847018326065262E-4</v>
      </c>
      <c r="Q138">
        <v>1.0859332003163996E-4</v>
      </c>
      <c r="R138">
        <v>5.7950604957407426E-4</v>
      </c>
      <c r="S138">
        <v>5.2517733747734364E-4</v>
      </c>
      <c r="T138">
        <v>5.1736357741927013E-4</v>
      </c>
      <c r="U138">
        <v>5.1427361890615418E-4</v>
      </c>
      <c r="V138">
        <v>5.1200873728062771E-4</v>
      </c>
      <c r="W138">
        <v>5.0741047105022034E-4</v>
      </c>
      <c r="X138">
        <v>5.0322683858863371E-4</v>
      </c>
      <c r="Y138">
        <v>4.9953188727092286E-4</v>
      </c>
      <c r="Z138">
        <v>4.9453815977025821E-4</v>
      </c>
      <c r="AA138">
        <v>4.9062511222381928E-4</v>
      </c>
      <c r="AB138">
        <v>1.9575857959126033E-4</v>
      </c>
      <c r="AC138">
        <v>2.232974839350387E-4</v>
      </c>
      <c r="AD138">
        <v>2.2321457333638535E-4</v>
      </c>
      <c r="AE138">
        <v>2.1866158910037922E-4</v>
      </c>
      <c r="AF138">
        <v>2.1409163447766371E-4</v>
      </c>
      <c r="AG138">
        <v>2.0985890562226882E-4</v>
      </c>
      <c r="AH138">
        <v>2.0590976265480462E-4</v>
      </c>
      <c r="AI138">
        <v>2.0201375380059764E-4</v>
      </c>
      <c r="AJ138">
        <v>1.9836090446744944E-4</v>
      </c>
      <c r="AK138">
        <v>1.9444414771480339E-4</v>
      </c>
    </row>
    <row r="139" spans="1:37" x14ac:dyDescent="0.25">
      <c r="A139" t="s">
        <v>462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8.5702180905853839E-3</v>
      </c>
      <c r="I139">
        <v>1.2235187437514264E-2</v>
      </c>
      <c r="J139">
        <v>1.3887639027417343E-2</v>
      </c>
      <c r="K139">
        <v>1.4094732397579334E-2</v>
      </c>
      <c r="L139">
        <v>1.301373011771903E-2</v>
      </c>
      <c r="M139">
        <v>1.1733251922037153E-2</v>
      </c>
      <c r="N139">
        <v>9.7429519260825506E-3</v>
      </c>
      <c r="O139">
        <v>8.2357219558189029E-3</v>
      </c>
      <c r="P139">
        <v>6.1740365085624005E-3</v>
      </c>
      <c r="Q139">
        <v>4.7105809921448643E-3</v>
      </c>
      <c r="R139">
        <v>3.9429199562572136E-3</v>
      </c>
      <c r="S139">
        <v>2.4726599749814019E-3</v>
      </c>
      <c r="T139">
        <v>7.8183855893431266E-4</v>
      </c>
      <c r="U139">
        <v>-7.0719486563278601E-4</v>
      </c>
      <c r="V139">
        <v>-1.5965332185485142E-3</v>
      </c>
      <c r="W139">
        <v>-2.902848741685247E-3</v>
      </c>
      <c r="X139">
        <v>-3.5404667993350672E-3</v>
      </c>
      <c r="Y139">
        <v>-3.7228494046710426E-3</v>
      </c>
      <c r="Z139">
        <v>-4.084097134425123E-3</v>
      </c>
      <c r="AA139">
        <v>-3.7278495453524942E-3</v>
      </c>
      <c r="AB139">
        <v>-3.4190476824540925E-3</v>
      </c>
      <c r="AC139">
        <v>-3.0631336830037408E-3</v>
      </c>
      <c r="AD139">
        <v>-2.1676797183428614E-3</v>
      </c>
      <c r="AE139">
        <v>-1.7953880208994985E-3</v>
      </c>
      <c r="AF139">
        <v>-1.3516551143905728E-3</v>
      </c>
      <c r="AG139">
        <v>-9.3292780183672631E-4</v>
      </c>
      <c r="AH139">
        <v>-5.4998926546942592E-4</v>
      </c>
      <c r="AI139">
        <v>-2.6358174213003861E-4</v>
      </c>
      <c r="AJ139">
        <v>1.4706208446517293E-5</v>
      </c>
      <c r="AK139">
        <v>1.0426902016401564E-4</v>
      </c>
    </row>
    <row r="140" spans="1:37" x14ac:dyDescent="0.25">
      <c r="A140" t="s">
        <v>463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0.34355250037838891</v>
      </c>
      <c r="I140">
        <v>0.48522602619430144</v>
      </c>
      <c r="J140">
        <v>0.55836803942039015</v>
      </c>
      <c r="K140">
        <v>0.58977053359872689</v>
      </c>
      <c r="L140">
        <v>0.58351133139727795</v>
      </c>
      <c r="M140">
        <v>0.57873005048785309</v>
      </c>
      <c r="N140">
        <v>0.54987681623429108</v>
      </c>
      <c r="O140">
        <v>0.54113567161820841</v>
      </c>
      <c r="P140">
        <v>0.50761905292195275</v>
      </c>
      <c r="Q140">
        <v>0.49429634728978927</v>
      </c>
      <c r="R140">
        <v>0.50295985040960522</v>
      </c>
      <c r="S140">
        <v>0.47712664102384561</v>
      </c>
      <c r="T140">
        <v>0.43769849122142013</v>
      </c>
      <c r="U140">
        <v>0.40126592277393358</v>
      </c>
      <c r="V140">
        <v>0.38284697909321963</v>
      </c>
      <c r="W140">
        <v>0.34135331255404749</v>
      </c>
      <c r="X140">
        <v>0.3211693194526008</v>
      </c>
      <c r="Y140">
        <v>0.31336612302521799</v>
      </c>
      <c r="Z140">
        <v>0.29339077624771936</v>
      </c>
      <c r="AA140">
        <v>0.29849861435807085</v>
      </c>
      <c r="AB140">
        <v>0.2986091537488631</v>
      </c>
      <c r="AC140">
        <v>0.29904958396968717</v>
      </c>
      <c r="AD140">
        <v>0.32086073119350678</v>
      </c>
      <c r="AE140">
        <v>0.32129355633995121</v>
      </c>
      <c r="AF140">
        <v>0.32566669343769433</v>
      </c>
      <c r="AG140">
        <v>0.33028073378775197</v>
      </c>
      <c r="AH140">
        <v>0.33488879154163631</v>
      </c>
      <c r="AI140">
        <v>0.33716391118066746</v>
      </c>
      <c r="AJ140">
        <v>0.34069360438345292</v>
      </c>
      <c r="AK140">
        <v>0.33814027008429109</v>
      </c>
    </row>
    <row r="141" spans="1:37" x14ac:dyDescent="0.25">
      <c r="A141" t="s">
        <v>464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1.1112006397945656E-2</v>
      </c>
      <c r="I141">
        <v>1.4996871027355436E-2</v>
      </c>
      <c r="J141">
        <v>1.7077622752576519E-2</v>
      </c>
      <c r="K141">
        <v>1.8109039843772816E-2</v>
      </c>
      <c r="L141">
        <v>1.8114873402061919E-2</v>
      </c>
      <c r="M141">
        <v>1.8374862625204512E-2</v>
      </c>
      <c r="N141">
        <v>1.7874905792330444E-2</v>
      </c>
      <c r="O141">
        <v>1.8197323453207143E-2</v>
      </c>
      <c r="P141">
        <v>1.7548834088574636E-2</v>
      </c>
      <c r="Q141">
        <v>1.759910195324214E-2</v>
      </c>
      <c r="R141">
        <v>1.8364491898403407E-2</v>
      </c>
      <c r="S141">
        <v>1.7758609298891288E-2</v>
      </c>
      <c r="T141">
        <v>1.6665018951213927E-2</v>
      </c>
      <c r="U141">
        <v>1.5695255863063928E-2</v>
      </c>
      <c r="V141">
        <v>1.5304053579341989E-2</v>
      </c>
      <c r="W141">
        <v>1.3956822086765609E-2</v>
      </c>
      <c r="X141">
        <v>1.3354683339474583E-2</v>
      </c>
      <c r="Y141">
        <v>1.3116938373073515E-2</v>
      </c>
      <c r="Z141">
        <v>1.2312447342579826E-2</v>
      </c>
      <c r="AA141">
        <v>1.2367567137879858E-2</v>
      </c>
      <c r="AB141">
        <v>1.2211041280989715E-2</v>
      </c>
      <c r="AC141">
        <v>1.2006572511366614E-2</v>
      </c>
      <c r="AD141">
        <v>1.2469411733163795E-2</v>
      </c>
      <c r="AE141">
        <v>1.2224318198616945E-2</v>
      </c>
      <c r="AF141">
        <v>1.2217605217515503E-2</v>
      </c>
      <c r="AG141">
        <v>1.2237125510895916E-2</v>
      </c>
      <c r="AH141">
        <v>1.2277142574725473E-2</v>
      </c>
      <c r="AI141">
        <v>1.2254291637717123E-2</v>
      </c>
      <c r="AJ141">
        <v>1.2311451417622896E-2</v>
      </c>
      <c r="AK141">
        <v>1.2161919592044119E-2</v>
      </c>
    </row>
    <row r="142" spans="1:37" x14ac:dyDescent="0.25">
      <c r="A142" t="s">
        <v>534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4.159168073014868E-3</v>
      </c>
      <c r="I142">
        <v>7.2614175520456202E-3</v>
      </c>
      <c r="J142">
        <v>8.9810687707920674E-3</v>
      </c>
      <c r="K142">
        <v>9.4558233179554071E-3</v>
      </c>
      <c r="L142">
        <v>8.8960164504097976E-3</v>
      </c>
      <c r="M142">
        <v>7.9610060488969903E-3</v>
      </c>
      <c r="N142">
        <v>6.6309047982260512E-3</v>
      </c>
      <c r="O142">
        <v>5.4826764597813186E-3</v>
      </c>
      <c r="P142">
        <v>4.1699697411888628E-3</v>
      </c>
      <c r="Q142">
        <v>3.1296287026230142E-3</v>
      </c>
      <c r="R142">
        <v>2.5342681389209178E-3</v>
      </c>
      <c r="S142">
        <v>1.7370715409679165E-3</v>
      </c>
      <c r="T142">
        <v>7.5335611074031042E-4</v>
      </c>
      <c r="U142">
        <v>-2.0677622604453673E-4</v>
      </c>
      <c r="V142">
        <v>-8.7391676070443279E-4</v>
      </c>
      <c r="W142">
        <v>-1.6611875496035926E-3</v>
      </c>
      <c r="X142">
        <v>-2.1703873403709798E-3</v>
      </c>
      <c r="Y142">
        <v>-2.3848029185311783E-3</v>
      </c>
      <c r="Z142">
        <v>-2.608829149878093E-3</v>
      </c>
      <c r="AA142">
        <v>-2.5010414044862178E-3</v>
      </c>
      <c r="AB142">
        <v>-2.3338420355570556E-3</v>
      </c>
      <c r="AC142">
        <v>-2.1402529626616488E-3</v>
      </c>
      <c r="AD142">
        <v>-1.7016147933831148E-3</v>
      </c>
      <c r="AE142">
        <v>-1.4423682905279922E-3</v>
      </c>
      <c r="AF142">
        <v>-1.2062563443844907E-3</v>
      </c>
      <c r="AG142">
        <v>-9.9110838834254528E-4</v>
      </c>
      <c r="AH142">
        <v>-7.9633020118388318E-4</v>
      </c>
      <c r="AI142">
        <v>-6.4993646379390437E-4</v>
      </c>
      <c r="AJ142">
        <v>-5.167218967362427E-4</v>
      </c>
      <c r="AK142">
        <v>-4.7308325920250474E-4</v>
      </c>
    </row>
    <row r="143" spans="1:37" x14ac:dyDescent="0.25">
      <c r="A143" t="s">
        <v>535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9.8839611933785061E-3</v>
      </c>
      <c r="I143">
        <v>1.2240215153083739E-2</v>
      </c>
      <c r="J143">
        <v>1.2764775164208559E-2</v>
      </c>
      <c r="K143">
        <v>1.2755330986961031E-2</v>
      </c>
      <c r="L143">
        <v>1.2246080675271567E-2</v>
      </c>
      <c r="M143">
        <v>1.2204288012345271E-2</v>
      </c>
      <c r="N143">
        <v>1.1627840955035863E-2</v>
      </c>
      <c r="O143">
        <v>1.1753400301587384E-2</v>
      </c>
      <c r="P143">
        <v>1.1125019333774126E-2</v>
      </c>
      <c r="Q143">
        <v>1.1139664788896586E-2</v>
      </c>
      <c r="R143">
        <v>1.1708148125997995E-2</v>
      </c>
      <c r="S143">
        <v>1.1131305323914034E-2</v>
      </c>
      <c r="T143">
        <v>1.0261817508778661E-2</v>
      </c>
      <c r="U143">
        <v>9.5998655969678701E-3</v>
      </c>
      <c r="V143">
        <v>9.4760801964734499E-3</v>
      </c>
      <c r="W143">
        <v>8.6114200970662177E-3</v>
      </c>
      <c r="X143">
        <v>8.401608544971316E-3</v>
      </c>
      <c r="Y143">
        <v>8.4634620109402398E-3</v>
      </c>
      <c r="Z143">
        <v>8.072031325901707E-3</v>
      </c>
      <c r="AA143">
        <v>8.389039481667044E-3</v>
      </c>
      <c r="AB143">
        <v>8.4541766257410812E-3</v>
      </c>
      <c r="AC143">
        <v>8.4956456314376448E-3</v>
      </c>
      <c r="AD143">
        <v>9.1637385320968139E-3</v>
      </c>
      <c r="AE143">
        <v>9.1065555039480661E-3</v>
      </c>
      <c r="AF143">
        <v>9.1938777353496332E-3</v>
      </c>
      <c r="AG143">
        <v>9.2955186561561355E-3</v>
      </c>
      <c r="AH143">
        <v>9.3971012339528915E-3</v>
      </c>
      <c r="AI143">
        <v>9.4327871844281774E-3</v>
      </c>
      <c r="AJ143">
        <v>9.5158485441593915E-3</v>
      </c>
      <c r="AK143">
        <v>9.427873692988956E-3</v>
      </c>
    </row>
    <row r="144" spans="1:37" x14ac:dyDescent="0.25">
      <c r="A144" t="s">
        <v>536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2.4712498418494873E-3</v>
      </c>
      <c r="I144">
        <v>3.8238803310880628E-3</v>
      </c>
      <c r="J144">
        <v>3.7756947084251371E-3</v>
      </c>
      <c r="K144">
        <v>2.5631893478911009E-3</v>
      </c>
      <c r="L144">
        <v>4.9677586819159975E-4</v>
      </c>
      <c r="M144">
        <v>-1.8688841491965394E-3</v>
      </c>
      <c r="N144">
        <v>-4.4347039539482831E-3</v>
      </c>
      <c r="O144">
        <v>-6.7544828169224117E-3</v>
      </c>
      <c r="P144">
        <v>-9.0108619049506199E-3</v>
      </c>
      <c r="Q144">
        <v>-1.0880303008875084E-2</v>
      </c>
      <c r="R144">
        <v>-1.2260088898764966E-2</v>
      </c>
      <c r="S144">
        <v>-1.3610643390796899E-2</v>
      </c>
      <c r="T144">
        <v>-1.4900460210998515E-2</v>
      </c>
      <c r="U144">
        <v>-1.5969638783372604E-2</v>
      </c>
      <c r="V144">
        <v>-1.6646187968488269E-2</v>
      </c>
      <c r="W144">
        <v>-1.7218567213707507E-2</v>
      </c>
      <c r="X144">
        <v>-1.7436154730118586E-2</v>
      </c>
      <c r="Y144">
        <v>-1.7331528958444566E-2</v>
      </c>
      <c r="Z144">
        <v>-1.7134006992643565E-2</v>
      </c>
      <c r="AA144">
        <v>-1.6655281986783475E-2</v>
      </c>
      <c r="AB144">
        <v>-1.6112259355737107E-2</v>
      </c>
      <c r="AC144">
        <v>-1.5547704926617487E-2</v>
      </c>
      <c r="AD144">
        <v>-1.4851173444523436E-2</v>
      </c>
      <c r="AE144">
        <v>-1.4317796265491638E-2</v>
      </c>
      <c r="AF144">
        <v>-1.3851114401014993E-2</v>
      </c>
      <c r="AG144">
        <v>-1.344904410568501E-2</v>
      </c>
      <c r="AH144">
        <v>-1.3111475855409982E-2</v>
      </c>
      <c r="AI144">
        <v>-1.285408952198033E-2</v>
      </c>
      <c r="AJ144">
        <v>-1.2650817544014332E-2</v>
      </c>
      <c r="AK144">
        <v>-1.2543433704301341E-2</v>
      </c>
    </row>
    <row r="145" spans="1:37" x14ac:dyDescent="0.25">
      <c r="A145" t="s">
        <v>537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2.5013661047932852E-2</v>
      </c>
      <c r="I145">
        <v>2.9857426719821133E-2</v>
      </c>
      <c r="J145">
        <v>3.0721207578888306E-2</v>
      </c>
      <c r="K145">
        <v>3.0635037831519905E-2</v>
      </c>
      <c r="L145">
        <v>2.9498561416289829E-2</v>
      </c>
      <c r="M145">
        <v>2.9689365021559021E-2</v>
      </c>
      <c r="N145">
        <v>2.8522067865021841E-2</v>
      </c>
      <c r="O145">
        <v>2.9184259179059244E-2</v>
      </c>
      <c r="P145">
        <v>2.7854287174403893E-2</v>
      </c>
      <c r="Q145">
        <v>2.819653981670513E-2</v>
      </c>
      <c r="R145">
        <v>2.9849678079537971E-2</v>
      </c>
      <c r="S145">
        <v>2.8495759906586971E-2</v>
      </c>
      <c r="T145">
        <v>2.6485099475335078E-2</v>
      </c>
      <c r="U145">
        <v>2.5028456979895627E-2</v>
      </c>
      <c r="V145">
        <v>2.4895047906432113E-2</v>
      </c>
      <c r="W145">
        <v>2.2795861830689754E-2</v>
      </c>
      <c r="X145">
        <v>2.2397100995249681E-2</v>
      </c>
      <c r="Y145">
        <v>2.2600221910095687E-2</v>
      </c>
      <c r="Z145">
        <v>2.1591085212020644E-2</v>
      </c>
      <c r="AA145">
        <v>2.2398331626043905E-2</v>
      </c>
      <c r="AB145">
        <v>2.2484617485508764E-2</v>
      </c>
      <c r="AC145">
        <v>2.2518361482700918E-2</v>
      </c>
      <c r="AD145">
        <v>2.4148658213618932E-2</v>
      </c>
      <c r="AE145">
        <v>2.3873281474250847E-2</v>
      </c>
      <c r="AF145">
        <v>2.4032347983222166E-2</v>
      </c>
      <c r="AG145">
        <v>2.4228159195060495E-2</v>
      </c>
      <c r="AH145">
        <v>2.4427547775258882E-2</v>
      </c>
      <c r="AI145">
        <v>2.446601826056315E-2</v>
      </c>
      <c r="AJ145">
        <v>2.4638247168481491E-2</v>
      </c>
      <c r="AK145">
        <v>2.4379771827611578E-2</v>
      </c>
    </row>
    <row r="146" spans="1:37" x14ac:dyDescent="0.25">
      <c r="A146" t="s">
        <v>538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1.4234270541731797E-3</v>
      </c>
      <c r="I146">
        <v>2.0692847210283826E-3</v>
      </c>
      <c r="J146">
        <v>2.3161366427063225E-3</v>
      </c>
      <c r="K146">
        <v>2.3052774310796027E-3</v>
      </c>
      <c r="L146">
        <v>2.0802607555246975E-3</v>
      </c>
      <c r="M146">
        <v>1.8254796200918375E-3</v>
      </c>
      <c r="N146">
        <v>1.4643887739913023E-3</v>
      </c>
      <c r="O146">
        <v>1.1886827423835782E-3</v>
      </c>
      <c r="P146">
        <v>8.3486178766210113E-4</v>
      </c>
      <c r="Q146">
        <v>5.8393267128250908E-4</v>
      </c>
      <c r="R146">
        <v>4.5852997462388485E-4</v>
      </c>
      <c r="S146">
        <v>2.2373574704293689E-4</v>
      </c>
      <c r="T146">
        <v>-5.0577649900008504E-5</v>
      </c>
      <c r="U146">
        <v>-2.8920526433396136E-4</v>
      </c>
      <c r="V146">
        <v>-4.2400232958686007E-4</v>
      </c>
      <c r="W146">
        <v>-6.2182970053173588E-4</v>
      </c>
      <c r="X146">
        <v>-7.1246833067525016E-4</v>
      </c>
      <c r="Y146">
        <v>-7.2395029988658519E-4</v>
      </c>
      <c r="Z146">
        <v>-7.6427549846397303E-4</v>
      </c>
      <c r="AA146">
        <v>-6.9121634305959996E-4</v>
      </c>
      <c r="AB146">
        <v>-6.2433692268153282E-4</v>
      </c>
      <c r="AC146">
        <v>-5.5424797390053715E-4</v>
      </c>
      <c r="AD146">
        <v>-3.9649283168301399E-4</v>
      </c>
      <c r="AE146">
        <v>-3.260662799814591E-4</v>
      </c>
      <c r="AF146">
        <v>-2.5204658711386975E-4</v>
      </c>
      <c r="AG146">
        <v>-1.8360748082050713E-4</v>
      </c>
      <c r="AH146">
        <v>-1.223803223208886E-4</v>
      </c>
      <c r="AI146">
        <v>-7.8086009389649076E-5</v>
      </c>
      <c r="AJ146">
        <v>-3.6146791630198584E-5</v>
      </c>
      <c r="AK146">
        <v>-2.5275365644475968E-5</v>
      </c>
    </row>
    <row r="147" spans="1:37" x14ac:dyDescent="0.25">
      <c r="A147" t="s">
        <v>539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7.7418185469655129E-3</v>
      </c>
      <c r="I147">
        <v>9.503767562945277E-3</v>
      </c>
      <c r="J147">
        <v>9.8126310589563143E-3</v>
      </c>
      <c r="K147">
        <v>9.5849979050161918E-3</v>
      </c>
      <c r="L147">
        <v>8.8520062206978584E-3</v>
      </c>
      <c r="M147">
        <v>8.4151876857261904E-3</v>
      </c>
      <c r="N147">
        <v>7.526945196061602E-3</v>
      </c>
      <c r="O147">
        <v>7.1995136991125017E-3</v>
      </c>
      <c r="P147">
        <v>6.3042844316900772E-3</v>
      </c>
      <c r="Q147">
        <v>5.9607740748540911E-3</v>
      </c>
      <c r="R147">
        <v>6.0979492359873331E-3</v>
      </c>
      <c r="S147">
        <v>5.3849069826874749E-3</v>
      </c>
      <c r="T147">
        <v>4.4954446078877986E-3</v>
      </c>
      <c r="U147">
        <v>3.8136370354334664E-3</v>
      </c>
      <c r="V147">
        <v>3.6002691582345506E-3</v>
      </c>
      <c r="W147">
        <v>2.8516144505429993E-3</v>
      </c>
      <c r="X147">
        <v>2.6686664448938757E-3</v>
      </c>
      <c r="Y147">
        <v>2.7372675009975215E-3</v>
      </c>
      <c r="Z147">
        <v>2.4852053640265904E-3</v>
      </c>
      <c r="AA147">
        <v>2.819655951461701E-3</v>
      </c>
      <c r="AB147">
        <v>2.9703953955479792E-3</v>
      </c>
      <c r="AC147">
        <v>3.1139504561778315E-3</v>
      </c>
      <c r="AD147">
        <v>3.7484396974422026E-3</v>
      </c>
      <c r="AE147">
        <v>3.806477279449369E-3</v>
      </c>
      <c r="AF147">
        <v>3.9743878643869919E-3</v>
      </c>
      <c r="AG147">
        <v>4.139646658876458E-3</v>
      </c>
      <c r="AH147">
        <v>4.2915823190556226E-3</v>
      </c>
      <c r="AI147">
        <v>4.378600410379135E-3</v>
      </c>
      <c r="AJ147">
        <v>4.4903881214655994E-3</v>
      </c>
      <c r="AK147">
        <v>4.4555452571725732E-3</v>
      </c>
    </row>
    <row r="148" spans="1:37" x14ac:dyDescent="0.25">
      <c r="A148" t="s">
        <v>540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3.339625082863313E-2</v>
      </c>
      <c r="I148">
        <v>4.0378222460136039E-2</v>
      </c>
      <c r="J148">
        <v>4.1336384439372383E-2</v>
      </c>
      <c r="K148">
        <v>4.0464488580753737E-2</v>
      </c>
      <c r="L148">
        <v>3.7829578427475384E-2</v>
      </c>
      <c r="M148">
        <v>3.6759146542829725E-2</v>
      </c>
      <c r="N148">
        <v>3.3852537744476767E-2</v>
      </c>
      <c r="O148">
        <v>3.3406089179939417E-2</v>
      </c>
      <c r="P148">
        <v>3.0442417554204588E-2</v>
      </c>
      <c r="Q148">
        <v>2.9809635188764425E-2</v>
      </c>
      <c r="R148">
        <v>3.1123307477307842E-2</v>
      </c>
      <c r="S148">
        <v>2.861547967767835E-2</v>
      </c>
      <c r="T148">
        <v>2.5300115779037603E-2</v>
      </c>
      <c r="U148">
        <v>2.2838438055758734E-2</v>
      </c>
      <c r="V148">
        <v>2.230877674223665E-2</v>
      </c>
      <c r="W148">
        <v>1.9341300162662747E-2</v>
      </c>
      <c r="X148">
        <v>1.8742186741281839E-2</v>
      </c>
      <c r="Y148">
        <v>1.9109126371277662E-2</v>
      </c>
      <c r="Z148">
        <v>1.7981099852501969E-2</v>
      </c>
      <c r="AA148">
        <v>1.9326024259833745E-2</v>
      </c>
      <c r="AB148">
        <v>1.9796075116760296E-2</v>
      </c>
      <c r="AC148">
        <v>2.0203467984861771E-2</v>
      </c>
      <c r="AD148">
        <v>2.2729517053265366E-2</v>
      </c>
      <c r="AE148">
        <v>2.2731019548257837E-2</v>
      </c>
      <c r="AF148">
        <v>2.3237434687962941E-2</v>
      </c>
      <c r="AG148">
        <v>2.3756574902292282E-2</v>
      </c>
      <c r="AH148">
        <v>2.4241296699936375E-2</v>
      </c>
      <c r="AI148">
        <v>2.447038110527042E-2</v>
      </c>
      <c r="AJ148">
        <v>2.4834359842641811E-2</v>
      </c>
      <c r="AK148">
        <v>2.458935625770883E-2</v>
      </c>
    </row>
    <row r="149" spans="1:37" x14ac:dyDescent="0.25">
      <c r="A149" t="s">
        <v>541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2.2835886088157537E-2</v>
      </c>
      <c r="I149">
        <v>3.682789872483741E-2</v>
      </c>
      <c r="J149">
        <v>4.4174124721662704E-2</v>
      </c>
      <c r="K149">
        <v>4.6009447220750233E-2</v>
      </c>
      <c r="L149">
        <v>4.312826431409638E-2</v>
      </c>
      <c r="M149">
        <v>3.8776671526942308E-2</v>
      </c>
      <c r="N149">
        <v>3.2292002520654617E-2</v>
      </c>
      <c r="O149">
        <v>2.6843152439010282E-2</v>
      </c>
      <c r="P149">
        <v>2.0196382442784062E-2</v>
      </c>
      <c r="Q149">
        <v>1.5059819339996746E-2</v>
      </c>
      <c r="R149">
        <v>1.2132530400030969E-2</v>
      </c>
      <c r="S149">
        <v>7.7816927876305933E-3</v>
      </c>
      <c r="T149">
        <v>2.6183511235835823E-3</v>
      </c>
      <c r="U149">
        <v>-2.2077575724472349E-3</v>
      </c>
      <c r="V149">
        <v>-5.4011446463414449E-3</v>
      </c>
      <c r="W149">
        <v>-9.4173041252488543E-3</v>
      </c>
      <c r="X149">
        <v>-1.1780460714958299E-2</v>
      </c>
      <c r="Y149">
        <v>-1.2677045810213573E-2</v>
      </c>
      <c r="Z149">
        <v>-1.3783391201098507E-2</v>
      </c>
      <c r="AA149">
        <v>-1.3013911676014839E-2</v>
      </c>
      <c r="AB149">
        <v>-1.2088192007611355E-2</v>
      </c>
      <c r="AC149">
        <v>-1.1008562139521942E-2</v>
      </c>
      <c r="AD149">
        <v>-8.5340953656599609E-3</v>
      </c>
      <c r="AE149">
        <v>-7.2109429213322532E-3</v>
      </c>
      <c r="AF149">
        <v>-5.8864963534147313E-3</v>
      </c>
      <c r="AG149">
        <v>-4.6599616630009335E-3</v>
      </c>
      <c r="AH149">
        <v>-3.5464467593779936E-3</v>
      </c>
      <c r="AI149">
        <v>-2.7048227457117506E-3</v>
      </c>
      <c r="AJ149">
        <v>-1.9251190568777131E-3</v>
      </c>
      <c r="AK149">
        <v>-1.6507995540007839E-3</v>
      </c>
    </row>
    <row r="150" spans="1:37" x14ac:dyDescent="0.25">
      <c r="A150" t="s">
        <v>542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1.6158448758114032E-2</v>
      </c>
      <c r="I150">
        <v>2.7976177647057999E-2</v>
      </c>
      <c r="J150">
        <v>3.4248502186162814E-2</v>
      </c>
      <c r="K150">
        <v>3.6647417569624044E-2</v>
      </c>
      <c r="L150">
        <v>3.6366932351080343E-2</v>
      </c>
      <c r="M150">
        <v>3.5813631775710897E-2</v>
      </c>
      <c r="N150">
        <v>3.4581966733354647E-2</v>
      </c>
      <c r="O150">
        <v>3.4486896341492296E-2</v>
      </c>
      <c r="P150">
        <v>3.3898338762418601E-2</v>
      </c>
      <c r="Q150">
        <v>3.4236043311106676E-2</v>
      </c>
      <c r="R150">
        <v>3.60203109466588E-2</v>
      </c>
      <c r="S150">
        <v>3.6594941991077747E-2</v>
      </c>
      <c r="T150">
        <v>3.5982877278739556E-2</v>
      </c>
      <c r="U150">
        <v>3.5058373036281162E-2</v>
      </c>
      <c r="V150">
        <v>3.4831814778541817E-2</v>
      </c>
      <c r="W150">
        <v>3.3634671340092216E-2</v>
      </c>
      <c r="X150">
        <v>3.2962916205052817E-2</v>
      </c>
      <c r="Y150">
        <v>3.2918799448288218E-2</v>
      </c>
      <c r="Z150">
        <v>3.2302109747437191E-2</v>
      </c>
      <c r="AA150">
        <v>3.2470218600978637E-2</v>
      </c>
      <c r="AB150">
        <v>3.2485923368265154E-2</v>
      </c>
      <c r="AC150">
        <v>3.2267571862242696E-2</v>
      </c>
      <c r="AD150">
        <v>3.2848294632392895E-2</v>
      </c>
      <c r="AE150">
        <v>3.2578733512054467E-2</v>
      </c>
      <c r="AF150">
        <v>3.2102636290370974E-2</v>
      </c>
      <c r="AG150">
        <v>3.1537578044431649E-2</v>
      </c>
      <c r="AH150">
        <v>3.0924813610904833E-2</v>
      </c>
      <c r="AI150">
        <v>3.0180369852621437E-2</v>
      </c>
      <c r="AJ150">
        <v>2.9460248075332787E-2</v>
      </c>
      <c r="AK150">
        <v>2.8480000856629783E-2</v>
      </c>
    </row>
    <row r="151" spans="1:37" x14ac:dyDescent="0.25">
      <c r="A151" t="s">
        <v>543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0.15947540171761229</v>
      </c>
      <c r="I151">
        <v>0.16278411562771317</v>
      </c>
      <c r="J151">
        <v>0.16217678275244649</v>
      </c>
      <c r="K151">
        <v>0.16083425507874807</v>
      </c>
      <c r="L151">
        <v>0.13762521087980967</v>
      </c>
      <c r="M151">
        <v>0.14479572008493183</v>
      </c>
      <c r="N151">
        <v>0.14390295446464882</v>
      </c>
      <c r="O151">
        <v>0.14317398280938026</v>
      </c>
      <c r="P151">
        <v>0.14260149334179348</v>
      </c>
      <c r="Q151">
        <v>0.14034199407151085</v>
      </c>
      <c r="R151">
        <v>0.12340674424985121</v>
      </c>
      <c r="S151">
        <v>0.12329880983357454</v>
      </c>
      <c r="T151">
        <v>0.12359873034992493</v>
      </c>
      <c r="U151">
        <v>0.1240215251263401</v>
      </c>
      <c r="V151">
        <v>0.12093450957363483</v>
      </c>
      <c r="W151">
        <v>0.11447892330515391</v>
      </c>
      <c r="X151">
        <v>0.11480866167135544</v>
      </c>
      <c r="Y151">
        <v>0.11519749674330573</v>
      </c>
      <c r="Z151">
        <v>0.11540875026471412</v>
      </c>
      <c r="AA151">
        <v>0.12096857131460097</v>
      </c>
      <c r="AB151">
        <v>0.11496758518359924</v>
      </c>
      <c r="AC151">
        <v>0.11453583799288096</v>
      </c>
      <c r="AD151">
        <v>0.11409816309519764</v>
      </c>
      <c r="AE151">
        <v>0.11347983520823783</v>
      </c>
      <c r="AF151">
        <v>0.11273033903673357</v>
      </c>
      <c r="AG151">
        <v>0.11187987983504037</v>
      </c>
      <c r="AH151">
        <v>0.11094599028997157</v>
      </c>
      <c r="AI151">
        <v>0.10994660423347009</v>
      </c>
      <c r="AJ151">
        <v>0.10890315601868092</v>
      </c>
      <c r="AK151">
        <v>0.10780998497925992</v>
      </c>
    </row>
    <row r="152" spans="1:37" x14ac:dyDescent="0.25">
      <c r="A152" t="s">
        <v>544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3.8098100365925577E-2</v>
      </c>
      <c r="I152">
        <v>3.9124954597398759E-2</v>
      </c>
      <c r="J152">
        <v>3.8955108738215886E-2</v>
      </c>
      <c r="K152">
        <v>3.8557413382242882E-2</v>
      </c>
      <c r="L152">
        <v>3.8119491001578271E-2</v>
      </c>
      <c r="M152">
        <v>3.7682267062102037E-2</v>
      </c>
      <c r="N152">
        <v>3.270018351476945E-2</v>
      </c>
      <c r="O152">
        <v>3.221801825063017E-2</v>
      </c>
      <c r="P152">
        <v>2.5715409678225842E-2</v>
      </c>
      <c r="Q152">
        <v>2.5282271156052086E-2</v>
      </c>
      <c r="R152">
        <v>8.1015177558033516E-2</v>
      </c>
      <c r="S152">
        <v>7.1212099266111967E-2</v>
      </c>
      <c r="T152">
        <v>7.0512538855865822E-2</v>
      </c>
      <c r="U152">
        <v>6.9757085316607764E-2</v>
      </c>
      <c r="V152">
        <v>6.8995455873242947E-2</v>
      </c>
      <c r="W152">
        <v>6.8235262987339035E-2</v>
      </c>
      <c r="X152">
        <v>7.3410896457810848E-2</v>
      </c>
      <c r="Y152">
        <v>7.2777009772413512E-2</v>
      </c>
      <c r="Z152">
        <v>7.2005321089932781E-2</v>
      </c>
      <c r="AA152">
        <v>7.1213308375899578E-2</v>
      </c>
      <c r="AB152">
        <v>7.0421494363842582E-2</v>
      </c>
      <c r="AC152">
        <v>7.5510709868025841E-2</v>
      </c>
      <c r="AD152">
        <v>7.4841405957666834E-2</v>
      </c>
      <c r="AE152">
        <v>7.4035520014268122E-2</v>
      </c>
      <c r="AF152">
        <v>7.3209376402703266E-2</v>
      </c>
      <c r="AG152">
        <v>7.2386372714281499E-2</v>
      </c>
      <c r="AH152">
        <v>7.1568921818249143E-2</v>
      </c>
      <c r="AI152">
        <v>7.0759276799343893E-2</v>
      </c>
      <c r="AJ152">
        <v>6.9959729224049569E-2</v>
      </c>
      <c r="AK152">
        <v>6.9165424399743297E-2</v>
      </c>
    </row>
    <row r="153" spans="1:37" x14ac:dyDescent="0.25">
      <c r="A153" t="s">
        <v>545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4.2109981810361241E-2</v>
      </c>
      <c r="I153">
        <v>4.3002642773509674E-2</v>
      </c>
      <c r="J153">
        <v>4.2567455947481708E-2</v>
      </c>
      <c r="K153">
        <v>4.1835454306498591E-2</v>
      </c>
      <c r="L153">
        <v>4.4520480771071971E-2</v>
      </c>
      <c r="M153">
        <v>4.3666710334313887E-2</v>
      </c>
      <c r="N153">
        <v>4.2327459269591035E-2</v>
      </c>
      <c r="O153">
        <v>4.1217240457586804E-2</v>
      </c>
      <c r="P153">
        <v>3.9634188392995442E-2</v>
      </c>
      <c r="Q153">
        <v>3.9702333095590361E-2</v>
      </c>
      <c r="R153">
        <v>5.123159237115877E-2</v>
      </c>
      <c r="S153">
        <v>4.9199490124208517E-2</v>
      </c>
      <c r="T153">
        <v>4.7548771777340335E-2</v>
      </c>
      <c r="U153">
        <v>4.5820247006825396E-2</v>
      </c>
      <c r="V153">
        <v>4.4101135410241611E-2</v>
      </c>
      <c r="W153">
        <v>4.23939917446889E-2</v>
      </c>
      <c r="X153">
        <v>4.1181087260631882E-2</v>
      </c>
      <c r="Y153">
        <v>3.9650640146683187E-2</v>
      </c>
      <c r="Z153">
        <v>3.8226537072002763E-2</v>
      </c>
      <c r="AA153">
        <v>3.9065490750509226E-2</v>
      </c>
      <c r="AB153">
        <v>3.7941268680959386E-2</v>
      </c>
      <c r="AC153">
        <v>3.7315139123040957E-2</v>
      </c>
      <c r="AD153">
        <v>3.6388839633324642E-2</v>
      </c>
      <c r="AE153">
        <v>3.5551179953841022E-2</v>
      </c>
      <c r="AF153">
        <v>3.4801067345419073E-2</v>
      </c>
      <c r="AG153">
        <v>3.4125830507611817E-2</v>
      </c>
      <c r="AH153">
        <v>3.351734047088567E-2</v>
      </c>
      <c r="AI153">
        <v>3.2959341030728145E-2</v>
      </c>
      <c r="AJ153">
        <v>3.2446699794265732E-2</v>
      </c>
      <c r="AK153">
        <v>3.1968848602172306E-2</v>
      </c>
    </row>
    <row r="154" spans="1:37" x14ac:dyDescent="0.25">
      <c r="A154" t="s">
        <v>546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0.1495310365777924</v>
      </c>
      <c r="I154">
        <v>0.15407423500338877</v>
      </c>
      <c r="J154">
        <v>0.15340727533728973</v>
      </c>
      <c r="K154">
        <v>0.15135536496313126</v>
      </c>
      <c r="L154">
        <v>0.15281661566812185</v>
      </c>
      <c r="M154">
        <v>0.15068162910215624</v>
      </c>
      <c r="N154">
        <v>0.14752074023499129</v>
      </c>
      <c r="O154">
        <v>0.14382022121105403</v>
      </c>
      <c r="P154">
        <v>0.13735726482977173</v>
      </c>
      <c r="Q154">
        <v>0.14207543869343678</v>
      </c>
      <c r="R154">
        <v>0.10529737053821039</v>
      </c>
      <c r="S154">
        <v>9.7889344124797134E-2</v>
      </c>
      <c r="T154">
        <v>9.0765751990266541E-2</v>
      </c>
      <c r="U154">
        <v>8.3526346857350039E-2</v>
      </c>
      <c r="V154">
        <v>8.424121800630667E-2</v>
      </c>
      <c r="W154">
        <v>7.7295748760485436E-2</v>
      </c>
      <c r="X154">
        <v>7.0498330705852957E-2</v>
      </c>
      <c r="Y154">
        <v>6.418141489991129E-2</v>
      </c>
      <c r="Z154">
        <v>5.8473322567132877E-2</v>
      </c>
      <c r="AA154">
        <v>6.3002353395079772E-2</v>
      </c>
      <c r="AB154">
        <v>5.7491081971121627E-2</v>
      </c>
      <c r="AC154">
        <v>5.3739300003374686E-2</v>
      </c>
      <c r="AD154">
        <v>5.0607208530363261E-2</v>
      </c>
      <c r="AE154">
        <v>4.8005848581022498E-2</v>
      </c>
      <c r="AF154">
        <v>4.5872936464562919E-2</v>
      </c>
      <c r="AG154">
        <v>4.4138901550442512E-2</v>
      </c>
      <c r="AH154">
        <v>4.2729201952508053E-2</v>
      </c>
      <c r="AI154">
        <v>4.1589227592994292E-2</v>
      </c>
      <c r="AJ154">
        <v>4.0665355510972105E-2</v>
      </c>
      <c r="AK154">
        <v>3.9914172157174937E-2</v>
      </c>
    </row>
    <row r="155" spans="1:37" x14ac:dyDescent="0.25">
      <c r="A155" t="s">
        <v>547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2.2109279866719983E-2</v>
      </c>
      <c r="I155">
        <v>2.2526115098085463E-2</v>
      </c>
      <c r="J155">
        <v>2.1696106103820802E-2</v>
      </c>
      <c r="K155">
        <v>2.0721312922759978E-2</v>
      </c>
      <c r="L155">
        <v>2.8439984076585927E-2</v>
      </c>
      <c r="M155">
        <v>2.9434931914587757E-2</v>
      </c>
      <c r="N155">
        <v>2.8298086777377569E-2</v>
      </c>
      <c r="O155">
        <v>2.8081783702148169E-2</v>
      </c>
      <c r="P155">
        <v>2.7491229480082671E-2</v>
      </c>
      <c r="Q155">
        <v>2.5179634971175816E-2</v>
      </c>
      <c r="R155">
        <v>3.7589939661183673E-2</v>
      </c>
      <c r="S155">
        <v>3.5008275429348569E-2</v>
      </c>
      <c r="T155">
        <v>3.4287883478505296E-2</v>
      </c>
      <c r="U155">
        <v>3.3570519776104216E-2</v>
      </c>
      <c r="V155">
        <v>3.518151553185063E-2</v>
      </c>
      <c r="W155">
        <v>3.4512778444228558E-2</v>
      </c>
      <c r="X155">
        <v>3.5068465924702377E-2</v>
      </c>
      <c r="Y155">
        <v>3.44134421837047E-2</v>
      </c>
      <c r="Z155">
        <v>3.3743692400234185E-2</v>
      </c>
      <c r="AA155">
        <v>4.4660382744197695E-2</v>
      </c>
      <c r="AB155">
        <v>4.417173946917289E-2</v>
      </c>
      <c r="AC155">
        <v>4.4705391660151465E-2</v>
      </c>
      <c r="AD155">
        <v>5.1435704591869483E-2</v>
      </c>
      <c r="AE155">
        <v>5.0812952784681488E-2</v>
      </c>
      <c r="AF155">
        <v>5.0054962239336795E-2</v>
      </c>
      <c r="AG155">
        <v>4.9288129684643765E-2</v>
      </c>
      <c r="AH155">
        <v>4.8536315240377728E-2</v>
      </c>
      <c r="AI155">
        <v>4.7796708661076867E-2</v>
      </c>
      <c r="AJ155">
        <v>4.7071374444884954E-2</v>
      </c>
      <c r="AK155">
        <v>4.6356630809448747E-2</v>
      </c>
    </row>
    <row r="156" spans="1:37" x14ac:dyDescent="0.25">
      <c r="A156" t="s">
        <v>548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4.6724041041337771E-4</v>
      </c>
      <c r="I156">
        <v>5.4824623550877541E-4</v>
      </c>
      <c r="J156">
        <v>5.7803502848384058E-4</v>
      </c>
      <c r="K156">
        <v>5.7891314351885415E-4</v>
      </c>
      <c r="L156">
        <v>5.6177962195781011E-4</v>
      </c>
      <c r="M156">
        <v>5.4425887559417675E-4</v>
      </c>
      <c r="N156">
        <v>5.1912972099381533E-4</v>
      </c>
      <c r="O156">
        <v>5.0354558490251292E-4</v>
      </c>
      <c r="P156">
        <v>4.8626711763933385E-4</v>
      </c>
      <c r="Q156">
        <v>4.7176569225611649E-4</v>
      </c>
      <c r="R156">
        <v>4.6808114803903835E-4</v>
      </c>
      <c r="S156">
        <v>4.5441327914629308E-4</v>
      </c>
      <c r="T156">
        <v>4.3064732689082033E-4</v>
      </c>
      <c r="U156">
        <v>4.0295425450524052E-4</v>
      </c>
      <c r="V156">
        <v>3.828745110208656E-4</v>
      </c>
      <c r="W156">
        <v>3.5457295022141299E-4</v>
      </c>
      <c r="X156">
        <v>3.3240757529569504E-4</v>
      </c>
      <c r="Y156">
        <v>3.1493943662597293E-4</v>
      </c>
      <c r="Z156">
        <v>2.9587153646297085E-4</v>
      </c>
      <c r="AA156">
        <v>2.8425760887436477E-4</v>
      </c>
      <c r="AB156">
        <v>2.7157955070107571E-4</v>
      </c>
      <c r="AC156">
        <v>2.5918185004402745E-4</v>
      </c>
      <c r="AD156">
        <v>2.5427928377376197E-4</v>
      </c>
      <c r="AE156">
        <v>2.4544406694250161E-4</v>
      </c>
      <c r="AF156">
        <v>2.3494920034720132E-4</v>
      </c>
      <c r="AG156">
        <v>2.2571807770222993E-4</v>
      </c>
      <c r="AH156">
        <v>2.1810092273306567E-4</v>
      </c>
      <c r="AI156">
        <v>2.0767607234311244E-4</v>
      </c>
      <c r="AJ156">
        <v>1.9931469819777531E-4</v>
      </c>
      <c r="AK156">
        <v>1.8925655130848937E-4</v>
      </c>
    </row>
    <row r="157" spans="1:37" x14ac:dyDescent="0.25">
      <c r="A157" t="s">
        <v>549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4.1279352868472625E-2</v>
      </c>
      <c r="I157">
        <v>4.2694077064149565E-2</v>
      </c>
      <c r="J157">
        <v>4.2852295479953291E-2</v>
      </c>
      <c r="K157">
        <v>4.2980385729167098E-2</v>
      </c>
      <c r="L157">
        <v>3.9790715458902205E-2</v>
      </c>
      <c r="M157">
        <v>3.9920435910856575E-2</v>
      </c>
      <c r="N157">
        <v>3.9943266024259877E-2</v>
      </c>
      <c r="O157">
        <v>3.9733276238783539E-2</v>
      </c>
      <c r="P157">
        <v>3.9420562431507072E-2</v>
      </c>
      <c r="Q157">
        <v>4.2840019175498824E-2</v>
      </c>
      <c r="R157">
        <v>3.2637293899290432E-2</v>
      </c>
      <c r="S157">
        <v>3.2714827790025054E-2</v>
      </c>
      <c r="T157">
        <v>3.2401652111571526E-2</v>
      </c>
      <c r="U157">
        <v>3.2233261315076207E-2</v>
      </c>
      <c r="V157">
        <v>3.2658892079060961E-2</v>
      </c>
      <c r="W157">
        <v>3.2584766036100568E-2</v>
      </c>
      <c r="X157">
        <v>3.2663419548016395E-2</v>
      </c>
      <c r="Y157">
        <v>3.2361828478864992E-2</v>
      </c>
      <c r="Z157">
        <v>3.1959194350037329E-2</v>
      </c>
      <c r="AA157">
        <v>2.8320215896352526E-2</v>
      </c>
      <c r="AB157">
        <v>3.0170492563332624E-2</v>
      </c>
      <c r="AC157">
        <v>2.9823035772290556E-2</v>
      </c>
      <c r="AD157">
        <v>5.6817164497646143E-2</v>
      </c>
      <c r="AE157">
        <v>5.7127284400031106E-2</v>
      </c>
      <c r="AF157">
        <v>5.6638179207985001E-2</v>
      </c>
      <c r="AG157">
        <v>5.6006101819258386E-2</v>
      </c>
      <c r="AH157">
        <v>5.5351795074848241E-2</v>
      </c>
      <c r="AI157">
        <v>5.469826645802861E-2</v>
      </c>
      <c r="AJ157">
        <v>5.4121403172724847E-2</v>
      </c>
      <c r="AK157">
        <v>5.3474793847907535E-2</v>
      </c>
    </row>
    <row r="158" spans="1:37" x14ac:dyDescent="0.25">
      <c r="A158" t="s">
        <v>550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6.6766653355939135E-2</v>
      </c>
      <c r="I158">
        <v>6.6546176968653836E-2</v>
      </c>
      <c r="J158">
        <v>7.238564178018686E-2</v>
      </c>
      <c r="K158">
        <v>7.6189523836911494E-2</v>
      </c>
      <c r="L158">
        <v>7.7889950747498202E-2</v>
      </c>
      <c r="M158">
        <v>8.3610821053506271E-2</v>
      </c>
      <c r="N158">
        <v>7.8795011771902498E-2</v>
      </c>
      <c r="O158">
        <v>9.7082842039101724E-2</v>
      </c>
      <c r="P158">
        <v>9.057829483552661E-2</v>
      </c>
      <c r="Q158">
        <v>0.10004984652401508</v>
      </c>
      <c r="R158">
        <v>9.8262499362762643E-2</v>
      </c>
      <c r="S158">
        <v>8.9340404038058624E-2</v>
      </c>
      <c r="T158">
        <v>7.237528025198188E-2</v>
      </c>
      <c r="U158">
        <v>6.3500114880366318E-2</v>
      </c>
      <c r="V158">
        <v>6.577861807337107E-2</v>
      </c>
      <c r="W158">
        <v>4.8570720395926491E-2</v>
      </c>
      <c r="X158">
        <v>4.8050930677304565E-2</v>
      </c>
      <c r="Y158">
        <v>5.6313970956283134E-2</v>
      </c>
      <c r="Z158">
        <v>4.711643799712336E-2</v>
      </c>
      <c r="AA158">
        <v>4.6328614503821433E-2</v>
      </c>
      <c r="AB158">
        <v>5.2626681452547036E-2</v>
      </c>
      <c r="AC158">
        <v>5.2168285615457159E-2</v>
      </c>
      <c r="AD158">
        <v>5.4966769128631347E-2</v>
      </c>
      <c r="AE158">
        <v>5.0950071863424443E-2</v>
      </c>
      <c r="AF158">
        <v>5.6693817951173314E-2</v>
      </c>
      <c r="AG158">
        <v>6.2172938029844547E-2</v>
      </c>
      <c r="AH158">
        <v>6.7567236718160562E-2</v>
      </c>
      <c r="AI158">
        <v>7.0796346777658184E-2</v>
      </c>
      <c r="AJ158">
        <v>7.5995170133871651E-2</v>
      </c>
      <c r="AK158">
        <v>7.5335638601686988E-2</v>
      </c>
    </row>
    <row r="159" spans="1:37" x14ac:dyDescent="0.25">
      <c r="A159" t="s">
        <v>551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0.14300657608326933</v>
      </c>
      <c r="I159">
        <v>0.14394683986190737</v>
      </c>
      <c r="J159">
        <v>0.14922022411562649</v>
      </c>
      <c r="K159">
        <v>0.15201412563386038</v>
      </c>
      <c r="L159">
        <v>0.14524726923577022</v>
      </c>
      <c r="M159">
        <v>0.15234552118563133</v>
      </c>
      <c r="N159">
        <v>0.14593930311633502</v>
      </c>
      <c r="O159">
        <v>0.16334570785169505</v>
      </c>
      <c r="P159">
        <v>0.15508708065943833</v>
      </c>
      <c r="Q159">
        <v>0.16057079720899423</v>
      </c>
      <c r="R159">
        <v>0.19713628473782974</v>
      </c>
      <c r="S159">
        <v>0.18652917440092232</v>
      </c>
      <c r="T159">
        <v>0.16833524291136998</v>
      </c>
      <c r="U159">
        <v>0.15802682117848926</v>
      </c>
      <c r="V159">
        <v>0.16135540816075825</v>
      </c>
      <c r="W159">
        <v>0.14101718658117701</v>
      </c>
      <c r="X159">
        <v>0.13986964586098763</v>
      </c>
      <c r="Y159">
        <v>0.14683865212100569</v>
      </c>
      <c r="Z159">
        <v>0.1362941294939134</v>
      </c>
      <c r="AA159">
        <v>0.14373546047703953</v>
      </c>
      <c r="AB159">
        <v>0.14752804161744615</v>
      </c>
      <c r="AC159">
        <v>0.14666771945977233</v>
      </c>
      <c r="AD159">
        <v>0.15211623916500761</v>
      </c>
      <c r="AE159">
        <v>0.14698060389686024</v>
      </c>
      <c r="AF159">
        <v>0.15158743724701451</v>
      </c>
      <c r="AG159">
        <v>0.15595548972040213</v>
      </c>
      <c r="AH159">
        <v>0.16026708935709758</v>
      </c>
      <c r="AI159">
        <v>0.16242091805095699</v>
      </c>
      <c r="AJ159">
        <v>0.1665834492029151</v>
      </c>
      <c r="AK159">
        <v>0.16485956891308093</v>
      </c>
    </row>
    <row r="160" spans="1:37" x14ac:dyDescent="0.25">
      <c r="A160" t="s">
        <v>552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1.2172843934771767E-4</v>
      </c>
      <c r="I160">
        <v>1.4401308496033577E-4</v>
      </c>
      <c r="J160">
        <v>1.5347564927348922E-4</v>
      </c>
      <c r="K160">
        <v>1.5525937508125012E-4</v>
      </c>
      <c r="L160">
        <v>1.5225804584427483E-4</v>
      </c>
      <c r="M160">
        <v>1.4909400852451628E-4</v>
      </c>
      <c r="N160">
        <v>1.4520595350928336E-4</v>
      </c>
      <c r="O160">
        <v>1.4377130774643392E-4</v>
      </c>
      <c r="P160">
        <v>1.4185259241763441E-4</v>
      </c>
      <c r="Q160">
        <v>1.4182974701221638E-4</v>
      </c>
      <c r="R160">
        <v>6.8524519230176958E-4</v>
      </c>
      <c r="S160">
        <v>6.9508531973738773E-4</v>
      </c>
      <c r="T160">
        <v>6.9011062113873145E-4</v>
      </c>
      <c r="U160">
        <v>6.8235322929194081E-4</v>
      </c>
      <c r="V160">
        <v>6.7551209370417546E-4</v>
      </c>
      <c r="W160">
        <v>6.6699751433614411E-4</v>
      </c>
      <c r="X160">
        <v>6.5947868196616487E-4</v>
      </c>
      <c r="Y160">
        <v>6.5315164382865991E-4</v>
      </c>
      <c r="Z160">
        <v>6.4583958176991647E-4</v>
      </c>
      <c r="AA160">
        <v>6.3989101273080747E-4</v>
      </c>
      <c r="AB160">
        <v>2.9733599942055475E-4</v>
      </c>
      <c r="AC160">
        <v>2.8479426336191902E-4</v>
      </c>
      <c r="AD160">
        <v>2.8135727896932993E-4</v>
      </c>
      <c r="AE160">
        <v>2.7773250390560929E-4</v>
      </c>
      <c r="AF160">
        <v>2.739044597420959E-4</v>
      </c>
      <c r="AG160">
        <v>2.6991385178583998E-4</v>
      </c>
      <c r="AH160">
        <v>2.6582008850309071E-4</v>
      </c>
      <c r="AI160">
        <v>2.6148856990492592E-4</v>
      </c>
      <c r="AJ160">
        <v>2.5721207855404677E-4</v>
      </c>
      <c r="AK160">
        <v>2.5250541606365112E-4</v>
      </c>
    </row>
    <row r="161" spans="1:37" x14ac:dyDescent="0.25">
      <c r="A161" t="s">
        <v>553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9.1271636989320813E-3</v>
      </c>
      <c r="I161">
        <v>1.4035258887772881E-2</v>
      </c>
      <c r="J161">
        <v>1.637839459537074E-2</v>
      </c>
      <c r="K161">
        <v>1.6878350450322436E-2</v>
      </c>
      <c r="L161">
        <v>1.5843535962644418E-2</v>
      </c>
      <c r="M161">
        <v>1.449770943379132E-2</v>
      </c>
      <c r="N161">
        <v>1.2431450784528083E-2</v>
      </c>
      <c r="O161">
        <v>1.0858303838782094E-2</v>
      </c>
      <c r="P161">
        <v>8.777202939026358E-3</v>
      </c>
      <c r="Q161">
        <v>7.288094100277389E-3</v>
      </c>
      <c r="R161">
        <v>6.5897121211230501E-3</v>
      </c>
      <c r="S161">
        <v>5.2061835075217083E-3</v>
      </c>
      <c r="T161">
        <v>3.4789100082531234E-3</v>
      </c>
      <c r="U161">
        <v>1.8848859256597875E-3</v>
      </c>
      <c r="V161">
        <v>9.0655557585822089E-4</v>
      </c>
      <c r="W161">
        <v>-4.834196078250227E-4</v>
      </c>
      <c r="X161">
        <v>-1.239933531054593E-3</v>
      </c>
      <c r="Y161">
        <v>-1.4808964063336889E-3</v>
      </c>
      <c r="Z161">
        <v>-1.8867131294767032E-3</v>
      </c>
      <c r="AA161">
        <v>-1.5760407655161437E-3</v>
      </c>
      <c r="AB161">
        <v>-1.2660885263715367E-3</v>
      </c>
      <c r="AC161">
        <v>-9.2349948193849794E-4</v>
      </c>
      <c r="AD161">
        <v>-1.8017785996912884E-5</v>
      </c>
      <c r="AE161">
        <v>3.8372015934904665E-4</v>
      </c>
      <c r="AF161">
        <v>8.0669448648683676E-4</v>
      </c>
      <c r="AG161">
        <v>1.2051571316162419E-3</v>
      </c>
      <c r="AH161">
        <v>1.5713317943592598E-3</v>
      </c>
      <c r="AI161">
        <v>1.8415023110521372E-3</v>
      </c>
      <c r="AJ161">
        <v>2.1036562277614887E-3</v>
      </c>
      <c r="AK161">
        <v>2.1747823440617904E-3</v>
      </c>
    </row>
    <row r="162" spans="1:37" x14ac:dyDescent="0.25">
      <c r="A162" t="s">
        <v>554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0.27998839117335855</v>
      </c>
      <c r="I162">
        <v>0.41224594650111041</v>
      </c>
      <c r="J162">
        <v>0.47993932618117385</v>
      </c>
      <c r="K162">
        <v>0.50848826751753939</v>
      </c>
      <c r="L162">
        <v>0.50373929592198907</v>
      </c>
      <c r="M162">
        <v>0.49845830402240726</v>
      </c>
      <c r="N162">
        <v>0.47395716345812661</v>
      </c>
      <c r="O162">
        <v>0.46518925147681778</v>
      </c>
      <c r="P162">
        <v>0.43749771924928077</v>
      </c>
      <c r="Q162">
        <v>0.42542792398214069</v>
      </c>
      <c r="R162">
        <v>0.43230076496210745</v>
      </c>
      <c r="S162">
        <v>0.41229286511065477</v>
      </c>
      <c r="T162">
        <v>0.37957139247909322</v>
      </c>
      <c r="U162">
        <v>0.34836934689553145</v>
      </c>
      <c r="V162">
        <v>0.33190937419038774</v>
      </c>
      <c r="W162">
        <v>0.29754517905748262</v>
      </c>
      <c r="X162">
        <v>0.27947583033905493</v>
      </c>
      <c r="Y162">
        <v>0.27236209547896828</v>
      </c>
      <c r="Z162">
        <v>0.25596705141267934</v>
      </c>
      <c r="AA162">
        <v>0.25936981739259424</v>
      </c>
      <c r="AB162">
        <v>0.25974263035095108</v>
      </c>
      <c r="AC162">
        <v>0.26014949632952528</v>
      </c>
      <c r="AD162">
        <v>0.27785565332429246</v>
      </c>
      <c r="AE162">
        <v>0.27909881170285106</v>
      </c>
      <c r="AF162">
        <v>0.28253727699680148</v>
      </c>
      <c r="AG162">
        <v>0.28620240879378217</v>
      </c>
      <c r="AH162">
        <v>0.28988958275526527</v>
      </c>
      <c r="AI162">
        <v>0.29169581507587666</v>
      </c>
      <c r="AJ162">
        <v>0.29443532865626204</v>
      </c>
      <c r="AK162">
        <v>0.29229783680188459</v>
      </c>
    </row>
    <row r="163" spans="1:37" x14ac:dyDescent="0.25">
      <c r="A163" t="s">
        <v>555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1.7178247844057266E-2</v>
      </c>
      <c r="I163">
        <v>2.7108997888103725E-2</v>
      </c>
      <c r="J163">
        <v>3.3107462693733165E-2</v>
      </c>
      <c r="K163">
        <v>3.6572384865407398E-2</v>
      </c>
      <c r="L163">
        <v>3.788580423171211E-2</v>
      </c>
      <c r="M163">
        <v>3.9131971534012516E-2</v>
      </c>
      <c r="N163">
        <v>3.9191816665806983E-2</v>
      </c>
      <c r="O163">
        <v>4.0274760316646424E-2</v>
      </c>
      <c r="P163">
        <v>4.0048762786737337E-2</v>
      </c>
      <c r="Q163">
        <v>4.059570317010279E-2</v>
      </c>
      <c r="R163">
        <v>4.2339627694763682E-2</v>
      </c>
      <c r="S163">
        <v>4.2185015865467385E-2</v>
      </c>
      <c r="T163">
        <v>4.0814628803611051E-2</v>
      </c>
      <c r="U163">
        <v>3.9258064548536198E-2</v>
      </c>
      <c r="V163">
        <v>3.8461518717340909E-2</v>
      </c>
      <c r="W163">
        <v>3.6287724021359304E-2</v>
      </c>
      <c r="X163">
        <v>3.4915822615750075E-2</v>
      </c>
      <c r="Y163">
        <v>3.420360242351525E-2</v>
      </c>
      <c r="Z163">
        <v>3.2730811768209564E-2</v>
      </c>
      <c r="AA163">
        <v>3.2397124890545803E-2</v>
      </c>
      <c r="AB163">
        <v>3.194743839510035E-2</v>
      </c>
      <c r="AC163">
        <v>3.1403931412285223E-2</v>
      </c>
      <c r="AD163">
        <v>3.186133016559145E-2</v>
      </c>
      <c r="AE163">
        <v>3.1444752443313517E-2</v>
      </c>
      <c r="AF163">
        <v>3.1230098223000241E-2</v>
      </c>
      <c r="AG163">
        <v>3.1095131776140709E-2</v>
      </c>
      <c r="AH163">
        <v>3.1027591038691998E-2</v>
      </c>
      <c r="AI163">
        <v>3.0895717659749883E-2</v>
      </c>
      <c r="AJ163">
        <v>3.0890213692286422E-2</v>
      </c>
      <c r="AK163">
        <v>3.0605944448537117E-2</v>
      </c>
    </row>
    <row r="164" spans="1:37" x14ac:dyDescent="0.25">
      <c r="A164" t="s">
        <v>556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2.9186356609529709E-3</v>
      </c>
      <c r="I164">
        <v>5.8663378549394015E-3</v>
      </c>
      <c r="J164">
        <v>7.7666207491683447E-3</v>
      </c>
      <c r="K164">
        <v>8.4852322411643737E-3</v>
      </c>
      <c r="L164">
        <v>8.1892624420609912E-3</v>
      </c>
      <c r="M164">
        <v>7.4157187131800081E-3</v>
      </c>
      <c r="N164">
        <v>6.3046231010419219E-3</v>
      </c>
      <c r="O164">
        <v>5.2820162299336768E-3</v>
      </c>
      <c r="P164">
        <v>4.2050458877729915E-3</v>
      </c>
      <c r="Q164">
        <v>3.3162689163369337E-3</v>
      </c>
      <c r="R164">
        <v>2.7925559427896193E-3</v>
      </c>
      <c r="S164">
        <v>2.2103488527499063E-3</v>
      </c>
      <c r="T164">
        <v>1.4525550309064906E-3</v>
      </c>
      <c r="U164">
        <v>6.3833451541430125E-4</v>
      </c>
      <c r="V164">
        <v>-9.0081259544010355E-6</v>
      </c>
      <c r="W164">
        <v>-7.1837926199629749E-4</v>
      </c>
      <c r="X164">
        <v>-1.2792856960995589E-3</v>
      </c>
      <c r="Y164">
        <v>-1.6199666644964841E-3</v>
      </c>
      <c r="Z164">
        <v>-1.9365307714924349E-3</v>
      </c>
      <c r="AA164">
        <v>-2.045842706980658E-3</v>
      </c>
      <c r="AB164">
        <v>-2.0816053503773077E-3</v>
      </c>
      <c r="AC164">
        <v>-2.1019931439735856E-3</v>
      </c>
      <c r="AD164">
        <v>-1.9601410341657209E-3</v>
      </c>
      <c r="AE164">
        <v>-1.9074722580534056E-3</v>
      </c>
      <c r="AF164">
        <v>-1.9022298881773117E-3</v>
      </c>
      <c r="AG164">
        <v>-1.9225912295893128E-3</v>
      </c>
      <c r="AH164">
        <v>-1.9582926531476986E-3</v>
      </c>
      <c r="AI164">
        <v>-2.0235338805935734E-3</v>
      </c>
      <c r="AJ164">
        <v>-2.096001063988156E-3</v>
      </c>
      <c r="AK164">
        <v>-2.2211792344494501E-3</v>
      </c>
    </row>
    <row r="165" spans="1:37" x14ac:dyDescent="0.25">
      <c r="A165" t="s">
        <v>557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4.9374285798813372E-3</v>
      </c>
      <c r="I165">
        <v>7.8234710219448576E-3</v>
      </c>
      <c r="J165">
        <v>9.1079416008998295E-3</v>
      </c>
      <c r="K165">
        <v>9.6312649945032164E-3</v>
      </c>
      <c r="L165">
        <v>9.6834114208331386E-3</v>
      </c>
      <c r="M165">
        <v>9.8286981129908236E-3</v>
      </c>
      <c r="N165">
        <v>9.7537527828929441E-3</v>
      </c>
      <c r="O165">
        <v>9.952221890491433E-3</v>
      </c>
      <c r="P165">
        <v>9.8696708147151344E-3</v>
      </c>
      <c r="Q165">
        <v>9.9976166140091308E-3</v>
      </c>
      <c r="R165">
        <v>1.0459082367250887E-2</v>
      </c>
      <c r="S165">
        <v>1.0457402214906658E-2</v>
      </c>
      <c r="T165">
        <v>1.0137502375188644E-2</v>
      </c>
      <c r="U165">
        <v>9.7952148042974134E-3</v>
      </c>
      <c r="V165">
        <v>9.6899118635374905E-3</v>
      </c>
      <c r="W165">
        <v>9.2817231097208682E-3</v>
      </c>
      <c r="X165">
        <v>9.069462680503463E-3</v>
      </c>
      <c r="Y165">
        <v>9.0389509713036664E-3</v>
      </c>
      <c r="Z165">
        <v>8.8301212486143442E-3</v>
      </c>
      <c r="AA165">
        <v>8.8907160872776156E-3</v>
      </c>
      <c r="AB165">
        <v>8.9086311157370469E-3</v>
      </c>
      <c r="AC165">
        <v>8.8894455189480071E-3</v>
      </c>
      <c r="AD165">
        <v>9.15846882743695E-3</v>
      </c>
      <c r="AE165">
        <v>9.1684830745798456E-3</v>
      </c>
      <c r="AF165">
        <v>9.1569905221470151E-3</v>
      </c>
      <c r="AG165">
        <v>9.1449542677616482E-3</v>
      </c>
      <c r="AH165">
        <v>9.1315491288968525E-3</v>
      </c>
      <c r="AI165">
        <v>9.0849373675433269E-3</v>
      </c>
      <c r="AJ165">
        <v>9.0501278951725071E-3</v>
      </c>
      <c r="AK165">
        <v>8.9360365870561481E-3</v>
      </c>
    </row>
    <row r="166" spans="1:37" x14ac:dyDescent="0.25">
      <c r="A166" t="s">
        <v>558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1.2274185038505577E-3</v>
      </c>
      <c r="I166">
        <v>2.0339448048251629E-3</v>
      </c>
      <c r="J166">
        <v>1.8333162925153932E-3</v>
      </c>
      <c r="K166">
        <v>6.8293532830092536E-4</v>
      </c>
      <c r="L166">
        <v>-1.157560275905034E-3</v>
      </c>
      <c r="M166">
        <v>-3.2839382799750307E-3</v>
      </c>
      <c r="N166">
        <v>-5.521768940173314E-3</v>
      </c>
      <c r="O166">
        <v>-7.5992964963744643E-3</v>
      </c>
      <c r="P166">
        <v>-9.5541459568376265E-3</v>
      </c>
      <c r="Q166">
        <v>-1.1241295244612658E-2</v>
      </c>
      <c r="R166">
        <v>-1.2583409533733478E-2</v>
      </c>
      <c r="S166">
        <v>-1.3817878923016034E-2</v>
      </c>
      <c r="T166">
        <v>-1.4987112254451797E-2</v>
      </c>
      <c r="U166">
        <v>-1.6006092318869194E-2</v>
      </c>
      <c r="V166">
        <v>-1.6759782122357417E-2</v>
      </c>
      <c r="W166">
        <v>-1.7368965054263191E-2</v>
      </c>
      <c r="X166">
        <v>-1.773549384569692E-2</v>
      </c>
      <c r="Y166">
        <v>-1.7856490123610558E-2</v>
      </c>
      <c r="Z166">
        <v>-1.7856437963973345E-2</v>
      </c>
      <c r="AA166">
        <v>-1.76743622388582E-2</v>
      </c>
      <c r="AB166">
        <v>-1.7409874784584885E-2</v>
      </c>
      <c r="AC166">
        <v>-1.7111323749530692E-2</v>
      </c>
      <c r="AD166">
        <v>-1.67314888895282E-2</v>
      </c>
      <c r="AE166">
        <v>-1.6412129726181397E-2</v>
      </c>
      <c r="AF166">
        <v>-1.6137376179369309E-2</v>
      </c>
      <c r="AG166">
        <v>-1.5897492776795644E-2</v>
      </c>
      <c r="AH166">
        <v>-1.5688950605288302E-2</v>
      </c>
      <c r="AI166">
        <v>-1.5518786618447319E-2</v>
      </c>
      <c r="AJ166">
        <v>-1.5375717548474244E-2</v>
      </c>
      <c r="AK166">
        <v>-1.5278126583025313E-2</v>
      </c>
    </row>
    <row r="167" spans="1:37" x14ac:dyDescent="0.25">
      <c r="A167" t="s">
        <v>559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1.0057185474790748E-2</v>
      </c>
      <c r="I167">
        <v>1.5709078340305157E-2</v>
      </c>
      <c r="J167">
        <v>1.8249314916606165E-2</v>
      </c>
      <c r="K167">
        <v>1.9396303928990999E-2</v>
      </c>
      <c r="L167">
        <v>1.9655030539403481E-2</v>
      </c>
      <c r="M167">
        <v>2.0134584681640429E-2</v>
      </c>
      <c r="N167">
        <v>2.0118220172268247E-2</v>
      </c>
      <c r="O167">
        <v>2.0643724292021503E-2</v>
      </c>
      <c r="P167">
        <v>2.0517531181253854E-2</v>
      </c>
      <c r="Q167">
        <v>2.0810761330186153E-2</v>
      </c>
      <c r="R167">
        <v>2.1758392713684464E-2</v>
      </c>
      <c r="S167">
        <v>2.1677642553426968E-2</v>
      </c>
      <c r="T167">
        <v>2.0935580153231076E-2</v>
      </c>
      <c r="U167">
        <v>2.0155632465875387E-2</v>
      </c>
      <c r="V167">
        <v>1.9865445573483118E-2</v>
      </c>
      <c r="W167">
        <v>1.8903314692769284E-2</v>
      </c>
      <c r="X167">
        <v>1.8367631886125682E-2</v>
      </c>
      <c r="Y167">
        <v>1.8200119396964223E-2</v>
      </c>
      <c r="Z167">
        <v>1.7640521454349144E-2</v>
      </c>
      <c r="AA167">
        <v>1.7668415242654261E-2</v>
      </c>
      <c r="AB167">
        <v>1.7596690947296448E-2</v>
      </c>
      <c r="AC167">
        <v>1.7459779578636758E-2</v>
      </c>
      <c r="AD167">
        <v>1.795017501430719E-2</v>
      </c>
      <c r="AE167">
        <v>1.7885513711023544E-2</v>
      </c>
      <c r="AF167">
        <v>1.780508439560665E-2</v>
      </c>
      <c r="AG167">
        <v>1.7738476244429504E-2</v>
      </c>
      <c r="AH167">
        <v>1.7679275743548235E-2</v>
      </c>
      <c r="AI167">
        <v>1.7559114856492818E-2</v>
      </c>
      <c r="AJ167">
        <v>1.7474348360152759E-2</v>
      </c>
      <c r="AK167">
        <v>1.7229463609149596E-2</v>
      </c>
    </row>
    <row r="168" spans="1:37" x14ac:dyDescent="0.25">
      <c r="A168" t="s">
        <v>560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4.4164843627771832E-4</v>
      </c>
      <c r="I168">
        <v>7.6676462802697327E-4</v>
      </c>
      <c r="J168">
        <v>9.2190931718061006E-4</v>
      </c>
      <c r="K168">
        <v>9.4801409588119194E-4</v>
      </c>
      <c r="L168">
        <v>8.7745035740882757E-4</v>
      </c>
      <c r="M168">
        <v>7.7893736724039331E-4</v>
      </c>
      <c r="N168">
        <v>6.4810816992037768E-4</v>
      </c>
      <c r="O168">
        <v>5.4003115261043379E-4</v>
      </c>
      <c r="P168">
        <v>4.1769520123824681E-4</v>
      </c>
      <c r="Q168">
        <v>3.2339116813341222E-4</v>
      </c>
      <c r="R168">
        <v>2.7547947205458539E-4</v>
      </c>
      <c r="S168">
        <v>2.0417511515698217E-4</v>
      </c>
      <c r="T168">
        <v>1.0986783815811753E-4</v>
      </c>
      <c r="U168">
        <v>1.7295138719382203E-5</v>
      </c>
      <c r="V168">
        <v>-4.4923032782507384E-5</v>
      </c>
      <c r="W168">
        <v>-1.2058804169525899E-4</v>
      </c>
      <c r="X168">
        <v>-1.7031970628335883E-4</v>
      </c>
      <c r="Y168">
        <v>-1.9076961472653934E-4</v>
      </c>
      <c r="Z168">
        <v>-2.1501105007768766E-4</v>
      </c>
      <c r="AA168">
        <v>-2.0864802835683153E-4</v>
      </c>
      <c r="AB168">
        <v>-1.9774876845991864E-4</v>
      </c>
      <c r="AC168">
        <v>-1.8696264638111681E-4</v>
      </c>
      <c r="AD168">
        <v>-1.5007187818496959E-4</v>
      </c>
      <c r="AE168">
        <v>-1.3317506445439267E-4</v>
      </c>
      <c r="AF168">
        <v>-1.2158245346574263E-4</v>
      </c>
      <c r="AG168">
        <v>-1.12617756060613E-4</v>
      </c>
      <c r="AH168">
        <v>-1.0576542317969519E-4</v>
      </c>
      <c r="AI168">
        <v>-1.0370790034273987E-4</v>
      </c>
      <c r="AJ168">
        <v>-1.0260582103870641E-4</v>
      </c>
      <c r="AK168">
        <v>-1.1008553470016105E-4</v>
      </c>
    </row>
    <row r="169" spans="1:37" x14ac:dyDescent="0.25">
      <c r="A169" t="s">
        <v>561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3.0628189339415705E-3</v>
      </c>
      <c r="I169">
        <v>4.778466340106452E-3</v>
      </c>
      <c r="J169">
        <v>5.4533744978560112E-3</v>
      </c>
      <c r="K169">
        <v>5.5975907561245071E-3</v>
      </c>
      <c r="L169">
        <v>5.396670512328736E-3</v>
      </c>
      <c r="M169">
        <v>5.2248534730346598E-3</v>
      </c>
      <c r="N169">
        <v>4.9025882812384104E-3</v>
      </c>
      <c r="O169">
        <v>4.7598830415919993E-3</v>
      </c>
      <c r="P169">
        <v>4.4522542920481323E-3</v>
      </c>
      <c r="Q169">
        <v>4.3004477454042494E-3</v>
      </c>
      <c r="R169">
        <v>4.3810965990828251E-3</v>
      </c>
      <c r="S169">
        <v>4.1865273090133963E-3</v>
      </c>
      <c r="T169">
        <v>3.8146698601335804E-3</v>
      </c>
      <c r="U169">
        <v>3.4542722194230136E-3</v>
      </c>
      <c r="V169">
        <v>3.2702068625143099E-3</v>
      </c>
      <c r="W169">
        <v>2.9180674391429428E-3</v>
      </c>
      <c r="X169">
        <v>2.7195334431727785E-3</v>
      </c>
      <c r="Y169">
        <v>2.6595097091126883E-3</v>
      </c>
      <c r="Z169">
        <v>2.5052936357481781E-3</v>
      </c>
      <c r="AA169">
        <v>2.5408317783497244E-3</v>
      </c>
      <c r="AB169">
        <v>2.5591786880120758E-3</v>
      </c>
      <c r="AC169">
        <v>2.5623013235703145E-3</v>
      </c>
      <c r="AD169">
        <v>2.7530836675740641E-3</v>
      </c>
      <c r="AE169">
        <v>2.7782558213773939E-3</v>
      </c>
      <c r="AF169">
        <v>2.7921740530126651E-3</v>
      </c>
      <c r="AG169">
        <v>2.805209666672099E-3</v>
      </c>
      <c r="AH169">
        <v>2.8161138427257155E-3</v>
      </c>
      <c r="AI169">
        <v>2.8044914262489655E-3</v>
      </c>
      <c r="AJ169">
        <v>2.7991976503785316E-3</v>
      </c>
      <c r="AK169">
        <v>2.7423817180711207E-3</v>
      </c>
    </row>
    <row r="170" spans="1:37" x14ac:dyDescent="0.25">
      <c r="A170" t="s">
        <v>562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1.1748481605101708E-2</v>
      </c>
      <c r="I170">
        <v>1.830253757606836E-2</v>
      </c>
      <c r="J170">
        <v>2.097268592362582E-2</v>
      </c>
      <c r="K170">
        <v>2.1786433625202124E-2</v>
      </c>
      <c r="L170">
        <v>2.142988407188454E-2</v>
      </c>
      <c r="M170">
        <v>2.1278337393465584E-2</v>
      </c>
      <c r="N170">
        <v>2.0577815479054438E-2</v>
      </c>
      <c r="O170">
        <v>2.0557918064126261E-2</v>
      </c>
      <c r="P170">
        <v>1.9868638766122819E-2</v>
      </c>
      <c r="Q170">
        <v>1.9739756336582464E-2</v>
      </c>
      <c r="R170">
        <v>2.0455184419946097E-2</v>
      </c>
      <c r="S170">
        <v>2.0064074613097234E-2</v>
      </c>
      <c r="T170">
        <v>1.8961499395678077E-2</v>
      </c>
      <c r="U170">
        <v>1.7874749989615864E-2</v>
      </c>
      <c r="V170">
        <v>1.7426400312749724E-2</v>
      </c>
      <c r="W170">
        <v>1.6282222747222165E-2</v>
      </c>
      <c r="X170">
        <v>1.5685660805924897E-2</v>
      </c>
      <c r="Y170">
        <v>1.5574561609115058E-2</v>
      </c>
      <c r="Z170">
        <v>1.5057764531648752E-2</v>
      </c>
      <c r="AA170">
        <v>1.524003553235205E-2</v>
      </c>
      <c r="AB170">
        <v>1.5327898188073709E-2</v>
      </c>
      <c r="AC170">
        <v>1.5339987915214043E-2</v>
      </c>
      <c r="AD170">
        <v>1.6066844579806151E-2</v>
      </c>
      <c r="AE170">
        <v>1.6145636361036379E-2</v>
      </c>
      <c r="AF170">
        <v>1.6179862992508776E-2</v>
      </c>
      <c r="AG170">
        <v>1.6210466205333562E-2</v>
      </c>
      <c r="AH170">
        <v>1.6232065453438339E-2</v>
      </c>
      <c r="AI170">
        <v>1.616617476418274E-2</v>
      </c>
      <c r="AJ170">
        <v>1.6124341263608902E-2</v>
      </c>
      <c r="AK170">
        <v>1.5883302318502126E-2</v>
      </c>
    </row>
    <row r="171" spans="1:37" x14ac:dyDescent="0.25">
      <c r="A171" t="s">
        <v>563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1.0495246720048862E-2</v>
      </c>
      <c r="I171">
        <v>2.0026208886531199E-2</v>
      </c>
      <c r="J171">
        <v>2.6082408645296599E-2</v>
      </c>
      <c r="K171">
        <v>2.8657702877499497E-2</v>
      </c>
      <c r="L171">
        <v>2.8223255549919276E-2</v>
      </c>
      <c r="M171">
        <v>2.6423974822517786E-2</v>
      </c>
      <c r="N171">
        <v>2.3405538582162887E-2</v>
      </c>
      <c r="O171">
        <v>2.0582058215762353E-2</v>
      </c>
      <c r="P171">
        <v>1.728301833395748E-2</v>
      </c>
      <c r="Q171">
        <v>1.4480860348921843E-2</v>
      </c>
      <c r="R171">
        <v>1.2762144606093269E-2</v>
      </c>
      <c r="S171">
        <v>1.0592586957361951E-2</v>
      </c>
      <c r="T171">
        <v>7.7811457063728592E-3</v>
      </c>
      <c r="U171">
        <v>4.8228775188491491E-3</v>
      </c>
      <c r="V171">
        <v>2.4685524418939842E-3</v>
      </c>
      <c r="W171">
        <v>-1.8490268812519761E-4</v>
      </c>
      <c r="X171">
        <v>-2.2746671563369757E-3</v>
      </c>
      <c r="Y171">
        <v>-3.6117485793239275E-3</v>
      </c>
      <c r="Z171">
        <v>-4.9075393395374761E-3</v>
      </c>
      <c r="AA171">
        <v>-5.4079874512386267E-3</v>
      </c>
      <c r="AB171">
        <v>-5.6483913497963403E-3</v>
      </c>
      <c r="AC171">
        <v>-5.7769902901990923E-3</v>
      </c>
      <c r="AD171">
        <v>-5.2356955828534932E-3</v>
      </c>
      <c r="AE171">
        <v>-5.0077105166503053E-3</v>
      </c>
      <c r="AF171">
        <v>-4.8523540841162883E-3</v>
      </c>
      <c r="AG171">
        <v>-4.7197914264692541E-3</v>
      </c>
      <c r="AH171">
        <v>-4.5974160634808517E-3</v>
      </c>
      <c r="AI171">
        <v>-4.5518245358417489E-3</v>
      </c>
      <c r="AJ171">
        <v>-4.5068459915721983E-3</v>
      </c>
      <c r="AK171">
        <v>-4.6424752940925282E-3</v>
      </c>
    </row>
    <row r="172" spans="1:37" x14ac:dyDescent="0.25">
      <c r="A172" t="s">
        <v>564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2.097657490319497E-3</v>
      </c>
      <c r="I172">
        <v>4.2376423616198242E-3</v>
      </c>
      <c r="J172">
        <v>5.6431376439656077E-3</v>
      </c>
      <c r="K172">
        <v>6.3598605357290169E-3</v>
      </c>
      <c r="L172">
        <v>6.6003951036792095E-3</v>
      </c>
      <c r="M172">
        <v>6.7551037906077947E-3</v>
      </c>
      <c r="N172">
        <v>6.8808500294376667E-3</v>
      </c>
      <c r="O172">
        <v>7.2081050764160074E-3</v>
      </c>
      <c r="P172">
        <v>7.5707472039133576E-3</v>
      </c>
      <c r="Q172">
        <v>8.0796432537479385E-3</v>
      </c>
      <c r="R172">
        <v>8.8194470540813186E-3</v>
      </c>
      <c r="S172">
        <v>9.451961937234547E-3</v>
      </c>
      <c r="T172">
        <v>9.8695175291416432E-3</v>
      </c>
      <c r="U172">
        <v>1.0152567267753545E-2</v>
      </c>
      <c r="V172">
        <v>1.045265445571672E-2</v>
      </c>
      <c r="W172">
        <v>1.0592000070502443E-2</v>
      </c>
      <c r="X172">
        <v>1.0706571382557598E-2</v>
      </c>
      <c r="Y172">
        <v>1.0848497379906006E-2</v>
      </c>
      <c r="Z172">
        <v>1.0874163074788527E-2</v>
      </c>
      <c r="AA172">
        <v>1.0917433744393511E-2</v>
      </c>
      <c r="AB172">
        <v>1.0901159133579757E-2</v>
      </c>
      <c r="AC172">
        <v>1.0795942329592946E-2</v>
      </c>
      <c r="AD172">
        <v>1.0737511117111491E-2</v>
      </c>
      <c r="AE172">
        <v>1.0557544503695795E-2</v>
      </c>
      <c r="AF172">
        <v>1.029473431322143E-2</v>
      </c>
      <c r="AG172">
        <v>9.9840979724783452E-3</v>
      </c>
      <c r="AH172">
        <v>9.6463143651703727E-3</v>
      </c>
      <c r="AI172">
        <v>9.2803659981100049E-3</v>
      </c>
      <c r="AJ172">
        <v>8.9092558310676154E-3</v>
      </c>
      <c r="AK172">
        <v>8.505540065349421E-3</v>
      </c>
    </row>
    <row r="173" spans="1:37" x14ac:dyDescent="0.25">
      <c r="A173" t="s">
        <v>565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2.5882260260788818E-2</v>
      </c>
      <c r="I173">
        <v>3.733464208191254E-2</v>
      </c>
      <c r="J173">
        <v>4.2039248796051892E-2</v>
      </c>
      <c r="K173">
        <v>4.4278434459082118E-2</v>
      </c>
      <c r="L173">
        <v>4.169760068495712E-2</v>
      </c>
      <c r="M173">
        <v>4.2753047979197427E-2</v>
      </c>
      <c r="N173">
        <v>4.3547218001754977E-2</v>
      </c>
      <c r="O173">
        <v>4.4175547729240719E-2</v>
      </c>
      <c r="P173">
        <v>4.4702570838589972E-2</v>
      </c>
      <c r="Q173">
        <v>4.4811610949512033E-2</v>
      </c>
      <c r="R173">
        <v>4.1978937103745222E-2</v>
      </c>
      <c r="S173">
        <v>4.1129460577793514E-2</v>
      </c>
      <c r="T173">
        <v>4.0965482922508234E-2</v>
      </c>
      <c r="U173">
        <v>4.099527741583827E-2</v>
      </c>
      <c r="V173">
        <v>4.0402126214829623E-2</v>
      </c>
      <c r="W173">
        <v>3.8929027368378673E-2</v>
      </c>
      <c r="X173">
        <v>3.8356601232152641E-2</v>
      </c>
      <c r="Y173">
        <v>3.8071609651285768E-2</v>
      </c>
      <c r="Z173">
        <v>3.7825355776080143E-2</v>
      </c>
      <c r="AA173">
        <v>3.8551061344251396E-2</v>
      </c>
      <c r="AB173">
        <v>3.7505512577519155E-2</v>
      </c>
      <c r="AC173">
        <v>3.6840333586620942E-2</v>
      </c>
      <c r="AD173">
        <v>3.6297786800459843E-2</v>
      </c>
      <c r="AE173">
        <v>3.5751854107147471E-2</v>
      </c>
      <c r="AF173">
        <v>3.5174773474684264E-2</v>
      </c>
      <c r="AG173">
        <v>3.4565503661770261E-2</v>
      </c>
      <c r="AH173">
        <v>3.3928570163166416E-2</v>
      </c>
      <c r="AI173">
        <v>3.3270273323106538E-2</v>
      </c>
      <c r="AJ173">
        <v>3.2597730375965313E-2</v>
      </c>
      <c r="AK173">
        <v>3.1913945063611053E-2</v>
      </c>
    </row>
    <row r="174" spans="1:37" x14ac:dyDescent="0.25">
      <c r="A174" t="s">
        <v>566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7.744555641804339E-3</v>
      </c>
      <c r="I174">
        <v>1.2441093339868814E-2</v>
      </c>
      <c r="J174">
        <v>1.4598062729088731E-2</v>
      </c>
      <c r="K174">
        <v>1.5640273527439196E-2</v>
      </c>
      <c r="L174">
        <v>1.6234049564454133E-2</v>
      </c>
      <c r="M174">
        <v>1.6625271710873503E-2</v>
      </c>
      <c r="N174">
        <v>1.5564717122717399E-2</v>
      </c>
      <c r="O174">
        <v>1.5247410324605738E-2</v>
      </c>
      <c r="P174">
        <v>1.3315307862999826E-2</v>
      </c>
      <c r="Q174">
        <v>1.2610432256664049E-2</v>
      </c>
      <c r="R174">
        <v>2.6890677935402212E-2</v>
      </c>
      <c r="S174">
        <v>3.1415128927787472E-2</v>
      </c>
      <c r="T174">
        <v>3.3174843779781339E-2</v>
      </c>
      <c r="U174">
        <v>3.3920126112381092E-2</v>
      </c>
      <c r="V174">
        <v>3.4233824559244085E-2</v>
      </c>
      <c r="W174">
        <v>3.4318365411864955E-2</v>
      </c>
      <c r="X174">
        <v>3.6172821639588508E-2</v>
      </c>
      <c r="Y174">
        <v>3.6743808364005544E-2</v>
      </c>
      <c r="Z174">
        <v>3.6746066881590121E-2</v>
      </c>
      <c r="AA174">
        <v>3.6494525952251972E-2</v>
      </c>
      <c r="AB174">
        <v>3.610329854204445E-2</v>
      </c>
      <c r="AC174">
        <v>3.7540850065827691E-2</v>
      </c>
      <c r="AD174">
        <v>3.7723379377979524E-2</v>
      </c>
      <c r="AE174">
        <v>3.7382067876748172E-2</v>
      </c>
      <c r="AF174">
        <v>3.6832489685000108E-2</v>
      </c>
      <c r="AG174">
        <v>3.6186626999972299E-2</v>
      </c>
      <c r="AH174">
        <v>3.5486121070436805E-2</v>
      </c>
      <c r="AI174">
        <v>3.4750473182150722E-2</v>
      </c>
      <c r="AJ174">
        <v>3.3991708672005322E-2</v>
      </c>
      <c r="AK174">
        <v>3.3216824614569186E-2</v>
      </c>
    </row>
    <row r="175" spans="1:37" x14ac:dyDescent="0.25">
      <c r="A175" t="s">
        <v>567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8.6153949032393169E-3</v>
      </c>
      <c r="I175">
        <v>1.3365569584887325E-2</v>
      </c>
      <c r="J175">
        <v>1.5419761484057447E-2</v>
      </c>
      <c r="K175">
        <v>1.6333956662046789E-2</v>
      </c>
      <c r="L175">
        <v>1.7699902534832206E-2</v>
      </c>
      <c r="M175">
        <v>1.8290590368362624E-2</v>
      </c>
      <c r="N175">
        <v>1.8417271944455391E-2</v>
      </c>
      <c r="O175">
        <v>1.8391707591761043E-2</v>
      </c>
      <c r="P175">
        <v>1.8128456280081914E-2</v>
      </c>
      <c r="Q175">
        <v>1.8195431984550266E-2</v>
      </c>
      <c r="R175">
        <v>2.1506159625678967E-2</v>
      </c>
      <c r="S175">
        <v>2.2298533602709277E-2</v>
      </c>
      <c r="T175">
        <v>2.2203483991307563E-2</v>
      </c>
      <c r="U175">
        <v>2.1751251816164996E-2</v>
      </c>
      <c r="V175">
        <v>2.1137451633907931E-2</v>
      </c>
      <c r="W175">
        <v>2.0431671361839883E-2</v>
      </c>
      <c r="X175">
        <v>1.9802909073454084E-2</v>
      </c>
      <c r="Y175">
        <v>1.9079389348064735E-2</v>
      </c>
      <c r="Z175">
        <v>1.83307579925184E-2</v>
      </c>
      <c r="AA175">
        <v>1.8201195110659121E-2</v>
      </c>
      <c r="AB175">
        <v>1.7715522023202038E-2</v>
      </c>
      <c r="AC175">
        <v>1.7238747188368656E-2</v>
      </c>
      <c r="AD175">
        <v>1.6677451552990885E-2</v>
      </c>
      <c r="AE175">
        <v>1.6108057677053717E-2</v>
      </c>
      <c r="AF175">
        <v>1.5558018505617052E-2</v>
      </c>
      <c r="AG175">
        <v>1.5034233273104217E-2</v>
      </c>
      <c r="AH175">
        <v>1.4538230500227494E-2</v>
      </c>
      <c r="AI175">
        <v>1.4067489864854191E-2</v>
      </c>
      <c r="AJ175">
        <v>1.3620843856011216E-2</v>
      </c>
      <c r="AK175">
        <v>1.319603906855093E-2</v>
      </c>
    </row>
    <row r="176" spans="1:37" x14ac:dyDescent="0.25">
      <c r="A176" t="s">
        <v>568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4.6815055619247474E-2</v>
      </c>
      <c r="I176">
        <v>7.3546003581296385E-2</v>
      </c>
      <c r="J176">
        <v>8.5530460534792685E-2</v>
      </c>
      <c r="K176">
        <v>9.1080374152591348E-2</v>
      </c>
      <c r="L176">
        <v>9.5566125940758292E-2</v>
      </c>
      <c r="M176">
        <v>9.8022393366373015E-2</v>
      </c>
      <c r="N176">
        <v>9.9056604883787286E-2</v>
      </c>
      <c r="O176">
        <v>9.9081805025958244E-2</v>
      </c>
      <c r="P176">
        <v>9.7275608814589479E-2</v>
      </c>
      <c r="Q176">
        <v>9.9424175931341952E-2</v>
      </c>
      <c r="R176">
        <v>8.4265661692920421E-2</v>
      </c>
      <c r="S176">
        <v>7.6137358629045707E-2</v>
      </c>
      <c r="T176">
        <v>7.0161206950093841E-2</v>
      </c>
      <c r="U176">
        <v>6.4626848287806613E-2</v>
      </c>
      <c r="V176">
        <v>6.2570707767629116E-2</v>
      </c>
      <c r="W176">
        <v>5.8330936342419433E-2</v>
      </c>
      <c r="X176">
        <v>5.3377456215370309E-2</v>
      </c>
      <c r="Y176">
        <v>4.8383954262777522E-2</v>
      </c>
      <c r="Z176">
        <v>4.3625728649430449E-2</v>
      </c>
      <c r="AA176">
        <v>4.3130808053698642E-2</v>
      </c>
      <c r="AB176">
        <v>4.002000063463021E-2</v>
      </c>
      <c r="AC176">
        <v>3.6752647467011533E-2</v>
      </c>
      <c r="AD176">
        <v>3.3726171359273083E-2</v>
      </c>
      <c r="AE176">
        <v>3.1018240392932789E-2</v>
      </c>
      <c r="AF176">
        <v>2.8629977727202303E-2</v>
      </c>
      <c r="AG176">
        <v>2.6536307011855834E-2</v>
      </c>
      <c r="AH176">
        <v>2.4701737442846518E-2</v>
      </c>
      <c r="AI176">
        <v>2.3094670121846357E-2</v>
      </c>
      <c r="AJ176">
        <v>2.1684709993628676E-2</v>
      </c>
      <c r="AK176">
        <v>2.0445609293381205E-2</v>
      </c>
    </row>
    <row r="177" spans="1:37" x14ac:dyDescent="0.25">
      <c r="A177" t="s">
        <v>569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3.4103479448697022E-3</v>
      </c>
      <c r="I177">
        <v>4.8221336880476303E-3</v>
      </c>
      <c r="J177">
        <v>5.2659427024410376E-3</v>
      </c>
      <c r="K177">
        <v>5.3568692249613666E-3</v>
      </c>
      <c r="L177">
        <v>6.7276970675308112E-3</v>
      </c>
      <c r="M177">
        <v>7.4907528311632119E-3</v>
      </c>
      <c r="N177">
        <v>7.6816303928500746E-3</v>
      </c>
      <c r="O177">
        <v>7.8167665974662511E-3</v>
      </c>
      <c r="P177">
        <v>7.8596202607943283E-3</v>
      </c>
      <c r="Q177">
        <v>7.5648095036273599E-3</v>
      </c>
      <c r="R177">
        <v>9.5813412513809076E-3</v>
      </c>
      <c r="S177">
        <v>9.9595237488320828E-3</v>
      </c>
      <c r="T177">
        <v>1.0037848390401347E-2</v>
      </c>
      <c r="U177">
        <v>1.0009513739714638E-2</v>
      </c>
      <c r="V177">
        <v>1.0325207620740582E-2</v>
      </c>
      <c r="W177">
        <v>1.0363015009017854E-2</v>
      </c>
      <c r="X177">
        <v>1.0498867428127012E-2</v>
      </c>
      <c r="Y177">
        <v>1.045245813001254E-2</v>
      </c>
      <c r="Z177">
        <v>1.0327246458713564E-2</v>
      </c>
      <c r="AA177">
        <v>1.2131377389070202E-2</v>
      </c>
      <c r="AB177">
        <v>1.2710915108760271E-2</v>
      </c>
      <c r="AC177">
        <v>1.3017100962123584E-2</v>
      </c>
      <c r="AD177">
        <v>1.4293018630912712E-2</v>
      </c>
      <c r="AE177">
        <v>1.4667119837352598E-2</v>
      </c>
      <c r="AF177">
        <v>1.4687554512614101E-2</v>
      </c>
      <c r="AG177">
        <v>1.4576857853783692E-2</v>
      </c>
      <c r="AH177">
        <v>1.440990515895346E-2</v>
      </c>
      <c r="AI177">
        <v>1.4211343112642192E-2</v>
      </c>
      <c r="AJ177">
        <v>1.3991057252913689E-2</v>
      </c>
      <c r="AK177">
        <v>1.3753481708877607E-2</v>
      </c>
    </row>
    <row r="178" spans="1:37" x14ac:dyDescent="0.25">
      <c r="A178" t="s">
        <v>570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4.0217739084558682E-5</v>
      </c>
      <c r="I178">
        <v>6.0545423555205873E-5</v>
      </c>
      <c r="J178">
        <v>6.9650062339098916E-5</v>
      </c>
      <c r="K178">
        <v>7.300387950357879E-5</v>
      </c>
      <c r="L178">
        <v>7.3418319328817031E-5</v>
      </c>
      <c r="M178">
        <v>7.325304118480963E-5</v>
      </c>
      <c r="N178">
        <v>7.2576058041158269E-5</v>
      </c>
      <c r="O178">
        <v>7.2693576606587472E-5</v>
      </c>
      <c r="P178">
        <v>7.2997415721341038E-5</v>
      </c>
      <c r="Q178">
        <v>7.3517493223363702E-5</v>
      </c>
      <c r="R178">
        <v>7.4837969090692854E-5</v>
      </c>
      <c r="S178">
        <v>7.537652855474666E-5</v>
      </c>
      <c r="T178">
        <v>7.4617632375085653E-5</v>
      </c>
      <c r="U178">
        <v>7.29084242006873E-5</v>
      </c>
      <c r="V178">
        <v>7.130008671475972E-5</v>
      </c>
      <c r="W178">
        <v>6.8800904519906842E-5</v>
      </c>
      <c r="X178">
        <v>6.627450945461342E-5</v>
      </c>
      <c r="Y178">
        <v>6.3856301664505191E-5</v>
      </c>
      <c r="Z178">
        <v>6.1088796387954425E-5</v>
      </c>
      <c r="AA178">
        <v>5.8581810187415997E-5</v>
      </c>
      <c r="AB178">
        <v>5.5848596127308932E-5</v>
      </c>
      <c r="AC178">
        <v>5.2892807521800683E-5</v>
      </c>
      <c r="AD178">
        <v>5.035796913284592E-5</v>
      </c>
      <c r="AE178">
        <v>4.7555737957508016E-5</v>
      </c>
      <c r="AF178">
        <v>4.4485183275074491E-5</v>
      </c>
      <c r="AG178">
        <v>4.1432008414517725E-5</v>
      </c>
      <c r="AH178">
        <v>3.854426747880171E-5</v>
      </c>
      <c r="AI178">
        <v>3.5503785752559483E-5</v>
      </c>
      <c r="AJ178">
        <v>3.2635038373836432E-5</v>
      </c>
      <c r="AK178">
        <v>2.9744891445787259E-5</v>
      </c>
    </row>
    <row r="179" spans="1:37" x14ac:dyDescent="0.25">
      <c r="A179" t="s">
        <v>571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1.2804408136148112E-2</v>
      </c>
      <c r="I179">
        <v>1.8604639448791999E-2</v>
      </c>
      <c r="J179">
        <v>2.1093393396842398E-2</v>
      </c>
      <c r="K179">
        <v>2.2430519727594484E-2</v>
      </c>
      <c r="L179">
        <v>2.2225666419979761E-2</v>
      </c>
      <c r="M179">
        <v>2.2553299441488726E-2</v>
      </c>
      <c r="N179">
        <v>2.2986990050446937E-2</v>
      </c>
      <c r="O179">
        <v>2.3329056778706767E-2</v>
      </c>
      <c r="P179">
        <v>2.3561662934172996E-2</v>
      </c>
      <c r="Q179">
        <v>2.5016132914232717E-2</v>
      </c>
      <c r="R179">
        <v>2.209006018429369E-2</v>
      </c>
      <c r="S179">
        <v>2.119734135353334E-2</v>
      </c>
      <c r="T179">
        <v>2.0817702042776918E-2</v>
      </c>
      <c r="U179">
        <v>2.0617195165737231E-2</v>
      </c>
      <c r="V179">
        <v>2.0661454372270138E-2</v>
      </c>
      <c r="W179">
        <v>2.0601131946574421E-2</v>
      </c>
      <c r="X179">
        <v>2.0544330459476772E-2</v>
      </c>
      <c r="Y179">
        <v>2.034508869343233E-2</v>
      </c>
      <c r="Z179">
        <v>2.0049624631791673E-2</v>
      </c>
      <c r="AA179">
        <v>1.8577445271616855E-2</v>
      </c>
      <c r="AB179">
        <v>1.8588649139569629E-2</v>
      </c>
      <c r="AC179">
        <v>1.8344360872589675E-2</v>
      </c>
      <c r="AD179">
        <v>2.7203871730158168E-2</v>
      </c>
      <c r="AE179">
        <v>3.0638531507215624E-2</v>
      </c>
      <c r="AF179">
        <v>3.1742862575067879E-2</v>
      </c>
      <c r="AG179">
        <v>3.2014070210091769E-2</v>
      </c>
      <c r="AH179">
        <v>3.1974285088964549E-2</v>
      </c>
      <c r="AI179">
        <v>3.1797085712336491E-2</v>
      </c>
      <c r="AJ179">
        <v>3.1566590720826522E-2</v>
      </c>
      <c r="AK179">
        <v>3.1263044055962086E-2</v>
      </c>
    </row>
    <row r="180" spans="1:37" x14ac:dyDescent="0.25">
      <c r="A180" t="s">
        <v>572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1.2578254982694177E-2</v>
      </c>
      <c r="I180">
        <v>2.132513697065299E-2</v>
      </c>
      <c r="J180">
        <v>2.7188214684020481E-2</v>
      </c>
      <c r="K180">
        <v>3.1287045813470742E-2</v>
      </c>
      <c r="L180">
        <v>3.4092397829722815E-2</v>
      </c>
      <c r="M180">
        <v>3.7582420630667961E-2</v>
      </c>
      <c r="N180">
        <v>3.803978735135017E-2</v>
      </c>
      <c r="O180">
        <v>4.4541578452287088E-2</v>
      </c>
      <c r="P180">
        <v>4.5500485071475513E-2</v>
      </c>
      <c r="Q180">
        <v>4.9462987817389559E-2</v>
      </c>
      <c r="R180">
        <v>5.0763310995874916E-2</v>
      </c>
      <c r="S180">
        <v>4.8429835377809871E-2</v>
      </c>
      <c r="T180">
        <v>4.1718797930082388E-2</v>
      </c>
      <c r="U180">
        <v>3.6385313744849997E-2</v>
      </c>
      <c r="V180">
        <v>3.531048118310872E-2</v>
      </c>
      <c r="W180">
        <v>2.8652267898783484E-2</v>
      </c>
      <c r="X180">
        <v>2.6095363184672572E-2</v>
      </c>
      <c r="Y180">
        <v>2.7575359874626611E-2</v>
      </c>
      <c r="Z180">
        <v>2.4745942765563127E-2</v>
      </c>
      <c r="AA180">
        <v>2.3199976803498883E-2</v>
      </c>
      <c r="AB180">
        <v>2.4259622426338934E-2</v>
      </c>
      <c r="AC180">
        <v>2.4156044632272163E-2</v>
      </c>
      <c r="AD180">
        <v>2.4628878180332252E-2</v>
      </c>
      <c r="AE180">
        <v>2.3312520899850881E-2</v>
      </c>
      <c r="AF180">
        <v>2.4252101890328535E-2</v>
      </c>
      <c r="AG180">
        <v>2.5889650637797555E-2</v>
      </c>
      <c r="AH180">
        <v>2.7770133422199493E-2</v>
      </c>
      <c r="AI180">
        <v>2.9175651787512798E-2</v>
      </c>
      <c r="AJ180">
        <v>3.0991248625487727E-2</v>
      </c>
      <c r="AK180">
        <v>3.1360432273112519E-2</v>
      </c>
    </row>
    <row r="181" spans="1:37" x14ac:dyDescent="0.25">
      <c r="A181" t="s">
        <v>573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4.195855045409435E-2</v>
      </c>
      <c r="I181">
        <v>6.0764209721303468E-2</v>
      </c>
      <c r="J181">
        <v>7.0522007174538409E-2</v>
      </c>
      <c r="K181">
        <v>7.6390228341690694E-2</v>
      </c>
      <c r="L181">
        <v>7.7679125359587639E-2</v>
      </c>
      <c r="M181">
        <v>8.1824655103056504E-2</v>
      </c>
      <c r="N181">
        <v>8.2320310580881018E-2</v>
      </c>
      <c r="O181">
        <v>8.9443380290046129E-2</v>
      </c>
      <c r="P181">
        <v>9.0113046239517477E-2</v>
      </c>
      <c r="Q181">
        <v>9.3045392757604095E-2</v>
      </c>
      <c r="R181">
        <v>0.10742672845339139</v>
      </c>
      <c r="S181">
        <v>0.10973216873933604</v>
      </c>
      <c r="T181">
        <v>0.10469741630204685</v>
      </c>
      <c r="U181">
        <v>9.97410769059284E-2</v>
      </c>
      <c r="V181">
        <v>9.9459843253875052E-2</v>
      </c>
      <c r="W181">
        <v>9.2118588210912011E-2</v>
      </c>
      <c r="X181">
        <v>8.9023984306431492E-2</v>
      </c>
      <c r="Y181">
        <v>9.0124619942707485E-2</v>
      </c>
      <c r="Z181">
        <v>8.6381922393393734E-2</v>
      </c>
      <c r="AA181">
        <v>8.7228448018975543E-2</v>
      </c>
      <c r="AB181">
        <v>8.8363733112628892E-2</v>
      </c>
      <c r="AC181">
        <v>8.7946730921570737E-2</v>
      </c>
      <c r="AD181">
        <v>8.9180486885116483E-2</v>
      </c>
      <c r="AE181">
        <v>8.7322890070946499E-2</v>
      </c>
      <c r="AF181">
        <v>8.7745937287088432E-2</v>
      </c>
      <c r="AG181">
        <v>8.8885140745092031E-2</v>
      </c>
      <c r="AH181">
        <v>9.0258453867505001E-2</v>
      </c>
      <c r="AI181">
        <v>9.1000458195206468E-2</v>
      </c>
      <c r="AJ181">
        <v>9.2228594233247876E-2</v>
      </c>
      <c r="AK181">
        <v>9.1646180082649187E-2</v>
      </c>
    </row>
    <row r="182" spans="1:37" x14ac:dyDescent="0.25">
      <c r="A182" t="s">
        <v>574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3.4501412677864687E-5</v>
      </c>
      <c r="I182">
        <v>5.2279309324849066E-5</v>
      </c>
      <c r="J182">
        <v>6.0697009226741006E-5</v>
      </c>
      <c r="K182">
        <v>6.4227246661066267E-5</v>
      </c>
      <c r="L182">
        <v>6.5220007765760666E-5</v>
      </c>
      <c r="M182">
        <v>6.5688567966311974E-5</v>
      </c>
      <c r="N182">
        <v>6.6074617341495975E-5</v>
      </c>
      <c r="O182">
        <v>6.7265643957245926E-5</v>
      </c>
      <c r="P182">
        <v>6.8660916408311062E-5</v>
      </c>
      <c r="Q182">
        <v>7.0617257537436464E-5</v>
      </c>
      <c r="R182">
        <v>2.3010770542867447E-4</v>
      </c>
      <c r="S182">
        <v>2.9358056510765809E-4</v>
      </c>
      <c r="T182">
        <v>3.1892457697749594E-4</v>
      </c>
      <c r="U182">
        <v>3.3089480470711922E-4</v>
      </c>
      <c r="V182">
        <v>3.381568361947623E-4</v>
      </c>
      <c r="W182">
        <v>3.4269867192503704E-4</v>
      </c>
      <c r="X182">
        <v>3.4586683515922467E-4</v>
      </c>
      <c r="Y182">
        <v>3.4815019663324081E-4</v>
      </c>
      <c r="Z182">
        <v>3.4914611389813414E-4</v>
      </c>
      <c r="AA182">
        <v>3.4939965543397318E-4</v>
      </c>
      <c r="AB182">
        <v>2.4877589131558033E-4</v>
      </c>
      <c r="AC182">
        <v>2.0933587611425712E-4</v>
      </c>
      <c r="AD182">
        <v>1.9258642365114559E-4</v>
      </c>
      <c r="AE182">
        <v>1.8264954865321304E-4</v>
      </c>
      <c r="AF182">
        <v>1.7475441435758562E-4</v>
      </c>
      <c r="AG182">
        <v>1.6750281028116422E-4</v>
      </c>
      <c r="AH182">
        <v>1.6050973781354925E-4</v>
      </c>
      <c r="AI182">
        <v>1.5364200489036218E-4</v>
      </c>
      <c r="AJ182">
        <v>1.4695324322041531E-4</v>
      </c>
      <c r="AK182">
        <v>1.4034526881485948E-4</v>
      </c>
    </row>
    <row r="183" spans="1:37" x14ac:dyDescent="0.25">
      <c r="A183" t="s">
        <v>575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6.2488258579618365E-3</v>
      </c>
      <c r="I183">
        <v>1.1390349971465177E-2</v>
      </c>
      <c r="J183">
        <v>1.4326829191546195E-2</v>
      </c>
      <c r="K183">
        <v>1.5403214757315379E-2</v>
      </c>
      <c r="L183">
        <v>1.5021984637143784E-2</v>
      </c>
      <c r="M183">
        <v>1.4160056280516026E-2</v>
      </c>
      <c r="N183">
        <v>1.2798499342962448E-2</v>
      </c>
      <c r="O183">
        <v>1.1711460253202263E-2</v>
      </c>
      <c r="P183">
        <v>1.0392091409936069E-2</v>
      </c>
      <c r="Q183">
        <v>9.3989379889801734E-3</v>
      </c>
      <c r="R183">
        <v>9.0157284973636474E-3</v>
      </c>
      <c r="S183">
        <v>8.2789008996874535E-3</v>
      </c>
      <c r="T183">
        <v>7.1256537714061308E-3</v>
      </c>
      <c r="U183">
        <v>5.8819414082967323E-3</v>
      </c>
      <c r="V183">
        <v>4.9819899186577697E-3</v>
      </c>
      <c r="W183">
        <v>3.8440964676156875E-3</v>
      </c>
      <c r="X183">
        <v>3.0114691342188584E-3</v>
      </c>
      <c r="Y183">
        <v>2.5738328739973153E-3</v>
      </c>
      <c r="Z183">
        <v>2.0858280132088954E-3</v>
      </c>
      <c r="AA183">
        <v>2.0245006703556831E-3</v>
      </c>
      <c r="AB183">
        <v>2.054277256578882E-3</v>
      </c>
      <c r="AC183">
        <v>2.1044898851108437E-3</v>
      </c>
      <c r="AD183">
        <v>2.5382144822498902E-3</v>
      </c>
      <c r="AE183">
        <v>2.7381851908495868E-3</v>
      </c>
      <c r="AF183">
        <v>2.8852143310594421E-3</v>
      </c>
      <c r="AG183">
        <v>3.0173182329318862E-3</v>
      </c>
      <c r="AH183">
        <v>3.1433847970555929E-3</v>
      </c>
      <c r="AI183">
        <v>3.223638566010449E-3</v>
      </c>
      <c r="AJ183">
        <v>3.3069313142002586E-3</v>
      </c>
      <c r="AK183">
        <v>3.2820183557939046E-3</v>
      </c>
    </row>
    <row r="184" spans="1:37" x14ac:dyDescent="0.25">
      <c r="A184" t="s">
        <v>576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0.1995221184198559</v>
      </c>
      <c r="I184">
        <v>0.33693653870239521</v>
      </c>
      <c r="J184">
        <v>0.40022232894213278</v>
      </c>
      <c r="K184">
        <v>0.41556961857481411</v>
      </c>
      <c r="L184">
        <v>0.40109916482319452</v>
      </c>
      <c r="M184">
        <v>0.38800778863674679</v>
      </c>
      <c r="N184">
        <v>0.37109453014430882</v>
      </c>
      <c r="O184">
        <v>0.37206036726949288</v>
      </c>
      <c r="P184">
        <v>0.36957171836173891</v>
      </c>
      <c r="Q184">
        <v>0.38041449933585869</v>
      </c>
      <c r="R184">
        <v>0.4098529633430994</v>
      </c>
      <c r="S184">
        <v>0.42398537667409092</v>
      </c>
      <c r="T184">
        <v>0.42339227867392476</v>
      </c>
      <c r="U184">
        <v>0.4192080242606197</v>
      </c>
      <c r="V184">
        <v>0.42365535742777699</v>
      </c>
      <c r="W184">
        <v>0.41568072626068098</v>
      </c>
      <c r="X184">
        <v>0.41373319196597003</v>
      </c>
      <c r="Y184">
        <v>0.41859213175880988</v>
      </c>
      <c r="Z184">
        <v>0.41508812361048619</v>
      </c>
      <c r="AA184">
        <v>0.41994096131019665</v>
      </c>
      <c r="AB184">
        <v>0.42139519291213479</v>
      </c>
      <c r="AC184">
        <v>0.41861321852111733</v>
      </c>
      <c r="AD184">
        <v>0.42480067788725523</v>
      </c>
      <c r="AE184">
        <v>0.41931909099570946</v>
      </c>
      <c r="AF184">
        <v>0.41052525370830972</v>
      </c>
      <c r="AG184">
        <v>0.40020526398506073</v>
      </c>
      <c r="AH184">
        <v>0.38903219938722089</v>
      </c>
      <c r="AI184">
        <v>0.376100903602129</v>
      </c>
      <c r="AJ184">
        <v>0.36344643904610263</v>
      </c>
      <c r="AK184">
        <v>0.3476601200310141</v>
      </c>
    </row>
    <row r="185" spans="1:37" x14ac:dyDescent="0.25">
      <c r="A185" t="s">
        <v>577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1.128592177039273E-2</v>
      </c>
      <c r="I185">
        <v>2.1517252737384435E-2</v>
      </c>
      <c r="J185">
        <v>2.8823638150425938E-2</v>
      </c>
      <c r="K185">
        <v>3.3655418717117649E-2</v>
      </c>
      <c r="L185">
        <v>3.6437073498756217E-2</v>
      </c>
      <c r="M185">
        <v>3.8654205320555191E-2</v>
      </c>
      <c r="N185">
        <v>4.0020830046000405E-2</v>
      </c>
      <c r="O185">
        <v>4.1844221142593799E-2</v>
      </c>
      <c r="P185">
        <v>4.2984296605429226E-2</v>
      </c>
      <c r="Q185">
        <v>4.4393257579470491E-2</v>
      </c>
      <c r="R185">
        <v>4.6650047029061205E-2</v>
      </c>
      <c r="S185">
        <v>4.7881719898531738E-2</v>
      </c>
      <c r="T185">
        <v>4.7906130172543665E-2</v>
      </c>
      <c r="U185">
        <v>4.7342078738492624E-2</v>
      </c>
      <c r="V185">
        <v>4.7003262930753201E-2</v>
      </c>
      <c r="W185">
        <v>4.5738119127493565E-2</v>
      </c>
      <c r="X185">
        <v>4.4591352982728309E-2</v>
      </c>
      <c r="Y185">
        <v>4.3818911952327975E-2</v>
      </c>
      <c r="Z185">
        <v>4.2565788794601711E-2</v>
      </c>
      <c r="AA185">
        <v>4.1804347422407531E-2</v>
      </c>
      <c r="AB185">
        <v>4.1047344178015081E-2</v>
      </c>
      <c r="AC185">
        <v>4.0155445252456186E-2</v>
      </c>
      <c r="AD185">
        <v>3.9822473123557932E-2</v>
      </c>
      <c r="AE185">
        <v>3.9057731669281698E-2</v>
      </c>
      <c r="AF185">
        <v>3.8251450985322767E-2</v>
      </c>
      <c r="AG185">
        <v>3.746825550383117E-2</v>
      </c>
      <c r="AH185">
        <v>3.6726224767112292E-2</v>
      </c>
      <c r="AI185">
        <v>3.5951075444640497E-2</v>
      </c>
      <c r="AJ185">
        <v>3.5249286263327656E-2</v>
      </c>
      <c r="AK185">
        <v>3.4394705198883567E-2</v>
      </c>
    </row>
    <row r="186" spans="1:37" x14ac:dyDescent="0.25">
      <c r="A186" t="s">
        <v>578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3.5700219391261419E-3</v>
      </c>
      <c r="I186">
        <v>8.5052822203730422E-3</v>
      </c>
      <c r="J186">
        <v>1.3100146231984116E-2</v>
      </c>
      <c r="K186">
        <v>1.6322394462890955E-2</v>
      </c>
      <c r="L186">
        <v>1.7667791456403906E-2</v>
      </c>
      <c r="M186">
        <v>1.7403614021763346E-2</v>
      </c>
      <c r="N186">
        <v>1.5728985178665736E-2</v>
      </c>
      <c r="O186">
        <v>1.3321311472316723E-2</v>
      </c>
      <c r="P186">
        <v>1.0352734162017705E-2</v>
      </c>
      <c r="Q186">
        <v>7.3344327268987462E-3</v>
      </c>
      <c r="R186">
        <v>4.7448284937989882E-3</v>
      </c>
      <c r="S186">
        <v>2.3323918397929817E-3</v>
      </c>
      <c r="T186">
        <v>-5.875532572612257E-5</v>
      </c>
      <c r="U186">
        <v>-2.3600555842137856E-3</v>
      </c>
      <c r="V186">
        <v>-4.3040451214556357E-3</v>
      </c>
      <c r="W186">
        <v>-6.0822109888197589E-3</v>
      </c>
      <c r="X186">
        <v>-7.4793082542383557E-3</v>
      </c>
      <c r="Y186">
        <v>-8.3506734740509542E-3</v>
      </c>
      <c r="Z186">
        <v>-8.8732076640694948E-3</v>
      </c>
      <c r="AA186">
        <v>-8.8744725309584365E-3</v>
      </c>
      <c r="AB186">
        <v>-8.4902119792798891E-3</v>
      </c>
      <c r="AC186">
        <v>-7.8455808545864602E-3</v>
      </c>
      <c r="AD186">
        <v>-6.845796963698106E-3</v>
      </c>
      <c r="AE186">
        <v>-5.8003412599737514E-3</v>
      </c>
      <c r="AF186">
        <v>-4.774025646085288E-3</v>
      </c>
      <c r="AG186">
        <v>-3.8076773029862175E-3</v>
      </c>
      <c r="AH186">
        <v>-2.9247743052225115E-3</v>
      </c>
      <c r="AI186">
        <v>-2.1612221034846874E-3</v>
      </c>
      <c r="AJ186">
        <v>-1.5061115553354546E-3</v>
      </c>
      <c r="AK186">
        <v>-1.0151750552458952E-3</v>
      </c>
    </row>
    <row r="187" spans="1:37" x14ac:dyDescent="0.25">
      <c r="A187" t="s">
        <v>579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4.5605424454063705E-3</v>
      </c>
      <c r="I187">
        <v>7.9845846073708059E-3</v>
      </c>
      <c r="J187">
        <v>9.8966617728327676E-3</v>
      </c>
      <c r="K187">
        <v>1.0738717222444308E-2</v>
      </c>
      <c r="L187">
        <v>1.0788258838350237E-2</v>
      </c>
      <c r="M187">
        <v>1.0656659699899963E-2</v>
      </c>
      <c r="N187">
        <v>1.020206256285505E-2</v>
      </c>
      <c r="O187">
        <v>9.9266732795415483E-3</v>
      </c>
      <c r="P187">
        <v>9.4139642865374608E-3</v>
      </c>
      <c r="Q187">
        <v>9.0942543784165043E-3</v>
      </c>
      <c r="R187">
        <v>9.1482879698330972E-3</v>
      </c>
      <c r="S187">
        <v>8.8750180103158716E-3</v>
      </c>
      <c r="T187">
        <v>8.3034987667342363E-3</v>
      </c>
      <c r="U187">
        <v>7.6874119443108508E-3</v>
      </c>
      <c r="V187">
        <v>7.3136251528551043E-3</v>
      </c>
      <c r="W187">
        <v>6.7336165089018109E-3</v>
      </c>
      <c r="X187">
        <v>6.3589613900390763E-3</v>
      </c>
      <c r="Y187">
        <v>6.2251765312429609E-3</v>
      </c>
      <c r="Z187">
        <v>6.0091599237749828E-3</v>
      </c>
      <c r="AA187">
        <v>6.0789994100987838E-3</v>
      </c>
      <c r="AB187">
        <v>6.1798351912909317E-3</v>
      </c>
      <c r="AC187">
        <v>6.2811405999885868E-3</v>
      </c>
      <c r="AD187">
        <v>6.6681105573816422E-3</v>
      </c>
      <c r="AE187">
        <v>6.8610081956838485E-3</v>
      </c>
      <c r="AF187">
        <v>7.0123349357341146E-3</v>
      </c>
      <c r="AG187">
        <v>7.1451800764134512E-3</v>
      </c>
      <c r="AH187">
        <v>7.2657934415274175E-3</v>
      </c>
      <c r="AI187">
        <v>7.3472723444502211E-3</v>
      </c>
      <c r="AJ187">
        <v>7.4286728660983457E-3</v>
      </c>
      <c r="AK187">
        <v>7.4293785068704193E-3</v>
      </c>
    </row>
    <row r="188" spans="1:37" x14ac:dyDescent="0.25">
      <c r="A188" t="s">
        <v>580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3.690163954312168E-4</v>
      </c>
      <c r="I188">
        <v>8.3543269176354065E-4</v>
      </c>
      <c r="J188">
        <v>1.1793860202004539E-3</v>
      </c>
      <c r="K188">
        <v>1.2817229715429881E-3</v>
      </c>
      <c r="L188">
        <v>1.1025202908759235E-3</v>
      </c>
      <c r="M188">
        <v>6.9555554607405473E-4</v>
      </c>
      <c r="N188">
        <v>1.1238087174113292E-4</v>
      </c>
      <c r="O188">
        <v>-5.4510963125327025E-4</v>
      </c>
      <c r="P188">
        <v>-1.2356611004970843E-3</v>
      </c>
      <c r="Q188">
        <v>-1.8856497172150849E-3</v>
      </c>
      <c r="R188">
        <v>-2.433785464180523E-3</v>
      </c>
      <c r="S188">
        <v>-2.9086903502088483E-3</v>
      </c>
      <c r="T188">
        <v>-3.3280113210804548E-3</v>
      </c>
      <c r="U188">
        <v>-3.6837385762977944E-3</v>
      </c>
      <c r="V188">
        <v>-3.9474851945779151E-3</v>
      </c>
      <c r="W188">
        <v>-4.1439837759779403E-3</v>
      </c>
      <c r="X188">
        <v>-4.2535878905730611E-3</v>
      </c>
      <c r="Y188">
        <v>-4.2678160550847499E-3</v>
      </c>
      <c r="Z188">
        <v>-4.2142380796440252E-3</v>
      </c>
      <c r="AA188">
        <v>-4.0828408251482847E-3</v>
      </c>
      <c r="AB188">
        <v>-3.898129934060318E-3</v>
      </c>
      <c r="AC188">
        <v>-3.6820440598796674E-3</v>
      </c>
      <c r="AD188">
        <v>-3.4324857452602579E-3</v>
      </c>
      <c r="AE188">
        <v>-3.1900041774796063E-3</v>
      </c>
      <c r="AF188">
        <v>-2.9660855624963154E-3</v>
      </c>
      <c r="AG188">
        <v>-2.7670226705715901E-3</v>
      </c>
      <c r="AH188">
        <v>-2.5957768308021364E-3</v>
      </c>
      <c r="AI188">
        <v>-2.455569359086572E-3</v>
      </c>
      <c r="AJ188">
        <v>-2.3438597981624305E-3</v>
      </c>
      <c r="AK188">
        <v>-2.2646097131791814E-3</v>
      </c>
    </row>
    <row r="189" spans="1:37" x14ac:dyDescent="0.25">
      <c r="A189" t="s">
        <v>581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9.2997874909087602E-3</v>
      </c>
      <c r="I189">
        <v>1.5876918918508204E-2</v>
      </c>
      <c r="J189">
        <v>1.9329603383025341E-2</v>
      </c>
      <c r="K189">
        <v>2.071386321056963E-2</v>
      </c>
      <c r="L189">
        <v>2.064026129035678E-2</v>
      </c>
      <c r="M189">
        <v>2.0368960332894721E-2</v>
      </c>
      <c r="N189">
        <v>1.9546694068122632E-2</v>
      </c>
      <c r="O189">
        <v>1.918741822097873E-2</v>
      </c>
      <c r="P189">
        <v>1.8364365048587315E-2</v>
      </c>
      <c r="Q189">
        <v>1.796902414334315E-2</v>
      </c>
      <c r="R189">
        <v>1.8317372438003604E-2</v>
      </c>
      <c r="S189">
        <v>1.7933326966253389E-2</v>
      </c>
      <c r="T189">
        <v>1.6935098732303176E-2</v>
      </c>
      <c r="U189">
        <v>1.5856202102218553E-2</v>
      </c>
      <c r="V189">
        <v>1.5263668009260324E-2</v>
      </c>
      <c r="W189">
        <v>1.4204640878987691E-2</v>
      </c>
      <c r="X189">
        <v>1.3558822254314738E-2</v>
      </c>
      <c r="Y189">
        <v>1.3365235218984898E-2</v>
      </c>
      <c r="Z189">
        <v>1.2951359219519542E-2</v>
      </c>
      <c r="AA189">
        <v>1.3101533687737631E-2</v>
      </c>
      <c r="AB189">
        <v>1.3267337729572136E-2</v>
      </c>
      <c r="AC189">
        <v>1.3409365616617177E-2</v>
      </c>
      <c r="AD189">
        <v>1.4126849907204777E-2</v>
      </c>
      <c r="AE189">
        <v>1.4413544438463712E-2</v>
      </c>
      <c r="AF189">
        <v>1.4625738105963368E-2</v>
      </c>
      <c r="AG189">
        <v>1.4808398959452004E-2</v>
      </c>
      <c r="AH189">
        <v>1.4974144404810489E-2</v>
      </c>
      <c r="AI189">
        <v>1.5068525662022136E-2</v>
      </c>
      <c r="AJ189">
        <v>1.5174989247749401E-2</v>
      </c>
      <c r="AK189">
        <v>1.5125642919965307E-2</v>
      </c>
    </row>
    <row r="190" spans="1:37" x14ac:dyDescent="0.25">
      <c r="A190" t="s">
        <v>582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4.4478920694024561E-4</v>
      </c>
      <c r="I190">
        <v>8.8605202303678778E-4</v>
      </c>
      <c r="J190">
        <v>1.1956121784454433E-3</v>
      </c>
      <c r="K190">
        <v>1.3468466714890827E-3</v>
      </c>
      <c r="L190">
        <v>1.3395381154207647E-3</v>
      </c>
      <c r="M190">
        <v>1.2335117596202405E-3</v>
      </c>
      <c r="N190">
        <v>1.0399835755443539E-3</v>
      </c>
      <c r="O190">
        <v>8.2769091901570768E-4</v>
      </c>
      <c r="P190">
        <v>5.8448867912023377E-4</v>
      </c>
      <c r="Q190">
        <v>3.6144943627156772E-4</v>
      </c>
      <c r="R190">
        <v>1.9349751838811853E-4</v>
      </c>
      <c r="S190">
        <v>2.5567516941307747E-5</v>
      </c>
      <c r="T190">
        <v>-1.5105799080938816E-4</v>
      </c>
      <c r="U190">
        <v>-3.1808615722967576E-4</v>
      </c>
      <c r="V190">
        <v>-4.4467789318876138E-4</v>
      </c>
      <c r="W190">
        <v>-5.6680167612519091E-4</v>
      </c>
      <c r="X190">
        <v>-6.5120576866273597E-4</v>
      </c>
      <c r="Y190">
        <v>-6.8901520816119007E-4</v>
      </c>
      <c r="Z190">
        <v>-7.0978025474753613E-4</v>
      </c>
      <c r="AA190">
        <v>-6.8562566873191493E-4</v>
      </c>
      <c r="AB190">
        <v>-6.3934406154363393E-4</v>
      </c>
      <c r="AC190">
        <v>-5.8096515720984076E-4</v>
      </c>
      <c r="AD190">
        <v>-4.9006320218907256E-4</v>
      </c>
      <c r="AE190">
        <v>-4.1054035789470165E-4</v>
      </c>
      <c r="AF190">
        <v>-3.379029489009261E-4</v>
      </c>
      <c r="AG190">
        <v>-2.7240827165109097E-4</v>
      </c>
      <c r="AH190">
        <v>-2.1449633245597817E-4</v>
      </c>
      <c r="AI190">
        <v>-1.6721654749884911E-4</v>
      </c>
      <c r="AJ190">
        <v>-1.274279929692918E-4</v>
      </c>
      <c r="AK190">
        <v>-1.0219324083689195E-4</v>
      </c>
    </row>
    <row r="191" spans="1:37" x14ac:dyDescent="0.25">
      <c r="A191" t="s">
        <v>583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3.4672856107495747E-3</v>
      </c>
      <c r="I191">
        <v>6.0439852209916061E-3</v>
      </c>
      <c r="J191">
        <v>7.4455865997150299E-3</v>
      </c>
      <c r="K191">
        <v>7.9641536554581997E-3</v>
      </c>
      <c r="L191">
        <v>7.7903510580297208E-3</v>
      </c>
      <c r="M191">
        <v>7.3992689555114266E-3</v>
      </c>
      <c r="N191">
        <v>6.7096227205206485E-3</v>
      </c>
      <c r="O191">
        <v>6.1368328614426577E-3</v>
      </c>
      <c r="P191">
        <v>5.3901110316259141E-3</v>
      </c>
      <c r="Q191">
        <v>4.8190975824355768E-3</v>
      </c>
      <c r="R191">
        <v>4.5721852454378492E-3</v>
      </c>
      <c r="S191">
        <v>4.1227733115583847E-3</v>
      </c>
      <c r="T191">
        <v>3.4959998855588858E-3</v>
      </c>
      <c r="U191">
        <v>2.8805415051918076E-3</v>
      </c>
      <c r="V191">
        <v>2.4920047502643232E-3</v>
      </c>
      <c r="W191">
        <v>1.9885506864135258E-3</v>
      </c>
      <c r="X191">
        <v>1.6834821638995029E-3</v>
      </c>
      <c r="Y191">
        <v>1.598379085033788E-3</v>
      </c>
      <c r="Z191">
        <v>1.4833615052353218E-3</v>
      </c>
      <c r="AA191">
        <v>1.6131298524586111E-3</v>
      </c>
      <c r="AB191">
        <v>1.7843754753975245E-3</v>
      </c>
      <c r="AC191">
        <v>1.9674854774615687E-3</v>
      </c>
      <c r="AD191">
        <v>2.3703085607389251E-3</v>
      </c>
      <c r="AE191">
        <v>2.6215153572539157E-3</v>
      </c>
      <c r="AF191">
        <v>2.8350579488362576E-3</v>
      </c>
      <c r="AG191">
        <v>3.0232985880197516E-3</v>
      </c>
      <c r="AH191">
        <v>3.1890543986778804E-3</v>
      </c>
      <c r="AI191">
        <v>3.3114372774096113E-3</v>
      </c>
      <c r="AJ191">
        <v>3.4206195634082096E-3</v>
      </c>
      <c r="AK191">
        <v>3.4560769453066231E-3</v>
      </c>
    </row>
    <row r="192" spans="1:37" x14ac:dyDescent="0.25">
      <c r="A192" t="s">
        <v>584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1.3596273264470911E-2</v>
      </c>
      <c r="I192">
        <v>2.3401092671991166E-2</v>
      </c>
      <c r="J192">
        <v>2.851433247755792E-2</v>
      </c>
      <c r="K192">
        <v>3.0323092805784779E-2</v>
      </c>
      <c r="L192">
        <v>2.9687571544113844E-2</v>
      </c>
      <c r="M192">
        <v>2.8478618065829246E-2</v>
      </c>
      <c r="N192">
        <v>2.6295450416672406E-2</v>
      </c>
      <c r="O192">
        <v>2.4692824794277295E-2</v>
      </c>
      <c r="P192">
        <v>2.2434421027385621E-2</v>
      </c>
      <c r="Q192">
        <v>2.0854003715690114E-2</v>
      </c>
      <c r="R192">
        <v>2.0478386595496625E-2</v>
      </c>
      <c r="S192">
        <v>1.9198625601487211E-2</v>
      </c>
      <c r="T192">
        <v>1.7145593734224081E-2</v>
      </c>
      <c r="U192">
        <v>1.5084419881892986E-2</v>
      </c>
      <c r="V192">
        <v>1.3855207240673578E-2</v>
      </c>
      <c r="W192">
        <v>1.2093767166326109E-2</v>
      </c>
      <c r="X192">
        <v>1.1046389919561507E-2</v>
      </c>
      <c r="Y192">
        <v>1.0783756475569298E-2</v>
      </c>
      <c r="Z192">
        <v>1.0319768337621696E-2</v>
      </c>
      <c r="AA192">
        <v>1.0755255453007009E-2</v>
      </c>
      <c r="AB192">
        <v>1.1290899279339782E-2</v>
      </c>
      <c r="AC192">
        <v>1.1832456052077001E-2</v>
      </c>
      <c r="AD192">
        <v>1.3221660922774948E-2</v>
      </c>
      <c r="AE192">
        <v>1.3995365686706113E-2</v>
      </c>
      <c r="AF192">
        <v>1.4629148531938283E-2</v>
      </c>
      <c r="AG192">
        <v>1.5182513008098749E-2</v>
      </c>
      <c r="AH192">
        <v>1.5670606464903224E-2</v>
      </c>
      <c r="AI192">
        <v>1.6012974758103798E-2</v>
      </c>
      <c r="AJ192">
        <v>1.6329694678473908E-2</v>
      </c>
      <c r="AK192">
        <v>1.6381155003477775E-2</v>
      </c>
    </row>
    <row r="193" spans="1:37" x14ac:dyDescent="0.25">
      <c r="A193" t="s">
        <v>585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7.4419485683296874E-3</v>
      </c>
      <c r="I193">
        <v>1.6059464304859696E-2</v>
      </c>
      <c r="J193">
        <v>2.3033403186860497E-2</v>
      </c>
      <c r="K193">
        <v>2.7137414558640632E-2</v>
      </c>
      <c r="L193">
        <v>2.7972005881281625E-2</v>
      </c>
      <c r="M193">
        <v>2.644072060760521E-2</v>
      </c>
      <c r="N193">
        <v>2.2902385435427646E-2</v>
      </c>
      <c r="O193">
        <v>1.8658995437827876E-2</v>
      </c>
      <c r="P193">
        <v>1.3743807185026808E-2</v>
      </c>
      <c r="Q193">
        <v>9.0816048694724021E-3</v>
      </c>
      <c r="R193">
        <v>5.4103152686161091E-3</v>
      </c>
      <c r="S193">
        <v>1.9363834915696019E-3</v>
      </c>
      <c r="T193">
        <v>-1.5994898879817981E-3</v>
      </c>
      <c r="U193">
        <v>-4.9808610455678668E-3</v>
      </c>
      <c r="V193">
        <v>-7.6763085399819252E-3</v>
      </c>
      <c r="W193">
        <v>-1.0206119503749464E-2</v>
      </c>
      <c r="X193">
        <v>-1.2061964558071068E-2</v>
      </c>
      <c r="Y193">
        <v>-1.3035816410408714E-2</v>
      </c>
      <c r="Z193">
        <v>-1.3575225492302686E-2</v>
      </c>
      <c r="AA193">
        <v>-1.3262263212076124E-2</v>
      </c>
      <c r="AB193">
        <v>-1.2442204712098889E-2</v>
      </c>
      <c r="AC193">
        <v>-1.1321285391430961E-2</v>
      </c>
      <c r="AD193">
        <v>-9.6214993674567945E-3</v>
      </c>
      <c r="AE193">
        <v>-8.0264705045629027E-3</v>
      </c>
      <c r="AF193">
        <v>-6.5399067852551403E-3</v>
      </c>
      <c r="AG193">
        <v>-5.1926824572673192E-3</v>
      </c>
      <c r="AH193">
        <v>-4.0008048321896438E-3</v>
      </c>
      <c r="AI193">
        <v>-3.0183124817682937E-3</v>
      </c>
      <c r="AJ193">
        <v>-2.1997395212984589E-3</v>
      </c>
      <c r="AK193">
        <v>-1.6585057282418238E-3</v>
      </c>
    </row>
    <row r="194" spans="1:37" x14ac:dyDescent="0.25">
      <c r="A194" t="s">
        <v>586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9.0017107693601672E-3</v>
      </c>
      <c r="I194">
        <v>2.0198706030002331E-2</v>
      </c>
      <c r="J194">
        <v>2.9227391402109382E-2</v>
      </c>
      <c r="K194">
        <v>3.4753976465639769E-2</v>
      </c>
      <c r="L194">
        <v>3.6837531764109907E-2</v>
      </c>
      <c r="M194">
        <v>3.6950092598657287E-2</v>
      </c>
      <c r="N194">
        <v>3.5703861381771923E-2</v>
      </c>
      <c r="O194">
        <v>3.446557003171493E-2</v>
      </c>
      <c r="P194">
        <v>3.3047835451057321E-2</v>
      </c>
      <c r="Q194">
        <v>3.213646620276378E-2</v>
      </c>
      <c r="R194">
        <v>3.236836421018003E-2</v>
      </c>
      <c r="S194">
        <v>3.2572124528985426E-2</v>
      </c>
      <c r="T194">
        <v>3.2132229624192259E-2</v>
      </c>
      <c r="U194">
        <v>3.122248844366152E-2</v>
      </c>
      <c r="V194">
        <v>3.0509636604612186E-2</v>
      </c>
      <c r="W194">
        <v>2.9412596337457644E-2</v>
      </c>
      <c r="X194">
        <v>2.8457840808581325E-2</v>
      </c>
      <c r="Y194">
        <v>2.7976237042494738E-2</v>
      </c>
      <c r="Z194">
        <v>2.7459233901608419E-2</v>
      </c>
      <c r="AA194">
        <v>2.7386638943877866E-2</v>
      </c>
      <c r="AB194">
        <v>2.7478605361723907E-2</v>
      </c>
      <c r="AC194">
        <v>2.7531388315967298E-2</v>
      </c>
      <c r="AD194">
        <v>2.8007991398883679E-2</v>
      </c>
      <c r="AE194">
        <v>2.8224840560134204E-2</v>
      </c>
      <c r="AF194">
        <v>2.8178778535886569E-2</v>
      </c>
      <c r="AG194">
        <v>2.7939100925664682E-2</v>
      </c>
      <c r="AH194">
        <v>2.7568721027096704E-2</v>
      </c>
      <c r="AI194">
        <v>2.7055145942608615E-2</v>
      </c>
      <c r="AJ194">
        <v>2.6479461278265521E-2</v>
      </c>
      <c r="AK194">
        <v>2.5725559721463231E-2</v>
      </c>
    </row>
    <row r="195" spans="1:37" x14ac:dyDescent="0.25">
      <c r="A195" t="s">
        <v>587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8.9570992030305524E-2</v>
      </c>
      <c r="I195">
        <v>0.14321145345352287</v>
      </c>
      <c r="J195">
        <v>0.16896063131710909</v>
      </c>
      <c r="K195">
        <v>0.17783907770550286</v>
      </c>
      <c r="L195">
        <v>0.16447711621723332</v>
      </c>
      <c r="M195">
        <v>0.15966978235706519</v>
      </c>
      <c r="N195">
        <v>0.15505215118603904</v>
      </c>
      <c r="O195">
        <v>0.15116717632852633</v>
      </c>
      <c r="P195">
        <v>0.14813589689634207</v>
      </c>
      <c r="Q195">
        <v>0.14478719366979234</v>
      </c>
      <c r="R195">
        <v>0.13256958024688487</v>
      </c>
      <c r="S195">
        <v>0.12635802098520313</v>
      </c>
      <c r="T195">
        <v>0.12364806961793855</v>
      </c>
      <c r="U195">
        <v>0.12284178168619957</v>
      </c>
      <c r="V195">
        <v>0.1208718056755899</v>
      </c>
      <c r="W195">
        <v>0.11624062455636663</v>
      </c>
      <c r="X195">
        <v>0.11434966845531655</v>
      </c>
      <c r="Y195">
        <v>0.1139119162431062</v>
      </c>
      <c r="Z195">
        <v>0.1140705451944259</v>
      </c>
      <c r="AA195">
        <v>0.11767100326557529</v>
      </c>
      <c r="AB195">
        <v>0.11603115530553869</v>
      </c>
      <c r="AC195">
        <v>0.11497423891151171</v>
      </c>
      <c r="AD195">
        <v>0.11424061521256075</v>
      </c>
      <c r="AE195">
        <v>0.11357209171208951</v>
      </c>
      <c r="AF195">
        <v>0.1128579185393951</v>
      </c>
      <c r="AG195">
        <v>0.1120587642825888</v>
      </c>
      <c r="AH195">
        <v>0.11116675668293671</v>
      </c>
      <c r="AI195">
        <v>0.11019063831497297</v>
      </c>
      <c r="AJ195">
        <v>0.10914938137468988</v>
      </c>
      <c r="AK195">
        <v>0.10805000569174028</v>
      </c>
    </row>
    <row r="196" spans="1:37" x14ac:dyDescent="0.25">
      <c r="A196" t="s">
        <v>588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1.2831372013774073E-2</v>
      </c>
      <c r="I196">
        <v>2.328707535773154E-2</v>
      </c>
      <c r="J196">
        <v>2.9167675451028136E-2</v>
      </c>
      <c r="K196">
        <v>3.1363525369944911E-2</v>
      </c>
      <c r="L196">
        <v>3.1460172049798389E-2</v>
      </c>
      <c r="M196">
        <v>3.0631788552929723E-2</v>
      </c>
      <c r="N196">
        <v>2.7415467904849777E-2</v>
      </c>
      <c r="O196">
        <v>2.5350199966172257E-2</v>
      </c>
      <c r="P196">
        <v>2.125440002737225E-2</v>
      </c>
      <c r="Q196">
        <v>1.9103935498508775E-2</v>
      </c>
      <c r="R196">
        <v>3.8148351574532856E-2</v>
      </c>
      <c r="S196">
        <v>4.759177190554921E-2</v>
      </c>
      <c r="T196">
        <v>5.2002025771851049E-2</v>
      </c>
      <c r="U196">
        <v>5.3231280801625286E-2</v>
      </c>
      <c r="V196">
        <v>5.2832809214876583E-2</v>
      </c>
      <c r="W196">
        <v>5.1760461228456997E-2</v>
      </c>
      <c r="X196">
        <v>5.3104250719955122E-2</v>
      </c>
      <c r="Y196">
        <v>5.3234664587314448E-2</v>
      </c>
      <c r="Z196">
        <v>5.2722149189700397E-2</v>
      </c>
      <c r="AA196">
        <v>5.1938759555604744E-2</v>
      </c>
      <c r="AB196">
        <v>5.1081760226891058E-2</v>
      </c>
      <c r="AC196">
        <v>5.274240674002708E-2</v>
      </c>
      <c r="AD196">
        <v>5.3264337802500082E-2</v>
      </c>
      <c r="AE196">
        <v>5.3108390418071562E-2</v>
      </c>
      <c r="AF196">
        <v>5.260684331308034E-2</v>
      </c>
      <c r="AG196">
        <v>5.195514114420053E-2</v>
      </c>
      <c r="AH196">
        <v>5.1255361779701962E-2</v>
      </c>
      <c r="AI196">
        <v>5.055659961218377E-2</v>
      </c>
      <c r="AJ196">
        <v>4.9879754440049509E-2</v>
      </c>
      <c r="AK196">
        <v>4.922863318981701E-2</v>
      </c>
    </row>
    <row r="197" spans="1:37" x14ac:dyDescent="0.25">
      <c r="A197" t="s">
        <v>589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1.5753450011226099E-2</v>
      </c>
      <c r="I197">
        <v>2.7455441059991526E-2</v>
      </c>
      <c r="J197">
        <v>3.3620819128256221E-2</v>
      </c>
      <c r="K197">
        <v>3.5689762094481783E-2</v>
      </c>
      <c r="L197">
        <v>3.7181535466413437E-2</v>
      </c>
      <c r="M197">
        <v>3.6813767146328662E-2</v>
      </c>
      <c r="N197">
        <v>3.5424000110177101E-2</v>
      </c>
      <c r="O197">
        <v>3.3809571004468651E-2</v>
      </c>
      <c r="P197">
        <v>3.2012684750861588E-2</v>
      </c>
      <c r="Q197">
        <v>3.1006550875831498E-2</v>
      </c>
      <c r="R197">
        <v>3.552068255919149E-2</v>
      </c>
      <c r="S197">
        <v>3.6965995011858148E-2</v>
      </c>
      <c r="T197">
        <v>3.6798600258029009E-2</v>
      </c>
      <c r="U197">
        <v>3.577427157665581E-2</v>
      </c>
      <c r="V197">
        <v>3.4375163857642922E-2</v>
      </c>
      <c r="W197">
        <v>3.2854105259153943E-2</v>
      </c>
      <c r="X197">
        <v>3.1549140730207301E-2</v>
      </c>
      <c r="Y197">
        <v>3.0244298120101341E-2</v>
      </c>
      <c r="Z197">
        <v>2.9011636600315371E-2</v>
      </c>
      <c r="AA197">
        <v>2.8846522571451934E-2</v>
      </c>
      <c r="AB197">
        <v>2.83413262884048E-2</v>
      </c>
      <c r="AC197">
        <v>2.7872214600673417E-2</v>
      </c>
      <c r="AD197">
        <v>2.7281764472161529E-2</v>
      </c>
      <c r="AE197">
        <v>2.6666642250952544E-2</v>
      </c>
      <c r="AF197">
        <v>2.6078371622633358E-2</v>
      </c>
      <c r="AG197">
        <v>2.553737249874986E-2</v>
      </c>
      <c r="AH197">
        <v>2.5049339532125438E-2</v>
      </c>
      <c r="AI197">
        <v>2.4608769781550265E-2</v>
      </c>
      <c r="AJ197">
        <v>2.4209761164981056E-2</v>
      </c>
      <c r="AK197">
        <v>2.3844115410125714E-2</v>
      </c>
    </row>
    <row r="198" spans="1:37" x14ac:dyDescent="0.25">
      <c r="A198" t="s">
        <v>590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7.3922085939351942E-2</v>
      </c>
      <c r="I198">
        <v>0.13057103128660627</v>
      </c>
      <c r="J198">
        <v>0.16141478060923509</v>
      </c>
      <c r="K198">
        <v>0.1724578800665795</v>
      </c>
      <c r="L198">
        <v>0.1748559767770819</v>
      </c>
      <c r="M198">
        <v>0.17122571254853586</v>
      </c>
      <c r="N198">
        <v>0.16479473776547945</v>
      </c>
      <c r="O198">
        <v>0.1574592786991742</v>
      </c>
      <c r="P198">
        <v>0.14862157125084491</v>
      </c>
      <c r="Q198">
        <v>0.14647518483242916</v>
      </c>
      <c r="R198">
        <v>0.12205850227932</v>
      </c>
      <c r="S198">
        <v>0.10595517193328564</v>
      </c>
      <c r="T198">
        <v>9.4373621690412551E-2</v>
      </c>
      <c r="U198">
        <v>8.5078823580042665E-2</v>
      </c>
      <c r="V198">
        <v>8.1695662775682312E-2</v>
      </c>
      <c r="W198">
        <v>7.6632286561861621E-2</v>
      </c>
      <c r="X198">
        <v>7.0699825209226935E-2</v>
      </c>
      <c r="Y198">
        <v>6.4580102789978153E-2</v>
      </c>
      <c r="Z198">
        <v>5.8718823672928418E-2</v>
      </c>
      <c r="AA198">
        <v>5.9039810673582029E-2</v>
      </c>
      <c r="AB198">
        <v>5.6474850309741594E-2</v>
      </c>
      <c r="AC198">
        <v>5.3352280478211118E-2</v>
      </c>
      <c r="AD198">
        <v>5.0281586272813705E-2</v>
      </c>
      <c r="AE198">
        <v>4.753500547506153E-2</v>
      </c>
      <c r="AF198">
        <v>4.5212635451797351E-2</v>
      </c>
      <c r="AG198">
        <v>4.3318811141337898E-2</v>
      </c>
      <c r="AH198">
        <v>4.1806772406831075E-2</v>
      </c>
      <c r="AI198">
        <v>4.0617568193711068E-2</v>
      </c>
      <c r="AJ198">
        <v>3.9688725210049257E-2</v>
      </c>
      <c r="AK198">
        <v>3.8963592412400591E-2</v>
      </c>
    </row>
    <row r="199" spans="1:37" x14ac:dyDescent="0.25">
      <c r="A199" t="s">
        <v>591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1.2947330154547517E-2</v>
      </c>
      <c r="I199">
        <v>2.0239959365803285E-2</v>
      </c>
      <c r="J199">
        <v>2.3177484531157033E-2</v>
      </c>
      <c r="K199">
        <v>2.3602875740406454E-2</v>
      </c>
      <c r="L199">
        <v>2.8117434365645264E-2</v>
      </c>
      <c r="M199">
        <v>3.0697529853066511E-2</v>
      </c>
      <c r="N199">
        <v>3.0924508442247749E-2</v>
      </c>
      <c r="O199">
        <v>3.0554398186666977E-2</v>
      </c>
      <c r="P199">
        <v>2.9736994072941919E-2</v>
      </c>
      <c r="Q199">
        <v>2.77142114524443E-2</v>
      </c>
      <c r="R199">
        <v>3.4058240967903393E-2</v>
      </c>
      <c r="S199">
        <v>3.57277236424451E-2</v>
      </c>
      <c r="T199">
        <v>3.5930112411090384E-2</v>
      </c>
      <c r="U199">
        <v>3.5400537899846415E-2</v>
      </c>
      <c r="V199">
        <v>3.5971572388138619E-2</v>
      </c>
      <c r="W199">
        <v>3.5750863593919505E-2</v>
      </c>
      <c r="X199">
        <v>3.5890814347807706E-2</v>
      </c>
      <c r="Y199">
        <v>3.5500455845779086E-2</v>
      </c>
      <c r="Z199">
        <v>3.4848013855576759E-2</v>
      </c>
      <c r="AA199">
        <v>4.1046704691575488E-2</v>
      </c>
      <c r="AB199">
        <v>4.3947863199289422E-2</v>
      </c>
      <c r="AC199">
        <v>4.558174387233091E-2</v>
      </c>
      <c r="AD199">
        <v>5.0288313697995551E-2</v>
      </c>
      <c r="AE199">
        <v>5.212096654217073E-2</v>
      </c>
      <c r="AF199">
        <v>5.2313825673499778E-2</v>
      </c>
      <c r="AG199">
        <v>5.1694366967190264E-2</v>
      </c>
      <c r="AH199">
        <v>5.0736545508616157E-2</v>
      </c>
      <c r="AI199">
        <v>4.9681760702921601E-2</v>
      </c>
      <c r="AJ199">
        <v>4.8643385802428565E-2</v>
      </c>
      <c r="AK199">
        <v>4.766342427955074E-2</v>
      </c>
    </row>
    <row r="200" spans="1:37" x14ac:dyDescent="0.25">
      <c r="A200" t="s">
        <v>592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1.7257834126629411E-4</v>
      </c>
      <c r="I200">
        <v>2.8989178745728896E-4</v>
      </c>
      <c r="J200">
        <v>3.5615766592039474E-4</v>
      </c>
      <c r="K200">
        <v>3.8402605176046542E-4</v>
      </c>
      <c r="L200">
        <v>3.8553326343416323E-4</v>
      </c>
      <c r="M200">
        <v>3.7424028727642543E-4</v>
      </c>
      <c r="N200">
        <v>3.5475622306815912E-4</v>
      </c>
      <c r="O200">
        <v>3.3583018968605757E-4</v>
      </c>
      <c r="P200">
        <v>3.1763562350462632E-4</v>
      </c>
      <c r="Q200">
        <v>3.0169204596394321E-4</v>
      </c>
      <c r="R200">
        <v>2.915778977886846E-4</v>
      </c>
      <c r="S200">
        <v>2.8119998630603521E-4</v>
      </c>
      <c r="T200">
        <v>2.6720294103057391E-4</v>
      </c>
      <c r="U200">
        <v>2.5014749288127962E-4</v>
      </c>
      <c r="V200">
        <v>2.3465631130238364E-4</v>
      </c>
      <c r="W200">
        <v>2.1721402307783088E-4</v>
      </c>
      <c r="X200">
        <v>2.0128211976288261E-4</v>
      </c>
      <c r="Y200">
        <v>1.8809617561483974E-4</v>
      </c>
      <c r="Z200">
        <v>1.7586228862107525E-4</v>
      </c>
      <c r="AA200">
        <v>1.669439385526081E-4</v>
      </c>
      <c r="AB200">
        <v>1.593435116440859E-4</v>
      </c>
      <c r="AC200">
        <v>1.5245748452267672E-4</v>
      </c>
      <c r="AD200">
        <v>1.4863183688088979E-4</v>
      </c>
      <c r="AE200">
        <v>1.4479772725754778E-4</v>
      </c>
      <c r="AF200">
        <v>1.4018336081517838E-4</v>
      </c>
      <c r="AG200">
        <v>1.3550545618971498E-4</v>
      </c>
      <c r="AH200">
        <v>1.3129212626252786E-4</v>
      </c>
      <c r="AI200">
        <v>1.2618716557938E-4</v>
      </c>
      <c r="AJ200">
        <v>1.2131069335546171E-4</v>
      </c>
      <c r="AK200">
        <v>1.1586409132960584E-4</v>
      </c>
    </row>
    <row r="201" spans="1:37" x14ac:dyDescent="0.25">
      <c r="A201" t="s">
        <v>593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7.576408645361076E-3</v>
      </c>
      <c r="I201">
        <v>1.2189237513263187E-2</v>
      </c>
      <c r="J201">
        <v>1.4481866621938387E-2</v>
      </c>
      <c r="K201">
        <v>1.5404526414874234E-2</v>
      </c>
      <c r="L201">
        <v>1.4952469141306228E-2</v>
      </c>
      <c r="M201">
        <v>1.4527066342943503E-2</v>
      </c>
      <c r="N201">
        <v>1.4160018257194143E-2</v>
      </c>
      <c r="O201">
        <v>1.3824330189551141E-2</v>
      </c>
      <c r="P201">
        <v>1.3518819135077834E-2</v>
      </c>
      <c r="Q201">
        <v>1.398631838642438E-2</v>
      </c>
      <c r="R201">
        <v>1.2163232018165602E-2</v>
      </c>
      <c r="S201">
        <v>1.1253052228350883E-2</v>
      </c>
      <c r="T201">
        <v>1.0756024867014999E-2</v>
      </c>
      <c r="U201">
        <v>1.0506426317420801E-2</v>
      </c>
      <c r="V201">
        <v>1.0497886096940249E-2</v>
      </c>
      <c r="W201">
        <v>1.0508682279592172E-2</v>
      </c>
      <c r="X201">
        <v>1.0550564801633001E-2</v>
      </c>
      <c r="Y201">
        <v>1.0527581737945029E-2</v>
      </c>
      <c r="Z201">
        <v>1.0446923529222604E-2</v>
      </c>
      <c r="AA201">
        <v>9.7002195460919385E-3</v>
      </c>
      <c r="AB201">
        <v>9.6982376176691122E-3</v>
      </c>
      <c r="AC201">
        <v>9.6526372371959525E-3</v>
      </c>
      <c r="AD201">
        <v>1.4733942853695921E-2</v>
      </c>
      <c r="AE201">
        <v>1.7551621912725648E-2</v>
      </c>
      <c r="AF201">
        <v>1.8795618462866835E-2</v>
      </c>
      <c r="AG201">
        <v>1.9136505674425548E-2</v>
      </c>
      <c r="AH201">
        <v>1.9022726025440671E-2</v>
      </c>
      <c r="AI201">
        <v>1.871240354631486E-2</v>
      </c>
      <c r="AJ201">
        <v>1.835401954076021E-2</v>
      </c>
      <c r="AK201">
        <v>1.798828313353603E-2</v>
      </c>
    </row>
    <row r="202" spans="1:37" x14ac:dyDescent="0.25">
      <c r="A202" t="s">
        <v>594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2.7317909637545768E-2</v>
      </c>
      <c r="I202">
        <v>5.32347295784594E-2</v>
      </c>
      <c r="J202">
        <v>7.2841910896129028E-2</v>
      </c>
      <c r="K202">
        <v>8.4277475999351995E-2</v>
      </c>
      <c r="L202">
        <v>8.880621153981462E-2</v>
      </c>
      <c r="M202">
        <v>9.2412185583980358E-2</v>
      </c>
      <c r="N202">
        <v>8.9065944476995507E-2</v>
      </c>
      <c r="O202">
        <v>9.7179896018551232E-2</v>
      </c>
      <c r="P202">
        <v>9.6194275270706842E-2</v>
      </c>
      <c r="Q202">
        <v>0.10037016737671123</v>
      </c>
      <c r="R202">
        <v>0.10057570890416422</v>
      </c>
      <c r="S202">
        <v>9.4446858883631635E-2</v>
      </c>
      <c r="T202">
        <v>8.0350159589974657E-2</v>
      </c>
      <c r="U202">
        <v>6.8271430388967491E-2</v>
      </c>
      <c r="V202">
        <v>6.4251239069594901E-2</v>
      </c>
      <c r="W202">
        <v>5.2341726146677245E-2</v>
      </c>
      <c r="X202">
        <v>4.7019202006244765E-2</v>
      </c>
      <c r="Y202">
        <v>4.953470321278098E-2</v>
      </c>
      <c r="Z202">
        <v>4.6085734546488212E-2</v>
      </c>
      <c r="AA202">
        <v>4.4253101715867833E-2</v>
      </c>
      <c r="AB202">
        <v>4.7165946582767668E-2</v>
      </c>
      <c r="AC202">
        <v>4.8692039724925466E-2</v>
      </c>
      <c r="AD202">
        <v>5.1194447768188892E-2</v>
      </c>
      <c r="AE202">
        <v>5.0204588066591081E-2</v>
      </c>
      <c r="AF202">
        <v>5.2999599164507534E-2</v>
      </c>
      <c r="AG202">
        <v>5.757162087866876E-2</v>
      </c>
      <c r="AH202">
        <v>6.2979899973714129E-2</v>
      </c>
      <c r="AI202">
        <v>6.7508833569964635E-2</v>
      </c>
      <c r="AJ202">
        <v>7.2593915086533914E-2</v>
      </c>
      <c r="AK202">
        <v>7.4498643392581762E-2</v>
      </c>
    </row>
    <row r="203" spans="1:37" x14ac:dyDescent="0.25">
      <c r="A203" t="s">
        <v>595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8.3128523468874199E-2</v>
      </c>
      <c r="I203">
        <v>0.13386229361701826</v>
      </c>
      <c r="J203">
        <v>0.16243463694071272</v>
      </c>
      <c r="K203">
        <v>0.17571228759320531</v>
      </c>
      <c r="L203">
        <v>0.17455630440777151</v>
      </c>
      <c r="M203">
        <v>0.17574899445876382</v>
      </c>
      <c r="N203">
        <v>0.16998291467986004</v>
      </c>
      <c r="O203">
        <v>0.17671175606999012</v>
      </c>
      <c r="P203">
        <v>0.17365087728999001</v>
      </c>
      <c r="Q203">
        <v>0.17463504201158508</v>
      </c>
      <c r="R203">
        <v>0.19748406474459176</v>
      </c>
      <c r="S203">
        <v>0.20197760986809202</v>
      </c>
      <c r="T203">
        <v>0.19143128742760329</v>
      </c>
      <c r="U203">
        <v>0.17869829084384392</v>
      </c>
      <c r="V203">
        <v>0.17418929392808144</v>
      </c>
      <c r="W203">
        <v>0.15889134731095031</v>
      </c>
      <c r="X203">
        <v>0.15078905889039057</v>
      </c>
      <c r="Y203">
        <v>0.15161676370115168</v>
      </c>
      <c r="Z203">
        <v>0.14587020369117876</v>
      </c>
      <c r="AA203">
        <v>0.14807467565754864</v>
      </c>
      <c r="AB203">
        <v>0.15198273301293483</v>
      </c>
      <c r="AC203">
        <v>0.15366223345677668</v>
      </c>
      <c r="AD203">
        <v>0.15804028686921501</v>
      </c>
      <c r="AE203">
        <v>0.15701097403174402</v>
      </c>
      <c r="AF203">
        <v>0.15932592494793935</v>
      </c>
      <c r="AG203">
        <v>0.16320722781869101</v>
      </c>
      <c r="AH203">
        <v>0.16779495675100936</v>
      </c>
      <c r="AI203">
        <v>0.17129891542708017</v>
      </c>
      <c r="AJ203">
        <v>0.17545284869376795</v>
      </c>
      <c r="AK203">
        <v>0.17616604881559064</v>
      </c>
    </row>
    <row r="204" spans="1:37" x14ac:dyDescent="0.25">
      <c r="A204" t="s">
        <v>596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5.6093085905394228E-5</v>
      </c>
      <c r="I204">
        <v>9.5073489093543419E-5</v>
      </c>
      <c r="J204">
        <v>1.1819084847391052E-4</v>
      </c>
      <c r="K204">
        <v>1.2904039832496432E-4</v>
      </c>
      <c r="L204">
        <v>1.3120782616509201E-4</v>
      </c>
      <c r="M204">
        <v>1.2893969837630566E-4</v>
      </c>
      <c r="N204">
        <v>1.2429184145406249E-4</v>
      </c>
      <c r="O204">
        <v>1.1984840489535196E-4</v>
      </c>
      <c r="P204">
        <v>1.1556641562592933E-4</v>
      </c>
      <c r="Q204">
        <v>1.1249164235669512E-4</v>
      </c>
      <c r="R204">
        <v>3.5769115046077772E-4</v>
      </c>
      <c r="S204">
        <v>4.8692823961041958E-4</v>
      </c>
      <c r="T204">
        <v>5.4334565546056233E-4</v>
      </c>
      <c r="U204">
        <v>5.5986672565505515E-4</v>
      </c>
      <c r="V204">
        <v>5.5739397002460285E-4</v>
      </c>
      <c r="W204">
        <v>5.4613597200068784E-4</v>
      </c>
      <c r="X204">
        <v>5.3256466090360432E-4</v>
      </c>
      <c r="Y204">
        <v>5.1984712212517969E-4</v>
      </c>
      <c r="Z204">
        <v>5.0826098728569739E-4</v>
      </c>
      <c r="AA204">
        <v>4.9873571377360396E-4</v>
      </c>
      <c r="AB204">
        <v>3.353599251280025E-4</v>
      </c>
      <c r="AC204">
        <v>2.4885957895724769E-4</v>
      </c>
      <c r="AD204">
        <v>2.0831479681432313E-4</v>
      </c>
      <c r="AE204">
        <v>1.9161163811067051E-4</v>
      </c>
      <c r="AF204">
        <v>1.8642957691258967E-4</v>
      </c>
      <c r="AG204">
        <v>1.8613484270344486E-4</v>
      </c>
      <c r="AH204">
        <v>1.8734841996921687E-4</v>
      </c>
      <c r="AI204">
        <v>1.8840977276527612E-4</v>
      </c>
      <c r="AJ204">
        <v>1.8877716119424938E-4</v>
      </c>
      <c r="AK204">
        <v>1.8811055233556356E-4</v>
      </c>
    </row>
    <row r="205" spans="1:37" x14ac:dyDescent="0.25">
      <c r="A205" t="s">
        <v>597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5.7286237424541255E-3</v>
      </c>
      <c r="I205">
        <v>1.1936242821410072E-2</v>
      </c>
      <c r="J205">
        <v>1.6706102681639523E-2</v>
      </c>
      <c r="K205">
        <v>1.9394502620475144E-2</v>
      </c>
      <c r="L205">
        <v>1.9844204075468407E-2</v>
      </c>
      <c r="M205">
        <v>1.8779781210403038E-2</v>
      </c>
      <c r="N205">
        <v>1.6400630212994052E-2</v>
      </c>
      <c r="O205">
        <v>1.3633872714296094E-2</v>
      </c>
      <c r="P205">
        <v>1.0400785283807298E-2</v>
      </c>
      <c r="Q205">
        <v>7.3717720786167186E-3</v>
      </c>
      <c r="R205">
        <v>5.0450599667585302E-3</v>
      </c>
      <c r="S205">
        <v>2.7629713259813252E-3</v>
      </c>
      <c r="T205">
        <v>3.6726347667756406E-4</v>
      </c>
      <c r="U205">
        <v>-1.9399599618778861E-3</v>
      </c>
      <c r="V205">
        <v>-3.7535610631145087E-3</v>
      </c>
      <c r="W205">
        <v>-5.5037144323987356E-3</v>
      </c>
      <c r="X205">
        <v>-6.7809713731826361E-3</v>
      </c>
      <c r="Y205">
        <v>-7.4434267665813934E-3</v>
      </c>
      <c r="Z205">
        <v>-7.8504792824122972E-3</v>
      </c>
      <c r="AA205">
        <v>-7.6583819024103302E-3</v>
      </c>
      <c r="AB205">
        <v>-7.1394554815203039E-3</v>
      </c>
      <c r="AC205">
        <v>-6.4344737534494023E-3</v>
      </c>
      <c r="AD205">
        <v>-5.2989730852194194E-3</v>
      </c>
      <c r="AE205">
        <v>-4.2725832887590904E-3</v>
      </c>
      <c r="AF205">
        <v>-3.3258716151461517E-3</v>
      </c>
      <c r="AG205">
        <v>-2.4700955396307961E-3</v>
      </c>
      <c r="AH205">
        <v>-1.7131123350016399E-3</v>
      </c>
      <c r="AI205">
        <v>-1.0949924599101212E-3</v>
      </c>
      <c r="AJ205">
        <v>-5.7815837439128127E-4</v>
      </c>
      <c r="AK205">
        <v>-2.5219154534123584E-4</v>
      </c>
    </row>
    <row r="206" spans="1:37" x14ac:dyDescent="0.25">
      <c r="A206" t="s">
        <v>598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0.20666401339093268</v>
      </c>
      <c r="I206">
        <v>0.42150884045354242</v>
      </c>
      <c r="J206">
        <v>0.59295564026300385</v>
      </c>
      <c r="K206">
        <v>0.70849173985080882</v>
      </c>
      <c r="L206">
        <v>0.76425842395006005</v>
      </c>
      <c r="M206">
        <v>0.78258630483372094</v>
      </c>
      <c r="N206">
        <v>0.76331496040662361</v>
      </c>
      <c r="O206">
        <v>0.73364831943539333</v>
      </c>
      <c r="P206">
        <v>0.68445935074147901</v>
      </c>
      <c r="Q206">
        <v>0.63706112728976116</v>
      </c>
      <c r="R206">
        <v>0.6063533142824804</v>
      </c>
      <c r="S206">
        <v>0.56713336898121858</v>
      </c>
      <c r="T206">
        <v>0.51560796953265431</v>
      </c>
      <c r="U206">
        <v>0.45994506830197457</v>
      </c>
      <c r="V206">
        <v>0.41443024733265182</v>
      </c>
      <c r="W206">
        <v>0.36290992443663306</v>
      </c>
      <c r="X206">
        <v>0.3214700049876566</v>
      </c>
      <c r="Y206">
        <v>0.29511284157801454</v>
      </c>
      <c r="Z206">
        <v>0.27155277081105389</v>
      </c>
      <c r="AA206">
        <v>0.26513837115109473</v>
      </c>
      <c r="AB206">
        <v>0.26679036104170983</v>
      </c>
      <c r="AC206">
        <v>0.27333542135752498</v>
      </c>
      <c r="AD206">
        <v>0.2953037881559249</v>
      </c>
      <c r="AE206">
        <v>0.313495615319831</v>
      </c>
      <c r="AF206">
        <v>0.33073239106461022</v>
      </c>
      <c r="AG206">
        <v>0.34704074897564269</v>
      </c>
      <c r="AH206">
        <v>0.36226310796760436</v>
      </c>
      <c r="AI206">
        <v>0.37491798424414413</v>
      </c>
      <c r="AJ206">
        <v>0.38628425398354271</v>
      </c>
      <c r="AK206">
        <v>0.39282486323617694</v>
      </c>
    </row>
    <row r="207" spans="1:37" x14ac:dyDescent="0.25">
      <c r="A207" t="s">
        <v>599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1.6179249386004135E-3</v>
      </c>
      <c r="I207">
        <v>3.3722034166834827E-3</v>
      </c>
      <c r="J207">
        <v>4.768355988738913E-3</v>
      </c>
      <c r="K207">
        <v>5.6741715501562959E-3</v>
      </c>
      <c r="L207">
        <v>6.0656382597244207E-3</v>
      </c>
      <c r="M207">
        <v>6.1449317873869432E-3</v>
      </c>
      <c r="N207">
        <v>5.9324317866424883E-3</v>
      </c>
      <c r="O207">
        <v>5.6659151217998841E-3</v>
      </c>
      <c r="P207">
        <v>5.264070041705037E-3</v>
      </c>
      <c r="Q207">
        <v>4.8906797235596031E-3</v>
      </c>
      <c r="R207">
        <v>4.6770739529453133E-3</v>
      </c>
      <c r="S207">
        <v>4.399933134189943E-3</v>
      </c>
      <c r="T207">
        <v>4.005857435057535E-3</v>
      </c>
      <c r="U207">
        <v>3.5654044853670312E-3</v>
      </c>
      <c r="V207">
        <v>3.2052608840695074E-3</v>
      </c>
      <c r="W207">
        <v>2.7888936627997749E-3</v>
      </c>
      <c r="X207">
        <v>2.4475614175097252E-3</v>
      </c>
      <c r="Y207">
        <v>2.2338937744662986E-3</v>
      </c>
      <c r="Z207">
        <v>2.0366177575044673E-3</v>
      </c>
      <c r="AA207">
        <v>1.970853570135293E-3</v>
      </c>
      <c r="AB207">
        <v>1.9735366180255406E-3</v>
      </c>
      <c r="AC207">
        <v>2.0076529862909582E-3</v>
      </c>
      <c r="AD207">
        <v>2.1521875239097301E-3</v>
      </c>
      <c r="AE207">
        <v>2.2676376154628576E-3</v>
      </c>
      <c r="AF207">
        <v>2.3787727788989548E-3</v>
      </c>
      <c r="AG207">
        <v>2.4861474117367551E-3</v>
      </c>
      <c r="AH207">
        <v>2.5883675548445942E-3</v>
      </c>
      <c r="AI207">
        <v>2.6723388914034708E-3</v>
      </c>
      <c r="AJ207">
        <v>2.7496789950768414E-3</v>
      </c>
      <c r="AK207">
        <v>2.7891865864082691E-3</v>
      </c>
    </row>
    <row r="208" spans="1:37" x14ac:dyDescent="0.25">
      <c r="A208" t="s">
        <v>468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172.38825000000361</v>
      </c>
      <c r="I208">
        <v>304.82671999999729</v>
      </c>
      <c r="J208">
        <v>381.85616000001028</v>
      </c>
      <c r="K208">
        <v>407.20451999999932</v>
      </c>
      <c r="L208">
        <v>388.0126600000076</v>
      </c>
      <c r="M208">
        <v>351.68017999999574</v>
      </c>
      <c r="N208">
        <v>296.66928999999072</v>
      </c>
      <c r="O208">
        <v>248.42858000000706</v>
      </c>
      <c r="P208">
        <v>191.35438000000431</v>
      </c>
      <c r="Q208">
        <v>145.43876999999338</v>
      </c>
      <c r="R208">
        <v>119.26259999998729</v>
      </c>
      <c r="S208">
        <v>82.777450000008685</v>
      </c>
      <c r="T208">
        <v>36.350599999990663</v>
      </c>
      <c r="U208">
        <v>-10.101800000004005</v>
      </c>
      <c r="V208">
        <v>-43.223499999992782</v>
      </c>
      <c r="W208">
        <v>-83.172500000000582</v>
      </c>
      <c r="X208">
        <v>-109.99289999999746</v>
      </c>
      <c r="Y208">
        <v>-122.31979999999749</v>
      </c>
      <c r="Z208">
        <v>-135.41080000001239</v>
      </c>
      <c r="AA208">
        <v>-131.3518999999942</v>
      </c>
      <c r="AB208">
        <v>-124.00479999999516</v>
      </c>
      <c r="AC208">
        <v>-115.0341999999946</v>
      </c>
      <c r="AD208">
        <v>-92.504800000009709</v>
      </c>
      <c r="AE208">
        <v>-79.299399999988964</v>
      </c>
      <c r="AF208">
        <v>-67.062300000005052</v>
      </c>
      <c r="AG208">
        <v>-55.713999999992666</v>
      </c>
      <c r="AH208">
        <v>-45.25899999999092</v>
      </c>
      <c r="AI208">
        <v>-37.343999999997322</v>
      </c>
      <c r="AJ208">
        <v>-30.013699999995879</v>
      </c>
      <c r="AK208">
        <v>-27.77740000000631</v>
      </c>
    </row>
    <row r="209" spans="1:37" x14ac:dyDescent="0.25">
      <c r="A209" t="s">
        <v>469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409.66817000000083</v>
      </c>
      <c r="I209">
        <v>513.83144000000175</v>
      </c>
      <c r="J209">
        <v>542.73140000000058</v>
      </c>
      <c r="K209">
        <v>549.2941499999979</v>
      </c>
      <c r="L209">
        <v>534.13056999999753</v>
      </c>
      <c r="M209">
        <v>539.1286199999995</v>
      </c>
      <c r="N209">
        <v>520.23417999999947</v>
      </c>
      <c r="O209">
        <v>532.56480999999985</v>
      </c>
      <c r="P209">
        <v>510.51238000000012</v>
      </c>
      <c r="Q209">
        <v>517.67774999999892</v>
      </c>
      <c r="R209">
        <v>550.98517999999967</v>
      </c>
      <c r="S209">
        <v>530.44509000000107</v>
      </c>
      <c r="T209">
        <v>495.14860000000044</v>
      </c>
      <c r="U209">
        <v>468.98971000000165</v>
      </c>
      <c r="V209">
        <v>468.68233999999939</v>
      </c>
      <c r="W209">
        <v>431.15741999999955</v>
      </c>
      <c r="X209">
        <v>425.78450000000157</v>
      </c>
      <c r="Y209">
        <v>434.10253000000012</v>
      </c>
      <c r="Z209">
        <v>418.9773099999984</v>
      </c>
      <c r="AA209">
        <v>440.58297999999922</v>
      </c>
      <c r="AB209">
        <v>449.19856000000073</v>
      </c>
      <c r="AC209">
        <v>456.62349999999788</v>
      </c>
      <c r="AD209">
        <v>498.16786000000138</v>
      </c>
      <c r="AE209">
        <v>500.66574000000037</v>
      </c>
      <c r="AF209">
        <v>511.13727999999901</v>
      </c>
      <c r="AG209">
        <v>522.53672000000006</v>
      </c>
      <c r="AH209">
        <v>534.07920999999988</v>
      </c>
      <c r="AI209">
        <v>541.98836999999912</v>
      </c>
      <c r="AJ209">
        <v>552.72638000000006</v>
      </c>
      <c r="AK209">
        <v>553.56391000000076</v>
      </c>
    </row>
    <row r="210" spans="1:37" x14ac:dyDescent="0.25">
      <c r="A210" t="s">
        <v>470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102.42780000000494</v>
      </c>
      <c r="I210">
        <v>160.52249999999185</v>
      </c>
      <c r="J210">
        <v>160.5346000000136</v>
      </c>
      <c r="K210">
        <v>110.3809000000183</v>
      </c>
      <c r="L210">
        <v>21.667599999986123</v>
      </c>
      <c r="M210">
        <v>-82.558600000018487</v>
      </c>
      <c r="N210">
        <v>-198.41039999999339</v>
      </c>
      <c r="O210">
        <v>-306.05609999998705</v>
      </c>
      <c r="P210">
        <v>-413.49649999997928</v>
      </c>
      <c r="Q210">
        <v>-505.6247999999905</v>
      </c>
      <c r="R210">
        <v>-576.95950000002631</v>
      </c>
      <c r="S210">
        <v>-648.59409999998752</v>
      </c>
      <c r="T210">
        <v>-718.97029999998631</v>
      </c>
      <c r="U210">
        <v>-780.17720000000554</v>
      </c>
      <c r="V210">
        <v>-823.31239999999525</v>
      </c>
      <c r="W210">
        <v>-862.10089999999036</v>
      </c>
      <c r="X210">
        <v>-883.64559999998892</v>
      </c>
      <c r="Y210">
        <v>-888.95780000000377</v>
      </c>
      <c r="Z210">
        <v>-889.33749999999418</v>
      </c>
      <c r="AA210">
        <v>-874.71679999999469</v>
      </c>
      <c r="AB210">
        <v>-856.09799999999814</v>
      </c>
      <c r="AC210">
        <v>-835.65719999998691</v>
      </c>
      <c r="AD210">
        <v>-807.35360000000219</v>
      </c>
      <c r="AE210">
        <v>-787.17250000001513</v>
      </c>
      <c r="AF210">
        <v>-770.05820000002859</v>
      </c>
      <c r="AG210">
        <v>-756.02229999998235</v>
      </c>
      <c r="AH210">
        <v>-745.18369999999413</v>
      </c>
      <c r="AI210">
        <v>-738.56930000000284</v>
      </c>
      <c r="AJ210">
        <v>-734.82050000000163</v>
      </c>
      <c r="AK210">
        <v>-736.49609999998938</v>
      </c>
    </row>
    <row r="211" spans="1:37" x14ac:dyDescent="0.25">
      <c r="A211" t="s">
        <v>471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1036.7605199999998</v>
      </c>
      <c r="I211">
        <v>1253.3835700000018</v>
      </c>
      <c r="J211">
        <v>1306.2011500000008</v>
      </c>
      <c r="K211">
        <v>1319.2638499999994</v>
      </c>
      <c r="L211">
        <v>1286.6225400000003</v>
      </c>
      <c r="M211">
        <v>1311.5379099999991</v>
      </c>
      <c r="N211">
        <v>1276.0885400000006</v>
      </c>
      <c r="O211">
        <v>1322.3840800000035</v>
      </c>
      <c r="P211">
        <v>1278.1962899999999</v>
      </c>
      <c r="Q211">
        <v>1310.3375699999997</v>
      </c>
      <c r="R211">
        <v>1404.7251600000018</v>
      </c>
      <c r="S211">
        <v>1357.9212399999997</v>
      </c>
      <c r="T211">
        <v>1277.9471000000012</v>
      </c>
      <c r="U211">
        <v>1222.7347000000009</v>
      </c>
      <c r="V211">
        <v>1231.2970199999982</v>
      </c>
      <c r="W211">
        <v>1141.3454300000012</v>
      </c>
      <c r="X211">
        <v>1135.0610300000008</v>
      </c>
      <c r="Y211">
        <v>1159.1962600000006</v>
      </c>
      <c r="Z211">
        <v>1120.6813299999994</v>
      </c>
      <c r="AA211">
        <v>1176.3353500000012</v>
      </c>
      <c r="AB211">
        <v>1194.6826099999998</v>
      </c>
      <c r="AC211">
        <v>1210.31567</v>
      </c>
      <c r="AD211">
        <v>1312.792300000001</v>
      </c>
      <c r="AE211">
        <v>1312.5197699999953</v>
      </c>
      <c r="AF211">
        <v>1336.0879200000018</v>
      </c>
      <c r="AG211">
        <v>1361.9576599999964</v>
      </c>
      <c r="AH211">
        <v>1388.3265799999972</v>
      </c>
      <c r="AI211">
        <v>1405.7666199999949</v>
      </c>
      <c r="AJ211">
        <v>1431.108229999998</v>
      </c>
      <c r="AK211">
        <v>1431.4746099999975</v>
      </c>
    </row>
    <row r="212" spans="1:37" x14ac:dyDescent="0.25">
      <c r="A212" t="s">
        <v>472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58.997880000002624</v>
      </c>
      <c r="I212">
        <v>86.866410000002361</v>
      </c>
      <c r="J212">
        <v>98.47725999999966</v>
      </c>
      <c r="K212">
        <v>99.274209999999584</v>
      </c>
      <c r="L212">
        <v>90.733589999999822</v>
      </c>
      <c r="M212">
        <v>80.64118999999846</v>
      </c>
      <c r="N212">
        <v>65.517329999998765</v>
      </c>
      <c r="O212">
        <v>53.86105999999927</v>
      </c>
      <c r="P212">
        <v>38.310700000001816</v>
      </c>
      <c r="Q212">
        <v>27.136270000002696</v>
      </c>
      <c r="R212">
        <v>21.578410000001895</v>
      </c>
      <c r="S212">
        <v>10.661779999998544</v>
      </c>
      <c r="T212">
        <v>-2.4404499999982363</v>
      </c>
      <c r="U212">
        <v>-14.128769999999349</v>
      </c>
      <c r="V212">
        <v>-20.970949999998993</v>
      </c>
      <c r="W212">
        <v>-31.133829999998852</v>
      </c>
      <c r="X212">
        <v>-36.107130000000325</v>
      </c>
      <c r="Y212">
        <v>-37.132399999998597</v>
      </c>
      <c r="Z212">
        <v>-39.66957999999795</v>
      </c>
      <c r="AA212">
        <v>-36.301909999998315</v>
      </c>
      <c r="AB212">
        <v>-33.173099999999977</v>
      </c>
      <c r="AC212">
        <v>-29.78968999999779</v>
      </c>
      <c r="AD212">
        <v>-21.554520000001503</v>
      </c>
      <c r="AE212">
        <v>-17.92667000000074</v>
      </c>
      <c r="AF212">
        <v>-14.012629999997444</v>
      </c>
      <c r="AG212">
        <v>-10.321280000000115</v>
      </c>
      <c r="AH212">
        <v>-6.9554200000020501</v>
      </c>
      <c r="AI212">
        <v>-4.4866600000023027</v>
      </c>
      <c r="AJ212">
        <v>-2.0995800000018789</v>
      </c>
      <c r="AK212">
        <v>-1.4840600000025006</v>
      </c>
    </row>
    <row r="213" spans="1:37" x14ac:dyDescent="0.25">
      <c r="A213" t="s">
        <v>473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320.88112999999794</v>
      </c>
      <c r="I213">
        <v>398.95823000000019</v>
      </c>
      <c r="J213">
        <v>417.21243999999933</v>
      </c>
      <c r="K213">
        <v>412.76728000000003</v>
      </c>
      <c r="L213">
        <v>386.09309000000212</v>
      </c>
      <c r="M213">
        <v>371.74380999999994</v>
      </c>
      <c r="N213">
        <v>336.75849000000017</v>
      </c>
      <c r="O213">
        <v>326.22114000000147</v>
      </c>
      <c r="P213">
        <v>289.29525000000285</v>
      </c>
      <c r="Q213">
        <v>277.00655000000552</v>
      </c>
      <c r="R213">
        <v>286.96934999999939</v>
      </c>
      <c r="S213">
        <v>256.6093899999978</v>
      </c>
      <c r="T213">
        <v>216.91217000000324</v>
      </c>
      <c r="U213">
        <v>186.31058000000485</v>
      </c>
      <c r="V213">
        <v>178.06757000000653</v>
      </c>
      <c r="W213">
        <v>142.77491000000009</v>
      </c>
      <c r="X213">
        <v>135.24515000000247</v>
      </c>
      <c r="Y213">
        <v>140.39818999999989</v>
      </c>
      <c r="Z213">
        <v>128.99412999999913</v>
      </c>
      <c r="AA213">
        <v>148.08517999999458</v>
      </c>
      <c r="AB213">
        <v>157.8269999999975</v>
      </c>
      <c r="AC213">
        <v>167.36843999999837</v>
      </c>
      <c r="AD213">
        <v>203.77623999999923</v>
      </c>
      <c r="AE213">
        <v>209.27481999999873</v>
      </c>
      <c r="AF213">
        <v>220.95767000000342</v>
      </c>
      <c r="AG213">
        <v>232.70539999999892</v>
      </c>
      <c r="AH213">
        <v>243.90978000000177</v>
      </c>
      <c r="AI213">
        <v>251.58529000000271</v>
      </c>
      <c r="AJ213">
        <v>260.82340000000113</v>
      </c>
      <c r="AK213">
        <v>261.61031999999977</v>
      </c>
    </row>
    <row r="214" spans="1:37" x14ac:dyDescent="0.25">
      <c r="A214" t="s">
        <v>474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1384.2001900000032</v>
      </c>
      <c r="I214">
        <v>1695.0355799999961</v>
      </c>
      <c r="J214">
        <v>1757.5361499999999</v>
      </c>
      <c r="K214">
        <v>1742.5582200000063</v>
      </c>
      <c r="L214">
        <v>1649.9919300000038</v>
      </c>
      <c r="M214">
        <v>1623.8479399999924</v>
      </c>
      <c r="N214">
        <v>1514.5758600000117</v>
      </c>
      <c r="O214">
        <v>1513.6817500000034</v>
      </c>
      <c r="P214">
        <v>1396.9621599999955</v>
      </c>
      <c r="Q214">
        <v>1385.3006499999901</v>
      </c>
      <c r="R214">
        <v>1464.662129999997</v>
      </c>
      <c r="S214">
        <v>1363.6263000000035</v>
      </c>
      <c r="T214">
        <v>1220.7698000000091</v>
      </c>
      <c r="U214">
        <v>1115.7440000000061</v>
      </c>
      <c r="V214">
        <v>1103.3812999999936</v>
      </c>
      <c r="W214">
        <v>968.38210000000254</v>
      </c>
      <c r="X214">
        <v>949.83389999999781</v>
      </c>
      <c r="Y214">
        <v>980.13320000001113</v>
      </c>
      <c r="Z214">
        <v>933.30569999999716</v>
      </c>
      <c r="AA214">
        <v>1014.9811999999947</v>
      </c>
      <c r="AB214">
        <v>1051.83140000001</v>
      </c>
      <c r="AC214">
        <v>1085.8948999999993</v>
      </c>
      <c r="AD214">
        <v>1235.6435999999958</v>
      </c>
      <c r="AE214">
        <v>1249.7198000000062</v>
      </c>
      <c r="AF214">
        <v>1291.8944000000047</v>
      </c>
      <c r="AG214">
        <v>1335.4480999999942</v>
      </c>
      <c r="AH214">
        <v>1377.7410999999993</v>
      </c>
      <c r="AI214">
        <v>1406.0173000000068</v>
      </c>
      <c r="AJ214">
        <v>1442.4993999999861</v>
      </c>
      <c r="AK214">
        <v>1443.7804999999935</v>
      </c>
    </row>
    <row r="215" spans="1:37" x14ac:dyDescent="0.25">
      <c r="A215" t="s">
        <v>475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946.49659999995492</v>
      </c>
      <c r="I215">
        <v>1545.9966999999597</v>
      </c>
      <c r="J215">
        <v>1878.1908999999869</v>
      </c>
      <c r="K215">
        <v>1981.3457000000053</v>
      </c>
      <c r="L215">
        <v>1881.101800000004</v>
      </c>
      <c r="M215">
        <v>1712.9727999999886</v>
      </c>
      <c r="N215">
        <v>1444.7568999999785</v>
      </c>
      <c r="O215">
        <v>1216.3048999999883</v>
      </c>
      <c r="P215">
        <v>926.78519999998389</v>
      </c>
      <c r="Q215">
        <v>699.85349999996834</v>
      </c>
      <c r="R215">
        <v>570.95660000003409</v>
      </c>
      <c r="S215">
        <v>370.82449999998789</v>
      </c>
      <c r="T215">
        <v>126.33950000000186</v>
      </c>
      <c r="U215">
        <v>-107.85730000003241</v>
      </c>
      <c r="V215">
        <v>-267.13800000003539</v>
      </c>
      <c r="W215">
        <v>-471.5065000000177</v>
      </c>
      <c r="X215">
        <v>-597.02110000001267</v>
      </c>
      <c r="Y215">
        <v>-650.22299999999814</v>
      </c>
      <c r="Z215">
        <v>-715.42439999995986</v>
      </c>
      <c r="AA215">
        <v>-683.47609999997076</v>
      </c>
      <c r="AB215">
        <v>-642.28589999995893</v>
      </c>
      <c r="AC215">
        <v>-591.68760000000475</v>
      </c>
      <c r="AD215">
        <v>-463.93859999999404</v>
      </c>
      <c r="AE215">
        <v>-396.44759999995586</v>
      </c>
      <c r="AF215">
        <v>-327.26210000005085</v>
      </c>
      <c r="AG215">
        <v>-261.95429999998305</v>
      </c>
      <c r="AH215">
        <v>-201.56039999995846</v>
      </c>
      <c r="AI215">
        <v>-155.41350000002421</v>
      </c>
      <c r="AJ215">
        <v>-111.82019999995828</v>
      </c>
      <c r="AK215">
        <v>-96.927799999946728</v>
      </c>
    </row>
    <row r="216" spans="1:37" x14ac:dyDescent="0.25">
      <c r="A216" t="s">
        <v>476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669.73170000000391</v>
      </c>
      <c r="I216">
        <v>1174.4107000000076</v>
      </c>
      <c r="J216">
        <v>1456.1743000000133</v>
      </c>
      <c r="K216">
        <v>1578.1803000000073</v>
      </c>
      <c r="L216">
        <v>1586.19650000002</v>
      </c>
      <c r="M216">
        <v>1582.0794999999925</v>
      </c>
      <c r="N216">
        <v>1547.2108000000007</v>
      </c>
      <c r="O216">
        <v>1562.6547999999602</v>
      </c>
      <c r="P216">
        <v>1555.5497999999789</v>
      </c>
      <c r="Q216">
        <v>1591.0028000000166</v>
      </c>
      <c r="R216">
        <v>1695.1149999999907</v>
      </c>
      <c r="S216">
        <v>1743.8752000000095</v>
      </c>
      <c r="T216">
        <v>1736.2295999999624</v>
      </c>
      <c r="U216">
        <v>1712.7340000000549</v>
      </c>
      <c r="V216">
        <v>1722.7646999999997</v>
      </c>
      <c r="W216">
        <v>1684.024000000034</v>
      </c>
      <c r="X216">
        <v>1670.5252000000328</v>
      </c>
      <c r="Y216">
        <v>1688.4502000000211</v>
      </c>
      <c r="Z216">
        <v>1676.6350999999559</v>
      </c>
      <c r="AA216">
        <v>1705.2995999999694</v>
      </c>
      <c r="AB216">
        <v>1726.085299999977</v>
      </c>
      <c r="AC216">
        <v>1734.3156999999774</v>
      </c>
      <c r="AD216">
        <v>1785.7301999999909</v>
      </c>
      <c r="AE216">
        <v>1791.1334000000497</v>
      </c>
      <c r="AF216">
        <v>1784.7588000000105</v>
      </c>
      <c r="AG216">
        <v>1772.8481000000029</v>
      </c>
      <c r="AH216">
        <v>1757.5951999999816</v>
      </c>
      <c r="AI216">
        <v>1734.1014000000432</v>
      </c>
      <c r="AJ216">
        <v>1711.1933000000427</v>
      </c>
      <c r="AK216">
        <v>1672.2223000000231</v>
      </c>
    </row>
    <row r="217" spans="1:37" x14ac:dyDescent="0.25">
      <c r="A217" t="s">
        <v>477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6609.9000900000028</v>
      </c>
      <c r="I217">
        <v>6833.5070500000002</v>
      </c>
      <c r="J217">
        <v>6895.4158000000025</v>
      </c>
      <c r="K217">
        <v>6926.148409999998</v>
      </c>
      <c r="L217">
        <v>6002.7231800000009</v>
      </c>
      <c r="M217">
        <v>6396.4007300000012</v>
      </c>
      <c r="N217">
        <v>6438.274809999999</v>
      </c>
      <c r="O217">
        <v>6487.435379999999</v>
      </c>
      <c r="P217">
        <v>6543.7933699999994</v>
      </c>
      <c r="Q217">
        <v>6521.9132800000007</v>
      </c>
      <c r="R217">
        <v>5807.5185300000012</v>
      </c>
      <c r="S217">
        <v>5875.6135400000021</v>
      </c>
      <c r="T217">
        <v>5963.8303099999976</v>
      </c>
      <c r="U217">
        <v>6058.9201500000017</v>
      </c>
      <c r="V217">
        <v>5981.3623100000004</v>
      </c>
      <c r="W217">
        <v>5731.7418799999978</v>
      </c>
      <c r="X217">
        <v>5818.3796999999977</v>
      </c>
      <c r="Y217">
        <v>5908.6369999999988</v>
      </c>
      <c r="Z217">
        <v>5990.2700800000021</v>
      </c>
      <c r="AA217">
        <v>6353.1342000000004</v>
      </c>
      <c r="AB217">
        <v>6108.6106899999977</v>
      </c>
      <c r="AC217">
        <v>6156.0660000000025</v>
      </c>
      <c r="AD217">
        <v>6202.712739999999</v>
      </c>
      <c r="AE217">
        <v>6238.9633099999992</v>
      </c>
      <c r="AF217">
        <v>6267.2879200000025</v>
      </c>
      <c r="AG217">
        <v>6289.1967199999999</v>
      </c>
      <c r="AH217">
        <v>6305.5558700000001</v>
      </c>
      <c r="AI217">
        <v>6317.3036399999983</v>
      </c>
      <c r="AJ217">
        <v>6325.620560000003</v>
      </c>
      <c r="AK217">
        <v>6330.1353799999997</v>
      </c>
    </row>
    <row r="218" spans="1:37" x14ac:dyDescent="0.25">
      <c r="A218" t="s">
        <v>478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1579.0813776</v>
      </c>
      <c r="I218">
        <v>1642.4247049000001</v>
      </c>
      <c r="J218">
        <v>1656.2893142000003</v>
      </c>
      <c r="K218">
        <v>1660.4321464999998</v>
      </c>
      <c r="L218">
        <v>1662.6368874</v>
      </c>
      <c r="M218">
        <v>1664.6271064</v>
      </c>
      <c r="N218">
        <v>1463.0190783</v>
      </c>
      <c r="O218">
        <v>1459.8484122</v>
      </c>
      <c r="P218">
        <v>1180.0460389</v>
      </c>
      <c r="Q218">
        <v>1174.9069200000001</v>
      </c>
      <c r="R218">
        <v>3812.5723819999998</v>
      </c>
      <c r="S218">
        <v>3393.5021369999995</v>
      </c>
      <c r="T218">
        <v>3402.3392899999999</v>
      </c>
      <c r="U218">
        <v>3407.8972130000002</v>
      </c>
      <c r="V218">
        <v>3412.4818529999993</v>
      </c>
      <c r="W218">
        <v>3416.4097919999995</v>
      </c>
      <c r="X218">
        <v>3720.3854090000004</v>
      </c>
      <c r="Y218">
        <v>3732.832265</v>
      </c>
      <c r="Z218">
        <v>3737.4230250000001</v>
      </c>
      <c r="AA218">
        <v>3740.0433849999999</v>
      </c>
      <c r="AB218">
        <v>3741.7285280000006</v>
      </c>
      <c r="AC218">
        <v>4058.545533</v>
      </c>
      <c r="AD218">
        <v>4068.5996129999994</v>
      </c>
      <c r="AE218">
        <v>4070.3697900000002</v>
      </c>
      <c r="AF218">
        <v>4070.1043239999999</v>
      </c>
      <c r="AG218">
        <v>4069.1153629999999</v>
      </c>
      <c r="AH218">
        <v>4067.5812970000002</v>
      </c>
      <c r="AI218">
        <v>4065.6811549999993</v>
      </c>
      <c r="AJ218">
        <v>4063.5985009999999</v>
      </c>
      <c r="AK218">
        <v>4061.094157</v>
      </c>
    </row>
    <row r="219" spans="1:37" x14ac:dyDescent="0.25">
      <c r="A219" t="s">
        <v>479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1745.3649250000001</v>
      </c>
      <c r="I219">
        <v>1805.2060020000001</v>
      </c>
      <c r="J219">
        <v>1809.8787219999999</v>
      </c>
      <c r="K219">
        <v>1801.5973349999999</v>
      </c>
      <c r="L219">
        <v>1941.8253400000003</v>
      </c>
      <c r="M219">
        <v>1928.9919459999999</v>
      </c>
      <c r="N219">
        <v>1893.7471840000001</v>
      </c>
      <c r="O219">
        <v>1867.6171379999998</v>
      </c>
      <c r="P219">
        <v>1818.7603309999997</v>
      </c>
      <c r="Q219">
        <v>1845.0298870000001</v>
      </c>
      <c r="R219">
        <v>2410.9575519999999</v>
      </c>
      <c r="S219">
        <v>2344.5253910000001</v>
      </c>
      <c r="T219">
        <v>2294.3019359999998</v>
      </c>
      <c r="U219">
        <v>2238.4922099999999</v>
      </c>
      <c r="V219">
        <v>2181.2208120000005</v>
      </c>
      <c r="W219">
        <v>2122.586507</v>
      </c>
      <c r="X219">
        <v>2087.013285</v>
      </c>
      <c r="Y219">
        <v>2033.7355070000001</v>
      </c>
      <c r="Z219">
        <v>1984.141417</v>
      </c>
      <c r="AA219">
        <v>2051.6759240000001</v>
      </c>
      <c r="AB219">
        <v>2015.9459649999999</v>
      </c>
      <c r="AC219">
        <v>2005.612071</v>
      </c>
      <c r="AD219">
        <v>1978.204671</v>
      </c>
      <c r="AE219">
        <v>1954.5543659999998</v>
      </c>
      <c r="AF219">
        <v>1934.7791450000002</v>
      </c>
      <c r="AG219">
        <v>1918.3436880000002</v>
      </c>
      <c r="AH219">
        <v>1904.9400739999999</v>
      </c>
      <c r="AI219">
        <v>1893.7753150000001</v>
      </c>
      <c r="AJ219">
        <v>1884.6608200000001</v>
      </c>
      <c r="AK219">
        <v>1877.0723290000001</v>
      </c>
    </row>
    <row r="220" spans="1:37" x14ac:dyDescent="0.25">
      <c r="A220" t="s">
        <v>480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6197.7283109999998</v>
      </c>
      <c r="I220">
        <v>6467.8753640000004</v>
      </c>
      <c r="J220">
        <v>6522.554783999999</v>
      </c>
      <c r="K220">
        <v>6517.9505439999994</v>
      </c>
      <c r="L220">
        <v>6665.3183329999993</v>
      </c>
      <c r="M220">
        <v>6656.4127850000004</v>
      </c>
      <c r="N220">
        <v>6600.1359689999999</v>
      </c>
      <c r="O220">
        <v>6516.7174449999993</v>
      </c>
      <c r="P220">
        <v>6303.1426799999999</v>
      </c>
      <c r="Q220">
        <v>6602.4691790000006</v>
      </c>
      <c r="R220">
        <v>4955.2918220000001</v>
      </c>
      <c r="S220">
        <v>4664.7648630000012</v>
      </c>
      <c r="T220">
        <v>4379.5882150000007</v>
      </c>
      <c r="U220">
        <v>4080.5776700000006</v>
      </c>
      <c r="V220">
        <v>4166.529869</v>
      </c>
      <c r="W220">
        <v>3870.0510759999997</v>
      </c>
      <c r="X220">
        <v>3572.7797039999987</v>
      </c>
      <c r="Y220">
        <v>3291.9524599999995</v>
      </c>
      <c r="Z220">
        <v>3035.0471160000006</v>
      </c>
      <c r="AA220">
        <v>3308.813204</v>
      </c>
      <c r="AB220">
        <v>3054.6926539999995</v>
      </c>
      <c r="AC220">
        <v>2888.3769779999993</v>
      </c>
      <c r="AD220">
        <v>2751.1571489999997</v>
      </c>
      <c r="AE220">
        <v>2639.2947029999996</v>
      </c>
      <c r="AF220">
        <v>2550.3241010000002</v>
      </c>
      <c r="AG220">
        <v>2481.2167769999987</v>
      </c>
      <c r="AH220">
        <v>2428.491282</v>
      </c>
      <c r="AI220">
        <v>2389.6306819999991</v>
      </c>
      <c r="AJ220">
        <v>2362.0399839999991</v>
      </c>
      <c r="AK220">
        <v>2343.5873160000001</v>
      </c>
    </row>
    <row r="221" spans="1:37" x14ac:dyDescent="0.25">
      <c r="A221" t="s">
        <v>481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916.3803910000006</v>
      </c>
      <c r="I221">
        <v>945.62276999999995</v>
      </c>
      <c r="J221">
        <v>922.47281199999998</v>
      </c>
      <c r="K221">
        <v>892.34030700000039</v>
      </c>
      <c r="L221">
        <v>1240.4511540000003</v>
      </c>
      <c r="M221">
        <v>1300.2982399999992</v>
      </c>
      <c r="N221">
        <v>1266.0675380000002</v>
      </c>
      <c r="O221">
        <v>1272.4292050000004</v>
      </c>
      <c r="P221">
        <v>1261.5360540000001</v>
      </c>
      <c r="Q221">
        <v>1170.1372549999996</v>
      </c>
      <c r="R221">
        <v>1768.981691</v>
      </c>
      <c r="S221">
        <v>1668.2650660000008</v>
      </c>
      <c r="T221">
        <v>1654.4435219999996</v>
      </c>
      <c r="U221">
        <v>1640.046746</v>
      </c>
      <c r="V221">
        <v>1740.0607300000001</v>
      </c>
      <c r="W221">
        <v>1727.9891520000001</v>
      </c>
      <c r="X221">
        <v>1777.232199</v>
      </c>
      <c r="Y221">
        <v>1765.1124680000003</v>
      </c>
      <c r="Z221">
        <v>1751.4601839999996</v>
      </c>
      <c r="AA221">
        <v>2345.5133999999998</v>
      </c>
      <c r="AB221">
        <v>2346.9916280000007</v>
      </c>
      <c r="AC221">
        <v>2402.8229629999996</v>
      </c>
      <c r="AD221">
        <v>2796.1966389999989</v>
      </c>
      <c r="AE221">
        <v>2793.6253829999996</v>
      </c>
      <c r="AF221">
        <v>2782.8254829999996</v>
      </c>
      <c r="AG221">
        <v>2770.6746200000007</v>
      </c>
      <c r="AH221">
        <v>2758.5354520000001</v>
      </c>
      <c r="AI221">
        <v>2746.2996580000008</v>
      </c>
      <c r="AJ221">
        <v>2734.1324609999992</v>
      </c>
      <c r="AK221">
        <v>2721.8605849999994</v>
      </c>
    </row>
    <row r="222" spans="1:37" x14ac:dyDescent="0.25">
      <c r="A222" t="s">
        <v>482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19.366074000000026</v>
      </c>
      <c r="I222">
        <v>23.01480400000014</v>
      </c>
      <c r="J222">
        <v>24.576833999999963</v>
      </c>
      <c r="K222">
        <v>24.930250999999998</v>
      </c>
      <c r="L222">
        <v>24.50283300000001</v>
      </c>
      <c r="M222">
        <v>24.042822999999999</v>
      </c>
      <c r="N222">
        <v>23.226067999999941</v>
      </c>
      <c r="O222">
        <v>22.81643199999985</v>
      </c>
      <c r="P222">
        <v>22.31415300000026</v>
      </c>
      <c r="Q222">
        <v>21.923693999999614</v>
      </c>
      <c r="R222">
        <v>22.027888000000075</v>
      </c>
      <c r="S222">
        <v>21.654359999999997</v>
      </c>
      <c r="T222">
        <v>20.77940099999978</v>
      </c>
      <c r="U222">
        <v>19.685837999999876</v>
      </c>
      <c r="V222">
        <v>18.936787999999979</v>
      </c>
      <c r="W222">
        <v>17.752792999999656</v>
      </c>
      <c r="X222">
        <v>16.846058999999968</v>
      </c>
      <c r="Y222">
        <v>16.153673999999683</v>
      </c>
      <c r="Z222">
        <v>15.357157999999799</v>
      </c>
      <c r="AA222">
        <v>14.928891999999905</v>
      </c>
      <c r="AB222">
        <v>14.429925999999796</v>
      </c>
      <c r="AC222">
        <v>13.930491999999958</v>
      </c>
      <c r="AD222">
        <v>13.823371999999836</v>
      </c>
      <c r="AE222">
        <v>13.494173000000046</v>
      </c>
      <c r="AF222">
        <v>13.062093999999888</v>
      </c>
      <c r="AG222">
        <v>12.688478000000032</v>
      </c>
      <c r="AH222">
        <v>12.395649000000049</v>
      </c>
      <c r="AI222">
        <v>11.932636000000002</v>
      </c>
      <c r="AJ222">
        <v>11.577158999999938</v>
      </c>
      <c r="AK222">
        <v>11.112325000000055</v>
      </c>
    </row>
    <row r="223" spans="1:37" x14ac:dyDescent="0.25">
      <c r="A223" t="s">
        <v>483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1710.9372059999996</v>
      </c>
      <c r="I223">
        <v>1792.2527359999995</v>
      </c>
      <c r="J223">
        <v>1821.9894999999997</v>
      </c>
      <c r="K223">
        <v>1850.9025339999998</v>
      </c>
      <c r="L223">
        <v>1735.5297659999997</v>
      </c>
      <c r="M223">
        <v>1763.4989849999993</v>
      </c>
      <c r="N223">
        <v>1787.07744</v>
      </c>
      <c r="O223">
        <v>1800.3764160000001</v>
      </c>
      <c r="P223">
        <v>1808.9573190000001</v>
      </c>
      <c r="Q223">
        <v>1990.8430960000005</v>
      </c>
      <c r="R223">
        <v>1535.910296</v>
      </c>
      <c r="S223">
        <v>1558.9743760000001</v>
      </c>
      <c r="T223">
        <v>1563.4299350000001</v>
      </c>
      <c r="U223">
        <v>1574.716617</v>
      </c>
      <c r="V223">
        <v>1615.2929949999998</v>
      </c>
      <c r="W223">
        <v>1631.4572390000003</v>
      </c>
      <c r="X223">
        <v>1655.3470309999993</v>
      </c>
      <c r="Y223">
        <v>1659.8823979999997</v>
      </c>
      <c r="Z223">
        <v>1658.836139</v>
      </c>
      <c r="AA223">
        <v>1487.3460950000008</v>
      </c>
      <c r="AB223">
        <v>1603.0587500000001</v>
      </c>
      <c r="AC223">
        <v>1602.926907</v>
      </c>
      <c r="AD223">
        <v>3088.7486749999989</v>
      </c>
      <c r="AE223">
        <v>3140.778542</v>
      </c>
      <c r="AF223">
        <v>3148.8220420000007</v>
      </c>
      <c r="AG223">
        <v>3148.3175740000006</v>
      </c>
      <c r="AH223">
        <v>3145.8895939999993</v>
      </c>
      <c r="AI223">
        <v>3142.8488420000003</v>
      </c>
      <c r="AJ223">
        <v>3143.6321329999992</v>
      </c>
      <c r="AK223">
        <v>3139.8082890000005</v>
      </c>
    </row>
    <row r="224" spans="1:37" x14ac:dyDescent="0.25">
      <c r="A224" t="s">
        <v>484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2767.3290254999997</v>
      </c>
      <c r="I224">
        <v>2793.5389623999999</v>
      </c>
      <c r="J224">
        <v>3077.6852860999998</v>
      </c>
      <c r="K224">
        <v>3281.0171510000005</v>
      </c>
      <c r="L224">
        <v>3397.2831710999999</v>
      </c>
      <c r="M224">
        <v>3693.5367737999995</v>
      </c>
      <c r="N224">
        <v>3525.3198332999996</v>
      </c>
      <c r="O224">
        <v>4398.9742540999996</v>
      </c>
      <c r="P224">
        <v>4156.5177988000005</v>
      </c>
      <c r="Q224">
        <v>4649.4737873999993</v>
      </c>
      <c r="R224">
        <v>4624.2309471999997</v>
      </c>
      <c r="S224">
        <v>4257.3783830000002</v>
      </c>
      <c r="T224">
        <v>3492.2194494999999</v>
      </c>
      <c r="U224">
        <v>3102.2205635999999</v>
      </c>
      <c r="V224">
        <v>3253.3786123999998</v>
      </c>
      <c r="W224">
        <v>2431.8435585999996</v>
      </c>
      <c r="X224">
        <v>2435.1695730000001</v>
      </c>
      <c r="Y224">
        <v>2888.4205109999998</v>
      </c>
      <c r="Z224">
        <v>2445.5700990000005</v>
      </c>
      <c r="AA224">
        <v>2433.1270679999998</v>
      </c>
      <c r="AB224">
        <v>2796.2308539999999</v>
      </c>
      <c r="AC224">
        <v>2803.9381819999999</v>
      </c>
      <c r="AD224">
        <v>2988.1557240000002</v>
      </c>
      <c r="AE224">
        <v>2801.1639989999999</v>
      </c>
      <c r="AF224">
        <v>3151.9152999999997</v>
      </c>
      <c r="AG224">
        <v>3494.9790659999999</v>
      </c>
      <c r="AH224">
        <v>3840.1476699999994</v>
      </c>
      <c r="AI224">
        <v>4067.811119</v>
      </c>
      <c r="AJ224">
        <v>4414.1660190000002</v>
      </c>
      <c r="AK224">
        <v>4423.3824110000005</v>
      </c>
    </row>
    <row r="225" spans="1:37" x14ac:dyDescent="0.25">
      <c r="A225" t="s">
        <v>485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5927.3039600000011</v>
      </c>
      <c r="I225">
        <v>6042.7379000000019</v>
      </c>
      <c r="J225">
        <v>6344.5301700000018</v>
      </c>
      <c r="K225">
        <v>6546.31934</v>
      </c>
      <c r="L225">
        <v>6335.1703099999995</v>
      </c>
      <c r="M225">
        <v>6729.9157899999991</v>
      </c>
      <c r="N225">
        <v>6529.3818499999979</v>
      </c>
      <c r="O225">
        <v>7401.4475500000008</v>
      </c>
      <c r="P225">
        <v>7116.7404100000003</v>
      </c>
      <c r="Q225">
        <v>7461.9775899999986</v>
      </c>
      <c r="R225">
        <v>9277.2290000000012</v>
      </c>
      <c r="S225">
        <v>8888.7584899999983</v>
      </c>
      <c r="T225">
        <v>8122.4363799999992</v>
      </c>
      <c r="U225">
        <v>7720.2073599999985</v>
      </c>
      <c r="V225">
        <v>7980.5603900000006</v>
      </c>
      <c r="W225">
        <v>7060.4622299999992</v>
      </c>
      <c r="X225">
        <v>7088.443470000002</v>
      </c>
      <c r="Y225">
        <v>7531.5550899999998</v>
      </c>
      <c r="Z225">
        <v>7074.3218699999979</v>
      </c>
      <c r="AA225">
        <v>7548.8257799999992</v>
      </c>
      <c r="AB225">
        <v>7838.6561799999981</v>
      </c>
      <c r="AC225">
        <v>7883.0886199999986</v>
      </c>
      <c r="AD225">
        <v>8269.4875100000008</v>
      </c>
      <c r="AE225">
        <v>8080.7889200000009</v>
      </c>
      <c r="AF225">
        <v>8427.5637100000004</v>
      </c>
      <c r="AG225">
        <v>8766.8556299999982</v>
      </c>
      <c r="AH225">
        <v>9108.6940899999991</v>
      </c>
      <c r="AI225">
        <v>9332.3687799999989</v>
      </c>
      <c r="AJ225">
        <v>9675.97019</v>
      </c>
      <c r="AK225">
        <v>9679.83986</v>
      </c>
    </row>
    <row r="226" spans="1:37" x14ac:dyDescent="0.25">
      <c r="A226" t="s">
        <v>486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5.0453726000000074</v>
      </c>
      <c r="I226">
        <v>6.045518799999968</v>
      </c>
      <c r="J226">
        <v>6.5254619000000389</v>
      </c>
      <c r="K226">
        <v>6.6860724000000573</v>
      </c>
      <c r="L226">
        <v>6.6409555000000182</v>
      </c>
      <c r="M226">
        <v>6.5862791000000698</v>
      </c>
      <c r="N226">
        <v>6.4965715000000728</v>
      </c>
      <c r="O226">
        <v>6.5145010999999613</v>
      </c>
      <c r="P226">
        <v>6.5094272999999703</v>
      </c>
      <c r="Q226">
        <v>6.591051499999935</v>
      </c>
      <c r="R226">
        <v>32.24762290000001</v>
      </c>
      <c r="S226">
        <v>33.123212800000033</v>
      </c>
      <c r="T226">
        <v>33.298907099999951</v>
      </c>
      <c r="U226">
        <v>33.335533700000042</v>
      </c>
      <c r="V226">
        <v>33.410501199999999</v>
      </c>
      <c r="W226">
        <v>33.395296499999972</v>
      </c>
      <c r="X226">
        <v>33.421671500000002</v>
      </c>
      <c r="Y226">
        <v>33.50104019999992</v>
      </c>
      <c r="Z226">
        <v>33.522185400000012</v>
      </c>
      <c r="AA226">
        <v>33.606360999999993</v>
      </c>
      <c r="AB226">
        <v>15.798451899999918</v>
      </c>
      <c r="AC226">
        <v>15.307106599999997</v>
      </c>
      <c r="AD226">
        <v>15.295411700000045</v>
      </c>
      <c r="AE226">
        <v>15.269346300000052</v>
      </c>
      <c r="AF226">
        <v>15.227827100000013</v>
      </c>
      <c r="AG226">
        <v>15.172891800000002</v>
      </c>
      <c r="AH226">
        <v>15.107742199999961</v>
      </c>
      <c r="AI226">
        <v>15.024590399999965</v>
      </c>
      <c r="AJ226">
        <v>14.94011809999995</v>
      </c>
      <c r="AK226">
        <v>14.826024399999937</v>
      </c>
    </row>
    <row r="227" spans="1:37" x14ac:dyDescent="0.25">
      <c r="A227" t="s">
        <v>487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378.30060000000231</v>
      </c>
      <c r="I227">
        <v>589.18549999999232</v>
      </c>
      <c r="J227">
        <v>696.37489999999525</v>
      </c>
      <c r="K227">
        <v>726.84739999999874</v>
      </c>
      <c r="L227">
        <v>691.03879999998026</v>
      </c>
      <c r="M227">
        <v>640.44130000000587</v>
      </c>
      <c r="N227">
        <v>556.18799999999464</v>
      </c>
      <c r="O227">
        <v>492.00660000002244</v>
      </c>
      <c r="P227">
        <v>402.77419999998529</v>
      </c>
      <c r="Q227">
        <v>338.68920000002254</v>
      </c>
      <c r="R227">
        <v>310.11170000000857</v>
      </c>
      <c r="S227">
        <v>248.09260000000359</v>
      </c>
      <c r="T227">
        <v>167.86280000000261</v>
      </c>
      <c r="U227">
        <v>92.083800000022165</v>
      </c>
      <c r="V227">
        <v>44.837799999979325</v>
      </c>
      <c r="W227">
        <v>-24.203899999993155</v>
      </c>
      <c r="X227">
        <v>-62.838500000012573</v>
      </c>
      <c r="Y227">
        <v>-75.957200000004377</v>
      </c>
      <c r="Z227">
        <v>-97.92949999999837</v>
      </c>
      <c r="AA227">
        <v>-82.771899999992456</v>
      </c>
      <c r="AB227">
        <v>-67.271500000002561</v>
      </c>
      <c r="AC227">
        <v>-49.636199999978999</v>
      </c>
      <c r="AD227">
        <v>-0.97949999998672865</v>
      </c>
      <c r="AE227">
        <v>21.096400000009453</v>
      </c>
      <c r="AF227">
        <v>44.848499999992782</v>
      </c>
      <c r="AG227">
        <v>67.746500000008382</v>
      </c>
      <c r="AH227">
        <v>89.305800000001909</v>
      </c>
      <c r="AI227">
        <v>105.80890000000363</v>
      </c>
      <c r="AJ227">
        <v>122.19049999999697</v>
      </c>
      <c r="AK227">
        <v>127.6938000000082</v>
      </c>
    </row>
    <row r="228" spans="1:37" x14ac:dyDescent="0.25">
      <c r="A228" t="s">
        <v>488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11604.895000000019</v>
      </c>
      <c r="I228">
        <v>17305.654000000097</v>
      </c>
      <c r="J228">
        <v>20406.01099999994</v>
      </c>
      <c r="K228">
        <v>21897.481999999844</v>
      </c>
      <c r="L228">
        <v>21971.320000000298</v>
      </c>
      <c r="M228">
        <v>22019.567000000272</v>
      </c>
      <c r="N228">
        <v>21205.029999999795</v>
      </c>
      <c r="O228">
        <v>21078.44700000016</v>
      </c>
      <c r="P228">
        <v>20076.189999999944</v>
      </c>
      <c r="Q228">
        <v>19770.305000000168</v>
      </c>
      <c r="R228">
        <v>20344.06399999978</v>
      </c>
      <c r="S228">
        <v>19647.176999999676</v>
      </c>
      <c r="T228">
        <v>18314.908000000287</v>
      </c>
      <c r="U228">
        <v>17019.158999999985</v>
      </c>
      <c r="V228">
        <v>16416.077000000048</v>
      </c>
      <c r="W228">
        <v>14897.520999999717</v>
      </c>
      <c r="X228">
        <v>14163.535000000149</v>
      </c>
      <c r="Y228">
        <v>13969.824000000022</v>
      </c>
      <c r="Z228">
        <v>13285.922999999952</v>
      </c>
      <c r="AA228">
        <v>13621.813000000082</v>
      </c>
      <c r="AB228">
        <v>13800.990999999922</v>
      </c>
      <c r="AC228">
        <v>13982.501000000164</v>
      </c>
      <c r="AD228">
        <v>15105.053000000305</v>
      </c>
      <c r="AE228">
        <v>15344.463999999687</v>
      </c>
      <c r="AF228">
        <v>15707.772000000346</v>
      </c>
      <c r="AG228">
        <v>16088.533999999985</v>
      </c>
      <c r="AH228">
        <v>16475.719000000041</v>
      </c>
      <c r="AI228">
        <v>16760.236000000034</v>
      </c>
      <c r="AJ228">
        <v>17102.223999999929</v>
      </c>
      <c r="AK228">
        <v>17162.462999999989</v>
      </c>
    </row>
    <row r="229" spans="1:37" x14ac:dyDescent="0.25">
      <c r="A229" t="s">
        <v>489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712.00009999997565</v>
      </c>
      <c r="I229">
        <v>1138.0074000000022</v>
      </c>
      <c r="J229">
        <v>1407.6597000000183</v>
      </c>
      <c r="K229">
        <v>1574.9491000000271</v>
      </c>
      <c r="L229">
        <v>1652.4443000000028</v>
      </c>
      <c r="M229">
        <v>1728.6683000000194</v>
      </c>
      <c r="N229">
        <v>1753.45729999998</v>
      </c>
      <c r="O229">
        <v>1824.9118999999773</v>
      </c>
      <c r="P229">
        <v>1837.7846000000136</v>
      </c>
      <c r="Q229">
        <v>1886.5462000000116</v>
      </c>
      <c r="R229">
        <v>1992.5019000000029</v>
      </c>
      <c r="S229">
        <v>2010.2614999999932</v>
      </c>
      <c r="T229">
        <v>1969.3690999999817</v>
      </c>
      <c r="U229">
        <v>1917.9047999999893</v>
      </c>
      <c r="V229">
        <v>1902.2881000000052</v>
      </c>
      <c r="W229">
        <v>1816.8573000000033</v>
      </c>
      <c r="X229">
        <v>1769.4964000000036</v>
      </c>
      <c r="Y229">
        <v>1754.3495000000112</v>
      </c>
      <c r="Z229">
        <v>1698.8867999999784</v>
      </c>
      <c r="AA229">
        <v>1701.4608000000007</v>
      </c>
      <c r="AB229">
        <v>1697.4737999999779</v>
      </c>
      <c r="AC229">
        <v>1687.8967999999877</v>
      </c>
      <c r="AD229">
        <v>1732.0758999999962</v>
      </c>
      <c r="AE229">
        <v>1728.7887000000046</v>
      </c>
      <c r="AF229">
        <v>1736.2496999999858</v>
      </c>
      <c r="AG229">
        <v>1747.9764999999898</v>
      </c>
      <c r="AH229">
        <v>1763.4365000000107</v>
      </c>
      <c r="AI229">
        <v>1775.2037999999884</v>
      </c>
      <c r="AJ229">
        <v>1794.252599999978</v>
      </c>
      <c r="AK229">
        <v>1797.0484999999753</v>
      </c>
    </row>
    <row r="230" spans="1:37" x14ac:dyDescent="0.25">
      <c r="A230" t="s">
        <v>490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14.856829999998808</v>
      </c>
      <c r="I230">
        <v>30.252809999999954</v>
      </c>
      <c r="J230">
        <v>40.578569999999672</v>
      </c>
      <c r="K230">
        <v>44.915730000000622</v>
      </c>
      <c r="L230">
        <v>43.918620000000374</v>
      </c>
      <c r="M230">
        <v>40.292430000001332</v>
      </c>
      <c r="N230">
        <v>34.704999999999927</v>
      </c>
      <c r="O230">
        <v>29.457229999999981</v>
      </c>
      <c r="P230">
        <v>23.758450000001176</v>
      </c>
      <c r="Q230">
        <v>18.982210000000123</v>
      </c>
      <c r="R230">
        <v>16.193489999999656</v>
      </c>
      <c r="S230">
        <v>12.984600000001592</v>
      </c>
      <c r="T230">
        <v>8.6439499999996769</v>
      </c>
      <c r="U230">
        <v>3.8478400000003603</v>
      </c>
      <c r="V230">
        <v>-5.5000000000291038E-2</v>
      </c>
      <c r="W230">
        <v>-4.442269999999553</v>
      </c>
      <c r="X230">
        <v>-8.0112100000005739</v>
      </c>
      <c r="Y230">
        <v>-10.272249999999985</v>
      </c>
      <c r="Z230">
        <v>-12.432419999999183</v>
      </c>
      <c r="AA230">
        <v>-13.295750000001135</v>
      </c>
      <c r="AB230">
        <v>-13.692479999999705</v>
      </c>
      <c r="AC230">
        <v>-13.992290000000139</v>
      </c>
      <c r="AD230">
        <v>-13.202279999999519</v>
      </c>
      <c r="AE230">
        <v>-12.997359999999389</v>
      </c>
      <c r="AF230">
        <v>-13.110790000000634</v>
      </c>
      <c r="AG230">
        <v>-13.401659999999538</v>
      </c>
      <c r="AH230">
        <v>-13.803699999996752</v>
      </c>
      <c r="AI230">
        <v>-14.421800000000076</v>
      </c>
      <c r="AJ230">
        <v>-15.102220000000671</v>
      </c>
      <c r="AK230">
        <v>-16.178059999998368</v>
      </c>
    </row>
    <row r="231" spans="1:37" x14ac:dyDescent="0.25">
      <c r="A231" t="s">
        <v>491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25.133160000000089</v>
      </c>
      <c r="I231">
        <v>40.345780999999988</v>
      </c>
      <c r="J231">
        <v>47.586622000000034</v>
      </c>
      <c r="K231">
        <v>50.982139999999845</v>
      </c>
      <c r="L231">
        <v>51.931669000000056</v>
      </c>
      <c r="M231">
        <v>53.403068000000076</v>
      </c>
      <c r="N231">
        <v>53.691391999999951</v>
      </c>
      <c r="O231">
        <v>55.502459000000044</v>
      </c>
      <c r="P231">
        <v>55.763500999999906</v>
      </c>
      <c r="Q231">
        <v>57.226016000000072</v>
      </c>
      <c r="R231">
        <v>60.650188999999955</v>
      </c>
      <c r="S231">
        <v>61.431562999999869</v>
      </c>
      <c r="T231">
        <v>60.326845999999932</v>
      </c>
      <c r="U231">
        <v>59.044934000000012</v>
      </c>
      <c r="V231">
        <v>59.162710999999945</v>
      </c>
      <c r="W231">
        <v>57.395755000000008</v>
      </c>
      <c r="X231">
        <v>56.795264999999972</v>
      </c>
      <c r="Y231">
        <v>57.316219000000046</v>
      </c>
      <c r="Z231">
        <v>56.688888000000134</v>
      </c>
      <c r="AA231">
        <v>57.779974000000038</v>
      </c>
      <c r="AB231">
        <v>58.599605999999994</v>
      </c>
      <c r="AC231">
        <v>59.174170000000004</v>
      </c>
      <c r="AD231">
        <v>61.685698999999886</v>
      </c>
      <c r="AE231">
        <v>62.473293999999896</v>
      </c>
      <c r="AF231">
        <v>63.112971000000016</v>
      </c>
      <c r="AG231">
        <v>63.74603500000012</v>
      </c>
      <c r="AH231">
        <v>64.366868000000068</v>
      </c>
      <c r="AI231">
        <v>64.748681000000033</v>
      </c>
      <c r="AJ231">
        <v>65.208470000000034</v>
      </c>
      <c r="AK231">
        <v>65.086029000000053</v>
      </c>
    </row>
    <row r="232" spans="1:37" x14ac:dyDescent="0.25">
      <c r="A232" t="s">
        <v>492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6.2479700000003504</v>
      </c>
      <c r="I232">
        <v>10.489089999999123</v>
      </c>
      <c r="J232">
        <v>9.5785999999989144</v>
      </c>
      <c r="K232">
        <v>3.6150500000003376</v>
      </c>
      <c r="L232">
        <v>-6.2079400000002352</v>
      </c>
      <c r="M232">
        <v>-17.842889999999898</v>
      </c>
      <c r="N232">
        <v>-30.395629999999073</v>
      </c>
      <c r="O232">
        <v>-42.380449999998746</v>
      </c>
      <c r="P232">
        <v>-53.980789999999615</v>
      </c>
      <c r="Q232">
        <v>-64.344789999999193</v>
      </c>
      <c r="R232">
        <v>-72.96875</v>
      </c>
      <c r="S232">
        <v>-81.17254000000321</v>
      </c>
      <c r="T232">
        <v>-89.186190000000352</v>
      </c>
      <c r="U232">
        <v>-96.483710000000428</v>
      </c>
      <c r="V232">
        <v>-102.32849999999962</v>
      </c>
      <c r="W232">
        <v>-107.40515000000232</v>
      </c>
      <c r="X232">
        <v>-111.06414000000223</v>
      </c>
      <c r="Y232">
        <v>-113.22845999999845</v>
      </c>
      <c r="Z232">
        <v>-114.63734000000113</v>
      </c>
      <c r="AA232">
        <v>-114.86410999999862</v>
      </c>
      <c r="AB232">
        <v>-114.51947999999902</v>
      </c>
      <c r="AC232">
        <v>-113.90456000000268</v>
      </c>
      <c r="AD232">
        <v>-112.69281000000046</v>
      </c>
      <c r="AE232">
        <v>-111.83091000000059</v>
      </c>
      <c r="AF232">
        <v>-111.22407000000021</v>
      </c>
      <c r="AG232">
        <v>-110.81543999999849</v>
      </c>
      <c r="AH232">
        <v>-110.5889700000007</v>
      </c>
      <c r="AI232">
        <v>-110.60296000000017</v>
      </c>
      <c r="AJ232">
        <v>-110.78594999999768</v>
      </c>
      <c r="AK232">
        <v>-111.2789300000004</v>
      </c>
    </row>
    <row r="233" spans="1:37" x14ac:dyDescent="0.25">
      <c r="A233" t="s">
        <v>493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51.194432000000006</v>
      </c>
      <c r="I233">
        <v>81.011999999999944</v>
      </c>
      <c r="J233">
        <v>95.347915999999941</v>
      </c>
      <c r="K233">
        <v>102.67239900000004</v>
      </c>
      <c r="L233">
        <v>105.40898199999992</v>
      </c>
      <c r="M233">
        <v>109.39888300000007</v>
      </c>
      <c r="N233">
        <v>110.74457899999993</v>
      </c>
      <c r="O233">
        <v>115.12780500000008</v>
      </c>
      <c r="P233">
        <v>115.9237619999999</v>
      </c>
      <c r="Q233">
        <v>119.12008700000001</v>
      </c>
      <c r="R233">
        <v>126.17269699999997</v>
      </c>
      <c r="S233">
        <v>127.34438599999999</v>
      </c>
      <c r="T233">
        <v>124.58468300000004</v>
      </c>
      <c r="U233">
        <v>121.49687499999982</v>
      </c>
      <c r="V233">
        <v>121.29043399999978</v>
      </c>
      <c r="W233">
        <v>116.89316800000006</v>
      </c>
      <c r="X233">
        <v>115.02274800000032</v>
      </c>
      <c r="Y233">
        <v>115.40742200000022</v>
      </c>
      <c r="Z233">
        <v>113.25116800000023</v>
      </c>
      <c r="AA233">
        <v>114.8254609999999</v>
      </c>
      <c r="AB233">
        <v>115.74832800000013</v>
      </c>
      <c r="AC233">
        <v>116.22411799999963</v>
      </c>
      <c r="AD233">
        <v>120.90111500000012</v>
      </c>
      <c r="AE233">
        <v>121.87042800000017</v>
      </c>
      <c r="AF233">
        <v>122.71846000000005</v>
      </c>
      <c r="AG233">
        <v>123.64824299999964</v>
      </c>
      <c r="AH233">
        <v>124.61846200000036</v>
      </c>
      <c r="AI233">
        <v>125.14445400000022</v>
      </c>
      <c r="AJ233">
        <v>125.90711799999963</v>
      </c>
      <c r="AK233">
        <v>125.49158199999965</v>
      </c>
    </row>
    <row r="234" spans="1:37" x14ac:dyDescent="0.25">
      <c r="A234" t="s">
        <v>494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2.2481380000000399</v>
      </c>
      <c r="I234">
        <v>3.9542189999999664</v>
      </c>
      <c r="J234">
        <v>4.8167359999999917</v>
      </c>
      <c r="K234">
        <v>5.0182180000001608</v>
      </c>
      <c r="L234">
        <v>4.7057239999999183</v>
      </c>
      <c r="M234">
        <v>4.2322639999999865</v>
      </c>
      <c r="N234">
        <v>3.5676350000001094</v>
      </c>
      <c r="O234">
        <v>3.0116949999999179</v>
      </c>
      <c r="P234">
        <v>2.3599719999999706</v>
      </c>
      <c r="Q234">
        <v>1.8510800000001382</v>
      </c>
      <c r="R234">
        <v>1.597452000000203</v>
      </c>
      <c r="S234">
        <v>1.1994179999999233</v>
      </c>
      <c r="T234">
        <v>0.65380800000002637</v>
      </c>
      <c r="U234">
        <v>0.1042539999998553</v>
      </c>
      <c r="V234">
        <v>-0.27428200000008474</v>
      </c>
      <c r="W234">
        <v>-0.7456849999998667</v>
      </c>
      <c r="X234">
        <v>-1.0665850000000319</v>
      </c>
      <c r="Y234">
        <v>-1.2096750000000611</v>
      </c>
      <c r="Z234">
        <v>-1.3803589999999986</v>
      </c>
      <c r="AA234">
        <v>-1.3559850000001461</v>
      </c>
      <c r="AB234">
        <v>-1.3007609999999659</v>
      </c>
      <c r="AC234">
        <v>-1.2445499999998901</v>
      </c>
      <c r="AD234">
        <v>-1.0107899999998153</v>
      </c>
      <c r="AE234">
        <v>-0.9074439999999413</v>
      </c>
      <c r="AF234">
        <v>-0.83798600000000079</v>
      </c>
      <c r="AG234">
        <v>-0.78501600000004146</v>
      </c>
      <c r="AH234">
        <v>-0.74552399999993213</v>
      </c>
      <c r="AI234">
        <v>-0.7391299999999319</v>
      </c>
      <c r="AJ234">
        <v>-0.73930099999984122</v>
      </c>
      <c r="AK234">
        <v>-0.80181299999981093</v>
      </c>
    </row>
    <row r="235" spans="1:37" x14ac:dyDescent="0.25">
      <c r="A235" t="s">
        <v>495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15.590770999999677</v>
      </c>
      <c r="I235">
        <v>24.642636999999922</v>
      </c>
      <c r="J235">
        <v>28.492460999999821</v>
      </c>
      <c r="K235">
        <v>29.630287999999837</v>
      </c>
      <c r="L235">
        <v>28.94208400000025</v>
      </c>
      <c r="M235">
        <v>28.388622999999825</v>
      </c>
      <c r="N235">
        <v>26.987231999999949</v>
      </c>
      <c r="O235">
        <v>26.545349999999871</v>
      </c>
      <c r="P235">
        <v>25.155173999999988</v>
      </c>
      <c r="Q235">
        <v>24.615616000000045</v>
      </c>
      <c r="R235">
        <v>25.405128999999761</v>
      </c>
      <c r="S235">
        <v>24.593576000000212</v>
      </c>
      <c r="T235">
        <v>22.700561999999991</v>
      </c>
      <c r="U235">
        <v>20.822134000000005</v>
      </c>
      <c r="V235">
        <v>19.966570000000047</v>
      </c>
      <c r="W235">
        <v>18.044567999999799</v>
      </c>
      <c r="X235">
        <v>17.030404999999973</v>
      </c>
      <c r="Y235">
        <v>16.864018999999644</v>
      </c>
      <c r="Z235">
        <v>16.083845999999994</v>
      </c>
      <c r="AA235">
        <v>16.512639999999919</v>
      </c>
      <c r="AB235">
        <v>16.833883999999671</v>
      </c>
      <c r="AC235">
        <v>17.056412999999793</v>
      </c>
      <c r="AD235">
        <v>18.543044000000009</v>
      </c>
      <c r="AE235">
        <v>18.93080800000007</v>
      </c>
      <c r="AF235">
        <v>19.244576000000052</v>
      </c>
      <c r="AG235">
        <v>19.55406099999982</v>
      </c>
      <c r="AH235">
        <v>19.85034799999994</v>
      </c>
      <c r="AI235">
        <v>19.987712999999985</v>
      </c>
      <c r="AJ235">
        <v>20.168929999999818</v>
      </c>
      <c r="AK235">
        <v>19.974262000000181</v>
      </c>
    </row>
    <row r="236" spans="1:37" x14ac:dyDescent="0.25">
      <c r="A236" t="s">
        <v>496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59.803694000000178</v>
      </c>
      <c r="I236">
        <v>94.386515999999574</v>
      </c>
      <c r="J236">
        <v>109.57681999999932</v>
      </c>
      <c r="K236">
        <v>115.32431199999974</v>
      </c>
      <c r="L236">
        <v>114.92743600000085</v>
      </c>
      <c r="M236">
        <v>115.61332799999946</v>
      </c>
      <c r="N236">
        <v>113.27450899999985</v>
      </c>
      <c r="O236">
        <v>114.64927299999999</v>
      </c>
      <c r="P236">
        <v>112.25752899999952</v>
      </c>
      <c r="Q236">
        <v>112.98969100000068</v>
      </c>
      <c r="R236">
        <v>118.61564499999986</v>
      </c>
      <c r="S236">
        <v>117.86554999999953</v>
      </c>
      <c r="T236">
        <v>112.83720700000049</v>
      </c>
      <c r="U236">
        <v>107.7478600000004</v>
      </c>
      <c r="V236">
        <v>106.39860300000055</v>
      </c>
      <c r="W236">
        <v>100.68501900000047</v>
      </c>
      <c r="X236">
        <v>98.227568000000247</v>
      </c>
      <c r="Y236">
        <v>98.758692999999766</v>
      </c>
      <c r="Z236">
        <v>96.670012000000497</v>
      </c>
      <c r="AA236">
        <v>99.043636999999762</v>
      </c>
      <c r="AB236">
        <v>100.82455800000025</v>
      </c>
      <c r="AC236">
        <v>102.11334899999929</v>
      </c>
      <c r="AD236">
        <v>108.21618299999955</v>
      </c>
      <c r="AE236">
        <v>110.01504599999953</v>
      </c>
      <c r="AF236">
        <v>111.51690299999973</v>
      </c>
      <c r="AG236">
        <v>112.99705999999969</v>
      </c>
      <c r="AH236">
        <v>114.41730199999984</v>
      </c>
      <c r="AI236">
        <v>115.21691900000042</v>
      </c>
      <c r="AJ236">
        <v>116.17997399999967</v>
      </c>
      <c r="AK236">
        <v>115.68675499999972</v>
      </c>
    </row>
    <row r="237" spans="1:37" x14ac:dyDescent="0.25">
      <c r="A237" t="s">
        <v>497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53.424310000002151</v>
      </c>
      <c r="I237">
        <v>103.27551999999559</v>
      </c>
      <c r="J237">
        <v>136.27378999999928</v>
      </c>
      <c r="K237">
        <v>151.69669000000431</v>
      </c>
      <c r="L237">
        <v>151.35995999999432</v>
      </c>
      <c r="M237">
        <v>143.57154000000446</v>
      </c>
      <c r="N237">
        <v>128.84024999999383</v>
      </c>
      <c r="O237">
        <v>114.78390000000218</v>
      </c>
      <c r="P237">
        <v>97.648809999998775</v>
      </c>
      <c r="Q237">
        <v>82.887950000003912</v>
      </c>
      <c r="R237">
        <v>74.005199999999604</v>
      </c>
      <c r="S237">
        <v>62.225700000002689</v>
      </c>
      <c r="T237">
        <v>46.30449999999837</v>
      </c>
      <c r="U237">
        <v>29.072000000000116</v>
      </c>
      <c r="V237">
        <v>15.071989999996731</v>
      </c>
      <c r="W237">
        <v>-1.1433900000047288</v>
      </c>
      <c r="X237">
        <v>-14.244539999999688</v>
      </c>
      <c r="Y237">
        <v>-22.902190000000701</v>
      </c>
      <c r="Z237">
        <v>-31.506130000001576</v>
      </c>
      <c r="AA237">
        <v>-35.146029999996244</v>
      </c>
      <c r="AB237">
        <v>-37.154249999999593</v>
      </c>
      <c r="AC237">
        <v>-38.455559999994875</v>
      </c>
      <c r="AD237">
        <v>-35.264360000001034</v>
      </c>
      <c r="AE237">
        <v>-34.122129999996105</v>
      </c>
      <c r="AF237">
        <v>-33.444009999999253</v>
      </c>
      <c r="AG237">
        <v>-32.899890000000596</v>
      </c>
      <c r="AH237">
        <v>-32.406470000001718</v>
      </c>
      <c r="AI237">
        <v>-32.441019999998389</v>
      </c>
      <c r="AJ237">
        <v>-32.472969999995257</v>
      </c>
      <c r="AK237">
        <v>-33.81368000000657</v>
      </c>
    </row>
    <row r="238" spans="1:37" x14ac:dyDescent="0.25">
      <c r="A238" t="s">
        <v>498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10.677776999999878</v>
      </c>
      <c r="I238">
        <v>21.853598000000602</v>
      </c>
      <c r="J238">
        <v>29.483923999999206</v>
      </c>
      <c r="K238">
        <v>33.665287000000717</v>
      </c>
      <c r="L238">
        <v>35.397600999999668</v>
      </c>
      <c r="M238">
        <v>36.703056999999717</v>
      </c>
      <c r="N238">
        <v>37.87695100000019</v>
      </c>
      <c r="O238">
        <v>40.198817999999847</v>
      </c>
      <c r="P238">
        <v>42.774614999999358</v>
      </c>
      <c r="Q238">
        <v>46.247601999999461</v>
      </c>
      <c r="R238">
        <v>51.142261999999391</v>
      </c>
      <c r="S238">
        <v>55.525147000000288</v>
      </c>
      <c r="T238">
        <v>58.732106000000385</v>
      </c>
      <c r="U238">
        <v>61.199031999999534</v>
      </c>
      <c r="V238">
        <v>63.819711000000098</v>
      </c>
      <c r="W238">
        <v>65.49816600000031</v>
      </c>
      <c r="X238">
        <v>67.047252999999728</v>
      </c>
      <c r="Y238">
        <v>68.790599000000839</v>
      </c>
      <c r="Z238">
        <v>69.811522999999397</v>
      </c>
      <c r="AA238">
        <v>70.951431999999841</v>
      </c>
      <c r="AB238">
        <v>71.706148999999641</v>
      </c>
      <c r="AC238">
        <v>71.865103999999519</v>
      </c>
      <c r="AD238">
        <v>72.321136999999908</v>
      </c>
      <c r="AE238">
        <v>71.93824499999937</v>
      </c>
      <c r="AF238">
        <v>70.954673000000184</v>
      </c>
      <c r="AG238">
        <v>69.595390000000407</v>
      </c>
      <c r="AH238">
        <v>67.995367999999871</v>
      </c>
      <c r="AI238">
        <v>66.141508000000613</v>
      </c>
      <c r="AJ238">
        <v>64.193451000001005</v>
      </c>
      <c r="AK238">
        <v>61.950488000000405</v>
      </c>
    </row>
    <row r="239" spans="1:37" x14ac:dyDescent="0.25">
      <c r="A239" t="s">
        <v>499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131.74934640000004</v>
      </c>
      <c r="I239">
        <v>192.53542179999999</v>
      </c>
      <c r="J239">
        <v>219.64412260000006</v>
      </c>
      <c r="K239">
        <v>234.3834736</v>
      </c>
      <c r="L239">
        <v>223.62222389999999</v>
      </c>
      <c r="M239">
        <v>232.29362649999996</v>
      </c>
      <c r="N239">
        <v>239.71396489999995</v>
      </c>
      <c r="O239">
        <v>246.36222480000004</v>
      </c>
      <c r="P239">
        <v>252.56889519999993</v>
      </c>
      <c r="Q239">
        <v>256.5001304000001</v>
      </c>
      <c r="R239">
        <v>243.42770999999993</v>
      </c>
      <c r="S239">
        <v>241.61326080000003</v>
      </c>
      <c r="T239">
        <v>243.77980769999999</v>
      </c>
      <c r="U239">
        <v>247.11693389999994</v>
      </c>
      <c r="V239">
        <v>246.67915979999998</v>
      </c>
      <c r="W239">
        <v>240.72695239999996</v>
      </c>
      <c r="X239">
        <v>240.19872050000004</v>
      </c>
      <c r="Y239">
        <v>241.41304930000001</v>
      </c>
      <c r="Z239">
        <v>242.8366833</v>
      </c>
      <c r="AA239">
        <v>250.5399228</v>
      </c>
      <c r="AB239">
        <v>246.70549619999997</v>
      </c>
      <c r="AC239">
        <v>245.2342114999999</v>
      </c>
      <c r="AD239">
        <v>244.47911470000008</v>
      </c>
      <c r="AE239">
        <v>243.61021059999996</v>
      </c>
      <c r="AF239">
        <v>242.4360332</v>
      </c>
      <c r="AG239">
        <v>240.94311920000007</v>
      </c>
      <c r="AH239">
        <v>239.15720829999998</v>
      </c>
      <c r="AI239">
        <v>237.11845520000008</v>
      </c>
      <c r="AJ239">
        <v>234.87492640000005</v>
      </c>
      <c r="AK239">
        <v>232.44667069999991</v>
      </c>
    </row>
    <row r="240" spans="1:37" x14ac:dyDescent="0.25">
      <c r="A240" t="s">
        <v>500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39.422374000000005</v>
      </c>
      <c r="I240">
        <v>64.158942479999993</v>
      </c>
      <c r="J240">
        <v>76.271074569999996</v>
      </c>
      <c r="K240">
        <v>82.790226939999997</v>
      </c>
      <c r="L240">
        <v>87.062425819999987</v>
      </c>
      <c r="M240">
        <v>90.331446290000002</v>
      </c>
      <c r="N240">
        <v>85.678953220000011</v>
      </c>
      <c r="O240">
        <v>85.033148949999998</v>
      </c>
      <c r="P240">
        <v>75.231301760000008</v>
      </c>
      <c r="Q240">
        <v>72.181683489999998</v>
      </c>
      <c r="R240">
        <v>155.93382305</v>
      </c>
      <c r="S240">
        <v>184.54683411999997</v>
      </c>
      <c r="T240">
        <v>197.41881360000002</v>
      </c>
      <c r="U240">
        <v>204.46837027999999</v>
      </c>
      <c r="V240">
        <v>209.01798668000001</v>
      </c>
      <c r="W240">
        <v>212.21582133999999</v>
      </c>
      <c r="X240">
        <v>226.52334137</v>
      </c>
      <c r="Y240">
        <v>232.99342742000002</v>
      </c>
      <c r="Z240">
        <v>235.90770853999999</v>
      </c>
      <c r="AA240">
        <v>237.17468199000001</v>
      </c>
      <c r="AB240">
        <v>237.48194783000002</v>
      </c>
      <c r="AC240">
        <v>249.89732363000002</v>
      </c>
      <c r="AD240">
        <v>254.08101173</v>
      </c>
      <c r="AE240">
        <v>254.71835392999998</v>
      </c>
      <c r="AF240">
        <v>253.86155503000001</v>
      </c>
      <c r="AG240">
        <v>252.24335996999997</v>
      </c>
      <c r="AH240">
        <v>250.13614213</v>
      </c>
      <c r="AI240">
        <v>247.66789375000002</v>
      </c>
      <c r="AJ240">
        <v>244.91889405999999</v>
      </c>
      <c r="AK240">
        <v>241.93625318000002</v>
      </c>
    </row>
    <row r="241" spans="1:37" x14ac:dyDescent="0.25">
      <c r="A241" t="s">
        <v>501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43.855236599999998</v>
      </c>
      <c r="I241">
        <v>68.926483130000008</v>
      </c>
      <c r="J241">
        <v>80.564236489999985</v>
      </c>
      <c r="K241">
        <v>86.462169380000006</v>
      </c>
      <c r="L241">
        <v>94.923724690000014</v>
      </c>
      <c r="M241">
        <v>99.379758129999999</v>
      </c>
      <c r="N241">
        <v>101.38138514999999</v>
      </c>
      <c r="O241">
        <v>102.56855280999999</v>
      </c>
      <c r="P241">
        <v>102.42552248000001</v>
      </c>
      <c r="Q241">
        <v>104.15003115999998</v>
      </c>
      <c r="R241">
        <v>124.71004626999999</v>
      </c>
      <c r="S241">
        <v>130.99178397000003</v>
      </c>
      <c r="T241">
        <v>132.12979981000001</v>
      </c>
      <c r="U241">
        <v>131.11516731</v>
      </c>
      <c r="V241">
        <v>129.05679225</v>
      </c>
      <c r="W241">
        <v>126.34412703999999</v>
      </c>
      <c r="X241">
        <v>124.01081610000001</v>
      </c>
      <c r="Y241">
        <v>120.98289522</v>
      </c>
      <c r="Z241">
        <v>117.68244823999999</v>
      </c>
      <c r="AA241">
        <v>118.28795003000002</v>
      </c>
      <c r="AB241">
        <v>116.52998054999999</v>
      </c>
      <c r="AC241">
        <v>114.75277671000001</v>
      </c>
      <c r="AD241">
        <v>112.32884841000001</v>
      </c>
      <c r="AE241">
        <v>109.75898792</v>
      </c>
      <c r="AF241">
        <v>107.23094758999999</v>
      </c>
      <c r="AG241">
        <v>104.79798283999999</v>
      </c>
      <c r="AH241">
        <v>102.47772315</v>
      </c>
      <c r="AI241">
        <v>100.25951494</v>
      </c>
      <c r="AJ241">
        <v>98.141639349999991</v>
      </c>
      <c r="AK241">
        <v>96.113950869999996</v>
      </c>
    </row>
    <row r="242" spans="1:37" x14ac:dyDescent="0.25">
      <c r="A242" t="s">
        <v>502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238.30426390000002</v>
      </c>
      <c r="I242">
        <v>379.27806539999995</v>
      </c>
      <c r="J242">
        <v>446.8743733</v>
      </c>
      <c r="K242">
        <v>482.12487030000005</v>
      </c>
      <c r="L242">
        <v>512.5165300000001</v>
      </c>
      <c r="M242">
        <v>532.59307369999999</v>
      </c>
      <c r="N242">
        <v>545.27596930000004</v>
      </c>
      <c r="O242">
        <v>552.56844969999997</v>
      </c>
      <c r="P242">
        <v>549.60581879999995</v>
      </c>
      <c r="Q242">
        <v>569.10058690000005</v>
      </c>
      <c r="R242">
        <v>488.64021990000003</v>
      </c>
      <c r="S242">
        <v>447.26566380000003</v>
      </c>
      <c r="T242">
        <v>417.51944120000007</v>
      </c>
      <c r="U242">
        <v>389.56654530000003</v>
      </c>
      <c r="V242">
        <v>382.03161729999999</v>
      </c>
      <c r="W242">
        <v>360.7032974</v>
      </c>
      <c r="X242">
        <v>334.26310659999996</v>
      </c>
      <c r="Y242">
        <v>306.8038899</v>
      </c>
      <c r="Z242">
        <v>280.07475500000004</v>
      </c>
      <c r="AA242">
        <v>280.30328980000002</v>
      </c>
      <c r="AB242">
        <v>263.24541210000001</v>
      </c>
      <c r="AC242">
        <v>244.65051329999994</v>
      </c>
      <c r="AD242">
        <v>227.1583268</v>
      </c>
      <c r="AE242">
        <v>211.3557538</v>
      </c>
      <c r="AF242">
        <v>197.32716219999998</v>
      </c>
      <c r="AG242">
        <v>184.97461070000003</v>
      </c>
      <c r="AH242">
        <v>174.11870110000001</v>
      </c>
      <c r="AI242">
        <v>164.59655890000005</v>
      </c>
      <c r="AJ242">
        <v>156.24384289999995</v>
      </c>
      <c r="AK242">
        <v>148.91652540000001</v>
      </c>
    </row>
    <row r="243" spans="1:37" x14ac:dyDescent="0.25">
      <c r="A243" t="s">
        <v>503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17.3598097</v>
      </c>
      <c r="I243">
        <v>24.867830300000008</v>
      </c>
      <c r="J243">
        <v>27.513178699999997</v>
      </c>
      <c r="K243">
        <v>28.356052599999998</v>
      </c>
      <c r="L243">
        <v>36.080315299999995</v>
      </c>
      <c r="M243">
        <v>40.700119000000001</v>
      </c>
      <c r="N243">
        <v>42.284999200000016</v>
      </c>
      <c r="O243">
        <v>43.593257100000017</v>
      </c>
      <c r="P243">
        <v>44.406743699999993</v>
      </c>
      <c r="Q243">
        <v>43.300711199999995</v>
      </c>
      <c r="R243">
        <v>55.560338599999994</v>
      </c>
      <c r="S243">
        <v>58.506797199999994</v>
      </c>
      <c r="T243">
        <v>59.733819199999999</v>
      </c>
      <c r="U243">
        <v>60.336714400000005</v>
      </c>
      <c r="V243">
        <v>63.041571800000014</v>
      </c>
      <c r="W243">
        <v>64.082182099999983</v>
      </c>
      <c r="X243">
        <v>65.746558399999998</v>
      </c>
      <c r="Y243">
        <v>66.279303999999996</v>
      </c>
      <c r="Z243">
        <v>66.300348700000001</v>
      </c>
      <c r="AA243">
        <v>78.840743899999978</v>
      </c>
      <c r="AB243">
        <v>83.610445599999991</v>
      </c>
      <c r="AC243">
        <v>86.650640199999998</v>
      </c>
      <c r="AD243">
        <v>96.268804499999959</v>
      </c>
      <c r="AE243">
        <v>99.9405553</v>
      </c>
      <c r="AF243">
        <v>101.23142529999998</v>
      </c>
      <c r="AG243">
        <v>101.60979090000001</v>
      </c>
      <c r="AH243">
        <v>101.57317779999997</v>
      </c>
      <c r="AI243">
        <v>101.28476230000001</v>
      </c>
      <c r="AJ243">
        <v>100.80912090000001</v>
      </c>
      <c r="AK243">
        <v>100.17410969999997</v>
      </c>
    </row>
    <row r="244" spans="1:37" x14ac:dyDescent="0.25">
      <c r="A244" t="s">
        <v>504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0.20472172000000199</v>
      </c>
      <c r="I244">
        <v>0.31223384000000109</v>
      </c>
      <c r="J244">
        <v>0.36390343000000058</v>
      </c>
      <c r="K244">
        <v>0.38643874999999994</v>
      </c>
      <c r="L244">
        <v>0.39373891000000327</v>
      </c>
      <c r="M244">
        <v>0.39801173000000034</v>
      </c>
      <c r="N244">
        <v>0.39950874999999897</v>
      </c>
      <c r="O244">
        <v>0.40540417000000062</v>
      </c>
      <c r="P244">
        <v>0.41243436999999972</v>
      </c>
      <c r="Q244">
        <v>0.42081162000000205</v>
      </c>
      <c r="R244">
        <v>0.43397085999999518</v>
      </c>
      <c r="S244">
        <v>0.44279619999999653</v>
      </c>
      <c r="T244">
        <v>0.44403900000000363</v>
      </c>
      <c r="U244">
        <v>0.4394873600000011</v>
      </c>
      <c r="V244">
        <v>0.43532970000000404</v>
      </c>
      <c r="W244">
        <v>0.42544685000000015</v>
      </c>
      <c r="X244">
        <v>0.41502770999999683</v>
      </c>
      <c r="Y244">
        <v>0.40491443999999888</v>
      </c>
      <c r="Z244">
        <v>0.39218668000000179</v>
      </c>
      <c r="AA244">
        <v>0.38071798000000001</v>
      </c>
      <c r="AB244">
        <v>0.36736348000000163</v>
      </c>
      <c r="AC244">
        <v>0.35209034999999744</v>
      </c>
      <c r="AD244">
        <v>0.33917968000000087</v>
      </c>
      <c r="AE244">
        <v>0.32404090999999369</v>
      </c>
      <c r="AF244">
        <v>0.30660642000000138</v>
      </c>
      <c r="AG244">
        <v>0.28880694000000062</v>
      </c>
      <c r="AH244">
        <v>0.27169253999999654</v>
      </c>
      <c r="AI244">
        <v>0.25303677999999508</v>
      </c>
      <c r="AJ244">
        <v>0.23514373999999805</v>
      </c>
      <c r="AK244">
        <v>0.2166482699999932</v>
      </c>
    </row>
    <row r="245" spans="1:37" x14ac:dyDescent="0.25">
      <c r="A245" t="s">
        <v>505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65.178712599999983</v>
      </c>
      <c r="I245">
        <v>95.944460800000002</v>
      </c>
      <c r="J245">
        <v>110.20748510000004</v>
      </c>
      <c r="K245">
        <v>118.73371750000001</v>
      </c>
      <c r="L245">
        <v>119.19517840000003</v>
      </c>
      <c r="M245">
        <v>122.54068339999998</v>
      </c>
      <c r="N245">
        <v>126.53626980000001</v>
      </c>
      <c r="O245">
        <v>130.10361219999999</v>
      </c>
      <c r="P245">
        <v>133.1230635</v>
      </c>
      <c r="Q245">
        <v>143.1914903</v>
      </c>
      <c r="R245">
        <v>128.09597229999997</v>
      </c>
      <c r="S245">
        <v>124.52287710000002</v>
      </c>
      <c r="T245">
        <v>123.88320700000003</v>
      </c>
      <c r="U245">
        <v>124.27914570000002</v>
      </c>
      <c r="V245">
        <v>126.15054410000005</v>
      </c>
      <c r="W245">
        <v>127.39202710000001</v>
      </c>
      <c r="X245">
        <v>128.65378400000003</v>
      </c>
      <c r="Y245">
        <v>129.00872709999999</v>
      </c>
      <c r="Z245">
        <v>128.71747660000005</v>
      </c>
      <c r="AA245">
        <v>120.73316640000002</v>
      </c>
      <c r="AB245">
        <v>122.27327650000001</v>
      </c>
      <c r="AC245">
        <v>122.11249019999997</v>
      </c>
      <c r="AD245">
        <v>183.22820929999995</v>
      </c>
      <c r="AE245">
        <v>208.76844850000003</v>
      </c>
      <c r="AF245">
        <v>218.78218180000005</v>
      </c>
      <c r="AG245">
        <v>223.15803669999997</v>
      </c>
      <c r="AH245">
        <v>225.38175709999996</v>
      </c>
      <c r="AI245">
        <v>226.61899320000003</v>
      </c>
      <c r="AJ245">
        <v>227.44530330000003</v>
      </c>
      <c r="AK245">
        <v>227.70580360000002</v>
      </c>
    </row>
    <row r="246" spans="1:37" x14ac:dyDescent="0.25">
      <c r="A246" t="s">
        <v>506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64.027517540000005</v>
      </c>
      <c r="I246">
        <v>109.97411553000001</v>
      </c>
      <c r="J246">
        <v>142.05133846000001</v>
      </c>
      <c r="K246">
        <v>165.61485440999999</v>
      </c>
      <c r="L246">
        <v>182.83588732999999</v>
      </c>
      <c r="M246">
        <v>204.19963473000001</v>
      </c>
      <c r="N246">
        <v>209.39726275000001</v>
      </c>
      <c r="O246">
        <v>248.40353833</v>
      </c>
      <c r="P246">
        <v>257.07709937000004</v>
      </c>
      <c r="Q246">
        <v>283.12445270999996</v>
      </c>
      <c r="R246">
        <v>294.36658954000001</v>
      </c>
      <c r="S246">
        <v>284.49900099000001</v>
      </c>
      <c r="T246">
        <v>248.26267899999999</v>
      </c>
      <c r="U246">
        <v>219.32836508000003</v>
      </c>
      <c r="V246">
        <v>215.59161970999997</v>
      </c>
      <c r="W246">
        <v>177.17815206</v>
      </c>
      <c r="X246">
        <v>163.41575234999999</v>
      </c>
      <c r="Y246">
        <v>174.85606135</v>
      </c>
      <c r="Z246">
        <v>158.86757819000002</v>
      </c>
      <c r="AA246">
        <v>150.77458816000001</v>
      </c>
      <c r="AB246">
        <v>159.57606701</v>
      </c>
      <c r="AC246">
        <v>160.79899343</v>
      </c>
      <c r="AD246">
        <v>165.88466857999998</v>
      </c>
      <c r="AE246">
        <v>158.84961124</v>
      </c>
      <c r="AF246">
        <v>167.15341133000001</v>
      </c>
      <c r="AG246">
        <v>180.46701245</v>
      </c>
      <c r="AH246">
        <v>195.74734659999999</v>
      </c>
      <c r="AI246">
        <v>207.93593770999999</v>
      </c>
      <c r="AJ246">
        <v>223.29981738000001</v>
      </c>
      <c r="AK246">
        <v>228.41513511000002</v>
      </c>
    </row>
    <row r="247" spans="1:37" x14ac:dyDescent="0.25">
      <c r="A247" t="s">
        <v>507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213.58303109999997</v>
      </c>
      <c r="I247">
        <v>313.36212420000004</v>
      </c>
      <c r="J247">
        <v>368.45911460000002</v>
      </c>
      <c r="K247">
        <v>404.36404960000004</v>
      </c>
      <c r="L247">
        <v>416.58940749999988</v>
      </c>
      <c r="M247">
        <v>444.58457979999991</v>
      </c>
      <c r="N247">
        <v>453.14784609999992</v>
      </c>
      <c r="O247">
        <v>498.81600330000003</v>
      </c>
      <c r="P247">
        <v>509.13744120000001</v>
      </c>
      <c r="Q247">
        <v>532.58864990000006</v>
      </c>
      <c r="R247">
        <v>622.94675149999989</v>
      </c>
      <c r="S247">
        <v>644.61694199999999</v>
      </c>
      <c r="T247">
        <v>623.03954920000001</v>
      </c>
      <c r="U247">
        <v>601.23288979999984</v>
      </c>
      <c r="V247">
        <v>607.26186630000007</v>
      </c>
      <c r="W247">
        <v>569.63732460000006</v>
      </c>
      <c r="X247">
        <v>557.49066489999996</v>
      </c>
      <c r="Y247">
        <v>571.48251719999996</v>
      </c>
      <c r="Z247">
        <v>554.56714419999992</v>
      </c>
      <c r="AA247">
        <v>566.88993430000005</v>
      </c>
      <c r="AB247">
        <v>581.24305270000002</v>
      </c>
      <c r="AC247">
        <v>585.43300540000007</v>
      </c>
      <c r="AD247">
        <v>600.66379809999989</v>
      </c>
      <c r="AE247">
        <v>595.01103290000003</v>
      </c>
      <c r="AF247">
        <v>604.77367340000012</v>
      </c>
      <c r="AG247">
        <v>619.58486909999988</v>
      </c>
      <c r="AH247">
        <v>636.21778780000011</v>
      </c>
      <c r="AI247">
        <v>648.5635949</v>
      </c>
      <c r="AJ247">
        <v>664.5304453</v>
      </c>
      <c r="AK247">
        <v>667.50912179999989</v>
      </c>
    </row>
    <row r="248" spans="1:37" x14ac:dyDescent="0.25">
      <c r="A248" t="s">
        <v>508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0.17562370999999999</v>
      </c>
      <c r="I248">
        <v>0.2696053400000018</v>
      </c>
      <c r="J248">
        <v>0.31712605999999965</v>
      </c>
      <c r="K248">
        <v>0.33998052000000101</v>
      </c>
      <c r="L248">
        <v>0.34977176000000298</v>
      </c>
      <c r="M248">
        <v>0.35691106000000161</v>
      </c>
      <c r="N248">
        <v>0.36372032999999959</v>
      </c>
      <c r="O248">
        <v>0.37513317999999884</v>
      </c>
      <c r="P248">
        <v>0.38793321000000347</v>
      </c>
      <c r="Q248">
        <v>0.40421077000000238</v>
      </c>
      <c r="R248">
        <v>1.3343499299999984</v>
      </c>
      <c r="S248">
        <v>1.7246264999999994</v>
      </c>
      <c r="T248">
        <v>1.8978751500000008</v>
      </c>
      <c r="U248">
        <v>1.9946129100000007</v>
      </c>
      <c r="V248">
        <v>2.0646498599999994</v>
      </c>
      <c r="W248">
        <v>2.1191592099999959</v>
      </c>
      <c r="X248">
        <v>2.1659054400000031</v>
      </c>
      <c r="Y248">
        <v>2.2076292899999999</v>
      </c>
      <c r="Z248">
        <v>2.2414986599999978</v>
      </c>
      <c r="AA248">
        <v>2.2707173200000028</v>
      </c>
      <c r="AB248">
        <v>1.6364095699999979</v>
      </c>
      <c r="AC248">
        <v>1.3934813699999964</v>
      </c>
      <c r="AD248">
        <v>1.2971412999999998</v>
      </c>
      <c r="AE248">
        <v>1.2445590899999956</v>
      </c>
      <c r="AF248">
        <v>1.2044645300000028</v>
      </c>
      <c r="AG248">
        <v>1.1675990600000006</v>
      </c>
      <c r="AH248">
        <v>1.1314081499999986</v>
      </c>
      <c r="AI248">
        <v>1.0950121899999985</v>
      </c>
      <c r="AJ248">
        <v>1.0588354399999957</v>
      </c>
      <c r="AK248">
        <v>1.0222111499999968</v>
      </c>
    </row>
    <row r="249" spans="1:37" x14ac:dyDescent="0.25">
      <c r="A249" t="s">
        <v>509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31.808610000000044</v>
      </c>
      <c r="I249">
        <v>58.740239999999176</v>
      </c>
      <c r="J249">
        <v>74.853950000000623</v>
      </c>
      <c r="K249">
        <v>81.535380000001169</v>
      </c>
      <c r="L249">
        <v>80.562180000000808</v>
      </c>
      <c r="M249">
        <v>76.93699000000197</v>
      </c>
      <c r="N249">
        <v>70.451779999999417</v>
      </c>
      <c r="O249">
        <v>65.313539999999193</v>
      </c>
      <c r="P249">
        <v>58.715170000003127</v>
      </c>
      <c r="Q249">
        <v>53.799199999997654</v>
      </c>
      <c r="R249">
        <v>52.280460000001767</v>
      </c>
      <c r="S249">
        <v>48.63405000000057</v>
      </c>
      <c r="T249">
        <v>42.403760000001057</v>
      </c>
      <c r="U249">
        <v>35.455970000002708</v>
      </c>
      <c r="V249">
        <v>30.418030000000726</v>
      </c>
      <c r="W249">
        <v>23.770889999999781</v>
      </c>
      <c r="X249">
        <v>18.858580000000075</v>
      </c>
      <c r="Y249">
        <v>16.320740000002843</v>
      </c>
      <c r="Z249">
        <v>13.39089999999851</v>
      </c>
      <c r="AA249">
        <v>13.157050000001618</v>
      </c>
      <c r="AB249">
        <v>13.512720000002446</v>
      </c>
      <c r="AC249">
        <v>14.008910000000469</v>
      </c>
      <c r="AD249">
        <v>17.095820000002277</v>
      </c>
      <c r="AE249">
        <v>18.657769999997981</v>
      </c>
      <c r="AF249">
        <v>19.885839999999007</v>
      </c>
      <c r="AG249">
        <v>21.032590000002529</v>
      </c>
      <c r="AH249">
        <v>22.157230000000709</v>
      </c>
      <c r="AI249">
        <v>22.974989999998797</v>
      </c>
      <c r="AJ249">
        <v>23.827280000001338</v>
      </c>
      <c r="AK249">
        <v>23.904730000002019</v>
      </c>
    </row>
    <row r="250" spans="1:37" x14ac:dyDescent="0.25">
      <c r="A250" t="s">
        <v>510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1015.6342000000295</v>
      </c>
      <c r="I250">
        <v>1737.5877999999793</v>
      </c>
      <c r="J250">
        <v>2091.0573999999906</v>
      </c>
      <c r="K250">
        <v>2199.7762999999686</v>
      </c>
      <c r="L250">
        <v>2151.0755000000354</v>
      </c>
      <c r="M250">
        <v>2108.1944000000367</v>
      </c>
      <c r="N250">
        <v>2042.7605999999796</v>
      </c>
      <c r="O250">
        <v>2074.9401999999536</v>
      </c>
      <c r="P250">
        <v>2088.0750000000116</v>
      </c>
      <c r="Q250">
        <v>2177.4796000000206</v>
      </c>
      <c r="R250">
        <v>2376.6577999999863</v>
      </c>
      <c r="S250">
        <v>2490.6840000000084</v>
      </c>
      <c r="T250">
        <v>2519.5476999999955</v>
      </c>
      <c r="U250">
        <v>2526.9593999999925</v>
      </c>
      <c r="V250">
        <v>2586.6695000000182</v>
      </c>
      <c r="W250">
        <v>2570.4611999999615</v>
      </c>
      <c r="X250">
        <v>2590.9016999999876</v>
      </c>
      <c r="Y250">
        <v>2654.3033999999752</v>
      </c>
      <c r="Z250">
        <v>2664.8427000000374</v>
      </c>
      <c r="AA250">
        <v>2729.1589999999851</v>
      </c>
      <c r="AB250">
        <v>2771.8727999999537</v>
      </c>
      <c r="AC250">
        <v>2786.5730999999796</v>
      </c>
      <c r="AD250">
        <v>2861.1907999999821</v>
      </c>
      <c r="AE250">
        <v>2857.2060000000056</v>
      </c>
      <c r="AF250">
        <v>2829.4742000000551</v>
      </c>
      <c r="AG250">
        <v>2789.6803000000073</v>
      </c>
      <c r="AH250">
        <v>2742.2273999999743</v>
      </c>
      <c r="AI250">
        <v>2680.4849000000395</v>
      </c>
      <c r="AJ250">
        <v>2618.7238999999827</v>
      </c>
      <c r="AK250">
        <v>2532.1983000000473</v>
      </c>
    </row>
    <row r="251" spans="1:37" x14ac:dyDescent="0.25">
      <c r="A251" t="s">
        <v>511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57.449110000001383</v>
      </c>
      <c r="I251">
        <v>110.96486000000004</v>
      </c>
      <c r="J251">
        <v>150.59599999999773</v>
      </c>
      <c r="K251">
        <v>178.15159999999742</v>
      </c>
      <c r="L251">
        <v>195.41027000000031</v>
      </c>
      <c r="M251">
        <v>210.02304999999978</v>
      </c>
      <c r="N251">
        <v>220.30228999999963</v>
      </c>
      <c r="O251">
        <v>233.36066999999821</v>
      </c>
      <c r="P251">
        <v>242.86066999999821</v>
      </c>
      <c r="Q251">
        <v>254.1054899999981</v>
      </c>
      <c r="R251">
        <v>270.51456999999937</v>
      </c>
      <c r="S251">
        <v>281.27911999999924</v>
      </c>
      <c r="T251">
        <v>285.08262000000104</v>
      </c>
      <c r="U251">
        <v>285.37504999999874</v>
      </c>
      <c r="V251">
        <v>286.98304999999891</v>
      </c>
      <c r="W251">
        <v>282.83260000000155</v>
      </c>
      <c r="X251">
        <v>279.24231000000145</v>
      </c>
      <c r="Y251">
        <v>277.85684000000037</v>
      </c>
      <c r="Z251">
        <v>273.27000000000044</v>
      </c>
      <c r="AA251">
        <v>271.68274000000019</v>
      </c>
      <c r="AB251">
        <v>270.00311999999758</v>
      </c>
      <c r="AC251">
        <v>267.30184000000008</v>
      </c>
      <c r="AD251">
        <v>268.2191899999998</v>
      </c>
      <c r="AE251">
        <v>266.13618999999744</v>
      </c>
      <c r="AF251">
        <v>263.6414999999979</v>
      </c>
      <c r="AG251">
        <v>261.17711000000054</v>
      </c>
      <c r="AH251">
        <v>258.87744000000021</v>
      </c>
      <c r="AI251">
        <v>256.22463000000062</v>
      </c>
      <c r="AJ251">
        <v>253.98006000000169</v>
      </c>
      <c r="AK251">
        <v>250.51540000000023</v>
      </c>
    </row>
    <row r="252" spans="1:37" x14ac:dyDescent="0.25">
      <c r="A252" t="s">
        <v>512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75.786120000004303</v>
      </c>
      <c r="I252">
        <v>123.83165000000008</v>
      </c>
      <c r="J252">
        <v>149.35468000000401</v>
      </c>
      <c r="K252">
        <v>155.80392000000575</v>
      </c>
      <c r="L252">
        <v>145.89209000000119</v>
      </c>
      <c r="M252">
        <v>130.94948999999906</v>
      </c>
      <c r="N252">
        <v>108.5162199999977</v>
      </c>
      <c r="O252">
        <v>89.761500000000524</v>
      </c>
      <c r="P252">
        <v>66.425269999999728</v>
      </c>
      <c r="Q252">
        <v>48.246439999995346</v>
      </c>
      <c r="R252">
        <v>38.009580000005371</v>
      </c>
      <c r="S252">
        <v>22.030800000000454</v>
      </c>
      <c r="T252">
        <v>2.3135099999999511</v>
      </c>
      <c r="U252">
        <v>-16.640260000000126</v>
      </c>
      <c r="V252">
        <v>-29.557589999996708</v>
      </c>
      <c r="W252">
        <v>-46.12503000000288</v>
      </c>
      <c r="X252">
        <v>-56.409050000002026</v>
      </c>
      <c r="Y252">
        <v>-60.888880000005884</v>
      </c>
      <c r="Z252">
        <v>-66.420259999998962</v>
      </c>
      <c r="AA252">
        <v>-64.219250000001921</v>
      </c>
      <c r="AB252">
        <v>-61.37905000000319</v>
      </c>
      <c r="AC252">
        <v>-57.902459999997518</v>
      </c>
      <c r="AD252">
        <v>-48.412129999996978</v>
      </c>
      <c r="AE252">
        <v>-43.70220999999583</v>
      </c>
      <c r="AF252">
        <v>-38.83234999999695</v>
      </c>
      <c r="AG252">
        <v>-34.209840000003169</v>
      </c>
      <c r="AH252">
        <v>-29.922960000003513</v>
      </c>
      <c r="AI252">
        <v>-26.724589999997988</v>
      </c>
      <c r="AJ252">
        <v>-23.674219999993511</v>
      </c>
      <c r="AK252">
        <v>-22.87271999999939</v>
      </c>
    </row>
    <row r="253" spans="1:37" x14ac:dyDescent="0.25">
      <c r="A253" t="s">
        <v>513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175.43753600000036</v>
      </c>
      <c r="I253">
        <v>195.35261700000046</v>
      </c>
      <c r="J253">
        <v>200.62561600000026</v>
      </c>
      <c r="K253">
        <v>202.80090199999995</v>
      </c>
      <c r="L253">
        <v>197.31304199999977</v>
      </c>
      <c r="M253">
        <v>201.47824299999957</v>
      </c>
      <c r="N253">
        <v>193.91577299999972</v>
      </c>
      <c r="O253">
        <v>200.74627700000019</v>
      </c>
      <c r="P253">
        <v>190.87624400000004</v>
      </c>
      <c r="Q253">
        <v>195.29587000000083</v>
      </c>
      <c r="R253">
        <v>209.18183500000032</v>
      </c>
      <c r="S253">
        <v>198.31179299999985</v>
      </c>
      <c r="T253">
        <v>184.308086</v>
      </c>
      <c r="U253">
        <v>175.31069500000012</v>
      </c>
      <c r="V253">
        <v>176.77452600000015</v>
      </c>
      <c r="W253">
        <v>160.6465819999994</v>
      </c>
      <c r="X253">
        <v>160.37139200000001</v>
      </c>
      <c r="Y253">
        <v>164.15730799999983</v>
      </c>
      <c r="Z253">
        <v>156.97565100000065</v>
      </c>
      <c r="AA253">
        <v>166.91448700000001</v>
      </c>
      <c r="AB253">
        <v>169.24928700000055</v>
      </c>
      <c r="AC253">
        <v>171.77972399999999</v>
      </c>
      <c r="AD253">
        <v>189.10172000000057</v>
      </c>
      <c r="AE253">
        <v>187.74701699999878</v>
      </c>
      <c r="AF253">
        <v>192.09059199999956</v>
      </c>
      <c r="AG253">
        <v>196.55834200000027</v>
      </c>
      <c r="AH253">
        <v>200.99185399999988</v>
      </c>
      <c r="AI253">
        <v>203.84871300000123</v>
      </c>
      <c r="AJ253">
        <v>208.12432799999988</v>
      </c>
      <c r="AK253">
        <v>207.99998899999991</v>
      </c>
    </row>
    <row r="254" spans="1:37" x14ac:dyDescent="0.25">
      <c r="A254" t="s">
        <v>514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30.697249999997439</v>
      </c>
      <c r="I254">
        <v>40.653379999999743</v>
      </c>
      <c r="J254">
        <v>36.212220000001253</v>
      </c>
      <c r="K254">
        <v>21.487489999999525</v>
      </c>
      <c r="L254">
        <v>-0.85031000000162749</v>
      </c>
      <c r="M254">
        <v>-25.087890000002517</v>
      </c>
      <c r="N254">
        <v>-51.972910000004049</v>
      </c>
      <c r="O254">
        <v>-75.984279999996943</v>
      </c>
      <c r="P254">
        <v>-100.92034000000422</v>
      </c>
      <c r="Q254">
        <v>-121.64549999999872</v>
      </c>
      <c r="R254">
        <v>-137.4609300000011</v>
      </c>
      <c r="S254">
        <v>-155.04063000000315</v>
      </c>
      <c r="T254">
        <v>-172.28306999999768</v>
      </c>
      <c r="U254">
        <v>-186.77679000000353</v>
      </c>
      <c r="V254">
        <v>-196.44178999999713</v>
      </c>
      <c r="W254">
        <v>-206.06782999999996</v>
      </c>
      <c r="X254">
        <v>-210.78888000000006</v>
      </c>
      <c r="Y254">
        <v>-211.75782000000618</v>
      </c>
      <c r="Z254">
        <v>-212.32514000000083</v>
      </c>
      <c r="AA254">
        <v>-208.61362000000372</v>
      </c>
      <c r="AB254">
        <v>-204.59930000000168</v>
      </c>
      <c r="AC254">
        <v>-200.18525000000227</v>
      </c>
      <c r="AD254">
        <v>-193.3672299999962</v>
      </c>
      <c r="AE254">
        <v>-189.4016300000003</v>
      </c>
      <c r="AF254">
        <v>-185.66406000000279</v>
      </c>
      <c r="AG254">
        <v>-182.49607000000105</v>
      </c>
      <c r="AH254">
        <v>-180.00973000000522</v>
      </c>
      <c r="AI254">
        <v>-178.53906000000279</v>
      </c>
      <c r="AJ254">
        <v>-177.6241200000004</v>
      </c>
      <c r="AK254">
        <v>-178.14317000000301</v>
      </c>
    </row>
    <row r="255" spans="1:37" x14ac:dyDescent="0.25">
      <c r="A255" t="s">
        <v>515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420.89340500000071</v>
      </c>
      <c r="I255">
        <v>442.75210100000004</v>
      </c>
      <c r="J255">
        <v>448.18781800000033</v>
      </c>
      <c r="K255">
        <v>453.10341499999959</v>
      </c>
      <c r="L255">
        <v>442.46881799999937</v>
      </c>
      <c r="M255">
        <v>457.07074800000009</v>
      </c>
      <c r="N255">
        <v>442.74751699999979</v>
      </c>
      <c r="O255">
        <v>464.23031300000002</v>
      </c>
      <c r="P255">
        <v>443.669120999999</v>
      </c>
      <c r="Q255">
        <v>459.00226099999963</v>
      </c>
      <c r="R255">
        <v>494.95912300000055</v>
      </c>
      <c r="S255">
        <v>469.47833299999911</v>
      </c>
      <c r="T255">
        <v>439.32182199999988</v>
      </c>
      <c r="U255">
        <v>421.89832099999876</v>
      </c>
      <c r="V255">
        <v>428.67649000000165</v>
      </c>
      <c r="W255">
        <v>391.31641000000127</v>
      </c>
      <c r="X255">
        <v>393.7173899999998</v>
      </c>
      <c r="Y255">
        <v>403.65140000000065</v>
      </c>
      <c r="Z255">
        <v>386.03673999999955</v>
      </c>
      <c r="AA255">
        <v>410.53787999999986</v>
      </c>
      <c r="AB255">
        <v>414.49437000000034</v>
      </c>
      <c r="AC255">
        <v>419.48633000000154</v>
      </c>
      <c r="AD255">
        <v>460.17417000000023</v>
      </c>
      <c r="AE255">
        <v>453.99114000000009</v>
      </c>
      <c r="AF255">
        <v>463.70973000000049</v>
      </c>
      <c r="AG255">
        <v>473.40293999999994</v>
      </c>
      <c r="AH255">
        <v>483.00544000000082</v>
      </c>
      <c r="AI255">
        <v>488.89952999999878</v>
      </c>
      <c r="AJ255">
        <v>498.5048599999991</v>
      </c>
      <c r="AK255">
        <v>497.49193000000014</v>
      </c>
    </row>
    <row r="256" spans="1:37" x14ac:dyDescent="0.25">
      <c r="A256" t="s">
        <v>516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19.395929000000251</v>
      </c>
      <c r="I256">
        <v>24.50476400000025</v>
      </c>
      <c r="J256">
        <v>26.344069000000673</v>
      </c>
      <c r="K256">
        <v>26.015454999999747</v>
      </c>
      <c r="L256">
        <v>23.374107999999978</v>
      </c>
      <c r="M256">
        <v>20.729959999999664</v>
      </c>
      <c r="N256">
        <v>16.355493000000024</v>
      </c>
      <c r="O256">
        <v>13.273331000000326</v>
      </c>
      <c r="P256">
        <v>8.53941500000019</v>
      </c>
      <c r="Q256">
        <v>5.4041649999999208</v>
      </c>
      <c r="R256">
        <v>3.78477600000042</v>
      </c>
      <c r="S256">
        <v>1.3730000000578002E-3</v>
      </c>
      <c r="T256">
        <v>-4.1049839999996038</v>
      </c>
      <c r="U256">
        <v>-7.5197119999993447</v>
      </c>
      <c r="V256">
        <v>-9.3902639999996609</v>
      </c>
      <c r="W256">
        <v>-12.646206999999777</v>
      </c>
      <c r="X256">
        <v>-13.921908000000258</v>
      </c>
      <c r="Y256">
        <v>-14.173596999999972</v>
      </c>
      <c r="Z256">
        <v>-15.13757699999951</v>
      </c>
      <c r="AA256">
        <v>-13.983103999999912</v>
      </c>
      <c r="AB256">
        <v>-13.223896999999852</v>
      </c>
      <c r="AC256">
        <v>-12.309731000000284</v>
      </c>
      <c r="AD256">
        <v>-9.7495669999998427</v>
      </c>
      <c r="AE256">
        <v>-8.988933000000543</v>
      </c>
      <c r="AF256">
        <v>-7.7956979999999021</v>
      </c>
      <c r="AG256">
        <v>-6.6569440000002942</v>
      </c>
      <c r="AH256">
        <v>-5.6147179999998116</v>
      </c>
      <c r="AI256">
        <v>-4.8575630000004821</v>
      </c>
      <c r="AJ256">
        <v>-4.0834150000000591</v>
      </c>
      <c r="AK256">
        <v>-3.9061459999993531</v>
      </c>
    </row>
    <row r="257" spans="1:37" x14ac:dyDescent="0.25">
      <c r="A257" t="s">
        <v>517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138.78737000000001</v>
      </c>
      <c r="I257">
        <v>153.45133999999962</v>
      </c>
      <c r="J257">
        <v>156.09895999999935</v>
      </c>
      <c r="K257">
        <v>154.01030999999966</v>
      </c>
      <c r="L257">
        <v>143.85674000000108</v>
      </c>
      <c r="M257">
        <v>140.11071999999876</v>
      </c>
      <c r="N257">
        <v>126.42861999999877</v>
      </c>
      <c r="O257">
        <v>124.18455999999969</v>
      </c>
      <c r="P257">
        <v>108.9300200000016</v>
      </c>
      <c r="Q257">
        <v>105.64680000000044</v>
      </c>
      <c r="R257">
        <v>110.52151000000049</v>
      </c>
      <c r="S257">
        <v>96.502270000000863</v>
      </c>
      <c r="T257">
        <v>80.799839999999676</v>
      </c>
      <c r="U257">
        <v>69.757270000000062</v>
      </c>
      <c r="V257">
        <v>67.816530000000057</v>
      </c>
      <c r="W257">
        <v>52.771139999998923</v>
      </c>
      <c r="X257">
        <v>51.262010000000373</v>
      </c>
      <c r="Y257">
        <v>53.71574000000146</v>
      </c>
      <c r="Z257">
        <v>48.189979999999196</v>
      </c>
      <c r="AA257">
        <v>56.871010000000751</v>
      </c>
      <c r="AB257">
        <v>59.8470099999995</v>
      </c>
      <c r="AC257">
        <v>63.263010000000577</v>
      </c>
      <c r="AD257">
        <v>78.434779999999591</v>
      </c>
      <c r="AE257">
        <v>78.719570000001113</v>
      </c>
      <c r="AF257">
        <v>83.49123999999938</v>
      </c>
      <c r="AG257">
        <v>88.09422000000086</v>
      </c>
      <c r="AH257">
        <v>92.432420000001002</v>
      </c>
      <c r="AI257">
        <v>95.268650000001799</v>
      </c>
      <c r="AJ257">
        <v>98.982069999998203</v>
      </c>
      <c r="AK257">
        <v>98.946619999998802</v>
      </c>
    </row>
    <row r="258" spans="1:37" x14ac:dyDescent="0.25">
      <c r="A258" t="s">
        <v>518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522.21611999999732</v>
      </c>
      <c r="I258">
        <v>548.78971999999703</v>
      </c>
      <c r="J258">
        <v>549.12165000000095</v>
      </c>
      <c r="K258">
        <v>543.49308999999994</v>
      </c>
      <c r="L258">
        <v>514.13496000000305</v>
      </c>
      <c r="M258">
        <v>513.2585399999989</v>
      </c>
      <c r="N258">
        <v>475.07330000000002</v>
      </c>
      <c r="O258">
        <v>481.32328999999663</v>
      </c>
      <c r="P258">
        <v>436.16211999999723</v>
      </c>
      <c r="Q258">
        <v>437.08638000000064</v>
      </c>
      <c r="R258">
        <v>465.65809000000081</v>
      </c>
      <c r="S258">
        <v>419.85607000000164</v>
      </c>
      <c r="T258">
        <v>370.07719999999972</v>
      </c>
      <c r="U258">
        <v>338.2978800000019</v>
      </c>
      <c r="V258">
        <v>339.03015000000596</v>
      </c>
      <c r="W258">
        <v>287.30647999999928</v>
      </c>
      <c r="X258">
        <v>287.30345999999554</v>
      </c>
      <c r="Y258">
        <v>298.91779999999562</v>
      </c>
      <c r="Z258">
        <v>278.12868000000162</v>
      </c>
      <c r="AA258">
        <v>311.1212899999955</v>
      </c>
      <c r="AB258">
        <v>319.65851999999722</v>
      </c>
      <c r="AC258">
        <v>329.99521000000095</v>
      </c>
      <c r="AD258">
        <v>384.74663000000146</v>
      </c>
      <c r="AE258">
        <v>381.16109999999753</v>
      </c>
      <c r="AF258">
        <v>396.85593000000517</v>
      </c>
      <c r="AG258">
        <v>411.98769999999786</v>
      </c>
      <c r="AH258">
        <v>426.34788000000117</v>
      </c>
      <c r="AI258">
        <v>435.38678999999684</v>
      </c>
      <c r="AJ258">
        <v>448.31712999999581</v>
      </c>
      <c r="AK258">
        <v>447.36532999999326</v>
      </c>
    </row>
    <row r="259" spans="1:37" x14ac:dyDescent="0.25">
      <c r="A259" t="s">
        <v>519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364.01429999998072</v>
      </c>
      <c r="I259">
        <v>534.24619999999413</v>
      </c>
      <c r="J259">
        <v>621.81200000000536</v>
      </c>
      <c r="K259">
        <v>641.54989999998361</v>
      </c>
      <c r="L259">
        <v>598.4039000000048</v>
      </c>
      <c r="M259">
        <v>540.9539999999979</v>
      </c>
      <c r="N259">
        <v>447.30420000001322</v>
      </c>
      <c r="O259">
        <v>372.84820000000764</v>
      </c>
      <c r="P259">
        <v>270.58930000002147</v>
      </c>
      <c r="Q259">
        <v>194.74100000000908</v>
      </c>
      <c r="R259">
        <v>152.16010000000824</v>
      </c>
      <c r="S259">
        <v>75.6478000000061</v>
      </c>
      <c r="T259">
        <v>-13.153699999995297</v>
      </c>
      <c r="U259">
        <v>-94.091500000009546</v>
      </c>
      <c r="V259">
        <v>-146.05289999998058</v>
      </c>
      <c r="W259">
        <v>-219.49540000001434</v>
      </c>
      <c r="X259">
        <v>-259.14680000001681</v>
      </c>
      <c r="Y259">
        <v>-274.86530000000494</v>
      </c>
      <c r="Z259">
        <v>-299.07070000001113</v>
      </c>
      <c r="AA259">
        <v>-284.24809999999707</v>
      </c>
      <c r="AB259">
        <v>-270.87769999998272</v>
      </c>
      <c r="AC259">
        <v>-253.80479999998352</v>
      </c>
      <c r="AD259">
        <v>-206.7732000000251</v>
      </c>
      <c r="AE259">
        <v>-187.17809999999008</v>
      </c>
      <c r="AF259">
        <v>-162.86010000001988</v>
      </c>
      <c r="AG259">
        <v>-139.62690000000293</v>
      </c>
      <c r="AH259">
        <v>-118.07440000001225</v>
      </c>
      <c r="AI259">
        <v>-101.85590000002412</v>
      </c>
      <c r="AJ259">
        <v>-85.962599999998929</v>
      </c>
      <c r="AK259">
        <v>-81.220200000010664</v>
      </c>
    </row>
    <row r="260" spans="1:37" x14ac:dyDescent="0.25">
      <c r="A260" t="s">
        <v>520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299.05799000000115</v>
      </c>
      <c r="I260">
        <v>485.87853999999061</v>
      </c>
      <c r="J260">
        <v>581.43057999998564</v>
      </c>
      <c r="K260">
        <v>620.68939999998838</v>
      </c>
      <c r="L260">
        <v>619.49620000000868</v>
      </c>
      <c r="M260">
        <v>619.30770000000484</v>
      </c>
      <c r="N260">
        <v>605.22729999999865</v>
      </c>
      <c r="O260">
        <v>614.16079999999783</v>
      </c>
      <c r="P260">
        <v>609.27009999999427</v>
      </c>
      <c r="Q260">
        <v>623.92990000000282</v>
      </c>
      <c r="R260">
        <v>666.64710000000196</v>
      </c>
      <c r="S260">
        <v>680.58759999999893</v>
      </c>
      <c r="T260">
        <v>672.62770000001183</v>
      </c>
      <c r="U260">
        <v>661.42869999998948</v>
      </c>
      <c r="V260">
        <v>666.51430000000983</v>
      </c>
      <c r="W260">
        <v>648.04850000000442</v>
      </c>
      <c r="X260">
        <v>643.70149999999558</v>
      </c>
      <c r="Y260">
        <v>652.29310000000987</v>
      </c>
      <c r="Z260">
        <v>645.90489999999409</v>
      </c>
      <c r="AA260">
        <v>659.47370000000228</v>
      </c>
      <c r="AB260">
        <v>667.57970000000205</v>
      </c>
      <c r="AC260">
        <v>670.63739999999234</v>
      </c>
      <c r="AD260">
        <v>693.94159999999101</v>
      </c>
      <c r="AE260">
        <v>694.38820000000123</v>
      </c>
      <c r="AF260">
        <v>692.16289999999572</v>
      </c>
      <c r="AG260">
        <v>688.32300000000396</v>
      </c>
      <c r="AH260">
        <v>683.22599999999511</v>
      </c>
      <c r="AI260">
        <v>674.47589999999036</v>
      </c>
      <c r="AJ260">
        <v>666.27549999998882</v>
      </c>
      <c r="AK260">
        <v>650.70009999998729</v>
      </c>
    </row>
    <row r="261" spans="1:37" x14ac:dyDescent="0.25">
      <c r="A261" t="s">
        <v>521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3087.8673790000012</v>
      </c>
      <c r="I261">
        <v>2758.5952989999996</v>
      </c>
      <c r="J261">
        <v>2757.9377340000001</v>
      </c>
      <c r="K261">
        <v>2790.9339660000005</v>
      </c>
      <c r="L261">
        <v>2387.4738769999994</v>
      </c>
      <c r="M261">
        <v>2634.3257330000006</v>
      </c>
      <c r="N261">
        <v>2643.7015840000004</v>
      </c>
      <c r="O261">
        <v>2667.8788849999992</v>
      </c>
      <c r="P261">
        <v>2694.9341890000005</v>
      </c>
      <c r="Q261">
        <v>2684.6525520000014</v>
      </c>
      <c r="R261">
        <v>2360.0359819999994</v>
      </c>
      <c r="S261">
        <v>2432.9706239999996</v>
      </c>
      <c r="T261">
        <v>2472.371905</v>
      </c>
      <c r="U261">
        <v>2509.7427790000002</v>
      </c>
      <c r="V261">
        <v>2467.4478459999991</v>
      </c>
      <c r="W261">
        <v>2356.3373620000002</v>
      </c>
      <c r="X261">
        <v>2410.3374069999991</v>
      </c>
      <c r="Y261">
        <v>2447.2774869999994</v>
      </c>
      <c r="Z261">
        <v>2478.6363700000002</v>
      </c>
      <c r="AA261">
        <v>2640.3006870000008</v>
      </c>
      <c r="AB261">
        <v>2507.0719509999999</v>
      </c>
      <c r="AC261">
        <v>2542.1174559999999</v>
      </c>
      <c r="AD261">
        <v>2562.6662759999999</v>
      </c>
      <c r="AE261">
        <v>2576.9775539999991</v>
      </c>
      <c r="AF261">
        <v>2588.1554999999989</v>
      </c>
      <c r="AG261">
        <v>2596.907865000001</v>
      </c>
      <c r="AH261">
        <v>2603.5069100000001</v>
      </c>
      <c r="AI261">
        <v>2608.2975900000001</v>
      </c>
      <c r="AJ261">
        <v>2611.7480199999991</v>
      </c>
      <c r="AK261">
        <v>2613.6077299999997</v>
      </c>
    </row>
    <row r="262" spans="1:37" x14ac:dyDescent="0.25">
      <c r="A262" t="s">
        <v>522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775.93058930000007</v>
      </c>
      <c r="I262">
        <v>669.39152220000005</v>
      </c>
      <c r="J262">
        <v>666.82293330000005</v>
      </c>
      <c r="K262">
        <v>675.36133730000006</v>
      </c>
      <c r="L262">
        <v>682.86076159999993</v>
      </c>
      <c r="M262">
        <v>688.56380630000001</v>
      </c>
      <c r="N262">
        <v>598.7062995</v>
      </c>
      <c r="O262">
        <v>610.27553089999992</v>
      </c>
      <c r="P262">
        <v>482.65645089999998</v>
      </c>
      <c r="Q262">
        <v>495.4054754</v>
      </c>
      <c r="R262">
        <v>1779.4149726000001</v>
      </c>
      <c r="S262">
        <v>1380.0568398</v>
      </c>
      <c r="T262">
        <v>1398.2958432999999</v>
      </c>
      <c r="U262">
        <v>1410.2822704</v>
      </c>
      <c r="V262">
        <v>1418.9788515</v>
      </c>
      <c r="W262">
        <v>1425.3600967</v>
      </c>
      <c r="X262">
        <v>1570.3333642000002</v>
      </c>
      <c r="Y262">
        <v>1561.2448601000001</v>
      </c>
      <c r="Z262">
        <v>1563.812944</v>
      </c>
      <c r="AA262">
        <v>1566.8643351999999</v>
      </c>
      <c r="AB262">
        <v>1569.1491197</v>
      </c>
      <c r="AC262">
        <v>1718.3687720999999</v>
      </c>
      <c r="AD262">
        <v>1705.8729687999999</v>
      </c>
      <c r="AE262">
        <v>1706.0914665999999</v>
      </c>
      <c r="AF262">
        <v>1707.1932538000001</v>
      </c>
      <c r="AG262">
        <v>1707.8610449999996</v>
      </c>
      <c r="AH262">
        <v>1708.0010711</v>
      </c>
      <c r="AI262">
        <v>1707.7548939999999</v>
      </c>
      <c r="AJ262">
        <v>1707.2674219</v>
      </c>
      <c r="AK262">
        <v>1706.4680470000001</v>
      </c>
    </row>
    <row r="263" spans="1:37" x14ac:dyDescent="0.25">
      <c r="A263" t="s">
        <v>523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811.90414680000015</v>
      </c>
      <c r="I263">
        <v>693.83128599999986</v>
      </c>
      <c r="J263">
        <v>686.78888740000002</v>
      </c>
      <c r="K263">
        <v>690.64686710000001</v>
      </c>
      <c r="L263">
        <v>760.01042110000003</v>
      </c>
      <c r="M263">
        <v>751.35056480000003</v>
      </c>
      <c r="N263">
        <v>739.89352159999999</v>
      </c>
      <c r="O263">
        <v>733.33193460000007</v>
      </c>
      <c r="P263">
        <v>715.31645930000002</v>
      </c>
      <c r="Q263">
        <v>731.18112480000002</v>
      </c>
      <c r="R263">
        <v>984.18005799999992</v>
      </c>
      <c r="S263">
        <v>920.07640479999986</v>
      </c>
      <c r="T263">
        <v>900.74944530000005</v>
      </c>
      <c r="U263">
        <v>881.04000990000009</v>
      </c>
      <c r="V263">
        <v>860.41384950000008</v>
      </c>
      <c r="W263">
        <v>838.64101669999991</v>
      </c>
      <c r="X263">
        <v>826.71996809999985</v>
      </c>
      <c r="Y263">
        <v>805.27998089999994</v>
      </c>
      <c r="Z263">
        <v>786.20280130000015</v>
      </c>
      <c r="AA263">
        <v>819.03547179999998</v>
      </c>
      <c r="AB263">
        <v>798.96783920000007</v>
      </c>
      <c r="AC263">
        <v>795.86040180000009</v>
      </c>
      <c r="AD263">
        <v>784.21063590000006</v>
      </c>
      <c r="AE263">
        <v>775.12173430000007</v>
      </c>
      <c r="AF263">
        <v>767.57885210000006</v>
      </c>
      <c r="AG263">
        <v>761.25091880000002</v>
      </c>
      <c r="AH263">
        <v>756.04676970000003</v>
      </c>
      <c r="AI263">
        <v>751.65196739999999</v>
      </c>
      <c r="AJ263">
        <v>748.0420967</v>
      </c>
      <c r="AK263">
        <v>745.00457240000003</v>
      </c>
    </row>
    <row r="264" spans="1:37" x14ac:dyDescent="0.25">
      <c r="A264" t="s">
        <v>524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2984.8276339999998</v>
      </c>
      <c r="I264">
        <v>2601.8719869999995</v>
      </c>
      <c r="J264">
        <v>2591.5628209999995</v>
      </c>
      <c r="K264">
        <v>2613.8359020000003</v>
      </c>
      <c r="L264">
        <v>2706.3755430000001</v>
      </c>
      <c r="M264">
        <v>2712.5194019999999</v>
      </c>
      <c r="N264">
        <v>2699.9407549999996</v>
      </c>
      <c r="O264">
        <v>2674.261317</v>
      </c>
      <c r="P264">
        <v>2587.4690650000002</v>
      </c>
      <c r="Q264">
        <v>2741.832621</v>
      </c>
      <c r="R264">
        <v>1974.81574</v>
      </c>
      <c r="S264">
        <v>1927.5141430000003</v>
      </c>
      <c r="T264">
        <v>1816.289569</v>
      </c>
      <c r="U264">
        <v>1691.4371980000001</v>
      </c>
      <c r="V264">
        <v>1744.6840589999997</v>
      </c>
      <c r="W264">
        <v>1600.1179559999996</v>
      </c>
      <c r="X264">
        <v>1475.7942709999998</v>
      </c>
      <c r="Y264">
        <v>1360.984293</v>
      </c>
      <c r="Z264">
        <v>1256.2294380000003</v>
      </c>
      <c r="AA264">
        <v>1395.194622</v>
      </c>
      <c r="AB264">
        <v>1260.2205909999998</v>
      </c>
      <c r="AC264">
        <v>1194.2578280000002</v>
      </c>
      <c r="AD264">
        <v>1139.4213829999999</v>
      </c>
      <c r="AE264">
        <v>1094.3058879999999</v>
      </c>
      <c r="AF264">
        <v>1058.1686380000001</v>
      </c>
      <c r="AG264">
        <v>1029.8821820000003</v>
      </c>
      <c r="AH264">
        <v>1008.090138</v>
      </c>
      <c r="AI264">
        <v>991.87671199999977</v>
      </c>
      <c r="AJ264">
        <v>980.21534299999985</v>
      </c>
      <c r="AK264">
        <v>972.27846399999999</v>
      </c>
    </row>
    <row r="265" spans="1:37" x14ac:dyDescent="0.25">
      <c r="A265" t="s">
        <v>525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446.06849199999988</v>
      </c>
      <c r="I265">
        <v>406.14833499999986</v>
      </c>
      <c r="J265">
        <v>391.41612400000008</v>
      </c>
      <c r="K265">
        <v>380.93408999999974</v>
      </c>
      <c r="L265">
        <v>553.35492000000022</v>
      </c>
      <c r="M265">
        <v>564.77537699999993</v>
      </c>
      <c r="N265">
        <v>545.55451600000015</v>
      </c>
      <c r="O265">
        <v>552.20322299999998</v>
      </c>
      <c r="P265">
        <v>548.30829600000015</v>
      </c>
      <c r="Q265">
        <v>505.90601900000001</v>
      </c>
      <c r="R265">
        <v>801.80965100000003</v>
      </c>
      <c r="S265">
        <v>720.27638399999978</v>
      </c>
      <c r="T265">
        <v>717.89005600000019</v>
      </c>
      <c r="U265">
        <v>713.62368700000025</v>
      </c>
      <c r="V265">
        <v>763.94264199999998</v>
      </c>
      <c r="W265">
        <v>753.52214099999992</v>
      </c>
      <c r="X265">
        <v>778.26476300000013</v>
      </c>
      <c r="Y265">
        <v>770.41152899999997</v>
      </c>
      <c r="Z265">
        <v>764.8417629999999</v>
      </c>
      <c r="AA265">
        <v>1053.7702899999999</v>
      </c>
      <c r="AB265">
        <v>1021.6266379999997</v>
      </c>
      <c r="AC265">
        <v>1047.434303</v>
      </c>
      <c r="AD265">
        <v>1236.3154669999999</v>
      </c>
      <c r="AE265">
        <v>1214.9417900000003</v>
      </c>
      <c r="AF265">
        <v>1210.4547560000001</v>
      </c>
      <c r="AG265">
        <v>1207.2935930000003</v>
      </c>
      <c r="AH265">
        <v>1203.779634</v>
      </c>
      <c r="AI265">
        <v>1199.708419</v>
      </c>
      <c r="AJ265">
        <v>1195.288129</v>
      </c>
      <c r="AK265">
        <v>1190.5387759999999</v>
      </c>
    </row>
    <row r="266" spans="1:37" x14ac:dyDescent="0.25">
      <c r="A266" t="s">
        <v>526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7.3178034000000025</v>
      </c>
      <c r="I266">
        <v>7.4285177000000431</v>
      </c>
      <c r="J266">
        <v>7.7359933999999839</v>
      </c>
      <c r="K266">
        <v>7.8266244000000142</v>
      </c>
      <c r="L266">
        <v>7.7084598999999798</v>
      </c>
      <c r="M266">
        <v>7.6170146999999133</v>
      </c>
      <c r="N266">
        <v>7.377619999999979</v>
      </c>
      <c r="O266">
        <v>7.2994509000000107</v>
      </c>
      <c r="P266">
        <v>7.1490320000000338</v>
      </c>
      <c r="Q266">
        <v>7.036910599999942</v>
      </c>
      <c r="R266">
        <v>7.0999689000000217</v>
      </c>
      <c r="S266">
        <v>6.9473552000000609</v>
      </c>
      <c r="T266">
        <v>6.6340417999999772</v>
      </c>
      <c r="U266">
        <v>6.2730682000000115</v>
      </c>
      <c r="V266">
        <v>6.0574225000000297</v>
      </c>
      <c r="W266">
        <v>5.6539076999999907</v>
      </c>
      <c r="X266">
        <v>5.3806739000000334</v>
      </c>
      <c r="Y266">
        <v>5.1714611999999534</v>
      </c>
      <c r="Z266">
        <v>4.9074159000000463</v>
      </c>
      <c r="AA266">
        <v>4.789059199999997</v>
      </c>
      <c r="AB266">
        <v>4.6216216000000259</v>
      </c>
      <c r="AC266">
        <v>4.4585229000000481</v>
      </c>
      <c r="AD266">
        <v>4.4455312000000049</v>
      </c>
      <c r="AE266">
        <v>4.3242630999999392</v>
      </c>
      <c r="AF266">
        <v>4.1782449999999471</v>
      </c>
      <c r="AG266">
        <v>4.063041300000009</v>
      </c>
      <c r="AH266">
        <v>3.9751377999999704</v>
      </c>
      <c r="AI266">
        <v>3.8172259000000395</v>
      </c>
      <c r="AJ266">
        <v>3.7105011999999533</v>
      </c>
      <c r="AK266">
        <v>3.5558275999999296</v>
      </c>
    </row>
    <row r="267" spans="1:37" x14ac:dyDescent="0.25">
      <c r="A267" t="s">
        <v>527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638.50835499999994</v>
      </c>
      <c r="I267">
        <v>537.96546199999989</v>
      </c>
      <c r="J267">
        <v>538.36598499999991</v>
      </c>
      <c r="K267">
        <v>553.57948799999986</v>
      </c>
      <c r="L267">
        <v>516.07921600000009</v>
      </c>
      <c r="M267">
        <v>538.47961000000009</v>
      </c>
      <c r="N267">
        <v>548.91441599999985</v>
      </c>
      <c r="O267">
        <v>554.15465599999993</v>
      </c>
      <c r="P267">
        <v>557.78951100000018</v>
      </c>
      <c r="Q267">
        <v>624.78389900000002</v>
      </c>
      <c r="R267">
        <v>448.12253699999997</v>
      </c>
      <c r="S267">
        <v>486.05319000000009</v>
      </c>
      <c r="T267">
        <v>488.24498999999992</v>
      </c>
      <c r="U267">
        <v>491.31808000000001</v>
      </c>
      <c r="V267">
        <v>504.72221599999989</v>
      </c>
      <c r="W267">
        <v>507.42358199999967</v>
      </c>
      <c r="X267">
        <v>514.67729499999996</v>
      </c>
      <c r="Y267">
        <v>514.63806</v>
      </c>
      <c r="Z267">
        <v>513.92618100000004</v>
      </c>
      <c r="AA267">
        <v>451.55120599999987</v>
      </c>
      <c r="AB267">
        <v>505.25639100000012</v>
      </c>
      <c r="AC267">
        <v>497.98616799999991</v>
      </c>
      <c r="AD267">
        <v>1046.4176489999998</v>
      </c>
      <c r="AE267">
        <v>958.9775410000002</v>
      </c>
      <c r="AF267">
        <v>954.47710499999994</v>
      </c>
      <c r="AG267">
        <v>959.17110300000013</v>
      </c>
      <c r="AH267">
        <v>963.32125599999972</v>
      </c>
      <c r="AI267">
        <v>966.05930099999978</v>
      </c>
      <c r="AJ267">
        <v>969.15005499999961</v>
      </c>
      <c r="AK267">
        <v>969.52133600000025</v>
      </c>
    </row>
    <row r="268" spans="1:37" x14ac:dyDescent="0.25">
      <c r="A268" t="s">
        <v>528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1397.5903603000002</v>
      </c>
      <c r="I268">
        <v>1129.1516693000001</v>
      </c>
      <c r="J268">
        <v>1245.856405</v>
      </c>
      <c r="K268">
        <v>1338.8735980000001</v>
      </c>
      <c r="L268">
        <v>1395.2949020000001</v>
      </c>
      <c r="M268">
        <v>1537.4889393999999</v>
      </c>
      <c r="N268">
        <v>1452.4291691999999</v>
      </c>
      <c r="O268">
        <v>1877.0084578999999</v>
      </c>
      <c r="P268">
        <v>1719.3946184000001</v>
      </c>
      <c r="Q268">
        <v>1965.0091582</v>
      </c>
      <c r="R268">
        <v>1931.1754667999999</v>
      </c>
      <c r="S268">
        <v>1765.1236263000001</v>
      </c>
      <c r="T268">
        <v>1434.0195252000001</v>
      </c>
      <c r="U268">
        <v>1294.2002061999999</v>
      </c>
      <c r="V268">
        <v>1387.9396236000002</v>
      </c>
      <c r="W268">
        <v>996.79065889999993</v>
      </c>
      <c r="X268">
        <v>1036.9532225</v>
      </c>
      <c r="Y268">
        <v>1251.5064537000001</v>
      </c>
      <c r="Z268">
        <v>1015.3519501999999</v>
      </c>
      <c r="AA268">
        <v>1029.3425834</v>
      </c>
      <c r="AB268">
        <v>1201.4203628</v>
      </c>
      <c r="AC268">
        <v>1182.6253769</v>
      </c>
      <c r="AD268">
        <v>1266.4222966999998</v>
      </c>
      <c r="AE268">
        <v>1169.0145054</v>
      </c>
      <c r="AF268">
        <v>1343.6406066999998</v>
      </c>
      <c r="AG268">
        <v>1485.4148725999999</v>
      </c>
      <c r="AH268">
        <v>1626.4719200000002</v>
      </c>
      <c r="AI268">
        <v>1713.3157549999999</v>
      </c>
      <c r="AJ268">
        <v>1863.5590725000002</v>
      </c>
      <c r="AK268">
        <v>1850.5363205000001</v>
      </c>
    </row>
    <row r="269" spans="1:37" x14ac:dyDescent="0.25">
      <c r="A269" t="s">
        <v>529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2748.2390880000003</v>
      </c>
      <c r="I269">
        <v>2392.3543870000003</v>
      </c>
      <c r="J269">
        <v>2506.495105</v>
      </c>
      <c r="K269">
        <v>2602.0738860000001</v>
      </c>
      <c r="L269">
        <v>2514.5486179999998</v>
      </c>
      <c r="M269">
        <v>2720.1023730000006</v>
      </c>
      <c r="N269">
        <v>2618.6642359999996</v>
      </c>
      <c r="O269">
        <v>3032.7714590000005</v>
      </c>
      <c r="P269">
        <v>2860.0199519999996</v>
      </c>
      <c r="Q269">
        <v>3034.9647930000001</v>
      </c>
      <c r="R269">
        <v>3847.634962000001</v>
      </c>
      <c r="S269">
        <v>3567.0851899999998</v>
      </c>
      <c r="T269">
        <v>3242.0145209999991</v>
      </c>
      <c r="U269">
        <v>3111.1479559999998</v>
      </c>
      <c r="V269">
        <v>3258.7862779999996</v>
      </c>
      <c r="W269">
        <v>2829.0415090000006</v>
      </c>
      <c r="X269">
        <v>2891.8829970000006</v>
      </c>
      <c r="Y269">
        <v>3093.7246939999995</v>
      </c>
      <c r="Z269">
        <v>2858.1040190000012</v>
      </c>
      <c r="AA269">
        <v>3096.5082860000002</v>
      </c>
      <c r="AB269">
        <v>3201.5494270000008</v>
      </c>
      <c r="AC269">
        <v>3202.7149139999992</v>
      </c>
      <c r="AD269">
        <v>3375.2931900000003</v>
      </c>
      <c r="AE269">
        <v>3268.6926939999994</v>
      </c>
      <c r="AF269">
        <v>3437.2221209999998</v>
      </c>
      <c r="AG269">
        <v>3573.8028480000003</v>
      </c>
      <c r="AH269">
        <v>3709.8433099999993</v>
      </c>
      <c r="AI269">
        <v>3792.7212770000006</v>
      </c>
      <c r="AJ269">
        <v>3937.520660000001</v>
      </c>
      <c r="AK269">
        <v>3922.0004680000002</v>
      </c>
    </row>
    <row r="270" spans="1:37" x14ac:dyDescent="0.25">
      <c r="A270" t="s">
        <v>530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2.2317827999999906</v>
      </c>
      <c r="I270">
        <v>2.3788929999999766</v>
      </c>
      <c r="J270">
        <v>2.5232076000000063</v>
      </c>
      <c r="K270">
        <v>2.5804563000000087</v>
      </c>
      <c r="L270">
        <v>2.5665360999999791</v>
      </c>
      <c r="M270">
        <v>2.5570921000000055</v>
      </c>
      <c r="N270">
        <v>2.5285896000000037</v>
      </c>
      <c r="O270">
        <v>2.5456559999999797</v>
      </c>
      <c r="P270">
        <v>2.5434174999999755</v>
      </c>
      <c r="Q270">
        <v>2.5786595999999804</v>
      </c>
      <c r="R270">
        <v>13.935238499999997</v>
      </c>
      <c r="S270">
        <v>12.788087200000007</v>
      </c>
      <c r="T270">
        <v>12.755936700000007</v>
      </c>
      <c r="U270">
        <v>12.837990199999979</v>
      </c>
      <c r="V270">
        <v>12.93989289999999</v>
      </c>
      <c r="W270">
        <v>12.981421299999994</v>
      </c>
      <c r="X270">
        <v>13.031391900000017</v>
      </c>
      <c r="Y270">
        <v>13.091957500000007</v>
      </c>
      <c r="Z270">
        <v>13.116011000000015</v>
      </c>
      <c r="AA270">
        <v>13.166083800000024</v>
      </c>
      <c r="AB270">
        <v>5.3146694000000139</v>
      </c>
      <c r="AC270">
        <v>6.1324093000000346</v>
      </c>
      <c r="AD270">
        <v>6.2002364000000227</v>
      </c>
      <c r="AE270">
        <v>6.1425171000000205</v>
      </c>
      <c r="AF270">
        <v>6.0815795999999978</v>
      </c>
      <c r="AG270">
        <v>6.0276276999999823</v>
      </c>
      <c r="AH270">
        <v>5.9794704000000252</v>
      </c>
      <c r="AI270">
        <v>5.9306639999999788</v>
      </c>
      <c r="AJ270">
        <v>5.8869434000000069</v>
      </c>
      <c r="AK270">
        <v>5.8333605999999918</v>
      </c>
    </row>
    <row r="271" spans="1:37" x14ac:dyDescent="0.25">
      <c r="A271" t="s">
        <v>531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181.49427000000287</v>
      </c>
      <c r="I271">
        <v>262.43377000000328</v>
      </c>
      <c r="J271">
        <v>301.70535999999993</v>
      </c>
      <c r="K271">
        <v>310.13954000000376</v>
      </c>
      <c r="L271">
        <v>290.02990999999747</v>
      </c>
      <c r="M271">
        <v>264.84530000000086</v>
      </c>
      <c r="N271">
        <v>222.73436999999831</v>
      </c>
      <c r="O271">
        <v>190.68220000000292</v>
      </c>
      <c r="P271">
        <v>144.76929999999993</v>
      </c>
      <c r="Q271">
        <v>111.85757000000012</v>
      </c>
      <c r="R271">
        <v>94.814419999995152</v>
      </c>
      <c r="S271">
        <v>60.209360000000743</v>
      </c>
      <c r="T271">
        <v>19.276740000001155</v>
      </c>
      <c r="U271">
        <v>-17.653949999992619</v>
      </c>
      <c r="V271">
        <v>-40.34885999999824</v>
      </c>
      <c r="W271">
        <v>-74.265520000000834</v>
      </c>
      <c r="X271">
        <v>-91.682730000000447</v>
      </c>
      <c r="Y271">
        <v>-97.570120000003953</v>
      </c>
      <c r="Z271">
        <v>-108.31734999999753</v>
      </c>
      <c r="AA271">
        <v>-100.03805000000284</v>
      </c>
      <c r="AB271">
        <v>-92.824070000002393</v>
      </c>
      <c r="AC271">
        <v>-84.122709999996005</v>
      </c>
      <c r="AD271">
        <v>-60.211689999996452</v>
      </c>
      <c r="AE271">
        <v>-50.435020000004442</v>
      </c>
      <c r="AF271">
        <v>-38.395699999993667</v>
      </c>
      <c r="AG271">
        <v>-26.795819999999367</v>
      </c>
      <c r="AH271">
        <v>-15.971290000001318</v>
      </c>
      <c r="AI271">
        <v>-7.7381599999935133</v>
      </c>
      <c r="AJ271">
        <v>0.43644999999378342</v>
      </c>
      <c r="AK271">
        <v>3.1280899999983376</v>
      </c>
    </row>
    <row r="272" spans="1:37" x14ac:dyDescent="0.25">
      <c r="A272" t="s">
        <v>532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7275.5219999998808</v>
      </c>
      <c r="I272">
        <v>10407.662000000011</v>
      </c>
      <c r="J272">
        <v>12130.401000000071</v>
      </c>
      <c r="K272">
        <v>12977.27099999995</v>
      </c>
      <c r="L272">
        <v>13004.398999999976</v>
      </c>
      <c r="M272">
        <v>13063.209999999963</v>
      </c>
      <c r="N272">
        <v>12570.776000000071</v>
      </c>
      <c r="O272">
        <v>12528.949000000022</v>
      </c>
      <c r="P272">
        <v>11902.692000000039</v>
      </c>
      <c r="Q272">
        <v>11737.573000000091</v>
      </c>
      <c r="R272">
        <v>12094.550999999978</v>
      </c>
      <c r="S272">
        <v>11618.05100000021</v>
      </c>
      <c r="T272">
        <v>10791.742000000086</v>
      </c>
      <c r="U272">
        <v>10016.939999999944</v>
      </c>
      <c r="V272">
        <v>9675.6140000000596</v>
      </c>
      <c r="W272">
        <v>8733.0700000000652</v>
      </c>
      <c r="X272">
        <v>8316.8919999999925</v>
      </c>
      <c r="Y272">
        <v>8212.8410000000149</v>
      </c>
      <c r="Z272">
        <v>7781.2330000000075</v>
      </c>
      <c r="AA272">
        <v>8010.3070000000298</v>
      </c>
      <c r="AB272">
        <v>8106.9700000002049</v>
      </c>
      <c r="AC272">
        <v>8212.7859999998473</v>
      </c>
      <c r="AD272">
        <v>8912.5559999998659</v>
      </c>
      <c r="AE272">
        <v>9025.5959999999031</v>
      </c>
      <c r="AF272">
        <v>9251.0289999996312</v>
      </c>
      <c r="AG272">
        <v>9486.4180000000633</v>
      </c>
      <c r="AH272">
        <v>9724.9279999998398</v>
      </c>
      <c r="AI272">
        <v>9898.3649999997579</v>
      </c>
      <c r="AJ272">
        <v>10111.085000000428</v>
      </c>
      <c r="AK272">
        <v>10144.271000000183</v>
      </c>
    </row>
    <row r="273" spans="1:37" x14ac:dyDescent="0.25">
      <c r="A273" t="s">
        <v>533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235.32254000000103</v>
      </c>
      <c r="I273">
        <v>321.66939999999886</v>
      </c>
      <c r="J273">
        <v>371.00692999999592</v>
      </c>
      <c r="K273">
        <v>398.47009000000253</v>
      </c>
      <c r="L273">
        <v>403.71631000000343</v>
      </c>
      <c r="M273">
        <v>414.76105999999709</v>
      </c>
      <c r="N273">
        <v>408.63958999999886</v>
      </c>
      <c r="O273">
        <v>421.3237999999983</v>
      </c>
      <c r="P273">
        <v>411.48646000000008</v>
      </c>
      <c r="Q273">
        <v>417.90869999999995</v>
      </c>
      <c r="R273">
        <v>441.60639000000083</v>
      </c>
      <c r="S273">
        <v>432.42278000000078</v>
      </c>
      <c r="T273">
        <v>410.88692000000447</v>
      </c>
      <c r="U273">
        <v>391.80610000000161</v>
      </c>
      <c r="V273">
        <v>386.77623999999923</v>
      </c>
      <c r="W273">
        <v>357.06670999999915</v>
      </c>
      <c r="X273">
        <v>345.8283600000068</v>
      </c>
      <c r="Y273">
        <v>343.77464999999938</v>
      </c>
      <c r="Z273">
        <v>326.54749000000447</v>
      </c>
      <c r="AA273">
        <v>331.88767000000371</v>
      </c>
      <c r="AB273">
        <v>331.51878999999462</v>
      </c>
      <c r="AC273">
        <v>329.73599000000104</v>
      </c>
      <c r="AD273">
        <v>346.36314000000129</v>
      </c>
      <c r="AE273">
        <v>343.39860000000044</v>
      </c>
      <c r="AF273">
        <v>347.05857999999716</v>
      </c>
      <c r="AG273">
        <v>351.47823000000062</v>
      </c>
      <c r="AH273">
        <v>356.51933000000281</v>
      </c>
      <c r="AI273">
        <v>359.75811000000249</v>
      </c>
      <c r="AJ273">
        <v>365.37853999999788</v>
      </c>
      <c r="AK273">
        <v>364.85984999999346</v>
      </c>
    </row>
    <row r="274" spans="1:37" x14ac:dyDescent="0.25">
      <c r="A274" t="s">
        <v>677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 x14ac:dyDescent="0.25">
      <c r="A275" t="s">
        <v>678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t="s">
        <v>679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t="s">
        <v>680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t="s">
        <v>681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t="s">
        <v>682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 x14ac:dyDescent="0.25">
      <c r="A280" t="s">
        <v>683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t="s">
        <v>684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t="s">
        <v>685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t="s">
        <v>686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t="s">
        <v>687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25">
      <c r="A285" t="s">
        <v>688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t="s">
        <v>689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t="s">
        <v>690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t="s">
        <v>691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t="s">
        <v>692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 x14ac:dyDescent="0.25">
      <c r="A290" t="s">
        <v>693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t="s">
        <v>694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t="s">
        <v>695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t="s">
        <v>696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t="s">
        <v>697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25">
      <c r="A295" t="s">
        <v>698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t="s">
        <v>600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t="s">
        <v>601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t="s">
        <v>602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t="s">
        <v>603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25">
      <c r="A300" t="s">
        <v>604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t="s">
        <v>605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t="s">
        <v>606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t="s">
        <v>607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t="s">
        <v>608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 x14ac:dyDescent="0.25">
      <c r="A305" t="s">
        <v>609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6029.5</v>
      </c>
      <c r="I305">
        <v>6029.5</v>
      </c>
      <c r="J305">
        <v>6029.5</v>
      </c>
      <c r="K305">
        <v>6029.5</v>
      </c>
      <c r="L305">
        <v>5157.1000000000004</v>
      </c>
      <c r="M305">
        <v>5512.5</v>
      </c>
      <c r="N305">
        <v>5512.5</v>
      </c>
      <c r="O305">
        <v>5512.5</v>
      </c>
      <c r="P305">
        <v>5512.5</v>
      </c>
      <c r="Q305">
        <v>5429.2</v>
      </c>
      <c r="R305">
        <v>4698</v>
      </c>
      <c r="S305">
        <v>4698</v>
      </c>
      <c r="T305">
        <v>4698</v>
      </c>
      <c r="U305">
        <v>4698</v>
      </c>
      <c r="V305">
        <v>4534</v>
      </c>
      <c r="W305">
        <v>4218.7</v>
      </c>
      <c r="X305">
        <v>4218.7</v>
      </c>
      <c r="Y305">
        <v>4218.7</v>
      </c>
      <c r="Z305">
        <v>4218.7</v>
      </c>
      <c r="AA305">
        <v>4483.7</v>
      </c>
      <c r="AB305">
        <v>4192.6000000000004</v>
      </c>
      <c r="AC305">
        <v>4192.6000000000004</v>
      </c>
      <c r="AD305">
        <v>4192.6000000000004</v>
      </c>
      <c r="AE305">
        <v>4192.6000000000004</v>
      </c>
      <c r="AF305">
        <v>4192.6000000000004</v>
      </c>
      <c r="AG305">
        <v>4192.6000000000004</v>
      </c>
      <c r="AH305">
        <v>4192.6000000000004</v>
      </c>
      <c r="AI305">
        <v>4192.6000000000004</v>
      </c>
      <c r="AJ305">
        <v>4192.6000000000004</v>
      </c>
      <c r="AK305">
        <v>4192.6000000000004</v>
      </c>
    </row>
    <row r="306" spans="1:37" x14ac:dyDescent="0.25">
      <c r="A306" t="s">
        <v>610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1461.3</v>
      </c>
      <c r="I306">
        <v>1461.3</v>
      </c>
      <c r="J306">
        <v>1461.3</v>
      </c>
      <c r="K306">
        <v>1461.3</v>
      </c>
      <c r="L306">
        <v>1461.3</v>
      </c>
      <c r="M306">
        <v>1461.3</v>
      </c>
      <c r="N306">
        <v>1275.8</v>
      </c>
      <c r="O306">
        <v>1275.8</v>
      </c>
      <c r="P306">
        <v>1019.8</v>
      </c>
      <c r="Q306">
        <v>1019.8</v>
      </c>
      <c r="R306">
        <v>3446.6</v>
      </c>
      <c r="S306">
        <v>2970.6</v>
      </c>
      <c r="T306">
        <v>2970.6</v>
      </c>
      <c r="U306">
        <v>2970.6</v>
      </c>
      <c r="V306">
        <v>2970.6</v>
      </c>
      <c r="W306">
        <v>2970.6</v>
      </c>
      <c r="X306">
        <v>3243.6</v>
      </c>
      <c r="Y306">
        <v>3243.6</v>
      </c>
      <c r="Z306">
        <v>3243.6</v>
      </c>
      <c r="AA306">
        <v>3243.6</v>
      </c>
      <c r="AB306">
        <v>3243.6</v>
      </c>
      <c r="AC306">
        <v>3530.6</v>
      </c>
      <c r="AD306">
        <v>3530.6</v>
      </c>
      <c r="AE306">
        <v>3530.6</v>
      </c>
      <c r="AF306">
        <v>3530.6</v>
      </c>
      <c r="AG306">
        <v>3530.6</v>
      </c>
      <c r="AH306">
        <v>3530.6</v>
      </c>
      <c r="AI306">
        <v>3530.6</v>
      </c>
      <c r="AJ306">
        <v>3530.6</v>
      </c>
      <c r="AK306">
        <v>3530.6</v>
      </c>
    </row>
    <row r="307" spans="1:37" x14ac:dyDescent="0.25">
      <c r="A307" t="s">
        <v>611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800.4</v>
      </c>
      <c r="I307">
        <v>800.4</v>
      </c>
      <c r="J307">
        <v>800.4</v>
      </c>
      <c r="K307">
        <v>800.4</v>
      </c>
      <c r="L307">
        <v>939.9</v>
      </c>
      <c r="M307">
        <v>939.9</v>
      </c>
      <c r="N307">
        <v>926.6</v>
      </c>
      <c r="O307">
        <v>926.6</v>
      </c>
      <c r="P307">
        <v>910.6</v>
      </c>
      <c r="Q307">
        <v>968</v>
      </c>
      <c r="R307">
        <v>1518.5</v>
      </c>
      <c r="S307">
        <v>1484.5</v>
      </c>
      <c r="T307">
        <v>1484.5</v>
      </c>
      <c r="U307">
        <v>1484.5</v>
      </c>
      <c r="V307">
        <v>1485.3</v>
      </c>
      <c r="W307">
        <v>1485.3</v>
      </c>
      <c r="X307">
        <v>1504.8</v>
      </c>
      <c r="Y307">
        <v>1504.8</v>
      </c>
      <c r="Z307">
        <v>1504.8</v>
      </c>
      <c r="AA307">
        <v>1606.2</v>
      </c>
      <c r="AB307">
        <v>1606.2</v>
      </c>
      <c r="AC307">
        <v>1626.7</v>
      </c>
      <c r="AD307">
        <v>1626.7</v>
      </c>
      <c r="AE307">
        <v>1626.7</v>
      </c>
      <c r="AF307">
        <v>1626.7</v>
      </c>
      <c r="AG307">
        <v>1626.7</v>
      </c>
      <c r="AH307">
        <v>1626.7</v>
      </c>
      <c r="AI307">
        <v>1626.7</v>
      </c>
      <c r="AJ307">
        <v>1626.7</v>
      </c>
      <c r="AK307">
        <v>1626.7</v>
      </c>
    </row>
    <row r="308" spans="1:37" x14ac:dyDescent="0.25">
      <c r="A308" t="s">
        <v>612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1250.5</v>
      </c>
      <c r="I308">
        <v>1281.9000000000001</v>
      </c>
      <c r="J308">
        <v>1313.6</v>
      </c>
      <c r="K308">
        <v>1345.4</v>
      </c>
      <c r="L308">
        <v>1539.5</v>
      </c>
      <c r="M308">
        <v>1571.7</v>
      </c>
      <c r="N308">
        <v>1604.1</v>
      </c>
      <c r="O308">
        <v>1636.8</v>
      </c>
      <c r="P308">
        <v>1580.2</v>
      </c>
      <c r="Q308">
        <v>2033.3</v>
      </c>
      <c r="R308">
        <v>755</v>
      </c>
      <c r="S308">
        <v>773.4</v>
      </c>
      <c r="T308">
        <v>791.9</v>
      </c>
      <c r="U308">
        <v>810.5</v>
      </c>
      <c r="V308">
        <v>1165</v>
      </c>
      <c r="W308">
        <v>1183.8</v>
      </c>
      <c r="X308">
        <v>1202.5999999999999</v>
      </c>
      <c r="Y308">
        <v>1221.4000000000001</v>
      </c>
      <c r="Z308">
        <v>1240.4000000000001</v>
      </c>
      <c r="AA308">
        <v>1710.4</v>
      </c>
      <c r="AB308">
        <v>1662.6</v>
      </c>
      <c r="AC308">
        <v>1679.8</v>
      </c>
      <c r="AD308">
        <v>1697.1</v>
      </c>
      <c r="AE308">
        <v>1714.4</v>
      </c>
      <c r="AF308">
        <v>1731.8</v>
      </c>
      <c r="AG308">
        <v>1749.3</v>
      </c>
      <c r="AH308">
        <v>1766.8</v>
      </c>
      <c r="AI308">
        <v>1784.5</v>
      </c>
      <c r="AJ308">
        <v>1802.2</v>
      </c>
      <c r="AK308">
        <v>1820.2</v>
      </c>
    </row>
    <row r="309" spans="1:37" x14ac:dyDescent="0.25">
      <c r="A309" t="s">
        <v>613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789.2</v>
      </c>
      <c r="I309">
        <v>788.7</v>
      </c>
      <c r="J309">
        <v>760.5</v>
      </c>
      <c r="K309">
        <v>732</v>
      </c>
      <c r="L309">
        <v>1057.4000000000001</v>
      </c>
      <c r="M309">
        <v>1107</v>
      </c>
      <c r="N309">
        <v>1074.8</v>
      </c>
      <c r="O309">
        <v>1082.3</v>
      </c>
      <c r="P309">
        <v>1073.8</v>
      </c>
      <c r="Q309">
        <v>990.4</v>
      </c>
      <c r="R309">
        <v>1549.2</v>
      </c>
      <c r="S309">
        <v>1444.5</v>
      </c>
      <c r="T309">
        <v>1434.8</v>
      </c>
      <c r="U309">
        <v>1425</v>
      </c>
      <c r="V309">
        <v>1521.1</v>
      </c>
      <c r="W309">
        <v>1511.4</v>
      </c>
      <c r="X309">
        <v>1560.2</v>
      </c>
      <c r="Y309">
        <v>1550.4</v>
      </c>
      <c r="Z309">
        <v>1540.7</v>
      </c>
      <c r="AA309">
        <v>2094.6</v>
      </c>
      <c r="AB309">
        <v>2084.9</v>
      </c>
      <c r="AC309">
        <v>2136.6</v>
      </c>
      <c r="AD309">
        <v>2501.1999999999998</v>
      </c>
      <c r="AE309">
        <v>2491.5</v>
      </c>
      <c r="AF309">
        <v>2481.8000000000002</v>
      </c>
      <c r="AG309">
        <v>2472</v>
      </c>
      <c r="AH309">
        <v>2462.3000000000002</v>
      </c>
      <c r="AI309">
        <v>2452.5</v>
      </c>
      <c r="AJ309">
        <v>2442.8000000000002</v>
      </c>
      <c r="AK309">
        <v>2433.1</v>
      </c>
    </row>
    <row r="310" spans="1:37" x14ac:dyDescent="0.25">
      <c r="A310" t="s">
        <v>614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</row>
    <row r="311" spans="1:37" x14ac:dyDescent="0.25">
      <c r="A311" t="s">
        <v>615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1284.2</v>
      </c>
      <c r="I311">
        <v>1286.8</v>
      </c>
      <c r="J311">
        <v>1285.7</v>
      </c>
      <c r="K311">
        <v>1284.5</v>
      </c>
      <c r="L311">
        <v>1159.8</v>
      </c>
      <c r="M311">
        <v>1158.5999999999999</v>
      </c>
      <c r="N311">
        <v>1157.4000000000001</v>
      </c>
      <c r="O311">
        <v>1156.2</v>
      </c>
      <c r="P311">
        <v>1155</v>
      </c>
      <c r="Q311">
        <v>1303.9000000000001</v>
      </c>
      <c r="R311">
        <v>965</v>
      </c>
      <c r="S311">
        <v>985.7</v>
      </c>
      <c r="T311">
        <v>981.5</v>
      </c>
      <c r="U311">
        <v>977.4</v>
      </c>
      <c r="V311">
        <v>994.6</v>
      </c>
      <c r="W311">
        <v>990.5</v>
      </c>
      <c r="X311">
        <v>986.3</v>
      </c>
      <c r="Y311">
        <v>982.2</v>
      </c>
      <c r="Z311">
        <v>978</v>
      </c>
      <c r="AA311">
        <v>827.3</v>
      </c>
      <c r="AB311">
        <v>906.3</v>
      </c>
      <c r="AC311">
        <v>904.1</v>
      </c>
      <c r="AD311">
        <v>2212.3000000000002</v>
      </c>
      <c r="AE311">
        <v>2210.1</v>
      </c>
      <c r="AF311">
        <v>2208</v>
      </c>
      <c r="AG311">
        <v>2205.9</v>
      </c>
      <c r="AH311">
        <v>2203.8000000000002</v>
      </c>
      <c r="AI311">
        <v>2201.6999999999998</v>
      </c>
      <c r="AJ311">
        <v>2199.6</v>
      </c>
      <c r="AK311">
        <v>2197.1999999999998</v>
      </c>
    </row>
    <row r="312" spans="1:37" x14ac:dyDescent="0.25">
      <c r="A312" t="s">
        <v>616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t="s">
        <v>617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2592.5</v>
      </c>
      <c r="I313">
        <v>2586.4</v>
      </c>
      <c r="J313">
        <v>2577.1999999999998</v>
      </c>
      <c r="K313">
        <v>2568</v>
      </c>
      <c r="L313">
        <v>2270.1</v>
      </c>
      <c r="M313">
        <v>2369.5</v>
      </c>
      <c r="N313">
        <v>2343</v>
      </c>
      <c r="O313">
        <v>2343</v>
      </c>
      <c r="P313">
        <v>2311</v>
      </c>
      <c r="Q313">
        <v>2182.6</v>
      </c>
      <c r="R313">
        <v>3863.4</v>
      </c>
      <c r="S313">
        <v>3798.9</v>
      </c>
      <c r="T313">
        <v>3798.9</v>
      </c>
      <c r="U313">
        <v>3798.9</v>
      </c>
      <c r="V313">
        <v>3909.4</v>
      </c>
      <c r="W313">
        <v>3830.6</v>
      </c>
      <c r="X313">
        <v>3869.6</v>
      </c>
      <c r="Y313">
        <v>3869.6</v>
      </c>
      <c r="Z313">
        <v>3869.6</v>
      </c>
      <c r="AA313">
        <v>4322.3999999999996</v>
      </c>
      <c r="AB313">
        <v>4249.6000000000004</v>
      </c>
      <c r="AC313">
        <v>4290.6000000000004</v>
      </c>
      <c r="AD313">
        <v>4477.8</v>
      </c>
      <c r="AE313">
        <v>4477.8</v>
      </c>
      <c r="AF313">
        <v>4477.8</v>
      </c>
      <c r="AG313">
        <v>4477.8</v>
      </c>
      <c r="AH313">
        <v>4477.8</v>
      </c>
      <c r="AI313">
        <v>4477.8</v>
      </c>
      <c r="AJ313">
        <v>4477.8</v>
      </c>
      <c r="AK313">
        <v>4477.8</v>
      </c>
    </row>
    <row r="314" spans="1:37" x14ac:dyDescent="0.25">
      <c r="A314" t="s">
        <v>618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3.5</v>
      </c>
      <c r="I314">
        <v>3.5</v>
      </c>
      <c r="J314">
        <v>3.5</v>
      </c>
      <c r="K314">
        <v>3.5</v>
      </c>
      <c r="L314">
        <v>3.5</v>
      </c>
      <c r="M314">
        <v>3.5</v>
      </c>
      <c r="N314">
        <v>3.5</v>
      </c>
      <c r="O314">
        <v>3.5</v>
      </c>
      <c r="P314">
        <v>3.5</v>
      </c>
      <c r="Q314">
        <v>3.5</v>
      </c>
      <c r="R314">
        <v>26.6</v>
      </c>
      <c r="S314">
        <v>26.6</v>
      </c>
      <c r="T314">
        <v>26.6</v>
      </c>
      <c r="U314">
        <v>26.6</v>
      </c>
      <c r="V314">
        <v>26.6</v>
      </c>
      <c r="W314">
        <v>26.6</v>
      </c>
      <c r="X314">
        <v>26.6</v>
      </c>
      <c r="Y314">
        <v>26.6</v>
      </c>
      <c r="Z314">
        <v>26.6</v>
      </c>
      <c r="AA314">
        <v>26.6</v>
      </c>
      <c r="AB314">
        <v>10.4</v>
      </c>
      <c r="AC314">
        <v>10.4</v>
      </c>
      <c r="AD314">
        <v>10.4</v>
      </c>
      <c r="AE314">
        <v>10.4</v>
      </c>
      <c r="AF314">
        <v>10.4</v>
      </c>
      <c r="AG314">
        <v>10.4</v>
      </c>
      <c r="AH314">
        <v>10.4</v>
      </c>
      <c r="AI314">
        <v>10.4</v>
      </c>
      <c r="AJ314">
        <v>10.4</v>
      </c>
      <c r="AK314">
        <v>10.4</v>
      </c>
    </row>
    <row r="315" spans="1:37" x14ac:dyDescent="0.25">
      <c r="A315" t="s">
        <v>619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t="s">
        <v>620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t="s">
        <v>621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t="s">
        <v>622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t="s">
        <v>623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 t="s">
        <v>624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t="s">
        <v>625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t="s">
        <v>626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t="s">
        <v>627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t="s">
        <v>628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 t="s">
        <v>629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t="s">
        <v>630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t="s">
        <v>631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t="s">
        <v>632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t="s">
        <v>633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 x14ac:dyDescent="0.25">
      <c r="A330" t="s">
        <v>634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36</v>
      </c>
      <c r="N330">
        <v>54</v>
      </c>
      <c r="O330">
        <v>72</v>
      </c>
      <c r="P330">
        <v>90</v>
      </c>
      <c r="Q330">
        <v>90</v>
      </c>
      <c r="R330">
        <v>90</v>
      </c>
      <c r="S330">
        <v>90</v>
      </c>
      <c r="T330">
        <v>90</v>
      </c>
      <c r="U330">
        <v>90</v>
      </c>
      <c r="V330">
        <v>108</v>
      </c>
      <c r="W330">
        <v>108</v>
      </c>
      <c r="X330">
        <v>108</v>
      </c>
      <c r="Y330">
        <v>108</v>
      </c>
      <c r="Z330">
        <v>108</v>
      </c>
      <c r="AA330">
        <v>108</v>
      </c>
      <c r="AB330">
        <v>108</v>
      </c>
      <c r="AC330">
        <v>108</v>
      </c>
      <c r="AD330">
        <v>108</v>
      </c>
      <c r="AE330">
        <v>108</v>
      </c>
      <c r="AF330">
        <v>108</v>
      </c>
      <c r="AG330">
        <v>108</v>
      </c>
      <c r="AH330">
        <v>108</v>
      </c>
      <c r="AI330">
        <v>108</v>
      </c>
      <c r="AJ330">
        <v>108</v>
      </c>
      <c r="AK330">
        <v>108</v>
      </c>
    </row>
    <row r="331" spans="1:37" x14ac:dyDescent="0.25">
      <c r="A331" t="s">
        <v>635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t="s">
        <v>636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</row>
    <row r="333" spans="1:37" x14ac:dyDescent="0.25">
      <c r="A333" t="s">
        <v>637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217.9</v>
      </c>
      <c r="I333">
        <v>221.4</v>
      </c>
      <c r="J333">
        <v>231.9</v>
      </c>
      <c r="K333">
        <v>253</v>
      </c>
      <c r="L333">
        <v>274</v>
      </c>
      <c r="M333">
        <v>302.10000000000002</v>
      </c>
      <c r="N333">
        <v>323.10000000000002</v>
      </c>
      <c r="O333">
        <v>333.7</v>
      </c>
      <c r="P333">
        <v>340.7</v>
      </c>
      <c r="Q333">
        <v>349.5</v>
      </c>
      <c r="R333">
        <v>280.60000000000002</v>
      </c>
      <c r="S333">
        <v>291.10000000000002</v>
      </c>
      <c r="T333">
        <v>300.10000000000002</v>
      </c>
      <c r="U333">
        <v>314.10000000000002</v>
      </c>
      <c r="V333">
        <v>331.7</v>
      </c>
      <c r="W333">
        <v>349.2</v>
      </c>
      <c r="X333">
        <v>373.8</v>
      </c>
      <c r="Y333">
        <v>380.8</v>
      </c>
      <c r="Z333">
        <v>384.3</v>
      </c>
      <c r="AA333">
        <v>384.3</v>
      </c>
      <c r="AB333">
        <v>412.4</v>
      </c>
      <c r="AC333">
        <v>412.4</v>
      </c>
      <c r="AD333">
        <v>412.4</v>
      </c>
      <c r="AE333">
        <v>412.4</v>
      </c>
      <c r="AF333">
        <v>412.4</v>
      </c>
      <c r="AG333">
        <v>412.4</v>
      </c>
      <c r="AH333">
        <v>412.4</v>
      </c>
      <c r="AI333">
        <v>412.4</v>
      </c>
      <c r="AJ333">
        <v>415.9</v>
      </c>
      <c r="AK333">
        <v>415.9</v>
      </c>
    </row>
    <row r="334" spans="1:37" x14ac:dyDescent="0.25">
      <c r="A334" t="s">
        <v>638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2582.9</v>
      </c>
      <c r="I334">
        <v>2491.9</v>
      </c>
      <c r="J334">
        <v>2729.4</v>
      </c>
      <c r="K334">
        <v>2901.8</v>
      </c>
      <c r="L334">
        <v>2998.6</v>
      </c>
      <c r="M334">
        <v>3262.1</v>
      </c>
      <c r="N334">
        <v>3098.1</v>
      </c>
      <c r="O334">
        <v>3894.9</v>
      </c>
      <c r="P334">
        <v>3647.6</v>
      </c>
      <c r="Q334">
        <v>4095.7</v>
      </c>
      <c r="R334">
        <v>4056.8</v>
      </c>
      <c r="S334">
        <v>3720.5</v>
      </c>
      <c r="T334">
        <v>3035.7</v>
      </c>
      <c r="U334">
        <v>2702.9</v>
      </c>
      <c r="V334">
        <v>2854.5</v>
      </c>
      <c r="W334">
        <v>2108.9</v>
      </c>
      <c r="X334">
        <v>2133.5</v>
      </c>
      <c r="Y334">
        <v>2552</v>
      </c>
      <c r="Z334">
        <v>2139.3000000000002</v>
      </c>
      <c r="AA334">
        <v>2139.3000000000002</v>
      </c>
      <c r="AB334">
        <v>2474.9</v>
      </c>
      <c r="AC334">
        <v>2474.9</v>
      </c>
      <c r="AD334">
        <v>2643.6</v>
      </c>
      <c r="AE334">
        <v>2470.1999999999998</v>
      </c>
      <c r="AF334">
        <v>2797</v>
      </c>
      <c r="AG334">
        <v>3104.5</v>
      </c>
      <c r="AH334">
        <v>3412</v>
      </c>
      <c r="AI334">
        <v>3611.5</v>
      </c>
      <c r="AJ334">
        <v>3922.5</v>
      </c>
      <c r="AK334">
        <v>3922.5</v>
      </c>
    </row>
    <row r="335" spans="1:37" x14ac:dyDescent="0.25">
      <c r="A335" t="s">
        <v>639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2582.9</v>
      </c>
      <c r="I335">
        <v>2491.9</v>
      </c>
      <c r="J335">
        <v>2729.4</v>
      </c>
      <c r="K335">
        <v>2901.8</v>
      </c>
      <c r="L335">
        <v>2998.6</v>
      </c>
      <c r="M335">
        <v>3262.1</v>
      </c>
      <c r="N335">
        <v>3098.1</v>
      </c>
      <c r="O335">
        <v>3894.9</v>
      </c>
      <c r="P335">
        <v>3647.6</v>
      </c>
      <c r="Q335">
        <v>4095.7</v>
      </c>
      <c r="R335">
        <v>4056.8</v>
      </c>
      <c r="S335">
        <v>3720.5</v>
      </c>
      <c r="T335">
        <v>3035.7</v>
      </c>
      <c r="U335">
        <v>2702.9</v>
      </c>
      <c r="V335">
        <v>2854.5</v>
      </c>
      <c r="W335">
        <v>2108.9</v>
      </c>
      <c r="X335">
        <v>2133.5</v>
      </c>
      <c r="Y335">
        <v>2552</v>
      </c>
      <c r="Z335">
        <v>2139.3000000000002</v>
      </c>
      <c r="AA335">
        <v>2139.3000000000002</v>
      </c>
      <c r="AB335">
        <v>2474.9</v>
      </c>
      <c r="AC335">
        <v>2474.9</v>
      </c>
      <c r="AD335">
        <v>2643.6</v>
      </c>
      <c r="AE335">
        <v>2470.1999999999998</v>
      </c>
      <c r="AF335">
        <v>2797</v>
      </c>
      <c r="AG335">
        <v>3104.5</v>
      </c>
      <c r="AH335">
        <v>3412</v>
      </c>
      <c r="AI335">
        <v>3611.5</v>
      </c>
      <c r="AJ335">
        <v>3922.5</v>
      </c>
      <c r="AK335">
        <v>3922.5</v>
      </c>
    </row>
    <row r="336" spans="1:37" x14ac:dyDescent="0.25">
      <c r="A336" t="s">
        <v>640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</row>
    <row r="337" spans="1:37" x14ac:dyDescent="0.25">
      <c r="A337" t="s">
        <v>641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t="s">
        <v>642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t="s">
        <v>643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 t="s">
        <v>644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t="s">
        <v>645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t="s">
        <v>646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t="s">
        <v>647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t="s">
        <v>648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 x14ac:dyDescent="0.25">
      <c r="A345" t="s">
        <v>649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t="s">
        <v>650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t="s">
        <v>651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t="s">
        <v>652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t="s">
        <v>653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41.7</v>
      </c>
      <c r="I349">
        <v>53.1</v>
      </c>
      <c r="J349">
        <v>67.400000000000006</v>
      </c>
      <c r="K349">
        <v>85.4</v>
      </c>
      <c r="L349">
        <v>107.8</v>
      </c>
      <c r="M349">
        <v>135.5</v>
      </c>
      <c r="N349">
        <v>169.4</v>
      </c>
      <c r="O349">
        <v>210.4</v>
      </c>
      <c r="P349">
        <v>259.3</v>
      </c>
      <c r="Q349">
        <v>316.60000000000002</v>
      </c>
      <c r="R349">
        <v>382.3</v>
      </c>
      <c r="S349">
        <v>456</v>
      </c>
      <c r="T349">
        <v>536.70000000000005</v>
      </c>
      <c r="U349">
        <v>622.29999999999995</v>
      </c>
      <c r="V349">
        <v>710.7</v>
      </c>
      <c r="W349">
        <v>799.1</v>
      </c>
      <c r="X349">
        <v>884.8</v>
      </c>
      <c r="Y349">
        <v>965.4</v>
      </c>
      <c r="Z349">
        <v>1039.2</v>
      </c>
      <c r="AA349">
        <v>1104.9000000000001</v>
      </c>
      <c r="AB349">
        <v>1162.2</v>
      </c>
      <c r="AC349">
        <v>1211</v>
      </c>
      <c r="AD349">
        <v>1252</v>
      </c>
      <c r="AE349">
        <v>1285.9000000000001</v>
      </c>
      <c r="AF349">
        <v>1313.6</v>
      </c>
      <c r="AG349">
        <v>1336.1</v>
      </c>
      <c r="AH349">
        <v>1354</v>
      </c>
      <c r="AI349">
        <v>1368.4</v>
      </c>
      <c r="AJ349">
        <v>1379.8</v>
      </c>
      <c r="AK349">
        <v>1388.8</v>
      </c>
    </row>
    <row r="350" spans="1:37" x14ac:dyDescent="0.25">
      <c r="A350" t="s">
        <v>654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1.2</v>
      </c>
      <c r="I350">
        <v>1.6</v>
      </c>
      <c r="J350">
        <v>2</v>
      </c>
      <c r="K350">
        <v>2.5</v>
      </c>
      <c r="L350">
        <v>3.2</v>
      </c>
      <c r="M350">
        <v>4</v>
      </c>
      <c r="N350">
        <v>5</v>
      </c>
      <c r="O350">
        <v>6.2</v>
      </c>
      <c r="P350">
        <v>7.7</v>
      </c>
      <c r="Q350">
        <v>9.4</v>
      </c>
      <c r="R350">
        <v>11.3</v>
      </c>
      <c r="S350">
        <v>13.5</v>
      </c>
      <c r="T350">
        <v>15.9</v>
      </c>
      <c r="U350">
        <v>18.399999999999999</v>
      </c>
      <c r="V350">
        <v>21</v>
      </c>
      <c r="W350">
        <v>23.6</v>
      </c>
      <c r="X350">
        <v>26.1</v>
      </c>
      <c r="Y350">
        <v>28.5</v>
      </c>
      <c r="Z350">
        <v>30.7</v>
      </c>
      <c r="AA350">
        <v>32.6</v>
      </c>
      <c r="AB350">
        <v>34.299999999999997</v>
      </c>
      <c r="AC350">
        <v>35.799999999999997</v>
      </c>
      <c r="AD350">
        <v>37</v>
      </c>
      <c r="AE350">
        <v>38</v>
      </c>
      <c r="AF350">
        <v>38.799999999999997</v>
      </c>
      <c r="AG350">
        <v>39.5</v>
      </c>
      <c r="AH350">
        <v>40</v>
      </c>
      <c r="AI350">
        <v>40.4</v>
      </c>
      <c r="AJ350">
        <v>40.799999999999997</v>
      </c>
      <c r="AK350">
        <v>41</v>
      </c>
    </row>
    <row r="351" spans="1:37" x14ac:dyDescent="0.25">
      <c r="A351" t="s">
        <v>655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802.1</v>
      </c>
      <c r="I351">
        <v>795.4</v>
      </c>
      <c r="J351">
        <v>787.1</v>
      </c>
      <c r="K351">
        <v>776.6</v>
      </c>
      <c r="L351">
        <v>763.6</v>
      </c>
      <c r="M351">
        <v>747.5</v>
      </c>
      <c r="N351">
        <v>727.8</v>
      </c>
      <c r="O351">
        <v>703.9</v>
      </c>
      <c r="P351">
        <v>675.5</v>
      </c>
      <c r="Q351">
        <v>642.29999999999995</v>
      </c>
      <c r="R351">
        <v>604.1</v>
      </c>
      <c r="S351">
        <v>561.20000000000005</v>
      </c>
      <c r="T351">
        <v>514.29999999999995</v>
      </c>
      <c r="U351">
        <v>464.5</v>
      </c>
      <c r="V351">
        <v>413.1</v>
      </c>
      <c r="W351">
        <v>361.8</v>
      </c>
      <c r="X351">
        <v>312</v>
      </c>
      <c r="Y351">
        <v>265.10000000000002</v>
      </c>
      <c r="Z351">
        <v>222.2</v>
      </c>
      <c r="AA351">
        <v>184</v>
      </c>
      <c r="AB351">
        <v>150.69999999999999</v>
      </c>
      <c r="AC351">
        <v>122.3</v>
      </c>
      <c r="AD351">
        <v>98.5</v>
      </c>
      <c r="AE351">
        <v>78.8</v>
      </c>
      <c r="AF351">
        <v>62.7</v>
      </c>
      <c r="AG351">
        <v>49.6</v>
      </c>
      <c r="AH351">
        <v>39.200000000000003</v>
      </c>
      <c r="AI351">
        <v>30.8</v>
      </c>
      <c r="AJ351">
        <v>24.2</v>
      </c>
      <c r="AK351">
        <v>19</v>
      </c>
    </row>
    <row r="352" spans="1:37" x14ac:dyDescent="0.25">
      <c r="A352" t="s">
        <v>656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4411.3</v>
      </c>
      <c r="I352">
        <v>4374.8999999999996</v>
      </c>
      <c r="J352">
        <v>4329</v>
      </c>
      <c r="K352">
        <v>4271.5</v>
      </c>
      <c r="L352">
        <v>4199.8</v>
      </c>
      <c r="M352">
        <v>4111.2</v>
      </c>
      <c r="N352">
        <v>4002.8</v>
      </c>
      <c r="O352">
        <v>3871.7</v>
      </c>
      <c r="P352">
        <v>3715.5</v>
      </c>
      <c r="Q352">
        <v>3532.5</v>
      </c>
      <c r="R352">
        <v>3322.3</v>
      </c>
      <c r="S352">
        <v>3086.5</v>
      </c>
      <c r="T352">
        <v>2828.8</v>
      </c>
      <c r="U352">
        <v>2554.8000000000002</v>
      </c>
      <c r="V352">
        <v>2272.3000000000002</v>
      </c>
      <c r="W352">
        <v>1989.7</v>
      </c>
      <c r="X352">
        <v>1715.7</v>
      </c>
      <c r="Y352">
        <v>1458</v>
      </c>
      <c r="Z352">
        <v>1222.2</v>
      </c>
      <c r="AA352">
        <v>1012.1</v>
      </c>
      <c r="AB352">
        <v>829</v>
      </c>
      <c r="AC352">
        <v>672.8</v>
      </c>
      <c r="AD352">
        <v>541.70000000000005</v>
      </c>
      <c r="AE352">
        <v>433.3</v>
      </c>
      <c r="AF352">
        <v>344.7</v>
      </c>
      <c r="AG352">
        <v>273.10000000000002</v>
      </c>
      <c r="AH352">
        <v>215.5</v>
      </c>
      <c r="AI352">
        <v>169.6</v>
      </c>
      <c r="AJ352">
        <v>133.19999999999999</v>
      </c>
      <c r="AK352">
        <v>104.4</v>
      </c>
    </row>
    <row r="353" spans="1:37" x14ac:dyDescent="0.25">
      <c r="A353" t="s">
        <v>657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53.5</v>
      </c>
      <c r="I353">
        <v>53</v>
      </c>
      <c r="J353">
        <v>52.5</v>
      </c>
      <c r="K353">
        <v>51.8</v>
      </c>
      <c r="L353">
        <v>50.9</v>
      </c>
      <c r="M353">
        <v>49.8</v>
      </c>
      <c r="N353">
        <v>48.5</v>
      </c>
      <c r="O353">
        <v>46.9</v>
      </c>
      <c r="P353">
        <v>45</v>
      </c>
      <c r="Q353">
        <v>42.8</v>
      </c>
      <c r="R353">
        <v>40.299999999999997</v>
      </c>
      <c r="S353">
        <v>37.4</v>
      </c>
      <c r="T353">
        <v>34.299999999999997</v>
      </c>
      <c r="U353">
        <v>31</v>
      </c>
      <c r="V353">
        <v>27.5</v>
      </c>
      <c r="W353">
        <v>24.1</v>
      </c>
      <c r="X353">
        <v>20.8</v>
      </c>
      <c r="Y353">
        <v>17.7</v>
      </c>
      <c r="Z353">
        <v>14.8</v>
      </c>
      <c r="AA353">
        <v>12.3</v>
      </c>
      <c r="AB353">
        <v>10</v>
      </c>
      <c r="AC353">
        <v>8.1999999999999993</v>
      </c>
      <c r="AD353">
        <v>6.6</v>
      </c>
      <c r="AE353">
        <v>5.3</v>
      </c>
      <c r="AF353">
        <v>4.2</v>
      </c>
      <c r="AG353">
        <v>3.3</v>
      </c>
      <c r="AH353">
        <v>2.6</v>
      </c>
      <c r="AI353">
        <v>2.1</v>
      </c>
      <c r="AJ353">
        <v>1.6</v>
      </c>
      <c r="AK353">
        <v>1.3</v>
      </c>
    </row>
    <row r="354" spans="1:37" x14ac:dyDescent="0.25">
      <c r="A354" t="s">
        <v>658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13.4</v>
      </c>
      <c r="I354">
        <v>13.3</v>
      </c>
      <c r="J354">
        <v>13.1</v>
      </c>
      <c r="K354">
        <v>12.9</v>
      </c>
      <c r="L354">
        <v>12.7</v>
      </c>
      <c r="M354">
        <v>12.5</v>
      </c>
      <c r="N354">
        <v>12.1</v>
      </c>
      <c r="O354">
        <v>11.7</v>
      </c>
      <c r="P354">
        <v>11.3</v>
      </c>
      <c r="Q354">
        <v>10.7</v>
      </c>
      <c r="R354">
        <v>10.1</v>
      </c>
      <c r="S354">
        <v>9.4</v>
      </c>
      <c r="T354">
        <v>8.6</v>
      </c>
      <c r="U354">
        <v>7.7</v>
      </c>
      <c r="V354">
        <v>6.9</v>
      </c>
      <c r="W354">
        <v>6</v>
      </c>
      <c r="X354">
        <v>5.2</v>
      </c>
      <c r="Y354">
        <v>4.4000000000000004</v>
      </c>
      <c r="Z354">
        <v>3.7</v>
      </c>
      <c r="AA354">
        <v>3.1</v>
      </c>
      <c r="AB354">
        <v>2.5</v>
      </c>
      <c r="AC354">
        <v>2</v>
      </c>
      <c r="AD354">
        <v>1.6</v>
      </c>
      <c r="AE354">
        <v>1.3</v>
      </c>
      <c r="AF354">
        <v>1</v>
      </c>
      <c r="AG354">
        <v>0.8</v>
      </c>
      <c r="AH354">
        <v>0.7</v>
      </c>
      <c r="AI354">
        <v>0.5</v>
      </c>
      <c r="AJ354">
        <v>0.4</v>
      </c>
      <c r="AK354">
        <v>0.3</v>
      </c>
    </row>
    <row r="355" spans="1:37" x14ac:dyDescent="0.25">
      <c r="A355" t="s">
        <v>659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0.5</v>
      </c>
      <c r="I355">
        <v>0.5</v>
      </c>
      <c r="J355">
        <v>0.5</v>
      </c>
      <c r="K355">
        <v>0.5</v>
      </c>
      <c r="L355">
        <v>0.5</v>
      </c>
      <c r="M355">
        <v>0.5</v>
      </c>
      <c r="N355">
        <v>0.5</v>
      </c>
      <c r="O355">
        <v>0.5</v>
      </c>
      <c r="P355">
        <v>0.5</v>
      </c>
      <c r="Q355">
        <v>0.4</v>
      </c>
      <c r="R355">
        <v>0.4</v>
      </c>
      <c r="S355">
        <v>0.4</v>
      </c>
      <c r="T355">
        <v>0.3</v>
      </c>
      <c r="U355">
        <v>0.3</v>
      </c>
      <c r="V355">
        <v>0.3</v>
      </c>
      <c r="W355">
        <v>0.2</v>
      </c>
      <c r="X355">
        <v>0.2</v>
      </c>
      <c r="Y355">
        <v>0.2</v>
      </c>
      <c r="Z355">
        <v>0.1</v>
      </c>
      <c r="AA355">
        <v>0.1</v>
      </c>
      <c r="AB355">
        <v>0.1</v>
      </c>
      <c r="AC355">
        <v>0.1</v>
      </c>
      <c r="AD355">
        <v>0.1</v>
      </c>
      <c r="AE355">
        <v>0.1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37" x14ac:dyDescent="0.25">
      <c r="A356" t="s">
        <v>660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t="s">
        <v>661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227.2</v>
      </c>
      <c r="I357">
        <v>225.4</v>
      </c>
      <c r="J357">
        <v>223</v>
      </c>
      <c r="K357">
        <v>220</v>
      </c>
      <c r="L357">
        <v>216.4</v>
      </c>
      <c r="M357">
        <v>211.8</v>
      </c>
      <c r="N357">
        <v>206.2</v>
      </c>
      <c r="O357">
        <v>199.5</v>
      </c>
      <c r="P357">
        <v>191.4</v>
      </c>
      <c r="Q357">
        <v>182</v>
      </c>
      <c r="R357">
        <v>171.1</v>
      </c>
      <c r="S357">
        <v>159</v>
      </c>
      <c r="T357">
        <v>145.69999999999999</v>
      </c>
      <c r="U357">
        <v>131.6</v>
      </c>
      <c r="V357">
        <v>117.1</v>
      </c>
      <c r="W357">
        <v>102.5</v>
      </c>
      <c r="X357">
        <v>88.4</v>
      </c>
      <c r="Y357">
        <v>75.099999999999994</v>
      </c>
      <c r="Z357">
        <v>63</v>
      </c>
      <c r="AA357">
        <v>52.1</v>
      </c>
      <c r="AB357">
        <v>42.7</v>
      </c>
      <c r="AC357">
        <v>34.700000000000003</v>
      </c>
      <c r="AD357">
        <v>27.9</v>
      </c>
      <c r="AE357">
        <v>22.3</v>
      </c>
      <c r="AF357">
        <v>17.8</v>
      </c>
      <c r="AG357">
        <v>14.1</v>
      </c>
      <c r="AH357">
        <v>11.1</v>
      </c>
      <c r="AI357">
        <v>8.6999999999999993</v>
      </c>
      <c r="AJ357">
        <v>6.9</v>
      </c>
      <c r="AK357">
        <v>5.4</v>
      </c>
    </row>
    <row r="358" spans="1:37" x14ac:dyDescent="0.25">
      <c r="A358" t="s">
        <v>662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t="s">
        <v>663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25">
      <c r="A360" t="s">
        <v>664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t="s">
        <v>665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77"/>
  <sheetViews>
    <sheetView zoomScale="125" zoomScaleNormal="125" zoomScalePageLayoutView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S6" sqref="S6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9.1205631653893102E-2</v>
      </c>
      <c r="D26" s="52">
        <f>VLOOKUP($B26,Macro!$A$1:$CI$100,MATCH(DATE(D$1,1,1),Macro!$A$1:$CI$1,0),FALSE)</f>
        <v>0.14885861063041003</v>
      </c>
      <c r="E26" s="52">
        <f>VLOOKUP($B26,Macro!$A$1:$CI$100,MATCH(DATE(E$1,1,1),Macro!$A$1:$CI$1,0),FALSE)</f>
        <v>0.17677679928905671</v>
      </c>
      <c r="F26" s="52">
        <f>VLOOKUP($B26,Macro!$A$1:$CI$100,MATCH(DATE(F$1,1,1),Macro!$A$1:$CI$1,0),FALSE)</f>
        <v>0.18714839555784901</v>
      </c>
      <c r="G26" s="52">
        <f>VLOOKUP($B26,Macro!$A$1:$CI$100,MATCH(DATE(G$1,1,1),Macro!$A$1:$CI$1,0),FALSE)</f>
        <v>0.18600178055345745</v>
      </c>
      <c r="H26" s="52">
        <f>VLOOKUP($B26,Macro!$A$1:$CI$100,MATCH(DATE(H$1,1,1),Macro!$A$1:$CI$1,0),FALSE)</f>
        <v>0.18544507757523798</v>
      </c>
      <c r="I26" s="52">
        <f>VLOOKUP($B26,Macro!$A$1:$CI$100,MATCH(DATE(I$1,1,1),Macro!$A$1:$CI$1,0),FALSE)</f>
        <v>0.18078087409786336</v>
      </c>
      <c r="J26" s="52">
        <f>VLOOKUP($B26,Macro!$A$1:$CI$100,MATCH(DATE(J$1,1,1),Macro!$A$1:$CI$1,0),FALSE)</f>
        <v>0.18320897931229832</v>
      </c>
      <c r="K26" s="52">
        <f>VLOOKUP($B26,Macro!$A$1:$CI$100,MATCH(DATE(K$1,1,1),Macro!$A$1:$CI$1,0),FALSE)</f>
        <v>0.18078764636721381</v>
      </c>
      <c r="L26" s="52">
        <f>VLOOKUP($B26,Macro!$A$1:$CI$100,MATCH(DATE(L$1,1,1),Macro!$A$1:$CI$1,0),FALSE)</f>
        <v>0.18433314772651285</v>
      </c>
      <c r="M26" s="52">
        <f>VLOOKUP($B26,Macro!$A$1:$CI$100,MATCH(DATE(M$1,1,1),Macro!$A$1:$CI$1,0),FALSE)</f>
        <v>0.19415485088763718</v>
      </c>
      <c r="N26" s="52">
        <f>VLOOKUP($B26,Macro!$A$1:$CI$100,MATCH(DATE(N$1,1,1),Macro!$A$1:$CI$1,0),FALSE)</f>
        <v>0.19561779181140304</v>
      </c>
      <c r="O26" s="52">
        <f>VLOOKUP($B26,Macro!$A$1:$CI$100,MATCH(DATE(O$1,1,1),Macro!$A$1:$CI$1,0),FALSE)</f>
        <v>0.19026590140443483</v>
      </c>
      <c r="P26" s="52">
        <f>VLOOKUP($B26,Macro!$A$1:$CI$100,MATCH(DATE(P$1,1,1),Macro!$A$1:$CI$1,0),FALSE)</f>
        <v>0.1841102103558229</v>
      </c>
      <c r="Q26" s="52">
        <f>VLOOKUP($B26,Macro!$A$1:$CI$100,MATCH(DATE(Q$1,1,1),Macro!$A$1:$CI$1,0),FALSE)</f>
        <v>0.18305590792739879</v>
      </c>
      <c r="R26" s="52">
        <f>VLOOKUP($B26,Macro!$A$1:$CI$100,MATCH(DATE(R$1,1,1),Macro!$A$1:$CI$1,0),FALSE)</f>
        <v>0.17502927586957234</v>
      </c>
      <c r="S26" s="52">
        <f>VLOOKUP($B26,Macro!$A$1:$CI$100,MATCH(DATE(S$1,1,1),Macro!$A$1:$CI$1,0),FALSE)</f>
        <v>0.17115417656855722</v>
      </c>
      <c r="T26" s="52">
        <f>VLOOKUP($B26,Macro!$A$1:$CI$100,MATCH(DATE(T$1,1,1),Macro!$A$1:$CI$1,0),FALSE)</f>
        <v>0.17091343062391165</v>
      </c>
      <c r="U26" s="52">
        <f>VLOOKUP($B26,Macro!$A$1:$CI$100,MATCH(DATE(U$1,1,1),Macro!$A$1:$CI$1,0),FALSE)</f>
        <v>0.166436017581931</v>
      </c>
      <c r="V26" s="52">
        <f>VLOOKUP($B26,Macro!$A$1:$CI$100,MATCH(DATE(V$1,1,1),Macro!$A$1:$CI$1,0),FALSE)</f>
        <v>0.16725817292029027</v>
      </c>
      <c r="W26" s="52">
        <f>VLOOKUP($B26,Macro!$A$1:$CI$100,MATCH(DATE(W$1,1,1),Macro!$A$1:$CI$1,0),FALSE)</f>
        <v>0.16698733584445699</v>
      </c>
      <c r="X26" s="52">
        <f>VLOOKUP($B26,Macro!$A$1:$CI$100,MATCH(DATE(X$1,1,1),Macro!$A$1:$CI$1,0),FALSE)</f>
        <v>0.16549814467815288</v>
      </c>
      <c r="Y26" s="52">
        <f>VLOOKUP($B26,Macro!$A$1:$CI$100,MATCH(DATE(Y$1,1,1),Macro!$A$1:$CI$1,0),FALSE)</f>
        <v>0.16922454962109004</v>
      </c>
      <c r="Z26" s="52">
        <f>VLOOKUP($B26,Macro!$A$1:$CI$100,MATCH(DATE(Z$1,1,1),Macro!$A$1:$CI$1,0),FALSE)</f>
        <v>0.16730544103389575</v>
      </c>
      <c r="AA26" s="52">
        <f>VLOOKUP($B26,Macro!$A$1:$CI$100,MATCH(DATE(AA$1,1,1),Macro!$A$1:$CI$1,0),FALSE)</f>
        <v>0.16498681280247246</v>
      </c>
      <c r="AB26" s="52">
        <f>VLOOKUP($B26,Macro!$A$1:$CI$100,MATCH(DATE(AB$1,1,1),Macro!$A$1:$CI$1,0),FALSE)</f>
        <v>0.16244149174053737</v>
      </c>
      <c r="AC26" s="52">
        <f>VLOOKUP($B26,Macro!$A$1:$CI$100,MATCH(DATE(AC$1,1,1),Macro!$A$1:$CI$1,0),FALSE)</f>
        <v>0.15975734963275251</v>
      </c>
      <c r="AD26" s="52">
        <f>VLOOKUP($B26,Macro!$A$1:$CI$100,MATCH(DATE(AD$1,1,1),Macro!$A$1:$CI$1,0),FALSE)</f>
        <v>0.15634683794992577</v>
      </c>
      <c r="AE26" s="52">
        <f>VLOOKUP($B26,Macro!$A$1:$CI$100,MATCH(DATE(AE$1,1,1),Macro!$A$1:$CI$1,0),FALSE)</f>
        <v>0.15322989530013478</v>
      </c>
      <c r="AF26" s="52">
        <f>VLOOKUP($B26,Macro!$A$1:$CI$100,MATCH(DATE(AF$1,1,1),Macro!$A$1:$CI$1,0),FALSE)</f>
        <v>0.1484990922695377</v>
      </c>
      <c r="AG26" s="113"/>
      <c r="AH26" s="65">
        <f t="shared" ref="AH26:AH31" si="1">AVERAGE(C26:G26)</f>
        <v>0.15799824353693329</v>
      </c>
      <c r="AI26" s="65">
        <f t="shared" ref="AI26:AI31" si="2">AVERAGE(H26:L26)</f>
        <v>0.18291114501582525</v>
      </c>
      <c r="AJ26" s="65">
        <f t="shared" ref="AJ26:AJ31" si="3">AVERAGE(M26:Q26)</f>
        <v>0.18944093247733934</v>
      </c>
      <c r="AK26" s="65">
        <f t="shared" ref="AK26:AK31" si="4">AVERAGE(R26:V26)</f>
        <v>0.17015821471285247</v>
      </c>
      <c r="AL26" s="65">
        <f t="shared" ref="AL26:AL31" si="5">AVERAGE(W26:AA26)</f>
        <v>0.1668004567960136</v>
      </c>
      <c r="AM26" s="65">
        <f t="shared" ref="AM26:AM31" si="6">AVERAGE(AB26:AF26)</f>
        <v>0.15605493337857762</v>
      </c>
      <c r="AN26" s="66"/>
      <c r="AO26" s="65">
        <f t="shared" ref="AO26:AO31" si="7">AVERAGE(AH26:AI26)</f>
        <v>0.17045469427637927</v>
      </c>
      <c r="AP26" s="65">
        <f t="shared" ref="AP26:AP31" si="8">AVERAGE(AJ26:AK26)</f>
        <v>0.17979957359509591</v>
      </c>
      <c r="AQ26" s="65">
        <f t="shared" ref="AQ26:AQ31" si="9">AVERAGE(AL26:AM26)</f>
        <v>0.1614276950872956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1.0627915997760402</v>
      </c>
      <c r="D27" s="52">
        <f>VLOOKUP($B27,Macro!$A$1:$CI$100,MATCH(DATE(D$1,1,1),Macro!$A$1:$CI$1,0),FALSE)</f>
        <v>1.0416330256021036</v>
      </c>
      <c r="E27" s="52">
        <f>VLOOKUP($B27,Macro!$A$1:$CI$100,MATCH(DATE(E$1,1,1),Macro!$A$1:$CI$1,0),FALSE)</f>
        <v>1.0464027883820637</v>
      </c>
      <c r="F27" s="52">
        <f>VLOOKUP($B27,Macro!$A$1:$CI$100,MATCH(DATE(F$1,1,1),Macro!$A$1:$CI$1,0),FALSE)</f>
        <v>1.0455650334931816</v>
      </c>
      <c r="G27" s="52">
        <f>VLOOKUP($B27,Macro!$A$1:$CI$100,MATCH(DATE(G$1,1,1),Macro!$A$1:$CI$1,0),FALSE)</f>
        <v>1.0127354308190888</v>
      </c>
      <c r="H27" s="52">
        <f>VLOOKUP($B27,Macro!$A$1:$CI$100,MATCH(DATE(H$1,1,1),Macro!$A$1:$CI$1,0),FALSE)</f>
        <v>1.0413422027004713</v>
      </c>
      <c r="I27" s="52">
        <f>VLOOKUP($B27,Macro!$A$1:$CI$100,MATCH(DATE(I$1,1,1),Macro!$A$1:$CI$1,0),FALSE)</f>
        <v>1.0040787835861646</v>
      </c>
      <c r="J27" s="52">
        <f>VLOOKUP($B27,Macro!$A$1:$CI$100,MATCH(DATE(J$1,1,1),Macro!$A$1:$CI$1,0),FALSE)</f>
        <v>1.0509480978856622</v>
      </c>
      <c r="K27" s="52">
        <f>VLOOKUP($B27,Macro!$A$1:$CI$100,MATCH(DATE(K$1,1,1),Macro!$A$1:$CI$1,0),FALSE)</f>
        <v>1.0001429685065908</v>
      </c>
      <c r="L27" s="52">
        <f>VLOOKUP($B27,Macro!$A$1:$CI$100,MATCH(DATE(L$1,1,1),Macro!$A$1:$CI$1,0),FALSE)</f>
        <v>1.0290513943477888</v>
      </c>
      <c r="M27" s="52">
        <f>VLOOKUP($B27,Macro!$A$1:$CI$100,MATCH(DATE(M$1,1,1),Macro!$A$1:$CI$1,0),FALSE)</f>
        <v>1.1111056757519537</v>
      </c>
      <c r="N27" s="52">
        <f>VLOOKUP($B27,Macro!$A$1:$CI$100,MATCH(DATE(N$1,1,1),Macro!$A$1:$CI$1,0),FALSE)</f>
        <v>1.0413575400868724</v>
      </c>
      <c r="O27" s="52">
        <f>VLOOKUP($B27,Macro!$A$1:$CI$100,MATCH(DATE(O$1,1,1),Macro!$A$1:$CI$1,0),FALSE)</f>
        <v>0.97054208617512605</v>
      </c>
      <c r="P27" s="52">
        <f>VLOOKUP($B27,Macro!$A$1:$CI$100,MATCH(DATE(P$1,1,1),Macro!$A$1:$CI$1,0),FALSE)</f>
        <v>0.92626674716777635</v>
      </c>
      <c r="Q27" s="52">
        <f>VLOOKUP($B27,Macro!$A$1:$CI$100,MATCH(DATE(Q$1,1,1),Macro!$A$1:$CI$1,0),FALSE)</f>
        <v>0.93234851736066338</v>
      </c>
      <c r="R27" s="52">
        <f>VLOOKUP($B27,Macro!$A$1:$CI$100,MATCH(DATE(R$1,1,1),Macro!$A$1:$CI$1,0),FALSE)</f>
        <v>0.84667217110696846</v>
      </c>
      <c r="S27" s="52">
        <f>VLOOKUP($B27,Macro!$A$1:$CI$100,MATCH(DATE(S$1,1,1),Macro!$A$1:$CI$1,0),FALSE)</f>
        <v>0.84389028156962809</v>
      </c>
      <c r="T27" s="52">
        <f>VLOOKUP($B27,Macro!$A$1:$CI$100,MATCH(DATE(T$1,1,1),Macro!$A$1:$CI$1,0),FALSE)</f>
        <v>0.85464607941262061</v>
      </c>
      <c r="U27" s="52">
        <f>VLOOKUP($B27,Macro!$A$1:$CI$100,MATCH(DATE(U$1,1,1),Macro!$A$1:$CI$1,0),FALSE)</f>
        <v>0.80960216625000392</v>
      </c>
      <c r="V27" s="52">
        <f>VLOOKUP($B27,Macro!$A$1:$CI$100,MATCH(DATE(V$1,1,1),Macro!$A$1:$CI$1,0),FALSE)</f>
        <v>0.85008842033928</v>
      </c>
      <c r="W27" s="52">
        <f>VLOOKUP($B27,Macro!$A$1:$CI$100,MATCH(DATE(W$1,1,1),Macro!$A$1:$CI$1,0),FALSE)</f>
        <v>0.84589469796316186</v>
      </c>
      <c r="X27" s="52">
        <f>VLOOKUP($B27,Macro!$A$1:$CI$100,MATCH(DATE(X$1,1,1),Macro!$A$1:$CI$1,0),FALSE)</f>
        <v>0.84504182011635565</v>
      </c>
      <c r="Y27" s="52">
        <f>VLOOKUP($B27,Macro!$A$1:$CI$100,MATCH(DATE(Y$1,1,1),Macro!$A$1:$CI$1,0),FALSE)</f>
        <v>0.90293252831889581</v>
      </c>
      <c r="Z27" s="52">
        <f>VLOOKUP($B27,Macro!$A$1:$CI$100,MATCH(DATE(Z$1,1,1),Macro!$A$1:$CI$1,0),FALSE)</f>
        <v>0.87874880076313311</v>
      </c>
      <c r="AA27" s="52">
        <f>VLOOKUP($B27,Macro!$A$1:$CI$100,MATCH(DATE(AA$1,1,1),Macro!$A$1:$CI$1,0),FALSE)</f>
        <v>0.88718572240528004</v>
      </c>
      <c r="AB27" s="52">
        <f>VLOOKUP($B27,Macro!$A$1:$CI$100,MATCH(DATE(AB$1,1,1),Macro!$A$1:$CI$1,0),FALSE)</f>
        <v>0.89470579482575008</v>
      </c>
      <c r="AC27" s="52">
        <f>VLOOKUP($B27,Macro!$A$1:$CI$100,MATCH(DATE(AC$1,1,1),Macro!$A$1:$CI$1,0),FALSE)</f>
        <v>0.90242992420444568</v>
      </c>
      <c r="AD27" s="52">
        <f>VLOOKUP($B27,Macro!$A$1:$CI$100,MATCH(DATE(AD$1,1,1),Macro!$A$1:$CI$1,0),FALSE)</f>
        <v>0.90369110052670654</v>
      </c>
      <c r="AE27" s="52">
        <f>VLOOKUP($B27,Macro!$A$1:$CI$100,MATCH(DATE(AE$1,1,1),Macro!$A$1:$CI$1,0),FALSE)</f>
        <v>0.91197882118657159</v>
      </c>
      <c r="AF27" s="52">
        <f>VLOOKUP($B27,Macro!$A$1:$CI$100,MATCH(DATE(AF$1,1,1),Macro!$A$1:$CI$1,0),FALSE)</f>
        <v>0.90157292729924432</v>
      </c>
      <c r="AG27" s="52"/>
      <c r="AH27" s="65">
        <f t="shared" si="1"/>
        <v>1.0418255756144956</v>
      </c>
      <c r="AI27" s="65">
        <f t="shared" si="2"/>
        <v>1.0251126894053357</v>
      </c>
      <c r="AJ27" s="65">
        <f t="shared" si="3"/>
        <v>0.99632411330847825</v>
      </c>
      <c r="AK27" s="65">
        <f t="shared" si="4"/>
        <v>0.84097982373570024</v>
      </c>
      <c r="AL27" s="65">
        <f t="shared" si="5"/>
        <v>0.87196071391336516</v>
      </c>
      <c r="AM27" s="65">
        <f t="shared" si="6"/>
        <v>0.90287571360854368</v>
      </c>
      <c r="AN27" s="66"/>
      <c r="AO27" s="65">
        <f t="shared" si="7"/>
        <v>1.0334691325099157</v>
      </c>
      <c r="AP27" s="65">
        <f t="shared" si="8"/>
        <v>0.9186519685220893</v>
      </c>
      <c r="AQ27" s="65">
        <f t="shared" si="9"/>
        <v>0.88741821376095442</v>
      </c>
    </row>
    <row r="28" spans="1:43" x14ac:dyDescent="0.25">
      <c r="B28" s="37" t="s">
        <v>56</v>
      </c>
      <c r="C28" s="52">
        <f>VLOOKUP($B28,Macro!$A$1:$CI$100,MATCH(DATE(C$1,1,1),Macro!$A$1:$CI$1,0),FALSE)</f>
        <v>1.0940145291972403</v>
      </c>
      <c r="D28" s="52">
        <f>VLOOKUP($B28,Macro!$A$1:$CI$100,MATCH(DATE(D$1,1,1),Macro!$A$1:$CI$1,0),FALSE)</f>
        <v>1.2017147732777733</v>
      </c>
      <c r="E28" s="52">
        <f>VLOOKUP($B28,Macro!$A$1:$CI$100,MATCH(DATE(E$1,1,1),Macro!$A$1:$CI$1,0),FALSE)</f>
        <v>1.3046596687391387</v>
      </c>
      <c r="F28" s="52">
        <f>VLOOKUP($B28,Macro!$A$1:$CI$100,MATCH(DATE(F$1,1,1),Macro!$A$1:$CI$1,0),FALSE)</f>
        <v>1.3546966046093623</v>
      </c>
      <c r="G28" s="52">
        <f>VLOOKUP($B28,Macro!$A$1:$CI$100,MATCH(DATE(G$1,1,1),Macro!$A$1:$CI$1,0),FALSE)</f>
        <v>1.3353116692976563</v>
      </c>
      <c r="H28" s="52">
        <f>VLOOKUP($B28,Macro!$A$1:$CI$100,MATCH(DATE(H$1,1,1),Macro!$A$1:$CI$1,0),FALSE)</f>
        <v>1.3530004726332701</v>
      </c>
      <c r="I28" s="52">
        <f>VLOOKUP($B28,Macro!$A$1:$CI$100,MATCH(DATE(I$1,1,1),Macro!$A$1:$CI$1,0),FALSE)</f>
        <v>1.2950784217762967</v>
      </c>
      <c r="J28" s="52">
        <f>VLOOKUP($B28,Macro!$A$1:$CI$100,MATCH(DATE(J$1,1,1),Macro!$A$1:$CI$1,0),FALSE)</f>
        <v>1.3160951158204037</v>
      </c>
      <c r="K28" s="52">
        <f>VLOOKUP($B28,Macro!$A$1:$CI$100,MATCH(DATE(K$1,1,1),Macro!$A$1:$CI$1,0),FALSE)</f>
        <v>1.2411803822873546</v>
      </c>
      <c r="L28" s="52">
        <f>VLOOKUP($B28,Macro!$A$1:$CI$100,MATCH(DATE(L$1,1,1),Macro!$A$1:$CI$1,0),FALSE)</f>
        <v>1.2442373675116469</v>
      </c>
      <c r="M28" s="52">
        <f>VLOOKUP($B28,Macro!$A$1:$CI$100,MATCH(DATE(M$1,1,1),Macro!$A$1:$CI$1,0),FALSE)</f>
        <v>1.3078095062885486</v>
      </c>
      <c r="N28" s="52">
        <f>VLOOKUP($B28,Macro!$A$1:$CI$100,MATCH(DATE(N$1,1,1),Macro!$A$1:$CI$1,0),FALSE)</f>
        <v>1.2269531815388479</v>
      </c>
      <c r="O28" s="52">
        <f>VLOOKUP($B28,Macro!$A$1:$CI$100,MATCH(DATE(O$1,1,1),Macro!$A$1:$CI$1,0),FALSE)</f>
        <v>1.1362430265121182</v>
      </c>
      <c r="P28" s="52">
        <f>VLOOKUP($B28,Macro!$A$1:$CI$100,MATCH(DATE(P$1,1,1),Macro!$A$1:$CI$1,0),FALSE)</f>
        <v>1.0653898469205281</v>
      </c>
      <c r="Q28" s="52">
        <f>VLOOKUP($B28,Macro!$A$1:$CI$100,MATCH(DATE(Q$1,1,1),Macro!$A$1:$CI$1,0),FALSE)</f>
        <v>1.0467883637565345</v>
      </c>
      <c r="R28" s="52">
        <f>VLOOKUP($B28,Macro!$A$1:$CI$100,MATCH(DATE(R$1,1,1),Macro!$A$1:$CI$1,0),FALSE)</f>
        <v>0.93972249039502298</v>
      </c>
      <c r="S28" s="52">
        <f>VLOOKUP($B28,Macro!$A$1:$CI$100,MATCH(DATE(S$1,1,1),Macro!$A$1:$CI$1,0),FALSE)</f>
        <v>0.91424639864368107</v>
      </c>
      <c r="T28" s="52">
        <f>VLOOKUP($B28,Macro!$A$1:$CI$100,MATCH(DATE(T$1,1,1),Macro!$A$1:$CI$1,0),FALSE)</f>
        <v>0.90959277480930911</v>
      </c>
      <c r="U28" s="52">
        <f>VLOOKUP($B28,Macro!$A$1:$CI$100,MATCH(DATE(U$1,1,1),Macro!$A$1:$CI$1,0),FALSE)</f>
        <v>0.85424141957872735</v>
      </c>
      <c r="V28" s="52">
        <f>VLOOKUP($B28,Macro!$A$1:$CI$100,MATCH(DATE(V$1,1,1),Macro!$A$1:$CI$1,0),FALSE)</f>
        <v>0.88659910593094082</v>
      </c>
      <c r="W28" s="52">
        <f>VLOOKUP($B28,Macro!$A$1:$CI$100,MATCH(DATE(W$1,1,1),Macro!$A$1:$CI$1,0),FALSE)</f>
        <v>0.8810456861380267</v>
      </c>
      <c r="X28" s="52">
        <f>VLOOKUP($B28,Macro!$A$1:$CI$100,MATCH(DATE(X$1,1,1),Macro!$A$1:$CI$1,0),FALSE)</f>
        <v>0.88006207915747314</v>
      </c>
      <c r="Y28" s="52">
        <f>VLOOKUP($B28,Macro!$A$1:$CI$100,MATCH(DATE(Y$1,1,1),Macro!$A$1:$CI$1,0),FALSE)</f>
        <v>0.93897417066537425</v>
      </c>
      <c r="Z28" s="52">
        <f>VLOOKUP($B28,Macro!$A$1:$CI$100,MATCH(DATE(Z$1,1,1),Macro!$A$1:$CI$1,0),FALSE)</f>
        <v>0.92063755059943464</v>
      </c>
      <c r="AA28" s="52">
        <f>VLOOKUP($B28,Macro!$A$1:$CI$100,MATCH(DATE(AA$1,1,1),Macro!$A$1:$CI$1,0),FALSE)</f>
        <v>0.93178151235253637</v>
      </c>
      <c r="AB28" s="52">
        <f>VLOOKUP($B28,Macro!$A$1:$CI$100,MATCH(DATE(AB$1,1,1),Macro!$A$1:$CI$1,0),FALSE)</f>
        <v>0.94152141448367033</v>
      </c>
      <c r="AC28" s="52">
        <f>VLOOKUP($B28,Macro!$A$1:$CI$100,MATCH(DATE(AC$1,1,1),Macro!$A$1:$CI$1,0),FALSE)</f>
        <v>0.95128187092354821</v>
      </c>
      <c r="AD28" s="52">
        <f>VLOOKUP($B28,Macro!$A$1:$CI$100,MATCH(DATE(AD$1,1,1),Macro!$A$1:$CI$1,0),FALSE)</f>
        <v>0.95409081188446709</v>
      </c>
      <c r="AE28" s="52">
        <f>VLOOKUP($B28,Macro!$A$1:$CI$100,MATCH(DATE(AE$1,1,1),Macro!$A$1:$CI$1,0),FALSE)</f>
        <v>0.96310778288466459</v>
      </c>
      <c r="AF28" s="52">
        <f>VLOOKUP($B28,Macro!$A$1:$CI$100,MATCH(DATE(AF$1,1,1),Macro!$A$1:$CI$1,0),FALSE)</f>
        <v>0.95258641589204274</v>
      </c>
      <c r="AG28" s="113"/>
      <c r="AH28" s="65">
        <f t="shared" si="1"/>
        <v>1.2580794490242342</v>
      </c>
      <c r="AI28" s="65">
        <f t="shared" si="2"/>
        <v>1.2899183520057944</v>
      </c>
      <c r="AJ28" s="65">
        <f t="shared" si="3"/>
        <v>1.1566367850033155</v>
      </c>
      <c r="AK28" s="65">
        <f t="shared" si="4"/>
        <v>0.90088043787153627</v>
      </c>
      <c r="AL28" s="65">
        <f t="shared" si="5"/>
        <v>0.91050019978256902</v>
      </c>
      <c r="AM28" s="65">
        <f t="shared" si="6"/>
        <v>0.95251765921367859</v>
      </c>
      <c r="AN28" s="66"/>
      <c r="AO28" s="65">
        <f t="shared" si="7"/>
        <v>1.2739989005150143</v>
      </c>
      <c r="AP28" s="65">
        <f t="shared" si="8"/>
        <v>1.0287586114374259</v>
      </c>
      <c r="AQ28" s="65">
        <f t="shared" si="9"/>
        <v>0.93150892949812381</v>
      </c>
    </row>
    <row r="29" spans="1:43" x14ac:dyDescent="0.25">
      <c r="A29" s="13" t="s">
        <v>440</v>
      </c>
      <c r="B29" s="37" t="s">
        <v>76</v>
      </c>
      <c r="C29" s="52">
        <f>VLOOKUP($B29,Macro!$A$1:$CI$100,MATCH(DATE(C$1,1,1),Macro!$A$1:$CI$1,0),FALSE)</f>
        <v>0.15171930496209676</v>
      </c>
      <c r="D29" s="52">
        <f>VLOOKUP($B29,Macro!$A$1:$CI$100,MATCH(DATE(D$1,1,1),Macro!$A$1:$CI$1,0),FALSE)</f>
        <v>0.3271453979931454</v>
      </c>
      <c r="E29" s="52">
        <f>VLOOKUP($B29,Macro!$A$1:$CI$100,MATCH(DATE(E$1,1,1),Macro!$A$1:$CI$1,0),FALSE)</f>
        <v>0.47234569125508019</v>
      </c>
      <c r="F29" s="52">
        <f>VLOOKUP($B29,Macro!$A$1:$CI$100,MATCH(DATE(F$1,1,1),Macro!$A$1:$CI$1,0),FALSE)</f>
        <v>0.57518793296595072</v>
      </c>
      <c r="G29" s="52">
        <f>VLOOKUP($B29,Macro!$A$1:$CI$100,MATCH(DATE(G$1,1,1),Macro!$A$1:$CI$1,0),FALSE)</f>
        <v>0.63733638815941884</v>
      </c>
      <c r="H29" s="52">
        <f>VLOOKUP($B29,Macro!$A$1:$CI$100,MATCH(DATE(H$1,1,1),Macro!$A$1:$CI$1,0),FALSE)</f>
        <v>0.67817752491886207</v>
      </c>
      <c r="I29" s="52">
        <f>VLOOKUP($B29,Macro!$A$1:$CI$100,MATCH(DATE(I$1,1,1),Macro!$A$1:$CI$1,0),FALSE)</f>
        <v>0.69769624165930633</v>
      </c>
      <c r="J29" s="52">
        <f>VLOOKUP($B29,Macro!$A$1:$CI$100,MATCH(DATE(J$1,1,1),Macro!$A$1:$CI$1,0),FALSE)</f>
        <v>0.71319859460893431</v>
      </c>
      <c r="K29" s="52">
        <f>VLOOKUP($B29,Macro!$A$1:$CI$100,MATCH(DATE(K$1,1,1),Macro!$A$1:$CI$1,0),FALSE)</f>
        <v>0.71501962947545872</v>
      </c>
      <c r="L29" s="52">
        <f>VLOOKUP($B29,Macro!$A$1:$CI$100,MATCH(DATE(L$1,1,1),Macro!$A$1:$CI$1,0),FALSE)</f>
        <v>0.71504044178236237</v>
      </c>
      <c r="M29" s="52">
        <f>VLOOKUP($B29,Macro!$A$1:$CI$100,MATCH(DATE(M$1,1,1),Macro!$A$1:$CI$1,0),FALSE)</f>
        <v>0.72370184362537993</v>
      </c>
      <c r="N29" s="52">
        <f>VLOOKUP($B29,Macro!$A$1:$CI$100,MATCH(DATE(N$1,1,1),Macro!$A$1:$CI$1,0),FALSE)</f>
        <v>0.72172444194409424</v>
      </c>
      <c r="O29" s="52">
        <f>VLOOKUP($B29,Macro!$A$1:$CI$100,MATCH(DATE(O$1,1,1),Macro!$A$1:$CI$1,0),FALSE)</f>
        <v>0.70346313867185695</v>
      </c>
      <c r="P29" s="52">
        <f>VLOOKUP($B29,Macro!$A$1:$CI$100,MATCH(DATE(P$1,1,1),Macro!$A$1:$CI$1,0),FALSE)</f>
        <v>0.67511991020028173</v>
      </c>
      <c r="Q29" s="52">
        <f>VLOOKUP($B29,Macro!$A$1:$CI$100,MATCH(DATE(Q$1,1,1),Macro!$A$1:$CI$1,0),FALSE)</f>
        <v>0.64865491229894623</v>
      </c>
      <c r="R29" s="52">
        <f>VLOOKUP($B29,Macro!$A$1:$CI$100,MATCH(DATE(R$1,1,1),Macro!$A$1:$CI$1,0),FALSE)</f>
        <v>0.61268696307279735</v>
      </c>
      <c r="S29" s="52">
        <f>VLOOKUP($B29,Macro!$A$1:$CI$100,MATCH(DATE(S$1,1,1),Macro!$A$1:$CI$1,0),FALSE)</f>
        <v>0.5786654145080149</v>
      </c>
      <c r="T29" s="52">
        <f>VLOOKUP($B29,Macro!$A$1:$CI$100,MATCH(DATE(T$1,1,1),Macro!$A$1:$CI$1,0),FALSE)</f>
        <v>0.55173084809522954</v>
      </c>
      <c r="U29" s="52">
        <f>VLOOKUP($B29,Macro!$A$1:$CI$100,MATCH(DATE(U$1,1,1),Macro!$A$1:$CI$1,0),FALSE)</f>
        <v>0.52330676389716035</v>
      </c>
      <c r="V29" s="52">
        <f>VLOOKUP($B29,Macro!$A$1:$CI$100,MATCH(DATE(V$1,1,1),Macro!$A$1:$CI$1,0),FALSE)</f>
        <v>0.50455942562367706</v>
      </c>
      <c r="W29" s="52">
        <f>VLOOKUP($B29,Macro!$A$1:$CI$100,MATCH(DATE(W$1,1,1),Macro!$A$1:$CI$1,0),FALSE)</f>
        <v>0.48987245889408887</v>
      </c>
      <c r="X29" s="52">
        <f>VLOOKUP($B29,Macro!$A$1:$CI$100,MATCH(DATE(X$1,1,1),Macro!$A$1:$CI$1,0),FALSE)</f>
        <v>0.47744183308454152</v>
      </c>
      <c r="Y29" s="52">
        <f>VLOOKUP($B29,Macro!$A$1:$CI$100,MATCH(DATE(Y$1,1,1),Macro!$A$1:$CI$1,0),FALSE)</f>
        <v>0.47464669977979812</v>
      </c>
      <c r="Z29" s="52">
        <f>VLOOKUP($B29,Macro!$A$1:$CI$100,MATCH(DATE(Z$1,1,1),Macro!$A$1:$CI$1,0),FALSE)</f>
        <v>0.47067087516563894</v>
      </c>
      <c r="AA29" s="52">
        <f>VLOOKUP($B29,Macro!$A$1:$CI$100,MATCH(DATE(AA$1,1,1),Macro!$A$1:$CI$1,0),FALSE)</f>
        <v>0.46753489294509687</v>
      </c>
      <c r="AB29" s="52">
        <f>VLOOKUP($B29,Macro!$A$1:$CI$100,MATCH(DATE(AB$1,1,1),Macro!$A$1:$CI$1,0),FALSE)</f>
        <v>0.46581285755326213</v>
      </c>
      <c r="AC29" s="52">
        <f>VLOOKUP($B29,Macro!$A$1:$CI$100,MATCH(DATE(AC$1,1,1),Macro!$A$1:$CI$1,0),FALSE)</f>
        <v>0.46554959994615114</v>
      </c>
      <c r="AD29" s="52">
        <f>VLOOKUP($B29,Macro!$A$1:$CI$100,MATCH(DATE(AD$1,1,1),Macro!$A$1:$CI$1,0),FALSE)</f>
        <v>0.46556288529664691</v>
      </c>
      <c r="AE29" s="52">
        <f>VLOOKUP($B29,Macro!$A$1:$CI$100,MATCH(DATE(AE$1,1,1),Macro!$A$1:$CI$1,0),FALSE)</f>
        <v>0.46661289251363186</v>
      </c>
      <c r="AF29" s="52">
        <f>VLOOKUP($B29,Macro!$A$1:$CI$100,MATCH(DATE(AF$1,1,1),Macro!$A$1:$CI$1,0),FALSE)</f>
        <v>0.4659365180953387</v>
      </c>
      <c r="AG29" s="52"/>
      <c r="AH29" s="65">
        <f t="shared" si="1"/>
        <v>0.43274694306713835</v>
      </c>
      <c r="AI29" s="65">
        <f t="shared" si="2"/>
        <v>0.70382648648898471</v>
      </c>
      <c r="AJ29" s="65">
        <f t="shared" si="3"/>
        <v>0.69453284934811177</v>
      </c>
      <c r="AK29" s="65">
        <f t="shared" si="4"/>
        <v>0.55418988303937589</v>
      </c>
      <c r="AL29" s="65">
        <f t="shared" si="5"/>
        <v>0.4760333519738329</v>
      </c>
      <c r="AM29" s="65">
        <f t="shared" si="6"/>
        <v>0.46589495068100611</v>
      </c>
      <c r="AN29" s="66"/>
      <c r="AO29" s="65">
        <f t="shared" si="7"/>
        <v>0.56828671477806147</v>
      </c>
      <c r="AP29" s="65">
        <f t="shared" si="8"/>
        <v>0.62436136619374383</v>
      </c>
      <c r="AQ29" s="65">
        <f t="shared" si="9"/>
        <v>0.47096415132741953</v>
      </c>
    </row>
    <row r="30" spans="1:43" x14ac:dyDescent="0.25">
      <c r="A30" s="13" t="s">
        <v>3</v>
      </c>
      <c r="B30" s="37"/>
      <c r="C30" s="52">
        <f>SUM(C26:C27)</f>
        <v>1.1539972314299334</v>
      </c>
      <c r="D30" s="52">
        <f t="shared" ref="D30:AF30" si="10">SUM(D26:D27)</f>
        <v>1.1904916362325135</v>
      </c>
      <c r="E30" s="52">
        <f t="shared" si="10"/>
        <v>1.2231795876711204</v>
      </c>
      <c r="F30" s="52">
        <f t="shared" si="10"/>
        <v>1.2327134290510307</v>
      </c>
      <c r="G30" s="52">
        <f t="shared" si="10"/>
        <v>1.1987372113725463</v>
      </c>
      <c r="H30" s="52">
        <f t="shared" si="10"/>
        <v>1.2267872802757092</v>
      </c>
      <c r="I30" s="52">
        <f t="shared" si="10"/>
        <v>1.184859657684028</v>
      </c>
      <c r="J30" s="52">
        <f t="shared" si="10"/>
        <v>1.2341570771979606</v>
      </c>
      <c r="K30" s="52">
        <f t="shared" si="10"/>
        <v>1.1809306148738046</v>
      </c>
      <c r="L30" s="52">
        <f t="shared" si="10"/>
        <v>1.2133845420743017</v>
      </c>
      <c r="M30" s="52">
        <f t="shared" si="10"/>
        <v>1.3052605266395909</v>
      </c>
      <c r="N30" s="52">
        <f t="shared" si="10"/>
        <v>1.2369753318982755</v>
      </c>
      <c r="O30" s="52">
        <f t="shared" si="10"/>
        <v>1.1608079875795609</v>
      </c>
      <c r="P30" s="52">
        <f t="shared" si="10"/>
        <v>1.1103769575235993</v>
      </c>
      <c r="Q30" s="52">
        <f t="shared" si="10"/>
        <v>1.1154044252880622</v>
      </c>
      <c r="R30" s="52">
        <f t="shared" si="10"/>
        <v>1.0217014469765409</v>
      </c>
      <c r="S30" s="52">
        <f t="shared" si="10"/>
        <v>1.0150444581381852</v>
      </c>
      <c r="T30" s="52">
        <f t="shared" si="10"/>
        <v>1.0255595100365322</v>
      </c>
      <c r="U30" s="52">
        <f t="shared" si="10"/>
        <v>0.97603818383193497</v>
      </c>
      <c r="V30" s="52">
        <f t="shared" si="10"/>
        <v>1.0173465932595702</v>
      </c>
      <c r="W30" s="52">
        <f t="shared" si="10"/>
        <v>1.0128820338076188</v>
      </c>
      <c r="X30" s="52">
        <f t="shared" si="10"/>
        <v>1.0105399647945086</v>
      </c>
      <c r="Y30" s="52">
        <f t="shared" si="10"/>
        <v>1.0721570779399858</v>
      </c>
      <c r="Z30" s="52">
        <f t="shared" si="10"/>
        <v>1.0460542417970289</v>
      </c>
      <c r="AA30" s="52">
        <f t="shared" si="10"/>
        <v>1.0521725352077524</v>
      </c>
      <c r="AB30" s="52">
        <f t="shared" si="10"/>
        <v>1.0571472865662874</v>
      </c>
      <c r="AC30" s="52">
        <f t="shared" si="10"/>
        <v>1.0621872738371982</v>
      </c>
      <c r="AD30" s="52">
        <f t="shared" si="10"/>
        <v>1.0600379384766323</v>
      </c>
      <c r="AE30" s="52">
        <f t="shared" si="10"/>
        <v>1.0652087164867063</v>
      </c>
      <c r="AF30" s="52">
        <f t="shared" si="10"/>
        <v>1.050072019568782</v>
      </c>
      <c r="AG30" s="52"/>
      <c r="AH30" s="65">
        <f t="shared" si="1"/>
        <v>1.199823819151429</v>
      </c>
      <c r="AI30" s="65">
        <f t="shared" si="2"/>
        <v>1.2080238344211609</v>
      </c>
      <c r="AJ30" s="65">
        <f t="shared" si="3"/>
        <v>1.1857650457858178</v>
      </c>
      <c r="AK30" s="65">
        <f t="shared" si="4"/>
        <v>1.0111380384485527</v>
      </c>
      <c r="AL30" s="65">
        <f t="shared" si="5"/>
        <v>1.0387611707093789</v>
      </c>
      <c r="AM30" s="65">
        <f t="shared" si="6"/>
        <v>1.0589306469871214</v>
      </c>
      <c r="AN30" s="66"/>
      <c r="AO30" s="65">
        <f t="shared" si="7"/>
        <v>1.2039238267862951</v>
      </c>
      <c r="AP30" s="65">
        <f t="shared" si="8"/>
        <v>1.0984515421171852</v>
      </c>
      <c r="AQ30" s="65">
        <f t="shared" si="9"/>
        <v>1.04884590884825</v>
      </c>
    </row>
    <row r="31" spans="1:43" x14ac:dyDescent="0.25">
      <c r="A31" s="13" t="s">
        <v>441</v>
      </c>
      <c r="B31" s="37" t="s">
        <v>78</v>
      </c>
      <c r="C31" s="52">
        <f>VLOOKUP($B31,Macro!$A$1:$CI$100,MATCH(DATE(C$1,1,1),Macro!$A$1:$CI$1,0),FALSE)</f>
        <v>-0.21170203259627882</v>
      </c>
      <c r="D31" s="52">
        <f>VLOOKUP($B31,Macro!$A$1:$CI$100,MATCH(DATE(D$1,1,1),Macro!$A$1:$CI$1,0),FALSE)</f>
        <v>-0.31592227359225311</v>
      </c>
      <c r="E31" s="52">
        <f>VLOOKUP($B31,Macro!$A$1:$CI$100,MATCH(DATE(E$1,1,1),Macro!$A$1:$CI$1,0),FALSE)</f>
        <v>-0.39086562658539492</v>
      </c>
      <c r="F31" s="52">
        <f>VLOOKUP($B31,Macro!$A$1:$CI$100,MATCH(DATE(F$1,1,1),Macro!$A$1:$CI$1,0),FALSE)</f>
        <v>-0.45320473283711549</v>
      </c>
      <c r="G31" s="52">
        <f>VLOOKUP($B31,Macro!$A$1:$CI$100,MATCH(DATE(G$1,1,1),Macro!$A$1:$CI$1,0),FALSE)</f>
        <v>-0.50076188191642224</v>
      </c>
      <c r="H31" s="52">
        <f>VLOOKUP($B31,Macro!$A$1:$CI$100,MATCH(DATE(H$1,1,1),Macro!$A$1:$CI$1,0),FALSE)</f>
        <v>-0.55196430083613479</v>
      </c>
      <c r="I31" s="52">
        <f>VLOOKUP($B31,Macro!$A$1:$CI$100,MATCH(DATE(I$1,1,1),Macro!$A$1:$CI$1,0),FALSE)</f>
        <v>-0.58747747756703983</v>
      </c>
      <c r="J31" s="52">
        <f>VLOOKUP($B31,Macro!$A$1:$CI$100,MATCH(DATE(J$1,1,1),Macro!$A$1:$CI$1,0),FALSE)</f>
        <v>-0.63126057152859305</v>
      </c>
      <c r="K31" s="52">
        <f>VLOOKUP($B31,Macro!$A$1:$CI$100,MATCH(DATE(K$1,1,1),Macro!$A$1:$CI$1,0),FALSE)</f>
        <v>-0.65476985423590706</v>
      </c>
      <c r="L31" s="52">
        <f>VLOOKUP($B31,Macro!$A$1:$CI$100,MATCH(DATE(L$1,1,1),Macro!$A$1:$CI$1,0),FALSE)</f>
        <v>-0.68418758989712702</v>
      </c>
      <c r="M31" s="52">
        <f>VLOOKUP($B31,Macro!$A$1:$CI$100,MATCH(DATE(M$1,1,1),Macro!$A$1:$CI$1,0),FALSE)</f>
        <v>-0.72115288641190234</v>
      </c>
      <c r="N31" s="52">
        <f>VLOOKUP($B31,Macro!$A$1:$CI$100,MATCH(DATE(N$1,1,1),Macro!$A$1:$CI$1,0),FALSE)</f>
        <v>-0.73174658510568824</v>
      </c>
      <c r="O31" s="52">
        <f>VLOOKUP($B31,Macro!$A$1:$CI$100,MATCH(DATE(O$1,1,1),Macro!$A$1:$CI$1,0),FALSE)</f>
        <v>-0.72802808896756022</v>
      </c>
      <c r="P31" s="52">
        <f>VLOOKUP($B31,Macro!$A$1:$CI$100,MATCH(DATE(P$1,1,1),Macro!$A$1:$CI$1,0),FALSE)</f>
        <v>-0.72010701731440807</v>
      </c>
      <c r="Q31" s="52">
        <f>VLOOKUP($B31,Macro!$A$1:$CI$100,MATCH(DATE(Q$1,1,1),Macro!$A$1:$CI$1,0),FALSE)</f>
        <v>-0.71727096335031215</v>
      </c>
      <c r="R31" s="52">
        <f>VLOOKUP($B31,Macro!$A$1:$CI$100,MATCH(DATE(R$1,1,1),Macro!$A$1:$CI$1,0),FALSE)</f>
        <v>-0.69466589499883857</v>
      </c>
      <c r="S31" s="52">
        <f>VLOOKUP($B31,Macro!$A$1:$CI$100,MATCH(DATE(S$1,1,1),Macro!$A$1:$CI$1,0),FALSE)</f>
        <v>-0.67946348797382339</v>
      </c>
      <c r="T31" s="52">
        <f>VLOOKUP($B31,Macro!$A$1:$CI$100,MATCH(DATE(T$1,1,1),Macro!$A$1:$CI$1,0),FALSE)</f>
        <v>-0.66769758316536032</v>
      </c>
      <c r="U31" s="52">
        <f>VLOOKUP($B31,Macro!$A$1:$CI$100,MATCH(DATE(U$1,1,1),Macro!$A$1:$CI$1,0),FALSE)</f>
        <v>-0.64510355178452894</v>
      </c>
      <c r="V31" s="52">
        <f>VLOOKUP($B31,Macro!$A$1:$CI$100,MATCH(DATE(V$1,1,1),Macro!$A$1:$CI$1,0),FALSE)</f>
        <v>-0.63530694311425684</v>
      </c>
      <c r="W31" s="52">
        <f>VLOOKUP($B31,Macro!$A$1:$CI$100,MATCH(DATE(W$1,1,1),Macro!$A$1:$CI$1,0),FALSE)</f>
        <v>-0.62170882302799668</v>
      </c>
      <c r="X31" s="52">
        <f>VLOOKUP($B31,Macro!$A$1:$CI$100,MATCH(DATE(X$1,1,1),Macro!$A$1:$CI$1,0),FALSE)</f>
        <v>-0.60791969915120403</v>
      </c>
      <c r="Y31" s="52">
        <f>VLOOKUP($B31,Macro!$A$1:$CI$100,MATCH(DATE(Y$1,1,1),Macro!$A$1:$CI$1,0),FALSE)</f>
        <v>-0.60782961019996373</v>
      </c>
      <c r="Z31" s="52">
        <f>VLOOKUP($B31,Macro!$A$1:$CI$100,MATCH(DATE(Z$1,1,1),Macro!$A$1:$CI$1,0),FALSE)</f>
        <v>-0.59608756630239312</v>
      </c>
      <c r="AA31" s="52">
        <f>VLOOKUP($B31,Macro!$A$1:$CI$100,MATCH(DATE(AA$1,1,1),Macro!$A$1:$CI$1,0),FALSE)</f>
        <v>-0.58792590945033418</v>
      </c>
      <c r="AB31" s="52">
        <f>VLOOKUP($B31,Macro!$A$1:$CI$100,MATCH(DATE(AB$1,1,1),Macro!$A$1:$CI$1,0),FALSE)</f>
        <v>-0.58143875764387543</v>
      </c>
      <c r="AC31" s="52">
        <f>VLOOKUP($B31,Macro!$A$1:$CI$100,MATCH(DATE(AC$1,1,1),Macro!$A$1:$CI$1,0),FALSE)</f>
        <v>-0.57645502132295412</v>
      </c>
      <c r="AD31" s="52">
        <f>VLOOKUP($B31,Macro!$A$1:$CI$100,MATCH(DATE(AD$1,1,1),Macro!$A$1:$CI$1,0),FALSE)</f>
        <v>-0.57151001808462287</v>
      </c>
      <c r="AE31" s="52">
        <f>VLOOKUP($B31,Macro!$A$1:$CI$100,MATCH(DATE(AE$1,1,1),Macro!$A$1:$CI$1,0),FALSE)</f>
        <v>-0.56871382022191186</v>
      </c>
      <c r="AF31" s="52">
        <f>VLOOKUP($B31,Macro!$A$1:$CI$100,MATCH(DATE(AF$1,1,1),Macro!$A$1:$CI$1,0),FALSE)</f>
        <v>-0.56342210690365435</v>
      </c>
      <c r="AG31" s="113"/>
      <c r="AH31" s="65">
        <f t="shared" si="1"/>
        <v>-0.37449130950549298</v>
      </c>
      <c r="AI31" s="65">
        <f t="shared" si="2"/>
        <v>-0.62193195881296037</v>
      </c>
      <c r="AJ31" s="65">
        <f t="shared" si="3"/>
        <v>-0.7236611082299742</v>
      </c>
      <c r="AK31" s="65">
        <f t="shared" si="4"/>
        <v>-0.66444749220736166</v>
      </c>
      <c r="AL31" s="65">
        <f t="shared" si="5"/>
        <v>-0.60429432162637831</v>
      </c>
      <c r="AM31" s="65">
        <f t="shared" si="6"/>
        <v>-0.57230794483540381</v>
      </c>
      <c r="AN31" s="66"/>
      <c r="AO31" s="65">
        <f t="shared" si="7"/>
        <v>-0.49821163415922665</v>
      </c>
      <c r="AP31" s="65">
        <f t="shared" si="8"/>
        <v>-0.69405430021866787</v>
      </c>
      <c r="AQ31" s="65">
        <f t="shared" si="9"/>
        <v>-0.58830113323089106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11">IF(ROUND(D28-SUM(D29:D31),4)=0,"","ERROR")</f>
        <v/>
      </c>
      <c r="E32" s="73" t="str">
        <f t="shared" si="11"/>
        <v/>
      </c>
      <c r="F32" s="73" t="str">
        <f t="shared" si="11"/>
        <v/>
      </c>
      <c r="G32" s="73" t="str">
        <f t="shared" si="11"/>
        <v/>
      </c>
      <c r="H32" s="73" t="str">
        <f t="shared" si="11"/>
        <v/>
      </c>
      <c r="I32" s="73" t="str">
        <f t="shared" si="11"/>
        <v/>
      </c>
      <c r="J32" s="73" t="str">
        <f t="shared" si="11"/>
        <v/>
      </c>
      <c r="K32" s="73" t="str">
        <f t="shared" si="11"/>
        <v/>
      </c>
      <c r="L32" s="73" t="str">
        <f t="shared" si="11"/>
        <v/>
      </c>
      <c r="M32" s="73" t="str">
        <f t="shared" si="11"/>
        <v/>
      </c>
      <c r="N32" s="73" t="str">
        <f t="shared" si="11"/>
        <v/>
      </c>
      <c r="O32" s="73" t="str">
        <f t="shared" si="11"/>
        <v/>
      </c>
      <c r="P32" s="73" t="str">
        <f t="shared" si="11"/>
        <v/>
      </c>
      <c r="Q32" s="73" t="str">
        <f t="shared" si="11"/>
        <v/>
      </c>
      <c r="R32" s="73" t="str">
        <f t="shared" si="11"/>
        <v/>
      </c>
      <c r="S32" s="73" t="str">
        <f t="shared" si="11"/>
        <v/>
      </c>
      <c r="T32" s="73" t="str">
        <f t="shared" si="11"/>
        <v/>
      </c>
      <c r="U32" s="73" t="str">
        <f t="shared" si="11"/>
        <v/>
      </c>
      <c r="V32" s="73" t="str">
        <f t="shared" si="11"/>
        <v/>
      </c>
      <c r="W32" s="73" t="str">
        <f t="shared" si="11"/>
        <v/>
      </c>
      <c r="X32" s="73" t="str">
        <f t="shared" si="11"/>
        <v/>
      </c>
      <c r="Y32" s="73" t="str">
        <f t="shared" si="11"/>
        <v/>
      </c>
      <c r="Z32" s="73" t="str">
        <f t="shared" si="11"/>
        <v/>
      </c>
      <c r="AA32" s="73" t="str">
        <f t="shared" si="11"/>
        <v/>
      </c>
      <c r="AB32" s="73" t="str">
        <f t="shared" si="11"/>
        <v/>
      </c>
      <c r="AC32" s="73" t="str">
        <f t="shared" si="11"/>
        <v/>
      </c>
      <c r="AD32" s="73" t="str">
        <f t="shared" si="11"/>
        <v/>
      </c>
      <c r="AE32" s="73" t="str">
        <f t="shared" si="11"/>
        <v/>
      </c>
      <c r="AF32" s="73" t="str">
        <f t="shared" si="11"/>
        <v/>
      </c>
      <c r="AG32" s="73" t="str">
        <f t="shared" si="11"/>
        <v/>
      </c>
      <c r="AH32" s="73" t="str">
        <f t="shared" si="11"/>
        <v/>
      </c>
      <c r="AI32" s="73" t="str">
        <f t="shared" si="11"/>
        <v/>
      </c>
      <c r="AJ32" s="73" t="str">
        <f t="shared" si="11"/>
        <v/>
      </c>
      <c r="AK32" s="73" t="str">
        <f t="shared" si="11"/>
        <v/>
      </c>
      <c r="AL32" s="73" t="str">
        <f t="shared" si="11"/>
        <v/>
      </c>
      <c r="AM32" s="73" t="str">
        <f t="shared" si="11"/>
        <v/>
      </c>
      <c r="AN32" s="73" t="str">
        <f t="shared" si="11"/>
        <v/>
      </c>
      <c r="AO32" s="73" t="str">
        <f t="shared" si="11"/>
        <v/>
      </c>
      <c r="AP32" s="73" t="str">
        <f t="shared" si="11"/>
        <v/>
      </c>
      <c r="AQ32" s="73" t="str">
        <f t="shared" si="11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107">
        <f>AH26</f>
        <v>0.15799824353693329</v>
      </c>
      <c r="AI35" s="107">
        <f t="shared" ref="AI35:AM35" si="12">AI26</f>
        <v>0.18291114501582525</v>
      </c>
      <c r="AJ35" s="107">
        <f t="shared" si="12"/>
        <v>0.18944093247733934</v>
      </c>
      <c r="AK35" s="107">
        <f t="shared" si="12"/>
        <v>0.17015821471285247</v>
      </c>
      <c r="AL35" s="107">
        <f t="shared" si="12"/>
        <v>0.1668004567960136</v>
      </c>
      <c r="AM35" s="107">
        <f t="shared" si="12"/>
        <v>0.15605493337857762</v>
      </c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107">
        <f t="shared" ref="AH36:AM36" si="13">AH27</f>
        <v>1.0418255756144956</v>
      </c>
      <c r="AI36" s="107">
        <f t="shared" si="13"/>
        <v>1.0251126894053357</v>
      </c>
      <c r="AJ36" s="107">
        <f t="shared" si="13"/>
        <v>0.99632411330847825</v>
      </c>
      <c r="AK36" s="107">
        <f t="shared" si="13"/>
        <v>0.84097982373570024</v>
      </c>
      <c r="AL36" s="107">
        <f t="shared" si="13"/>
        <v>0.87196071391336516</v>
      </c>
      <c r="AM36" s="107">
        <f t="shared" si="13"/>
        <v>0.90287571360854368</v>
      </c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107">
        <f t="shared" ref="AH37:AM37" si="14">AH28</f>
        <v>1.2580794490242342</v>
      </c>
      <c r="AI37" s="107">
        <f t="shared" si="14"/>
        <v>1.2899183520057944</v>
      </c>
      <c r="AJ37" s="107">
        <f t="shared" si="14"/>
        <v>1.1566367850033155</v>
      </c>
      <c r="AK37" s="107">
        <f t="shared" si="14"/>
        <v>0.90088043787153627</v>
      </c>
      <c r="AL37" s="107">
        <f t="shared" si="14"/>
        <v>0.91050019978256902</v>
      </c>
      <c r="AM37" s="107">
        <f t="shared" si="14"/>
        <v>0.95251765921367859</v>
      </c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107">
        <f t="shared" ref="AH38:AM38" si="15">AH29</f>
        <v>0.43274694306713835</v>
      </c>
      <c r="AI38" s="107">
        <f t="shared" si="15"/>
        <v>0.70382648648898471</v>
      </c>
      <c r="AJ38" s="107">
        <f t="shared" si="15"/>
        <v>0.69453284934811177</v>
      </c>
      <c r="AK38" s="107">
        <f t="shared" si="15"/>
        <v>0.55418988303937589</v>
      </c>
      <c r="AL38" s="107">
        <f t="shared" si="15"/>
        <v>0.4760333519738329</v>
      </c>
      <c r="AM38" s="107">
        <f t="shared" si="15"/>
        <v>0.46589495068100611</v>
      </c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107">
        <f t="shared" ref="AH39:AM39" si="16">AH30</f>
        <v>1.199823819151429</v>
      </c>
      <c r="AI39" s="107">
        <f t="shared" si="16"/>
        <v>1.2080238344211609</v>
      </c>
      <c r="AJ39" s="107">
        <f t="shared" si="16"/>
        <v>1.1857650457858178</v>
      </c>
      <c r="AK39" s="107">
        <f t="shared" si="16"/>
        <v>1.0111380384485527</v>
      </c>
      <c r="AL39" s="107">
        <f t="shared" si="16"/>
        <v>1.0387611707093789</v>
      </c>
      <c r="AM39" s="107">
        <f t="shared" si="16"/>
        <v>1.0589306469871214</v>
      </c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107">
        <f>AH31</f>
        <v>-0.37449130950549298</v>
      </c>
      <c r="AI40" s="107">
        <f t="shared" ref="AI40:AM40" si="17">AI31</f>
        <v>-0.62193195881296037</v>
      </c>
      <c r="AJ40" s="107">
        <f t="shared" si="17"/>
        <v>-0.7236611082299742</v>
      </c>
      <c r="AK40" s="107">
        <f t="shared" si="17"/>
        <v>-0.66444749220736166</v>
      </c>
      <c r="AL40" s="107">
        <f t="shared" si="17"/>
        <v>-0.60429432162637831</v>
      </c>
      <c r="AM40" s="107">
        <f t="shared" si="17"/>
        <v>-0.57230794483540381</v>
      </c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0"/>
  <sheetViews>
    <sheetView workbookViewId="0"/>
  </sheetViews>
  <sheetFormatPr baseColWidth="10" defaultColWidth="12.42578125" defaultRowHeight="15" x14ac:dyDescent="0.25"/>
  <cols>
    <col min="1" max="1" width="52.42578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115" t="s">
        <v>0</v>
      </c>
      <c r="D2" s="116"/>
      <c r="E2" s="116"/>
      <c r="F2" s="116"/>
      <c r="G2" s="116"/>
      <c r="H2" s="116"/>
      <c r="I2" s="116"/>
      <c r="J2" s="117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1.2765936811204526E-2</v>
      </c>
      <c r="D4" s="49">
        <f>VLOOKUP($B4,Baseline!$A$1:$CI$100,MATCH(DATE(D$3,1,1),Baseline!$A$1:$CI$1,0),FALSE)</f>
        <v>1.2814435254045575E-2</v>
      </c>
      <c r="E4" s="49">
        <f>VLOOKUP($B4,Baseline!$A$1:$CI$100,MATCH(DATE(E$3,1,1),Baseline!$A$1:$CI$1,0),FALSE)</f>
        <v>1.2833439340849573E-2</v>
      </c>
      <c r="F4" s="49">
        <f>VLOOKUP($B4,Baseline!$A$1:$CI$100,MATCH(DATE(F$3,1,1),Baseline!$A$1:$CI$1,0),FALSE)</f>
        <v>1.2835923507994895E-2</v>
      </c>
      <c r="G4" s="49">
        <f>VLOOKUP($B4,Baseline!$A$1:$CI$100,MATCH(DATE(G$3,1,1),Baseline!$A$1:$CI$1,0),FALSE)</f>
        <v>1.2826775282902991E-2</v>
      </c>
      <c r="H4" s="49">
        <f>VLOOKUP($B4,Baseline!$A$1:$CI$100,MATCH(DATE(H$3,1,1),Baseline!$A$1:$CI$1,0),FALSE)</f>
        <v>1.2707896304208877E-2</v>
      </c>
      <c r="I4" s="49">
        <f>VLOOKUP($B4,Baseline!$A$1:$CI$100,MATCH(DATE(I$3,1,1),Baseline!$A$1:$CI$1,0),FALSE)</f>
        <v>1.1832933415280467E-2</v>
      </c>
      <c r="J4" s="50">
        <f>VLOOKUP($B4,Baseline!$A$1:$CI$100,MATCH(DATE(J$3,1,1),Baseline!$A$1:$CI$1,0),FALSE)</f>
        <v>1.0846128518694487E-2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1.9351573374698727E-2</v>
      </c>
      <c r="D5" s="15">
        <f>VLOOKUP($B5,Baseline!$A$1:$CI$100,MATCH(DATE(D$3,1,1),Baseline!$A$1:$CI$1,0),FALSE)</f>
        <v>1.9436456755332676E-2</v>
      </c>
      <c r="E5" s="15">
        <f>VLOOKUP($B5,Baseline!$A$1:$CI$100,MATCH(DATE(E$3,1,1),Baseline!$A$1:$CI$1,0),FALSE)</f>
        <v>1.9535654977166583E-2</v>
      </c>
      <c r="F5" s="15">
        <f>VLOOKUP($B5,Baseline!$A$1:$CI$100,MATCH(DATE(F$3,1,1),Baseline!$A$1:$CI$1,0),FALSE)</f>
        <v>1.9639463641271782E-2</v>
      </c>
      <c r="G5" s="15">
        <f>VLOOKUP($B5,Baseline!$A$1:$CI$100,MATCH(DATE(G$3,1,1),Baseline!$A$1:$CI$1,0),FALSE)</f>
        <v>1.9741745714133785E-2</v>
      </c>
      <c r="H5" s="15">
        <f>VLOOKUP($B5,Baseline!$A$1:$CI$100,MATCH(DATE(H$3,1,1),Baseline!$A$1:$CI$1,0),FALSE)</f>
        <v>2.01375836631279E-2</v>
      </c>
      <c r="I5" s="15">
        <f>VLOOKUP($B5,Baseline!$A$1:$CI$100,MATCH(DATE(I$3,1,1),Baseline!$A$1:$CI$1,0),FALSE)</f>
        <v>2.0181576077388907E-2</v>
      </c>
      <c r="J5" s="30">
        <f>VLOOKUP($B5,Baseline!$A$1:$CI$100,MATCH(DATE(J$3,1,1),Baseline!$A$1:$CI$1,0),FALSE)</f>
        <v>1.9664526486673939E-2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0.1089186028</v>
      </c>
      <c r="D6" s="15">
        <f>VLOOKUP($B6,Baseline!$A$1:$CI$100,MATCH(DATE(D$3,1,1),Baseline!$A$1:$CI$1,0),FALSE)</f>
        <v>0.1090223884</v>
      </c>
      <c r="E6" s="15">
        <f>VLOOKUP($B6,Baseline!$A$1:$CI$100,MATCH(DATE(E$3,1,1),Baseline!$A$1:$CI$1,0),FALSE)</f>
        <v>0.1090349833</v>
      </c>
      <c r="F6" s="15">
        <f>VLOOKUP($B6,Baseline!$A$1:$CI$100,MATCH(DATE(F$3,1,1),Baseline!$A$1:$CI$1,0),FALSE)</f>
        <v>0.1089863163</v>
      </c>
      <c r="G6" s="15">
        <f>VLOOKUP($B6,Baseline!$A$1:$CI$100,MATCH(DATE(G$3,1,1),Baseline!$A$1:$CI$1,0),FALSE)</f>
        <v>0.1088974301</v>
      </c>
      <c r="H6" s="15">
        <f>VLOOKUP($B6,Baseline!$A$1:$CI$100,MATCH(DATE(H$3,1,1),Baseline!$A$1:$CI$1,0),FALSE)</f>
        <v>0.108273856</v>
      </c>
      <c r="I6" s="15">
        <f>VLOOKUP($B6,Baseline!$A$1:$CI$100,MATCH(DATE(I$3,1,1),Baseline!$A$1:$CI$1,0),FALSE)</f>
        <v>0.1072381114</v>
      </c>
      <c r="J6" s="30">
        <f>VLOOKUP($B6,Baseline!$A$1:$CI$100,MATCH(DATE(J$3,1,1),Baseline!$A$1:$CI$1,0),FALSE)</f>
        <v>0.1072467034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0.96979959719999997</v>
      </c>
      <c r="D7" s="15">
        <f>VLOOKUP($B7,Baseline!$A$1:$CI$100,MATCH(DATE(D$3,1,1),Baseline!$A$1:$CI$1,0),FALSE)</f>
        <v>0.97240434710000001</v>
      </c>
      <c r="E7" s="15">
        <f>VLOOKUP($B7,Baseline!$A$1:$CI$100,MATCH(DATE(E$3,1,1),Baseline!$A$1:$CI$1,0),FALSE)</f>
        <v>0.97490936500000003</v>
      </c>
      <c r="F7" s="15">
        <f>VLOOKUP($B7,Baseline!$A$1:$CI$100,MATCH(DATE(F$3,1,1),Baseline!$A$1:$CI$1,0),FALSE)</f>
        <v>0.97728893350000001</v>
      </c>
      <c r="G7" s="15">
        <f>VLOOKUP($B7,Baseline!$A$1:$CI$100,MATCH(DATE(G$3,1,1),Baseline!$A$1:$CI$1,0),FALSE)</f>
        <v>0.97952475409999995</v>
      </c>
      <c r="H7" s="15">
        <f>VLOOKUP($B7,Baseline!$A$1:$CI$100,MATCH(DATE(H$3,1,1),Baseline!$A$1:$CI$1,0),FALSE)</f>
        <v>0.98822935180000004</v>
      </c>
      <c r="I7" s="15">
        <f>VLOOKUP($B7,Baseline!$A$1:$CI$100,MATCH(DATE(I$3,1,1),Baseline!$A$1:$CI$1,0),FALSE)</f>
        <v>0.99803719820000003</v>
      </c>
      <c r="J7" s="30">
        <f>VLOOKUP($B7,Baseline!$A$1:$CI$100,MATCH(DATE(J$3,1,1),Baseline!$A$1:$CI$1,0),FALSE)</f>
        <v>1.0225161439999999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-1.29901788E-2</v>
      </c>
      <c r="D8" s="15">
        <f>VLOOKUP($B8,Baseline!$A$1:$CI$100,MATCH(DATE(D$3,1,1),Baseline!$A$1:$CI$1,0),FALSE)</f>
        <v>-1.3138638500000001E-2</v>
      </c>
      <c r="E8" s="15">
        <f>VLOOKUP($B8,Baseline!$A$1:$CI$100,MATCH(DATE(E$3,1,1),Baseline!$A$1:$CI$1,0),FALSE)</f>
        <v>-1.32193611E-2</v>
      </c>
      <c r="F8" s="15">
        <f>VLOOKUP($B8,Baseline!$A$1:$CI$100,MATCH(DATE(F$3,1,1),Baseline!$A$1:$CI$1,0),FALSE)</f>
        <v>-1.32461299E-2</v>
      </c>
      <c r="G8" s="15">
        <f>VLOOKUP($B8,Baseline!$A$1:$CI$100,MATCH(DATE(G$3,1,1),Baseline!$A$1:$CI$1,0),FALSE)</f>
        <v>-1.32287753E-2</v>
      </c>
      <c r="H8" s="15">
        <f>VLOOKUP($B8,Baseline!$A$1:$CI$100,MATCH(DATE(H$3,1,1),Baseline!$A$1:$CI$1,0),FALSE)</f>
        <v>-1.2735418E-2</v>
      </c>
      <c r="I8" s="15">
        <f>VLOOKUP($B8,Baseline!$A$1:$CI$100,MATCH(DATE(I$3,1,1),Baseline!$A$1:$CI$1,0),FALSE)</f>
        <v>-1.1601175700000001E-2</v>
      </c>
      <c r="J8" s="30">
        <f>VLOOKUP($B8,Baseline!$A$1:$CI$100,MATCH(DATE(J$3,1,1),Baseline!$A$1:$CI$1,0),FALSE)</f>
        <v>-1.2893384000000001E-2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-7.7709021899999998E-3</v>
      </c>
      <c r="D9" s="15">
        <f>VLOOKUP($B9,Baseline!$A$1:$CI$100,MATCH(DATE(D$3,1,1),Baseline!$A$1:$CI$1,0),FALSE)</f>
        <v>-7.4378397900000002E-3</v>
      </c>
      <c r="E9" s="15">
        <f>VLOOKUP($B9,Baseline!$A$1:$CI$100,MATCH(DATE(E$3,1,1),Baseline!$A$1:$CI$1,0),FALSE)</f>
        <v>-7.1706966899999997E-3</v>
      </c>
      <c r="F9" s="15">
        <f>VLOOKUP($B9,Baseline!$A$1:$CI$100,MATCH(DATE(F$3,1,1),Baseline!$A$1:$CI$1,0),FALSE)</f>
        <v>-6.9538574999999997E-3</v>
      </c>
      <c r="G9" s="15">
        <f>VLOOKUP($B9,Baseline!$A$1:$CI$100,MATCH(DATE(G$3,1,1),Baseline!$A$1:$CI$1,0),FALSE)</f>
        <v>-6.77692882E-3</v>
      </c>
      <c r="H9" s="15">
        <f>VLOOKUP($B9,Baseline!$A$1:$CI$100,MATCH(DATE(H$3,1,1),Baseline!$A$1:$CI$1,0),FALSE)</f>
        <v>-6.2860278099999998E-3</v>
      </c>
      <c r="I9" s="15">
        <f>VLOOKUP($B9,Baseline!$A$1:$CI$100,MATCH(DATE(I$3,1,1),Baseline!$A$1:$CI$1,0),FALSE)</f>
        <v>-6.3535207100000003E-3</v>
      </c>
      <c r="J9" s="30">
        <f>VLOOKUP($B9,Baseline!$A$1:$CI$100,MATCH(DATE(J$3,1,1),Baseline!$A$1:$CI$1,0),FALSE)</f>
        <v>-6.7438970300000003E-3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121"/>
      <c r="D32" s="121"/>
      <c r="E32" s="121"/>
      <c r="F32" s="121"/>
      <c r="G32" s="121"/>
      <c r="H32" s="121"/>
      <c r="I32" s="121"/>
      <c r="J32" s="121"/>
    </row>
    <row r="33" spans="1:13" ht="15.75" x14ac:dyDescent="0.25">
      <c r="A33" s="9"/>
      <c r="B33" s="39"/>
      <c r="C33" s="119" t="s">
        <v>14</v>
      </c>
      <c r="D33" s="119"/>
      <c r="E33" s="119"/>
      <c r="F33" s="119"/>
      <c r="G33" s="119"/>
      <c r="H33" s="119"/>
      <c r="I33" s="119"/>
      <c r="J33" s="119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1.2765936811204526E-2</v>
      </c>
      <c r="D35" s="15">
        <f t="shared" si="1"/>
        <v>1.2814435254045575E-2</v>
      </c>
      <c r="E35" s="15">
        <f t="shared" si="1"/>
        <v>1.2833439340849573E-2</v>
      </c>
      <c r="F35" s="15">
        <f t="shared" si="1"/>
        <v>1.2835923507994895E-2</v>
      </c>
      <c r="G35" s="15">
        <f t="shared" si="1"/>
        <v>1.2826775282902991E-2</v>
      </c>
      <c r="H35" s="15">
        <f t="shared" si="1"/>
        <v>1.2707896304208877E-2</v>
      </c>
      <c r="I35" s="15">
        <f t="shared" si="1"/>
        <v>1.1832933415280467E-2</v>
      </c>
      <c r="J35" s="16">
        <f t="shared" si="1"/>
        <v>1.0846128518694487E-2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1.9351573374698727E-2</v>
      </c>
      <c r="D36" s="15">
        <f t="shared" si="2"/>
        <v>1.9436456755332676E-2</v>
      </c>
      <c r="E36" s="15">
        <f t="shared" si="2"/>
        <v>1.9535654977166583E-2</v>
      </c>
      <c r="F36" s="15">
        <f t="shared" si="2"/>
        <v>1.9639463641271782E-2</v>
      </c>
      <c r="G36" s="15">
        <f t="shared" si="2"/>
        <v>1.9741745714133785E-2</v>
      </c>
      <c r="H36" s="15">
        <f t="shared" si="2"/>
        <v>2.01375836631279E-2</v>
      </c>
      <c r="I36" s="15">
        <f t="shared" si="2"/>
        <v>2.0181576077388907E-2</v>
      </c>
      <c r="J36" s="16">
        <f t="shared" si="2"/>
        <v>1.9664526486673939E-2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0.1089186028</v>
      </c>
      <c r="D37" s="15">
        <f t="shared" si="3"/>
        <v>0.1090223884</v>
      </c>
      <c r="E37" s="15">
        <f t="shared" si="3"/>
        <v>0.1090349833</v>
      </c>
      <c r="F37" s="15">
        <f t="shared" si="3"/>
        <v>0.1089863163</v>
      </c>
      <c r="G37" s="15">
        <f t="shared" si="3"/>
        <v>0.1088974301</v>
      </c>
      <c r="H37" s="15">
        <f t="shared" si="3"/>
        <v>0.108273856</v>
      </c>
      <c r="I37" s="15">
        <f t="shared" si="3"/>
        <v>0.1072381114</v>
      </c>
      <c r="J37" s="16">
        <f t="shared" si="3"/>
        <v>0.1072467034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0.96979959719999997</v>
      </c>
      <c r="D38" s="15">
        <f t="shared" si="4"/>
        <v>0.97240434710000001</v>
      </c>
      <c r="E38" s="15">
        <f t="shared" si="4"/>
        <v>0.97490936500000003</v>
      </c>
      <c r="F38" s="15">
        <f t="shared" si="4"/>
        <v>0.97728893350000001</v>
      </c>
      <c r="G38" s="15">
        <f t="shared" si="4"/>
        <v>0.97952475409999995</v>
      </c>
      <c r="H38" s="15">
        <f t="shared" si="4"/>
        <v>0.98822935180000004</v>
      </c>
      <c r="I38" s="15">
        <f t="shared" si="4"/>
        <v>0.99803719820000003</v>
      </c>
      <c r="J38" s="16">
        <f t="shared" si="4"/>
        <v>1.0225161439999999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-1.29901788E-2</v>
      </c>
      <c r="D39" s="15">
        <f t="shared" si="5"/>
        <v>-1.3138638500000001E-2</v>
      </c>
      <c r="E39" s="15">
        <f t="shared" si="5"/>
        <v>-1.32193611E-2</v>
      </c>
      <c r="F39" s="15">
        <f t="shared" si="5"/>
        <v>-1.32461299E-2</v>
      </c>
      <c r="G39" s="15">
        <f t="shared" si="5"/>
        <v>-1.32287753E-2</v>
      </c>
      <c r="H39" s="15">
        <f t="shared" si="5"/>
        <v>-1.2735418E-2</v>
      </c>
      <c r="I39" s="15">
        <f t="shared" si="5"/>
        <v>-1.1601175700000001E-2</v>
      </c>
      <c r="J39" s="16">
        <f t="shared" si="5"/>
        <v>-1.2893384000000001E-2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-7.7709021899999998E-3</v>
      </c>
      <c r="D40" s="15">
        <f t="shared" si="6"/>
        <v>-7.4378397900000002E-3</v>
      </c>
      <c r="E40" s="15">
        <f t="shared" si="6"/>
        <v>-7.1706966899999997E-3</v>
      </c>
      <c r="F40" s="15">
        <f t="shared" si="6"/>
        <v>-6.9538574999999997E-3</v>
      </c>
      <c r="G40" s="15">
        <f t="shared" si="6"/>
        <v>-6.77692882E-3</v>
      </c>
      <c r="H40" s="15">
        <f t="shared" si="6"/>
        <v>-6.2860278099999998E-3</v>
      </c>
      <c r="I40" s="15">
        <f t="shared" si="6"/>
        <v>-6.3535207100000003E-3</v>
      </c>
      <c r="J40" s="16">
        <f t="shared" si="6"/>
        <v>-6.7438970300000003E-3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00"/>
  <sheetViews>
    <sheetView zoomScale="150" zoomScaleNormal="150" zoomScalePageLayoutView="1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33" sqref="P33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22"/>
      <c r="D48" s="122"/>
      <c r="E48" s="122"/>
      <c r="F48" s="122"/>
      <c r="G48" s="122"/>
      <c r="H48" s="122"/>
      <c r="I48" s="122"/>
      <c r="J48" s="122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164.41669999999795</v>
      </c>
      <c r="D50" s="52">
        <f>VLOOKUP($B50,Shock_dev!$A$1:$CI$300,MATCH(DATE(D$1,1,1),Shock_dev!$A$1:$CI$1,0),FALSE)</f>
        <v>302.90395999999964</v>
      </c>
      <c r="E50" s="52">
        <f>VLOOKUP($B50,Shock_dev!$A$1:$CI$300,MATCH(DATE(E$1,1,1),Shock_dev!$A$1:$CI$1,0),FALSE)</f>
        <v>397.7210699999996</v>
      </c>
      <c r="F50" s="52">
        <f>VLOOKUP($B50,Shock_dev!$A$1:$CI$300,MATCH(DATE(F$1,1,1),Shock_dev!$A$1:$CI$1,0),FALSE)</f>
        <v>452.116320000001</v>
      </c>
      <c r="G50" s="52">
        <f>VLOOKUP($B50,Shock_dev!$A$1:$CI$300,MATCH(DATE(G$1,1,1),Shock_dev!$A$1:$CI$1,0),FALSE)</f>
        <v>470.31905999999799</v>
      </c>
      <c r="H50" s="52">
        <f>VLOOKUP($B50,Shock_dev!$A$1:$CI$300,MATCH(DATE(H$1,1,1),Shock_dev!$A$1:$CI$1,0),FALSE)</f>
        <v>475.14292000000205</v>
      </c>
      <c r="I50" s="52">
        <f>VLOOKUP($B50,Shock_dev!$A$1:$CI$300,MATCH(DATE(I$1,1,1),Shock_dev!$A$1:$CI$1,0),FALSE)</f>
        <v>460.37503999999899</v>
      </c>
      <c r="J50" s="52">
        <f>VLOOKUP($B50,Shock_dev!$A$1:$CI$300,MATCH(DATE(J$1,1,1),Shock_dev!$A$1:$CI$1,0),FALSE)</f>
        <v>449.23366000000169</v>
      </c>
      <c r="K50" s="52">
        <f>VLOOKUP($B50,Shock_dev!$A$1:$CI$300,MATCH(DATE(K$1,1,1),Shock_dev!$A$1:$CI$1,0),FALSE)</f>
        <v>424.9376400000001</v>
      </c>
      <c r="L50" s="52">
        <f>VLOOKUP($B50,Shock_dev!$A$1:$CI$300,MATCH(DATE(L$1,1,1),Shock_dev!$A$1:$CI$1,0),FALSE)</f>
        <v>406.83343000000241</v>
      </c>
      <c r="M50" s="52">
        <f>VLOOKUP($B50,Shock_dev!$A$1:$CI$300,MATCH(DATE(M$1,1,1),Shock_dev!$A$1:$CI$1,0),FALSE)</f>
        <v>400.9583100000018</v>
      </c>
      <c r="N50" s="52">
        <f>VLOOKUP($B50,Shock_dev!$A$1:$CI$300,MATCH(DATE(N$1,1,1),Shock_dev!$A$1:$CI$1,0),FALSE)</f>
        <v>384.17871000000014</v>
      </c>
      <c r="O50" s="52">
        <f>VLOOKUP($B50,Shock_dev!$A$1:$CI$300,MATCH(DATE(O$1,1,1),Shock_dev!$A$1:$CI$1,0),FALSE)</f>
        <v>356.19975000000341</v>
      </c>
      <c r="P50" s="52">
        <f>VLOOKUP($B50,Shock_dev!$A$1:$CI$300,MATCH(DATE(P$1,1,1),Shock_dev!$A$1:$CI$1,0),FALSE)</f>
        <v>326.54763000000094</v>
      </c>
      <c r="Q50" s="52">
        <f>VLOOKUP($B50,Shock_dev!$A$1:$CI$300,MATCH(DATE(Q$1,1,1),Shock_dev!$A$1:$CI$1,0),FALSE)</f>
        <v>306.72929999999906</v>
      </c>
      <c r="R50" s="52">
        <f>VLOOKUP($B50,Shock_dev!$A$1:$CI$300,MATCH(DATE(R$1,1,1),Shock_dev!$A$1:$CI$1,0),FALSE)</f>
        <v>277.3253799999984</v>
      </c>
      <c r="S50" s="52">
        <f>VLOOKUP($B50,Shock_dev!$A$1:$CI$300,MATCH(DATE(S$1,1,1),Shock_dev!$A$1:$CI$1,0),FALSE)</f>
        <v>257.21949999999924</v>
      </c>
      <c r="T50" s="52">
        <f>VLOOKUP($B50,Shock_dev!$A$1:$CI$300,MATCH(DATE(T$1,1,1),Shock_dev!$A$1:$CI$1,0),FALSE)</f>
        <v>247.5811799999974</v>
      </c>
      <c r="U50" s="52">
        <f>VLOOKUP($B50,Shock_dev!$A$1:$CI$300,MATCH(DATE(U$1,1,1),Shock_dev!$A$1:$CI$1,0),FALSE)</f>
        <v>235.10725000000093</v>
      </c>
      <c r="V50" s="52">
        <f>VLOOKUP($B50,Shock_dev!$A$1:$CI$300,MATCH(DATE(V$1,1,1),Shock_dev!$A$1:$CI$1,0),FALSE)</f>
        <v>236.8666000000012</v>
      </c>
      <c r="W50" s="52">
        <f>VLOOKUP($B50,Shock_dev!$A$1:$CI$300,MATCH(DATE(W$1,1,1),Shock_dev!$A$1:$CI$1,0),FALSE)</f>
        <v>240.09475999999995</v>
      </c>
      <c r="X50" s="52">
        <f>VLOOKUP($B50,Shock_dev!$A$1:$CI$300,MATCH(DATE(X$1,1,1),Shock_dev!$A$1:$CI$1,0),FALSE)</f>
        <v>244.32613999999739</v>
      </c>
      <c r="Y50" s="52">
        <f>VLOOKUP($B50,Shock_dev!$A$1:$CI$300,MATCH(DATE(Y$1,1,1),Shock_dev!$A$1:$CI$1,0),FALSE)</f>
        <v>257.68357000000105</v>
      </c>
      <c r="Z50" s="52">
        <f>VLOOKUP($B50,Shock_dev!$A$1:$CI$300,MATCH(DATE(Z$1,1,1),Shock_dev!$A$1:$CI$1,0),FALSE)</f>
        <v>265.04296000000249</v>
      </c>
      <c r="AA50" s="52">
        <f>VLOOKUP($B50,Shock_dev!$A$1:$CI$300,MATCH(DATE(AA$1,1,1),Shock_dev!$A$1:$CI$1,0),FALSE)</f>
        <v>273.07993999999962</v>
      </c>
      <c r="AB50" s="52">
        <f>VLOOKUP($B50,Shock_dev!$A$1:$CI$300,MATCH(DATE(AB$1,1,1),Shock_dev!$A$1:$CI$1,0),FALSE)</f>
        <v>281.20409999999902</v>
      </c>
      <c r="AC50" s="52">
        <f>VLOOKUP($B50,Shock_dev!$A$1:$CI$300,MATCH(DATE(AC$1,1,1),Shock_dev!$A$1:$CI$1,0),FALSE)</f>
        <v>289.13265999999931</v>
      </c>
      <c r="AD50" s="52">
        <f>VLOOKUP($B50,Shock_dev!$A$1:$CI$300,MATCH(DATE(AD$1,1,1),Shock_dev!$A$1:$CI$1,0),FALSE)</f>
        <v>295.3936300000023</v>
      </c>
      <c r="AE50" s="52">
        <f>VLOOKUP($B50,Shock_dev!$A$1:$CI$300,MATCH(DATE(AE$1,1,1),Shock_dev!$A$1:$CI$1,0),FALSE)</f>
        <v>301.54901999999856</v>
      </c>
      <c r="AF50" s="52">
        <f>VLOOKUP($B50,Shock_dev!$A$1:$CI$300,MATCH(DATE(AF$1,1,1),Shock_dev!$A$1:$CI$1,0),FALSE)</f>
        <v>303.84455999999773</v>
      </c>
      <c r="AG50" s="52"/>
      <c r="AH50" s="65">
        <f>AVERAGE(C50:G50)</f>
        <v>357.49542199999922</v>
      </c>
      <c r="AI50" s="65">
        <f>AVERAGE(H50:L50)</f>
        <v>443.30453800000106</v>
      </c>
      <c r="AJ50" s="65">
        <f>AVERAGE(M50:Q50)</f>
        <v>354.92274000000106</v>
      </c>
      <c r="AK50" s="65">
        <f>AVERAGE(R50:V50)</f>
        <v>250.81998199999944</v>
      </c>
      <c r="AL50" s="65">
        <f>AVERAGE(W50:AA50)</f>
        <v>256.04547400000013</v>
      </c>
      <c r="AM50" s="65">
        <f>AVERAGE(AB50:AF50)</f>
        <v>294.22479399999941</v>
      </c>
      <c r="AN50" s="66"/>
      <c r="AO50" s="65">
        <f>AVERAGE(AH50:AI50)</f>
        <v>400.39998000000014</v>
      </c>
      <c r="AP50" s="65">
        <f>AVERAGE(AJ50:AK50)</f>
        <v>302.87136100000026</v>
      </c>
      <c r="AQ50" s="65">
        <f>AVERAGE(AL50:AM50)</f>
        <v>275.13513399999977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0.99649010000007365</v>
      </c>
      <c r="D51" s="52">
        <f>VLOOKUP($B51,Shock_dev!$A$1:$CI$300,MATCH(DATE(D$1,1,1),Shock_dev!$A$1:$CI$1,0),FALSE)</f>
        <v>2.3831420000000207</v>
      </c>
      <c r="E51" s="52">
        <f>VLOOKUP($B51,Shock_dev!$A$1:$CI$300,MATCH(DATE(E$1,1,1),Shock_dev!$A$1:$CI$1,0),FALSE)</f>
        <v>3.6849191000000019</v>
      </c>
      <c r="F51" s="52">
        <f>VLOOKUP($B51,Shock_dev!$A$1:$CI$300,MATCH(DATE(F$1,1,1),Shock_dev!$A$1:$CI$1,0),FALSE)</f>
        <v>4.6093733000000157</v>
      </c>
      <c r="G51" s="52">
        <f>VLOOKUP($B51,Shock_dev!$A$1:$CI$300,MATCH(DATE(G$1,1,1),Shock_dev!$A$1:$CI$1,0),FALSE)</f>
        <v>5.008987100000013</v>
      </c>
      <c r="H51" s="52">
        <f>VLOOKUP($B51,Shock_dev!$A$1:$CI$300,MATCH(DATE(H$1,1,1),Shock_dev!$A$1:$CI$1,0),FALSE)</f>
        <v>4.9534937000000809</v>
      </c>
      <c r="I51" s="52">
        <f>VLOOKUP($B51,Shock_dev!$A$1:$CI$300,MATCH(DATE(I$1,1,1),Shock_dev!$A$1:$CI$1,0),FALSE)</f>
        <v>4.494342799999913</v>
      </c>
      <c r="J51" s="52">
        <f>VLOOKUP($B51,Shock_dev!$A$1:$CI$300,MATCH(DATE(J$1,1,1),Shock_dev!$A$1:$CI$1,0),FALSE)</f>
        <v>3.8211205000000064</v>
      </c>
      <c r="K51" s="52">
        <f>VLOOKUP($B51,Shock_dev!$A$1:$CI$300,MATCH(DATE(K$1,1,1),Shock_dev!$A$1:$CI$1,0),FALSE)</f>
        <v>2.9809791999999788</v>
      </c>
      <c r="L51" s="52">
        <f>VLOOKUP($B51,Shock_dev!$A$1:$CI$300,MATCH(DATE(L$1,1,1),Shock_dev!$A$1:$CI$1,0),FALSE)</f>
        <v>2.1198725000000422</v>
      </c>
      <c r="M51" s="52">
        <f>VLOOKUP($B51,Shock_dev!$A$1:$CI$300,MATCH(DATE(M$1,1,1),Shock_dev!$A$1:$CI$1,0),FALSE)</f>
        <v>1.3765102999999499</v>
      </c>
      <c r="N51" s="52">
        <f>VLOOKUP($B51,Shock_dev!$A$1:$CI$300,MATCH(DATE(N$1,1,1),Shock_dev!$A$1:$CI$1,0),FALSE)</f>
        <v>0.67912400000000162</v>
      </c>
      <c r="O51" s="52">
        <f>VLOOKUP($B51,Shock_dev!$A$1:$CI$300,MATCH(DATE(O$1,1,1),Shock_dev!$A$1:$CI$1,0),FALSE)</f>
        <v>-1.7169299999977738E-2</v>
      </c>
      <c r="P51" s="52">
        <f>VLOOKUP($B51,Shock_dev!$A$1:$CI$300,MATCH(DATE(P$1,1,1),Shock_dev!$A$1:$CI$1,0),FALSE)</f>
        <v>-0.69207089999997606</v>
      </c>
      <c r="Q51" s="52">
        <f>VLOOKUP($B51,Shock_dev!$A$1:$CI$300,MATCH(DATE(Q$1,1,1),Shock_dev!$A$1:$CI$1,0),FALSE)</f>
        <v>-1.266452500000014</v>
      </c>
      <c r="R51" s="52">
        <f>VLOOKUP($B51,Shock_dev!$A$1:$CI$300,MATCH(DATE(R$1,1,1),Shock_dev!$A$1:$CI$1,0),FALSE)</f>
        <v>-1.795614999999998</v>
      </c>
      <c r="S51" s="52">
        <f>VLOOKUP($B51,Shock_dev!$A$1:$CI$300,MATCH(DATE(S$1,1,1),Shock_dev!$A$1:$CI$1,0),FALSE)</f>
        <v>-2.215155999999979</v>
      </c>
      <c r="T51" s="52">
        <f>VLOOKUP($B51,Shock_dev!$A$1:$CI$300,MATCH(DATE(T$1,1,1),Shock_dev!$A$1:$CI$1,0),FALSE)</f>
        <v>-2.4808626999999888</v>
      </c>
      <c r="U51" s="52">
        <f>VLOOKUP($B51,Shock_dev!$A$1:$CI$300,MATCH(DATE(U$1,1,1),Shock_dev!$A$1:$CI$1,0),FALSE)</f>
        <v>-2.6438909000000876</v>
      </c>
      <c r="V51" s="52">
        <f>VLOOKUP($B51,Shock_dev!$A$1:$CI$300,MATCH(DATE(V$1,1,1),Shock_dev!$A$1:$CI$1,0),FALSE)</f>
        <v>-2.6517210000000659</v>
      </c>
      <c r="W51" s="52">
        <f>VLOOKUP($B51,Shock_dev!$A$1:$CI$300,MATCH(DATE(W$1,1,1),Shock_dev!$A$1:$CI$1,0),FALSE)</f>
        <v>-2.5436998999999787</v>
      </c>
      <c r="X51" s="52">
        <f>VLOOKUP($B51,Shock_dev!$A$1:$CI$300,MATCH(DATE(X$1,1,1),Shock_dev!$A$1:$CI$1,0),FALSE)</f>
        <v>-2.3565351999999393</v>
      </c>
      <c r="Y51" s="52">
        <f>VLOOKUP($B51,Shock_dev!$A$1:$CI$300,MATCH(DATE(Y$1,1,1),Shock_dev!$A$1:$CI$1,0),FALSE)</f>
        <v>-2.061180199999967</v>
      </c>
      <c r="Z51" s="52">
        <f>VLOOKUP($B51,Shock_dev!$A$1:$CI$300,MATCH(DATE(Z$1,1,1),Shock_dev!$A$1:$CI$1,0),FALSE)</f>
        <v>-1.7503855999999587</v>
      </c>
      <c r="AA51" s="52">
        <f>VLOOKUP($B51,Shock_dev!$A$1:$CI$300,MATCH(DATE(AA$1,1,1),Shock_dev!$A$1:$CI$1,0),FALSE)</f>
        <v>-1.4437874000000193</v>
      </c>
      <c r="AB51" s="52">
        <f>VLOOKUP($B51,Shock_dev!$A$1:$CI$300,MATCH(DATE(AB$1,1,1),Shock_dev!$A$1:$CI$1,0),FALSE)</f>
        <v>-1.1539119000000255</v>
      </c>
      <c r="AC51" s="52">
        <f>VLOOKUP($B51,Shock_dev!$A$1:$CI$300,MATCH(DATE(AC$1,1,1),Shock_dev!$A$1:$CI$1,0),FALSE)</f>
        <v>-0.88809719999994741</v>
      </c>
      <c r="AD51" s="52">
        <f>VLOOKUP($B51,Shock_dev!$A$1:$CI$300,MATCH(DATE(AD$1,1,1),Shock_dev!$A$1:$CI$1,0),FALSE)</f>
        <v>-0.65749269999992066</v>
      </c>
      <c r="AE51" s="52">
        <f>VLOOKUP($B51,Shock_dev!$A$1:$CI$300,MATCH(DATE(AE$1,1,1),Shock_dev!$A$1:$CI$1,0),FALSE)</f>
        <v>-0.45903499999997166</v>
      </c>
      <c r="AF51" s="52">
        <f>VLOOKUP($B51,Shock_dev!$A$1:$CI$300,MATCH(DATE(AF$1,1,1),Shock_dev!$A$1:$CI$1,0),FALSE)</f>
        <v>-0.30996000000004642</v>
      </c>
      <c r="AG51" s="52"/>
      <c r="AH51" s="65">
        <f t="shared" ref="AH51:AH80" si="1">AVERAGE(C51:G51)</f>
        <v>3.3365823200000251</v>
      </c>
      <c r="AI51" s="65">
        <f t="shared" ref="AI51:AI80" si="2">AVERAGE(H51:L51)</f>
        <v>3.6739617400000042</v>
      </c>
      <c r="AJ51" s="65">
        <f t="shared" ref="AJ51:AJ80" si="3">AVERAGE(M51:Q51)</f>
        <v>1.5988319999996746E-2</v>
      </c>
      <c r="AK51" s="65">
        <f t="shared" ref="AK51:AK80" si="4">AVERAGE(R51:V51)</f>
        <v>-2.357449120000024</v>
      </c>
      <c r="AL51" s="65">
        <f t="shared" ref="AL51:AL80" si="5">AVERAGE(W51:AA51)</f>
        <v>-2.0311176599999725</v>
      </c>
      <c r="AM51" s="65">
        <f t="shared" ref="AM51:AM80" si="6">AVERAGE(AB51:AF51)</f>
        <v>-0.69369935999998233</v>
      </c>
      <c r="AN51" s="66"/>
      <c r="AO51" s="65">
        <f t="shared" ref="AO51:AO80" si="7">AVERAGE(AH51:AI51)</f>
        <v>3.5052720300000146</v>
      </c>
      <c r="AP51" s="65">
        <f t="shared" ref="AP51:AP80" si="8">AVERAGE(AJ51:AK51)</f>
        <v>-1.1707304000000136</v>
      </c>
      <c r="AQ51" s="65">
        <f t="shared" ref="AQ51:AQ80" si="9">AVERAGE(AL51:AM51)</f>
        <v>-1.3624085099999774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1.2729712800000073</v>
      </c>
      <c r="D52" s="52">
        <f>VLOOKUP($B52,Shock_dev!$A$1:$CI$300,MATCH(DATE(D$1,1,1),Shock_dev!$A$1:$CI$1,0),FALSE)</f>
        <v>2.2372448600000041</v>
      </c>
      <c r="E52" s="52">
        <f>VLOOKUP($B52,Shock_dev!$A$1:$CI$300,MATCH(DATE(E$1,1,1),Shock_dev!$A$1:$CI$1,0),FALSE)</f>
        <v>2.7838160999999957</v>
      </c>
      <c r="F52" s="52">
        <f>VLOOKUP($B52,Shock_dev!$A$1:$CI$300,MATCH(DATE(F$1,1,1),Shock_dev!$A$1:$CI$1,0),FALSE)</f>
        <v>3.0325671000000085</v>
      </c>
      <c r="G52" s="52">
        <f>VLOOKUP($B52,Shock_dev!$A$1:$CI$300,MATCH(DATE(G$1,1,1),Shock_dev!$A$1:$CI$1,0),FALSE)</f>
        <v>3.0585741000000013</v>
      </c>
      <c r="H52" s="52">
        <f>VLOOKUP($B52,Shock_dev!$A$1:$CI$300,MATCH(DATE(H$1,1,1),Shock_dev!$A$1:$CI$1,0),FALSE)</f>
        <v>3.0331456800000041</v>
      </c>
      <c r="I52" s="52">
        <f>VLOOKUP($B52,Shock_dev!$A$1:$CI$300,MATCH(DATE(I$1,1,1),Shock_dev!$A$1:$CI$1,0),FALSE)</f>
        <v>2.9151001099999974</v>
      </c>
      <c r="J52" s="52">
        <f>VLOOKUP($B52,Shock_dev!$A$1:$CI$300,MATCH(DATE(J$1,1,1),Shock_dev!$A$1:$CI$1,0),FALSE)</f>
        <v>2.8473934299999968</v>
      </c>
      <c r="K52" s="52">
        <f>VLOOKUP($B52,Shock_dev!$A$1:$CI$300,MATCH(DATE(K$1,1,1),Shock_dev!$A$1:$CI$1,0),FALSE)</f>
        <v>2.7106686300000007</v>
      </c>
      <c r="L52" s="52">
        <f>VLOOKUP($B52,Shock_dev!$A$1:$CI$300,MATCH(DATE(L$1,1,1),Shock_dev!$A$1:$CI$1,0),FALSE)</f>
        <v>2.6285140899999959</v>
      </c>
      <c r="M52" s="52">
        <f>VLOOKUP($B52,Shock_dev!$A$1:$CI$300,MATCH(DATE(M$1,1,1),Shock_dev!$A$1:$CI$1,0),FALSE)</f>
        <v>2.6539868899999988</v>
      </c>
      <c r="N52" s="52">
        <f>VLOOKUP($B52,Shock_dev!$A$1:$CI$300,MATCH(DATE(N$1,1,1),Shock_dev!$A$1:$CI$1,0),FALSE)</f>
        <v>2.5841445800000002</v>
      </c>
      <c r="O52" s="52">
        <f>VLOOKUP($B52,Shock_dev!$A$1:$CI$300,MATCH(DATE(O$1,1,1),Shock_dev!$A$1:$CI$1,0),FALSE)</f>
        <v>2.4264227899999895</v>
      </c>
      <c r="P52" s="52">
        <f>VLOOKUP($B52,Shock_dev!$A$1:$CI$300,MATCH(DATE(P$1,1,1),Shock_dev!$A$1:$CI$1,0),FALSE)</f>
        <v>2.2542833899999977</v>
      </c>
      <c r="Q52" s="52">
        <f>VLOOKUP($B52,Shock_dev!$A$1:$CI$300,MATCH(DATE(Q$1,1,1),Shock_dev!$A$1:$CI$1,0),FALSE)</f>
        <v>2.15201248999999</v>
      </c>
      <c r="R52" s="52">
        <f>VLOOKUP($B52,Shock_dev!$A$1:$CI$300,MATCH(DATE(R$1,1,1),Shock_dev!$A$1:$CI$1,0),FALSE)</f>
        <v>1.9879255799999953</v>
      </c>
      <c r="S52" s="52">
        <f>VLOOKUP($B52,Shock_dev!$A$1:$CI$300,MATCH(DATE(S$1,1,1),Shock_dev!$A$1:$CI$1,0),FALSE)</f>
        <v>1.8833414799999986</v>
      </c>
      <c r="T52" s="52">
        <f>VLOOKUP($B52,Shock_dev!$A$1:$CI$300,MATCH(DATE(T$1,1,1),Shock_dev!$A$1:$CI$1,0),FALSE)</f>
        <v>1.8494087100000058</v>
      </c>
      <c r="U52" s="52">
        <f>VLOOKUP($B52,Shock_dev!$A$1:$CI$300,MATCH(DATE(U$1,1,1),Shock_dev!$A$1:$CI$1,0),FALSE)</f>
        <v>1.7905095699999976</v>
      </c>
      <c r="V52" s="52">
        <f>VLOOKUP($B52,Shock_dev!$A$1:$CI$300,MATCH(DATE(V$1,1,1),Shock_dev!$A$1:$CI$1,0),FALSE)</f>
        <v>1.8164246200000065</v>
      </c>
      <c r="W52" s="52">
        <f>VLOOKUP($B52,Shock_dev!$A$1:$CI$300,MATCH(DATE(W$1,1,1),Shock_dev!$A$1:$CI$1,0),FALSE)</f>
        <v>1.8515021999999988</v>
      </c>
      <c r="X52" s="52">
        <f>VLOOKUP($B52,Shock_dev!$A$1:$CI$300,MATCH(DATE(X$1,1,1),Shock_dev!$A$1:$CI$1,0),FALSE)</f>
        <v>1.886632640000002</v>
      </c>
      <c r="Y52" s="52">
        <f>VLOOKUP($B52,Shock_dev!$A$1:$CI$300,MATCH(DATE(Y$1,1,1),Shock_dev!$A$1:$CI$1,0),FALSE)</f>
        <v>2.0076811400000025</v>
      </c>
      <c r="Z52" s="52">
        <f>VLOOKUP($B52,Shock_dev!$A$1:$CI$300,MATCH(DATE(Z$1,1,1),Shock_dev!$A$1:$CI$1,0),FALSE)</f>
        <v>2.0704661000000044</v>
      </c>
      <c r="AA52" s="52">
        <f>VLOOKUP($B52,Shock_dev!$A$1:$CI$300,MATCH(DATE(AA$1,1,1),Shock_dev!$A$1:$CI$1,0),FALSE)</f>
        <v>2.1207093499999985</v>
      </c>
      <c r="AB52" s="52">
        <f>VLOOKUP($B52,Shock_dev!$A$1:$CI$300,MATCH(DATE(AB$1,1,1),Shock_dev!$A$1:$CI$1,0),FALSE)</f>
        <v>2.1653379899999976</v>
      </c>
      <c r="AC52" s="52">
        <f>VLOOKUP($B52,Shock_dev!$A$1:$CI$300,MATCH(DATE(AC$1,1,1),Shock_dev!$A$1:$CI$1,0),FALSE)</f>
        <v>2.206232049999997</v>
      </c>
      <c r="AD52" s="52">
        <f>VLOOKUP($B52,Shock_dev!$A$1:$CI$300,MATCH(DATE(AD$1,1,1),Shock_dev!$A$1:$CI$1,0),FALSE)</f>
        <v>2.2352066099999917</v>
      </c>
      <c r="AE52" s="52">
        <f>VLOOKUP($B52,Shock_dev!$A$1:$CI$300,MATCH(DATE(AE$1,1,1),Shock_dev!$A$1:$CI$1,0),FALSE)</f>
        <v>2.2641223600000018</v>
      </c>
      <c r="AF52" s="52">
        <f>VLOOKUP($B52,Shock_dev!$A$1:$CI$300,MATCH(DATE(AF$1,1,1),Shock_dev!$A$1:$CI$1,0),FALSE)</f>
        <v>2.2683872599999972</v>
      </c>
      <c r="AG52" s="52"/>
      <c r="AH52" s="65">
        <f t="shared" si="1"/>
        <v>2.4770346880000034</v>
      </c>
      <c r="AI52" s="65">
        <f t="shared" si="2"/>
        <v>2.8269643879999991</v>
      </c>
      <c r="AJ52" s="65">
        <f t="shared" si="3"/>
        <v>2.4141700279999951</v>
      </c>
      <c r="AK52" s="65">
        <f t="shared" si="4"/>
        <v>1.8655219920000008</v>
      </c>
      <c r="AL52" s="65">
        <f t="shared" si="5"/>
        <v>1.9873982860000012</v>
      </c>
      <c r="AM52" s="65">
        <f t="shared" si="6"/>
        <v>2.2278572539999972</v>
      </c>
      <c r="AN52" s="66"/>
      <c r="AO52" s="65">
        <f t="shared" si="7"/>
        <v>2.651999538000001</v>
      </c>
      <c r="AP52" s="65">
        <f t="shared" si="8"/>
        <v>2.1398460099999981</v>
      </c>
      <c r="AQ52" s="65">
        <f t="shared" si="9"/>
        <v>2.1076277699999992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0.10300250000000233</v>
      </c>
      <c r="D53" s="52">
        <f>VLOOKUP($B53,Shock_dev!$A$1:$CI$300,MATCH(DATE(D$1,1,1),Shock_dev!$A$1:$CI$1,0),FALSE)</f>
        <v>0.23408449999999448</v>
      </c>
      <c r="E53" s="52">
        <f>VLOOKUP($B53,Shock_dev!$A$1:$CI$300,MATCH(DATE(E$1,1,1),Shock_dev!$A$1:$CI$1,0),FALSE)</f>
        <v>0.33174759999999992</v>
      </c>
      <c r="F53" s="52">
        <f>VLOOKUP($B53,Shock_dev!$A$1:$CI$300,MATCH(DATE(F$1,1,1),Shock_dev!$A$1:$CI$1,0),FALSE)</f>
        <v>0.36195299999999975</v>
      </c>
      <c r="G53" s="52">
        <f>VLOOKUP($B53,Shock_dev!$A$1:$CI$300,MATCH(DATE(G$1,1,1),Shock_dev!$A$1:$CI$1,0),FALSE)</f>
        <v>0.3125750000000096</v>
      </c>
      <c r="H53" s="52">
        <f>VLOOKUP($B53,Shock_dev!$A$1:$CI$300,MATCH(DATE(H$1,1,1),Shock_dev!$A$1:$CI$1,0),FALSE)</f>
        <v>0.19797210000001542</v>
      </c>
      <c r="I53" s="52">
        <f>VLOOKUP($B53,Shock_dev!$A$1:$CI$300,MATCH(DATE(I$1,1,1),Shock_dev!$A$1:$CI$1,0),FALSE)</f>
        <v>3.2111299999996845E-2</v>
      </c>
      <c r="J53" s="52">
        <f>VLOOKUP($B53,Shock_dev!$A$1:$CI$300,MATCH(DATE(J$1,1,1),Shock_dev!$A$1:$CI$1,0),FALSE)</f>
        <v>-0.15636069999999336</v>
      </c>
      <c r="K53" s="52">
        <f>VLOOKUP($B53,Shock_dev!$A$1:$CI$300,MATCH(DATE(K$1,1,1),Shock_dev!$A$1:$CI$1,0),FALSE)</f>
        <v>-0.35579780000000483</v>
      </c>
      <c r="L53" s="52">
        <f>VLOOKUP($B53,Shock_dev!$A$1:$CI$300,MATCH(DATE(L$1,1,1),Shock_dev!$A$1:$CI$1,0),FALSE)</f>
        <v>-0.54500969999998006</v>
      </c>
      <c r="M53" s="52">
        <f>VLOOKUP($B53,Shock_dev!$A$1:$CI$300,MATCH(DATE(M$1,1,1),Shock_dev!$A$1:$CI$1,0),FALSE)</f>
        <v>-0.7060594000000151</v>
      </c>
      <c r="N53" s="52">
        <f>VLOOKUP($B53,Shock_dev!$A$1:$CI$300,MATCH(DATE(N$1,1,1),Shock_dev!$A$1:$CI$1,0),FALSE)</f>
        <v>-0.84692520000001537</v>
      </c>
      <c r="O53" s="52">
        <f>VLOOKUP($B53,Shock_dev!$A$1:$CI$300,MATCH(DATE(O$1,1,1),Shock_dev!$A$1:$CI$1,0),FALSE)</f>
        <v>-0.97250120000001061</v>
      </c>
      <c r="P53" s="52">
        <f>VLOOKUP($B53,Shock_dev!$A$1:$CI$300,MATCH(DATE(P$1,1,1),Shock_dev!$A$1:$CI$1,0),FALSE)</f>
        <v>-1.0802323000000058</v>
      </c>
      <c r="Q53" s="52">
        <f>VLOOKUP($B53,Shock_dev!$A$1:$CI$300,MATCH(DATE(Q$1,1,1),Shock_dev!$A$1:$CI$1,0),FALSE)</f>
        <v>-1.1615357999999958</v>
      </c>
      <c r="R53" s="52">
        <f>VLOOKUP($B53,Shock_dev!$A$1:$CI$300,MATCH(DATE(R$1,1,1),Shock_dev!$A$1:$CI$1,0),FALSE)</f>
        <v>-1.2234037000000058</v>
      </c>
      <c r="S53" s="52">
        <f>VLOOKUP($B53,Shock_dev!$A$1:$CI$300,MATCH(DATE(S$1,1,1),Shock_dev!$A$1:$CI$1,0),FALSE)</f>
        <v>-1.2597904000000142</v>
      </c>
      <c r="T53" s="52">
        <f>VLOOKUP($B53,Shock_dev!$A$1:$CI$300,MATCH(DATE(T$1,1,1),Shock_dev!$A$1:$CI$1,0),FALSE)</f>
        <v>-1.267905600000006</v>
      </c>
      <c r="U53" s="52">
        <f>VLOOKUP($B53,Shock_dev!$A$1:$CI$300,MATCH(DATE(U$1,1,1),Shock_dev!$A$1:$CI$1,0),FALSE)</f>
        <v>-1.2556885999999849</v>
      </c>
      <c r="V53" s="52">
        <f>VLOOKUP($B53,Shock_dev!$A$1:$CI$300,MATCH(DATE(V$1,1,1),Shock_dev!$A$1:$CI$1,0),FALSE)</f>
        <v>-1.2199659999999994</v>
      </c>
      <c r="W53" s="52">
        <f>VLOOKUP($B53,Shock_dev!$A$1:$CI$300,MATCH(DATE(W$1,1,1),Shock_dev!$A$1:$CI$1,0),FALSE)</f>
        <v>-1.1678945999999826</v>
      </c>
      <c r="X53" s="52">
        <f>VLOOKUP($B53,Shock_dev!$A$1:$CI$300,MATCH(DATE(X$1,1,1),Shock_dev!$A$1:$CI$1,0),FALSE)</f>
        <v>-1.1059559000000263</v>
      </c>
      <c r="Y53" s="52">
        <f>VLOOKUP($B53,Shock_dev!$A$1:$CI$300,MATCH(DATE(Y$1,1,1),Shock_dev!$A$1:$CI$1,0),FALSE)</f>
        <v>-1.0334766999999943</v>
      </c>
      <c r="Z53" s="52">
        <f>VLOOKUP($B53,Shock_dev!$A$1:$CI$300,MATCH(DATE(Z$1,1,1),Shock_dev!$A$1:$CI$1,0),FALSE)</f>
        <v>-0.96265669999999659</v>
      </c>
      <c r="AA53" s="52">
        <f>VLOOKUP($B53,Shock_dev!$A$1:$CI$300,MATCH(DATE(AA$1,1,1),Shock_dev!$A$1:$CI$1,0),FALSE)</f>
        <v>-0.89702010000002019</v>
      </c>
      <c r="AB53" s="52">
        <f>VLOOKUP($B53,Shock_dev!$A$1:$CI$300,MATCH(DATE(AB$1,1,1),Shock_dev!$A$1:$CI$1,0),FALSE)</f>
        <v>-0.83854279999999903</v>
      </c>
      <c r="AC53" s="52">
        <f>VLOOKUP($B53,Shock_dev!$A$1:$CI$300,MATCH(DATE(AC$1,1,1),Shock_dev!$A$1:$CI$1,0),FALSE)</f>
        <v>-0.78819830000000479</v>
      </c>
      <c r="AD53" s="52">
        <f>VLOOKUP($B53,Shock_dev!$A$1:$CI$300,MATCH(DATE(AD$1,1,1),Shock_dev!$A$1:$CI$1,0),FALSE)</f>
        <v>-0.74703980000001025</v>
      </c>
      <c r="AE53" s="52">
        <f>VLOOKUP($B53,Shock_dev!$A$1:$CI$300,MATCH(DATE(AE$1,1,1),Shock_dev!$A$1:$CI$1,0),FALSE)</f>
        <v>-0.71436519999997472</v>
      </c>
      <c r="AF53" s="52">
        <f>VLOOKUP($B53,Shock_dev!$A$1:$CI$300,MATCH(DATE(AF$1,1,1),Shock_dev!$A$1:$CI$1,0),FALSE)</f>
        <v>-0.69144570000000272</v>
      </c>
      <c r="AG53" s="52"/>
      <c r="AH53" s="65">
        <f t="shared" si="1"/>
        <v>0.26867252000000119</v>
      </c>
      <c r="AI53" s="65">
        <f t="shared" si="2"/>
        <v>-0.1654169599999932</v>
      </c>
      <c r="AJ53" s="65">
        <f t="shared" si="3"/>
        <v>-0.95345078000000849</v>
      </c>
      <c r="AK53" s="65">
        <f t="shared" si="4"/>
        <v>-1.2453508600000021</v>
      </c>
      <c r="AL53" s="65">
        <f t="shared" si="5"/>
        <v>-1.0334008000000039</v>
      </c>
      <c r="AM53" s="65">
        <f t="shared" si="6"/>
        <v>-0.75591835999999835</v>
      </c>
      <c r="AN53" s="66"/>
      <c r="AO53" s="65">
        <f t="shared" si="7"/>
        <v>5.1627780000003995E-2</v>
      </c>
      <c r="AP53" s="65">
        <f t="shared" si="8"/>
        <v>-1.0994008200000054</v>
      </c>
      <c r="AQ53" s="65">
        <f t="shared" si="9"/>
        <v>-0.89465958000000112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2.5958233100000001</v>
      </c>
      <c r="D54" s="52">
        <f>VLOOKUP($B54,Shock_dev!$A$1:$CI$300,MATCH(DATE(D$1,1,1),Shock_dev!$A$1:$CI$1,0),FALSE)</f>
        <v>4.448641600000002</v>
      </c>
      <c r="E54" s="52">
        <f>VLOOKUP($B54,Shock_dev!$A$1:$CI$300,MATCH(DATE(E$1,1,1),Shock_dev!$A$1:$CI$1,0),FALSE)</f>
        <v>5.4371931000000018</v>
      </c>
      <c r="F54" s="52">
        <f>VLOOKUP($B54,Shock_dev!$A$1:$CI$300,MATCH(DATE(F$1,1,1),Shock_dev!$A$1:$CI$1,0),FALSE)</f>
        <v>5.8495050000000077</v>
      </c>
      <c r="G54" s="52">
        <f>VLOOKUP($B54,Shock_dev!$A$1:$CI$300,MATCH(DATE(G$1,1,1),Shock_dev!$A$1:$CI$1,0),FALSE)</f>
        <v>5.8517106000000041</v>
      </c>
      <c r="H54" s="52">
        <f>VLOOKUP($B54,Shock_dev!$A$1:$CI$300,MATCH(DATE(H$1,1,1),Shock_dev!$A$1:$CI$1,0),FALSE)</f>
        <v>5.7975037000000071</v>
      </c>
      <c r="I54" s="52">
        <f>VLOOKUP($B54,Shock_dev!$A$1:$CI$300,MATCH(DATE(I$1,1,1),Shock_dev!$A$1:$CI$1,0),FALSE)</f>
        <v>5.5852009999999979</v>
      </c>
      <c r="J54" s="52">
        <f>VLOOKUP($B54,Shock_dev!$A$1:$CI$300,MATCH(DATE(J$1,1,1),Shock_dev!$A$1:$CI$1,0),FALSE)</f>
        <v>5.5037702000000053</v>
      </c>
      <c r="K54" s="52">
        <f>VLOOKUP($B54,Shock_dev!$A$1:$CI$300,MATCH(DATE(K$1,1,1),Shock_dev!$A$1:$CI$1,0),FALSE)</f>
        <v>5.2878581999999881</v>
      </c>
      <c r="L54" s="52">
        <f>VLOOKUP($B54,Shock_dev!$A$1:$CI$300,MATCH(DATE(L$1,1,1),Shock_dev!$A$1:$CI$1,0),FALSE)</f>
        <v>5.1935904999999991</v>
      </c>
      <c r="M54" s="52">
        <f>VLOOKUP($B54,Shock_dev!$A$1:$CI$300,MATCH(DATE(M$1,1,1),Shock_dev!$A$1:$CI$1,0),FALSE)</f>
        <v>5.3140069999999895</v>
      </c>
      <c r="N54" s="52">
        <f>VLOOKUP($B54,Shock_dev!$A$1:$CI$300,MATCH(DATE(N$1,1,1),Shock_dev!$A$1:$CI$1,0),FALSE)</f>
        <v>5.2216580999999991</v>
      </c>
      <c r="O54" s="52">
        <f>VLOOKUP($B54,Shock_dev!$A$1:$CI$300,MATCH(DATE(O$1,1,1),Shock_dev!$A$1:$CI$1,0),FALSE)</f>
        <v>4.9487223</v>
      </c>
      <c r="P54" s="52">
        <f>VLOOKUP($B54,Shock_dev!$A$1:$CI$300,MATCH(DATE(P$1,1,1),Shock_dev!$A$1:$CI$1,0),FALSE)</f>
        <v>4.649727800000008</v>
      </c>
      <c r="Q54" s="52">
        <f>VLOOKUP($B54,Shock_dev!$A$1:$CI$300,MATCH(DATE(Q$1,1,1),Shock_dev!$A$1:$CI$1,0),FALSE)</f>
        <v>4.4912889999999948</v>
      </c>
      <c r="R54" s="52">
        <f>VLOOKUP($B54,Shock_dev!$A$1:$CI$300,MATCH(DATE(R$1,1,1),Shock_dev!$A$1:$CI$1,0),FALSE)</f>
        <v>4.1935517000000004</v>
      </c>
      <c r="S54" s="52">
        <f>VLOOKUP($B54,Shock_dev!$A$1:$CI$300,MATCH(DATE(S$1,1,1),Shock_dev!$A$1:$CI$1,0),FALSE)</f>
        <v>4.0157331999999997</v>
      </c>
      <c r="T54" s="52">
        <f>VLOOKUP($B54,Shock_dev!$A$1:$CI$300,MATCH(DATE(T$1,1,1),Shock_dev!$A$1:$CI$1,0),FALSE)</f>
        <v>3.9706155000000081</v>
      </c>
      <c r="U54" s="52">
        <f>VLOOKUP($B54,Shock_dev!$A$1:$CI$300,MATCH(DATE(U$1,1,1),Shock_dev!$A$1:$CI$1,0),FALSE)</f>
        <v>3.8590307000000053</v>
      </c>
      <c r="V54" s="52">
        <f>VLOOKUP($B54,Shock_dev!$A$1:$CI$300,MATCH(DATE(V$1,1,1),Shock_dev!$A$1:$CI$1,0),FALSE)</f>
        <v>3.9147805000000062</v>
      </c>
      <c r="W54" s="52">
        <f>VLOOKUP($B54,Shock_dev!$A$1:$CI$300,MATCH(DATE(W$1,1,1),Shock_dev!$A$1:$CI$1,0),FALSE)</f>
        <v>3.9749449999999911</v>
      </c>
      <c r="X54" s="52">
        <f>VLOOKUP($B54,Shock_dev!$A$1:$CI$300,MATCH(DATE(X$1,1,1),Shock_dev!$A$1:$CI$1,0),FALSE)</f>
        <v>4.0276994999999971</v>
      </c>
      <c r="Y54" s="52">
        <f>VLOOKUP($B54,Shock_dev!$A$1:$CI$300,MATCH(DATE(Y$1,1,1),Shock_dev!$A$1:$CI$1,0),FALSE)</f>
        <v>4.2534102999999988</v>
      </c>
      <c r="Z54" s="52">
        <f>VLOOKUP($B54,Shock_dev!$A$1:$CI$300,MATCH(DATE(Z$1,1,1),Shock_dev!$A$1:$CI$1,0),FALSE)</f>
        <v>4.3496166000000045</v>
      </c>
      <c r="AA54" s="52">
        <f>VLOOKUP($B54,Shock_dev!$A$1:$CI$300,MATCH(DATE(AA$1,1,1),Shock_dev!$A$1:$CI$1,0),FALSE)</f>
        <v>4.4231970999999959</v>
      </c>
      <c r="AB54" s="52">
        <f>VLOOKUP($B54,Shock_dev!$A$1:$CI$300,MATCH(DATE(AB$1,1,1),Shock_dev!$A$1:$CI$1,0),FALSE)</f>
        <v>4.4876669999999876</v>
      </c>
      <c r="AC54" s="52">
        <f>VLOOKUP($B54,Shock_dev!$A$1:$CI$300,MATCH(DATE(AC$1,1,1),Shock_dev!$A$1:$CI$1,0),FALSE)</f>
        <v>4.5468450999999988</v>
      </c>
      <c r="AD54" s="52">
        <f>VLOOKUP($B54,Shock_dev!$A$1:$CI$300,MATCH(DATE(AD$1,1,1),Shock_dev!$A$1:$CI$1,0),FALSE)</f>
        <v>4.5841867000000036</v>
      </c>
      <c r="AE54" s="52">
        <f>VLOOKUP($B54,Shock_dev!$A$1:$CI$300,MATCH(DATE(AE$1,1,1),Shock_dev!$A$1:$CI$1,0),FALSE)</f>
        <v>4.6250565999999935</v>
      </c>
      <c r="AF54" s="52">
        <f>VLOOKUP($B54,Shock_dev!$A$1:$CI$300,MATCH(DATE(AF$1,1,1),Shock_dev!$A$1:$CI$1,0),FALSE)</f>
        <v>4.6182619000000074</v>
      </c>
      <c r="AG54" s="52"/>
      <c r="AH54" s="65">
        <f t="shared" si="1"/>
        <v>4.8365747220000035</v>
      </c>
      <c r="AI54" s="65">
        <f t="shared" si="2"/>
        <v>5.4735847199999998</v>
      </c>
      <c r="AJ54" s="65">
        <f t="shared" si="3"/>
        <v>4.9250808399999979</v>
      </c>
      <c r="AK54" s="65">
        <f t="shared" si="4"/>
        <v>3.9907423200000038</v>
      </c>
      <c r="AL54" s="65">
        <f t="shared" si="5"/>
        <v>4.2057736999999973</v>
      </c>
      <c r="AM54" s="65">
        <f t="shared" si="6"/>
        <v>4.5724034599999985</v>
      </c>
      <c r="AN54" s="66"/>
      <c r="AO54" s="65">
        <f t="shared" si="7"/>
        <v>5.1550797210000017</v>
      </c>
      <c r="AP54" s="65">
        <f t="shared" si="8"/>
        <v>4.4579115800000011</v>
      </c>
      <c r="AQ54" s="65">
        <f t="shared" si="9"/>
        <v>4.3890885799999975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0.12415275000000037</v>
      </c>
      <c r="D55" s="52">
        <f>VLOOKUP($B55,Shock_dev!$A$1:$CI$300,MATCH(DATE(D$1,1,1),Shock_dev!$A$1:$CI$1,0),FALSE)</f>
        <v>0.24826781000000153</v>
      </c>
      <c r="E55" s="52">
        <f>VLOOKUP($B55,Shock_dev!$A$1:$CI$300,MATCH(DATE(E$1,1,1),Shock_dev!$A$1:$CI$1,0),FALSE)</f>
        <v>0.33631182999999965</v>
      </c>
      <c r="F55" s="52">
        <f>VLOOKUP($B55,Shock_dev!$A$1:$CI$300,MATCH(DATE(F$1,1,1),Shock_dev!$A$1:$CI$1,0),FALSE)</f>
        <v>0.38034365000000037</v>
      </c>
      <c r="G55" s="52">
        <f>VLOOKUP($B55,Shock_dev!$A$1:$CI$300,MATCH(DATE(G$1,1,1),Shock_dev!$A$1:$CI$1,0),FALSE)</f>
        <v>0.37977181000000115</v>
      </c>
      <c r="H55" s="52">
        <f>VLOOKUP($B55,Shock_dev!$A$1:$CI$300,MATCH(DATE(H$1,1,1),Shock_dev!$A$1:$CI$1,0),FALSE)</f>
        <v>0.35108757999999796</v>
      </c>
      <c r="I55" s="52">
        <f>VLOOKUP($B55,Shock_dev!$A$1:$CI$300,MATCH(DATE(I$1,1,1),Shock_dev!$A$1:$CI$1,0),FALSE)</f>
        <v>0.29716111000000467</v>
      </c>
      <c r="J55" s="52">
        <f>VLOOKUP($B55,Shock_dev!$A$1:$CI$300,MATCH(DATE(J$1,1,1),Shock_dev!$A$1:$CI$1,0),FALSE)</f>
        <v>0.23741706999999934</v>
      </c>
      <c r="K55" s="52">
        <f>VLOOKUP($B55,Shock_dev!$A$1:$CI$300,MATCH(DATE(K$1,1,1),Shock_dev!$A$1:$CI$1,0),FALSE)</f>
        <v>0.16829839999999763</v>
      </c>
      <c r="L55" s="52">
        <f>VLOOKUP($B55,Shock_dev!$A$1:$CI$300,MATCH(DATE(L$1,1,1),Shock_dev!$A$1:$CI$1,0),FALSE)</f>
        <v>0.10446980000000394</v>
      </c>
      <c r="M55" s="52">
        <f>VLOOKUP($B55,Shock_dev!$A$1:$CI$300,MATCH(DATE(M$1,1,1),Shock_dev!$A$1:$CI$1,0),FALSE)</f>
        <v>5.6135080000004223E-2</v>
      </c>
      <c r="N55" s="52">
        <f>VLOOKUP($B55,Shock_dev!$A$1:$CI$300,MATCH(DATE(N$1,1,1),Shock_dev!$A$1:$CI$1,0),FALSE)</f>
        <v>7.4445099999991271E-3</v>
      </c>
      <c r="O55" s="52">
        <f>VLOOKUP($B55,Shock_dev!$A$1:$CI$300,MATCH(DATE(O$1,1,1),Shock_dev!$A$1:$CI$1,0),FALSE)</f>
        <v>-4.4141699999997286E-2</v>
      </c>
      <c r="P55" s="52">
        <f>VLOOKUP($B55,Shock_dev!$A$1:$CI$300,MATCH(DATE(P$1,1,1),Shock_dev!$A$1:$CI$1,0),FALSE)</f>
        <v>-9.3276690000003271E-2</v>
      </c>
      <c r="Q55" s="52">
        <f>VLOOKUP($B55,Shock_dev!$A$1:$CI$300,MATCH(DATE(Q$1,1,1),Shock_dev!$A$1:$CI$1,0),FALSE)</f>
        <v>-0.13084514999999897</v>
      </c>
      <c r="R55" s="52">
        <f>VLOOKUP($B55,Shock_dev!$A$1:$CI$300,MATCH(DATE(R$1,1,1),Shock_dev!$A$1:$CI$1,0),FALSE)</f>
        <v>-0.1673334899999972</v>
      </c>
      <c r="S55" s="52">
        <f>VLOOKUP($B55,Shock_dev!$A$1:$CI$300,MATCH(DATE(S$1,1,1),Shock_dev!$A$1:$CI$1,0),FALSE)</f>
        <v>-0.19286841999999638</v>
      </c>
      <c r="T55" s="52">
        <f>VLOOKUP($B55,Shock_dev!$A$1:$CI$300,MATCH(DATE(T$1,1,1),Shock_dev!$A$1:$CI$1,0),FALSE)</f>
        <v>-0.20469631999999649</v>
      </c>
      <c r="U55" s="52">
        <f>VLOOKUP($B55,Shock_dev!$A$1:$CI$300,MATCH(DATE(U$1,1,1),Shock_dev!$A$1:$CI$1,0),FALSE)</f>
        <v>-0.21148852000000318</v>
      </c>
      <c r="V55" s="52">
        <f>VLOOKUP($B55,Shock_dev!$A$1:$CI$300,MATCH(DATE(V$1,1,1),Shock_dev!$A$1:$CI$1,0),FALSE)</f>
        <v>-0.20486715999999916</v>
      </c>
      <c r="W55" s="52">
        <f>VLOOKUP($B55,Shock_dev!$A$1:$CI$300,MATCH(DATE(W$1,1,1),Shock_dev!$A$1:$CI$1,0),FALSE)</f>
        <v>-0.19154991999999993</v>
      </c>
      <c r="X55" s="52">
        <f>VLOOKUP($B55,Shock_dev!$A$1:$CI$300,MATCH(DATE(X$1,1,1),Shock_dev!$A$1:$CI$1,0),FALSE)</f>
        <v>-0.17450139999999692</v>
      </c>
      <c r="Y55" s="52">
        <f>VLOOKUP($B55,Shock_dev!$A$1:$CI$300,MATCH(DATE(Y$1,1,1),Shock_dev!$A$1:$CI$1,0),FALSE)</f>
        <v>-0.1475516400000032</v>
      </c>
      <c r="Z55" s="52">
        <f>VLOOKUP($B55,Shock_dev!$A$1:$CI$300,MATCH(DATE(Z$1,1,1),Shock_dev!$A$1:$CI$1,0),FALSE)</f>
        <v>-0.12388994000001219</v>
      </c>
      <c r="AA55" s="52">
        <f>VLOOKUP($B55,Shock_dev!$A$1:$CI$300,MATCH(DATE(AA$1,1,1),Shock_dev!$A$1:$CI$1,0),FALSE)</f>
        <v>-0.10219048999999814</v>
      </c>
      <c r="AB55" s="52">
        <f>VLOOKUP($B55,Shock_dev!$A$1:$CI$300,MATCH(DATE(AB$1,1,1),Shock_dev!$A$1:$CI$1,0),FALSE)</f>
        <v>-8.2552989999996385E-2</v>
      </c>
      <c r="AC55" s="52">
        <f>VLOOKUP($B55,Shock_dev!$A$1:$CI$300,MATCH(DATE(AC$1,1,1),Shock_dev!$A$1:$CI$1,0),FALSE)</f>
        <v>-6.5131039999997142E-2</v>
      </c>
      <c r="AD55" s="52">
        <f>VLOOKUP($B55,Shock_dev!$A$1:$CI$300,MATCH(DATE(AD$1,1,1),Shock_dev!$A$1:$CI$1,0),FALSE)</f>
        <v>-5.087105999999153E-2</v>
      </c>
      <c r="AE55" s="52">
        <f>VLOOKUP($B55,Shock_dev!$A$1:$CI$300,MATCH(DATE(AE$1,1,1),Shock_dev!$A$1:$CI$1,0),FALSE)</f>
        <v>-3.8837700000001973E-2</v>
      </c>
      <c r="AF55" s="52">
        <f>VLOOKUP($B55,Shock_dev!$A$1:$CI$300,MATCH(DATE(AF$1,1,1),Shock_dev!$A$1:$CI$1,0),FALSE)</f>
        <v>-3.1202320000005557E-2</v>
      </c>
      <c r="AG55" s="52"/>
      <c r="AH55" s="65">
        <f t="shared" si="1"/>
        <v>0.29376957000000059</v>
      </c>
      <c r="AI55" s="65">
        <f t="shared" si="2"/>
        <v>0.2316867920000007</v>
      </c>
      <c r="AJ55" s="65">
        <f t="shared" si="3"/>
        <v>-4.0936789999999237E-2</v>
      </c>
      <c r="AK55" s="65">
        <f t="shared" si="4"/>
        <v>-0.19625078199999849</v>
      </c>
      <c r="AL55" s="65">
        <f t="shared" si="5"/>
        <v>-0.14793667800000207</v>
      </c>
      <c r="AM55" s="65">
        <f t="shared" si="6"/>
        <v>-5.371902199999852E-2</v>
      </c>
      <c r="AN55" s="66"/>
      <c r="AO55" s="65">
        <f t="shared" si="7"/>
        <v>0.26272818100000062</v>
      </c>
      <c r="AP55" s="65">
        <f t="shared" si="8"/>
        <v>-0.11859378599999887</v>
      </c>
      <c r="AQ55" s="65">
        <f t="shared" si="9"/>
        <v>-0.1008278500000003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0.9678135999999995</v>
      </c>
      <c r="D56" s="52">
        <f>VLOOKUP($B56,Shock_dev!$A$1:$CI$300,MATCH(DATE(D$1,1,1),Shock_dev!$A$1:$CI$1,0),FALSE)</f>
        <v>1.6934976000000006</v>
      </c>
      <c r="E56" s="52">
        <f>VLOOKUP($B56,Shock_dev!$A$1:$CI$300,MATCH(DATE(E$1,1,1),Shock_dev!$A$1:$CI$1,0),FALSE)</f>
        <v>2.0943570999999963</v>
      </c>
      <c r="F56" s="52">
        <f>VLOOKUP($B56,Shock_dev!$A$1:$CI$300,MATCH(DATE(F$1,1,1),Shock_dev!$A$1:$CI$1,0),FALSE)</f>
        <v>2.2490423999999791</v>
      </c>
      <c r="G56" s="52">
        <f>VLOOKUP($B56,Shock_dev!$A$1:$CI$300,MATCH(DATE(G$1,1,1),Shock_dev!$A$1:$CI$1,0),FALSE)</f>
        <v>2.2086386999999945</v>
      </c>
      <c r="H56" s="52">
        <f>VLOOKUP($B56,Shock_dev!$A$1:$CI$300,MATCH(DATE(H$1,1,1),Shock_dev!$A$1:$CI$1,0),FALSE)</f>
        <v>2.106012700000008</v>
      </c>
      <c r="I56" s="52">
        <f>VLOOKUP($B56,Shock_dev!$A$1:$CI$300,MATCH(DATE(I$1,1,1),Shock_dev!$A$1:$CI$1,0),FALSE)</f>
        <v>1.9171830999999884</v>
      </c>
      <c r="J56" s="52">
        <f>VLOOKUP($B56,Shock_dev!$A$1:$CI$300,MATCH(DATE(J$1,1,1),Shock_dev!$A$1:$CI$1,0),FALSE)</f>
        <v>1.760305499999987</v>
      </c>
      <c r="K56" s="52">
        <f>VLOOKUP($B56,Shock_dev!$A$1:$CI$300,MATCH(DATE(K$1,1,1),Shock_dev!$A$1:$CI$1,0),FALSE)</f>
        <v>1.5520353</v>
      </c>
      <c r="L56" s="52">
        <f>VLOOKUP($B56,Shock_dev!$A$1:$CI$300,MATCH(DATE(L$1,1,1),Shock_dev!$A$1:$CI$1,0),FALSE)</f>
        <v>1.3928646999999899</v>
      </c>
      <c r="M56" s="52">
        <f>VLOOKUP($B56,Shock_dev!$A$1:$CI$300,MATCH(DATE(M$1,1,1),Shock_dev!$A$1:$CI$1,0),FALSE)</f>
        <v>1.326425200000017</v>
      </c>
      <c r="N56" s="52">
        <f>VLOOKUP($B56,Shock_dev!$A$1:$CI$300,MATCH(DATE(N$1,1,1),Shock_dev!$A$1:$CI$1,0),FALSE)</f>
        <v>1.2004304999999817</v>
      </c>
      <c r="O56" s="52">
        <f>VLOOKUP($B56,Shock_dev!$A$1:$CI$300,MATCH(DATE(O$1,1,1),Shock_dev!$A$1:$CI$1,0),FALSE)</f>
        <v>1.0215902999999855</v>
      </c>
      <c r="P56" s="52">
        <f>VLOOKUP($B56,Shock_dev!$A$1:$CI$300,MATCH(DATE(P$1,1,1),Shock_dev!$A$1:$CI$1,0),FALSE)</f>
        <v>0.84470000000001733</v>
      </c>
      <c r="Q56" s="52">
        <f>VLOOKUP($B56,Shock_dev!$A$1:$CI$300,MATCH(DATE(Q$1,1,1),Shock_dev!$A$1:$CI$1,0),FALSE)</f>
        <v>0.73326499999998873</v>
      </c>
      <c r="R56" s="52">
        <f>VLOOKUP($B56,Shock_dev!$A$1:$CI$300,MATCH(DATE(R$1,1,1),Shock_dev!$A$1:$CI$1,0),FALSE)</f>
        <v>0.58706799999998793</v>
      </c>
      <c r="S56" s="52">
        <f>VLOOKUP($B56,Shock_dev!$A$1:$CI$300,MATCH(DATE(S$1,1,1),Shock_dev!$A$1:$CI$1,0),FALSE)</f>
        <v>0.49859899999998447</v>
      </c>
      <c r="T56" s="52">
        <f>VLOOKUP($B56,Shock_dev!$A$1:$CI$300,MATCH(DATE(T$1,1,1),Shock_dev!$A$1:$CI$1,0),FALSE)</f>
        <v>0.47485499999999092</v>
      </c>
      <c r="U56" s="52">
        <f>VLOOKUP($B56,Shock_dev!$A$1:$CI$300,MATCH(DATE(U$1,1,1),Shock_dev!$A$1:$CI$1,0),FALSE)</f>
        <v>0.44198739999998793</v>
      </c>
      <c r="V56" s="52">
        <f>VLOOKUP($B56,Shock_dev!$A$1:$CI$300,MATCH(DATE(V$1,1,1),Shock_dev!$A$1:$CI$1,0),FALSE)</f>
        <v>0.48200840000001222</v>
      </c>
      <c r="W56" s="52">
        <f>VLOOKUP($B56,Shock_dev!$A$1:$CI$300,MATCH(DATE(W$1,1,1),Shock_dev!$A$1:$CI$1,0),FALSE)</f>
        <v>0.53460569999998597</v>
      </c>
      <c r="X56" s="52">
        <f>VLOOKUP($B56,Shock_dev!$A$1:$CI$300,MATCH(DATE(X$1,1,1),Shock_dev!$A$1:$CI$1,0),FALSE)</f>
        <v>0.59096309999998198</v>
      </c>
      <c r="Y56" s="52">
        <f>VLOOKUP($B56,Shock_dev!$A$1:$CI$300,MATCH(DATE(Y$1,1,1),Shock_dev!$A$1:$CI$1,0),FALSE)</f>
        <v>0.7136690000000101</v>
      </c>
      <c r="Z56" s="52">
        <f>VLOOKUP($B56,Shock_dev!$A$1:$CI$300,MATCH(DATE(Z$1,1,1),Shock_dev!$A$1:$CI$1,0),FALSE)</f>
        <v>0.79110220000001163</v>
      </c>
      <c r="AA56" s="52">
        <f>VLOOKUP($B56,Shock_dev!$A$1:$CI$300,MATCH(DATE(AA$1,1,1),Shock_dev!$A$1:$CI$1,0),FALSE)</f>
        <v>0.85739399999999932</v>
      </c>
      <c r="AB56" s="52">
        <f>VLOOKUP($B56,Shock_dev!$A$1:$CI$300,MATCH(DATE(AB$1,1,1),Shock_dev!$A$1:$CI$1,0),FALSE)</f>
        <v>0.91620689999999172</v>
      </c>
      <c r="AC56" s="52">
        <f>VLOOKUP($B56,Shock_dev!$A$1:$CI$300,MATCH(DATE(AC$1,1,1),Shock_dev!$A$1:$CI$1,0),FALSE)</f>
        <v>0.96834490000000528</v>
      </c>
      <c r="AD56" s="52">
        <f>VLOOKUP($B56,Shock_dev!$A$1:$CI$300,MATCH(DATE(AD$1,1,1),Shock_dev!$A$1:$CI$1,0),FALSE)</f>
        <v>1.0074141999999995</v>
      </c>
      <c r="AE56" s="52">
        <f>VLOOKUP($B56,Shock_dev!$A$1:$CI$300,MATCH(DATE(AE$1,1,1),Shock_dev!$A$1:$CI$1,0),FALSE)</f>
        <v>1.0425416999999868</v>
      </c>
      <c r="AF56" s="52">
        <f>VLOOKUP($B56,Shock_dev!$A$1:$CI$300,MATCH(DATE(AF$1,1,1),Shock_dev!$A$1:$CI$1,0),FALSE)</f>
        <v>1.0552323999999942</v>
      </c>
      <c r="AG56" s="52"/>
      <c r="AH56" s="65">
        <f t="shared" si="1"/>
        <v>1.8426698799999941</v>
      </c>
      <c r="AI56" s="65">
        <f t="shared" si="2"/>
        <v>1.7456802599999945</v>
      </c>
      <c r="AJ56" s="65">
        <f t="shared" si="3"/>
        <v>1.0252821999999981</v>
      </c>
      <c r="AK56" s="65">
        <f t="shared" si="4"/>
        <v>0.49690355999999269</v>
      </c>
      <c r="AL56" s="65">
        <f t="shared" si="5"/>
        <v>0.6975467999999978</v>
      </c>
      <c r="AM56" s="65">
        <f t="shared" si="6"/>
        <v>0.99794801999999549</v>
      </c>
      <c r="AN56" s="66"/>
      <c r="AO56" s="65">
        <f t="shared" si="7"/>
        <v>1.7941750699999943</v>
      </c>
      <c r="AP56" s="65">
        <f t="shared" si="8"/>
        <v>0.76109287999999542</v>
      </c>
      <c r="AQ56" s="65">
        <f t="shared" si="9"/>
        <v>0.84774740999999665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3.7950892000000067</v>
      </c>
      <c r="D57" s="52">
        <f>VLOOKUP($B57,Shock_dev!$A$1:$CI$300,MATCH(DATE(D$1,1,1),Shock_dev!$A$1:$CI$1,0),FALSE)</f>
        <v>6.5568814000000089</v>
      </c>
      <c r="E57" s="52">
        <f>VLOOKUP($B57,Shock_dev!$A$1:$CI$300,MATCH(DATE(E$1,1,1),Shock_dev!$A$1:$CI$1,0),FALSE)</f>
        <v>8.0207508000000303</v>
      </c>
      <c r="F57" s="52">
        <f>VLOOKUP($B57,Shock_dev!$A$1:$CI$300,MATCH(DATE(F$1,1,1),Shock_dev!$A$1:$CI$1,0),FALSE)</f>
        <v>8.5631097000000409</v>
      </c>
      <c r="G57" s="52">
        <f>VLOOKUP($B57,Shock_dev!$A$1:$CI$300,MATCH(DATE(G$1,1,1),Shock_dev!$A$1:$CI$1,0),FALSE)</f>
        <v>8.416709199999957</v>
      </c>
      <c r="H57" s="52">
        <f>VLOOKUP($B57,Shock_dev!$A$1:$CI$300,MATCH(DATE(H$1,1,1),Shock_dev!$A$1:$CI$1,0),FALSE)</f>
        <v>8.1057104000000209</v>
      </c>
      <c r="I57" s="52">
        <f>VLOOKUP($B57,Shock_dev!$A$1:$CI$300,MATCH(DATE(I$1,1,1),Shock_dev!$A$1:$CI$1,0),FALSE)</f>
        <v>7.5135660000000257</v>
      </c>
      <c r="J57" s="52">
        <f>VLOOKUP($B57,Shock_dev!$A$1:$CI$300,MATCH(DATE(J$1,1,1),Shock_dev!$A$1:$CI$1,0),FALSE)</f>
        <v>7.0829556999999568</v>
      </c>
      <c r="K57" s="52">
        <f>VLOOKUP($B57,Shock_dev!$A$1:$CI$300,MATCH(DATE(K$1,1,1),Shock_dev!$A$1:$CI$1,0),FALSE)</f>
        <v>6.4597952000000305</v>
      </c>
      <c r="L57" s="52">
        <f>VLOOKUP($B57,Shock_dev!$A$1:$CI$300,MATCH(DATE(L$1,1,1),Shock_dev!$A$1:$CI$1,0),FALSE)</f>
        <v>6.0274367000000098</v>
      </c>
      <c r="M57" s="52">
        <f>VLOOKUP($B57,Shock_dev!$A$1:$CI$300,MATCH(DATE(M$1,1,1),Shock_dev!$A$1:$CI$1,0),FALSE)</f>
        <v>5.9409334000000058</v>
      </c>
      <c r="N57" s="52">
        <f>VLOOKUP($B57,Shock_dev!$A$1:$CI$300,MATCH(DATE(N$1,1,1),Shock_dev!$A$1:$CI$1,0),FALSE)</f>
        <v>5.590075899999988</v>
      </c>
      <c r="O57" s="52">
        <f>VLOOKUP($B57,Shock_dev!$A$1:$CI$300,MATCH(DATE(O$1,1,1),Shock_dev!$A$1:$CI$1,0),FALSE)</f>
        <v>5.0102325000000292</v>
      </c>
      <c r="P57" s="52">
        <f>VLOOKUP($B57,Shock_dev!$A$1:$CI$300,MATCH(DATE(P$1,1,1),Shock_dev!$A$1:$CI$1,0),FALSE)</f>
        <v>4.4234077000000411</v>
      </c>
      <c r="Q57" s="52">
        <f>VLOOKUP($B57,Shock_dev!$A$1:$CI$300,MATCH(DATE(Q$1,1,1),Shock_dev!$A$1:$CI$1,0),FALSE)</f>
        <v>4.0768535999999926</v>
      </c>
      <c r="R57" s="52">
        <f>VLOOKUP($B57,Shock_dev!$A$1:$CI$300,MATCH(DATE(R$1,1,1),Shock_dev!$A$1:$CI$1,0),FALSE)</f>
        <v>3.570370999999966</v>
      </c>
      <c r="S57" s="52">
        <f>VLOOKUP($B57,Shock_dev!$A$1:$CI$300,MATCH(DATE(S$1,1,1),Shock_dev!$A$1:$CI$1,0),FALSE)</f>
        <v>3.2716230000000337</v>
      </c>
      <c r="T57" s="52">
        <f>VLOOKUP($B57,Shock_dev!$A$1:$CI$300,MATCH(DATE(T$1,1,1),Shock_dev!$A$1:$CI$1,0),FALSE)</f>
        <v>3.2036959999999794</v>
      </c>
      <c r="U57" s="52">
        <f>VLOOKUP($B57,Shock_dev!$A$1:$CI$300,MATCH(DATE(U$1,1,1),Shock_dev!$A$1:$CI$1,0),FALSE)</f>
        <v>3.0749129999999809</v>
      </c>
      <c r="V57" s="52">
        <f>VLOOKUP($B57,Shock_dev!$A$1:$CI$300,MATCH(DATE(V$1,1,1),Shock_dev!$A$1:$CI$1,0),FALSE)</f>
        <v>3.2137050000000045</v>
      </c>
      <c r="W57" s="52">
        <f>VLOOKUP($B57,Shock_dev!$A$1:$CI$300,MATCH(DATE(W$1,1,1),Shock_dev!$A$1:$CI$1,0),FALSE)</f>
        <v>3.3827965000000404</v>
      </c>
      <c r="X57" s="52">
        <f>VLOOKUP($B57,Shock_dev!$A$1:$CI$300,MATCH(DATE(X$1,1,1),Shock_dev!$A$1:$CI$1,0),FALSE)</f>
        <v>3.5540515999999798</v>
      </c>
      <c r="Y57" s="52">
        <f>VLOOKUP($B57,Shock_dev!$A$1:$CI$300,MATCH(DATE(Y$1,1,1),Shock_dev!$A$1:$CI$1,0),FALSE)</f>
        <v>3.9808696999999711</v>
      </c>
      <c r="Z57" s="52">
        <f>VLOOKUP($B57,Shock_dev!$A$1:$CI$300,MATCH(DATE(Z$1,1,1),Shock_dev!$A$1:$CI$1,0),FALSE)</f>
        <v>4.2234215999999947</v>
      </c>
      <c r="AA57" s="52">
        <f>VLOOKUP($B57,Shock_dev!$A$1:$CI$300,MATCH(DATE(AA$1,1,1),Shock_dev!$A$1:$CI$1,0),FALSE)</f>
        <v>4.4242284999999697</v>
      </c>
      <c r="AB57" s="52">
        <f>VLOOKUP($B57,Shock_dev!$A$1:$CI$300,MATCH(DATE(AB$1,1,1),Shock_dev!$A$1:$CI$1,0),FALSE)</f>
        <v>4.6010417999999618</v>
      </c>
      <c r="AC57" s="52">
        <f>VLOOKUP($B57,Shock_dev!$A$1:$CI$300,MATCH(DATE(AC$1,1,1),Shock_dev!$A$1:$CI$1,0),FALSE)</f>
        <v>4.7583232999999723</v>
      </c>
      <c r="AD57" s="52">
        <f>VLOOKUP($B57,Shock_dev!$A$1:$CI$300,MATCH(DATE(AD$1,1,1),Shock_dev!$A$1:$CI$1,0),FALSE)</f>
        <v>4.8715095000000019</v>
      </c>
      <c r="AE57" s="52">
        <f>VLOOKUP($B57,Shock_dev!$A$1:$CI$300,MATCH(DATE(AE$1,1,1),Shock_dev!$A$1:$CI$1,0),FALSE)</f>
        <v>4.9769894999999451</v>
      </c>
      <c r="AF57" s="52">
        <f>VLOOKUP($B57,Shock_dev!$A$1:$CI$300,MATCH(DATE(AF$1,1,1),Shock_dev!$A$1:$CI$1,0),FALSE)</f>
        <v>5.0016031999999768</v>
      </c>
      <c r="AG57" s="52"/>
      <c r="AH57" s="65">
        <f t="shared" si="1"/>
        <v>7.0705080600000088</v>
      </c>
      <c r="AI57" s="65">
        <f t="shared" si="2"/>
        <v>7.0378928000000087</v>
      </c>
      <c r="AJ57" s="65">
        <f t="shared" si="3"/>
        <v>5.0083006200000115</v>
      </c>
      <c r="AK57" s="65">
        <f t="shared" si="4"/>
        <v>3.2668615999999928</v>
      </c>
      <c r="AL57" s="65">
        <f t="shared" si="5"/>
        <v>3.9130735799999909</v>
      </c>
      <c r="AM57" s="65">
        <f t="shared" si="6"/>
        <v>4.8418934599999712</v>
      </c>
      <c r="AN57" s="66"/>
      <c r="AO57" s="65">
        <f t="shared" si="7"/>
        <v>7.0542004300000087</v>
      </c>
      <c r="AP57" s="65">
        <f t="shared" si="8"/>
        <v>4.1375811100000019</v>
      </c>
      <c r="AQ57" s="65">
        <f t="shared" si="9"/>
        <v>4.3774835199999806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2.0772500000000491</v>
      </c>
      <c r="D58" s="52">
        <f>VLOOKUP($B58,Shock_dev!$A$1:$CI$300,MATCH(DATE(D$1,1,1),Shock_dev!$A$1:$CI$1,0),FALSE)</f>
        <v>4.4997900000000755</v>
      </c>
      <c r="E58" s="52">
        <f>VLOOKUP($B58,Shock_dev!$A$1:$CI$300,MATCH(DATE(E$1,1,1),Shock_dev!$A$1:$CI$1,0),FALSE)</f>
        <v>6.4790289999998549</v>
      </c>
      <c r="F58" s="52">
        <f>VLOOKUP($B58,Shock_dev!$A$1:$CI$300,MATCH(DATE(F$1,1,1),Shock_dev!$A$1:$CI$1,0),FALSE)</f>
        <v>7.6634879999999157</v>
      </c>
      <c r="G58" s="52">
        <f>VLOOKUP($B58,Shock_dev!$A$1:$CI$300,MATCH(DATE(G$1,1,1),Shock_dev!$A$1:$CI$1,0),FALSE)</f>
        <v>7.93033000000014</v>
      </c>
      <c r="H58" s="52">
        <f>VLOOKUP($B58,Shock_dev!$A$1:$CI$300,MATCH(DATE(H$1,1,1),Shock_dev!$A$1:$CI$1,0),FALSE)</f>
        <v>7.5256749999998647</v>
      </c>
      <c r="I58" s="52">
        <f>VLOOKUP($B58,Shock_dev!$A$1:$CI$300,MATCH(DATE(I$1,1,1),Shock_dev!$A$1:$CI$1,0),FALSE)</f>
        <v>6.5440439999999853</v>
      </c>
      <c r="J58" s="52">
        <f>VLOOKUP($B58,Shock_dev!$A$1:$CI$300,MATCH(DATE(J$1,1,1),Shock_dev!$A$1:$CI$1,0),FALSE)</f>
        <v>5.352196000000049</v>
      </c>
      <c r="K58" s="52">
        <f>VLOOKUP($B58,Shock_dev!$A$1:$CI$300,MATCH(DATE(K$1,1,1),Shock_dev!$A$1:$CI$1,0),FALSE)</f>
        <v>3.9574089999998705</v>
      </c>
      <c r="L58" s="52">
        <f>VLOOKUP($B58,Shock_dev!$A$1:$CI$300,MATCH(DATE(L$1,1,1),Shock_dev!$A$1:$CI$1,0),FALSE)</f>
        <v>2.6248579999999038</v>
      </c>
      <c r="M58" s="52">
        <f>VLOOKUP($B58,Shock_dev!$A$1:$CI$300,MATCH(DATE(M$1,1,1),Shock_dev!$A$1:$CI$1,0),FALSE)</f>
        <v>1.5695729999999912</v>
      </c>
      <c r="N58" s="52">
        <f>VLOOKUP($B58,Shock_dev!$A$1:$CI$300,MATCH(DATE(N$1,1,1),Shock_dev!$A$1:$CI$1,0),FALSE)</f>
        <v>0.56381800000008298</v>
      </c>
      <c r="O58" s="52">
        <f>VLOOKUP($B58,Shock_dev!$A$1:$CI$300,MATCH(DATE(O$1,1,1),Shock_dev!$A$1:$CI$1,0),FALSE)</f>
        <v>-0.46739800000000287</v>
      </c>
      <c r="P58" s="52">
        <f>VLOOKUP($B58,Shock_dev!$A$1:$CI$300,MATCH(DATE(P$1,1,1),Shock_dev!$A$1:$CI$1,0),FALSE)</f>
        <v>-1.4606050000002142</v>
      </c>
      <c r="Q58" s="52">
        <f>VLOOKUP($B58,Shock_dev!$A$1:$CI$300,MATCH(DATE(Q$1,1,1),Shock_dev!$A$1:$CI$1,0),FALSE)</f>
        <v>-2.2587310000001253</v>
      </c>
      <c r="R58" s="52">
        <f>VLOOKUP($B58,Shock_dev!$A$1:$CI$300,MATCH(DATE(R$1,1,1),Shock_dev!$A$1:$CI$1,0),FALSE)</f>
        <v>-3.0130920000001424</v>
      </c>
      <c r="S58" s="52">
        <f>VLOOKUP($B58,Shock_dev!$A$1:$CI$300,MATCH(DATE(S$1,1,1),Shock_dev!$A$1:$CI$1,0),FALSE)</f>
        <v>-3.5724069999998846</v>
      </c>
      <c r="T58" s="52">
        <f>VLOOKUP($B58,Shock_dev!$A$1:$CI$300,MATCH(DATE(T$1,1,1),Shock_dev!$A$1:$CI$1,0),FALSE)</f>
        <v>-3.8727499999999964</v>
      </c>
      <c r="U58" s="52">
        <f>VLOOKUP($B58,Shock_dev!$A$1:$CI$300,MATCH(DATE(U$1,1,1),Shock_dev!$A$1:$CI$1,0),FALSE)</f>
        <v>-4.0449200000000474</v>
      </c>
      <c r="V58" s="52">
        <f>VLOOKUP($B58,Shock_dev!$A$1:$CI$300,MATCH(DATE(V$1,1,1),Shock_dev!$A$1:$CI$1,0),FALSE)</f>
        <v>-3.9628070000001117</v>
      </c>
      <c r="W58" s="52">
        <f>VLOOKUP($B58,Shock_dev!$A$1:$CI$300,MATCH(DATE(W$1,1,1),Shock_dev!$A$1:$CI$1,0),FALSE)</f>
        <v>-3.72773200000006</v>
      </c>
      <c r="X58" s="52">
        <f>VLOOKUP($B58,Shock_dev!$A$1:$CI$300,MATCH(DATE(X$1,1,1),Shock_dev!$A$1:$CI$1,0),FALSE)</f>
        <v>-3.4005139999999301</v>
      </c>
      <c r="Y58" s="52">
        <f>VLOOKUP($B58,Shock_dev!$A$1:$CI$300,MATCH(DATE(Y$1,1,1),Shock_dev!$A$1:$CI$1,0),FALSE)</f>
        <v>-2.8969080000001668</v>
      </c>
      <c r="Z58" s="52">
        <f>VLOOKUP($B58,Shock_dev!$A$1:$CI$300,MATCH(DATE(Z$1,1,1),Shock_dev!$A$1:$CI$1,0),FALSE)</f>
        <v>-2.4221709999999348</v>
      </c>
      <c r="AA58" s="52">
        <f>VLOOKUP($B58,Shock_dev!$A$1:$CI$300,MATCH(DATE(AA$1,1,1),Shock_dev!$A$1:$CI$1,0),FALSE)</f>
        <v>-1.977835000000141</v>
      </c>
      <c r="AB58" s="52">
        <f>VLOOKUP($B58,Shock_dev!$A$1:$CI$300,MATCH(DATE(AB$1,1,1),Shock_dev!$A$1:$CI$1,0),FALSE)</f>
        <v>-1.5736360000000786</v>
      </c>
      <c r="AC58" s="52">
        <f>VLOOKUP($B58,Shock_dev!$A$1:$CI$300,MATCH(DATE(AC$1,1,1),Shock_dev!$A$1:$CI$1,0),FALSE)</f>
        <v>-1.21483000000012</v>
      </c>
      <c r="AD58" s="52">
        <f>VLOOKUP($B58,Shock_dev!$A$1:$CI$300,MATCH(DATE(AD$1,1,1),Shock_dev!$A$1:$CI$1,0),FALSE)</f>
        <v>-0.9182389999998577</v>
      </c>
      <c r="AE58" s="52">
        <f>VLOOKUP($B58,Shock_dev!$A$1:$CI$300,MATCH(DATE(AE$1,1,1),Shock_dev!$A$1:$CI$1,0),FALSE)</f>
        <v>-0.67044000000009873</v>
      </c>
      <c r="AF58" s="52">
        <f>VLOOKUP($B58,Shock_dev!$A$1:$CI$300,MATCH(DATE(AF$1,1,1),Shock_dev!$A$1:$CI$1,0),FALSE)</f>
        <v>-0.50638600000002043</v>
      </c>
      <c r="AG58" s="52"/>
      <c r="AH58" s="65">
        <f t="shared" si="1"/>
        <v>5.7299774000000072</v>
      </c>
      <c r="AI58" s="65">
        <f t="shared" si="2"/>
        <v>5.2008363999999343</v>
      </c>
      <c r="AJ58" s="65">
        <f t="shared" si="3"/>
        <v>-0.41066860000005362</v>
      </c>
      <c r="AK58" s="65">
        <f t="shared" si="4"/>
        <v>-3.6931952000000363</v>
      </c>
      <c r="AL58" s="65">
        <f t="shared" si="5"/>
        <v>-2.8850320000000464</v>
      </c>
      <c r="AM58" s="65">
        <f t="shared" si="6"/>
        <v>-0.97670620000003505</v>
      </c>
      <c r="AN58" s="66"/>
      <c r="AO58" s="65">
        <f t="shared" si="7"/>
        <v>5.4654068999999712</v>
      </c>
      <c r="AP58" s="65">
        <f t="shared" si="8"/>
        <v>-2.0519319000000449</v>
      </c>
      <c r="AQ58" s="65">
        <f t="shared" si="9"/>
        <v>-1.9308691000000406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2.5126219999999648</v>
      </c>
      <c r="D59" s="52">
        <f>VLOOKUP($B59,Shock_dev!$A$1:$CI$300,MATCH(DATE(D$1,1,1),Shock_dev!$A$1:$CI$1,0),FALSE)</f>
        <v>5.659586999999874</v>
      </c>
      <c r="E59" s="52">
        <f>VLOOKUP($B59,Shock_dev!$A$1:$CI$300,MATCH(DATE(E$1,1,1),Shock_dev!$A$1:$CI$1,0),FALSE)</f>
        <v>8.2213259999998627</v>
      </c>
      <c r="F59" s="52">
        <f>VLOOKUP($B59,Shock_dev!$A$1:$CI$300,MATCH(DATE(F$1,1,1),Shock_dev!$A$1:$CI$1,0),FALSE)</f>
        <v>9.8143720000000485</v>
      </c>
      <c r="G59" s="52">
        <f>VLOOKUP($B59,Shock_dev!$A$1:$CI$300,MATCH(DATE(G$1,1,1),Shock_dev!$A$1:$CI$1,0),FALSE)</f>
        <v>10.443791000000147</v>
      </c>
      <c r="H59" s="52">
        <f>VLOOKUP($B59,Shock_dev!$A$1:$CI$300,MATCH(DATE(H$1,1,1),Shock_dev!$A$1:$CI$1,0),FALSE)</f>
        <v>10.516898999999967</v>
      </c>
      <c r="I59" s="52">
        <f>VLOOKUP($B59,Shock_dev!$A$1:$CI$300,MATCH(DATE(I$1,1,1),Shock_dev!$A$1:$CI$1,0),FALSE)</f>
        <v>10.201890999999932</v>
      </c>
      <c r="J59" s="52">
        <f>VLOOKUP($B59,Shock_dev!$A$1:$CI$300,MATCH(DATE(J$1,1,1),Shock_dev!$A$1:$CI$1,0),FALSE)</f>
        <v>9.8861959999999272</v>
      </c>
      <c r="K59" s="52">
        <f>VLOOKUP($B59,Shock_dev!$A$1:$CI$300,MATCH(DATE(K$1,1,1),Shock_dev!$A$1:$CI$1,0),FALSE)</f>
        <v>9.5158349999999245</v>
      </c>
      <c r="L59" s="52">
        <f>VLOOKUP($B59,Shock_dev!$A$1:$CI$300,MATCH(DATE(L$1,1,1),Shock_dev!$A$1:$CI$1,0),FALSE)</f>
        <v>9.2884090000000015</v>
      </c>
      <c r="M59" s="52">
        <f>VLOOKUP($B59,Shock_dev!$A$1:$CI$300,MATCH(DATE(M$1,1,1),Shock_dev!$A$1:$CI$1,0),FALSE)</f>
        <v>9.3903049999998984</v>
      </c>
      <c r="N59" s="52">
        <f>VLOOKUP($B59,Shock_dev!$A$1:$CI$300,MATCH(DATE(N$1,1,1),Shock_dev!$A$1:$CI$1,0),FALSE)</f>
        <v>9.4840459999998075</v>
      </c>
      <c r="O59" s="52">
        <f>VLOOKUP($B59,Shock_dev!$A$1:$CI$300,MATCH(DATE(O$1,1,1),Shock_dev!$A$1:$CI$1,0),FALSE)</f>
        <v>9.3895810000001347</v>
      </c>
      <c r="P59" s="52">
        <f>VLOOKUP($B59,Shock_dev!$A$1:$CI$300,MATCH(DATE(P$1,1,1),Shock_dev!$A$1:$CI$1,0),FALSE)</f>
        <v>9.1557909999999083</v>
      </c>
      <c r="Q59" s="52">
        <f>VLOOKUP($B59,Shock_dev!$A$1:$CI$300,MATCH(DATE(Q$1,1,1),Shock_dev!$A$1:$CI$1,0),FALSE)</f>
        <v>8.9773699999998371</v>
      </c>
      <c r="R59" s="52">
        <f>VLOOKUP($B59,Shock_dev!$A$1:$CI$300,MATCH(DATE(R$1,1,1),Shock_dev!$A$1:$CI$1,0),FALSE)</f>
        <v>8.6833059999999023</v>
      </c>
      <c r="S59" s="52">
        <f>VLOOKUP($B59,Shock_dev!$A$1:$CI$300,MATCH(DATE(S$1,1,1),Shock_dev!$A$1:$CI$1,0),FALSE)</f>
        <v>8.4283940000000257</v>
      </c>
      <c r="T59" s="52">
        <f>VLOOKUP($B59,Shock_dev!$A$1:$CI$300,MATCH(DATE(T$1,1,1),Shock_dev!$A$1:$CI$1,0),FALSE)</f>
        <v>8.3113299999999981</v>
      </c>
      <c r="U59" s="52">
        <f>VLOOKUP($B59,Shock_dev!$A$1:$CI$300,MATCH(DATE(U$1,1,1),Shock_dev!$A$1:$CI$1,0),FALSE)</f>
        <v>8.1818459999999504</v>
      </c>
      <c r="V59" s="52">
        <f>VLOOKUP($B59,Shock_dev!$A$1:$CI$300,MATCH(DATE(V$1,1,1),Shock_dev!$A$1:$CI$1,0),FALSE)</f>
        <v>8.1832159999999021</v>
      </c>
      <c r="W59" s="52">
        <f>VLOOKUP($B59,Shock_dev!$A$1:$CI$300,MATCH(DATE(W$1,1,1),Shock_dev!$A$1:$CI$1,0),FALSE)</f>
        <v>8.2326949999999215</v>
      </c>
      <c r="X59" s="52">
        <f>VLOOKUP($B59,Shock_dev!$A$1:$CI$300,MATCH(DATE(X$1,1,1),Shock_dev!$A$1:$CI$1,0),FALSE)</f>
        <v>8.269455999999991</v>
      </c>
      <c r="Y59" s="52">
        <f>VLOOKUP($B59,Shock_dev!$A$1:$CI$300,MATCH(DATE(Y$1,1,1),Shock_dev!$A$1:$CI$1,0),FALSE)</f>
        <v>8.4328410000000531</v>
      </c>
      <c r="Z59" s="52">
        <f>VLOOKUP($B59,Shock_dev!$A$1:$CI$300,MATCH(DATE(Z$1,1,1),Shock_dev!$A$1:$CI$1,0),FALSE)</f>
        <v>8.5174910000000637</v>
      </c>
      <c r="AA59" s="52">
        <f>VLOOKUP($B59,Shock_dev!$A$1:$CI$300,MATCH(DATE(AA$1,1,1),Shock_dev!$A$1:$CI$1,0),FALSE)</f>
        <v>8.5219830000000911</v>
      </c>
      <c r="AB59" s="52">
        <f>VLOOKUP($B59,Shock_dev!$A$1:$CI$300,MATCH(DATE(AB$1,1,1),Shock_dev!$A$1:$CI$1,0),FALSE)</f>
        <v>8.4669099999998707</v>
      </c>
      <c r="AC59" s="52">
        <f>VLOOKUP($B59,Shock_dev!$A$1:$CI$300,MATCH(DATE(AC$1,1,1),Shock_dev!$A$1:$CI$1,0),FALSE)</f>
        <v>8.3711430000000746</v>
      </c>
      <c r="AD59" s="52">
        <f>VLOOKUP($B59,Shock_dev!$A$1:$CI$300,MATCH(DATE(AD$1,1,1),Shock_dev!$A$1:$CI$1,0),FALSE)</f>
        <v>8.230788000000075</v>
      </c>
      <c r="AE59" s="52">
        <f>VLOOKUP($B59,Shock_dev!$A$1:$CI$300,MATCH(DATE(AE$1,1,1),Shock_dev!$A$1:$CI$1,0),FALSE)</f>
        <v>8.0704510000000482</v>
      </c>
      <c r="AF59" s="52">
        <f>VLOOKUP($B59,Shock_dev!$A$1:$CI$300,MATCH(DATE(AF$1,1,1),Shock_dev!$A$1:$CI$1,0),FALSE)</f>
        <v>7.8546989999999823</v>
      </c>
      <c r="AG59" s="52"/>
      <c r="AH59" s="65">
        <f t="shared" si="1"/>
        <v>7.330339599999979</v>
      </c>
      <c r="AI59" s="65">
        <f t="shared" si="2"/>
        <v>9.8818459999999497</v>
      </c>
      <c r="AJ59" s="65">
        <f t="shared" si="3"/>
        <v>9.2794185999999179</v>
      </c>
      <c r="AK59" s="65">
        <f t="shared" si="4"/>
        <v>8.3576183999999554</v>
      </c>
      <c r="AL59" s="65">
        <f t="shared" si="5"/>
        <v>8.3948932000000234</v>
      </c>
      <c r="AM59" s="65">
        <f t="shared" si="6"/>
        <v>8.1987982000000095</v>
      </c>
      <c r="AN59" s="66"/>
      <c r="AO59" s="65">
        <f t="shared" si="7"/>
        <v>8.6060927999999635</v>
      </c>
      <c r="AP59" s="65">
        <f t="shared" si="8"/>
        <v>8.8185184999999358</v>
      </c>
      <c r="AQ59" s="65">
        <f t="shared" si="9"/>
        <v>8.2968457000000164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25.001696999999993</v>
      </c>
      <c r="D60" s="52">
        <f>VLOOKUP($B60,Shock_dev!$A$1:$CI$300,MATCH(DATE(D$1,1,1),Shock_dev!$A$1:$CI$1,0),FALSE)</f>
        <v>40.127208100000004</v>
      </c>
      <c r="E60" s="52">
        <f>VLOOKUP($B60,Shock_dev!$A$1:$CI$300,MATCH(DATE(E$1,1,1),Shock_dev!$A$1:$CI$1,0),FALSE)</f>
        <v>47.526664699999984</v>
      </c>
      <c r="F60" s="52">
        <f>VLOOKUP($B60,Shock_dev!$A$1:$CI$300,MATCH(DATE(F$1,1,1),Shock_dev!$A$1:$CI$1,0),FALSE)</f>
        <v>50.220983099999984</v>
      </c>
      <c r="G60" s="52">
        <f>VLOOKUP($B60,Shock_dev!$A$1:$CI$300,MATCH(DATE(G$1,1,1),Shock_dev!$A$1:$CI$1,0),FALSE)</f>
        <v>46.630828499999993</v>
      </c>
      <c r="H60" s="52">
        <f>VLOOKUP($B60,Shock_dev!$A$1:$CI$300,MATCH(DATE(H$1,1,1),Shock_dev!$A$1:$CI$1,0),FALSE)</f>
        <v>45.445920599999994</v>
      </c>
      <c r="I60" s="52">
        <f>VLOOKUP($B60,Shock_dev!$A$1:$CI$300,MATCH(DATE(I$1,1,1),Shock_dev!$A$1:$CI$1,0),FALSE)</f>
        <v>44.30403560000002</v>
      </c>
      <c r="J60" s="52">
        <f>VLOOKUP($B60,Shock_dev!$A$1:$CI$300,MATCH(DATE(J$1,1,1),Shock_dev!$A$1:$CI$1,0),FALSE)</f>
        <v>43.361195900000013</v>
      </c>
      <c r="K60" s="52">
        <f>VLOOKUP($B60,Shock_dev!$A$1:$CI$300,MATCH(DATE(K$1,1,1),Shock_dev!$A$1:$CI$1,0),FALSE)</f>
        <v>42.654435100000001</v>
      </c>
      <c r="L60" s="52">
        <f>VLOOKUP($B60,Shock_dev!$A$1:$CI$300,MATCH(DATE(L$1,1,1),Shock_dev!$A$1:$CI$1,0),FALSE)</f>
        <v>41.847870399999991</v>
      </c>
      <c r="M60" s="52">
        <f>VLOOKUP($B60,Shock_dev!$A$1:$CI$300,MATCH(DATE(M$1,1,1),Shock_dev!$A$1:$CI$1,0),FALSE)</f>
        <v>38.459428599999995</v>
      </c>
      <c r="N60" s="52">
        <f>VLOOKUP($B60,Shock_dev!$A$1:$CI$300,MATCH(DATE(N$1,1,1),Shock_dev!$A$1:$CI$1,0),FALSE)</f>
        <v>36.791744499999993</v>
      </c>
      <c r="O60" s="52">
        <f>VLOOKUP($B60,Shock_dev!$A$1:$CI$300,MATCH(DATE(O$1,1,1),Shock_dev!$A$1:$CI$1,0),FALSE)</f>
        <v>36.132057400000008</v>
      </c>
      <c r="P60" s="52">
        <f>VLOOKUP($B60,Shock_dev!$A$1:$CI$300,MATCH(DATE(P$1,1,1),Shock_dev!$A$1:$CI$1,0),FALSE)</f>
        <v>36.022550899999999</v>
      </c>
      <c r="Q60" s="52">
        <f>VLOOKUP($B60,Shock_dev!$A$1:$CI$300,MATCH(DATE(Q$1,1,1),Shock_dev!$A$1:$CI$1,0),FALSE)</f>
        <v>35.56617</v>
      </c>
      <c r="R60" s="52">
        <f>VLOOKUP($B60,Shock_dev!$A$1:$CI$300,MATCH(DATE(R$1,1,1),Shock_dev!$A$1:$CI$1,0),FALSE)</f>
        <v>34.317028700000009</v>
      </c>
      <c r="S60" s="52">
        <f>VLOOKUP($B60,Shock_dev!$A$1:$CI$300,MATCH(DATE(S$1,1,1),Shock_dev!$A$1:$CI$1,0),FALSE)</f>
        <v>33.867083099999988</v>
      </c>
      <c r="T60" s="52">
        <f>VLOOKUP($B60,Shock_dev!$A$1:$CI$300,MATCH(DATE(T$1,1,1),Shock_dev!$A$1:$CI$1,0),FALSE)</f>
        <v>33.841560800000011</v>
      </c>
      <c r="U60" s="52">
        <f>VLOOKUP($B60,Shock_dev!$A$1:$CI$300,MATCH(DATE(U$1,1,1),Shock_dev!$A$1:$CI$1,0),FALSE)</f>
        <v>33.988844600000007</v>
      </c>
      <c r="V60" s="52">
        <f>VLOOKUP($B60,Shock_dev!$A$1:$CI$300,MATCH(DATE(V$1,1,1),Shock_dev!$A$1:$CI$1,0),FALSE)</f>
        <v>35.160475100000014</v>
      </c>
      <c r="W60" s="52">
        <f>VLOOKUP($B60,Shock_dev!$A$1:$CI$300,MATCH(DATE(W$1,1,1),Shock_dev!$A$1:$CI$1,0),FALSE)</f>
        <v>34.763376800000003</v>
      </c>
      <c r="X60" s="52">
        <f>VLOOKUP($B60,Shock_dev!$A$1:$CI$300,MATCH(DATE(X$1,1,1),Shock_dev!$A$1:$CI$1,0),FALSE)</f>
        <v>34.534197799999987</v>
      </c>
      <c r="Y60" s="52">
        <f>VLOOKUP($B60,Shock_dev!$A$1:$CI$300,MATCH(DATE(Y$1,1,1),Shock_dev!$A$1:$CI$1,0),FALSE)</f>
        <v>34.396359599999982</v>
      </c>
      <c r="Z60" s="52">
        <f>VLOOKUP($B60,Shock_dev!$A$1:$CI$300,MATCH(DATE(Z$1,1,1),Shock_dev!$A$1:$CI$1,0),FALSE)</f>
        <v>34.272975500000001</v>
      </c>
      <c r="AA60" s="52">
        <f>VLOOKUP($B60,Shock_dev!$A$1:$CI$300,MATCH(DATE(AA$1,1,1),Shock_dev!$A$1:$CI$1,0),FALSE)</f>
        <v>34.131119699999999</v>
      </c>
      <c r="AB60" s="52">
        <f>VLOOKUP($B60,Shock_dev!$A$1:$CI$300,MATCH(DATE(AB$1,1,1),Shock_dev!$A$1:$CI$1,0),FALSE)</f>
        <v>33.959270000000004</v>
      </c>
      <c r="AC60" s="52">
        <f>VLOOKUP($B60,Shock_dev!$A$1:$CI$300,MATCH(DATE(AC$1,1,1),Shock_dev!$A$1:$CI$1,0),FALSE)</f>
        <v>33.755385900000022</v>
      </c>
      <c r="AD60" s="52">
        <f>VLOOKUP($B60,Shock_dev!$A$1:$CI$300,MATCH(DATE(AD$1,1,1),Shock_dev!$A$1:$CI$1,0),FALSE)</f>
        <v>33.5224872</v>
      </c>
      <c r="AE60" s="52">
        <f>VLOOKUP($B60,Shock_dev!$A$1:$CI$300,MATCH(DATE(AE$1,1,1),Shock_dev!$A$1:$CI$1,0),FALSE)</f>
        <v>33.266716599999995</v>
      </c>
      <c r="AF60" s="52">
        <f>VLOOKUP($B60,Shock_dev!$A$1:$CI$300,MATCH(DATE(AF$1,1,1),Shock_dev!$A$1:$CI$1,0),FALSE)</f>
        <v>32.990546399999999</v>
      </c>
      <c r="AG60" s="52"/>
      <c r="AH60" s="65">
        <f t="shared" si="1"/>
        <v>41.901476279999997</v>
      </c>
      <c r="AI60" s="65">
        <f t="shared" si="2"/>
        <v>43.522691520000002</v>
      </c>
      <c r="AJ60" s="65">
        <f t="shared" si="3"/>
        <v>36.594390279999999</v>
      </c>
      <c r="AK60" s="65">
        <f t="shared" si="4"/>
        <v>34.23499846</v>
      </c>
      <c r="AL60" s="65">
        <f t="shared" si="5"/>
        <v>34.419605879999992</v>
      </c>
      <c r="AM60" s="65">
        <f t="shared" si="6"/>
        <v>33.498881220000001</v>
      </c>
      <c r="AN60" s="66"/>
      <c r="AO60" s="65">
        <f t="shared" si="7"/>
        <v>42.712083899999996</v>
      </c>
      <c r="AP60" s="65">
        <f t="shared" si="8"/>
        <v>35.414694369999999</v>
      </c>
      <c r="AQ60" s="65">
        <f t="shared" si="9"/>
        <v>33.959243549999997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3.5815844830000003</v>
      </c>
      <c r="D61" s="52">
        <f>VLOOKUP($B61,Shock_dev!$A$1:$CI$300,MATCH(DATE(D$1,1,1),Shock_dev!$A$1:$CI$1,0),FALSE)</f>
        <v>6.5249342590000001</v>
      </c>
      <c r="E61" s="52">
        <f>VLOOKUP($B61,Shock_dev!$A$1:$CI$300,MATCH(DATE(E$1,1,1),Shock_dev!$A$1:$CI$1,0),FALSE)</f>
        <v>8.2045285959999994</v>
      </c>
      <c r="F61" s="52">
        <f>VLOOKUP($B61,Shock_dev!$A$1:$CI$300,MATCH(DATE(F$1,1,1),Shock_dev!$A$1:$CI$1,0),FALSE)</f>
        <v>8.8569233370000013</v>
      </c>
      <c r="G61" s="52">
        <f>VLOOKUP($B61,Shock_dev!$A$1:$CI$300,MATCH(DATE(G$1,1,1),Shock_dev!$A$1:$CI$1,0),FALSE)</f>
        <v>8.9192583210000009</v>
      </c>
      <c r="H61" s="52">
        <f>VLOOKUP($B61,Shock_dev!$A$1:$CI$300,MATCH(DATE(H$1,1,1),Shock_dev!$A$1:$CI$1,0),FALSE)</f>
        <v>8.7185553200000001</v>
      </c>
      <c r="I61" s="52">
        <f>VLOOKUP($B61,Shock_dev!$A$1:$CI$300,MATCH(DATE(I$1,1,1),Shock_dev!$A$1:$CI$1,0),FALSE)</f>
        <v>7.8335957080000007</v>
      </c>
      <c r="J61" s="52">
        <f>VLOOKUP($B61,Shock_dev!$A$1:$CI$300,MATCH(DATE(J$1,1,1),Shock_dev!$A$1:$CI$1,0),FALSE)</f>
        <v>7.2715189469999997</v>
      </c>
      <c r="K61" s="52">
        <f>VLOOKUP($B61,Shock_dev!$A$1:$CI$300,MATCH(DATE(K$1,1,1),Shock_dev!$A$1:$CI$1,0),FALSE)</f>
        <v>6.1200184799999997</v>
      </c>
      <c r="L61" s="52">
        <f>VLOOKUP($B61,Shock_dev!$A$1:$CI$300,MATCH(DATE(L$1,1,1),Shock_dev!$A$1:$CI$1,0),FALSE)</f>
        <v>5.5216141470000002</v>
      </c>
      <c r="M61" s="52">
        <f>VLOOKUP($B61,Shock_dev!$A$1:$CI$300,MATCH(DATE(M$1,1,1),Shock_dev!$A$1:$CI$1,0),FALSE)</f>
        <v>11.067122645000001</v>
      </c>
      <c r="N61" s="52">
        <f>VLOOKUP($B61,Shock_dev!$A$1:$CI$300,MATCH(DATE(N$1,1,1),Shock_dev!$A$1:$CI$1,0),FALSE)</f>
        <v>13.857326180000001</v>
      </c>
      <c r="O61" s="52">
        <f>VLOOKUP($B61,Shock_dev!$A$1:$CI$300,MATCH(DATE(O$1,1,1),Shock_dev!$A$1:$CI$1,0),FALSE)</f>
        <v>15.195871523999998</v>
      </c>
      <c r="P61" s="52">
        <f>VLOOKUP($B61,Shock_dev!$A$1:$CI$300,MATCH(DATE(P$1,1,1),Shock_dev!$A$1:$CI$1,0),FALSE)</f>
        <v>15.609725745000002</v>
      </c>
      <c r="Q61" s="52">
        <f>VLOOKUP($B61,Shock_dev!$A$1:$CI$300,MATCH(DATE(Q$1,1,1),Shock_dev!$A$1:$CI$1,0),FALSE)</f>
        <v>15.545897271999999</v>
      </c>
      <c r="R61" s="52">
        <f>VLOOKUP($B61,Shock_dev!$A$1:$CI$300,MATCH(DATE(R$1,1,1),Shock_dev!$A$1:$CI$1,0),FALSE)</f>
        <v>15.280933325000001</v>
      </c>
      <c r="S61" s="52">
        <f>VLOOKUP($B61,Shock_dev!$A$1:$CI$300,MATCH(DATE(S$1,1,1),Shock_dev!$A$1:$CI$1,0),FALSE)</f>
        <v>15.727951785000002</v>
      </c>
      <c r="T61" s="52">
        <f>VLOOKUP($B61,Shock_dev!$A$1:$CI$300,MATCH(DATE(T$1,1,1),Shock_dev!$A$1:$CI$1,0),FALSE)</f>
        <v>15.815238631</v>
      </c>
      <c r="U61" s="52">
        <f>VLOOKUP($B61,Shock_dev!$A$1:$CI$300,MATCH(DATE(U$1,1,1),Shock_dev!$A$1:$CI$1,0),FALSE)</f>
        <v>15.709269494000001</v>
      </c>
      <c r="V61" s="52">
        <f>VLOOKUP($B61,Shock_dev!$A$1:$CI$300,MATCH(DATE(V$1,1,1),Shock_dev!$A$1:$CI$1,0),FALSE)</f>
        <v>15.519468784999999</v>
      </c>
      <c r="W61" s="52">
        <f>VLOOKUP($B61,Shock_dev!$A$1:$CI$300,MATCH(DATE(W$1,1,1),Shock_dev!$A$1:$CI$1,0),FALSE)</f>
        <v>15.304290246000001</v>
      </c>
      <c r="X61" s="52">
        <f>VLOOKUP($B61,Shock_dev!$A$1:$CI$300,MATCH(DATE(X$1,1,1),Shock_dev!$A$1:$CI$1,0),FALSE)</f>
        <v>15.841954893999999</v>
      </c>
      <c r="Y61" s="52">
        <f>VLOOKUP($B61,Shock_dev!$A$1:$CI$300,MATCH(DATE(Y$1,1,1),Shock_dev!$A$1:$CI$1,0),FALSE)</f>
        <v>16.037197571999997</v>
      </c>
      <c r="Z61" s="52">
        <f>VLOOKUP($B61,Shock_dev!$A$1:$CI$300,MATCH(DATE(Z$1,1,1),Shock_dev!$A$1:$CI$1,0),FALSE)</f>
        <v>16.026671132000001</v>
      </c>
      <c r="AA61" s="52">
        <f>VLOOKUP($B61,Shock_dev!$A$1:$CI$300,MATCH(DATE(AA$1,1,1),Shock_dev!$A$1:$CI$1,0),FALSE)</f>
        <v>15.909654275000001</v>
      </c>
      <c r="AB61" s="52">
        <f>VLOOKUP($B61,Shock_dev!$A$1:$CI$300,MATCH(DATE(AB$1,1,1),Shock_dev!$A$1:$CI$1,0),FALSE)</f>
        <v>15.744941302000001</v>
      </c>
      <c r="AC61" s="52">
        <f>VLOOKUP($B61,Shock_dev!$A$1:$CI$300,MATCH(DATE(AC$1,1,1),Shock_dev!$A$1:$CI$1,0),FALSE)</f>
        <v>15.563506285000003</v>
      </c>
      <c r="AD61" s="52">
        <f>VLOOKUP($B61,Shock_dev!$A$1:$CI$300,MATCH(DATE(AD$1,1,1),Shock_dev!$A$1:$CI$1,0),FALSE)</f>
        <v>15.380462345000002</v>
      </c>
      <c r="AE61" s="52">
        <f>VLOOKUP($B61,Shock_dev!$A$1:$CI$300,MATCH(DATE(AE$1,1,1),Shock_dev!$A$1:$CI$1,0),FALSE)</f>
        <v>15.202428398000002</v>
      </c>
      <c r="AF61" s="52">
        <f>VLOOKUP($B61,Shock_dev!$A$1:$CI$300,MATCH(DATE(AF$1,1,1),Shock_dev!$A$1:$CI$1,0),FALSE)</f>
        <v>15.030813714999999</v>
      </c>
      <c r="AG61" s="52"/>
      <c r="AH61" s="65">
        <f t="shared" si="1"/>
        <v>7.2174457992000018</v>
      </c>
      <c r="AI61" s="65">
        <f t="shared" si="2"/>
        <v>7.0930605203999999</v>
      </c>
      <c r="AJ61" s="65">
        <f t="shared" si="3"/>
        <v>14.255188673200001</v>
      </c>
      <c r="AK61" s="65">
        <f t="shared" si="4"/>
        <v>15.610572404000001</v>
      </c>
      <c r="AL61" s="65">
        <f t="shared" si="5"/>
        <v>15.823953623799998</v>
      </c>
      <c r="AM61" s="65">
        <f t="shared" si="6"/>
        <v>15.384430409</v>
      </c>
      <c r="AN61" s="66"/>
      <c r="AO61" s="65">
        <f t="shared" si="7"/>
        <v>7.1552531598000009</v>
      </c>
      <c r="AP61" s="65">
        <f t="shared" si="8"/>
        <v>14.932880538600001</v>
      </c>
      <c r="AQ61" s="65">
        <f t="shared" si="9"/>
        <v>15.604192016399999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4.8171303000000165E-2</v>
      </c>
      <c r="D62" s="52">
        <f>VLOOKUP($B62,Shock_dev!$A$1:$CI$300,MATCH(DATE(D$1,1,1),Shock_dev!$A$1:$CI$1,0),FALSE)</f>
        <v>8.122638099999957E-2</v>
      </c>
      <c r="E62" s="52">
        <f>VLOOKUP($B62,Shock_dev!$A$1:$CI$300,MATCH(DATE(E$1,1,1),Shock_dev!$A$1:$CI$1,0),FALSE)</f>
        <v>0.10018301800000007</v>
      </c>
      <c r="F62" s="52">
        <f>VLOOKUP($B62,Shock_dev!$A$1:$CI$300,MATCH(DATE(F$1,1,1),Shock_dev!$A$1:$CI$1,0),FALSE)</f>
        <v>0.10844728899999989</v>
      </c>
      <c r="G62" s="52">
        <f>VLOOKUP($B62,Shock_dev!$A$1:$CI$300,MATCH(DATE(G$1,1,1),Shock_dev!$A$1:$CI$1,0),FALSE)</f>
        <v>0.10930235100000019</v>
      </c>
      <c r="H62" s="52">
        <f>VLOOKUP($B62,Shock_dev!$A$1:$CI$300,MATCH(DATE(H$1,1,1),Shock_dev!$A$1:$CI$1,0),FALSE)</f>
        <v>0.10651792799999971</v>
      </c>
      <c r="I62" s="52">
        <f>VLOOKUP($B62,Shock_dev!$A$1:$CI$300,MATCH(DATE(I$1,1,1),Shock_dev!$A$1:$CI$1,0),FALSE)</f>
        <v>0.10136674800000023</v>
      </c>
      <c r="J62" s="52">
        <f>VLOOKUP($B62,Shock_dev!$A$1:$CI$300,MATCH(DATE(J$1,1,1),Shock_dev!$A$1:$CI$1,0),FALSE)</f>
        <v>9.633042699999983E-2</v>
      </c>
      <c r="K62" s="52">
        <f>VLOOKUP($B62,Shock_dev!$A$1:$CI$300,MATCH(DATE(K$1,1,1),Shock_dev!$A$1:$CI$1,0),FALSE)</f>
        <v>9.1460397999998833E-2</v>
      </c>
      <c r="L62" s="52">
        <f>VLOOKUP($B62,Shock_dev!$A$1:$CI$300,MATCH(DATE(L$1,1,1),Shock_dev!$A$1:$CI$1,0),FALSE)</f>
        <v>8.7198110000000995E-2</v>
      </c>
      <c r="M62" s="52">
        <f>VLOOKUP($B62,Shock_dev!$A$1:$CI$300,MATCH(DATE(M$1,1,1),Shock_dev!$A$1:$CI$1,0),FALSE)</f>
        <v>8.4588933000000921E-2</v>
      </c>
      <c r="N62" s="52">
        <f>VLOOKUP($B62,Shock_dev!$A$1:$CI$300,MATCH(DATE(N$1,1,1),Shock_dev!$A$1:$CI$1,0),FALSE)</f>
        <v>8.1877176999999079E-2</v>
      </c>
      <c r="O62" s="52">
        <f>VLOOKUP($B62,Shock_dev!$A$1:$CI$300,MATCH(DATE(O$1,1,1),Shock_dev!$A$1:$CI$1,0),FALSE)</f>
        <v>7.8081218999999535E-2</v>
      </c>
      <c r="P62" s="52">
        <f>VLOOKUP($B62,Shock_dev!$A$1:$CI$300,MATCH(DATE(P$1,1,1),Shock_dev!$A$1:$CI$1,0),FALSE)</f>
        <v>7.3354119999999412E-2</v>
      </c>
      <c r="Q62" s="52">
        <f>VLOOKUP($B62,Shock_dev!$A$1:$CI$300,MATCH(DATE(Q$1,1,1),Shock_dev!$A$1:$CI$1,0),FALSE)</f>
        <v>6.9046923000000149E-2</v>
      </c>
      <c r="R62" s="52">
        <f>VLOOKUP($B62,Shock_dev!$A$1:$CI$300,MATCH(DATE(R$1,1,1),Shock_dev!$A$1:$CI$1,0),FALSE)</f>
        <v>6.4126805000000786E-2</v>
      </c>
      <c r="S62" s="52">
        <f>VLOOKUP($B62,Shock_dev!$A$1:$CI$300,MATCH(DATE(S$1,1,1),Shock_dev!$A$1:$CI$1,0),FALSE)</f>
        <v>5.9613975000001318E-2</v>
      </c>
      <c r="T62" s="52">
        <f>VLOOKUP($B62,Shock_dev!$A$1:$CI$300,MATCH(DATE(T$1,1,1),Shock_dev!$A$1:$CI$1,0),FALSE)</f>
        <v>5.5880616999999688E-2</v>
      </c>
      <c r="U62" s="52">
        <f>VLOOKUP($B62,Shock_dev!$A$1:$CI$300,MATCH(DATE(U$1,1,1),Shock_dev!$A$1:$CI$1,0),FALSE)</f>
        <v>5.2400521000000921E-2</v>
      </c>
      <c r="V62" s="52">
        <f>VLOOKUP($B62,Shock_dev!$A$1:$CI$300,MATCH(DATE(V$1,1,1),Shock_dev!$A$1:$CI$1,0),FALSE)</f>
        <v>4.9883386999999502E-2</v>
      </c>
      <c r="W62" s="52">
        <f>VLOOKUP($B62,Shock_dev!$A$1:$CI$300,MATCH(DATE(W$1,1,1),Shock_dev!$A$1:$CI$1,0),FALSE)</f>
        <v>4.7739924000000045E-2</v>
      </c>
      <c r="X62" s="52">
        <f>VLOOKUP($B62,Shock_dev!$A$1:$CI$300,MATCH(DATE(X$1,1,1),Shock_dev!$A$1:$CI$1,0),FALSE)</f>
        <v>4.5792839999998947E-2</v>
      </c>
      <c r="Y62" s="52">
        <f>VLOOKUP($B62,Shock_dev!$A$1:$CI$300,MATCH(DATE(Y$1,1,1),Shock_dev!$A$1:$CI$1,0),FALSE)</f>
        <v>4.4751107999999817E-2</v>
      </c>
      <c r="Z62" s="52">
        <f>VLOOKUP($B62,Shock_dev!$A$1:$CI$300,MATCH(DATE(Z$1,1,1),Shock_dev!$A$1:$CI$1,0),FALSE)</f>
        <v>4.3696024999999139E-2</v>
      </c>
      <c r="AA62" s="52">
        <f>VLOOKUP($B62,Shock_dev!$A$1:$CI$300,MATCH(DATE(AA$1,1,1),Shock_dev!$A$1:$CI$1,0),FALSE)</f>
        <v>4.2395031999999944E-2</v>
      </c>
      <c r="AB62" s="52">
        <f>VLOOKUP($B62,Shock_dev!$A$1:$CI$300,MATCH(DATE(AB$1,1,1),Shock_dev!$A$1:$CI$1,0),FALSE)</f>
        <v>4.106476099999945E-2</v>
      </c>
      <c r="AC62" s="52">
        <f>VLOOKUP($B62,Shock_dev!$A$1:$CI$300,MATCH(DATE(AC$1,1,1),Shock_dev!$A$1:$CI$1,0),FALSE)</f>
        <v>3.9866382000001366E-2</v>
      </c>
      <c r="AD62" s="52">
        <f>VLOOKUP($B62,Shock_dev!$A$1:$CI$300,MATCH(DATE(AD$1,1,1),Shock_dev!$A$1:$CI$1,0),FALSE)</f>
        <v>3.8388992999999871E-2</v>
      </c>
      <c r="AE62" s="52">
        <f>VLOOKUP($B62,Shock_dev!$A$1:$CI$300,MATCH(DATE(AE$1,1,1),Shock_dev!$A$1:$CI$1,0),FALSE)</f>
        <v>3.6973259999999897E-2</v>
      </c>
      <c r="AF62" s="52">
        <f>VLOOKUP($B62,Shock_dev!$A$1:$CI$300,MATCH(DATE(AF$1,1,1),Shock_dev!$A$1:$CI$1,0),FALSE)</f>
        <v>3.5376395000000116E-2</v>
      </c>
      <c r="AG62" s="52"/>
      <c r="AH62" s="65">
        <f t="shared" si="1"/>
        <v>8.9466068399999973E-2</v>
      </c>
      <c r="AI62" s="65">
        <f t="shared" si="2"/>
        <v>9.6574722199999921E-2</v>
      </c>
      <c r="AJ62" s="65">
        <f t="shared" si="3"/>
        <v>7.7389674399999817E-2</v>
      </c>
      <c r="AK62" s="65">
        <f t="shared" si="4"/>
        <v>5.638106100000044E-2</v>
      </c>
      <c r="AL62" s="65">
        <f t="shared" si="5"/>
        <v>4.487498579999958E-2</v>
      </c>
      <c r="AM62" s="65">
        <f t="shared" si="6"/>
        <v>3.8333958200000143E-2</v>
      </c>
      <c r="AN62" s="66"/>
      <c r="AO62" s="65">
        <f t="shared" si="7"/>
        <v>9.3020395299999947E-2</v>
      </c>
      <c r="AP62" s="65">
        <f t="shared" si="8"/>
        <v>6.6885367700000128E-2</v>
      </c>
      <c r="AQ62" s="65">
        <f t="shared" si="9"/>
        <v>4.1604471999999865E-2</v>
      </c>
    </row>
    <row r="63" spans="1:43" x14ac:dyDescent="0.25">
      <c r="A63" s="5" t="str">
        <f>VLOOKUP(LEFT(RIGHT(B63,6),4),List_Sectors!$A$2:$C$30,3,FALSE)</f>
        <v>Ponts &amp; tunnels</v>
      </c>
      <c r="B63" s="37" t="s">
        <v>304</v>
      </c>
      <c r="C63" s="51">
        <f>VLOOKUP($B63,Shock_dev!$A$1:$CI$300,MATCH(DATE(C$1,1,1),Shock_dev!$A$1:$CI$1,0),FALSE)</f>
        <v>4.3972158280000002</v>
      </c>
      <c r="D63" s="52">
        <f>VLOOKUP($B63,Shock_dev!$A$1:$CI$300,MATCH(DATE(D$1,1,1),Shock_dev!$A$1:$CI$1,0),FALSE)</f>
        <v>7.6928916670000005</v>
      </c>
      <c r="E63" s="52">
        <f>VLOOKUP($B63,Shock_dev!$A$1:$CI$300,MATCH(DATE(E$1,1,1),Shock_dev!$A$1:$CI$1,0),FALSE)</f>
        <v>9.4571462310000012</v>
      </c>
      <c r="F63" s="52">
        <f>VLOOKUP($B63,Shock_dev!$A$1:$CI$300,MATCH(DATE(F$1,1,1),Shock_dev!$A$1:$CI$1,0),FALSE)</f>
        <v>10.078633796999998</v>
      </c>
      <c r="G63" s="52">
        <f>VLOOKUP($B63,Shock_dev!$A$1:$CI$300,MATCH(DATE(G$1,1,1),Shock_dev!$A$1:$CI$1,0),FALSE)</f>
        <v>10.541319325</v>
      </c>
      <c r="H63" s="52">
        <f>VLOOKUP($B63,Shock_dev!$A$1:$CI$300,MATCH(DATE(H$1,1,1),Shock_dev!$A$1:$CI$1,0),FALSE)</f>
        <v>10.478097446000001</v>
      </c>
      <c r="I63" s="52">
        <f>VLOOKUP($B63,Shock_dev!$A$1:$CI$300,MATCH(DATE(I$1,1,1),Shock_dev!$A$1:$CI$1,0),FALSE)</f>
        <v>10.121924462000001</v>
      </c>
      <c r="J63" s="52">
        <f>VLOOKUP($B63,Shock_dev!$A$1:$CI$300,MATCH(DATE(J$1,1,1),Shock_dev!$A$1:$CI$1,0),FALSE)</f>
        <v>9.6980274899999994</v>
      </c>
      <c r="K63" s="52">
        <f>VLOOKUP($B63,Shock_dev!$A$1:$CI$300,MATCH(DATE(K$1,1,1),Shock_dev!$A$1:$CI$1,0),FALSE)</f>
        <v>9.2177724149999989</v>
      </c>
      <c r="L63" s="52">
        <f>VLOOKUP($B63,Shock_dev!$A$1:$CI$300,MATCH(DATE(L$1,1,1),Shock_dev!$A$1:$CI$1,0),FALSE)</f>
        <v>8.9618293559999991</v>
      </c>
      <c r="M63" s="52">
        <f>VLOOKUP($B63,Shock_dev!$A$1:$CI$300,MATCH(DATE(M$1,1,1),Shock_dev!$A$1:$CI$1,0),FALSE)</f>
        <v>10.304816174000001</v>
      </c>
      <c r="N63" s="52">
        <f>VLOOKUP($B63,Shock_dev!$A$1:$CI$300,MATCH(DATE(N$1,1,1),Shock_dev!$A$1:$CI$1,0),FALSE)</f>
        <v>10.763412033999998</v>
      </c>
      <c r="O63" s="52">
        <f>VLOOKUP($B63,Shock_dev!$A$1:$CI$300,MATCH(DATE(O$1,1,1),Shock_dev!$A$1:$CI$1,0),FALSE)</f>
        <v>10.753173429</v>
      </c>
      <c r="P63" s="52">
        <f>VLOOKUP($B63,Shock_dev!$A$1:$CI$300,MATCH(DATE(P$1,1,1),Shock_dev!$A$1:$CI$1,0),FALSE)</f>
        <v>10.490571702</v>
      </c>
      <c r="Q63" s="52">
        <f>VLOOKUP($B63,Shock_dev!$A$1:$CI$300,MATCH(DATE(Q$1,1,1),Shock_dev!$A$1:$CI$1,0),FALSE)</f>
        <v>10.114789919</v>
      </c>
      <c r="R63" s="52">
        <f>VLOOKUP($B63,Shock_dev!$A$1:$CI$300,MATCH(DATE(R$1,1,1),Shock_dev!$A$1:$CI$1,0),FALSE)</f>
        <v>9.6993222239999994</v>
      </c>
      <c r="S63" s="52">
        <f>VLOOKUP($B63,Shock_dev!$A$1:$CI$300,MATCH(DATE(S$1,1,1),Shock_dev!$A$1:$CI$1,0),FALSE)</f>
        <v>9.3439481310000012</v>
      </c>
      <c r="T63" s="52">
        <f>VLOOKUP($B63,Shock_dev!$A$1:$CI$300,MATCH(DATE(T$1,1,1),Shock_dev!$A$1:$CI$1,0),FALSE)</f>
        <v>8.9851377049999996</v>
      </c>
      <c r="U63" s="52">
        <f>VLOOKUP($B63,Shock_dev!$A$1:$CI$300,MATCH(DATE(U$1,1,1),Shock_dev!$A$1:$CI$1,0),FALSE)</f>
        <v>8.6444051470000005</v>
      </c>
      <c r="V63" s="52">
        <f>VLOOKUP($B63,Shock_dev!$A$1:$CI$300,MATCH(DATE(V$1,1,1),Shock_dev!$A$1:$CI$1,0),FALSE)</f>
        <v>8.6194339339999999</v>
      </c>
      <c r="W63" s="52">
        <f>VLOOKUP($B63,Shock_dev!$A$1:$CI$300,MATCH(DATE(W$1,1,1),Shock_dev!$A$1:$CI$1,0),FALSE)</f>
        <v>8.491169481</v>
      </c>
      <c r="X63" s="52">
        <f>VLOOKUP($B63,Shock_dev!$A$1:$CI$300,MATCH(DATE(X$1,1,1),Shock_dev!$A$1:$CI$1,0),FALSE)</f>
        <v>8.3718281700000006</v>
      </c>
      <c r="Y63" s="52">
        <f>VLOOKUP($B63,Shock_dev!$A$1:$CI$300,MATCH(DATE(Y$1,1,1),Shock_dev!$A$1:$CI$1,0),FALSE)</f>
        <v>8.2141835420000007</v>
      </c>
      <c r="Z63" s="52">
        <f>VLOOKUP($B63,Shock_dev!$A$1:$CI$300,MATCH(DATE(Z$1,1,1),Shock_dev!$A$1:$CI$1,0),FALSE)</f>
        <v>8.0472690319999991</v>
      </c>
      <c r="AA63" s="52">
        <f>VLOOKUP($B63,Shock_dev!$A$1:$CI$300,MATCH(DATE(AA$1,1,1),Shock_dev!$A$1:$CI$1,0),FALSE)</f>
        <v>7.8867662539999994</v>
      </c>
      <c r="AB63" s="52">
        <f>VLOOKUP($B63,Shock_dev!$A$1:$CI$300,MATCH(DATE(AB$1,1,1),Shock_dev!$A$1:$CI$1,0),FALSE)</f>
        <v>7.7390691690000004</v>
      </c>
      <c r="AC63" s="52">
        <f>VLOOKUP($B63,Shock_dev!$A$1:$CI$300,MATCH(DATE(AC$1,1,1),Shock_dev!$A$1:$CI$1,0),FALSE)</f>
        <v>7.6061418689999991</v>
      </c>
      <c r="AD63" s="52">
        <f>VLOOKUP($B63,Shock_dev!$A$1:$CI$300,MATCH(DATE(AD$1,1,1),Shock_dev!$A$1:$CI$1,0),FALSE)</f>
        <v>7.4865449790000005</v>
      </c>
      <c r="AE63" s="52">
        <f>VLOOKUP($B63,Shock_dev!$A$1:$CI$300,MATCH(DATE(AE$1,1,1),Shock_dev!$A$1:$CI$1,0),FALSE)</f>
        <v>7.3786883030000006</v>
      </c>
      <c r="AF63" s="52">
        <f>VLOOKUP($B63,Shock_dev!$A$1:$CI$300,MATCH(DATE(AF$1,1,1),Shock_dev!$A$1:$CI$1,0),FALSE)</f>
        <v>7.2802439089999993</v>
      </c>
      <c r="AG63" s="52"/>
      <c r="AH63" s="65">
        <f t="shared" si="1"/>
        <v>8.4334413696000006</v>
      </c>
      <c r="AI63" s="65">
        <f t="shared" si="2"/>
        <v>9.6955302337999996</v>
      </c>
      <c r="AJ63" s="65">
        <f t="shared" si="3"/>
        <v>10.485352651600001</v>
      </c>
      <c r="AK63" s="65">
        <f t="shared" si="4"/>
        <v>9.0584494282000012</v>
      </c>
      <c r="AL63" s="65">
        <f t="shared" si="5"/>
        <v>8.2022432958000007</v>
      </c>
      <c r="AM63" s="65">
        <f t="shared" si="6"/>
        <v>7.4981376458</v>
      </c>
      <c r="AN63" s="66"/>
      <c r="AO63" s="65">
        <f t="shared" si="7"/>
        <v>9.0644858017000001</v>
      </c>
      <c r="AP63" s="65">
        <f t="shared" si="8"/>
        <v>9.7719010399000013</v>
      </c>
      <c r="AQ63" s="65">
        <f t="shared" si="9"/>
        <v>7.8501904708000003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20.633662220000001</v>
      </c>
      <c r="D64" s="52">
        <f>VLOOKUP($B64,Shock_dev!$A$1:$CI$300,MATCH(DATE(D$1,1,1),Shock_dev!$A$1:$CI$1,0),FALSE)</f>
        <v>36.585418400000009</v>
      </c>
      <c r="E64" s="52">
        <f>VLOOKUP($B64,Shock_dev!$A$1:$CI$300,MATCH(DATE(E$1,1,1),Shock_dev!$A$1:$CI$1,0),FALSE)</f>
        <v>45.40410447</v>
      </c>
      <c r="F64" s="52">
        <f>VLOOKUP($B64,Shock_dev!$A$1:$CI$300,MATCH(DATE(F$1,1,1),Shock_dev!$A$1:$CI$1,0),FALSE)</f>
        <v>48.701356259999997</v>
      </c>
      <c r="G64" s="52">
        <f>VLOOKUP($B64,Shock_dev!$A$1:$CI$300,MATCH(DATE(G$1,1,1),Shock_dev!$A$1:$CI$1,0),FALSE)</f>
        <v>49.573334289999998</v>
      </c>
      <c r="H64" s="52">
        <f>VLOOKUP($B64,Shock_dev!$A$1:$CI$300,MATCH(DATE(H$1,1,1),Shock_dev!$A$1:$CI$1,0),FALSE)</f>
        <v>48.735020630000008</v>
      </c>
      <c r="I64" s="52">
        <f>VLOOKUP($B64,Shock_dev!$A$1:$CI$300,MATCH(DATE(I$1,1,1),Shock_dev!$A$1:$CI$1,0),FALSE)</f>
        <v>47.087846719999995</v>
      </c>
      <c r="J64" s="52">
        <f>VLOOKUP($B64,Shock_dev!$A$1:$CI$300,MATCH(DATE(J$1,1,1),Shock_dev!$A$1:$CI$1,0),FALSE)</f>
        <v>45.166039319999996</v>
      </c>
      <c r="K64" s="52">
        <f>VLOOKUP($B64,Shock_dev!$A$1:$CI$300,MATCH(DATE(K$1,1,1),Shock_dev!$A$1:$CI$1,0),FALSE)</f>
        <v>42.794280779999994</v>
      </c>
      <c r="L64" s="52">
        <f>VLOOKUP($B64,Shock_dev!$A$1:$CI$300,MATCH(DATE(L$1,1,1),Shock_dev!$A$1:$CI$1,0),FALSE)</f>
        <v>42.335750810000008</v>
      </c>
      <c r="M64" s="52">
        <f>VLOOKUP($B64,Shock_dev!$A$1:$CI$300,MATCH(DATE(M$1,1,1),Shock_dev!$A$1:$CI$1,0),FALSE)</f>
        <v>35.410086120000003</v>
      </c>
      <c r="N64" s="52">
        <f>VLOOKUP($B64,Shock_dev!$A$1:$CI$300,MATCH(DATE(N$1,1,1),Shock_dev!$A$1:$CI$1,0),FALSE)</f>
        <v>30.851034100000003</v>
      </c>
      <c r="O64" s="52">
        <f>VLOOKUP($B64,Shock_dev!$A$1:$CI$300,MATCH(DATE(O$1,1,1),Shock_dev!$A$1:$CI$1,0),FALSE)</f>
        <v>27.577568549999995</v>
      </c>
      <c r="P64" s="52">
        <f>VLOOKUP($B64,Shock_dev!$A$1:$CI$300,MATCH(DATE(P$1,1,1),Shock_dev!$A$1:$CI$1,0),FALSE)</f>
        <v>24.948809850000004</v>
      </c>
      <c r="Q64" s="52">
        <f>VLOOKUP($B64,Shock_dev!$A$1:$CI$300,MATCH(DATE(Q$1,1,1),Shock_dev!$A$1:$CI$1,0),FALSE)</f>
        <v>24.038706250000004</v>
      </c>
      <c r="R64" s="52">
        <f>VLOOKUP($B64,Shock_dev!$A$1:$CI$300,MATCH(DATE(R$1,1,1),Shock_dev!$A$1:$CI$1,0),FALSE)</f>
        <v>22.623694489999998</v>
      </c>
      <c r="S64" s="52">
        <f>VLOOKUP($B64,Shock_dev!$A$1:$CI$300,MATCH(DATE(S$1,1,1),Shock_dev!$A$1:$CI$1,0),FALSE)</f>
        <v>20.939254900000002</v>
      </c>
      <c r="T64" s="52">
        <f>VLOOKUP($B64,Shock_dev!$A$1:$CI$300,MATCH(DATE(T$1,1,1),Shock_dev!$A$1:$CI$1,0),FALSE)</f>
        <v>19.185802039999999</v>
      </c>
      <c r="U64" s="52">
        <f>VLOOKUP($B64,Shock_dev!$A$1:$CI$300,MATCH(DATE(U$1,1,1),Shock_dev!$A$1:$CI$1,0),FALSE)</f>
        <v>17.496058859999998</v>
      </c>
      <c r="V64" s="52">
        <f>VLOOKUP($B64,Shock_dev!$A$1:$CI$300,MATCH(DATE(V$1,1,1),Shock_dev!$A$1:$CI$1,0),FALSE)</f>
        <v>17.641285750000002</v>
      </c>
      <c r="W64" s="52">
        <f>VLOOKUP($B64,Shock_dev!$A$1:$CI$300,MATCH(DATE(W$1,1,1),Shock_dev!$A$1:$CI$1,0),FALSE)</f>
        <v>16.920080609999999</v>
      </c>
      <c r="X64" s="52">
        <f>VLOOKUP($B64,Shock_dev!$A$1:$CI$300,MATCH(DATE(X$1,1,1),Shock_dev!$A$1:$CI$1,0),FALSE)</f>
        <v>16.025139409999994</v>
      </c>
      <c r="Y64" s="52">
        <f>VLOOKUP($B64,Shock_dev!$A$1:$CI$300,MATCH(DATE(Y$1,1,1),Shock_dev!$A$1:$CI$1,0),FALSE)</f>
        <v>15.13912998</v>
      </c>
      <c r="Z64" s="52">
        <f>VLOOKUP($B64,Shock_dev!$A$1:$CI$300,MATCH(DATE(Z$1,1,1),Shock_dev!$A$1:$CI$1,0),FALSE)</f>
        <v>14.344774790000002</v>
      </c>
      <c r="AA64" s="52">
        <f>VLOOKUP($B64,Shock_dev!$A$1:$CI$300,MATCH(DATE(AA$1,1,1),Shock_dev!$A$1:$CI$1,0),FALSE)</f>
        <v>13.673456790000003</v>
      </c>
      <c r="AB64" s="52">
        <f>VLOOKUP($B64,Shock_dev!$A$1:$CI$300,MATCH(DATE(AB$1,1,1),Shock_dev!$A$1:$CI$1,0),FALSE)</f>
        <v>13.127712170000002</v>
      </c>
      <c r="AC64" s="52">
        <f>VLOOKUP($B64,Shock_dev!$A$1:$CI$300,MATCH(DATE(AC$1,1,1),Shock_dev!$A$1:$CI$1,0),FALSE)</f>
        <v>12.694476100000003</v>
      </c>
      <c r="AD64" s="52">
        <f>VLOOKUP($B64,Shock_dev!$A$1:$CI$300,MATCH(DATE(AD$1,1,1),Shock_dev!$A$1:$CI$1,0),FALSE)</f>
        <v>12.35678394</v>
      </c>
      <c r="AE64" s="52">
        <f>VLOOKUP($B64,Shock_dev!$A$1:$CI$300,MATCH(DATE(AE$1,1,1),Shock_dev!$A$1:$CI$1,0),FALSE)</f>
        <v>12.096390809999995</v>
      </c>
      <c r="AF64" s="52">
        <f>VLOOKUP($B64,Shock_dev!$A$1:$CI$300,MATCH(DATE(AF$1,1,1),Shock_dev!$A$1:$CI$1,0),FALSE)</f>
        <v>11.89662319</v>
      </c>
      <c r="AG64" s="52"/>
      <c r="AH64" s="65">
        <f t="shared" si="1"/>
        <v>40.179575127999996</v>
      </c>
      <c r="AI64" s="65">
        <f t="shared" si="2"/>
        <v>45.223787652000006</v>
      </c>
      <c r="AJ64" s="65">
        <f t="shared" si="3"/>
        <v>28.565240974000005</v>
      </c>
      <c r="AK64" s="65">
        <f t="shared" si="4"/>
        <v>19.577219208000002</v>
      </c>
      <c r="AL64" s="65">
        <f t="shared" si="5"/>
        <v>15.220516315999998</v>
      </c>
      <c r="AM64" s="65">
        <f t="shared" si="6"/>
        <v>12.434397241999999</v>
      </c>
      <c r="AN64" s="66"/>
      <c r="AO64" s="65">
        <f t="shared" si="7"/>
        <v>42.701681390000005</v>
      </c>
      <c r="AP64" s="65">
        <f t="shared" si="8"/>
        <v>24.071230091000004</v>
      </c>
      <c r="AQ64" s="65">
        <f t="shared" si="9"/>
        <v>13.827456778999998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3.6139515499999995</v>
      </c>
      <c r="D65" s="52">
        <f>VLOOKUP($B65,Shock_dev!$A$1:$CI$300,MATCH(DATE(D$1,1,1),Shock_dev!$A$1:$CI$1,0),FALSE)</f>
        <v>5.6711460000000002</v>
      </c>
      <c r="E65" s="52">
        <f>VLOOKUP($B65,Shock_dev!$A$1:$CI$300,MATCH(DATE(E$1,1,1),Shock_dev!$A$1:$CI$1,0),FALSE)</f>
        <v>6.5195574099999973</v>
      </c>
      <c r="F65" s="52">
        <f>VLOOKUP($B65,Shock_dev!$A$1:$CI$300,MATCH(DATE(F$1,1,1),Shock_dev!$A$1:$CI$1,0),FALSE)</f>
        <v>6.6653495900000017</v>
      </c>
      <c r="G65" s="52">
        <f>VLOOKUP($B65,Shock_dev!$A$1:$CI$300,MATCH(DATE(G$1,1,1),Shock_dev!$A$1:$CI$1,0),FALSE)</f>
        <v>7.9715603600000016</v>
      </c>
      <c r="H65" s="52">
        <f>VLOOKUP($B65,Shock_dev!$A$1:$CI$300,MATCH(DATE(H$1,1,1),Shock_dev!$A$1:$CI$1,0),FALSE)</f>
        <v>8.7372669000000016</v>
      </c>
      <c r="I65" s="52">
        <f>VLOOKUP($B65,Shock_dev!$A$1:$CI$300,MATCH(DATE(I$1,1,1),Shock_dev!$A$1:$CI$1,0),FALSE)</f>
        <v>8.8362561399999997</v>
      </c>
      <c r="J65" s="52">
        <f>VLOOKUP($B65,Shock_dev!$A$1:$CI$300,MATCH(DATE(J$1,1,1),Shock_dev!$A$1:$CI$1,0),FALSE)</f>
        <v>8.76430504</v>
      </c>
      <c r="K65" s="52">
        <f>VLOOKUP($B65,Shock_dev!$A$1:$CI$300,MATCH(DATE(K$1,1,1),Shock_dev!$A$1:$CI$1,0),FALSE)</f>
        <v>8.5625071999999989</v>
      </c>
      <c r="L65" s="52">
        <f>VLOOKUP($B65,Shock_dev!$A$1:$CI$300,MATCH(DATE(L$1,1,1),Shock_dev!$A$1:$CI$1,0),FALSE)</f>
        <v>8.0102438599999957</v>
      </c>
      <c r="M65" s="52">
        <f>VLOOKUP($B65,Shock_dev!$A$1:$CI$300,MATCH(DATE(M$1,1,1),Shock_dev!$A$1:$CI$1,0),FALSE)</f>
        <v>9.8805509099999966</v>
      </c>
      <c r="N65" s="52">
        <f>VLOOKUP($B65,Shock_dev!$A$1:$CI$300,MATCH(DATE(N$1,1,1),Shock_dev!$A$1:$CI$1,0),FALSE)</f>
        <v>10.402863779999997</v>
      </c>
      <c r="O65" s="52">
        <f>VLOOKUP($B65,Shock_dev!$A$1:$CI$300,MATCH(DATE(O$1,1,1),Shock_dev!$A$1:$CI$1,0),FALSE)</f>
        <v>10.49938659</v>
      </c>
      <c r="P65" s="52">
        <f>VLOOKUP($B65,Shock_dev!$A$1:$CI$300,MATCH(DATE(P$1,1,1),Shock_dev!$A$1:$CI$1,0),FALSE)</f>
        <v>10.380976740000001</v>
      </c>
      <c r="Q65" s="52">
        <f>VLOOKUP($B65,Shock_dev!$A$1:$CI$300,MATCH(DATE(Q$1,1,1),Shock_dev!$A$1:$CI$1,0),FALSE)</f>
        <v>10.584528389999996</v>
      </c>
      <c r="R65" s="52">
        <f>VLOOKUP($B65,Shock_dev!$A$1:$CI$300,MATCH(DATE(R$1,1,1),Shock_dev!$A$1:$CI$1,0),FALSE)</f>
        <v>10.55451497</v>
      </c>
      <c r="S65" s="52">
        <f>VLOOKUP($B65,Shock_dev!$A$1:$CI$300,MATCH(DATE(S$1,1,1),Shock_dev!$A$1:$CI$1,0),FALSE)</f>
        <v>10.629826989999998</v>
      </c>
      <c r="T65" s="52">
        <f>VLOOKUP($B65,Shock_dev!$A$1:$CI$300,MATCH(DATE(T$1,1,1),Shock_dev!$A$1:$CI$1,0),FALSE)</f>
        <v>10.546665130000001</v>
      </c>
      <c r="U65" s="52">
        <f>VLOOKUP($B65,Shock_dev!$A$1:$CI$300,MATCH(DATE(U$1,1,1),Shock_dev!$A$1:$CI$1,0),FALSE)</f>
        <v>10.383431810000005</v>
      </c>
      <c r="V65" s="52">
        <f>VLOOKUP($B65,Shock_dev!$A$1:$CI$300,MATCH(DATE(V$1,1,1),Shock_dev!$A$1:$CI$1,0),FALSE)</f>
        <v>12.264887680000001</v>
      </c>
      <c r="W65" s="52">
        <f>VLOOKUP($B65,Shock_dev!$A$1:$CI$300,MATCH(DATE(W$1,1,1),Shock_dev!$A$1:$CI$1,0),FALSE)</f>
        <v>13.166947479999997</v>
      </c>
      <c r="X65" s="52">
        <f>VLOOKUP($B65,Shock_dev!$A$1:$CI$300,MATCH(DATE(X$1,1,1),Shock_dev!$A$1:$CI$1,0),FALSE)</f>
        <v>13.691144850000001</v>
      </c>
      <c r="Y65" s="52">
        <f>VLOOKUP($B65,Shock_dev!$A$1:$CI$300,MATCH(DATE(Y$1,1,1),Shock_dev!$A$1:$CI$1,0),FALSE)</f>
        <v>15.141155519999998</v>
      </c>
      <c r="Z65" s="52">
        <f>VLOOKUP($B65,Shock_dev!$A$1:$CI$300,MATCH(DATE(Z$1,1,1),Shock_dev!$A$1:$CI$1,0),FALSE)</f>
        <v>15.728693400000004</v>
      </c>
      <c r="AA65" s="52">
        <f>VLOOKUP($B65,Shock_dev!$A$1:$CI$300,MATCH(DATE(AA$1,1,1),Shock_dev!$A$1:$CI$1,0),FALSE)</f>
        <v>15.821038250000001</v>
      </c>
      <c r="AB65" s="52">
        <f>VLOOKUP($B65,Shock_dev!$A$1:$CI$300,MATCH(DATE(AB$1,1,1),Shock_dev!$A$1:$CI$1,0),FALSE)</f>
        <v>15.665914010000002</v>
      </c>
      <c r="AC65" s="52">
        <f>VLOOKUP($B65,Shock_dev!$A$1:$CI$300,MATCH(DATE(AC$1,1,1),Shock_dev!$A$1:$CI$1,0),FALSE)</f>
        <v>15.405969589999998</v>
      </c>
      <c r="AD65" s="52">
        <f>VLOOKUP($B65,Shock_dev!$A$1:$CI$300,MATCH(DATE(AD$1,1,1),Shock_dev!$A$1:$CI$1,0),FALSE)</f>
        <v>15.114316539999997</v>
      </c>
      <c r="AE65" s="52">
        <f>VLOOKUP($B65,Shock_dev!$A$1:$CI$300,MATCH(DATE(AE$1,1,1),Shock_dev!$A$1:$CI$1,0),FALSE)</f>
        <v>14.825606060000005</v>
      </c>
      <c r="AF65" s="52">
        <f>VLOOKUP($B65,Shock_dev!$A$1:$CI$300,MATCH(DATE(AF$1,1,1),Shock_dev!$A$1:$CI$1,0),FALSE)</f>
        <v>14.552913719999999</v>
      </c>
      <c r="AG65" s="52"/>
      <c r="AH65" s="65">
        <f t="shared" si="1"/>
        <v>6.0883129819999997</v>
      </c>
      <c r="AI65" s="65">
        <f t="shared" si="2"/>
        <v>8.5821158279999992</v>
      </c>
      <c r="AJ65" s="65">
        <f t="shared" si="3"/>
        <v>10.349661281999998</v>
      </c>
      <c r="AK65" s="65">
        <f t="shared" si="4"/>
        <v>10.875865316000001</v>
      </c>
      <c r="AL65" s="65">
        <f t="shared" si="5"/>
        <v>14.7097959</v>
      </c>
      <c r="AM65" s="65">
        <f t="shared" si="6"/>
        <v>15.112943984000001</v>
      </c>
      <c r="AN65" s="66"/>
      <c r="AO65" s="65">
        <f t="shared" si="7"/>
        <v>7.3352144049999994</v>
      </c>
      <c r="AP65" s="65">
        <f t="shared" si="8"/>
        <v>10.612763298999999</v>
      </c>
      <c r="AQ65" s="65">
        <f t="shared" si="9"/>
        <v>14.911369942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308</v>
      </c>
      <c r="C66" s="51">
        <f>VLOOKUP($B66,Shock_dev!$A$1:$CI$300,MATCH(DATE(C$1,1,1),Shock_dev!$A$1:$CI$1,0),FALSE)</f>
        <v>2.1147814600000014</v>
      </c>
      <c r="D66" s="52">
        <f>VLOOKUP($B66,Shock_dev!$A$1:$CI$300,MATCH(DATE(D$1,1,1),Shock_dev!$A$1:$CI$1,0),FALSE)</f>
        <v>3.4153697799999989</v>
      </c>
      <c r="E66" s="52">
        <f>VLOOKUP($B66,Shock_dev!$A$1:$CI$300,MATCH(DATE(E$1,1,1),Shock_dev!$A$1:$CI$1,0),FALSE)</f>
        <v>4.0735810099999998</v>
      </c>
      <c r="F66" s="52">
        <f>VLOOKUP($B66,Shock_dev!$A$1:$CI$300,MATCH(DATE(F$1,1,1),Shock_dev!$A$1:$CI$1,0),FALSE)</f>
        <v>4.3501713500000001</v>
      </c>
      <c r="G66" s="52">
        <f>VLOOKUP($B66,Shock_dev!$A$1:$CI$300,MATCH(DATE(G$1,1,1),Shock_dev!$A$1:$CI$1,0),FALSE)</f>
        <v>4.2391673699999988</v>
      </c>
      <c r="H66" s="52">
        <f>VLOOKUP($B66,Shock_dev!$A$1:$CI$300,MATCH(DATE(H$1,1,1),Shock_dev!$A$1:$CI$1,0),FALSE)</f>
        <v>4.13475796</v>
      </c>
      <c r="I66" s="52">
        <f>VLOOKUP($B66,Shock_dev!$A$1:$CI$300,MATCH(DATE(I$1,1,1),Shock_dev!$A$1:$CI$1,0),FALSE)</f>
        <v>4.0460319200000008</v>
      </c>
      <c r="J66" s="52">
        <f>VLOOKUP($B66,Shock_dev!$A$1:$CI$300,MATCH(DATE(J$1,1,1),Shock_dev!$A$1:$CI$1,0),FALSE)</f>
        <v>3.9654077300000008</v>
      </c>
      <c r="K66" s="52">
        <f>VLOOKUP($B66,Shock_dev!$A$1:$CI$300,MATCH(DATE(K$1,1,1),Shock_dev!$A$1:$CI$1,0),FALSE)</f>
        <v>3.8926256600000002</v>
      </c>
      <c r="L66" s="52">
        <f>VLOOKUP($B66,Shock_dev!$A$1:$CI$300,MATCH(DATE(L$1,1,1),Shock_dev!$A$1:$CI$1,0),FALSE)</f>
        <v>4.0424682900000004</v>
      </c>
      <c r="M66" s="52">
        <f>VLOOKUP($B66,Shock_dev!$A$1:$CI$300,MATCH(DATE(M$1,1,1),Shock_dev!$A$1:$CI$1,0),FALSE)</f>
        <v>3.5286447499999998</v>
      </c>
      <c r="N66" s="52">
        <f>VLOOKUP($B66,Shock_dev!$A$1:$CI$300,MATCH(DATE(N$1,1,1),Shock_dev!$A$1:$CI$1,0),FALSE)</f>
        <v>3.2765582999999996</v>
      </c>
      <c r="O66" s="52">
        <f>VLOOKUP($B66,Shock_dev!$A$1:$CI$300,MATCH(DATE(O$1,1,1),Shock_dev!$A$1:$CI$1,0),FALSE)</f>
        <v>3.1430923999999987</v>
      </c>
      <c r="P66" s="52">
        <f>VLOOKUP($B66,Shock_dev!$A$1:$CI$300,MATCH(DATE(P$1,1,1),Shock_dev!$A$1:$CI$1,0),FALSE)</f>
        <v>3.0809409599999995</v>
      </c>
      <c r="Q66" s="52">
        <f>VLOOKUP($B66,Shock_dev!$A$1:$CI$300,MATCH(DATE(Q$1,1,1),Shock_dev!$A$1:$CI$1,0),FALSE)</f>
        <v>3.0889718200000011</v>
      </c>
      <c r="R66" s="52">
        <f>VLOOKUP($B66,Shock_dev!$A$1:$CI$300,MATCH(DATE(R$1,1,1),Shock_dev!$A$1:$CI$1,0),FALSE)</f>
        <v>3.1024158100000001</v>
      </c>
      <c r="S66" s="52">
        <f>VLOOKUP($B66,Shock_dev!$A$1:$CI$300,MATCH(DATE(S$1,1,1),Shock_dev!$A$1:$CI$1,0),FALSE)</f>
        <v>3.1247738599999995</v>
      </c>
      <c r="T66" s="52">
        <f>VLOOKUP($B66,Shock_dev!$A$1:$CI$300,MATCH(DATE(T$1,1,1),Shock_dev!$A$1:$CI$1,0),FALSE)</f>
        <v>3.12759024</v>
      </c>
      <c r="U66" s="52">
        <f>VLOOKUP($B66,Shock_dev!$A$1:$CI$300,MATCH(DATE(U$1,1,1),Shock_dev!$A$1:$CI$1,0),FALSE)</f>
        <v>3.1128005900000009</v>
      </c>
      <c r="V66" s="52">
        <f>VLOOKUP($B66,Shock_dev!$A$1:$CI$300,MATCH(DATE(V$1,1,1),Shock_dev!$A$1:$CI$1,0),FALSE)</f>
        <v>2.8984568700000004</v>
      </c>
      <c r="W66" s="52">
        <f>VLOOKUP($B66,Shock_dev!$A$1:$CI$300,MATCH(DATE(W$1,1,1),Shock_dev!$A$1:$CI$1,0),FALSE)</f>
        <v>2.9056289900000003</v>
      </c>
      <c r="X66" s="52">
        <f>VLOOKUP($B66,Shock_dev!$A$1:$CI$300,MATCH(DATE(X$1,1,1),Shock_dev!$A$1:$CI$1,0),FALSE)</f>
        <v>2.8993110699999995</v>
      </c>
      <c r="Y66" s="52">
        <f>VLOOKUP($B66,Shock_dev!$A$1:$CI$300,MATCH(DATE(Y$1,1,1),Shock_dev!$A$1:$CI$1,0),FALSE)</f>
        <v>4.4361980700000014</v>
      </c>
      <c r="Z66" s="52">
        <f>VLOOKUP($B66,Shock_dev!$A$1:$CI$300,MATCH(DATE(Z$1,1,1),Shock_dev!$A$1:$CI$1,0),FALSE)</f>
        <v>5.2966032299999988</v>
      </c>
      <c r="AA66" s="52">
        <f>VLOOKUP($B66,Shock_dev!$A$1:$CI$300,MATCH(DATE(AA$1,1,1),Shock_dev!$A$1:$CI$1,0),FALSE)</f>
        <v>5.6842755199999999</v>
      </c>
      <c r="AB66" s="52">
        <f>VLOOKUP($B66,Shock_dev!$A$1:$CI$300,MATCH(DATE(AB$1,1,1),Shock_dev!$A$1:$CI$1,0),FALSE)</f>
        <v>5.7992943899999982</v>
      </c>
      <c r="AC66" s="52">
        <f>VLOOKUP($B66,Shock_dev!$A$1:$CI$300,MATCH(DATE(AC$1,1,1),Shock_dev!$A$1:$CI$1,0),FALSE)</f>
        <v>5.7761823500000009</v>
      </c>
      <c r="AD66" s="52">
        <f>VLOOKUP($B66,Shock_dev!$A$1:$CI$300,MATCH(DATE(AD$1,1,1),Shock_dev!$A$1:$CI$1,0),FALSE)</f>
        <v>5.6927368599999983</v>
      </c>
      <c r="AE66" s="52">
        <f>VLOOKUP($B66,Shock_dev!$A$1:$CI$300,MATCH(DATE(AE$1,1,1),Shock_dev!$A$1:$CI$1,0),FALSE)</f>
        <v>5.5939663500000005</v>
      </c>
      <c r="AF66" s="52">
        <f>VLOOKUP($B66,Shock_dev!$A$1:$CI$300,MATCH(DATE(AF$1,1,1),Shock_dev!$A$1:$CI$1,0),FALSE)</f>
        <v>5.4923022499999998</v>
      </c>
      <c r="AG66" s="52"/>
      <c r="AH66" s="65">
        <f t="shared" si="1"/>
        <v>3.6386141940000001</v>
      </c>
      <c r="AI66" s="65">
        <f t="shared" si="2"/>
        <v>4.0162583120000006</v>
      </c>
      <c r="AJ66" s="65">
        <f t="shared" si="3"/>
        <v>3.2236416459999999</v>
      </c>
      <c r="AK66" s="65">
        <f t="shared" si="4"/>
        <v>3.0732074740000002</v>
      </c>
      <c r="AL66" s="65">
        <f t="shared" si="5"/>
        <v>4.2444033759999993</v>
      </c>
      <c r="AM66" s="65">
        <f t="shared" si="6"/>
        <v>5.6708964399999999</v>
      </c>
      <c r="AN66" s="66"/>
      <c r="AO66" s="65">
        <f t="shared" si="7"/>
        <v>3.8274362530000001</v>
      </c>
      <c r="AP66" s="65">
        <f t="shared" si="8"/>
        <v>3.14842456</v>
      </c>
      <c r="AQ66" s="65">
        <f t="shared" si="9"/>
        <v>4.9576499079999996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7.6251706490000002</v>
      </c>
      <c r="D67" s="52">
        <f>VLOOKUP($B67,Shock_dev!$A$1:$CI$300,MATCH(DATE(D$1,1,1),Shock_dev!$A$1:$CI$1,0),FALSE)</f>
        <v>14.916132896000001</v>
      </c>
      <c r="E67" s="52">
        <f>VLOOKUP($B67,Shock_dev!$A$1:$CI$300,MATCH(DATE(E$1,1,1),Shock_dev!$A$1:$CI$1,0),FALSE)</f>
        <v>20.489584161</v>
      </c>
      <c r="F67" s="52">
        <f>VLOOKUP($B67,Shock_dev!$A$1:$CI$300,MATCH(DATE(F$1,1,1),Shock_dev!$A$1:$CI$1,0),FALSE)</f>
        <v>23.799593162999997</v>
      </c>
      <c r="G67" s="52">
        <f>VLOOKUP($B67,Shock_dev!$A$1:$CI$300,MATCH(DATE(G$1,1,1),Shock_dev!$A$1:$CI$1,0),FALSE)</f>
        <v>25.177406530999999</v>
      </c>
      <c r="H67" s="52">
        <f>VLOOKUP($B67,Shock_dev!$A$1:$CI$300,MATCH(DATE(H$1,1,1),Shock_dev!$A$1:$CI$1,0),FALSE)</f>
        <v>26.302765535999999</v>
      </c>
      <c r="I67" s="52">
        <f>VLOOKUP($B67,Shock_dev!$A$1:$CI$300,MATCH(DATE(I$1,1,1),Shock_dev!$A$1:$CI$1,0),FALSE)</f>
        <v>25.449377804000001</v>
      </c>
      <c r="J67" s="52">
        <f>VLOOKUP($B67,Shock_dev!$A$1:$CI$300,MATCH(DATE(J$1,1,1),Shock_dev!$A$1:$CI$1,0),FALSE)</f>
        <v>27.875340474999998</v>
      </c>
      <c r="K67" s="52">
        <f>VLOOKUP($B67,Shock_dev!$A$1:$CI$300,MATCH(DATE(K$1,1,1),Shock_dev!$A$1:$CI$1,0),FALSE)</f>
        <v>27.698299720000001</v>
      </c>
      <c r="L67" s="52">
        <f>VLOOKUP($B67,Shock_dev!$A$1:$CI$300,MATCH(DATE(L$1,1,1),Shock_dev!$A$1:$CI$1,0),FALSE)</f>
        <v>29.010008757999998</v>
      </c>
      <c r="M67" s="52">
        <f>VLOOKUP($B67,Shock_dev!$A$1:$CI$300,MATCH(DATE(M$1,1,1),Shock_dev!$A$1:$CI$1,0),FALSE)</f>
        <v>29.177766786999999</v>
      </c>
      <c r="N67" s="52">
        <f>VLOOKUP($B67,Shock_dev!$A$1:$CI$300,MATCH(DATE(N$1,1,1),Shock_dev!$A$1:$CI$1,0),FALSE)</f>
        <v>27.500151346000003</v>
      </c>
      <c r="O67" s="52">
        <f>VLOOKUP($B67,Shock_dev!$A$1:$CI$300,MATCH(DATE(O$1,1,1),Shock_dev!$A$1:$CI$1,0),FALSE)</f>
        <v>23.479675723</v>
      </c>
      <c r="P67" s="52">
        <f>VLOOKUP($B67,Shock_dev!$A$1:$CI$300,MATCH(DATE(P$1,1,1),Shock_dev!$A$1:$CI$1,0),FALSE)</f>
        <v>20.020151470000002</v>
      </c>
      <c r="Q67" s="52">
        <f>VLOOKUP($B67,Shock_dev!$A$1:$CI$300,MATCH(DATE(Q$1,1,1),Shock_dev!$A$1:$CI$1,0),FALSE)</f>
        <v>18.905736359999999</v>
      </c>
      <c r="R67" s="52">
        <f>VLOOKUP($B67,Shock_dev!$A$1:$CI$300,MATCH(DATE(R$1,1,1),Shock_dev!$A$1:$CI$1,0),FALSE)</f>
        <v>15.452536712000001</v>
      </c>
      <c r="S67" s="52">
        <f>VLOOKUP($B67,Shock_dev!$A$1:$CI$300,MATCH(DATE(S$1,1,1),Shock_dev!$A$1:$CI$1,0),FALSE)</f>
        <v>13.925735362000001</v>
      </c>
      <c r="T67" s="52">
        <f>VLOOKUP($B67,Shock_dev!$A$1:$CI$300,MATCH(DATE(T$1,1,1),Shock_dev!$A$1:$CI$1,0),FALSE)</f>
        <v>14.716034334000001</v>
      </c>
      <c r="U67" s="52">
        <f>VLOOKUP($B67,Shock_dev!$A$1:$CI$300,MATCH(DATE(U$1,1,1),Shock_dev!$A$1:$CI$1,0),FALSE)</f>
        <v>13.731860991000001</v>
      </c>
      <c r="V67" s="52">
        <f>VLOOKUP($B67,Shock_dev!$A$1:$CI$300,MATCH(DATE(V$1,1,1),Shock_dev!$A$1:$CI$1,0),FALSE)</f>
        <v>13.222969447000001</v>
      </c>
      <c r="W67" s="52">
        <f>VLOOKUP($B67,Shock_dev!$A$1:$CI$300,MATCH(DATE(W$1,1,1),Shock_dev!$A$1:$CI$1,0),FALSE)</f>
        <v>14.131097539000001</v>
      </c>
      <c r="X67" s="52">
        <f>VLOOKUP($B67,Shock_dev!$A$1:$CI$300,MATCH(DATE(X$1,1,1),Shock_dev!$A$1:$CI$1,0),FALSE)</f>
        <v>14.625367795999999</v>
      </c>
      <c r="Y67" s="52">
        <f>VLOOKUP($B67,Shock_dev!$A$1:$CI$300,MATCH(DATE(Y$1,1,1),Shock_dev!$A$1:$CI$1,0),FALSE)</f>
        <v>15.413980673000001</v>
      </c>
      <c r="Z67" s="52">
        <f>VLOOKUP($B67,Shock_dev!$A$1:$CI$300,MATCH(DATE(Z$1,1,1),Shock_dev!$A$1:$CI$1,0),FALSE)</f>
        <v>15.150382377</v>
      </c>
      <c r="AA67" s="52">
        <f>VLOOKUP($B67,Shock_dev!$A$1:$CI$300,MATCH(DATE(AA$1,1,1),Shock_dev!$A$1:$CI$1,0),FALSE)</f>
        <v>16.028433685</v>
      </c>
      <c r="AB67" s="52">
        <f>VLOOKUP($B67,Shock_dev!$A$1:$CI$300,MATCH(DATE(AB$1,1,1),Shock_dev!$A$1:$CI$1,0),FALSE)</f>
        <v>17.447008543000003</v>
      </c>
      <c r="AC67" s="52">
        <f>VLOOKUP($B67,Shock_dev!$A$1:$CI$300,MATCH(DATE(AC$1,1,1),Shock_dev!$A$1:$CI$1,0),FALSE)</f>
        <v>19.123620145</v>
      </c>
      <c r="AD67" s="52">
        <f>VLOOKUP($B67,Shock_dev!$A$1:$CI$300,MATCH(DATE(AD$1,1,1),Shock_dev!$A$1:$CI$1,0),FALSE)</f>
        <v>20.537715761000001</v>
      </c>
      <c r="AE67" s="52">
        <f>VLOOKUP($B67,Shock_dev!$A$1:$CI$300,MATCH(DATE(AE$1,1,1),Shock_dev!$A$1:$CI$1,0),FALSE)</f>
        <v>22.125285271000003</v>
      </c>
      <c r="AF67" s="52">
        <f>VLOOKUP($B67,Shock_dev!$A$1:$CI$300,MATCH(DATE(AF$1,1,1),Shock_dev!$A$1:$CI$1,0),FALSE)</f>
        <v>22.746421306000002</v>
      </c>
      <c r="AG67" s="52"/>
      <c r="AH67" s="65">
        <f t="shared" si="1"/>
        <v>18.40157748</v>
      </c>
      <c r="AI67" s="65">
        <f t="shared" si="2"/>
        <v>27.267158458600001</v>
      </c>
      <c r="AJ67" s="65">
        <f t="shared" si="3"/>
        <v>23.8166963372</v>
      </c>
      <c r="AK67" s="65">
        <f t="shared" si="4"/>
        <v>14.209827369199999</v>
      </c>
      <c r="AL67" s="65">
        <f t="shared" si="5"/>
        <v>15.069852414</v>
      </c>
      <c r="AM67" s="65">
        <f t="shared" si="6"/>
        <v>20.396010205200003</v>
      </c>
      <c r="AN67" s="66"/>
      <c r="AO67" s="65">
        <f t="shared" si="7"/>
        <v>22.834367969300001</v>
      </c>
      <c r="AP67" s="65">
        <f t="shared" si="8"/>
        <v>19.0132618532</v>
      </c>
      <c r="AQ67" s="65">
        <f t="shared" si="9"/>
        <v>17.732931309600001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23.203429020000002</v>
      </c>
      <c r="D68" s="52">
        <f>VLOOKUP($B68,Shock_dev!$A$1:$CI$300,MATCH(DATE(D$1,1,1),Shock_dev!$A$1:$CI$1,0),FALSE)</f>
        <v>37.507615369999996</v>
      </c>
      <c r="E68" s="52">
        <f>VLOOKUP($B68,Shock_dev!$A$1:$CI$300,MATCH(DATE(E$1,1,1),Shock_dev!$A$1:$CI$1,0),FALSE)</f>
        <v>45.690978220000019</v>
      </c>
      <c r="F68" s="52">
        <f>VLOOKUP($B68,Shock_dev!$A$1:$CI$300,MATCH(DATE(F$1,1,1),Shock_dev!$A$1:$CI$1,0),FALSE)</f>
        <v>49.620386810000014</v>
      </c>
      <c r="G68" s="52">
        <f>VLOOKUP($B68,Shock_dev!$A$1:$CI$300,MATCH(DATE(G$1,1,1),Shock_dev!$A$1:$CI$1,0),FALSE)</f>
        <v>49.48837432000002</v>
      </c>
      <c r="H68" s="52">
        <f>VLOOKUP($B68,Shock_dev!$A$1:$CI$300,MATCH(DATE(H$1,1,1),Shock_dev!$A$1:$CI$1,0),FALSE)</f>
        <v>50.022457160000016</v>
      </c>
      <c r="I68" s="52">
        <f>VLOOKUP($B68,Shock_dev!$A$1:$CI$300,MATCH(DATE(I$1,1,1),Shock_dev!$A$1:$CI$1,0),FALSE)</f>
        <v>48.570297449999998</v>
      </c>
      <c r="J68" s="52">
        <f>VLOOKUP($B68,Shock_dev!$A$1:$CI$300,MATCH(DATE(J$1,1,1),Shock_dev!$A$1:$CI$1,0),FALSE)</f>
        <v>50.68847126</v>
      </c>
      <c r="K68" s="52">
        <f>VLOOKUP($B68,Shock_dev!$A$1:$CI$300,MATCH(DATE(K$1,1,1),Shock_dev!$A$1:$CI$1,0),FALSE)</f>
        <v>50.001250410000011</v>
      </c>
      <c r="L68" s="52">
        <f>VLOOKUP($B68,Shock_dev!$A$1:$CI$300,MATCH(DATE(L$1,1,1),Shock_dev!$A$1:$CI$1,0),FALSE)</f>
        <v>50.474799740000009</v>
      </c>
      <c r="M68" s="52">
        <f>VLOOKUP($B68,Shock_dev!$A$1:$CI$300,MATCH(DATE(M$1,1,1),Shock_dev!$A$1:$CI$1,0),FALSE)</f>
        <v>57.291606970000018</v>
      </c>
      <c r="N68" s="52">
        <f>VLOOKUP($B68,Shock_dev!$A$1:$CI$300,MATCH(DATE(N$1,1,1),Shock_dev!$A$1:$CI$1,0),FALSE)</f>
        <v>58.809947789999995</v>
      </c>
      <c r="O68" s="52">
        <f>VLOOKUP($B68,Shock_dev!$A$1:$CI$300,MATCH(DATE(O$1,1,1),Shock_dev!$A$1:$CI$1,0),FALSE)</f>
        <v>55.939460170000004</v>
      </c>
      <c r="P68" s="52">
        <f>VLOOKUP($B68,Shock_dev!$A$1:$CI$300,MATCH(DATE(P$1,1,1),Shock_dev!$A$1:$CI$1,0),FALSE)</f>
        <v>52.402107729999983</v>
      </c>
      <c r="Q68" s="52">
        <f>VLOOKUP($B68,Shock_dev!$A$1:$CI$300,MATCH(DATE(Q$1,1,1),Shock_dev!$A$1:$CI$1,0),FALSE)</f>
        <v>51.254682639999999</v>
      </c>
      <c r="R68" s="52">
        <f>VLOOKUP($B68,Shock_dev!$A$1:$CI$300,MATCH(DATE(R$1,1,1),Shock_dev!$A$1:$CI$1,0),FALSE)</f>
        <v>46.908548079999989</v>
      </c>
      <c r="S68" s="52">
        <f>VLOOKUP($B68,Shock_dev!$A$1:$CI$300,MATCH(DATE(S$1,1,1),Shock_dev!$A$1:$CI$1,0),FALSE)</f>
        <v>44.659382550000004</v>
      </c>
      <c r="T68" s="52">
        <f>VLOOKUP($B68,Shock_dev!$A$1:$CI$300,MATCH(DATE(T$1,1,1),Shock_dev!$A$1:$CI$1,0),FALSE)</f>
        <v>45.043118370000016</v>
      </c>
      <c r="U68" s="52">
        <f>VLOOKUP($B68,Shock_dev!$A$1:$CI$300,MATCH(DATE(U$1,1,1),Shock_dev!$A$1:$CI$1,0),FALSE)</f>
        <v>43.463978160000011</v>
      </c>
      <c r="V68" s="52">
        <f>VLOOKUP($B68,Shock_dev!$A$1:$CI$300,MATCH(DATE(V$1,1,1),Shock_dev!$A$1:$CI$1,0),FALSE)</f>
        <v>44.245190419999986</v>
      </c>
      <c r="W68" s="52">
        <f>VLOOKUP($B68,Shock_dev!$A$1:$CI$300,MATCH(DATE(W$1,1,1),Shock_dev!$A$1:$CI$1,0),FALSE)</f>
        <v>45.534606639999993</v>
      </c>
      <c r="X68" s="52">
        <f>VLOOKUP($B68,Shock_dev!$A$1:$CI$300,MATCH(DATE(X$1,1,1),Shock_dev!$A$1:$CI$1,0),FALSE)</f>
        <v>46.154703999999995</v>
      </c>
      <c r="Y68" s="52">
        <f>VLOOKUP($B68,Shock_dev!$A$1:$CI$300,MATCH(DATE(Y$1,1,1),Shock_dev!$A$1:$CI$1,0),FALSE)</f>
        <v>47.583869610000008</v>
      </c>
      <c r="Z68" s="52">
        <f>VLOOKUP($B68,Shock_dev!$A$1:$CI$300,MATCH(DATE(Z$1,1,1),Shock_dev!$A$1:$CI$1,0),FALSE)</f>
        <v>47.38165146999998</v>
      </c>
      <c r="AA68" s="52">
        <f>VLOOKUP($B68,Shock_dev!$A$1:$CI$300,MATCH(DATE(AA$1,1,1),Shock_dev!$A$1:$CI$1,0),FALSE)</f>
        <v>48.18423276</v>
      </c>
      <c r="AB68" s="52">
        <f>VLOOKUP($B68,Shock_dev!$A$1:$CI$300,MATCH(DATE(AB$1,1,1),Shock_dev!$A$1:$CI$1,0),FALSE)</f>
        <v>49.459748649999995</v>
      </c>
      <c r="AC68" s="52">
        <f>VLOOKUP($B68,Shock_dev!$A$1:$CI$300,MATCH(DATE(AC$1,1,1),Shock_dev!$A$1:$CI$1,0),FALSE)</f>
        <v>50.950335210000006</v>
      </c>
      <c r="AD68" s="52">
        <f>VLOOKUP($B68,Shock_dev!$A$1:$CI$300,MATCH(DATE(AD$1,1,1),Shock_dev!$A$1:$CI$1,0),FALSE)</f>
        <v>52.113008760000014</v>
      </c>
      <c r="AE68" s="52">
        <f>VLOOKUP($B68,Shock_dev!$A$1:$CI$300,MATCH(DATE(AE$1,1,1),Shock_dev!$A$1:$CI$1,0),FALSE)</f>
        <v>53.474789510000008</v>
      </c>
      <c r="AF68" s="52">
        <f>VLOOKUP($B68,Shock_dev!$A$1:$CI$300,MATCH(DATE(AF$1,1,1),Shock_dev!$A$1:$CI$1,0),FALSE)</f>
        <v>53.788189740000007</v>
      </c>
      <c r="AG68" s="52"/>
      <c r="AH68" s="65">
        <f t="shared" si="1"/>
        <v>41.102156748000013</v>
      </c>
      <c r="AI68" s="65">
        <f t="shared" si="2"/>
        <v>49.951455204000005</v>
      </c>
      <c r="AJ68" s="65">
        <f t="shared" si="3"/>
        <v>55.139561060000005</v>
      </c>
      <c r="AK68" s="65">
        <f t="shared" si="4"/>
        <v>44.864043516000002</v>
      </c>
      <c r="AL68" s="65">
        <f t="shared" si="5"/>
        <v>46.967812895999998</v>
      </c>
      <c r="AM68" s="65">
        <f t="shared" si="6"/>
        <v>51.957214374000003</v>
      </c>
      <c r="AN68" s="66"/>
      <c r="AO68" s="65">
        <f t="shared" si="7"/>
        <v>45.526805976000006</v>
      </c>
      <c r="AP68" s="65">
        <f t="shared" si="8"/>
        <v>50.001802288000007</v>
      </c>
      <c r="AQ68" s="65">
        <f t="shared" si="9"/>
        <v>49.462513635000001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1.5657103999999755E-2</v>
      </c>
      <c r="D69" s="52">
        <f>VLOOKUP($B69,Shock_dev!$A$1:$CI$300,MATCH(DATE(D$1,1,1),Shock_dev!$A$1:$CI$1,0),FALSE)</f>
        <v>2.6639166000000269E-2</v>
      </c>
      <c r="E69" s="52">
        <f>VLOOKUP($B69,Shock_dev!$A$1:$CI$300,MATCH(DATE(E$1,1,1),Shock_dev!$A$1:$CI$1,0),FALSE)</f>
        <v>3.3245713999999982E-2</v>
      </c>
      <c r="F69" s="52">
        <f>VLOOKUP($B69,Shock_dev!$A$1:$CI$300,MATCH(DATE(F$1,1,1),Shock_dev!$A$1:$CI$1,0),FALSE)</f>
        <v>3.6440448000000014E-2</v>
      </c>
      <c r="G69" s="52">
        <f>VLOOKUP($B69,Shock_dev!$A$1:$CI$300,MATCH(DATE(G$1,1,1),Shock_dev!$A$1:$CI$1,0),FALSE)</f>
        <v>3.7198667999999824E-2</v>
      </c>
      <c r="H69" s="52">
        <f>VLOOKUP($B69,Shock_dev!$A$1:$CI$300,MATCH(DATE(H$1,1,1),Shock_dev!$A$1:$CI$1,0),FALSE)</f>
        <v>3.6699388000000166E-2</v>
      </c>
      <c r="I69" s="52">
        <f>VLOOKUP($B69,Shock_dev!$A$1:$CI$300,MATCH(DATE(I$1,1,1),Shock_dev!$A$1:$CI$1,0),FALSE)</f>
        <v>3.5514696999999984E-2</v>
      </c>
      <c r="J69" s="52">
        <f>VLOOKUP($B69,Shock_dev!$A$1:$CI$300,MATCH(DATE(J$1,1,1),Shock_dev!$A$1:$CI$1,0),FALSE)</f>
        <v>3.4377635999999878E-2</v>
      </c>
      <c r="K69" s="52">
        <f>VLOOKUP($B69,Shock_dev!$A$1:$CI$300,MATCH(DATE(K$1,1,1),Shock_dev!$A$1:$CI$1,0),FALSE)</f>
        <v>3.327633799999985E-2</v>
      </c>
      <c r="L69" s="52">
        <f>VLOOKUP($B69,Shock_dev!$A$1:$CI$300,MATCH(DATE(L$1,1,1),Shock_dev!$A$1:$CI$1,0),FALSE)</f>
        <v>3.2513481000000066E-2</v>
      </c>
      <c r="M69" s="52">
        <f>VLOOKUP($B69,Shock_dev!$A$1:$CI$300,MATCH(DATE(M$1,1,1),Shock_dev!$A$1:$CI$1,0),FALSE)</f>
        <v>0.10376888300000031</v>
      </c>
      <c r="N69" s="52">
        <f>VLOOKUP($B69,Shock_dev!$A$1:$CI$300,MATCH(DATE(N$1,1,1),Shock_dev!$A$1:$CI$1,0),FALSE)</f>
        <v>0.14177920199999994</v>
      </c>
      <c r="O69" s="52">
        <f>VLOOKUP($B69,Shock_dev!$A$1:$CI$300,MATCH(DATE(O$1,1,1),Shock_dev!$A$1:$CI$1,0),FALSE)</f>
        <v>0.15877479099999992</v>
      </c>
      <c r="P69" s="52">
        <f>VLOOKUP($B69,Shock_dev!$A$1:$CI$300,MATCH(DATE(P$1,1,1),Shock_dev!$A$1:$CI$1,0),FALSE)</f>
        <v>0.1641772640000001</v>
      </c>
      <c r="Q69" s="52">
        <f>VLOOKUP($B69,Shock_dev!$A$1:$CI$300,MATCH(DATE(Q$1,1,1),Shock_dev!$A$1:$CI$1,0),FALSE)</f>
        <v>0.16401152099999994</v>
      </c>
      <c r="R69" s="52">
        <f>VLOOKUP($B69,Shock_dev!$A$1:$CI$300,MATCH(DATE(R$1,1,1),Shock_dev!$A$1:$CI$1,0),FALSE)</f>
        <v>0.16123247699999999</v>
      </c>
      <c r="S69" s="52">
        <f>VLOOKUP($B69,Shock_dev!$A$1:$CI$300,MATCH(DATE(S$1,1,1),Shock_dev!$A$1:$CI$1,0),FALSE)</f>
        <v>0.15773033599999975</v>
      </c>
      <c r="T69" s="52">
        <f>VLOOKUP($B69,Shock_dev!$A$1:$CI$300,MATCH(DATE(T$1,1,1),Shock_dev!$A$1:$CI$1,0),FALSE)</f>
        <v>0.15443896099999987</v>
      </c>
      <c r="U69" s="52">
        <f>VLOOKUP($B69,Shock_dev!$A$1:$CI$300,MATCH(DATE(U$1,1,1),Shock_dev!$A$1:$CI$1,0),FALSE)</f>
        <v>0.15144315900000027</v>
      </c>
      <c r="V69" s="52">
        <f>VLOOKUP($B69,Shock_dev!$A$1:$CI$300,MATCH(DATE(V$1,1,1),Shock_dev!$A$1:$CI$1,0),FALSE)</f>
        <v>0.14902383899999982</v>
      </c>
      <c r="W69" s="52">
        <f>VLOOKUP($B69,Shock_dev!$A$1:$CI$300,MATCH(DATE(W$1,1,1),Shock_dev!$A$1:$CI$1,0),FALSE)</f>
        <v>0.10047511299999989</v>
      </c>
      <c r="X69" s="52">
        <f>VLOOKUP($B69,Shock_dev!$A$1:$CI$300,MATCH(DATE(X$1,1,1),Shock_dev!$A$1:$CI$1,0),FALSE)</f>
        <v>7.4748621999999987E-2</v>
      </c>
      <c r="Y69" s="52">
        <f>VLOOKUP($B69,Shock_dev!$A$1:$CI$300,MATCH(DATE(Y$1,1,1),Shock_dev!$A$1:$CI$1,0),FALSE)</f>
        <v>6.2720868999999624E-2</v>
      </c>
      <c r="Z69" s="52">
        <f>VLOOKUP($B69,Shock_dev!$A$1:$CI$300,MATCH(DATE(Z$1,1,1),Shock_dev!$A$1:$CI$1,0),FALSE)</f>
        <v>5.7823193000000384E-2</v>
      </c>
      <c r="AA69" s="52">
        <f>VLOOKUP($B69,Shock_dev!$A$1:$CI$300,MATCH(DATE(AA$1,1,1),Shock_dev!$A$1:$CI$1,0),FALSE)</f>
        <v>5.6381070000000033E-2</v>
      </c>
      <c r="AB69" s="52">
        <f>VLOOKUP($B69,Shock_dev!$A$1:$CI$300,MATCH(DATE(AB$1,1,1),Shock_dev!$A$1:$CI$1,0),FALSE)</f>
        <v>5.6407934000000104E-2</v>
      </c>
      <c r="AC69" s="52">
        <f>VLOOKUP($B69,Shock_dev!$A$1:$CI$300,MATCH(DATE(AC$1,1,1),Shock_dev!$A$1:$CI$1,0),FALSE)</f>
        <v>5.6887673999999944E-2</v>
      </c>
      <c r="AD69" s="52">
        <f>VLOOKUP($B69,Shock_dev!$A$1:$CI$300,MATCH(DATE(AD$1,1,1),Shock_dev!$A$1:$CI$1,0),FALSE)</f>
        <v>5.7318518999999846E-2</v>
      </c>
      <c r="AE69" s="52">
        <f>VLOOKUP($B69,Shock_dev!$A$1:$CI$300,MATCH(DATE(AE$1,1,1),Shock_dev!$A$1:$CI$1,0),FALSE)</f>
        <v>5.7535794000000084E-2</v>
      </c>
      <c r="AF69" s="52">
        <f>VLOOKUP($B69,Shock_dev!$A$1:$CI$300,MATCH(DATE(AF$1,1,1),Shock_dev!$A$1:$CI$1,0),FALSE)</f>
        <v>5.7435164999999788E-2</v>
      </c>
      <c r="AG69" s="52"/>
      <c r="AH69" s="65">
        <f t="shared" si="1"/>
        <v>2.9836219999999969E-2</v>
      </c>
      <c r="AI69" s="65">
        <f t="shared" si="2"/>
        <v>3.447630799999999E-2</v>
      </c>
      <c r="AJ69" s="65">
        <f t="shared" si="3"/>
        <v>0.14650233220000003</v>
      </c>
      <c r="AK69" s="65">
        <f t="shared" si="4"/>
        <v>0.15477375439999994</v>
      </c>
      <c r="AL69" s="65">
        <f t="shared" si="5"/>
        <v>7.0429773399999979E-2</v>
      </c>
      <c r="AM69" s="65">
        <f t="shared" si="6"/>
        <v>5.7117017199999953E-2</v>
      </c>
      <c r="AN69" s="66"/>
      <c r="AO69" s="65">
        <f t="shared" si="7"/>
        <v>3.2156263999999976E-2</v>
      </c>
      <c r="AP69" s="65">
        <f t="shared" si="8"/>
        <v>0.15063804329999997</v>
      </c>
      <c r="AQ69" s="65">
        <f t="shared" si="9"/>
        <v>6.3773395299999966E-2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1.5990144999999529</v>
      </c>
      <c r="D70" s="52">
        <f>VLOOKUP($B70,Shock_dev!$A$1:$CI$300,MATCH(DATE(D$1,1,1),Shock_dev!$A$1:$CI$1,0),FALSE)</f>
        <v>3.3444817999999259</v>
      </c>
      <c r="E70" s="52">
        <f>VLOOKUP($B70,Shock_dev!$A$1:$CI$300,MATCH(DATE(E$1,1,1),Shock_dev!$A$1:$CI$1,0),FALSE)</f>
        <v>4.6992328000000043</v>
      </c>
      <c r="F70" s="52">
        <f>VLOOKUP($B70,Shock_dev!$A$1:$CI$300,MATCH(DATE(F$1,1,1),Shock_dev!$A$1:$CI$1,0),FALSE)</f>
        <v>5.4769232999999531</v>
      </c>
      <c r="G70" s="52">
        <f>VLOOKUP($B70,Shock_dev!$A$1:$CI$300,MATCH(DATE(G$1,1,1),Shock_dev!$A$1:$CI$1,0),FALSE)</f>
        <v>5.6260207999999921</v>
      </c>
      <c r="H70" s="52">
        <f>VLOOKUP($B70,Shock_dev!$A$1:$CI$300,MATCH(DATE(H$1,1,1),Shock_dev!$A$1:$CI$1,0),FALSE)</f>
        <v>5.3451844999999594</v>
      </c>
      <c r="I70" s="52">
        <f>VLOOKUP($B70,Shock_dev!$A$1:$CI$300,MATCH(DATE(I$1,1,1),Shock_dev!$A$1:$CI$1,0),FALSE)</f>
        <v>4.6862562000000025</v>
      </c>
      <c r="J70" s="52">
        <f>VLOOKUP($B70,Shock_dev!$A$1:$CI$300,MATCH(DATE(J$1,1,1),Shock_dev!$A$1:$CI$1,0),FALSE)</f>
        <v>3.9107764000000316</v>
      </c>
      <c r="K70" s="52">
        <f>VLOOKUP($B70,Shock_dev!$A$1:$CI$300,MATCH(DATE(K$1,1,1),Shock_dev!$A$1:$CI$1,0),FALSE)</f>
        <v>2.9948150999999825</v>
      </c>
      <c r="L70" s="52">
        <f>VLOOKUP($B70,Shock_dev!$A$1:$CI$300,MATCH(DATE(L$1,1,1),Shock_dev!$A$1:$CI$1,0),FALSE)</f>
        <v>2.1306647000000112</v>
      </c>
      <c r="M70" s="52">
        <f>VLOOKUP($B70,Shock_dev!$A$1:$CI$300,MATCH(DATE(M$1,1,1),Shock_dev!$A$1:$CI$1,0),FALSE)</f>
        <v>1.4636097000000063</v>
      </c>
      <c r="N70" s="52">
        <f>VLOOKUP($B70,Shock_dev!$A$1:$CI$300,MATCH(DATE(N$1,1,1),Shock_dev!$A$1:$CI$1,0),FALSE)</f>
        <v>0.80449610000005123</v>
      </c>
      <c r="O70" s="52">
        <f>VLOOKUP($B70,Shock_dev!$A$1:$CI$300,MATCH(DATE(O$1,1,1),Shock_dev!$A$1:$CI$1,0),FALSE)</f>
        <v>0.10732059999998</v>
      </c>
      <c r="P70" s="52">
        <f>VLOOKUP($B70,Shock_dev!$A$1:$CI$300,MATCH(DATE(P$1,1,1),Shock_dev!$A$1:$CI$1,0),FALSE)</f>
        <v>-0.56888059999994312</v>
      </c>
      <c r="Q70" s="52">
        <f>VLOOKUP($B70,Shock_dev!$A$1:$CI$300,MATCH(DATE(Q$1,1,1),Shock_dev!$A$1:$CI$1,0),FALSE)</f>
        <v>-1.1044742000000269</v>
      </c>
      <c r="R70" s="52">
        <f>VLOOKUP($B70,Shock_dev!$A$1:$CI$300,MATCH(DATE(R$1,1,1),Shock_dev!$A$1:$CI$1,0),FALSE)</f>
        <v>-1.6248289000000113</v>
      </c>
      <c r="S70" s="52">
        <f>VLOOKUP($B70,Shock_dev!$A$1:$CI$300,MATCH(DATE(S$1,1,1),Shock_dev!$A$1:$CI$1,0),FALSE)</f>
        <v>-2.0083286999999928</v>
      </c>
      <c r="T70" s="52">
        <f>VLOOKUP($B70,Shock_dev!$A$1:$CI$300,MATCH(DATE(T$1,1,1),Shock_dev!$A$1:$CI$1,0),FALSE)</f>
        <v>-2.2113329999999678</v>
      </c>
      <c r="U70" s="52">
        <f>VLOOKUP($B70,Shock_dev!$A$1:$CI$300,MATCH(DATE(U$1,1,1),Shock_dev!$A$1:$CI$1,0),FALSE)</f>
        <v>-2.3391553000000158</v>
      </c>
      <c r="V70" s="52">
        <f>VLOOKUP($B70,Shock_dev!$A$1:$CI$300,MATCH(DATE(V$1,1,1),Shock_dev!$A$1:$CI$1,0),FALSE)</f>
        <v>-2.2883492000000842</v>
      </c>
      <c r="W70" s="52">
        <f>VLOOKUP($B70,Shock_dev!$A$1:$CI$300,MATCH(DATE(W$1,1,1),Shock_dev!$A$1:$CI$1,0),FALSE)</f>
        <v>-2.1390081000000691</v>
      </c>
      <c r="X70" s="52">
        <f>VLOOKUP($B70,Shock_dev!$A$1:$CI$300,MATCH(DATE(X$1,1,1),Shock_dev!$A$1:$CI$1,0),FALSE)</f>
        <v>-1.9326885000000402</v>
      </c>
      <c r="Y70" s="52">
        <f>VLOOKUP($B70,Shock_dev!$A$1:$CI$300,MATCH(DATE(Y$1,1,1),Shock_dev!$A$1:$CI$1,0),FALSE)</f>
        <v>-1.5954517000000124</v>
      </c>
      <c r="Z70" s="52">
        <f>VLOOKUP($B70,Shock_dev!$A$1:$CI$300,MATCH(DATE(Z$1,1,1),Shock_dev!$A$1:$CI$1,0),FALSE)</f>
        <v>-1.2893497000000025</v>
      </c>
      <c r="AA70" s="52">
        <f>VLOOKUP($B70,Shock_dev!$A$1:$CI$300,MATCH(DATE(AA$1,1,1),Shock_dev!$A$1:$CI$1,0),FALSE)</f>
        <v>-1.0058285999999725</v>
      </c>
      <c r="AB70" s="52">
        <f>VLOOKUP($B70,Shock_dev!$A$1:$CI$300,MATCH(DATE(AB$1,1,1),Shock_dev!$A$1:$CI$1,0),FALSE)</f>
        <v>-0.74855939999997645</v>
      </c>
      <c r="AC70" s="52">
        <f>VLOOKUP($B70,Shock_dev!$A$1:$CI$300,MATCH(DATE(AC$1,1,1),Shock_dev!$A$1:$CI$1,0),FALSE)</f>
        <v>-0.52018039999995835</v>
      </c>
      <c r="AD70" s="52">
        <f>VLOOKUP($B70,Shock_dev!$A$1:$CI$300,MATCH(DATE(AD$1,1,1),Shock_dev!$A$1:$CI$1,0),FALSE)</f>
        <v>-0.33312149999994745</v>
      </c>
      <c r="AE70" s="52">
        <f>VLOOKUP($B70,Shock_dev!$A$1:$CI$300,MATCH(DATE(AE$1,1,1),Shock_dev!$A$1:$CI$1,0),FALSE)</f>
        <v>-0.17621199999996406</v>
      </c>
      <c r="AF70" s="52">
        <f>VLOOKUP($B70,Shock_dev!$A$1:$CI$300,MATCH(DATE(AF$1,1,1),Shock_dev!$A$1:$CI$1,0),FALSE)</f>
        <v>-7.7000799999950686E-2</v>
      </c>
      <c r="AG70" s="52"/>
      <c r="AH70" s="65">
        <f t="shared" si="1"/>
        <v>4.149134639999966</v>
      </c>
      <c r="AI70" s="65">
        <f t="shared" si="2"/>
        <v>3.8135393799999973</v>
      </c>
      <c r="AJ70" s="65">
        <f t="shared" si="3"/>
        <v>0.1404143200000135</v>
      </c>
      <c r="AK70" s="65">
        <f t="shared" si="4"/>
        <v>-2.0943990200000142</v>
      </c>
      <c r="AL70" s="65">
        <f t="shared" si="5"/>
        <v>-1.5924653200000194</v>
      </c>
      <c r="AM70" s="65">
        <f t="shared" si="6"/>
        <v>-0.37101481999995939</v>
      </c>
      <c r="AN70" s="66"/>
      <c r="AO70" s="65">
        <f t="shared" si="7"/>
        <v>3.9813370099999816</v>
      </c>
      <c r="AP70" s="65">
        <f t="shared" si="8"/>
        <v>-0.9769923500000004</v>
      </c>
      <c r="AQ70" s="65">
        <f t="shared" si="9"/>
        <v>-0.98174006999998942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57.68554000000222</v>
      </c>
      <c r="D71" s="52">
        <f>VLOOKUP($B71,Shock_dev!$A$1:$CI$300,MATCH(DATE(D$1,1,1),Shock_dev!$A$1:$CI$1,0),FALSE)</f>
        <v>118.10489000000234</v>
      </c>
      <c r="E71" s="52">
        <f>VLOOKUP($B71,Shock_dev!$A$1:$CI$300,MATCH(DATE(E$1,1,1),Shock_dev!$A$1:$CI$1,0),FALSE)</f>
        <v>166.79154000000199</v>
      </c>
      <c r="F71" s="52">
        <f>VLOOKUP($B71,Shock_dev!$A$1:$CI$300,MATCH(DATE(F$1,1,1),Shock_dev!$A$1:$CI$1,0),FALSE)</f>
        <v>200.07498999999734</v>
      </c>
      <c r="G71" s="52">
        <f>VLOOKUP($B71,Shock_dev!$A$1:$CI$300,MATCH(DATE(G$1,1,1),Shock_dev!$A$1:$CI$1,0),FALSE)</f>
        <v>216.67453999999998</v>
      </c>
      <c r="H71" s="52">
        <f>VLOOKUP($B71,Shock_dev!$A$1:$CI$300,MATCH(DATE(H$1,1,1),Shock_dev!$A$1:$CI$1,0),FALSE)</f>
        <v>222.7431800000013</v>
      </c>
      <c r="I71" s="52">
        <f>VLOOKUP($B71,Shock_dev!$A$1:$CI$300,MATCH(DATE(I$1,1,1),Shock_dev!$A$1:$CI$1,0),FALSE)</f>
        <v>218.10683000000063</v>
      </c>
      <c r="J71" s="52">
        <f>VLOOKUP($B71,Shock_dev!$A$1:$CI$300,MATCH(DATE(J$1,1,1),Shock_dev!$A$1:$CI$1,0),FALSE)</f>
        <v>210.44163999999728</v>
      </c>
      <c r="K71" s="52">
        <f>VLOOKUP($B71,Shock_dev!$A$1:$CI$300,MATCH(DATE(K$1,1,1),Shock_dev!$A$1:$CI$1,0),FALSE)</f>
        <v>197.08408000000054</v>
      </c>
      <c r="L71" s="52">
        <f>VLOOKUP($B71,Shock_dev!$A$1:$CI$300,MATCH(DATE(L$1,1,1),Shock_dev!$A$1:$CI$1,0),FALSE)</f>
        <v>184.12989999999991</v>
      </c>
      <c r="M71" s="52">
        <f>VLOOKUP($B71,Shock_dev!$A$1:$CI$300,MATCH(DATE(M$1,1,1),Shock_dev!$A$1:$CI$1,0),FALSE)</f>
        <v>175.90764000000127</v>
      </c>
      <c r="N71" s="52">
        <f>VLOOKUP($B71,Shock_dev!$A$1:$CI$300,MATCH(DATE(N$1,1,1),Shock_dev!$A$1:$CI$1,0),FALSE)</f>
        <v>165.13258000000133</v>
      </c>
      <c r="O71" s="52">
        <f>VLOOKUP($B71,Shock_dev!$A$1:$CI$300,MATCH(DATE(O$1,1,1),Shock_dev!$A$1:$CI$1,0),FALSE)</f>
        <v>150.66937000000325</v>
      </c>
      <c r="P71" s="52">
        <f>VLOOKUP($B71,Shock_dev!$A$1:$CI$300,MATCH(DATE(P$1,1,1),Shock_dev!$A$1:$CI$1,0),FALSE)</f>
        <v>134.87588999999934</v>
      </c>
      <c r="Q71" s="52">
        <f>VLOOKUP($B71,Shock_dev!$A$1:$CI$300,MATCH(DATE(Q$1,1,1),Shock_dev!$A$1:$CI$1,0),FALSE)</f>
        <v>121.94487000000299</v>
      </c>
      <c r="R71" s="52">
        <f>VLOOKUP($B71,Shock_dev!$A$1:$CI$300,MATCH(DATE(R$1,1,1),Shock_dev!$A$1:$CI$1,0),FALSE)</f>
        <v>107.13974000000235</v>
      </c>
      <c r="S71" s="52">
        <f>VLOOKUP($B71,Shock_dev!$A$1:$CI$300,MATCH(DATE(S$1,1,1),Shock_dev!$A$1:$CI$1,0),FALSE)</f>
        <v>95.21016999999847</v>
      </c>
      <c r="T71" s="52">
        <f>VLOOKUP($B71,Shock_dev!$A$1:$CI$300,MATCH(DATE(T$1,1,1),Shock_dev!$A$1:$CI$1,0),FALSE)</f>
        <v>87.673699999999371</v>
      </c>
      <c r="U71" s="52">
        <f>VLOOKUP($B71,Shock_dev!$A$1:$CI$300,MATCH(DATE(U$1,1,1),Shock_dev!$A$1:$CI$1,0),FALSE)</f>
        <v>80.912779999998747</v>
      </c>
      <c r="V71" s="52">
        <f>VLOOKUP($B71,Shock_dev!$A$1:$CI$300,MATCH(DATE(V$1,1,1),Shock_dev!$A$1:$CI$1,0),FALSE)</f>
        <v>79.224200000000565</v>
      </c>
      <c r="W71" s="52">
        <f>VLOOKUP($B71,Shock_dev!$A$1:$CI$300,MATCH(DATE(W$1,1,1),Shock_dev!$A$1:$CI$1,0),FALSE)</f>
        <v>79.931410000001051</v>
      </c>
      <c r="X71" s="52">
        <f>VLOOKUP($B71,Shock_dev!$A$1:$CI$300,MATCH(DATE(X$1,1,1),Shock_dev!$A$1:$CI$1,0),FALSE)</f>
        <v>82.10030000000188</v>
      </c>
      <c r="Y71" s="52">
        <f>VLOOKUP($B71,Shock_dev!$A$1:$CI$300,MATCH(DATE(Y$1,1,1),Shock_dev!$A$1:$CI$1,0),FALSE)</f>
        <v>88.912120000000868</v>
      </c>
      <c r="Z71" s="52">
        <f>VLOOKUP($B71,Shock_dev!$A$1:$CI$300,MATCH(DATE(Z$1,1,1),Shock_dev!$A$1:$CI$1,0),FALSE)</f>
        <v>94.604470000002038</v>
      </c>
      <c r="AA71" s="52">
        <f>VLOOKUP($B71,Shock_dev!$A$1:$CI$300,MATCH(DATE(AA$1,1,1),Shock_dev!$A$1:$CI$1,0),FALSE)</f>
        <v>100.02193000000261</v>
      </c>
      <c r="AB71" s="52">
        <f>VLOOKUP($B71,Shock_dev!$A$1:$CI$300,MATCH(DATE(AB$1,1,1),Shock_dev!$A$1:$CI$1,0),FALSE)</f>
        <v>105.17026999999871</v>
      </c>
      <c r="AC71" s="52">
        <f>VLOOKUP($B71,Shock_dev!$A$1:$CI$300,MATCH(DATE(AC$1,1,1),Shock_dev!$A$1:$CI$1,0),FALSE)</f>
        <v>109.99988999999914</v>
      </c>
      <c r="AD71" s="52">
        <f>VLOOKUP($B71,Shock_dev!$A$1:$CI$300,MATCH(DATE(AD$1,1,1),Shock_dev!$A$1:$CI$1,0),FALSE)</f>
        <v>114.05854000000181</v>
      </c>
      <c r="AE71" s="52">
        <f>VLOOKUP($B71,Shock_dev!$A$1:$CI$300,MATCH(DATE(AE$1,1,1),Shock_dev!$A$1:$CI$1,0),FALSE)</f>
        <v>117.73230999999942</v>
      </c>
      <c r="AF71" s="52">
        <f>VLOOKUP($B71,Shock_dev!$A$1:$CI$300,MATCH(DATE(AF$1,1,1),Shock_dev!$A$1:$CI$1,0),FALSE)</f>
        <v>119.93990000000122</v>
      </c>
      <c r="AG71" s="52"/>
      <c r="AH71" s="65">
        <f t="shared" si="1"/>
        <v>151.86630000000076</v>
      </c>
      <c r="AI71" s="65">
        <f t="shared" si="2"/>
        <v>206.50112599999994</v>
      </c>
      <c r="AJ71" s="65">
        <f t="shared" si="3"/>
        <v>149.70607000000163</v>
      </c>
      <c r="AK71" s="65">
        <f t="shared" si="4"/>
        <v>90.032117999999898</v>
      </c>
      <c r="AL71" s="65">
        <f t="shared" si="5"/>
        <v>89.114046000001693</v>
      </c>
      <c r="AM71" s="65">
        <f t="shared" si="6"/>
        <v>113.38018200000006</v>
      </c>
      <c r="AN71" s="66"/>
      <c r="AO71" s="65">
        <f t="shared" si="7"/>
        <v>179.18371300000035</v>
      </c>
      <c r="AP71" s="65">
        <f t="shared" si="8"/>
        <v>119.86909400000076</v>
      </c>
      <c r="AQ71" s="65">
        <f t="shared" si="9"/>
        <v>101.24711400000088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0.45160680000000752</v>
      </c>
      <c r="D72" s="52">
        <f>VLOOKUP($B72,Shock_dev!$A$1:$CI$300,MATCH(DATE(D$1,1,1),Shock_dev!$A$1:$CI$1,0),FALSE)</f>
        <v>0.94487630000000422</v>
      </c>
      <c r="E72" s="52">
        <f>VLOOKUP($B72,Shock_dev!$A$1:$CI$300,MATCH(DATE(E$1,1,1),Shock_dev!$A$1:$CI$1,0),FALSE)</f>
        <v>1.3412831999999923</v>
      </c>
      <c r="F72" s="52">
        <f>VLOOKUP($B72,Shock_dev!$A$1:$CI$300,MATCH(DATE(F$1,1,1),Shock_dev!$A$1:$CI$1,0),FALSE)</f>
        <v>1.6023614000000066</v>
      </c>
      <c r="G72" s="52">
        <f>VLOOKUP($B72,Shock_dev!$A$1:$CI$300,MATCH(DATE(G$1,1,1),Shock_dev!$A$1:$CI$1,0),FALSE)</f>
        <v>1.719666200000006</v>
      </c>
      <c r="H72" s="52">
        <f>VLOOKUP($B72,Shock_dev!$A$1:$CI$300,MATCH(DATE(H$1,1,1),Shock_dev!$A$1:$CI$1,0),FALSE)</f>
        <v>1.7489976999999897</v>
      </c>
      <c r="I72" s="52">
        <f>VLOOKUP($B72,Shock_dev!$A$1:$CI$300,MATCH(DATE(I$1,1,1),Shock_dev!$A$1:$CI$1,0),FALSE)</f>
        <v>1.6951114000000018</v>
      </c>
      <c r="J72" s="52">
        <f>VLOOKUP($B72,Shock_dev!$A$1:$CI$300,MATCH(DATE(J$1,1,1),Shock_dev!$A$1:$CI$1,0),FALSE)</f>
        <v>1.625226199999986</v>
      </c>
      <c r="K72" s="52">
        <f>VLOOKUP($B72,Shock_dev!$A$1:$CI$300,MATCH(DATE(K$1,1,1),Shock_dev!$A$1:$CI$1,0),FALSE)</f>
        <v>1.5157428999999922</v>
      </c>
      <c r="L72" s="52">
        <f>VLOOKUP($B72,Shock_dev!$A$1:$CI$300,MATCH(DATE(L$1,1,1),Shock_dev!$A$1:$CI$1,0),FALSE)</f>
        <v>1.4135540999999989</v>
      </c>
      <c r="M72" s="52">
        <f>VLOOKUP($B72,Shock_dev!$A$1:$CI$300,MATCH(DATE(M$1,1,1),Shock_dev!$A$1:$CI$1,0),FALSE)</f>
        <v>1.3568541999999866</v>
      </c>
      <c r="N72" s="52">
        <f>VLOOKUP($B72,Shock_dev!$A$1:$CI$300,MATCH(DATE(N$1,1,1),Shock_dev!$A$1:$CI$1,0),FALSE)</f>
        <v>1.2811312999999984</v>
      </c>
      <c r="O72" s="52">
        <f>VLOOKUP($B72,Shock_dev!$A$1:$CI$300,MATCH(DATE(O$1,1,1),Shock_dev!$A$1:$CI$1,0),FALSE)</f>
        <v>1.1705792999999858</v>
      </c>
      <c r="P72" s="52">
        <f>VLOOKUP($B72,Shock_dev!$A$1:$CI$300,MATCH(DATE(P$1,1,1),Shock_dev!$A$1:$CI$1,0),FALSE)</f>
        <v>1.0455316000000039</v>
      </c>
      <c r="Q72" s="52">
        <f>VLOOKUP($B72,Shock_dev!$A$1:$CI$300,MATCH(DATE(Q$1,1,1),Shock_dev!$A$1:$CI$1,0),FALSE)</f>
        <v>0.94313850000000343</v>
      </c>
      <c r="R72" s="52">
        <f>VLOOKUP($B72,Shock_dev!$A$1:$CI$300,MATCH(DATE(R$1,1,1),Shock_dev!$A$1:$CI$1,0),FALSE)</f>
        <v>0.8233485000000087</v>
      </c>
      <c r="S72" s="52">
        <f>VLOOKUP($B72,Shock_dev!$A$1:$CI$300,MATCH(DATE(S$1,1,1),Shock_dev!$A$1:$CI$1,0),FALSE)</f>
        <v>0.72489730000000918</v>
      </c>
      <c r="T72" s="52">
        <f>VLOOKUP($B72,Shock_dev!$A$1:$CI$300,MATCH(DATE(T$1,1,1),Shock_dev!$A$1:$CI$1,0),FALSE)</f>
        <v>0.66365709999999467</v>
      </c>
      <c r="U72" s="52">
        <f>VLOOKUP($B72,Shock_dev!$A$1:$CI$300,MATCH(DATE(U$1,1,1),Shock_dev!$A$1:$CI$1,0),FALSE)</f>
        <v>0.60683749999998327</v>
      </c>
      <c r="V72" s="52">
        <f>VLOOKUP($B72,Shock_dev!$A$1:$CI$300,MATCH(DATE(V$1,1,1),Shock_dev!$A$1:$CI$1,0),FALSE)</f>
        <v>0.58889740000000756</v>
      </c>
      <c r="W72" s="52">
        <f>VLOOKUP($B72,Shock_dev!$A$1:$CI$300,MATCH(DATE(W$1,1,1),Shock_dev!$A$1:$CI$1,0),FALSE)</f>
        <v>0.59127910000000838</v>
      </c>
      <c r="X72" s="52">
        <f>VLOOKUP($B72,Shock_dev!$A$1:$CI$300,MATCH(DATE(X$1,1,1),Shock_dev!$A$1:$CI$1,0),FALSE)</f>
        <v>0.60302799999999479</v>
      </c>
      <c r="Y72" s="52">
        <f>VLOOKUP($B72,Shock_dev!$A$1:$CI$300,MATCH(DATE(Y$1,1,1),Shock_dev!$A$1:$CI$1,0),FALSE)</f>
        <v>0.64799560000000156</v>
      </c>
      <c r="Z72" s="52">
        <f>VLOOKUP($B72,Shock_dev!$A$1:$CI$300,MATCH(DATE(Z$1,1,1),Shock_dev!$A$1:$CI$1,0),FALSE)</f>
        <v>0.68431149999997842</v>
      </c>
      <c r="AA72" s="52">
        <f>VLOOKUP($B72,Shock_dev!$A$1:$CI$300,MATCH(DATE(AA$1,1,1),Shock_dev!$A$1:$CI$1,0),FALSE)</f>
        <v>0.71940169999999171</v>
      </c>
      <c r="AB72" s="52">
        <f>VLOOKUP($B72,Shock_dev!$A$1:$CI$300,MATCH(DATE(AB$1,1,1),Shock_dev!$A$1:$CI$1,0),FALSE)</f>
        <v>0.75342390000000137</v>
      </c>
      <c r="AC72" s="52">
        <f>VLOOKUP($B72,Shock_dev!$A$1:$CI$300,MATCH(DATE(AC$1,1,1),Shock_dev!$A$1:$CI$1,0),FALSE)</f>
        <v>0.78594849999998928</v>
      </c>
      <c r="AD72" s="52">
        <f>VLOOKUP($B72,Shock_dev!$A$1:$CI$300,MATCH(DATE(AD$1,1,1),Shock_dev!$A$1:$CI$1,0),FALSE)</f>
        <v>0.8129859999999951</v>
      </c>
      <c r="AE72" s="52">
        <f>VLOOKUP($B72,Shock_dev!$A$1:$CI$300,MATCH(DATE(AE$1,1,1),Shock_dev!$A$1:$CI$1,0),FALSE)</f>
        <v>0.83805140000001188</v>
      </c>
      <c r="AF72" s="52">
        <f>VLOOKUP($B72,Shock_dev!$A$1:$CI$300,MATCH(DATE(AF$1,1,1),Shock_dev!$A$1:$CI$1,0),FALSE)</f>
        <v>0.85161299999998619</v>
      </c>
      <c r="AG72" s="52"/>
      <c r="AH72" s="65">
        <f t="shared" si="1"/>
        <v>1.2119587800000033</v>
      </c>
      <c r="AI72" s="65">
        <f t="shared" si="2"/>
        <v>1.5997264599999936</v>
      </c>
      <c r="AJ72" s="65">
        <f t="shared" si="3"/>
        <v>1.1594469799999956</v>
      </c>
      <c r="AK72" s="65">
        <f t="shared" si="4"/>
        <v>0.6815275600000007</v>
      </c>
      <c r="AL72" s="65">
        <f t="shared" si="5"/>
        <v>0.64920317999999499</v>
      </c>
      <c r="AM72" s="65">
        <f t="shared" si="6"/>
        <v>0.80840455999999672</v>
      </c>
      <c r="AN72" s="66"/>
      <c r="AO72" s="65">
        <f t="shared" si="7"/>
        <v>1.4058426199999985</v>
      </c>
      <c r="AP72" s="65">
        <f t="shared" si="8"/>
        <v>0.92048726999999819</v>
      </c>
      <c r="AQ72" s="65">
        <f t="shared" si="9"/>
        <v>0.72880386999999591</v>
      </c>
    </row>
    <row r="73" spans="1:43" s="62" customFormat="1" ht="15.75" x14ac:dyDescent="0.25">
      <c r="A73" s="62" t="s">
        <v>424</v>
      </c>
      <c r="C73" s="60" t="str">
        <f t="shared" ref="C73:AQ73" si="10">IF(ROUND(C50-SUM(C51:C72),4)=0,"","ERROR")</f>
        <v/>
      </c>
      <c r="D73" s="60" t="str">
        <f t="shared" si="10"/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90.235320616999999</v>
      </c>
      <c r="D77" s="52">
        <f t="shared" ref="D77:AF77" si="11">SUM(D60:D69)</f>
        <v>152.54858201899998</v>
      </c>
      <c r="E77" s="52">
        <f t="shared" si="11"/>
        <v>187.49957353000005</v>
      </c>
      <c r="F77" s="52">
        <f t="shared" si="11"/>
        <v>202.43828514399999</v>
      </c>
      <c r="G77" s="52">
        <f t="shared" si="11"/>
        <v>202.68775003600001</v>
      </c>
      <c r="H77" s="52">
        <f t="shared" si="11"/>
        <v>202.71805886800001</v>
      </c>
      <c r="I77" s="52">
        <f t="shared" si="11"/>
        <v>196.38624724900004</v>
      </c>
      <c r="J77" s="52">
        <f t="shared" si="11"/>
        <v>196.92101422499999</v>
      </c>
      <c r="K77" s="52">
        <f t="shared" si="11"/>
        <v>191.06592650100001</v>
      </c>
      <c r="L77" s="52">
        <f t="shared" si="11"/>
        <v>190.324296952</v>
      </c>
      <c r="M77" s="52">
        <f t="shared" si="11"/>
        <v>195.30838077200002</v>
      </c>
      <c r="N77" s="52">
        <f t="shared" si="11"/>
        <v>192.476694409</v>
      </c>
      <c r="O77" s="52">
        <f t="shared" si="11"/>
        <v>182.957141796</v>
      </c>
      <c r="P77" s="52">
        <f t="shared" si="11"/>
        <v>173.19336648099997</v>
      </c>
      <c r="Q77" s="52">
        <f t="shared" si="11"/>
        <v>169.33254109499998</v>
      </c>
      <c r="R77" s="52">
        <f t="shared" si="11"/>
        <v>158.16435359299999</v>
      </c>
      <c r="S77" s="52">
        <f t="shared" si="11"/>
        <v>152.43530098899998</v>
      </c>
      <c r="T77" s="52">
        <f t="shared" si="11"/>
        <v>151.47146682800005</v>
      </c>
      <c r="U77" s="52">
        <f t="shared" si="11"/>
        <v>146.73449333200003</v>
      </c>
      <c r="V77" s="52">
        <f t="shared" si="11"/>
        <v>149.771075212</v>
      </c>
      <c r="W77" s="52">
        <f t="shared" si="11"/>
        <v>151.36541282299999</v>
      </c>
      <c r="X77" s="52">
        <f t="shared" si="11"/>
        <v>152.26418945199995</v>
      </c>
      <c r="Y77" s="52">
        <f t="shared" si="11"/>
        <v>156.469546544</v>
      </c>
      <c r="Z77" s="52">
        <f t="shared" si="11"/>
        <v>156.35054014899998</v>
      </c>
      <c r="AA77" s="52">
        <f t="shared" si="11"/>
        <v>157.41775333599998</v>
      </c>
      <c r="AB77" s="52">
        <f t="shared" si="11"/>
        <v>159.040430929</v>
      </c>
      <c r="AC77" s="52">
        <f t="shared" si="11"/>
        <v>160.97237150500001</v>
      </c>
      <c r="AD77" s="52">
        <f t="shared" si="11"/>
        <v>162.29976389700002</v>
      </c>
      <c r="AE77" s="52">
        <f t="shared" si="11"/>
        <v>164.05838035600004</v>
      </c>
      <c r="AF77" s="52">
        <f t="shared" si="11"/>
        <v>163.87086578999998</v>
      </c>
      <c r="AG77" s="67"/>
      <c r="AH77" s="65">
        <f>AVERAGE(C77:G77)</f>
        <v>167.08190226920001</v>
      </c>
      <c r="AI77" s="65">
        <f>AVERAGE(H77:L77)</f>
        <v>195.483108759</v>
      </c>
      <c r="AJ77" s="65">
        <f>AVERAGE(M77:Q77)</f>
        <v>182.6536249106</v>
      </c>
      <c r="AK77" s="65">
        <f>AVERAGE(R77:V77)</f>
        <v>151.71533799080004</v>
      </c>
      <c r="AL77" s="65">
        <f>AVERAGE(W77:AA77)</f>
        <v>154.7734884608</v>
      </c>
      <c r="AM77" s="65">
        <f>AVERAGE(AB77:AF77)</f>
        <v>162.04836249540003</v>
      </c>
      <c r="AN77" s="66"/>
      <c r="AO77" s="65">
        <f>AVERAGE(AH77:AI77)</f>
        <v>181.28250551410002</v>
      </c>
      <c r="AP77" s="65">
        <f>AVERAGE(AJ77:AK77)</f>
        <v>167.18448145070002</v>
      </c>
      <c r="AQ77" s="65">
        <f>AVERAGE(AL77:AM77)</f>
        <v>158.41092547810001</v>
      </c>
    </row>
    <row r="78" spans="1:43" s="9" customFormat="1" x14ac:dyDescent="0.25">
      <c r="A78" s="13" t="s">
        <v>399</v>
      </c>
      <c r="B78" s="13"/>
      <c r="C78" s="52">
        <f>SUM(C70:C71)</f>
        <v>59.284554500002173</v>
      </c>
      <c r="D78" s="52">
        <f t="shared" ref="D78:AF78" si="12">SUM(D70:D71)</f>
        <v>121.44937180000227</v>
      </c>
      <c r="E78" s="52">
        <f t="shared" si="12"/>
        <v>171.49077280000199</v>
      </c>
      <c r="F78" s="52">
        <f t="shared" si="12"/>
        <v>205.5519132999973</v>
      </c>
      <c r="G78" s="52">
        <f t="shared" si="12"/>
        <v>222.30056079999997</v>
      </c>
      <c r="H78" s="52">
        <f t="shared" si="12"/>
        <v>228.08836450000126</v>
      </c>
      <c r="I78" s="52">
        <f t="shared" si="12"/>
        <v>222.79308620000063</v>
      </c>
      <c r="J78" s="52">
        <f t="shared" si="12"/>
        <v>214.35241639999731</v>
      </c>
      <c r="K78" s="52">
        <f t="shared" si="12"/>
        <v>200.07889510000052</v>
      </c>
      <c r="L78" s="52">
        <f t="shared" si="12"/>
        <v>186.26056469999992</v>
      </c>
      <c r="M78" s="52">
        <f t="shared" si="12"/>
        <v>177.37124970000127</v>
      </c>
      <c r="N78" s="52">
        <f t="shared" si="12"/>
        <v>165.93707610000138</v>
      </c>
      <c r="O78" s="52">
        <f t="shared" si="12"/>
        <v>150.77669060000323</v>
      </c>
      <c r="P78" s="52">
        <f t="shared" si="12"/>
        <v>134.3070093999994</v>
      </c>
      <c r="Q78" s="52">
        <f t="shared" si="12"/>
        <v>120.84039580000297</v>
      </c>
      <c r="R78" s="52">
        <f t="shared" si="12"/>
        <v>105.51491110000234</v>
      </c>
      <c r="S78" s="52">
        <f t="shared" si="12"/>
        <v>93.201841299998478</v>
      </c>
      <c r="T78" s="52">
        <f t="shared" si="12"/>
        <v>85.462366999999404</v>
      </c>
      <c r="U78" s="52">
        <f t="shared" si="12"/>
        <v>78.573624699998732</v>
      </c>
      <c r="V78" s="52">
        <f t="shared" si="12"/>
        <v>76.93585080000048</v>
      </c>
      <c r="W78" s="52">
        <f t="shared" si="12"/>
        <v>77.792401900000982</v>
      </c>
      <c r="X78" s="52">
        <f t="shared" si="12"/>
        <v>80.16761150000184</v>
      </c>
      <c r="Y78" s="52">
        <f t="shared" si="12"/>
        <v>87.316668300000856</v>
      </c>
      <c r="Z78" s="52">
        <f t="shared" si="12"/>
        <v>93.315120300002036</v>
      </c>
      <c r="AA78" s="52">
        <f t="shared" si="12"/>
        <v>99.01610140000264</v>
      </c>
      <c r="AB78" s="52">
        <f t="shared" si="12"/>
        <v>104.42171059999873</v>
      </c>
      <c r="AC78" s="52">
        <f t="shared" si="12"/>
        <v>109.47970959999918</v>
      </c>
      <c r="AD78" s="52">
        <f t="shared" si="12"/>
        <v>113.72541850000187</v>
      </c>
      <c r="AE78" s="52">
        <f t="shared" si="12"/>
        <v>117.55609799999945</v>
      </c>
      <c r="AF78" s="52">
        <f t="shared" si="12"/>
        <v>119.86289920000127</v>
      </c>
      <c r="AG78" s="67"/>
      <c r="AH78" s="65">
        <f>AVERAGE(C78:G78)</f>
        <v>156.01543464000073</v>
      </c>
      <c r="AI78" s="65">
        <f>AVERAGE(H78:L78)</f>
        <v>210.31466537999995</v>
      </c>
      <c r="AJ78" s="65">
        <f>AVERAGE(M78:Q78)</f>
        <v>149.84648432000165</v>
      </c>
      <c r="AK78" s="65">
        <f>AVERAGE(R78:V78)</f>
        <v>87.937718979999886</v>
      </c>
      <c r="AL78" s="65">
        <f>AVERAGE(W78:AA78)</f>
        <v>87.521580680001676</v>
      </c>
      <c r="AM78" s="65">
        <f>AVERAGE(AB78:AF78)</f>
        <v>113.00916718000011</v>
      </c>
      <c r="AN78" s="66"/>
      <c r="AO78" s="65">
        <f>AVERAGE(AH78:AI78)</f>
        <v>183.16505001000036</v>
      </c>
      <c r="AP78" s="65">
        <f>AVERAGE(AJ78:AK78)</f>
        <v>118.89210165000077</v>
      </c>
      <c r="AQ78" s="65">
        <f>AVERAGE(AL78:AM78)</f>
        <v>100.26537393000089</v>
      </c>
    </row>
    <row r="79" spans="1:43" s="9" customFormat="1" x14ac:dyDescent="0.25">
      <c r="A79" s="13" t="s">
        <v>421</v>
      </c>
      <c r="B79" s="13"/>
      <c r="C79" s="52">
        <f>SUM(C53:C58)</f>
        <v>9.6631313600000581</v>
      </c>
      <c r="D79" s="52">
        <f t="shared" ref="D79:AF79" si="13">SUM(D53:D58)</f>
        <v>17.681162910000083</v>
      </c>
      <c r="E79" s="52">
        <f t="shared" si="13"/>
        <v>22.699389429999883</v>
      </c>
      <c r="F79" s="52">
        <f t="shared" si="13"/>
        <v>25.067441749999944</v>
      </c>
      <c r="G79" s="52">
        <f t="shared" si="13"/>
        <v>25.099735310000106</v>
      </c>
      <c r="H79" s="52">
        <f t="shared" si="13"/>
        <v>24.083961479999914</v>
      </c>
      <c r="I79" s="52">
        <f t="shared" si="13"/>
        <v>21.889266509999999</v>
      </c>
      <c r="J79" s="52">
        <f t="shared" si="13"/>
        <v>19.780283770000004</v>
      </c>
      <c r="K79" s="52">
        <f t="shared" si="13"/>
        <v>17.069598299999882</v>
      </c>
      <c r="L79" s="52">
        <f t="shared" si="13"/>
        <v>14.798209999999926</v>
      </c>
      <c r="M79" s="52">
        <f t="shared" si="13"/>
        <v>13.501014279999993</v>
      </c>
      <c r="N79" s="52">
        <f t="shared" si="13"/>
        <v>11.736501810000036</v>
      </c>
      <c r="O79" s="52">
        <f t="shared" si="13"/>
        <v>9.4965042000000039</v>
      </c>
      <c r="P79" s="52">
        <f t="shared" si="13"/>
        <v>7.2837215099998431</v>
      </c>
      <c r="Q79" s="52">
        <f t="shared" si="13"/>
        <v>5.7502956499998561</v>
      </c>
      <c r="R79" s="52">
        <f t="shared" si="13"/>
        <v>3.947161509999809</v>
      </c>
      <c r="S79" s="52">
        <f t="shared" si="13"/>
        <v>2.7608893800001226</v>
      </c>
      <c r="T79" s="52">
        <f t="shared" si="13"/>
        <v>2.3038145799999796</v>
      </c>
      <c r="U79" s="52">
        <f t="shared" si="13"/>
        <v>1.8638339799999386</v>
      </c>
      <c r="V79" s="52">
        <f t="shared" si="13"/>
        <v>2.2228537399999126</v>
      </c>
      <c r="W79" s="52">
        <f t="shared" si="13"/>
        <v>2.8051706799999749</v>
      </c>
      <c r="X79" s="52">
        <f t="shared" si="13"/>
        <v>3.4917429000000055</v>
      </c>
      <c r="Y79" s="52">
        <f t="shared" si="13"/>
        <v>4.8700126599998157</v>
      </c>
      <c r="Z79" s="52">
        <f t="shared" si="13"/>
        <v>5.8554227600000672</v>
      </c>
      <c r="AA79" s="52">
        <f t="shared" si="13"/>
        <v>6.7277740099998056</v>
      </c>
      <c r="AB79" s="52">
        <f t="shared" si="13"/>
        <v>7.5101839099998671</v>
      </c>
      <c r="AC79" s="52">
        <f t="shared" si="13"/>
        <v>8.2053539599998544</v>
      </c>
      <c r="AD79" s="52">
        <f t="shared" si="13"/>
        <v>8.7469605400001456</v>
      </c>
      <c r="AE79" s="52">
        <f t="shared" si="13"/>
        <v>9.22094489999985</v>
      </c>
      <c r="AF79" s="52">
        <f t="shared" si="13"/>
        <v>9.4460634799999497</v>
      </c>
      <c r="AG79" s="67"/>
      <c r="AH79" s="65">
        <f t="shared" si="1"/>
        <v>20.042172152000017</v>
      </c>
      <c r="AI79" s="65">
        <f t="shared" si="2"/>
        <v>19.524264011999946</v>
      </c>
      <c r="AJ79" s="65">
        <f t="shared" si="3"/>
        <v>9.5536074899999459</v>
      </c>
      <c r="AK79" s="65">
        <f t="shared" si="4"/>
        <v>2.6197106379999524</v>
      </c>
      <c r="AL79" s="65">
        <f t="shared" si="5"/>
        <v>4.7500246019999341</v>
      </c>
      <c r="AM79" s="65">
        <f t="shared" si="6"/>
        <v>8.6259013579999326</v>
      </c>
      <c r="AN79" s="66"/>
      <c r="AO79" s="65">
        <f t="shared" si="7"/>
        <v>19.783218081999983</v>
      </c>
      <c r="AP79" s="65">
        <f t="shared" si="8"/>
        <v>6.0866590639999494</v>
      </c>
      <c r="AQ79" s="65">
        <f t="shared" si="9"/>
        <v>6.6879629799999334</v>
      </c>
    </row>
    <row r="80" spans="1:43" s="9" customFormat="1" x14ac:dyDescent="0.25">
      <c r="A80" s="13" t="s">
        <v>423</v>
      </c>
      <c r="B80" s="13"/>
      <c r="C80" s="52">
        <f>C59</f>
        <v>2.5126219999999648</v>
      </c>
      <c r="D80" s="52">
        <f t="shared" ref="D80:AF80" si="14">D59</f>
        <v>5.659586999999874</v>
      </c>
      <c r="E80" s="52">
        <f t="shared" si="14"/>
        <v>8.2213259999998627</v>
      </c>
      <c r="F80" s="52">
        <f t="shared" si="14"/>
        <v>9.8143720000000485</v>
      </c>
      <c r="G80" s="52">
        <f t="shared" si="14"/>
        <v>10.443791000000147</v>
      </c>
      <c r="H80" s="52">
        <f t="shared" si="14"/>
        <v>10.516898999999967</v>
      </c>
      <c r="I80" s="52">
        <f t="shared" si="14"/>
        <v>10.201890999999932</v>
      </c>
      <c r="J80" s="52">
        <f t="shared" si="14"/>
        <v>9.8861959999999272</v>
      </c>
      <c r="K80" s="52">
        <f t="shared" si="14"/>
        <v>9.5158349999999245</v>
      </c>
      <c r="L80" s="52">
        <f t="shared" si="14"/>
        <v>9.2884090000000015</v>
      </c>
      <c r="M80" s="52">
        <f t="shared" si="14"/>
        <v>9.3903049999998984</v>
      </c>
      <c r="N80" s="52">
        <f t="shared" si="14"/>
        <v>9.4840459999998075</v>
      </c>
      <c r="O80" s="52">
        <f t="shared" si="14"/>
        <v>9.3895810000001347</v>
      </c>
      <c r="P80" s="52">
        <f t="shared" si="14"/>
        <v>9.1557909999999083</v>
      </c>
      <c r="Q80" s="52">
        <f t="shared" si="14"/>
        <v>8.9773699999998371</v>
      </c>
      <c r="R80" s="52">
        <f t="shared" si="14"/>
        <v>8.6833059999999023</v>
      </c>
      <c r="S80" s="52">
        <f t="shared" si="14"/>
        <v>8.4283940000000257</v>
      </c>
      <c r="T80" s="52">
        <f t="shared" si="14"/>
        <v>8.3113299999999981</v>
      </c>
      <c r="U80" s="52">
        <f t="shared" si="14"/>
        <v>8.1818459999999504</v>
      </c>
      <c r="V80" s="52">
        <f t="shared" si="14"/>
        <v>8.1832159999999021</v>
      </c>
      <c r="W80" s="52">
        <f t="shared" si="14"/>
        <v>8.2326949999999215</v>
      </c>
      <c r="X80" s="52">
        <f t="shared" si="14"/>
        <v>8.269455999999991</v>
      </c>
      <c r="Y80" s="52">
        <f t="shared" si="14"/>
        <v>8.4328410000000531</v>
      </c>
      <c r="Z80" s="52">
        <f t="shared" si="14"/>
        <v>8.5174910000000637</v>
      </c>
      <c r="AA80" s="52">
        <f t="shared" si="14"/>
        <v>8.5219830000000911</v>
      </c>
      <c r="AB80" s="52">
        <f t="shared" si="14"/>
        <v>8.4669099999998707</v>
      </c>
      <c r="AC80" s="52">
        <f t="shared" si="14"/>
        <v>8.3711430000000746</v>
      </c>
      <c r="AD80" s="52">
        <f t="shared" si="14"/>
        <v>8.230788000000075</v>
      </c>
      <c r="AE80" s="52">
        <f t="shared" si="14"/>
        <v>8.0704510000000482</v>
      </c>
      <c r="AF80" s="52">
        <f t="shared" si="14"/>
        <v>7.8546989999999823</v>
      </c>
      <c r="AG80" s="67"/>
      <c r="AH80" s="65">
        <f t="shared" si="1"/>
        <v>7.330339599999979</v>
      </c>
      <c r="AI80" s="65">
        <f t="shared" si="2"/>
        <v>9.8818459999999497</v>
      </c>
      <c r="AJ80" s="65">
        <f t="shared" si="3"/>
        <v>9.2794185999999179</v>
      </c>
      <c r="AK80" s="65">
        <f t="shared" si="4"/>
        <v>8.3576183999999554</v>
      </c>
      <c r="AL80" s="65">
        <f t="shared" si="5"/>
        <v>8.3948932000000234</v>
      </c>
      <c r="AM80" s="65">
        <f t="shared" si="6"/>
        <v>8.1987982000000095</v>
      </c>
      <c r="AN80" s="66"/>
      <c r="AO80" s="65">
        <f t="shared" si="7"/>
        <v>8.6060927999999635</v>
      </c>
      <c r="AP80" s="65">
        <f t="shared" si="8"/>
        <v>8.8185184999999358</v>
      </c>
      <c r="AQ80" s="65">
        <f t="shared" si="9"/>
        <v>8.2968457000000164</v>
      </c>
    </row>
    <row r="81" spans="1:43" s="9" customFormat="1" x14ac:dyDescent="0.25">
      <c r="A81" s="13" t="s">
        <v>426</v>
      </c>
      <c r="B81" s="13"/>
      <c r="C81" s="52">
        <f>C72</f>
        <v>0.45160680000000752</v>
      </c>
      <c r="D81" s="52">
        <f t="shared" ref="D81:AF81" si="15">D72</f>
        <v>0.94487630000000422</v>
      </c>
      <c r="E81" s="52">
        <f t="shared" si="15"/>
        <v>1.3412831999999923</v>
      </c>
      <c r="F81" s="52">
        <f t="shared" si="15"/>
        <v>1.6023614000000066</v>
      </c>
      <c r="G81" s="52">
        <f t="shared" si="15"/>
        <v>1.719666200000006</v>
      </c>
      <c r="H81" s="52">
        <f t="shared" si="15"/>
        <v>1.7489976999999897</v>
      </c>
      <c r="I81" s="52">
        <f t="shared" si="15"/>
        <v>1.6951114000000018</v>
      </c>
      <c r="J81" s="52">
        <f t="shared" si="15"/>
        <v>1.625226199999986</v>
      </c>
      <c r="K81" s="52">
        <f t="shared" si="15"/>
        <v>1.5157428999999922</v>
      </c>
      <c r="L81" s="52">
        <f t="shared" si="15"/>
        <v>1.4135540999999989</v>
      </c>
      <c r="M81" s="52">
        <f t="shared" si="15"/>
        <v>1.3568541999999866</v>
      </c>
      <c r="N81" s="52">
        <f t="shared" si="15"/>
        <v>1.2811312999999984</v>
      </c>
      <c r="O81" s="52">
        <f t="shared" si="15"/>
        <v>1.1705792999999858</v>
      </c>
      <c r="P81" s="52">
        <f t="shared" si="15"/>
        <v>1.0455316000000039</v>
      </c>
      <c r="Q81" s="52">
        <f t="shared" si="15"/>
        <v>0.94313850000000343</v>
      </c>
      <c r="R81" s="52">
        <f t="shared" si="15"/>
        <v>0.8233485000000087</v>
      </c>
      <c r="S81" s="52">
        <f t="shared" si="15"/>
        <v>0.72489730000000918</v>
      </c>
      <c r="T81" s="52">
        <f t="shared" si="15"/>
        <v>0.66365709999999467</v>
      </c>
      <c r="U81" s="52">
        <f t="shared" si="15"/>
        <v>0.60683749999998327</v>
      </c>
      <c r="V81" s="52">
        <f t="shared" si="15"/>
        <v>0.58889740000000756</v>
      </c>
      <c r="W81" s="52">
        <f t="shared" si="15"/>
        <v>0.59127910000000838</v>
      </c>
      <c r="X81" s="52">
        <f t="shared" si="15"/>
        <v>0.60302799999999479</v>
      </c>
      <c r="Y81" s="52">
        <f t="shared" si="15"/>
        <v>0.64799560000000156</v>
      </c>
      <c r="Z81" s="52">
        <f t="shared" si="15"/>
        <v>0.68431149999997842</v>
      </c>
      <c r="AA81" s="52">
        <f t="shared" si="15"/>
        <v>0.71940169999999171</v>
      </c>
      <c r="AB81" s="52">
        <f t="shared" si="15"/>
        <v>0.75342390000000137</v>
      </c>
      <c r="AC81" s="52">
        <f t="shared" si="15"/>
        <v>0.78594849999998928</v>
      </c>
      <c r="AD81" s="52">
        <f t="shared" si="15"/>
        <v>0.8129859999999951</v>
      </c>
      <c r="AE81" s="52">
        <f t="shared" si="15"/>
        <v>0.83805140000001188</v>
      </c>
      <c r="AF81" s="52">
        <f t="shared" si="15"/>
        <v>0.85161299999998619</v>
      </c>
      <c r="AG81" s="67"/>
      <c r="AH81" s="65">
        <f>AVERAGE(C81:G81)</f>
        <v>1.2119587800000033</v>
      </c>
      <c r="AI81" s="65">
        <f>AVERAGE(H81:L81)</f>
        <v>1.5997264599999936</v>
      </c>
      <c r="AJ81" s="65">
        <f>AVERAGE(M81:Q81)</f>
        <v>1.1594469799999956</v>
      </c>
      <c r="AK81" s="65">
        <f>AVERAGE(R81:V81)</f>
        <v>0.6815275600000007</v>
      </c>
      <c r="AL81" s="65">
        <f>AVERAGE(W81:AA81)</f>
        <v>0.64920317999999499</v>
      </c>
      <c r="AM81" s="65">
        <f>AVERAGE(AB81:AF81)</f>
        <v>0.80840455999999672</v>
      </c>
      <c r="AN81" s="66"/>
      <c r="AO81" s="65">
        <f>AVERAGE(AH81:AI81)</f>
        <v>1.4058426199999985</v>
      </c>
      <c r="AP81" s="65">
        <f>AVERAGE(AJ81:AK81)</f>
        <v>0.92048726999999819</v>
      </c>
      <c r="AQ81" s="65">
        <f>AVERAGE(AL81:AM81)</f>
        <v>0.72880386999999591</v>
      </c>
    </row>
    <row r="82" spans="1:43" s="9" customFormat="1" x14ac:dyDescent="0.25">
      <c r="A82" s="13" t="s">
        <v>425</v>
      </c>
      <c r="B82" s="13"/>
      <c r="C82" s="52">
        <f>SUM(C51:C52)</f>
        <v>2.2694613800000809</v>
      </c>
      <c r="D82" s="52">
        <f t="shared" ref="D82:AF82" si="16">SUM(D51:D52)</f>
        <v>4.6203868600000249</v>
      </c>
      <c r="E82" s="52">
        <f t="shared" si="16"/>
        <v>6.4687351999999976</v>
      </c>
      <c r="F82" s="52">
        <f t="shared" si="16"/>
        <v>7.6419404000000242</v>
      </c>
      <c r="G82" s="52">
        <f t="shared" si="16"/>
        <v>8.0675612000000143</v>
      </c>
      <c r="H82" s="52">
        <f t="shared" si="16"/>
        <v>7.986639380000085</v>
      </c>
      <c r="I82" s="52">
        <f t="shared" si="16"/>
        <v>7.4094429099999104</v>
      </c>
      <c r="J82" s="52">
        <f t="shared" si="16"/>
        <v>6.6685139300000031</v>
      </c>
      <c r="K82" s="52">
        <f t="shared" si="16"/>
        <v>5.6916478299999795</v>
      </c>
      <c r="L82" s="52">
        <f t="shared" si="16"/>
        <v>4.7483865900000382</v>
      </c>
      <c r="M82" s="52">
        <f t="shared" si="16"/>
        <v>4.0304971899999487</v>
      </c>
      <c r="N82" s="52">
        <f t="shared" si="16"/>
        <v>3.2632685800000019</v>
      </c>
      <c r="O82" s="52">
        <f t="shared" si="16"/>
        <v>2.4092534900000118</v>
      </c>
      <c r="P82" s="52">
        <f t="shared" si="16"/>
        <v>1.5622124900000216</v>
      </c>
      <c r="Q82" s="52">
        <f t="shared" si="16"/>
        <v>0.88555998999997598</v>
      </c>
      <c r="R82" s="52">
        <f t="shared" si="16"/>
        <v>0.19231057999999734</v>
      </c>
      <c r="S82" s="52">
        <f t="shared" si="16"/>
        <v>-0.33181451999998046</v>
      </c>
      <c r="T82" s="52">
        <f t="shared" si="16"/>
        <v>-0.63145398999998292</v>
      </c>
      <c r="U82" s="52">
        <f t="shared" si="16"/>
        <v>-0.85338133000009009</v>
      </c>
      <c r="V82" s="52">
        <f t="shared" si="16"/>
        <v>-0.83529638000005946</v>
      </c>
      <c r="W82" s="52">
        <f t="shared" si="16"/>
        <v>-0.69219769999997993</v>
      </c>
      <c r="X82" s="52">
        <f t="shared" si="16"/>
        <v>-0.46990255999993735</v>
      </c>
      <c r="Y82" s="52">
        <f t="shared" si="16"/>
        <v>-5.3499059999964516E-2</v>
      </c>
      <c r="Z82" s="52">
        <f t="shared" si="16"/>
        <v>0.32008050000004573</v>
      </c>
      <c r="AA82" s="52">
        <f t="shared" si="16"/>
        <v>0.67692194999997923</v>
      </c>
      <c r="AB82" s="52">
        <f t="shared" si="16"/>
        <v>1.0114260899999721</v>
      </c>
      <c r="AC82" s="52">
        <f t="shared" si="16"/>
        <v>1.3181348500000496</v>
      </c>
      <c r="AD82" s="52">
        <f t="shared" si="16"/>
        <v>1.577713910000071</v>
      </c>
      <c r="AE82" s="52">
        <f t="shared" si="16"/>
        <v>1.8050873600000301</v>
      </c>
      <c r="AF82" s="52">
        <f t="shared" si="16"/>
        <v>1.9584272599999508</v>
      </c>
      <c r="AG82" s="67"/>
      <c r="AH82" s="65">
        <f>AVERAGE(C82:G82)</f>
        <v>5.813617008000028</v>
      </c>
      <c r="AI82" s="65">
        <f>AVERAGE(H82:L82)</f>
        <v>6.5009261280000032</v>
      </c>
      <c r="AJ82" s="65">
        <f>AVERAGE(M82:Q82)</f>
        <v>2.430158347999992</v>
      </c>
      <c r="AK82" s="65">
        <f>AVERAGE(R82:V82)</f>
        <v>-0.49192712800002314</v>
      </c>
      <c r="AL82" s="65">
        <f>AVERAGE(W82:AA82)</f>
        <v>-4.3719373999971368E-2</v>
      </c>
      <c r="AM82" s="65">
        <f>AVERAGE(AB82:AF82)</f>
        <v>1.5341578940000147</v>
      </c>
      <c r="AN82" s="66"/>
      <c r="AO82" s="65">
        <f>AVERAGE(AH82:AI82)</f>
        <v>6.1572715680000156</v>
      </c>
      <c r="AP82" s="65">
        <f>AVERAGE(AJ82:AK82)</f>
        <v>0.96911560999998447</v>
      </c>
      <c r="AQ82" s="65">
        <f>AVERAGE(AL82:AM82)</f>
        <v>0.7452192600000217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ref="AG83:AQ83" si="18">IF(ROUND(AG50-SUM(AG77:AG82),4)=0,"","ERROR")</f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25.001696999999993</v>
      </c>
      <c r="D87" s="52">
        <f t="shared" ref="D87:AF92" si="21">D60</f>
        <v>40.127208100000004</v>
      </c>
      <c r="E87" s="52">
        <f t="shared" si="21"/>
        <v>47.526664699999984</v>
      </c>
      <c r="F87" s="52">
        <f t="shared" si="21"/>
        <v>50.220983099999984</v>
      </c>
      <c r="G87" s="52">
        <f t="shared" si="21"/>
        <v>46.630828499999993</v>
      </c>
      <c r="H87" s="52">
        <f t="shared" si="21"/>
        <v>45.445920599999994</v>
      </c>
      <c r="I87" s="52">
        <f t="shared" si="21"/>
        <v>44.30403560000002</v>
      </c>
      <c r="J87" s="52">
        <f t="shared" si="21"/>
        <v>43.361195900000013</v>
      </c>
      <c r="K87" s="52">
        <f t="shared" si="21"/>
        <v>42.654435100000001</v>
      </c>
      <c r="L87" s="52">
        <f t="shared" si="21"/>
        <v>41.847870399999991</v>
      </c>
      <c r="M87" s="52">
        <f t="shared" si="21"/>
        <v>38.459428599999995</v>
      </c>
      <c r="N87" s="52">
        <f t="shared" si="21"/>
        <v>36.791744499999993</v>
      </c>
      <c r="O87" s="52">
        <f t="shared" si="21"/>
        <v>36.132057400000008</v>
      </c>
      <c r="P87" s="52">
        <f t="shared" si="21"/>
        <v>36.022550899999999</v>
      </c>
      <c r="Q87" s="52">
        <f t="shared" si="21"/>
        <v>35.56617</v>
      </c>
      <c r="R87" s="52">
        <f t="shared" si="21"/>
        <v>34.317028700000009</v>
      </c>
      <c r="S87" s="52">
        <f t="shared" si="21"/>
        <v>33.867083099999988</v>
      </c>
      <c r="T87" s="52">
        <f t="shared" si="21"/>
        <v>33.841560800000011</v>
      </c>
      <c r="U87" s="52">
        <f t="shared" si="21"/>
        <v>33.988844600000007</v>
      </c>
      <c r="V87" s="52">
        <f t="shared" si="21"/>
        <v>35.160475100000014</v>
      </c>
      <c r="W87" s="52">
        <f t="shared" si="21"/>
        <v>34.763376800000003</v>
      </c>
      <c r="X87" s="52">
        <f t="shared" si="21"/>
        <v>34.534197799999987</v>
      </c>
      <c r="Y87" s="52">
        <f t="shared" si="21"/>
        <v>34.396359599999982</v>
      </c>
      <c r="Z87" s="52">
        <f t="shared" si="21"/>
        <v>34.272975500000001</v>
      </c>
      <c r="AA87" s="52">
        <f t="shared" si="21"/>
        <v>34.131119699999999</v>
      </c>
      <c r="AB87" s="52">
        <f t="shared" si="21"/>
        <v>33.959270000000004</v>
      </c>
      <c r="AC87" s="52">
        <f t="shared" si="21"/>
        <v>33.755385900000022</v>
      </c>
      <c r="AD87" s="52">
        <f t="shared" si="21"/>
        <v>33.5224872</v>
      </c>
      <c r="AE87" s="52">
        <f t="shared" si="21"/>
        <v>33.266716599999995</v>
      </c>
      <c r="AF87" s="52">
        <f t="shared" si="21"/>
        <v>32.990546399999999</v>
      </c>
      <c r="AH87" s="65">
        <f t="shared" ref="AH87:AH93" si="22">AVERAGE(C87:G87)</f>
        <v>41.901476279999997</v>
      </c>
      <c r="AI87" s="65">
        <f t="shared" ref="AI87:AI93" si="23">AVERAGE(H87:L87)</f>
        <v>43.522691520000002</v>
      </c>
      <c r="AJ87" s="65">
        <f t="shared" ref="AJ87:AJ93" si="24">AVERAGE(M87:Q87)</f>
        <v>36.594390279999999</v>
      </c>
      <c r="AK87" s="65">
        <f t="shared" ref="AK87:AK93" si="25">AVERAGE(R87:V87)</f>
        <v>34.23499846</v>
      </c>
      <c r="AL87" s="65">
        <f t="shared" ref="AL87:AL93" si="26">AVERAGE(W87:AA87)</f>
        <v>34.419605879999992</v>
      </c>
      <c r="AM87" s="65">
        <f t="shared" ref="AM87:AM93" si="27">AVERAGE(AB87:AF87)</f>
        <v>33.498881220000001</v>
      </c>
      <c r="AN87" s="66"/>
      <c r="AO87" s="65">
        <f t="shared" ref="AO87:AO93" si="28">AVERAGE(AH87:AI87)</f>
        <v>42.712083899999996</v>
      </c>
      <c r="AP87" s="65">
        <f t="shared" ref="AP87:AP93" si="29">AVERAGE(AJ87:AK87)</f>
        <v>35.414694369999999</v>
      </c>
      <c r="AQ87" s="65">
        <f t="shared" ref="AQ87:AQ93" si="30">AVERAGE(AL87:AM87)</f>
        <v>33.959243549999997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3.5815844830000003</v>
      </c>
      <c r="D88" s="52">
        <f t="shared" ref="D88:R88" si="31">D61</f>
        <v>6.5249342590000001</v>
      </c>
      <c r="E88" s="52">
        <f t="shared" si="31"/>
        <v>8.2045285959999994</v>
      </c>
      <c r="F88" s="52">
        <f t="shared" si="31"/>
        <v>8.8569233370000013</v>
      </c>
      <c r="G88" s="52">
        <f t="shared" si="31"/>
        <v>8.9192583210000009</v>
      </c>
      <c r="H88" s="52">
        <f t="shared" si="31"/>
        <v>8.7185553200000001</v>
      </c>
      <c r="I88" s="52">
        <f t="shared" si="31"/>
        <v>7.8335957080000007</v>
      </c>
      <c r="J88" s="52">
        <f t="shared" si="31"/>
        <v>7.2715189469999997</v>
      </c>
      <c r="K88" s="52">
        <f t="shared" si="31"/>
        <v>6.1200184799999997</v>
      </c>
      <c r="L88" s="52">
        <f t="shared" si="31"/>
        <v>5.5216141470000002</v>
      </c>
      <c r="M88" s="52">
        <f t="shared" si="31"/>
        <v>11.067122645000001</v>
      </c>
      <c r="N88" s="52">
        <f t="shared" si="31"/>
        <v>13.857326180000001</v>
      </c>
      <c r="O88" s="52">
        <f t="shared" si="31"/>
        <v>15.195871523999998</v>
      </c>
      <c r="P88" s="52">
        <f t="shared" si="31"/>
        <v>15.609725745000002</v>
      </c>
      <c r="Q88" s="52">
        <f t="shared" si="31"/>
        <v>15.545897271999999</v>
      </c>
      <c r="R88" s="52">
        <f t="shared" si="31"/>
        <v>15.280933325000001</v>
      </c>
      <c r="S88" s="52">
        <f t="shared" si="21"/>
        <v>15.727951785000002</v>
      </c>
      <c r="T88" s="52">
        <f t="shared" si="21"/>
        <v>15.815238631</v>
      </c>
      <c r="U88" s="52">
        <f t="shared" si="21"/>
        <v>15.709269494000001</v>
      </c>
      <c r="V88" s="52">
        <f t="shared" si="21"/>
        <v>15.519468784999999</v>
      </c>
      <c r="W88" s="52">
        <f t="shared" si="21"/>
        <v>15.304290246000001</v>
      </c>
      <c r="X88" s="52">
        <f t="shared" si="21"/>
        <v>15.841954893999999</v>
      </c>
      <c r="Y88" s="52">
        <f t="shared" si="21"/>
        <v>16.037197571999997</v>
      </c>
      <c r="Z88" s="52">
        <f t="shared" si="21"/>
        <v>16.026671132000001</v>
      </c>
      <c r="AA88" s="52">
        <f t="shared" si="21"/>
        <v>15.909654275000001</v>
      </c>
      <c r="AB88" s="52">
        <f t="shared" si="21"/>
        <v>15.744941302000001</v>
      </c>
      <c r="AC88" s="52">
        <f t="shared" si="21"/>
        <v>15.563506285000003</v>
      </c>
      <c r="AD88" s="52">
        <f t="shared" si="21"/>
        <v>15.380462345000002</v>
      </c>
      <c r="AE88" s="52">
        <f t="shared" si="21"/>
        <v>15.202428398000002</v>
      </c>
      <c r="AF88" s="52">
        <f t="shared" si="21"/>
        <v>15.030813714999999</v>
      </c>
      <c r="AH88" s="65">
        <f t="shared" si="22"/>
        <v>7.2174457992000018</v>
      </c>
      <c r="AI88" s="65">
        <f t="shared" si="23"/>
        <v>7.0930605203999999</v>
      </c>
      <c r="AJ88" s="65">
        <f t="shared" si="24"/>
        <v>14.255188673200001</v>
      </c>
      <c r="AK88" s="65">
        <f t="shared" si="25"/>
        <v>15.610572404000001</v>
      </c>
      <c r="AL88" s="65">
        <f t="shared" si="26"/>
        <v>15.823953623799998</v>
      </c>
      <c r="AM88" s="65">
        <f t="shared" si="27"/>
        <v>15.384430409</v>
      </c>
      <c r="AN88" s="66"/>
      <c r="AO88" s="65">
        <f t="shared" si="28"/>
        <v>7.1552531598000009</v>
      </c>
      <c r="AP88" s="65">
        <f t="shared" si="29"/>
        <v>14.932880538600001</v>
      </c>
      <c r="AQ88" s="65">
        <f t="shared" si="30"/>
        <v>15.604192016399999</v>
      </c>
    </row>
    <row r="89" spans="1:43" s="9" customFormat="1" x14ac:dyDescent="0.25">
      <c r="A89" s="13" t="str">
        <f t="shared" si="19"/>
        <v>Eau</v>
      </c>
      <c r="B89" s="13"/>
      <c r="C89" s="52">
        <f t="shared" si="20"/>
        <v>4.8171303000000165E-2</v>
      </c>
      <c r="D89" s="52">
        <f t="shared" si="21"/>
        <v>8.122638099999957E-2</v>
      </c>
      <c r="E89" s="52">
        <f t="shared" si="21"/>
        <v>0.10018301800000007</v>
      </c>
      <c r="F89" s="52">
        <f t="shared" si="21"/>
        <v>0.10844728899999989</v>
      </c>
      <c r="G89" s="52">
        <f t="shared" si="21"/>
        <v>0.10930235100000019</v>
      </c>
      <c r="H89" s="52">
        <f t="shared" si="21"/>
        <v>0.10651792799999971</v>
      </c>
      <c r="I89" s="52">
        <f t="shared" si="21"/>
        <v>0.10136674800000023</v>
      </c>
      <c r="J89" s="52">
        <f t="shared" si="21"/>
        <v>9.633042699999983E-2</v>
      </c>
      <c r="K89" s="52">
        <f t="shared" si="21"/>
        <v>9.1460397999998833E-2</v>
      </c>
      <c r="L89" s="52">
        <f t="shared" si="21"/>
        <v>8.7198110000000995E-2</v>
      </c>
      <c r="M89" s="52">
        <f t="shared" si="21"/>
        <v>8.4588933000000921E-2</v>
      </c>
      <c r="N89" s="52">
        <f t="shared" si="21"/>
        <v>8.1877176999999079E-2</v>
      </c>
      <c r="O89" s="52">
        <f t="shared" si="21"/>
        <v>7.8081218999999535E-2</v>
      </c>
      <c r="P89" s="52">
        <f t="shared" si="21"/>
        <v>7.3354119999999412E-2</v>
      </c>
      <c r="Q89" s="52">
        <f t="shared" si="21"/>
        <v>6.9046923000000149E-2</v>
      </c>
      <c r="R89" s="52">
        <f t="shared" si="21"/>
        <v>6.4126805000000786E-2</v>
      </c>
      <c r="S89" s="52">
        <f t="shared" si="21"/>
        <v>5.9613975000001318E-2</v>
      </c>
      <c r="T89" s="52">
        <f t="shared" si="21"/>
        <v>5.5880616999999688E-2</v>
      </c>
      <c r="U89" s="52">
        <f t="shared" si="21"/>
        <v>5.2400521000000921E-2</v>
      </c>
      <c r="V89" s="52">
        <f t="shared" si="21"/>
        <v>4.9883386999999502E-2</v>
      </c>
      <c r="W89" s="52">
        <f t="shared" si="21"/>
        <v>4.7739924000000045E-2</v>
      </c>
      <c r="X89" s="52">
        <f t="shared" si="21"/>
        <v>4.5792839999998947E-2</v>
      </c>
      <c r="Y89" s="52">
        <f t="shared" si="21"/>
        <v>4.4751107999999817E-2</v>
      </c>
      <c r="Z89" s="52">
        <f t="shared" si="21"/>
        <v>4.3696024999999139E-2</v>
      </c>
      <c r="AA89" s="52">
        <f t="shared" si="21"/>
        <v>4.2395031999999944E-2</v>
      </c>
      <c r="AB89" s="52">
        <f t="shared" si="21"/>
        <v>4.106476099999945E-2</v>
      </c>
      <c r="AC89" s="52">
        <f t="shared" si="21"/>
        <v>3.9866382000001366E-2</v>
      </c>
      <c r="AD89" s="52">
        <f t="shared" si="21"/>
        <v>3.8388992999999871E-2</v>
      </c>
      <c r="AE89" s="52">
        <f t="shared" si="21"/>
        <v>3.6973259999999897E-2</v>
      </c>
      <c r="AF89" s="52">
        <f t="shared" si="21"/>
        <v>3.5376395000000116E-2</v>
      </c>
      <c r="AH89" s="65">
        <f t="shared" si="22"/>
        <v>8.9466068399999973E-2</v>
      </c>
      <c r="AI89" s="65">
        <f t="shared" si="23"/>
        <v>9.6574722199999921E-2</v>
      </c>
      <c r="AJ89" s="65">
        <f t="shared" si="24"/>
        <v>7.7389674399999817E-2</v>
      </c>
      <c r="AK89" s="65">
        <f t="shared" si="25"/>
        <v>5.638106100000044E-2</v>
      </c>
      <c r="AL89" s="65">
        <f t="shared" si="26"/>
        <v>4.487498579999958E-2</v>
      </c>
      <c r="AM89" s="65">
        <f t="shared" si="27"/>
        <v>3.8333958200000143E-2</v>
      </c>
      <c r="AN89" s="66"/>
      <c r="AO89" s="65">
        <f t="shared" si="28"/>
        <v>9.3020395299999947E-2</v>
      </c>
      <c r="AP89" s="65">
        <f t="shared" si="29"/>
        <v>6.6885367700000128E-2</v>
      </c>
      <c r="AQ89" s="65">
        <f t="shared" si="30"/>
        <v>4.1604471999999865E-2</v>
      </c>
    </row>
    <row r="90" spans="1:43" s="9" customFormat="1" x14ac:dyDescent="0.25">
      <c r="A90" s="13" t="str">
        <f t="shared" si="19"/>
        <v>Ponts &amp; tunnels</v>
      </c>
      <c r="B90" s="13"/>
      <c r="C90" s="52">
        <f t="shared" si="20"/>
        <v>4.3972158280000002</v>
      </c>
      <c r="D90" s="52">
        <f t="shared" si="21"/>
        <v>7.6928916670000005</v>
      </c>
      <c r="E90" s="52">
        <f t="shared" si="21"/>
        <v>9.4571462310000012</v>
      </c>
      <c r="F90" s="52">
        <f t="shared" si="21"/>
        <v>10.078633796999998</v>
      </c>
      <c r="G90" s="52">
        <f t="shared" si="21"/>
        <v>10.541319325</v>
      </c>
      <c r="H90" s="52">
        <f t="shared" si="21"/>
        <v>10.478097446000001</v>
      </c>
      <c r="I90" s="52">
        <f t="shared" si="21"/>
        <v>10.121924462000001</v>
      </c>
      <c r="J90" s="52">
        <f t="shared" si="21"/>
        <v>9.6980274899999994</v>
      </c>
      <c r="K90" s="52">
        <f t="shared" si="21"/>
        <v>9.2177724149999989</v>
      </c>
      <c r="L90" s="52">
        <f t="shared" si="21"/>
        <v>8.9618293559999991</v>
      </c>
      <c r="M90" s="52">
        <f t="shared" si="21"/>
        <v>10.304816174000001</v>
      </c>
      <c r="N90" s="52">
        <f t="shared" si="21"/>
        <v>10.763412033999998</v>
      </c>
      <c r="O90" s="52">
        <f t="shared" si="21"/>
        <v>10.753173429</v>
      </c>
      <c r="P90" s="52">
        <f t="shared" si="21"/>
        <v>10.490571702</v>
      </c>
      <c r="Q90" s="52">
        <f t="shared" si="21"/>
        <v>10.114789919</v>
      </c>
      <c r="R90" s="52">
        <f t="shared" si="21"/>
        <v>9.6993222239999994</v>
      </c>
      <c r="S90" s="52">
        <f t="shared" si="21"/>
        <v>9.3439481310000012</v>
      </c>
      <c r="T90" s="52">
        <f t="shared" si="21"/>
        <v>8.9851377049999996</v>
      </c>
      <c r="U90" s="52">
        <f t="shared" si="21"/>
        <v>8.6444051470000005</v>
      </c>
      <c r="V90" s="52">
        <f t="shared" si="21"/>
        <v>8.6194339339999999</v>
      </c>
      <c r="W90" s="52">
        <f t="shared" si="21"/>
        <v>8.491169481</v>
      </c>
      <c r="X90" s="52">
        <f t="shared" si="21"/>
        <v>8.3718281700000006</v>
      </c>
      <c r="Y90" s="52">
        <f t="shared" si="21"/>
        <v>8.2141835420000007</v>
      </c>
      <c r="Z90" s="52">
        <f t="shared" si="21"/>
        <v>8.0472690319999991</v>
      </c>
      <c r="AA90" s="52">
        <f t="shared" si="21"/>
        <v>7.8867662539999994</v>
      </c>
      <c r="AB90" s="52">
        <f t="shared" si="21"/>
        <v>7.7390691690000004</v>
      </c>
      <c r="AC90" s="52">
        <f t="shared" si="21"/>
        <v>7.6061418689999991</v>
      </c>
      <c r="AD90" s="52">
        <f t="shared" si="21"/>
        <v>7.4865449790000005</v>
      </c>
      <c r="AE90" s="52">
        <f t="shared" si="21"/>
        <v>7.3786883030000006</v>
      </c>
      <c r="AF90" s="52">
        <f t="shared" si="21"/>
        <v>7.2802439089999993</v>
      </c>
      <c r="AH90" s="65">
        <f t="shared" si="22"/>
        <v>8.4334413696000006</v>
      </c>
      <c r="AI90" s="65">
        <f t="shared" si="23"/>
        <v>9.6955302337999996</v>
      </c>
      <c r="AJ90" s="65">
        <f t="shared" si="24"/>
        <v>10.485352651600001</v>
      </c>
      <c r="AK90" s="65">
        <f t="shared" si="25"/>
        <v>9.0584494282000012</v>
      </c>
      <c r="AL90" s="65">
        <f t="shared" si="26"/>
        <v>8.2022432958000007</v>
      </c>
      <c r="AM90" s="65">
        <f t="shared" si="27"/>
        <v>7.4981376458</v>
      </c>
      <c r="AN90" s="66"/>
      <c r="AO90" s="65">
        <f t="shared" si="28"/>
        <v>9.0644858017000001</v>
      </c>
      <c r="AP90" s="65">
        <f t="shared" si="29"/>
        <v>9.7719010399000013</v>
      </c>
      <c r="AQ90" s="65">
        <f t="shared" si="30"/>
        <v>7.8501904708000003</v>
      </c>
    </row>
    <row r="91" spans="1:43" s="9" customFormat="1" x14ac:dyDescent="0.25">
      <c r="A91" s="13" t="str">
        <f t="shared" si="19"/>
        <v>Conduites</v>
      </c>
      <c r="B91" s="13"/>
      <c r="C91" s="52">
        <f t="shared" si="20"/>
        <v>20.633662220000001</v>
      </c>
      <c r="D91" s="52">
        <f t="shared" si="21"/>
        <v>36.585418400000009</v>
      </c>
      <c r="E91" s="52">
        <f t="shared" si="21"/>
        <v>45.40410447</v>
      </c>
      <c r="F91" s="52">
        <f t="shared" si="21"/>
        <v>48.701356259999997</v>
      </c>
      <c r="G91" s="52">
        <f t="shared" si="21"/>
        <v>49.573334289999998</v>
      </c>
      <c r="H91" s="52">
        <f t="shared" si="21"/>
        <v>48.735020630000008</v>
      </c>
      <c r="I91" s="52">
        <f t="shared" si="21"/>
        <v>47.087846719999995</v>
      </c>
      <c r="J91" s="52">
        <f t="shared" si="21"/>
        <v>45.166039319999996</v>
      </c>
      <c r="K91" s="52">
        <f t="shared" si="21"/>
        <v>42.794280779999994</v>
      </c>
      <c r="L91" s="52">
        <f t="shared" si="21"/>
        <v>42.335750810000008</v>
      </c>
      <c r="M91" s="52">
        <f t="shared" si="21"/>
        <v>35.410086120000003</v>
      </c>
      <c r="N91" s="52">
        <f t="shared" si="21"/>
        <v>30.851034100000003</v>
      </c>
      <c r="O91" s="52">
        <f t="shared" si="21"/>
        <v>27.577568549999995</v>
      </c>
      <c r="P91" s="52">
        <f t="shared" si="21"/>
        <v>24.948809850000004</v>
      </c>
      <c r="Q91" s="52">
        <f t="shared" si="21"/>
        <v>24.038706250000004</v>
      </c>
      <c r="R91" s="52">
        <f t="shared" si="21"/>
        <v>22.623694489999998</v>
      </c>
      <c r="S91" s="52">
        <f t="shared" si="21"/>
        <v>20.939254900000002</v>
      </c>
      <c r="T91" s="52">
        <f t="shared" si="21"/>
        <v>19.185802039999999</v>
      </c>
      <c r="U91" s="52">
        <f t="shared" si="21"/>
        <v>17.496058859999998</v>
      </c>
      <c r="V91" s="52">
        <f t="shared" si="21"/>
        <v>17.641285750000002</v>
      </c>
      <c r="W91" s="52">
        <f t="shared" si="21"/>
        <v>16.920080609999999</v>
      </c>
      <c r="X91" s="52">
        <f t="shared" si="21"/>
        <v>16.025139409999994</v>
      </c>
      <c r="Y91" s="52">
        <f t="shared" si="21"/>
        <v>15.13912998</v>
      </c>
      <c r="Z91" s="52">
        <f t="shared" si="21"/>
        <v>14.344774790000002</v>
      </c>
      <c r="AA91" s="52">
        <f t="shared" si="21"/>
        <v>13.673456790000003</v>
      </c>
      <c r="AB91" s="52">
        <f t="shared" si="21"/>
        <v>13.127712170000002</v>
      </c>
      <c r="AC91" s="52">
        <f t="shared" si="21"/>
        <v>12.694476100000003</v>
      </c>
      <c r="AD91" s="52">
        <f t="shared" si="21"/>
        <v>12.35678394</v>
      </c>
      <c r="AE91" s="52">
        <f t="shared" si="21"/>
        <v>12.096390809999995</v>
      </c>
      <c r="AF91" s="52">
        <f t="shared" si="21"/>
        <v>11.89662319</v>
      </c>
      <c r="AH91" s="65">
        <f t="shared" si="22"/>
        <v>40.179575127999996</v>
      </c>
      <c r="AI91" s="65">
        <f t="shared" si="23"/>
        <v>45.223787652000006</v>
      </c>
      <c r="AJ91" s="65">
        <f t="shared" si="24"/>
        <v>28.565240974000005</v>
      </c>
      <c r="AK91" s="65">
        <f t="shared" si="25"/>
        <v>19.577219208000002</v>
      </c>
      <c r="AL91" s="65">
        <f t="shared" si="26"/>
        <v>15.220516315999998</v>
      </c>
      <c r="AM91" s="65">
        <f t="shared" si="27"/>
        <v>12.434397241999999</v>
      </c>
      <c r="AN91" s="66"/>
      <c r="AO91" s="65">
        <f t="shared" si="28"/>
        <v>42.701681390000005</v>
      </c>
      <c r="AP91" s="65">
        <f t="shared" si="29"/>
        <v>24.071230091000004</v>
      </c>
      <c r="AQ91" s="65">
        <f t="shared" si="30"/>
        <v>13.827456778999998</v>
      </c>
    </row>
    <row r="92" spans="1:43" s="9" customFormat="1" x14ac:dyDescent="0.25">
      <c r="A92" s="13" t="str">
        <f t="shared" si="19"/>
        <v>Electricité &amp; télécom</v>
      </c>
      <c r="B92" s="13"/>
      <c r="C92" s="52">
        <f t="shared" si="20"/>
        <v>3.6139515499999995</v>
      </c>
      <c r="D92" s="52">
        <f t="shared" si="21"/>
        <v>5.6711460000000002</v>
      </c>
      <c r="E92" s="52">
        <f t="shared" si="21"/>
        <v>6.5195574099999973</v>
      </c>
      <c r="F92" s="52">
        <f t="shared" si="21"/>
        <v>6.6653495900000017</v>
      </c>
      <c r="G92" s="52">
        <f t="shared" si="21"/>
        <v>7.9715603600000016</v>
      </c>
      <c r="H92" s="52">
        <f t="shared" si="21"/>
        <v>8.7372669000000016</v>
      </c>
      <c r="I92" s="52">
        <f t="shared" si="21"/>
        <v>8.8362561399999997</v>
      </c>
      <c r="J92" s="52">
        <f t="shared" si="21"/>
        <v>8.76430504</v>
      </c>
      <c r="K92" s="52">
        <f t="shared" si="21"/>
        <v>8.5625071999999989</v>
      </c>
      <c r="L92" s="52">
        <f t="shared" si="21"/>
        <v>8.0102438599999957</v>
      </c>
      <c r="M92" s="52">
        <f t="shared" si="21"/>
        <v>9.8805509099999966</v>
      </c>
      <c r="N92" s="52">
        <f t="shared" si="21"/>
        <v>10.402863779999997</v>
      </c>
      <c r="O92" s="52">
        <f t="shared" si="21"/>
        <v>10.49938659</v>
      </c>
      <c r="P92" s="52">
        <f t="shared" si="21"/>
        <v>10.380976740000001</v>
      </c>
      <c r="Q92" s="52">
        <f t="shared" si="21"/>
        <v>10.584528389999996</v>
      </c>
      <c r="R92" s="52">
        <f t="shared" si="21"/>
        <v>10.55451497</v>
      </c>
      <c r="S92" s="52">
        <f t="shared" si="21"/>
        <v>10.629826989999998</v>
      </c>
      <c r="T92" s="52">
        <f t="shared" si="21"/>
        <v>10.546665130000001</v>
      </c>
      <c r="U92" s="52">
        <f t="shared" si="21"/>
        <v>10.383431810000005</v>
      </c>
      <c r="V92" s="52">
        <f t="shared" si="21"/>
        <v>12.264887680000001</v>
      </c>
      <c r="W92" s="52">
        <f t="shared" si="21"/>
        <v>13.166947479999997</v>
      </c>
      <c r="X92" s="52">
        <f t="shared" si="21"/>
        <v>13.691144850000001</v>
      </c>
      <c r="Y92" s="52">
        <f t="shared" si="21"/>
        <v>15.141155519999998</v>
      </c>
      <c r="Z92" s="52">
        <f t="shared" si="21"/>
        <v>15.728693400000004</v>
      </c>
      <c r="AA92" s="52">
        <f t="shared" si="21"/>
        <v>15.821038250000001</v>
      </c>
      <c r="AB92" s="52">
        <f t="shared" si="21"/>
        <v>15.665914010000002</v>
      </c>
      <c r="AC92" s="52">
        <f t="shared" si="21"/>
        <v>15.405969589999998</v>
      </c>
      <c r="AD92" s="52">
        <f t="shared" si="21"/>
        <v>15.114316539999997</v>
      </c>
      <c r="AE92" s="52">
        <f t="shared" si="21"/>
        <v>14.825606060000005</v>
      </c>
      <c r="AF92" s="52">
        <f t="shared" si="21"/>
        <v>14.552913719999999</v>
      </c>
      <c r="AH92" s="65">
        <f t="shared" si="22"/>
        <v>6.0883129819999997</v>
      </c>
      <c r="AI92" s="65">
        <f t="shared" si="23"/>
        <v>8.5821158279999992</v>
      </c>
      <c r="AJ92" s="65">
        <f t="shared" si="24"/>
        <v>10.349661281999998</v>
      </c>
      <c r="AK92" s="65">
        <f t="shared" si="25"/>
        <v>10.875865316000001</v>
      </c>
      <c r="AL92" s="65">
        <f t="shared" si="26"/>
        <v>14.7097959</v>
      </c>
      <c r="AM92" s="65">
        <f t="shared" si="27"/>
        <v>15.112943984000001</v>
      </c>
      <c r="AN92" s="66"/>
      <c r="AO92" s="65">
        <f t="shared" si="28"/>
        <v>7.3352144049999994</v>
      </c>
      <c r="AP92" s="65">
        <f t="shared" si="29"/>
        <v>10.612763298999999</v>
      </c>
      <c r="AQ92" s="65">
        <f t="shared" si="30"/>
        <v>14.911369942</v>
      </c>
    </row>
    <row r="93" spans="1:43" s="9" customFormat="1" x14ac:dyDescent="0.25">
      <c r="A93" s="71" t="s">
        <v>442</v>
      </c>
      <c r="B93" s="13"/>
      <c r="C93" s="52">
        <f>SUM(C66:C69)</f>
        <v>32.959038233000001</v>
      </c>
      <c r="D93" s="52">
        <f t="shared" ref="D93:AF93" si="32">SUM(D66:D69)</f>
        <v>55.865757211999998</v>
      </c>
      <c r="E93" s="52">
        <f t="shared" si="32"/>
        <v>70.287389105000017</v>
      </c>
      <c r="F93" s="52">
        <f t="shared" si="32"/>
        <v>77.806591771000001</v>
      </c>
      <c r="G93" s="52">
        <f t="shared" si="32"/>
        <v>78.942146889000014</v>
      </c>
      <c r="H93" s="52">
        <f t="shared" si="32"/>
        <v>80.496680044000016</v>
      </c>
      <c r="I93" s="52">
        <f t="shared" si="32"/>
        <v>78.101221870999993</v>
      </c>
      <c r="J93" s="52">
        <f t="shared" si="32"/>
        <v>82.563597100999999</v>
      </c>
      <c r="K93" s="52">
        <f t="shared" si="32"/>
        <v>81.625452128000006</v>
      </c>
      <c r="L93" s="52">
        <f t="shared" si="32"/>
        <v>83.559790269000004</v>
      </c>
      <c r="M93" s="52">
        <f t="shared" si="32"/>
        <v>90.101787390000013</v>
      </c>
      <c r="N93" s="52">
        <f t="shared" si="32"/>
        <v>89.728436637999991</v>
      </c>
      <c r="O93" s="52">
        <f t="shared" si="32"/>
        <v>82.721003084000003</v>
      </c>
      <c r="P93" s="52">
        <f t="shared" si="32"/>
        <v>75.66737742399998</v>
      </c>
      <c r="Q93" s="52">
        <f t="shared" si="32"/>
        <v>73.413402341000008</v>
      </c>
      <c r="R93" s="52">
        <f t="shared" si="32"/>
        <v>65.624733078999981</v>
      </c>
      <c r="S93" s="52">
        <f t="shared" si="32"/>
        <v>61.867622108000006</v>
      </c>
      <c r="T93" s="52">
        <f t="shared" si="32"/>
        <v>63.041181905000016</v>
      </c>
      <c r="U93" s="52">
        <f t="shared" si="32"/>
        <v>60.460082900000018</v>
      </c>
      <c r="V93" s="52">
        <f t="shared" si="32"/>
        <v>60.515640575999988</v>
      </c>
      <c r="W93" s="52">
        <f t="shared" si="32"/>
        <v>62.671808281999994</v>
      </c>
      <c r="X93" s="52">
        <f t="shared" si="32"/>
        <v>63.754131487999999</v>
      </c>
      <c r="Y93" s="52">
        <f t="shared" si="32"/>
        <v>67.496769222000012</v>
      </c>
      <c r="Z93" s="52">
        <f t="shared" si="32"/>
        <v>67.886460269999986</v>
      </c>
      <c r="AA93" s="52">
        <f t="shared" si="32"/>
        <v>69.953323034999997</v>
      </c>
      <c r="AB93" s="52">
        <f t="shared" si="32"/>
        <v>72.762459517000011</v>
      </c>
      <c r="AC93" s="52">
        <f t="shared" si="32"/>
        <v>75.907025379000004</v>
      </c>
      <c r="AD93" s="52">
        <f t="shared" si="32"/>
        <v>78.400779900000018</v>
      </c>
      <c r="AE93" s="52">
        <f t="shared" si="32"/>
        <v>81.251576925000009</v>
      </c>
      <c r="AF93" s="52">
        <f t="shared" si="32"/>
        <v>82.084348461000005</v>
      </c>
      <c r="AH93" s="65">
        <f t="shared" si="22"/>
        <v>63.172184642000005</v>
      </c>
      <c r="AI93" s="65">
        <f t="shared" si="23"/>
        <v>81.269348282600006</v>
      </c>
      <c r="AJ93" s="65">
        <f t="shared" si="24"/>
        <v>82.326401375399996</v>
      </c>
      <c r="AK93" s="65">
        <f t="shared" si="25"/>
        <v>62.301852113600013</v>
      </c>
      <c r="AL93" s="65">
        <f t="shared" si="26"/>
        <v>66.352498459399982</v>
      </c>
      <c r="AM93" s="65">
        <f t="shared" si="27"/>
        <v>78.081238036400009</v>
      </c>
      <c r="AN93" s="66"/>
      <c r="AO93" s="65">
        <f t="shared" si="28"/>
        <v>72.220766462300006</v>
      </c>
      <c r="AP93" s="65">
        <f t="shared" si="29"/>
        <v>72.314126744500001</v>
      </c>
      <c r="AQ93" s="65">
        <f t="shared" si="30"/>
        <v>72.216868247899995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ref="AG94:AQ94" si="34">IF(ROUND(AG77-SUM(AG87:AG93),4)=0,"","ERROR")</f>
        <v/>
      </c>
      <c r="AH94" s="73" t="str">
        <f t="shared" si="34"/>
        <v/>
      </c>
      <c r="AI94" s="73" t="str">
        <f t="shared" si="34"/>
        <v/>
      </c>
      <c r="AJ94" s="73" t="str">
        <f t="shared" si="34"/>
        <v/>
      </c>
      <c r="AK94" s="73" t="str">
        <f t="shared" si="34"/>
        <v/>
      </c>
      <c r="AL94" s="73" t="str">
        <f t="shared" si="34"/>
        <v/>
      </c>
      <c r="AM94" s="73" t="str">
        <f t="shared" si="34"/>
        <v/>
      </c>
      <c r="AN94" s="73" t="str">
        <f t="shared" si="34"/>
        <v/>
      </c>
      <c r="AO94" s="73" t="str">
        <f t="shared" si="34"/>
        <v/>
      </c>
      <c r="AP94" s="73" t="str">
        <f t="shared" si="34"/>
        <v/>
      </c>
      <c r="AQ94" s="73" t="str">
        <f t="shared" si="34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00"/>
  <sheetViews>
    <sheetView zoomScale="150" zoomScaleNormal="150" zoomScalePageLayoutView="150" workbookViewId="0">
      <pane xSplit="2" ySplit="1" topLeftCell="E27" activePane="bottomRight" state="frozen"/>
      <selection pane="topRight" activeCell="C1" sqref="C1"/>
      <selection pane="bottomLeft" activeCell="A2" sqref="A2"/>
      <selection pane="bottomRight" activeCell="O32" sqref="O32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22"/>
      <c r="D48" s="122"/>
      <c r="E48" s="122"/>
      <c r="F48" s="122"/>
      <c r="G48" s="122"/>
      <c r="H48" s="122"/>
      <c r="I48" s="122"/>
      <c r="J48" s="122"/>
      <c r="K48" s="9"/>
    </row>
    <row r="50" spans="1:43" x14ac:dyDescent="0.25">
      <c r="A50" s="5"/>
      <c r="B50" s="37" t="s">
        <v>466</v>
      </c>
      <c r="C50" s="51">
        <f>VLOOKUP($B50,Shock_dev!$A$1:$CI$300,MATCH(DATE(C$1,1,1),Shock_dev!$A$1:$CI$1,0),FALSE)</f>
        <v>45275.183999999892</v>
      </c>
      <c r="D50" s="52">
        <f>VLOOKUP($B50,Shock_dev!$A$1:$CI$300,MATCH(DATE(D$1,1,1),Shock_dev!$A$1:$CI$1,0),FALSE)</f>
        <v>54518.903999999166</v>
      </c>
      <c r="E50" s="52">
        <f>VLOOKUP($B50,Shock_dev!$A$1:$CI$300,MATCH(DATE(E$1,1,1),Shock_dev!$A$1:$CI$1,0),FALSE)</f>
        <v>59590.878999999724</v>
      </c>
      <c r="F50" s="52">
        <f>VLOOKUP($B50,Shock_dev!$A$1:$CI$300,MATCH(DATE(F$1,1,1),Shock_dev!$A$1:$CI$1,0),FALSE)</f>
        <v>61907.871000000276</v>
      </c>
      <c r="G50" s="52">
        <f>VLOOKUP($B50,Shock_dev!$A$1:$CI$300,MATCH(DATE(G$1,1,1),Shock_dev!$A$1:$CI$1,0),FALSE)</f>
        <v>61151.436000000685</v>
      </c>
      <c r="H50" s="52">
        <f>VLOOKUP($B50,Shock_dev!$A$1:$CI$300,MATCH(DATE(H$1,1,1),Shock_dev!$A$1:$CI$1,0),FALSE)</f>
        <v>62044.061999999918</v>
      </c>
      <c r="I50" s="52">
        <f>VLOOKUP($B50,Shock_dev!$A$1:$CI$300,MATCH(DATE(I$1,1,1),Shock_dev!$A$1:$CI$1,0),FALSE)</f>
        <v>59850.822999999858</v>
      </c>
      <c r="J50" s="52">
        <f>VLOOKUP($B50,Shock_dev!$A$1:$CI$300,MATCH(DATE(J$1,1,1),Shock_dev!$A$1:$CI$1,0),FALSE)</f>
        <v>61099.587000000291</v>
      </c>
      <c r="K50" s="52">
        <f>VLOOKUP($B50,Shock_dev!$A$1:$CI$300,MATCH(DATE(K$1,1,1),Shock_dev!$A$1:$CI$1,0),FALSE)</f>
        <v>58308.537000000477</v>
      </c>
      <c r="L50" s="52">
        <f>VLOOKUP($B50,Shock_dev!$A$1:$CI$300,MATCH(DATE(L$1,1,1),Shock_dev!$A$1:$CI$1,0),FALSE)</f>
        <v>58888.935999999754</v>
      </c>
      <c r="M50" s="52">
        <f>VLOOKUP($B50,Shock_dev!$A$1:$CI$300,MATCH(DATE(M$1,1,1),Shock_dev!$A$1:$CI$1,0),FALSE)</f>
        <v>62430.940999999642</v>
      </c>
      <c r="N50" s="52">
        <f>VLOOKUP($B50,Shock_dev!$A$1:$CI$300,MATCH(DATE(N$1,1,1),Shock_dev!$A$1:$CI$1,0),FALSE)</f>
        <v>59680.237000000663</v>
      </c>
      <c r="O50" s="52">
        <f>VLOOKUP($B50,Shock_dev!$A$1:$CI$300,MATCH(DATE(O$1,1,1),Shock_dev!$A$1:$CI$1,0),FALSE)</f>
        <v>55767.094000000507</v>
      </c>
      <c r="P50" s="52">
        <f>VLOOKUP($B50,Shock_dev!$A$1:$CI$300,MATCH(DATE(P$1,1,1),Shock_dev!$A$1:$CI$1,0),FALSE)</f>
        <v>52699.496000000276</v>
      </c>
      <c r="Q50" s="52">
        <f>VLOOKUP($B50,Shock_dev!$A$1:$CI$300,MATCH(DATE(Q$1,1,1),Shock_dev!$A$1:$CI$1,0),FALSE)</f>
        <v>52295.985999999568</v>
      </c>
      <c r="R50" s="52">
        <f>VLOOKUP($B50,Shock_dev!$A$1:$CI$300,MATCH(DATE(R$1,1,1),Shock_dev!$A$1:$CI$1,0),FALSE)</f>
        <v>47653.634999999776</v>
      </c>
      <c r="S50" s="52">
        <f>VLOOKUP($B50,Shock_dev!$A$1:$CI$300,MATCH(DATE(S$1,1,1),Shock_dev!$A$1:$CI$1,0),FALSE)</f>
        <v>46764.894999999553</v>
      </c>
      <c r="T50" s="52">
        <f>VLOOKUP($B50,Shock_dev!$A$1:$CI$300,MATCH(DATE(T$1,1,1),Shock_dev!$A$1:$CI$1,0),FALSE)</f>
        <v>47213.646000000648</v>
      </c>
      <c r="U50" s="52">
        <f>VLOOKUP($B50,Shock_dev!$A$1:$CI$300,MATCH(DATE(U$1,1,1),Shock_dev!$A$1:$CI$1,0),FALSE)</f>
        <v>45111.581000000238</v>
      </c>
      <c r="V50" s="52">
        <f>VLOOKUP($B50,Shock_dev!$A$1:$CI$300,MATCH(DATE(V$1,1,1),Shock_dev!$A$1:$CI$1,0),FALSE)</f>
        <v>47316.954999999143</v>
      </c>
      <c r="W50" s="52">
        <f>VLOOKUP($B50,Shock_dev!$A$1:$CI$300,MATCH(DATE(W$1,1,1),Shock_dev!$A$1:$CI$1,0),FALSE)</f>
        <v>47891.399999999441</v>
      </c>
      <c r="X50" s="52">
        <f>VLOOKUP($B50,Shock_dev!$A$1:$CI$300,MATCH(DATE(X$1,1,1),Shock_dev!$A$1:$CI$1,0),FALSE)</f>
        <v>48533.724999999627</v>
      </c>
      <c r="Y50" s="52">
        <f>VLOOKUP($B50,Shock_dev!$A$1:$CI$300,MATCH(DATE(Y$1,1,1),Shock_dev!$A$1:$CI$1,0),FALSE)</f>
        <v>52659.288999999873</v>
      </c>
      <c r="Z50" s="52">
        <f>VLOOKUP($B50,Shock_dev!$A$1:$CI$300,MATCH(DATE(Z$1,1,1),Shock_dev!$A$1:$CI$1,0),FALSE)</f>
        <v>52625.118999999948</v>
      </c>
      <c r="AA50" s="52">
        <f>VLOOKUP($B50,Shock_dev!$A$1:$CI$300,MATCH(DATE(AA$1,1,1),Shock_dev!$A$1:$CI$1,0),FALSE)</f>
        <v>53817.222000000067</v>
      </c>
      <c r="AB50" s="52">
        <f>VLOOKUP($B50,Shock_dev!$A$1:$CI$300,MATCH(DATE(AB$1,1,1),Shock_dev!$A$1:$CI$1,0),FALSE)</f>
        <v>55012.30199999921</v>
      </c>
      <c r="AC50" s="52">
        <f>VLOOKUP($B50,Shock_dev!$A$1:$CI$300,MATCH(DATE(AC$1,1,1),Shock_dev!$A$1:$CI$1,0),FALSE)</f>
        <v>56218.493999999948</v>
      </c>
      <c r="AD50" s="52">
        <f>VLOOKUP($B50,Shock_dev!$A$1:$CI$300,MATCH(DATE(AD$1,1,1),Shock_dev!$A$1:$CI$1,0),FALSE)</f>
        <v>57027.571000000462</v>
      </c>
      <c r="AE50" s="52">
        <f>VLOOKUP($B50,Shock_dev!$A$1:$CI$300,MATCH(DATE(AE$1,1,1),Shock_dev!$A$1:$CI$1,0),FALSE)</f>
        <v>58168.601999999955</v>
      </c>
      <c r="AF50" s="52">
        <f>VLOOKUP($B50,Shock_dev!$A$1:$CI$300,MATCH(DATE(AF$1,1,1),Shock_dev!$A$1:$CI$1,0),FALSE)</f>
        <v>58189.890999999829</v>
      </c>
      <c r="AG50" s="52"/>
      <c r="AH50" s="65">
        <f>AVERAGE(C50:G50)</f>
        <v>56488.85479999995</v>
      </c>
      <c r="AI50" s="65">
        <f>AVERAGE(H50:L50)</f>
        <v>60038.389000000061</v>
      </c>
      <c r="AJ50" s="65">
        <f>AVERAGE(M50:Q50)</f>
        <v>56574.750800000133</v>
      </c>
      <c r="AK50" s="65">
        <f>AVERAGE(R50:V50)</f>
        <v>46812.142399999873</v>
      </c>
      <c r="AL50" s="65">
        <f>AVERAGE(W50:AA50)</f>
        <v>51105.350999999791</v>
      </c>
      <c r="AM50" s="65">
        <f>AVERAGE(AB50:AF50)</f>
        <v>56923.371999999879</v>
      </c>
      <c r="AN50" s="66"/>
      <c r="AO50" s="65">
        <f>AVERAGE(AH50:AI50)</f>
        <v>58263.621900000006</v>
      </c>
      <c r="AP50" s="65">
        <f>AVERAGE(AJ50:AK50)</f>
        <v>51693.446600000003</v>
      </c>
      <c r="AQ50" s="65">
        <f>AVERAGE(AL50:AM50)</f>
        <v>54014.361499999839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468</v>
      </c>
      <c r="C51" s="51">
        <f>VLOOKUP($B51,Shock_dev!$A$1:$CI$300,MATCH(DATE(C$1,1,1),Shock_dev!$A$1:$CI$1,0),FALSE)</f>
        <v>172.38825000000361</v>
      </c>
      <c r="D51" s="52">
        <f>VLOOKUP($B51,Shock_dev!$A$1:$CI$300,MATCH(DATE(D$1,1,1),Shock_dev!$A$1:$CI$1,0),FALSE)</f>
        <v>304.82671999999729</v>
      </c>
      <c r="E51" s="52">
        <f>VLOOKUP($B51,Shock_dev!$A$1:$CI$300,MATCH(DATE(E$1,1,1),Shock_dev!$A$1:$CI$1,0),FALSE)</f>
        <v>381.85616000001028</v>
      </c>
      <c r="F51" s="52">
        <f>VLOOKUP($B51,Shock_dev!$A$1:$CI$300,MATCH(DATE(F$1,1,1),Shock_dev!$A$1:$CI$1,0),FALSE)</f>
        <v>407.20451999999932</v>
      </c>
      <c r="G51" s="52">
        <f>VLOOKUP($B51,Shock_dev!$A$1:$CI$300,MATCH(DATE(G$1,1,1),Shock_dev!$A$1:$CI$1,0),FALSE)</f>
        <v>388.0126600000076</v>
      </c>
      <c r="H51" s="52">
        <f>VLOOKUP($B51,Shock_dev!$A$1:$CI$300,MATCH(DATE(H$1,1,1),Shock_dev!$A$1:$CI$1,0),FALSE)</f>
        <v>351.68017999999574</v>
      </c>
      <c r="I51" s="52">
        <f>VLOOKUP($B51,Shock_dev!$A$1:$CI$300,MATCH(DATE(I$1,1,1),Shock_dev!$A$1:$CI$1,0),FALSE)</f>
        <v>296.66928999999072</v>
      </c>
      <c r="J51" s="52">
        <f>VLOOKUP($B51,Shock_dev!$A$1:$CI$300,MATCH(DATE(J$1,1,1),Shock_dev!$A$1:$CI$1,0),FALSE)</f>
        <v>248.42858000000706</v>
      </c>
      <c r="K51" s="52">
        <f>VLOOKUP($B51,Shock_dev!$A$1:$CI$300,MATCH(DATE(K$1,1,1),Shock_dev!$A$1:$CI$1,0),FALSE)</f>
        <v>191.35438000000431</v>
      </c>
      <c r="L51" s="52">
        <f>VLOOKUP($B51,Shock_dev!$A$1:$CI$300,MATCH(DATE(L$1,1,1),Shock_dev!$A$1:$CI$1,0),FALSE)</f>
        <v>145.43876999999338</v>
      </c>
      <c r="M51" s="52">
        <f>VLOOKUP($B51,Shock_dev!$A$1:$CI$300,MATCH(DATE(M$1,1,1),Shock_dev!$A$1:$CI$1,0),FALSE)</f>
        <v>119.26259999998729</v>
      </c>
      <c r="N51" s="52">
        <f>VLOOKUP($B51,Shock_dev!$A$1:$CI$300,MATCH(DATE(N$1,1,1),Shock_dev!$A$1:$CI$1,0),FALSE)</f>
        <v>82.777450000008685</v>
      </c>
      <c r="O51" s="52">
        <f>VLOOKUP($B51,Shock_dev!$A$1:$CI$300,MATCH(DATE(O$1,1,1),Shock_dev!$A$1:$CI$1,0),FALSE)</f>
        <v>36.350599999990663</v>
      </c>
      <c r="P51" s="52">
        <f>VLOOKUP($B51,Shock_dev!$A$1:$CI$300,MATCH(DATE(P$1,1,1),Shock_dev!$A$1:$CI$1,0),FALSE)</f>
        <v>-10.101800000004005</v>
      </c>
      <c r="Q51" s="52">
        <f>VLOOKUP($B51,Shock_dev!$A$1:$CI$300,MATCH(DATE(Q$1,1,1),Shock_dev!$A$1:$CI$1,0),FALSE)</f>
        <v>-43.223499999992782</v>
      </c>
      <c r="R51" s="52">
        <f>VLOOKUP($B51,Shock_dev!$A$1:$CI$300,MATCH(DATE(R$1,1,1),Shock_dev!$A$1:$CI$1,0),FALSE)</f>
        <v>-83.172500000000582</v>
      </c>
      <c r="S51" s="52">
        <f>VLOOKUP($B51,Shock_dev!$A$1:$CI$300,MATCH(DATE(S$1,1,1),Shock_dev!$A$1:$CI$1,0),FALSE)</f>
        <v>-109.99289999999746</v>
      </c>
      <c r="T51" s="52">
        <f>VLOOKUP($B51,Shock_dev!$A$1:$CI$300,MATCH(DATE(T$1,1,1),Shock_dev!$A$1:$CI$1,0),FALSE)</f>
        <v>-122.31979999999749</v>
      </c>
      <c r="U51" s="52">
        <f>VLOOKUP($B51,Shock_dev!$A$1:$CI$300,MATCH(DATE(U$1,1,1),Shock_dev!$A$1:$CI$1,0),FALSE)</f>
        <v>-135.41080000001239</v>
      </c>
      <c r="V51" s="52">
        <f>VLOOKUP($B51,Shock_dev!$A$1:$CI$300,MATCH(DATE(V$1,1,1),Shock_dev!$A$1:$CI$1,0),FALSE)</f>
        <v>-131.3518999999942</v>
      </c>
      <c r="W51" s="52">
        <f>VLOOKUP($B51,Shock_dev!$A$1:$CI$300,MATCH(DATE(W$1,1,1),Shock_dev!$A$1:$CI$1,0),FALSE)</f>
        <v>-124.00479999999516</v>
      </c>
      <c r="X51" s="52">
        <f>VLOOKUP($B51,Shock_dev!$A$1:$CI$300,MATCH(DATE(X$1,1,1),Shock_dev!$A$1:$CI$1,0),FALSE)</f>
        <v>-115.0341999999946</v>
      </c>
      <c r="Y51" s="52">
        <f>VLOOKUP($B51,Shock_dev!$A$1:$CI$300,MATCH(DATE(Y$1,1,1),Shock_dev!$A$1:$CI$1,0),FALSE)</f>
        <v>-92.504800000009709</v>
      </c>
      <c r="Z51" s="52">
        <f>VLOOKUP($B51,Shock_dev!$A$1:$CI$300,MATCH(DATE(Z$1,1,1),Shock_dev!$A$1:$CI$1,0),FALSE)</f>
        <v>-79.299399999988964</v>
      </c>
      <c r="AA51" s="52">
        <f>VLOOKUP($B51,Shock_dev!$A$1:$CI$300,MATCH(DATE(AA$1,1,1),Shock_dev!$A$1:$CI$1,0),FALSE)</f>
        <v>-67.062300000005052</v>
      </c>
      <c r="AB51" s="52">
        <f>VLOOKUP($B51,Shock_dev!$A$1:$CI$300,MATCH(DATE(AB$1,1,1),Shock_dev!$A$1:$CI$1,0),FALSE)</f>
        <v>-55.713999999992666</v>
      </c>
      <c r="AC51" s="52">
        <f>VLOOKUP($B51,Shock_dev!$A$1:$CI$300,MATCH(DATE(AC$1,1,1),Shock_dev!$A$1:$CI$1,0),FALSE)</f>
        <v>-45.25899999999092</v>
      </c>
      <c r="AD51" s="52">
        <f>VLOOKUP($B51,Shock_dev!$A$1:$CI$300,MATCH(DATE(AD$1,1,1),Shock_dev!$A$1:$CI$1,0),FALSE)</f>
        <v>-37.343999999997322</v>
      </c>
      <c r="AE51" s="52">
        <f>VLOOKUP($B51,Shock_dev!$A$1:$CI$300,MATCH(DATE(AE$1,1,1),Shock_dev!$A$1:$CI$1,0),FALSE)</f>
        <v>-30.013699999995879</v>
      </c>
      <c r="AF51" s="52">
        <f>VLOOKUP($B51,Shock_dev!$A$1:$CI$300,MATCH(DATE(AF$1,1,1),Shock_dev!$A$1:$CI$1,0),FALSE)</f>
        <v>-27.77740000000631</v>
      </c>
      <c r="AG51" s="52"/>
      <c r="AH51" s="65">
        <f t="shared" ref="AH51:AH80" si="1">AVERAGE(C51:G51)</f>
        <v>330.85766200000364</v>
      </c>
      <c r="AI51" s="65">
        <f t="shared" ref="AI51:AI80" si="2">AVERAGE(H51:L51)</f>
        <v>246.71423999999826</v>
      </c>
      <c r="AJ51" s="65">
        <f t="shared" ref="AJ51:AJ80" si="3">AVERAGE(M51:Q51)</f>
        <v>37.013069999997967</v>
      </c>
      <c r="AK51" s="65">
        <f t="shared" ref="AK51:AK80" si="4">AVERAGE(R51:V51)</f>
        <v>-116.44958000000042</v>
      </c>
      <c r="AL51" s="65">
        <f t="shared" ref="AL51:AL80" si="5">AVERAGE(W51:AA51)</f>
        <v>-95.581099999998699</v>
      </c>
      <c r="AM51" s="65">
        <f t="shared" ref="AM51:AM80" si="6">AVERAGE(AB51:AF51)</f>
        <v>-39.221619999996619</v>
      </c>
      <c r="AN51" s="66"/>
      <c r="AO51" s="65">
        <f t="shared" ref="AO51:AO80" si="7">AVERAGE(AH51:AI51)</f>
        <v>288.78595100000098</v>
      </c>
      <c r="AP51" s="65">
        <f t="shared" ref="AP51:AP80" si="8">AVERAGE(AJ51:AK51)</f>
        <v>-39.718255000001228</v>
      </c>
      <c r="AQ51" s="65">
        <f t="shared" ref="AQ51:AQ80" si="9">AVERAGE(AL51:AM51)</f>
        <v>-67.401359999997652</v>
      </c>
    </row>
    <row r="52" spans="1:43" x14ac:dyDescent="0.25">
      <c r="A52" s="5" t="str">
        <f>VLOOKUP(LEFT(RIGHT(B52,6),4),List_Sectors!$A$2:$C$30,3,FALSE)</f>
        <v>Forestrie</v>
      </c>
      <c r="B52" s="37" t="s">
        <v>469</v>
      </c>
      <c r="C52" s="51">
        <f>VLOOKUP($B52,Shock_dev!$A$1:$CI$300,MATCH(DATE(C$1,1,1),Shock_dev!$A$1:$CI$1,0),FALSE)</f>
        <v>409.66817000000083</v>
      </c>
      <c r="D52" s="52">
        <f>VLOOKUP($B52,Shock_dev!$A$1:$CI$300,MATCH(DATE(D$1,1,1),Shock_dev!$A$1:$CI$1,0),FALSE)</f>
        <v>513.83144000000175</v>
      </c>
      <c r="E52" s="52">
        <f>VLOOKUP($B52,Shock_dev!$A$1:$CI$300,MATCH(DATE(E$1,1,1),Shock_dev!$A$1:$CI$1,0),FALSE)</f>
        <v>542.73140000000058</v>
      </c>
      <c r="F52" s="52">
        <f>VLOOKUP($B52,Shock_dev!$A$1:$CI$300,MATCH(DATE(F$1,1,1),Shock_dev!$A$1:$CI$1,0),FALSE)</f>
        <v>549.2941499999979</v>
      </c>
      <c r="G52" s="52">
        <f>VLOOKUP($B52,Shock_dev!$A$1:$CI$300,MATCH(DATE(G$1,1,1),Shock_dev!$A$1:$CI$1,0),FALSE)</f>
        <v>534.13056999999753</v>
      </c>
      <c r="H52" s="52">
        <f>VLOOKUP($B52,Shock_dev!$A$1:$CI$300,MATCH(DATE(H$1,1,1),Shock_dev!$A$1:$CI$1,0),FALSE)</f>
        <v>539.1286199999995</v>
      </c>
      <c r="I52" s="52">
        <f>VLOOKUP($B52,Shock_dev!$A$1:$CI$300,MATCH(DATE(I$1,1,1),Shock_dev!$A$1:$CI$1,0),FALSE)</f>
        <v>520.23417999999947</v>
      </c>
      <c r="J52" s="52">
        <f>VLOOKUP($B52,Shock_dev!$A$1:$CI$300,MATCH(DATE(J$1,1,1),Shock_dev!$A$1:$CI$1,0),FALSE)</f>
        <v>532.56480999999985</v>
      </c>
      <c r="K52" s="52">
        <f>VLOOKUP($B52,Shock_dev!$A$1:$CI$300,MATCH(DATE(K$1,1,1),Shock_dev!$A$1:$CI$1,0),FALSE)</f>
        <v>510.51238000000012</v>
      </c>
      <c r="L52" s="52">
        <f>VLOOKUP($B52,Shock_dev!$A$1:$CI$300,MATCH(DATE(L$1,1,1),Shock_dev!$A$1:$CI$1,0),FALSE)</f>
        <v>517.67774999999892</v>
      </c>
      <c r="M52" s="52">
        <f>VLOOKUP($B52,Shock_dev!$A$1:$CI$300,MATCH(DATE(M$1,1,1),Shock_dev!$A$1:$CI$1,0),FALSE)</f>
        <v>550.98517999999967</v>
      </c>
      <c r="N52" s="52">
        <f>VLOOKUP($B52,Shock_dev!$A$1:$CI$300,MATCH(DATE(N$1,1,1),Shock_dev!$A$1:$CI$1,0),FALSE)</f>
        <v>530.44509000000107</v>
      </c>
      <c r="O52" s="52">
        <f>VLOOKUP($B52,Shock_dev!$A$1:$CI$300,MATCH(DATE(O$1,1,1),Shock_dev!$A$1:$CI$1,0),FALSE)</f>
        <v>495.14860000000044</v>
      </c>
      <c r="P52" s="52">
        <f>VLOOKUP($B52,Shock_dev!$A$1:$CI$300,MATCH(DATE(P$1,1,1),Shock_dev!$A$1:$CI$1,0),FALSE)</f>
        <v>468.98971000000165</v>
      </c>
      <c r="Q52" s="52">
        <f>VLOOKUP($B52,Shock_dev!$A$1:$CI$300,MATCH(DATE(Q$1,1,1),Shock_dev!$A$1:$CI$1,0),FALSE)</f>
        <v>468.68233999999939</v>
      </c>
      <c r="R52" s="52">
        <f>VLOOKUP($B52,Shock_dev!$A$1:$CI$300,MATCH(DATE(R$1,1,1),Shock_dev!$A$1:$CI$1,0),FALSE)</f>
        <v>431.15741999999955</v>
      </c>
      <c r="S52" s="52">
        <f>VLOOKUP($B52,Shock_dev!$A$1:$CI$300,MATCH(DATE(S$1,1,1),Shock_dev!$A$1:$CI$1,0),FALSE)</f>
        <v>425.78450000000157</v>
      </c>
      <c r="T52" s="52">
        <f>VLOOKUP($B52,Shock_dev!$A$1:$CI$300,MATCH(DATE(T$1,1,1),Shock_dev!$A$1:$CI$1,0),FALSE)</f>
        <v>434.10253000000012</v>
      </c>
      <c r="U52" s="52">
        <f>VLOOKUP($B52,Shock_dev!$A$1:$CI$300,MATCH(DATE(U$1,1,1),Shock_dev!$A$1:$CI$1,0),FALSE)</f>
        <v>418.9773099999984</v>
      </c>
      <c r="V52" s="52">
        <f>VLOOKUP($B52,Shock_dev!$A$1:$CI$300,MATCH(DATE(V$1,1,1),Shock_dev!$A$1:$CI$1,0),FALSE)</f>
        <v>440.58297999999922</v>
      </c>
      <c r="W52" s="52">
        <f>VLOOKUP($B52,Shock_dev!$A$1:$CI$300,MATCH(DATE(W$1,1,1),Shock_dev!$A$1:$CI$1,0),FALSE)</f>
        <v>449.19856000000073</v>
      </c>
      <c r="X52" s="52">
        <f>VLOOKUP($B52,Shock_dev!$A$1:$CI$300,MATCH(DATE(X$1,1,1),Shock_dev!$A$1:$CI$1,0),FALSE)</f>
        <v>456.62349999999788</v>
      </c>
      <c r="Y52" s="52">
        <f>VLOOKUP($B52,Shock_dev!$A$1:$CI$300,MATCH(DATE(Y$1,1,1),Shock_dev!$A$1:$CI$1,0),FALSE)</f>
        <v>498.16786000000138</v>
      </c>
      <c r="Z52" s="52">
        <f>VLOOKUP($B52,Shock_dev!$A$1:$CI$300,MATCH(DATE(Z$1,1,1),Shock_dev!$A$1:$CI$1,0),FALSE)</f>
        <v>500.66574000000037</v>
      </c>
      <c r="AA52" s="52">
        <f>VLOOKUP($B52,Shock_dev!$A$1:$CI$300,MATCH(DATE(AA$1,1,1),Shock_dev!$A$1:$CI$1,0),FALSE)</f>
        <v>511.13727999999901</v>
      </c>
      <c r="AB52" s="52">
        <f>VLOOKUP($B52,Shock_dev!$A$1:$CI$300,MATCH(DATE(AB$1,1,1),Shock_dev!$A$1:$CI$1,0),FALSE)</f>
        <v>522.53672000000006</v>
      </c>
      <c r="AC52" s="52">
        <f>VLOOKUP($B52,Shock_dev!$A$1:$CI$300,MATCH(DATE(AC$1,1,1),Shock_dev!$A$1:$CI$1,0),FALSE)</f>
        <v>534.07920999999988</v>
      </c>
      <c r="AD52" s="52">
        <f>VLOOKUP($B52,Shock_dev!$A$1:$CI$300,MATCH(DATE(AD$1,1,1),Shock_dev!$A$1:$CI$1,0),FALSE)</f>
        <v>541.98836999999912</v>
      </c>
      <c r="AE52" s="52">
        <f>VLOOKUP($B52,Shock_dev!$A$1:$CI$300,MATCH(DATE(AE$1,1,1),Shock_dev!$A$1:$CI$1,0),FALSE)</f>
        <v>552.72638000000006</v>
      </c>
      <c r="AF52" s="52">
        <f>VLOOKUP($B52,Shock_dev!$A$1:$CI$300,MATCH(DATE(AF$1,1,1),Shock_dev!$A$1:$CI$1,0),FALSE)</f>
        <v>553.56391000000076</v>
      </c>
      <c r="AG52" s="52"/>
      <c r="AH52" s="65">
        <f t="shared" si="1"/>
        <v>509.93114599999973</v>
      </c>
      <c r="AI52" s="65">
        <f t="shared" si="2"/>
        <v>524.02354799999955</v>
      </c>
      <c r="AJ52" s="65">
        <f t="shared" si="3"/>
        <v>502.85018400000047</v>
      </c>
      <c r="AK52" s="65">
        <f t="shared" si="4"/>
        <v>430.12094799999977</v>
      </c>
      <c r="AL52" s="65">
        <f t="shared" si="5"/>
        <v>483.1585879999999</v>
      </c>
      <c r="AM52" s="65">
        <f t="shared" si="6"/>
        <v>540.97891800000002</v>
      </c>
      <c r="AN52" s="66"/>
      <c r="AO52" s="65">
        <f t="shared" si="7"/>
        <v>516.97734699999967</v>
      </c>
      <c r="AP52" s="65">
        <f t="shared" si="8"/>
        <v>466.48556600000012</v>
      </c>
      <c r="AQ52" s="65">
        <f t="shared" si="9"/>
        <v>512.06875300000002</v>
      </c>
    </row>
    <row r="53" spans="1:43" x14ac:dyDescent="0.25">
      <c r="A53" s="5" t="str">
        <f>VLOOKUP(LEFT(RIGHT(B53,6),4),List_Sectors!$A$2:$C$30,3,FALSE)</f>
        <v>Automobile</v>
      </c>
      <c r="B53" s="37" t="s">
        <v>470</v>
      </c>
      <c r="C53" s="51">
        <f>VLOOKUP($B53,Shock_dev!$A$1:$CI$300,MATCH(DATE(C$1,1,1),Shock_dev!$A$1:$CI$1,0),FALSE)</f>
        <v>102.42780000000494</v>
      </c>
      <c r="D53" s="52">
        <f>VLOOKUP($B53,Shock_dev!$A$1:$CI$300,MATCH(DATE(D$1,1,1),Shock_dev!$A$1:$CI$1,0),FALSE)</f>
        <v>160.52249999999185</v>
      </c>
      <c r="E53" s="52">
        <f>VLOOKUP($B53,Shock_dev!$A$1:$CI$300,MATCH(DATE(E$1,1,1),Shock_dev!$A$1:$CI$1,0),FALSE)</f>
        <v>160.5346000000136</v>
      </c>
      <c r="F53" s="52">
        <f>VLOOKUP($B53,Shock_dev!$A$1:$CI$300,MATCH(DATE(F$1,1,1),Shock_dev!$A$1:$CI$1,0),FALSE)</f>
        <v>110.3809000000183</v>
      </c>
      <c r="G53" s="52">
        <f>VLOOKUP($B53,Shock_dev!$A$1:$CI$300,MATCH(DATE(G$1,1,1),Shock_dev!$A$1:$CI$1,0),FALSE)</f>
        <v>21.667599999986123</v>
      </c>
      <c r="H53" s="52">
        <f>VLOOKUP($B53,Shock_dev!$A$1:$CI$300,MATCH(DATE(H$1,1,1),Shock_dev!$A$1:$CI$1,0),FALSE)</f>
        <v>-82.558600000018487</v>
      </c>
      <c r="I53" s="52">
        <f>VLOOKUP($B53,Shock_dev!$A$1:$CI$300,MATCH(DATE(I$1,1,1),Shock_dev!$A$1:$CI$1,0),FALSE)</f>
        <v>-198.41039999999339</v>
      </c>
      <c r="J53" s="52">
        <f>VLOOKUP($B53,Shock_dev!$A$1:$CI$300,MATCH(DATE(J$1,1,1),Shock_dev!$A$1:$CI$1,0),FALSE)</f>
        <v>-306.05609999998705</v>
      </c>
      <c r="K53" s="52">
        <f>VLOOKUP($B53,Shock_dev!$A$1:$CI$300,MATCH(DATE(K$1,1,1),Shock_dev!$A$1:$CI$1,0),FALSE)</f>
        <v>-413.49649999997928</v>
      </c>
      <c r="L53" s="52">
        <f>VLOOKUP($B53,Shock_dev!$A$1:$CI$300,MATCH(DATE(L$1,1,1),Shock_dev!$A$1:$CI$1,0),FALSE)</f>
        <v>-505.6247999999905</v>
      </c>
      <c r="M53" s="52">
        <f>VLOOKUP($B53,Shock_dev!$A$1:$CI$300,MATCH(DATE(M$1,1,1),Shock_dev!$A$1:$CI$1,0),FALSE)</f>
        <v>-576.95950000002631</v>
      </c>
      <c r="N53" s="52">
        <f>VLOOKUP($B53,Shock_dev!$A$1:$CI$300,MATCH(DATE(N$1,1,1),Shock_dev!$A$1:$CI$1,0),FALSE)</f>
        <v>-648.59409999998752</v>
      </c>
      <c r="O53" s="52">
        <f>VLOOKUP($B53,Shock_dev!$A$1:$CI$300,MATCH(DATE(O$1,1,1),Shock_dev!$A$1:$CI$1,0),FALSE)</f>
        <v>-718.97029999998631</v>
      </c>
      <c r="P53" s="52">
        <f>VLOOKUP($B53,Shock_dev!$A$1:$CI$300,MATCH(DATE(P$1,1,1),Shock_dev!$A$1:$CI$1,0),FALSE)</f>
        <v>-780.17720000000554</v>
      </c>
      <c r="Q53" s="52">
        <f>VLOOKUP($B53,Shock_dev!$A$1:$CI$300,MATCH(DATE(Q$1,1,1),Shock_dev!$A$1:$CI$1,0),FALSE)</f>
        <v>-823.31239999999525</v>
      </c>
      <c r="R53" s="52">
        <f>VLOOKUP($B53,Shock_dev!$A$1:$CI$300,MATCH(DATE(R$1,1,1),Shock_dev!$A$1:$CI$1,0),FALSE)</f>
        <v>-862.10089999999036</v>
      </c>
      <c r="S53" s="52">
        <f>VLOOKUP($B53,Shock_dev!$A$1:$CI$300,MATCH(DATE(S$1,1,1),Shock_dev!$A$1:$CI$1,0),FALSE)</f>
        <v>-883.64559999998892</v>
      </c>
      <c r="T53" s="52">
        <f>VLOOKUP($B53,Shock_dev!$A$1:$CI$300,MATCH(DATE(T$1,1,1),Shock_dev!$A$1:$CI$1,0),FALSE)</f>
        <v>-888.95780000000377</v>
      </c>
      <c r="U53" s="52">
        <f>VLOOKUP($B53,Shock_dev!$A$1:$CI$300,MATCH(DATE(U$1,1,1),Shock_dev!$A$1:$CI$1,0),FALSE)</f>
        <v>-889.33749999999418</v>
      </c>
      <c r="V53" s="52">
        <f>VLOOKUP($B53,Shock_dev!$A$1:$CI$300,MATCH(DATE(V$1,1,1),Shock_dev!$A$1:$CI$1,0),FALSE)</f>
        <v>-874.71679999999469</v>
      </c>
      <c r="W53" s="52">
        <f>VLOOKUP($B53,Shock_dev!$A$1:$CI$300,MATCH(DATE(W$1,1,1),Shock_dev!$A$1:$CI$1,0),FALSE)</f>
        <v>-856.09799999999814</v>
      </c>
      <c r="X53" s="52">
        <f>VLOOKUP($B53,Shock_dev!$A$1:$CI$300,MATCH(DATE(X$1,1,1),Shock_dev!$A$1:$CI$1,0),FALSE)</f>
        <v>-835.65719999998691</v>
      </c>
      <c r="Y53" s="52">
        <f>VLOOKUP($B53,Shock_dev!$A$1:$CI$300,MATCH(DATE(Y$1,1,1),Shock_dev!$A$1:$CI$1,0),FALSE)</f>
        <v>-807.35360000000219</v>
      </c>
      <c r="Z53" s="52">
        <f>VLOOKUP($B53,Shock_dev!$A$1:$CI$300,MATCH(DATE(Z$1,1,1),Shock_dev!$A$1:$CI$1,0),FALSE)</f>
        <v>-787.17250000001513</v>
      </c>
      <c r="AA53" s="52">
        <f>VLOOKUP($B53,Shock_dev!$A$1:$CI$300,MATCH(DATE(AA$1,1,1),Shock_dev!$A$1:$CI$1,0),FALSE)</f>
        <v>-770.05820000002859</v>
      </c>
      <c r="AB53" s="52">
        <f>VLOOKUP($B53,Shock_dev!$A$1:$CI$300,MATCH(DATE(AB$1,1,1),Shock_dev!$A$1:$CI$1,0),FALSE)</f>
        <v>-756.02229999998235</v>
      </c>
      <c r="AC53" s="52">
        <f>VLOOKUP($B53,Shock_dev!$A$1:$CI$300,MATCH(DATE(AC$1,1,1),Shock_dev!$A$1:$CI$1,0),FALSE)</f>
        <v>-745.18369999999413</v>
      </c>
      <c r="AD53" s="52">
        <f>VLOOKUP($B53,Shock_dev!$A$1:$CI$300,MATCH(DATE(AD$1,1,1),Shock_dev!$A$1:$CI$1,0),FALSE)</f>
        <v>-738.56930000000284</v>
      </c>
      <c r="AE53" s="52">
        <f>VLOOKUP($B53,Shock_dev!$A$1:$CI$300,MATCH(DATE(AE$1,1,1),Shock_dev!$A$1:$CI$1,0),FALSE)</f>
        <v>-734.82050000000163</v>
      </c>
      <c r="AF53" s="52">
        <f>VLOOKUP($B53,Shock_dev!$A$1:$CI$300,MATCH(DATE(AF$1,1,1),Shock_dev!$A$1:$CI$1,0),FALSE)</f>
        <v>-736.49609999998938</v>
      </c>
      <c r="AG53" s="52"/>
      <c r="AH53" s="65">
        <f t="shared" si="1"/>
        <v>111.10668000000297</v>
      </c>
      <c r="AI53" s="65">
        <f t="shared" si="2"/>
        <v>-301.22927999999376</v>
      </c>
      <c r="AJ53" s="65">
        <f t="shared" si="3"/>
        <v>-709.60270000000014</v>
      </c>
      <c r="AK53" s="65">
        <f t="shared" si="4"/>
        <v>-879.75171999999441</v>
      </c>
      <c r="AL53" s="65">
        <f t="shared" si="5"/>
        <v>-811.26790000000619</v>
      </c>
      <c r="AM53" s="65">
        <f t="shared" si="6"/>
        <v>-742.21837999999411</v>
      </c>
      <c r="AN53" s="66"/>
      <c r="AO53" s="65">
        <f t="shared" si="7"/>
        <v>-95.061299999995398</v>
      </c>
      <c r="AP53" s="65">
        <f t="shared" si="8"/>
        <v>-794.67720999999733</v>
      </c>
      <c r="AQ53" s="65">
        <f t="shared" si="9"/>
        <v>-776.74314000000015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471</v>
      </c>
      <c r="C54" s="51">
        <f>VLOOKUP($B54,Shock_dev!$A$1:$CI$300,MATCH(DATE(C$1,1,1),Shock_dev!$A$1:$CI$1,0),FALSE)</f>
        <v>1036.7605199999998</v>
      </c>
      <c r="D54" s="52">
        <f>VLOOKUP($B54,Shock_dev!$A$1:$CI$300,MATCH(DATE(D$1,1,1),Shock_dev!$A$1:$CI$1,0),FALSE)</f>
        <v>1253.3835700000018</v>
      </c>
      <c r="E54" s="52">
        <f>VLOOKUP($B54,Shock_dev!$A$1:$CI$300,MATCH(DATE(E$1,1,1),Shock_dev!$A$1:$CI$1,0),FALSE)</f>
        <v>1306.2011500000008</v>
      </c>
      <c r="F54" s="52">
        <f>VLOOKUP($B54,Shock_dev!$A$1:$CI$300,MATCH(DATE(F$1,1,1),Shock_dev!$A$1:$CI$1,0),FALSE)</f>
        <v>1319.2638499999994</v>
      </c>
      <c r="G54" s="52">
        <f>VLOOKUP($B54,Shock_dev!$A$1:$CI$300,MATCH(DATE(G$1,1,1),Shock_dev!$A$1:$CI$1,0),FALSE)</f>
        <v>1286.6225400000003</v>
      </c>
      <c r="H54" s="52">
        <f>VLOOKUP($B54,Shock_dev!$A$1:$CI$300,MATCH(DATE(H$1,1,1),Shock_dev!$A$1:$CI$1,0),FALSE)</f>
        <v>1311.5379099999991</v>
      </c>
      <c r="I54" s="52">
        <f>VLOOKUP($B54,Shock_dev!$A$1:$CI$300,MATCH(DATE(I$1,1,1),Shock_dev!$A$1:$CI$1,0),FALSE)</f>
        <v>1276.0885400000006</v>
      </c>
      <c r="J54" s="52">
        <f>VLOOKUP($B54,Shock_dev!$A$1:$CI$300,MATCH(DATE(J$1,1,1),Shock_dev!$A$1:$CI$1,0),FALSE)</f>
        <v>1322.3840800000035</v>
      </c>
      <c r="K54" s="52">
        <f>VLOOKUP($B54,Shock_dev!$A$1:$CI$300,MATCH(DATE(K$1,1,1),Shock_dev!$A$1:$CI$1,0),FALSE)</f>
        <v>1278.1962899999999</v>
      </c>
      <c r="L54" s="52">
        <f>VLOOKUP($B54,Shock_dev!$A$1:$CI$300,MATCH(DATE(L$1,1,1),Shock_dev!$A$1:$CI$1,0),FALSE)</f>
        <v>1310.3375699999997</v>
      </c>
      <c r="M54" s="52">
        <f>VLOOKUP($B54,Shock_dev!$A$1:$CI$300,MATCH(DATE(M$1,1,1),Shock_dev!$A$1:$CI$1,0),FALSE)</f>
        <v>1404.7251600000018</v>
      </c>
      <c r="N54" s="52">
        <f>VLOOKUP($B54,Shock_dev!$A$1:$CI$300,MATCH(DATE(N$1,1,1),Shock_dev!$A$1:$CI$1,0),FALSE)</f>
        <v>1357.9212399999997</v>
      </c>
      <c r="O54" s="52">
        <f>VLOOKUP($B54,Shock_dev!$A$1:$CI$300,MATCH(DATE(O$1,1,1),Shock_dev!$A$1:$CI$1,0),FALSE)</f>
        <v>1277.9471000000012</v>
      </c>
      <c r="P54" s="52">
        <f>VLOOKUP($B54,Shock_dev!$A$1:$CI$300,MATCH(DATE(P$1,1,1),Shock_dev!$A$1:$CI$1,0),FALSE)</f>
        <v>1222.7347000000009</v>
      </c>
      <c r="Q54" s="52">
        <f>VLOOKUP($B54,Shock_dev!$A$1:$CI$300,MATCH(DATE(Q$1,1,1),Shock_dev!$A$1:$CI$1,0),FALSE)</f>
        <v>1231.2970199999982</v>
      </c>
      <c r="R54" s="52">
        <f>VLOOKUP($B54,Shock_dev!$A$1:$CI$300,MATCH(DATE(R$1,1,1),Shock_dev!$A$1:$CI$1,0),FALSE)</f>
        <v>1141.3454300000012</v>
      </c>
      <c r="S54" s="52">
        <f>VLOOKUP($B54,Shock_dev!$A$1:$CI$300,MATCH(DATE(S$1,1,1),Shock_dev!$A$1:$CI$1,0),FALSE)</f>
        <v>1135.0610300000008</v>
      </c>
      <c r="T54" s="52">
        <f>VLOOKUP($B54,Shock_dev!$A$1:$CI$300,MATCH(DATE(T$1,1,1),Shock_dev!$A$1:$CI$1,0),FALSE)</f>
        <v>1159.1962600000006</v>
      </c>
      <c r="U54" s="52">
        <f>VLOOKUP($B54,Shock_dev!$A$1:$CI$300,MATCH(DATE(U$1,1,1),Shock_dev!$A$1:$CI$1,0),FALSE)</f>
        <v>1120.6813299999994</v>
      </c>
      <c r="V54" s="52">
        <f>VLOOKUP($B54,Shock_dev!$A$1:$CI$300,MATCH(DATE(V$1,1,1),Shock_dev!$A$1:$CI$1,0),FALSE)</f>
        <v>1176.3353500000012</v>
      </c>
      <c r="W54" s="52">
        <f>VLOOKUP($B54,Shock_dev!$A$1:$CI$300,MATCH(DATE(W$1,1,1),Shock_dev!$A$1:$CI$1,0),FALSE)</f>
        <v>1194.6826099999998</v>
      </c>
      <c r="X54" s="52">
        <f>VLOOKUP($B54,Shock_dev!$A$1:$CI$300,MATCH(DATE(X$1,1,1),Shock_dev!$A$1:$CI$1,0),FALSE)</f>
        <v>1210.31567</v>
      </c>
      <c r="Y54" s="52">
        <f>VLOOKUP($B54,Shock_dev!$A$1:$CI$300,MATCH(DATE(Y$1,1,1),Shock_dev!$A$1:$CI$1,0),FALSE)</f>
        <v>1312.792300000001</v>
      </c>
      <c r="Z54" s="52">
        <f>VLOOKUP($B54,Shock_dev!$A$1:$CI$300,MATCH(DATE(Z$1,1,1),Shock_dev!$A$1:$CI$1,0),FALSE)</f>
        <v>1312.5197699999953</v>
      </c>
      <c r="AA54" s="52">
        <f>VLOOKUP($B54,Shock_dev!$A$1:$CI$300,MATCH(DATE(AA$1,1,1),Shock_dev!$A$1:$CI$1,0),FALSE)</f>
        <v>1336.0879200000018</v>
      </c>
      <c r="AB54" s="52">
        <f>VLOOKUP($B54,Shock_dev!$A$1:$CI$300,MATCH(DATE(AB$1,1,1),Shock_dev!$A$1:$CI$1,0),FALSE)</f>
        <v>1361.9576599999964</v>
      </c>
      <c r="AC54" s="52">
        <f>VLOOKUP($B54,Shock_dev!$A$1:$CI$300,MATCH(DATE(AC$1,1,1),Shock_dev!$A$1:$CI$1,0),FALSE)</f>
        <v>1388.3265799999972</v>
      </c>
      <c r="AD54" s="52">
        <f>VLOOKUP($B54,Shock_dev!$A$1:$CI$300,MATCH(DATE(AD$1,1,1),Shock_dev!$A$1:$CI$1,0),FALSE)</f>
        <v>1405.7666199999949</v>
      </c>
      <c r="AE54" s="52">
        <f>VLOOKUP($B54,Shock_dev!$A$1:$CI$300,MATCH(DATE(AE$1,1,1),Shock_dev!$A$1:$CI$1,0),FALSE)</f>
        <v>1431.108229999998</v>
      </c>
      <c r="AF54" s="52">
        <f>VLOOKUP($B54,Shock_dev!$A$1:$CI$300,MATCH(DATE(AF$1,1,1),Shock_dev!$A$1:$CI$1,0),FALSE)</f>
        <v>1431.4746099999975</v>
      </c>
      <c r="AG54" s="52"/>
      <c r="AH54" s="65">
        <f t="shared" si="1"/>
        <v>1240.4463260000005</v>
      </c>
      <c r="AI54" s="65">
        <f t="shared" si="2"/>
        <v>1299.7088780000006</v>
      </c>
      <c r="AJ54" s="65">
        <f t="shared" si="3"/>
        <v>1298.9250440000003</v>
      </c>
      <c r="AK54" s="65">
        <f t="shared" si="4"/>
        <v>1146.5238800000006</v>
      </c>
      <c r="AL54" s="65">
        <f t="shared" si="5"/>
        <v>1273.2796539999995</v>
      </c>
      <c r="AM54" s="65">
        <f t="shared" si="6"/>
        <v>1403.7267399999969</v>
      </c>
      <c r="AN54" s="66"/>
      <c r="AO54" s="65">
        <f t="shared" si="7"/>
        <v>1270.0776020000005</v>
      </c>
      <c r="AP54" s="65">
        <f t="shared" si="8"/>
        <v>1222.7244620000006</v>
      </c>
      <c r="AQ54" s="65">
        <f t="shared" si="9"/>
        <v>1338.5031969999982</v>
      </c>
    </row>
    <row r="55" spans="1:43" x14ac:dyDescent="0.25">
      <c r="A55" s="5" t="str">
        <f>VLOOKUP(LEFT(RIGHT(B55,6),4),List_Sectors!$A$2:$C$30,3,FALSE)</f>
        <v>Papier et carton</v>
      </c>
      <c r="B55" s="37" t="s">
        <v>472</v>
      </c>
      <c r="C55" s="51">
        <f>VLOOKUP($B55,Shock_dev!$A$1:$CI$300,MATCH(DATE(C$1,1,1),Shock_dev!$A$1:$CI$1,0),FALSE)</f>
        <v>58.997880000002624</v>
      </c>
      <c r="D55" s="52">
        <f>VLOOKUP($B55,Shock_dev!$A$1:$CI$300,MATCH(DATE(D$1,1,1),Shock_dev!$A$1:$CI$1,0),FALSE)</f>
        <v>86.866410000002361</v>
      </c>
      <c r="E55" s="52">
        <f>VLOOKUP($B55,Shock_dev!$A$1:$CI$300,MATCH(DATE(E$1,1,1),Shock_dev!$A$1:$CI$1,0),FALSE)</f>
        <v>98.47725999999966</v>
      </c>
      <c r="F55" s="52">
        <f>VLOOKUP($B55,Shock_dev!$A$1:$CI$300,MATCH(DATE(F$1,1,1),Shock_dev!$A$1:$CI$1,0),FALSE)</f>
        <v>99.274209999999584</v>
      </c>
      <c r="G55" s="52">
        <f>VLOOKUP($B55,Shock_dev!$A$1:$CI$300,MATCH(DATE(G$1,1,1),Shock_dev!$A$1:$CI$1,0),FALSE)</f>
        <v>90.733589999999822</v>
      </c>
      <c r="H55" s="52">
        <f>VLOOKUP($B55,Shock_dev!$A$1:$CI$300,MATCH(DATE(H$1,1,1),Shock_dev!$A$1:$CI$1,0),FALSE)</f>
        <v>80.64118999999846</v>
      </c>
      <c r="I55" s="52">
        <f>VLOOKUP($B55,Shock_dev!$A$1:$CI$300,MATCH(DATE(I$1,1,1),Shock_dev!$A$1:$CI$1,0),FALSE)</f>
        <v>65.517329999998765</v>
      </c>
      <c r="J55" s="52">
        <f>VLOOKUP($B55,Shock_dev!$A$1:$CI$300,MATCH(DATE(J$1,1,1),Shock_dev!$A$1:$CI$1,0),FALSE)</f>
        <v>53.86105999999927</v>
      </c>
      <c r="K55" s="52">
        <f>VLOOKUP($B55,Shock_dev!$A$1:$CI$300,MATCH(DATE(K$1,1,1),Shock_dev!$A$1:$CI$1,0),FALSE)</f>
        <v>38.310700000001816</v>
      </c>
      <c r="L55" s="52">
        <f>VLOOKUP($B55,Shock_dev!$A$1:$CI$300,MATCH(DATE(L$1,1,1),Shock_dev!$A$1:$CI$1,0),FALSE)</f>
        <v>27.136270000002696</v>
      </c>
      <c r="M55" s="52">
        <f>VLOOKUP($B55,Shock_dev!$A$1:$CI$300,MATCH(DATE(M$1,1,1),Shock_dev!$A$1:$CI$1,0),FALSE)</f>
        <v>21.578410000001895</v>
      </c>
      <c r="N55" s="52">
        <f>VLOOKUP($B55,Shock_dev!$A$1:$CI$300,MATCH(DATE(N$1,1,1),Shock_dev!$A$1:$CI$1,0),FALSE)</f>
        <v>10.661779999998544</v>
      </c>
      <c r="O55" s="52">
        <f>VLOOKUP($B55,Shock_dev!$A$1:$CI$300,MATCH(DATE(O$1,1,1),Shock_dev!$A$1:$CI$1,0),FALSE)</f>
        <v>-2.4404499999982363</v>
      </c>
      <c r="P55" s="52">
        <f>VLOOKUP($B55,Shock_dev!$A$1:$CI$300,MATCH(DATE(P$1,1,1),Shock_dev!$A$1:$CI$1,0),FALSE)</f>
        <v>-14.128769999999349</v>
      </c>
      <c r="Q55" s="52">
        <f>VLOOKUP($B55,Shock_dev!$A$1:$CI$300,MATCH(DATE(Q$1,1,1),Shock_dev!$A$1:$CI$1,0),FALSE)</f>
        <v>-20.970949999998993</v>
      </c>
      <c r="R55" s="52">
        <f>VLOOKUP($B55,Shock_dev!$A$1:$CI$300,MATCH(DATE(R$1,1,1),Shock_dev!$A$1:$CI$1,0),FALSE)</f>
        <v>-31.133829999998852</v>
      </c>
      <c r="S55" s="52">
        <f>VLOOKUP($B55,Shock_dev!$A$1:$CI$300,MATCH(DATE(S$1,1,1),Shock_dev!$A$1:$CI$1,0),FALSE)</f>
        <v>-36.107130000000325</v>
      </c>
      <c r="T55" s="52">
        <f>VLOOKUP($B55,Shock_dev!$A$1:$CI$300,MATCH(DATE(T$1,1,1),Shock_dev!$A$1:$CI$1,0),FALSE)</f>
        <v>-37.132399999998597</v>
      </c>
      <c r="U55" s="52">
        <f>VLOOKUP($B55,Shock_dev!$A$1:$CI$300,MATCH(DATE(U$1,1,1),Shock_dev!$A$1:$CI$1,0),FALSE)</f>
        <v>-39.66957999999795</v>
      </c>
      <c r="V55" s="52">
        <f>VLOOKUP($B55,Shock_dev!$A$1:$CI$300,MATCH(DATE(V$1,1,1),Shock_dev!$A$1:$CI$1,0),FALSE)</f>
        <v>-36.301909999998315</v>
      </c>
      <c r="W55" s="52">
        <f>VLOOKUP($B55,Shock_dev!$A$1:$CI$300,MATCH(DATE(W$1,1,1),Shock_dev!$A$1:$CI$1,0),FALSE)</f>
        <v>-33.173099999999977</v>
      </c>
      <c r="X55" s="52">
        <f>VLOOKUP($B55,Shock_dev!$A$1:$CI$300,MATCH(DATE(X$1,1,1),Shock_dev!$A$1:$CI$1,0),FALSE)</f>
        <v>-29.78968999999779</v>
      </c>
      <c r="Y55" s="52">
        <f>VLOOKUP($B55,Shock_dev!$A$1:$CI$300,MATCH(DATE(Y$1,1,1),Shock_dev!$A$1:$CI$1,0),FALSE)</f>
        <v>-21.554520000001503</v>
      </c>
      <c r="Z55" s="52">
        <f>VLOOKUP($B55,Shock_dev!$A$1:$CI$300,MATCH(DATE(Z$1,1,1),Shock_dev!$A$1:$CI$1,0),FALSE)</f>
        <v>-17.92667000000074</v>
      </c>
      <c r="AA55" s="52">
        <f>VLOOKUP($B55,Shock_dev!$A$1:$CI$300,MATCH(DATE(AA$1,1,1),Shock_dev!$A$1:$CI$1,0),FALSE)</f>
        <v>-14.012629999997444</v>
      </c>
      <c r="AB55" s="52">
        <f>VLOOKUP($B55,Shock_dev!$A$1:$CI$300,MATCH(DATE(AB$1,1,1),Shock_dev!$A$1:$CI$1,0),FALSE)</f>
        <v>-10.321280000000115</v>
      </c>
      <c r="AC55" s="52">
        <f>VLOOKUP($B55,Shock_dev!$A$1:$CI$300,MATCH(DATE(AC$1,1,1),Shock_dev!$A$1:$CI$1,0),FALSE)</f>
        <v>-6.9554200000020501</v>
      </c>
      <c r="AD55" s="52">
        <f>VLOOKUP($B55,Shock_dev!$A$1:$CI$300,MATCH(DATE(AD$1,1,1),Shock_dev!$A$1:$CI$1,0),FALSE)</f>
        <v>-4.4866600000023027</v>
      </c>
      <c r="AE55" s="52">
        <f>VLOOKUP($B55,Shock_dev!$A$1:$CI$300,MATCH(DATE(AE$1,1,1),Shock_dev!$A$1:$CI$1,0),FALSE)</f>
        <v>-2.0995800000018789</v>
      </c>
      <c r="AF55" s="52">
        <f>VLOOKUP($B55,Shock_dev!$A$1:$CI$300,MATCH(DATE(AF$1,1,1),Shock_dev!$A$1:$CI$1,0),FALSE)</f>
        <v>-1.4840600000025006</v>
      </c>
      <c r="AG55" s="52"/>
      <c r="AH55" s="65">
        <f t="shared" si="1"/>
        <v>86.869870000000816</v>
      </c>
      <c r="AI55" s="65">
        <f t="shared" si="2"/>
        <v>53.093310000000201</v>
      </c>
      <c r="AJ55" s="65">
        <f t="shared" si="3"/>
        <v>-1.0599959999992279</v>
      </c>
      <c r="AK55" s="65">
        <f t="shared" si="4"/>
        <v>-36.068969999998806</v>
      </c>
      <c r="AL55" s="65">
        <f t="shared" si="5"/>
        <v>-23.291321999999489</v>
      </c>
      <c r="AM55" s="65">
        <f t="shared" si="6"/>
        <v>-5.0694000000017692</v>
      </c>
      <c r="AN55" s="66"/>
      <c r="AO55" s="65">
        <f t="shared" si="7"/>
        <v>69.981590000000509</v>
      </c>
      <c r="AP55" s="65">
        <f t="shared" si="8"/>
        <v>-18.564482999999019</v>
      </c>
      <c r="AQ55" s="65">
        <f t="shared" si="9"/>
        <v>-14.18036100000063</v>
      </c>
    </row>
    <row r="56" spans="1:43" x14ac:dyDescent="0.25">
      <c r="A56" s="5" t="str">
        <f>VLOOKUP(LEFT(RIGHT(B56,6),4),List_Sectors!$A$2:$C$30,3,FALSE)</f>
        <v>Plastique</v>
      </c>
      <c r="B56" s="37" t="s">
        <v>473</v>
      </c>
      <c r="C56" s="51">
        <f>VLOOKUP($B56,Shock_dev!$A$1:$CI$300,MATCH(DATE(C$1,1,1),Shock_dev!$A$1:$CI$1,0),FALSE)</f>
        <v>320.88112999999794</v>
      </c>
      <c r="D56" s="52">
        <f>VLOOKUP($B56,Shock_dev!$A$1:$CI$300,MATCH(DATE(D$1,1,1),Shock_dev!$A$1:$CI$1,0),FALSE)</f>
        <v>398.95823000000019</v>
      </c>
      <c r="E56" s="52">
        <f>VLOOKUP($B56,Shock_dev!$A$1:$CI$300,MATCH(DATE(E$1,1,1),Shock_dev!$A$1:$CI$1,0),FALSE)</f>
        <v>417.21243999999933</v>
      </c>
      <c r="F56" s="52">
        <f>VLOOKUP($B56,Shock_dev!$A$1:$CI$300,MATCH(DATE(F$1,1,1),Shock_dev!$A$1:$CI$1,0),FALSE)</f>
        <v>412.76728000000003</v>
      </c>
      <c r="G56" s="52">
        <f>VLOOKUP($B56,Shock_dev!$A$1:$CI$300,MATCH(DATE(G$1,1,1),Shock_dev!$A$1:$CI$1,0),FALSE)</f>
        <v>386.09309000000212</v>
      </c>
      <c r="H56" s="52">
        <f>VLOOKUP($B56,Shock_dev!$A$1:$CI$300,MATCH(DATE(H$1,1,1),Shock_dev!$A$1:$CI$1,0),FALSE)</f>
        <v>371.74380999999994</v>
      </c>
      <c r="I56" s="52">
        <f>VLOOKUP($B56,Shock_dev!$A$1:$CI$300,MATCH(DATE(I$1,1,1),Shock_dev!$A$1:$CI$1,0),FALSE)</f>
        <v>336.75849000000017</v>
      </c>
      <c r="J56" s="52">
        <f>VLOOKUP($B56,Shock_dev!$A$1:$CI$300,MATCH(DATE(J$1,1,1),Shock_dev!$A$1:$CI$1,0),FALSE)</f>
        <v>326.22114000000147</v>
      </c>
      <c r="K56" s="52">
        <f>VLOOKUP($B56,Shock_dev!$A$1:$CI$300,MATCH(DATE(K$1,1,1),Shock_dev!$A$1:$CI$1,0),FALSE)</f>
        <v>289.29525000000285</v>
      </c>
      <c r="L56" s="52">
        <f>VLOOKUP($B56,Shock_dev!$A$1:$CI$300,MATCH(DATE(L$1,1,1),Shock_dev!$A$1:$CI$1,0),FALSE)</f>
        <v>277.00655000000552</v>
      </c>
      <c r="M56" s="52">
        <f>VLOOKUP($B56,Shock_dev!$A$1:$CI$300,MATCH(DATE(M$1,1,1),Shock_dev!$A$1:$CI$1,0),FALSE)</f>
        <v>286.96934999999939</v>
      </c>
      <c r="N56" s="52">
        <f>VLOOKUP($B56,Shock_dev!$A$1:$CI$300,MATCH(DATE(N$1,1,1),Shock_dev!$A$1:$CI$1,0),FALSE)</f>
        <v>256.6093899999978</v>
      </c>
      <c r="O56" s="52">
        <f>VLOOKUP($B56,Shock_dev!$A$1:$CI$300,MATCH(DATE(O$1,1,1),Shock_dev!$A$1:$CI$1,0),FALSE)</f>
        <v>216.91217000000324</v>
      </c>
      <c r="P56" s="52">
        <f>VLOOKUP($B56,Shock_dev!$A$1:$CI$300,MATCH(DATE(P$1,1,1),Shock_dev!$A$1:$CI$1,0),FALSE)</f>
        <v>186.31058000000485</v>
      </c>
      <c r="Q56" s="52">
        <f>VLOOKUP($B56,Shock_dev!$A$1:$CI$300,MATCH(DATE(Q$1,1,1),Shock_dev!$A$1:$CI$1,0),FALSE)</f>
        <v>178.06757000000653</v>
      </c>
      <c r="R56" s="52">
        <f>VLOOKUP($B56,Shock_dev!$A$1:$CI$300,MATCH(DATE(R$1,1,1),Shock_dev!$A$1:$CI$1,0),FALSE)</f>
        <v>142.77491000000009</v>
      </c>
      <c r="S56" s="52">
        <f>VLOOKUP($B56,Shock_dev!$A$1:$CI$300,MATCH(DATE(S$1,1,1),Shock_dev!$A$1:$CI$1,0),FALSE)</f>
        <v>135.24515000000247</v>
      </c>
      <c r="T56" s="52">
        <f>VLOOKUP($B56,Shock_dev!$A$1:$CI$300,MATCH(DATE(T$1,1,1),Shock_dev!$A$1:$CI$1,0),FALSE)</f>
        <v>140.39818999999989</v>
      </c>
      <c r="U56" s="52">
        <f>VLOOKUP($B56,Shock_dev!$A$1:$CI$300,MATCH(DATE(U$1,1,1),Shock_dev!$A$1:$CI$1,0),FALSE)</f>
        <v>128.99412999999913</v>
      </c>
      <c r="V56" s="52">
        <f>VLOOKUP($B56,Shock_dev!$A$1:$CI$300,MATCH(DATE(V$1,1,1),Shock_dev!$A$1:$CI$1,0),FALSE)</f>
        <v>148.08517999999458</v>
      </c>
      <c r="W56" s="52">
        <f>VLOOKUP($B56,Shock_dev!$A$1:$CI$300,MATCH(DATE(W$1,1,1),Shock_dev!$A$1:$CI$1,0),FALSE)</f>
        <v>157.8269999999975</v>
      </c>
      <c r="X56" s="52">
        <f>VLOOKUP($B56,Shock_dev!$A$1:$CI$300,MATCH(DATE(X$1,1,1),Shock_dev!$A$1:$CI$1,0),FALSE)</f>
        <v>167.36843999999837</v>
      </c>
      <c r="Y56" s="52">
        <f>VLOOKUP($B56,Shock_dev!$A$1:$CI$300,MATCH(DATE(Y$1,1,1),Shock_dev!$A$1:$CI$1,0),FALSE)</f>
        <v>203.77623999999923</v>
      </c>
      <c r="Z56" s="52">
        <f>VLOOKUP($B56,Shock_dev!$A$1:$CI$300,MATCH(DATE(Z$1,1,1),Shock_dev!$A$1:$CI$1,0),FALSE)</f>
        <v>209.27481999999873</v>
      </c>
      <c r="AA56" s="52">
        <f>VLOOKUP($B56,Shock_dev!$A$1:$CI$300,MATCH(DATE(AA$1,1,1),Shock_dev!$A$1:$CI$1,0),FALSE)</f>
        <v>220.95767000000342</v>
      </c>
      <c r="AB56" s="52">
        <f>VLOOKUP($B56,Shock_dev!$A$1:$CI$300,MATCH(DATE(AB$1,1,1),Shock_dev!$A$1:$CI$1,0),FALSE)</f>
        <v>232.70539999999892</v>
      </c>
      <c r="AC56" s="52">
        <f>VLOOKUP($B56,Shock_dev!$A$1:$CI$300,MATCH(DATE(AC$1,1,1),Shock_dev!$A$1:$CI$1,0),FALSE)</f>
        <v>243.90978000000177</v>
      </c>
      <c r="AD56" s="52">
        <f>VLOOKUP($B56,Shock_dev!$A$1:$CI$300,MATCH(DATE(AD$1,1,1),Shock_dev!$A$1:$CI$1,0),FALSE)</f>
        <v>251.58529000000271</v>
      </c>
      <c r="AE56" s="52">
        <f>VLOOKUP($B56,Shock_dev!$A$1:$CI$300,MATCH(DATE(AE$1,1,1),Shock_dev!$A$1:$CI$1,0),FALSE)</f>
        <v>260.82340000000113</v>
      </c>
      <c r="AF56" s="52">
        <f>VLOOKUP($B56,Shock_dev!$A$1:$CI$300,MATCH(DATE(AF$1,1,1),Shock_dev!$A$1:$CI$1,0),FALSE)</f>
        <v>261.61031999999977</v>
      </c>
      <c r="AG56" s="52"/>
      <c r="AH56" s="65">
        <f t="shared" si="1"/>
        <v>387.18243399999994</v>
      </c>
      <c r="AI56" s="65">
        <f t="shared" si="2"/>
        <v>320.20504800000197</v>
      </c>
      <c r="AJ56" s="65">
        <f t="shared" si="3"/>
        <v>224.97381200000237</v>
      </c>
      <c r="AK56" s="65">
        <f t="shared" si="4"/>
        <v>139.09951199999924</v>
      </c>
      <c r="AL56" s="65">
        <f t="shared" si="5"/>
        <v>191.84083399999946</v>
      </c>
      <c r="AM56" s="65">
        <f t="shared" si="6"/>
        <v>250.12683800000087</v>
      </c>
      <c r="AN56" s="66"/>
      <c r="AO56" s="65">
        <f t="shared" si="7"/>
        <v>353.69374100000095</v>
      </c>
      <c r="AP56" s="65">
        <f t="shared" si="8"/>
        <v>182.0366620000008</v>
      </c>
      <c r="AQ56" s="65">
        <f t="shared" si="9"/>
        <v>220.98383600000017</v>
      </c>
    </row>
    <row r="57" spans="1:43" x14ac:dyDescent="0.25">
      <c r="A57" s="5" t="str">
        <f>VLOOKUP(LEFT(RIGHT(B57,6),4),List_Sectors!$A$2:$C$30,3,FALSE)</f>
        <v>Métallurgie</v>
      </c>
      <c r="B57" s="37" t="s">
        <v>474</v>
      </c>
      <c r="C57" s="51">
        <f>VLOOKUP($B57,Shock_dev!$A$1:$CI$300,MATCH(DATE(C$1,1,1),Shock_dev!$A$1:$CI$1,0),FALSE)</f>
        <v>1384.2001900000032</v>
      </c>
      <c r="D57" s="52">
        <f>VLOOKUP($B57,Shock_dev!$A$1:$CI$300,MATCH(DATE(D$1,1,1),Shock_dev!$A$1:$CI$1,0),FALSE)</f>
        <v>1695.0355799999961</v>
      </c>
      <c r="E57" s="52">
        <f>VLOOKUP($B57,Shock_dev!$A$1:$CI$300,MATCH(DATE(E$1,1,1),Shock_dev!$A$1:$CI$1,0),FALSE)</f>
        <v>1757.5361499999999</v>
      </c>
      <c r="F57" s="52">
        <f>VLOOKUP($B57,Shock_dev!$A$1:$CI$300,MATCH(DATE(F$1,1,1),Shock_dev!$A$1:$CI$1,0),FALSE)</f>
        <v>1742.5582200000063</v>
      </c>
      <c r="G57" s="52">
        <f>VLOOKUP($B57,Shock_dev!$A$1:$CI$300,MATCH(DATE(G$1,1,1),Shock_dev!$A$1:$CI$1,0),FALSE)</f>
        <v>1649.9919300000038</v>
      </c>
      <c r="H57" s="52">
        <f>VLOOKUP($B57,Shock_dev!$A$1:$CI$300,MATCH(DATE(H$1,1,1),Shock_dev!$A$1:$CI$1,0),FALSE)</f>
        <v>1623.8479399999924</v>
      </c>
      <c r="I57" s="52">
        <f>VLOOKUP($B57,Shock_dev!$A$1:$CI$300,MATCH(DATE(I$1,1,1),Shock_dev!$A$1:$CI$1,0),FALSE)</f>
        <v>1514.5758600000117</v>
      </c>
      <c r="J57" s="52">
        <f>VLOOKUP($B57,Shock_dev!$A$1:$CI$300,MATCH(DATE(J$1,1,1),Shock_dev!$A$1:$CI$1,0),FALSE)</f>
        <v>1513.6817500000034</v>
      </c>
      <c r="K57" s="52">
        <f>VLOOKUP($B57,Shock_dev!$A$1:$CI$300,MATCH(DATE(K$1,1,1),Shock_dev!$A$1:$CI$1,0),FALSE)</f>
        <v>1396.9621599999955</v>
      </c>
      <c r="L57" s="52">
        <f>VLOOKUP($B57,Shock_dev!$A$1:$CI$300,MATCH(DATE(L$1,1,1),Shock_dev!$A$1:$CI$1,0),FALSE)</f>
        <v>1385.3006499999901</v>
      </c>
      <c r="M57" s="52">
        <f>VLOOKUP($B57,Shock_dev!$A$1:$CI$300,MATCH(DATE(M$1,1,1),Shock_dev!$A$1:$CI$1,0),FALSE)</f>
        <v>1464.662129999997</v>
      </c>
      <c r="N57" s="52">
        <f>VLOOKUP($B57,Shock_dev!$A$1:$CI$300,MATCH(DATE(N$1,1,1),Shock_dev!$A$1:$CI$1,0),FALSE)</f>
        <v>1363.6263000000035</v>
      </c>
      <c r="O57" s="52">
        <f>VLOOKUP($B57,Shock_dev!$A$1:$CI$300,MATCH(DATE(O$1,1,1),Shock_dev!$A$1:$CI$1,0),FALSE)</f>
        <v>1220.7698000000091</v>
      </c>
      <c r="P57" s="52">
        <f>VLOOKUP($B57,Shock_dev!$A$1:$CI$300,MATCH(DATE(P$1,1,1),Shock_dev!$A$1:$CI$1,0),FALSE)</f>
        <v>1115.7440000000061</v>
      </c>
      <c r="Q57" s="52">
        <f>VLOOKUP($B57,Shock_dev!$A$1:$CI$300,MATCH(DATE(Q$1,1,1),Shock_dev!$A$1:$CI$1,0),FALSE)</f>
        <v>1103.3812999999936</v>
      </c>
      <c r="R57" s="52">
        <f>VLOOKUP($B57,Shock_dev!$A$1:$CI$300,MATCH(DATE(R$1,1,1),Shock_dev!$A$1:$CI$1,0),FALSE)</f>
        <v>968.38210000000254</v>
      </c>
      <c r="S57" s="52">
        <f>VLOOKUP($B57,Shock_dev!$A$1:$CI$300,MATCH(DATE(S$1,1,1),Shock_dev!$A$1:$CI$1,0),FALSE)</f>
        <v>949.83389999999781</v>
      </c>
      <c r="T57" s="52">
        <f>VLOOKUP($B57,Shock_dev!$A$1:$CI$300,MATCH(DATE(T$1,1,1),Shock_dev!$A$1:$CI$1,0),FALSE)</f>
        <v>980.13320000001113</v>
      </c>
      <c r="U57" s="52">
        <f>VLOOKUP($B57,Shock_dev!$A$1:$CI$300,MATCH(DATE(U$1,1,1),Shock_dev!$A$1:$CI$1,0),FALSE)</f>
        <v>933.30569999999716</v>
      </c>
      <c r="V57" s="52">
        <f>VLOOKUP($B57,Shock_dev!$A$1:$CI$300,MATCH(DATE(V$1,1,1),Shock_dev!$A$1:$CI$1,0),FALSE)</f>
        <v>1014.9811999999947</v>
      </c>
      <c r="W57" s="52">
        <f>VLOOKUP($B57,Shock_dev!$A$1:$CI$300,MATCH(DATE(W$1,1,1),Shock_dev!$A$1:$CI$1,0),FALSE)</f>
        <v>1051.83140000001</v>
      </c>
      <c r="X57" s="52">
        <f>VLOOKUP($B57,Shock_dev!$A$1:$CI$300,MATCH(DATE(X$1,1,1),Shock_dev!$A$1:$CI$1,0),FALSE)</f>
        <v>1085.8948999999993</v>
      </c>
      <c r="Y57" s="52">
        <f>VLOOKUP($B57,Shock_dev!$A$1:$CI$300,MATCH(DATE(Y$1,1,1),Shock_dev!$A$1:$CI$1,0),FALSE)</f>
        <v>1235.6435999999958</v>
      </c>
      <c r="Z57" s="52">
        <f>VLOOKUP($B57,Shock_dev!$A$1:$CI$300,MATCH(DATE(Z$1,1,1),Shock_dev!$A$1:$CI$1,0),FALSE)</f>
        <v>1249.7198000000062</v>
      </c>
      <c r="AA57" s="52">
        <f>VLOOKUP($B57,Shock_dev!$A$1:$CI$300,MATCH(DATE(AA$1,1,1),Shock_dev!$A$1:$CI$1,0),FALSE)</f>
        <v>1291.8944000000047</v>
      </c>
      <c r="AB57" s="52">
        <f>VLOOKUP($B57,Shock_dev!$A$1:$CI$300,MATCH(DATE(AB$1,1,1),Shock_dev!$A$1:$CI$1,0),FALSE)</f>
        <v>1335.4480999999942</v>
      </c>
      <c r="AC57" s="52">
        <f>VLOOKUP($B57,Shock_dev!$A$1:$CI$300,MATCH(DATE(AC$1,1,1),Shock_dev!$A$1:$CI$1,0),FALSE)</f>
        <v>1377.7410999999993</v>
      </c>
      <c r="AD57" s="52">
        <f>VLOOKUP($B57,Shock_dev!$A$1:$CI$300,MATCH(DATE(AD$1,1,1),Shock_dev!$A$1:$CI$1,0),FALSE)</f>
        <v>1406.0173000000068</v>
      </c>
      <c r="AE57" s="52">
        <f>VLOOKUP($B57,Shock_dev!$A$1:$CI$300,MATCH(DATE(AE$1,1,1),Shock_dev!$A$1:$CI$1,0),FALSE)</f>
        <v>1442.4993999999861</v>
      </c>
      <c r="AF57" s="52">
        <f>VLOOKUP($B57,Shock_dev!$A$1:$CI$300,MATCH(DATE(AF$1,1,1),Shock_dev!$A$1:$CI$1,0),FALSE)</f>
        <v>1443.7804999999935</v>
      </c>
      <c r="AG57" s="52"/>
      <c r="AH57" s="65">
        <f t="shared" si="1"/>
        <v>1645.8644140000019</v>
      </c>
      <c r="AI57" s="65">
        <f t="shared" si="2"/>
        <v>1486.8736719999986</v>
      </c>
      <c r="AJ57" s="65">
        <f t="shared" si="3"/>
        <v>1253.6367060000018</v>
      </c>
      <c r="AK57" s="65">
        <f t="shared" si="4"/>
        <v>969.32722000000069</v>
      </c>
      <c r="AL57" s="65">
        <f t="shared" si="5"/>
        <v>1182.9968200000033</v>
      </c>
      <c r="AM57" s="65">
        <f t="shared" si="6"/>
        <v>1401.0972799999959</v>
      </c>
      <c r="AN57" s="66"/>
      <c r="AO57" s="65">
        <f t="shared" si="7"/>
        <v>1566.3690430000001</v>
      </c>
      <c r="AP57" s="65">
        <f t="shared" si="8"/>
        <v>1111.4819630000013</v>
      </c>
      <c r="AQ57" s="65">
        <f t="shared" si="9"/>
        <v>1292.0470499999997</v>
      </c>
    </row>
    <row r="58" spans="1:43" x14ac:dyDescent="0.25">
      <c r="A58" s="5" t="str">
        <f>VLOOKUP(LEFT(RIGHT(B58,6),4),List_Sectors!$A$2:$C$30,3,FALSE)</f>
        <v>Autres fabrications</v>
      </c>
      <c r="B58" s="37" t="s">
        <v>475</v>
      </c>
      <c r="C58" s="51">
        <f>VLOOKUP($B58,Shock_dev!$A$1:$CI$300,MATCH(DATE(C$1,1,1),Shock_dev!$A$1:$CI$1,0),FALSE)</f>
        <v>946.49659999995492</v>
      </c>
      <c r="D58" s="52">
        <f>VLOOKUP($B58,Shock_dev!$A$1:$CI$300,MATCH(DATE(D$1,1,1),Shock_dev!$A$1:$CI$1,0),FALSE)</f>
        <v>1545.9966999999597</v>
      </c>
      <c r="E58" s="52">
        <f>VLOOKUP($B58,Shock_dev!$A$1:$CI$300,MATCH(DATE(E$1,1,1),Shock_dev!$A$1:$CI$1,0),FALSE)</f>
        <v>1878.1908999999869</v>
      </c>
      <c r="F58" s="52">
        <f>VLOOKUP($B58,Shock_dev!$A$1:$CI$300,MATCH(DATE(F$1,1,1),Shock_dev!$A$1:$CI$1,0),FALSE)</f>
        <v>1981.3457000000053</v>
      </c>
      <c r="G58" s="52">
        <f>VLOOKUP($B58,Shock_dev!$A$1:$CI$300,MATCH(DATE(G$1,1,1),Shock_dev!$A$1:$CI$1,0),FALSE)</f>
        <v>1881.101800000004</v>
      </c>
      <c r="H58" s="52">
        <f>VLOOKUP($B58,Shock_dev!$A$1:$CI$300,MATCH(DATE(H$1,1,1),Shock_dev!$A$1:$CI$1,0),FALSE)</f>
        <v>1712.9727999999886</v>
      </c>
      <c r="I58" s="52">
        <f>VLOOKUP($B58,Shock_dev!$A$1:$CI$300,MATCH(DATE(I$1,1,1),Shock_dev!$A$1:$CI$1,0),FALSE)</f>
        <v>1444.7568999999785</v>
      </c>
      <c r="J58" s="52">
        <f>VLOOKUP($B58,Shock_dev!$A$1:$CI$300,MATCH(DATE(J$1,1,1),Shock_dev!$A$1:$CI$1,0),FALSE)</f>
        <v>1216.3048999999883</v>
      </c>
      <c r="K58" s="52">
        <f>VLOOKUP($B58,Shock_dev!$A$1:$CI$300,MATCH(DATE(K$1,1,1),Shock_dev!$A$1:$CI$1,0),FALSE)</f>
        <v>926.78519999998389</v>
      </c>
      <c r="L58" s="52">
        <f>VLOOKUP($B58,Shock_dev!$A$1:$CI$300,MATCH(DATE(L$1,1,1),Shock_dev!$A$1:$CI$1,0),FALSE)</f>
        <v>699.85349999996834</v>
      </c>
      <c r="M58" s="52">
        <f>VLOOKUP($B58,Shock_dev!$A$1:$CI$300,MATCH(DATE(M$1,1,1),Shock_dev!$A$1:$CI$1,0),FALSE)</f>
        <v>570.95660000003409</v>
      </c>
      <c r="N58" s="52">
        <f>VLOOKUP($B58,Shock_dev!$A$1:$CI$300,MATCH(DATE(N$1,1,1),Shock_dev!$A$1:$CI$1,0),FALSE)</f>
        <v>370.82449999998789</v>
      </c>
      <c r="O58" s="52">
        <f>VLOOKUP($B58,Shock_dev!$A$1:$CI$300,MATCH(DATE(O$1,1,1),Shock_dev!$A$1:$CI$1,0),FALSE)</f>
        <v>126.33950000000186</v>
      </c>
      <c r="P58" s="52">
        <f>VLOOKUP($B58,Shock_dev!$A$1:$CI$300,MATCH(DATE(P$1,1,1),Shock_dev!$A$1:$CI$1,0),FALSE)</f>
        <v>-107.85730000003241</v>
      </c>
      <c r="Q58" s="52">
        <f>VLOOKUP($B58,Shock_dev!$A$1:$CI$300,MATCH(DATE(Q$1,1,1),Shock_dev!$A$1:$CI$1,0),FALSE)</f>
        <v>-267.13800000003539</v>
      </c>
      <c r="R58" s="52">
        <f>VLOOKUP($B58,Shock_dev!$A$1:$CI$300,MATCH(DATE(R$1,1,1),Shock_dev!$A$1:$CI$1,0),FALSE)</f>
        <v>-471.5065000000177</v>
      </c>
      <c r="S58" s="52">
        <f>VLOOKUP($B58,Shock_dev!$A$1:$CI$300,MATCH(DATE(S$1,1,1),Shock_dev!$A$1:$CI$1,0),FALSE)</f>
        <v>-597.02110000001267</v>
      </c>
      <c r="T58" s="52">
        <f>VLOOKUP($B58,Shock_dev!$A$1:$CI$300,MATCH(DATE(T$1,1,1),Shock_dev!$A$1:$CI$1,0),FALSE)</f>
        <v>-650.22299999999814</v>
      </c>
      <c r="U58" s="52">
        <f>VLOOKUP($B58,Shock_dev!$A$1:$CI$300,MATCH(DATE(U$1,1,1),Shock_dev!$A$1:$CI$1,0),FALSE)</f>
        <v>-715.42439999995986</v>
      </c>
      <c r="V58" s="52">
        <f>VLOOKUP($B58,Shock_dev!$A$1:$CI$300,MATCH(DATE(V$1,1,1),Shock_dev!$A$1:$CI$1,0),FALSE)</f>
        <v>-683.47609999997076</v>
      </c>
      <c r="W58" s="52">
        <f>VLOOKUP($B58,Shock_dev!$A$1:$CI$300,MATCH(DATE(W$1,1,1),Shock_dev!$A$1:$CI$1,0),FALSE)</f>
        <v>-642.28589999995893</v>
      </c>
      <c r="X58" s="52">
        <f>VLOOKUP($B58,Shock_dev!$A$1:$CI$300,MATCH(DATE(X$1,1,1),Shock_dev!$A$1:$CI$1,0),FALSE)</f>
        <v>-591.68760000000475</v>
      </c>
      <c r="Y58" s="52">
        <f>VLOOKUP($B58,Shock_dev!$A$1:$CI$300,MATCH(DATE(Y$1,1,1),Shock_dev!$A$1:$CI$1,0),FALSE)</f>
        <v>-463.93859999999404</v>
      </c>
      <c r="Z58" s="52">
        <f>VLOOKUP($B58,Shock_dev!$A$1:$CI$300,MATCH(DATE(Z$1,1,1),Shock_dev!$A$1:$CI$1,0),FALSE)</f>
        <v>-396.44759999995586</v>
      </c>
      <c r="AA58" s="52">
        <f>VLOOKUP($B58,Shock_dev!$A$1:$CI$300,MATCH(DATE(AA$1,1,1),Shock_dev!$A$1:$CI$1,0),FALSE)</f>
        <v>-327.26210000005085</v>
      </c>
      <c r="AB58" s="52">
        <f>VLOOKUP($B58,Shock_dev!$A$1:$CI$300,MATCH(DATE(AB$1,1,1),Shock_dev!$A$1:$CI$1,0),FALSE)</f>
        <v>-261.95429999998305</v>
      </c>
      <c r="AC58" s="52">
        <f>VLOOKUP($B58,Shock_dev!$A$1:$CI$300,MATCH(DATE(AC$1,1,1),Shock_dev!$A$1:$CI$1,0),FALSE)</f>
        <v>-201.56039999995846</v>
      </c>
      <c r="AD58" s="52">
        <f>VLOOKUP($B58,Shock_dev!$A$1:$CI$300,MATCH(DATE(AD$1,1,1),Shock_dev!$A$1:$CI$1,0),FALSE)</f>
        <v>-155.41350000002421</v>
      </c>
      <c r="AE58" s="52">
        <f>VLOOKUP($B58,Shock_dev!$A$1:$CI$300,MATCH(DATE(AE$1,1,1),Shock_dev!$A$1:$CI$1,0),FALSE)</f>
        <v>-111.82019999995828</v>
      </c>
      <c r="AF58" s="52">
        <f>VLOOKUP($B58,Shock_dev!$A$1:$CI$300,MATCH(DATE(AF$1,1,1),Shock_dev!$A$1:$CI$1,0),FALSE)</f>
        <v>-96.927799999946728</v>
      </c>
      <c r="AG58" s="52"/>
      <c r="AH58" s="65">
        <f t="shared" si="1"/>
        <v>1646.6263399999821</v>
      </c>
      <c r="AI58" s="65">
        <f t="shared" si="2"/>
        <v>1200.1346599999815</v>
      </c>
      <c r="AJ58" s="65">
        <f t="shared" si="3"/>
        <v>138.62505999999121</v>
      </c>
      <c r="AK58" s="65">
        <f t="shared" si="4"/>
        <v>-623.5302199999918</v>
      </c>
      <c r="AL58" s="65">
        <f t="shared" si="5"/>
        <v>-484.32435999999291</v>
      </c>
      <c r="AM58" s="65">
        <f t="shared" si="6"/>
        <v>-165.53523999997415</v>
      </c>
      <c r="AN58" s="66"/>
      <c r="AO58" s="65">
        <f t="shared" si="7"/>
        <v>1423.3804999999818</v>
      </c>
      <c r="AP58" s="65">
        <f t="shared" si="8"/>
        <v>-242.4525800000003</v>
      </c>
      <c r="AQ58" s="65">
        <f t="shared" si="9"/>
        <v>-324.92979999998352</v>
      </c>
    </row>
    <row r="59" spans="1:43" x14ac:dyDescent="0.25">
      <c r="A59" s="5" t="str">
        <f>VLOOKUP(LEFT(RIGHT(B59,6),4),List_Sectors!$A$2:$C$30,3,FALSE)</f>
        <v>Immobilier</v>
      </c>
      <c r="B59" s="37" t="s">
        <v>476</v>
      </c>
      <c r="C59" s="51">
        <f>VLOOKUP($B59,Shock_dev!$A$1:$CI$300,MATCH(DATE(C$1,1,1),Shock_dev!$A$1:$CI$1,0),FALSE)</f>
        <v>669.73170000000391</v>
      </c>
      <c r="D59" s="52">
        <f>VLOOKUP($B59,Shock_dev!$A$1:$CI$300,MATCH(DATE(D$1,1,1),Shock_dev!$A$1:$CI$1,0),FALSE)</f>
        <v>1174.4107000000076</v>
      </c>
      <c r="E59" s="52">
        <f>VLOOKUP($B59,Shock_dev!$A$1:$CI$300,MATCH(DATE(E$1,1,1),Shock_dev!$A$1:$CI$1,0),FALSE)</f>
        <v>1456.1743000000133</v>
      </c>
      <c r="F59" s="52">
        <f>VLOOKUP($B59,Shock_dev!$A$1:$CI$300,MATCH(DATE(F$1,1,1),Shock_dev!$A$1:$CI$1,0),FALSE)</f>
        <v>1578.1803000000073</v>
      </c>
      <c r="G59" s="52">
        <f>VLOOKUP($B59,Shock_dev!$A$1:$CI$300,MATCH(DATE(G$1,1,1),Shock_dev!$A$1:$CI$1,0),FALSE)</f>
        <v>1586.19650000002</v>
      </c>
      <c r="H59" s="52">
        <f>VLOOKUP($B59,Shock_dev!$A$1:$CI$300,MATCH(DATE(H$1,1,1),Shock_dev!$A$1:$CI$1,0),FALSE)</f>
        <v>1582.0794999999925</v>
      </c>
      <c r="I59" s="52">
        <f>VLOOKUP($B59,Shock_dev!$A$1:$CI$300,MATCH(DATE(I$1,1,1),Shock_dev!$A$1:$CI$1,0),FALSE)</f>
        <v>1547.2108000000007</v>
      </c>
      <c r="J59" s="52">
        <f>VLOOKUP($B59,Shock_dev!$A$1:$CI$300,MATCH(DATE(J$1,1,1),Shock_dev!$A$1:$CI$1,0),FALSE)</f>
        <v>1562.6547999999602</v>
      </c>
      <c r="K59" s="52">
        <f>VLOOKUP($B59,Shock_dev!$A$1:$CI$300,MATCH(DATE(K$1,1,1),Shock_dev!$A$1:$CI$1,0),FALSE)</f>
        <v>1555.5497999999789</v>
      </c>
      <c r="L59" s="52">
        <f>VLOOKUP($B59,Shock_dev!$A$1:$CI$300,MATCH(DATE(L$1,1,1),Shock_dev!$A$1:$CI$1,0),FALSE)</f>
        <v>1591.0028000000166</v>
      </c>
      <c r="M59" s="52">
        <f>VLOOKUP($B59,Shock_dev!$A$1:$CI$300,MATCH(DATE(M$1,1,1),Shock_dev!$A$1:$CI$1,0),FALSE)</f>
        <v>1695.1149999999907</v>
      </c>
      <c r="N59" s="52">
        <f>VLOOKUP($B59,Shock_dev!$A$1:$CI$300,MATCH(DATE(N$1,1,1),Shock_dev!$A$1:$CI$1,0),FALSE)</f>
        <v>1743.8752000000095</v>
      </c>
      <c r="O59" s="52">
        <f>VLOOKUP($B59,Shock_dev!$A$1:$CI$300,MATCH(DATE(O$1,1,1),Shock_dev!$A$1:$CI$1,0),FALSE)</f>
        <v>1736.2295999999624</v>
      </c>
      <c r="P59" s="52">
        <f>VLOOKUP($B59,Shock_dev!$A$1:$CI$300,MATCH(DATE(P$1,1,1),Shock_dev!$A$1:$CI$1,0),FALSE)</f>
        <v>1712.7340000000549</v>
      </c>
      <c r="Q59" s="52">
        <f>VLOOKUP($B59,Shock_dev!$A$1:$CI$300,MATCH(DATE(Q$1,1,1),Shock_dev!$A$1:$CI$1,0),FALSE)</f>
        <v>1722.7646999999997</v>
      </c>
      <c r="R59" s="52">
        <f>VLOOKUP($B59,Shock_dev!$A$1:$CI$300,MATCH(DATE(R$1,1,1),Shock_dev!$A$1:$CI$1,0),FALSE)</f>
        <v>1684.024000000034</v>
      </c>
      <c r="S59" s="52">
        <f>VLOOKUP($B59,Shock_dev!$A$1:$CI$300,MATCH(DATE(S$1,1,1),Shock_dev!$A$1:$CI$1,0),FALSE)</f>
        <v>1670.5252000000328</v>
      </c>
      <c r="T59" s="52">
        <f>VLOOKUP($B59,Shock_dev!$A$1:$CI$300,MATCH(DATE(T$1,1,1),Shock_dev!$A$1:$CI$1,0),FALSE)</f>
        <v>1688.4502000000211</v>
      </c>
      <c r="U59" s="52">
        <f>VLOOKUP($B59,Shock_dev!$A$1:$CI$300,MATCH(DATE(U$1,1,1),Shock_dev!$A$1:$CI$1,0),FALSE)</f>
        <v>1676.6350999999559</v>
      </c>
      <c r="V59" s="52">
        <f>VLOOKUP($B59,Shock_dev!$A$1:$CI$300,MATCH(DATE(V$1,1,1),Shock_dev!$A$1:$CI$1,0),FALSE)</f>
        <v>1705.2995999999694</v>
      </c>
      <c r="W59" s="52">
        <f>VLOOKUP($B59,Shock_dev!$A$1:$CI$300,MATCH(DATE(W$1,1,1),Shock_dev!$A$1:$CI$1,0),FALSE)</f>
        <v>1726.085299999977</v>
      </c>
      <c r="X59" s="52">
        <f>VLOOKUP($B59,Shock_dev!$A$1:$CI$300,MATCH(DATE(X$1,1,1),Shock_dev!$A$1:$CI$1,0),FALSE)</f>
        <v>1734.3156999999774</v>
      </c>
      <c r="Y59" s="52">
        <f>VLOOKUP($B59,Shock_dev!$A$1:$CI$300,MATCH(DATE(Y$1,1,1),Shock_dev!$A$1:$CI$1,0),FALSE)</f>
        <v>1785.7301999999909</v>
      </c>
      <c r="Z59" s="52">
        <f>VLOOKUP($B59,Shock_dev!$A$1:$CI$300,MATCH(DATE(Z$1,1,1),Shock_dev!$A$1:$CI$1,0),FALSE)</f>
        <v>1791.1334000000497</v>
      </c>
      <c r="AA59" s="52">
        <f>VLOOKUP($B59,Shock_dev!$A$1:$CI$300,MATCH(DATE(AA$1,1,1),Shock_dev!$A$1:$CI$1,0),FALSE)</f>
        <v>1784.7588000000105</v>
      </c>
      <c r="AB59" s="52">
        <f>VLOOKUP($B59,Shock_dev!$A$1:$CI$300,MATCH(DATE(AB$1,1,1),Shock_dev!$A$1:$CI$1,0),FALSE)</f>
        <v>1772.8481000000029</v>
      </c>
      <c r="AC59" s="52">
        <f>VLOOKUP($B59,Shock_dev!$A$1:$CI$300,MATCH(DATE(AC$1,1,1),Shock_dev!$A$1:$CI$1,0),FALSE)</f>
        <v>1757.5951999999816</v>
      </c>
      <c r="AD59" s="52">
        <f>VLOOKUP($B59,Shock_dev!$A$1:$CI$300,MATCH(DATE(AD$1,1,1),Shock_dev!$A$1:$CI$1,0),FALSE)</f>
        <v>1734.1014000000432</v>
      </c>
      <c r="AE59" s="52">
        <f>VLOOKUP($B59,Shock_dev!$A$1:$CI$300,MATCH(DATE(AE$1,1,1),Shock_dev!$A$1:$CI$1,0),FALSE)</f>
        <v>1711.1933000000427</v>
      </c>
      <c r="AF59" s="52">
        <f>VLOOKUP($B59,Shock_dev!$A$1:$CI$300,MATCH(DATE(AF$1,1,1),Shock_dev!$A$1:$CI$1,0),FALSE)</f>
        <v>1672.2223000000231</v>
      </c>
      <c r="AG59" s="52"/>
      <c r="AH59" s="65">
        <f t="shared" si="1"/>
        <v>1292.9387000000104</v>
      </c>
      <c r="AI59" s="65">
        <f t="shared" si="2"/>
        <v>1567.6995399999898</v>
      </c>
      <c r="AJ59" s="65">
        <f t="shared" si="3"/>
        <v>1722.1437000000035</v>
      </c>
      <c r="AK59" s="65">
        <f t="shared" si="4"/>
        <v>1684.9868200000026</v>
      </c>
      <c r="AL59" s="65">
        <f t="shared" si="5"/>
        <v>1764.404680000001</v>
      </c>
      <c r="AM59" s="65">
        <f t="shared" si="6"/>
        <v>1729.5920600000186</v>
      </c>
      <c r="AN59" s="66"/>
      <c r="AO59" s="65">
        <f t="shared" si="7"/>
        <v>1430.3191200000001</v>
      </c>
      <c r="AP59" s="65">
        <f t="shared" si="8"/>
        <v>1703.565260000003</v>
      </c>
      <c r="AQ59" s="65">
        <f t="shared" si="9"/>
        <v>1746.9983700000098</v>
      </c>
    </row>
    <row r="60" spans="1:43" x14ac:dyDescent="0.25">
      <c r="A60" s="5" t="str">
        <f>VLOOKUP(LEFT(RIGHT(B60,6),4),List_Sectors!$A$2:$C$30,3,FALSE)</f>
        <v>Route</v>
      </c>
      <c r="B60" s="37" t="s">
        <v>477</v>
      </c>
      <c r="C60" s="51">
        <f>VLOOKUP($B60,Shock_dev!$A$1:$CI$300,MATCH(DATE(C$1,1,1),Shock_dev!$A$1:$CI$1,0),FALSE)</f>
        <v>6609.9000900000028</v>
      </c>
      <c r="D60" s="52">
        <f>VLOOKUP($B60,Shock_dev!$A$1:$CI$300,MATCH(DATE(D$1,1,1),Shock_dev!$A$1:$CI$1,0),FALSE)</f>
        <v>6833.5070500000002</v>
      </c>
      <c r="E60" s="52">
        <f>VLOOKUP($B60,Shock_dev!$A$1:$CI$300,MATCH(DATE(E$1,1,1),Shock_dev!$A$1:$CI$1,0),FALSE)</f>
        <v>6895.4158000000025</v>
      </c>
      <c r="F60" s="52">
        <f>VLOOKUP($B60,Shock_dev!$A$1:$CI$300,MATCH(DATE(F$1,1,1),Shock_dev!$A$1:$CI$1,0),FALSE)</f>
        <v>6926.148409999998</v>
      </c>
      <c r="G60" s="52">
        <f>VLOOKUP($B60,Shock_dev!$A$1:$CI$300,MATCH(DATE(G$1,1,1),Shock_dev!$A$1:$CI$1,0),FALSE)</f>
        <v>6002.7231800000009</v>
      </c>
      <c r="H60" s="52">
        <f>VLOOKUP($B60,Shock_dev!$A$1:$CI$300,MATCH(DATE(H$1,1,1),Shock_dev!$A$1:$CI$1,0),FALSE)</f>
        <v>6396.4007300000012</v>
      </c>
      <c r="I60" s="52">
        <f>VLOOKUP($B60,Shock_dev!$A$1:$CI$300,MATCH(DATE(I$1,1,1),Shock_dev!$A$1:$CI$1,0),FALSE)</f>
        <v>6438.274809999999</v>
      </c>
      <c r="J60" s="52">
        <f>VLOOKUP($B60,Shock_dev!$A$1:$CI$300,MATCH(DATE(J$1,1,1),Shock_dev!$A$1:$CI$1,0),FALSE)</f>
        <v>6487.435379999999</v>
      </c>
      <c r="K60" s="52">
        <f>VLOOKUP($B60,Shock_dev!$A$1:$CI$300,MATCH(DATE(K$1,1,1),Shock_dev!$A$1:$CI$1,0),FALSE)</f>
        <v>6543.7933699999994</v>
      </c>
      <c r="L60" s="52">
        <f>VLOOKUP($B60,Shock_dev!$A$1:$CI$300,MATCH(DATE(L$1,1,1),Shock_dev!$A$1:$CI$1,0),FALSE)</f>
        <v>6521.9132800000007</v>
      </c>
      <c r="M60" s="52">
        <f>VLOOKUP($B60,Shock_dev!$A$1:$CI$300,MATCH(DATE(M$1,1,1),Shock_dev!$A$1:$CI$1,0),FALSE)</f>
        <v>5807.5185300000012</v>
      </c>
      <c r="N60" s="52">
        <f>VLOOKUP($B60,Shock_dev!$A$1:$CI$300,MATCH(DATE(N$1,1,1),Shock_dev!$A$1:$CI$1,0),FALSE)</f>
        <v>5875.6135400000021</v>
      </c>
      <c r="O60" s="52">
        <f>VLOOKUP($B60,Shock_dev!$A$1:$CI$300,MATCH(DATE(O$1,1,1),Shock_dev!$A$1:$CI$1,0),FALSE)</f>
        <v>5963.8303099999976</v>
      </c>
      <c r="P60" s="52">
        <f>VLOOKUP($B60,Shock_dev!$A$1:$CI$300,MATCH(DATE(P$1,1,1),Shock_dev!$A$1:$CI$1,0),FALSE)</f>
        <v>6058.9201500000017</v>
      </c>
      <c r="Q60" s="52">
        <f>VLOOKUP($B60,Shock_dev!$A$1:$CI$300,MATCH(DATE(Q$1,1,1),Shock_dev!$A$1:$CI$1,0),FALSE)</f>
        <v>5981.3623100000004</v>
      </c>
      <c r="R60" s="52">
        <f>VLOOKUP($B60,Shock_dev!$A$1:$CI$300,MATCH(DATE(R$1,1,1),Shock_dev!$A$1:$CI$1,0),FALSE)</f>
        <v>5731.7418799999978</v>
      </c>
      <c r="S60" s="52">
        <f>VLOOKUP($B60,Shock_dev!$A$1:$CI$300,MATCH(DATE(S$1,1,1),Shock_dev!$A$1:$CI$1,0),FALSE)</f>
        <v>5818.3796999999977</v>
      </c>
      <c r="T60" s="52">
        <f>VLOOKUP($B60,Shock_dev!$A$1:$CI$300,MATCH(DATE(T$1,1,1),Shock_dev!$A$1:$CI$1,0),FALSE)</f>
        <v>5908.6369999999988</v>
      </c>
      <c r="U60" s="52">
        <f>VLOOKUP($B60,Shock_dev!$A$1:$CI$300,MATCH(DATE(U$1,1,1),Shock_dev!$A$1:$CI$1,0),FALSE)</f>
        <v>5990.2700800000021</v>
      </c>
      <c r="V60" s="52">
        <f>VLOOKUP($B60,Shock_dev!$A$1:$CI$300,MATCH(DATE(V$1,1,1),Shock_dev!$A$1:$CI$1,0),FALSE)</f>
        <v>6353.1342000000004</v>
      </c>
      <c r="W60" s="52">
        <f>VLOOKUP($B60,Shock_dev!$A$1:$CI$300,MATCH(DATE(W$1,1,1),Shock_dev!$A$1:$CI$1,0),FALSE)</f>
        <v>6108.6106899999977</v>
      </c>
      <c r="X60" s="52">
        <f>VLOOKUP($B60,Shock_dev!$A$1:$CI$300,MATCH(DATE(X$1,1,1),Shock_dev!$A$1:$CI$1,0),FALSE)</f>
        <v>6156.0660000000025</v>
      </c>
      <c r="Y60" s="52">
        <f>VLOOKUP($B60,Shock_dev!$A$1:$CI$300,MATCH(DATE(Y$1,1,1),Shock_dev!$A$1:$CI$1,0),FALSE)</f>
        <v>6202.712739999999</v>
      </c>
      <c r="Z60" s="52">
        <f>VLOOKUP($B60,Shock_dev!$A$1:$CI$300,MATCH(DATE(Z$1,1,1),Shock_dev!$A$1:$CI$1,0),FALSE)</f>
        <v>6238.9633099999992</v>
      </c>
      <c r="AA60" s="52">
        <f>VLOOKUP($B60,Shock_dev!$A$1:$CI$300,MATCH(DATE(AA$1,1,1),Shock_dev!$A$1:$CI$1,0),FALSE)</f>
        <v>6267.2879200000025</v>
      </c>
      <c r="AB60" s="52">
        <f>VLOOKUP($B60,Shock_dev!$A$1:$CI$300,MATCH(DATE(AB$1,1,1),Shock_dev!$A$1:$CI$1,0),FALSE)</f>
        <v>6289.1967199999999</v>
      </c>
      <c r="AC60" s="52">
        <f>VLOOKUP($B60,Shock_dev!$A$1:$CI$300,MATCH(DATE(AC$1,1,1),Shock_dev!$A$1:$CI$1,0),FALSE)</f>
        <v>6305.5558700000001</v>
      </c>
      <c r="AD60" s="52">
        <f>VLOOKUP($B60,Shock_dev!$A$1:$CI$300,MATCH(DATE(AD$1,1,1),Shock_dev!$A$1:$CI$1,0),FALSE)</f>
        <v>6317.3036399999983</v>
      </c>
      <c r="AE60" s="52">
        <f>VLOOKUP($B60,Shock_dev!$A$1:$CI$300,MATCH(DATE(AE$1,1,1),Shock_dev!$A$1:$CI$1,0),FALSE)</f>
        <v>6325.620560000003</v>
      </c>
      <c r="AF60" s="52">
        <f>VLOOKUP($B60,Shock_dev!$A$1:$CI$300,MATCH(DATE(AF$1,1,1),Shock_dev!$A$1:$CI$1,0),FALSE)</f>
        <v>6330.1353799999997</v>
      </c>
      <c r="AG60" s="52"/>
      <c r="AH60" s="65">
        <f t="shared" si="1"/>
        <v>6653.5389060000016</v>
      </c>
      <c r="AI60" s="65">
        <f t="shared" si="2"/>
        <v>6477.5635139999995</v>
      </c>
      <c r="AJ60" s="65">
        <f t="shared" si="3"/>
        <v>5937.4489680000006</v>
      </c>
      <c r="AK60" s="65">
        <f t="shared" si="4"/>
        <v>5960.4325719999997</v>
      </c>
      <c r="AL60" s="65">
        <f t="shared" si="5"/>
        <v>6194.7281320000002</v>
      </c>
      <c r="AM60" s="65">
        <f t="shared" si="6"/>
        <v>6313.5624340000004</v>
      </c>
      <c r="AN60" s="66"/>
      <c r="AO60" s="65">
        <f t="shared" si="7"/>
        <v>6565.5512100000005</v>
      </c>
      <c r="AP60" s="65">
        <f t="shared" si="8"/>
        <v>5948.9407700000002</v>
      </c>
      <c r="AQ60" s="65">
        <f t="shared" si="9"/>
        <v>6254.1452829999998</v>
      </c>
    </row>
    <row r="61" spans="1:43" x14ac:dyDescent="0.25">
      <c r="A61" s="5" t="str">
        <f>VLOOKUP(LEFT(RIGHT(B61,6),4),List_Sectors!$A$2:$C$30,3,FALSE)</f>
        <v>Rail</v>
      </c>
      <c r="B61" s="37" t="s">
        <v>478</v>
      </c>
      <c r="C61" s="51">
        <f>VLOOKUP($B61,Shock_dev!$A$1:$CI$300,MATCH(DATE(C$1,1,1),Shock_dev!$A$1:$CI$1,0),FALSE)</f>
        <v>1579.0813776</v>
      </c>
      <c r="D61" s="52">
        <f>VLOOKUP($B61,Shock_dev!$A$1:$CI$300,MATCH(DATE(D$1,1,1),Shock_dev!$A$1:$CI$1,0),FALSE)</f>
        <v>1642.4247049000001</v>
      </c>
      <c r="E61" s="52">
        <f>VLOOKUP($B61,Shock_dev!$A$1:$CI$300,MATCH(DATE(E$1,1,1),Shock_dev!$A$1:$CI$1,0),FALSE)</f>
        <v>1656.2893142000003</v>
      </c>
      <c r="F61" s="52">
        <f>VLOOKUP($B61,Shock_dev!$A$1:$CI$300,MATCH(DATE(F$1,1,1),Shock_dev!$A$1:$CI$1,0),FALSE)</f>
        <v>1660.4321464999998</v>
      </c>
      <c r="G61" s="52">
        <f>VLOOKUP($B61,Shock_dev!$A$1:$CI$300,MATCH(DATE(G$1,1,1),Shock_dev!$A$1:$CI$1,0),FALSE)</f>
        <v>1662.6368874</v>
      </c>
      <c r="H61" s="52">
        <f>VLOOKUP($B61,Shock_dev!$A$1:$CI$300,MATCH(DATE(H$1,1,1),Shock_dev!$A$1:$CI$1,0),FALSE)</f>
        <v>1664.6271064</v>
      </c>
      <c r="I61" s="52">
        <f>VLOOKUP($B61,Shock_dev!$A$1:$CI$300,MATCH(DATE(I$1,1,1),Shock_dev!$A$1:$CI$1,0),FALSE)</f>
        <v>1463.0190783</v>
      </c>
      <c r="J61" s="52">
        <f>VLOOKUP($B61,Shock_dev!$A$1:$CI$300,MATCH(DATE(J$1,1,1),Shock_dev!$A$1:$CI$1,0),FALSE)</f>
        <v>1459.8484122</v>
      </c>
      <c r="K61" s="52">
        <f>VLOOKUP($B61,Shock_dev!$A$1:$CI$300,MATCH(DATE(K$1,1,1),Shock_dev!$A$1:$CI$1,0),FALSE)</f>
        <v>1180.0460389</v>
      </c>
      <c r="L61" s="52">
        <f>VLOOKUP($B61,Shock_dev!$A$1:$CI$300,MATCH(DATE(L$1,1,1),Shock_dev!$A$1:$CI$1,0),FALSE)</f>
        <v>1174.9069200000001</v>
      </c>
      <c r="M61" s="52">
        <f>VLOOKUP($B61,Shock_dev!$A$1:$CI$300,MATCH(DATE(M$1,1,1),Shock_dev!$A$1:$CI$1,0),FALSE)</f>
        <v>3812.5723819999998</v>
      </c>
      <c r="N61" s="52">
        <f>VLOOKUP($B61,Shock_dev!$A$1:$CI$300,MATCH(DATE(N$1,1,1),Shock_dev!$A$1:$CI$1,0),FALSE)</f>
        <v>3393.5021369999995</v>
      </c>
      <c r="O61" s="52">
        <f>VLOOKUP($B61,Shock_dev!$A$1:$CI$300,MATCH(DATE(O$1,1,1),Shock_dev!$A$1:$CI$1,0),FALSE)</f>
        <v>3402.3392899999999</v>
      </c>
      <c r="P61" s="52">
        <f>VLOOKUP($B61,Shock_dev!$A$1:$CI$300,MATCH(DATE(P$1,1,1),Shock_dev!$A$1:$CI$1,0),FALSE)</f>
        <v>3407.8972130000002</v>
      </c>
      <c r="Q61" s="52">
        <f>VLOOKUP($B61,Shock_dev!$A$1:$CI$300,MATCH(DATE(Q$1,1,1),Shock_dev!$A$1:$CI$1,0),FALSE)</f>
        <v>3412.4818529999993</v>
      </c>
      <c r="R61" s="52">
        <f>VLOOKUP($B61,Shock_dev!$A$1:$CI$300,MATCH(DATE(R$1,1,1),Shock_dev!$A$1:$CI$1,0),FALSE)</f>
        <v>3416.4097919999995</v>
      </c>
      <c r="S61" s="52">
        <f>VLOOKUP($B61,Shock_dev!$A$1:$CI$300,MATCH(DATE(S$1,1,1),Shock_dev!$A$1:$CI$1,0),FALSE)</f>
        <v>3720.3854090000004</v>
      </c>
      <c r="T61" s="52">
        <f>VLOOKUP($B61,Shock_dev!$A$1:$CI$300,MATCH(DATE(T$1,1,1),Shock_dev!$A$1:$CI$1,0),FALSE)</f>
        <v>3732.832265</v>
      </c>
      <c r="U61" s="52">
        <f>VLOOKUP($B61,Shock_dev!$A$1:$CI$300,MATCH(DATE(U$1,1,1),Shock_dev!$A$1:$CI$1,0),FALSE)</f>
        <v>3737.4230250000001</v>
      </c>
      <c r="V61" s="52">
        <f>VLOOKUP($B61,Shock_dev!$A$1:$CI$300,MATCH(DATE(V$1,1,1),Shock_dev!$A$1:$CI$1,0),FALSE)</f>
        <v>3740.0433849999999</v>
      </c>
      <c r="W61" s="52">
        <f>VLOOKUP($B61,Shock_dev!$A$1:$CI$300,MATCH(DATE(W$1,1,1),Shock_dev!$A$1:$CI$1,0),FALSE)</f>
        <v>3741.7285280000006</v>
      </c>
      <c r="X61" s="52">
        <f>VLOOKUP($B61,Shock_dev!$A$1:$CI$300,MATCH(DATE(X$1,1,1),Shock_dev!$A$1:$CI$1,0),FALSE)</f>
        <v>4058.545533</v>
      </c>
      <c r="Y61" s="52">
        <f>VLOOKUP($B61,Shock_dev!$A$1:$CI$300,MATCH(DATE(Y$1,1,1),Shock_dev!$A$1:$CI$1,0),FALSE)</f>
        <v>4068.5996129999994</v>
      </c>
      <c r="Z61" s="52">
        <f>VLOOKUP($B61,Shock_dev!$A$1:$CI$300,MATCH(DATE(Z$1,1,1),Shock_dev!$A$1:$CI$1,0),FALSE)</f>
        <v>4070.3697900000002</v>
      </c>
      <c r="AA61" s="52">
        <f>VLOOKUP($B61,Shock_dev!$A$1:$CI$300,MATCH(DATE(AA$1,1,1),Shock_dev!$A$1:$CI$1,0),FALSE)</f>
        <v>4070.1043239999999</v>
      </c>
      <c r="AB61" s="52">
        <f>VLOOKUP($B61,Shock_dev!$A$1:$CI$300,MATCH(DATE(AB$1,1,1),Shock_dev!$A$1:$CI$1,0),FALSE)</f>
        <v>4069.1153629999999</v>
      </c>
      <c r="AC61" s="52">
        <f>VLOOKUP($B61,Shock_dev!$A$1:$CI$300,MATCH(DATE(AC$1,1,1),Shock_dev!$A$1:$CI$1,0),FALSE)</f>
        <v>4067.5812970000002</v>
      </c>
      <c r="AD61" s="52">
        <f>VLOOKUP($B61,Shock_dev!$A$1:$CI$300,MATCH(DATE(AD$1,1,1),Shock_dev!$A$1:$CI$1,0),FALSE)</f>
        <v>4065.6811549999993</v>
      </c>
      <c r="AE61" s="52">
        <f>VLOOKUP($B61,Shock_dev!$A$1:$CI$300,MATCH(DATE(AE$1,1,1),Shock_dev!$A$1:$CI$1,0),FALSE)</f>
        <v>4063.5985009999999</v>
      </c>
      <c r="AF61" s="52">
        <f>VLOOKUP($B61,Shock_dev!$A$1:$CI$300,MATCH(DATE(AF$1,1,1),Shock_dev!$A$1:$CI$1,0),FALSE)</f>
        <v>4061.094157</v>
      </c>
      <c r="AG61" s="52"/>
      <c r="AH61" s="65">
        <f t="shared" si="1"/>
        <v>1640.1728861200002</v>
      </c>
      <c r="AI61" s="65">
        <f t="shared" si="2"/>
        <v>1388.4895111600001</v>
      </c>
      <c r="AJ61" s="65">
        <f t="shared" si="3"/>
        <v>3485.7585749999998</v>
      </c>
      <c r="AK61" s="65">
        <f t="shared" si="4"/>
        <v>3669.4187751999998</v>
      </c>
      <c r="AL61" s="65">
        <f t="shared" si="5"/>
        <v>4001.8695576</v>
      </c>
      <c r="AM61" s="65">
        <f t="shared" si="6"/>
        <v>4065.4140945999998</v>
      </c>
      <c r="AN61" s="66"/>
      <c r="AO61" s="65">
        <f t="shared" si="7"/>
        <v>1514.3311986400001</v>
      </c>
      <c r="AP61" s="65">
        <f t="shared" si="8"/>
        <v>3577.5886750999998</v>
      </c>
      <c r="AQ61" s="65">
        <f t="shared" si="9"/>
        <v>4033.6418260999999</v>
      </c>
    </row>
    <row r="62" spans="1:43" x14ac:dyDescent="0.25">
      <c r="A62" s="5" t="str">
        <f>VLOOKUP(LEFT(RIGHT(B62,6),4),List_Sectors!$A$2:$C$30,3,FALSE)</f>
        <v>Ponts &amp; tunnels</v>
      </c>
      <c r="B62" s="37" t="s">
        <v>479</v>
      </c>
      <c r="C62" s="51">
        <f>VLOOKUP($B62,Shock_dev!$A$1:$CI$300,MATCH(DATE(C$1,1,1),Shock_dev!$A$1:$CI$1,0),FALSE)</f>
        <v>1745.3649250000001</v>
      </c>
      <c r="D62" s="52">
        <f>VLOOKUP($B62,Shock_dev!$A$1:$CI$300,MATCH(DATE(D$1,1,1),Shock_dev!$A$1:$CI$1,0),FALSE)</f>
        <v>1805.2060020000001</v>
      </c>
      <c r="E62" s="52">
        <f>VLOOKUP($B62,Shock_dev!$A$1:$CI$300,MATCH(DATE(E$1,1,1),Shock_dev!$A$1:$CI$1,0),FALSE)</f>
        <v>1809.8787219999999</v>
      </c>
      <c r="F62" s="52">
        <f>VLOOKUP($B62,Shock_dev!$A$1:$CI$300,MATCH(DATE(F$1,1,1),Shock_dev!$A$1:$CI$1,0),FALSE)</f>
        <v>1801.5973349999999</v>
      </c>
      <c r="G62" s="52">
        <f>VLOOKUP($B62,Shock_dev!$A$1:$CI$300,MATCH(DATE(G$1,1,1),Shock_dev!$A$1:$CI$1,0),FALSE)</f>
        <v>1941.8253400000003</v>
      </c>
      <c r="H62" s="52">
        <f>VLOOKUP($B62,Shock_dev!$A$1:$CI$300,MATCH(DATE(H$1,1,1),Shock_dev!$A$1:$CI$1,0),FALSE)</f>
        <v>1928.9919459999999</v>
      </c>
      <c r="I62" s="52">
        <f>VLOOKUP($B62,Shock_dev!$A$1:$CI$300,MATCH(DATE(I$1,1,1),Shock_dev!$A$1:$CI$1,0),FALSE)</f>
        <v>1893.7471840000001</v>
      </c>
      <c r="J62" s="52">
        <f>VLOOKUP($B62,Shock_dev!$A$1:$CI$300,MATCH(DATE(J$1,1,1),Shock_dev!$A$1:$CI$1,0),FALSE)</f>
        <v>1867.6171379999998</v>
      </c>
      <c r="K62" s="52">
        <f>VLOOKUP($B62,Shock_dev!$A$1:$CI$300,MATCH(DATE(K$1,1,1),Shock_dev!$A$1:$CI$1,0),FALSE)</f>
        <v>1818.7603309999997</v>
      </c>
      <c r="L62" s="52">
        <f>VLOOKUP($B62,Shock_dev!$A$1:$CI$300,MATCH(DATE(L$1,1,1),Shock_dev!$A$1:$CI$1,0),FALSE)</f>
        <v>1845.0298870000001</v>
      </c>
      <c r="M62" s="52">
        <f>VLOOKUP($B62,Shock_dev!$A$1:$CI$300,MATCH(DATE(M$1,1,1),Shock_dev!$A$1:$CI$1,0),FALSE)</f>
        <v>2410.9575519999999</v>
      </c>
      <c r="N62" s="52">
        <f>VLOOKUP($B62,Shock_dev!$A$1:$CI$300,MATCH(DATE(N$1,1,1),Shock_dev!$A$1:$CI$1,0),FALSE)</f>
        <v>2344.5253910000001</v>
      </c>
      <c r="O62" s="52">
        <f>VLOOKUP($B62,Shock_dev!$A$1:$CI$300,MATCH(DATE(O$1,1,1),Shock_dev!$A$1:$CI$1,0),FALSE)</f>
        <v>2294.3019359999998</v>
      </c>
      <c r="P62" s="52">
        <f>VLOOKUP($B62,Shock_dev!$A$1:$CI$300,MATCH(DATE(P$1,1,1),Shock_dev!$A$1:$CI$1,0),FALSE)</f>
        <v>2238.4922099999999</v>
      </c>
      <c r="Q62" s="52">
        <f>VLOOKUP($B62,Shock_dev!$A$1:$CI$300,MATCH(DATE(Q$1,1,1),Shock_dev!$A$1:$CI$1,0),FALSE)</f>
        <v>2181.2208120000005</v>
      </c>
      <c r="R62" s="52">
        <f>VLOOKUP($B62,Shock_dev!$A$1:$CI$300,MATCH(DATE(R$1,1,1),Shock_dev!$A$1:$CI$1,0),FALSE)</f>
        <v>2122.586507</v>
      </c>
      <c r="S62" s="52">
        <f>VLOOKUP($B62,Shock_dev!$A$1:$CI$300,MATCH(DATE(S$1,1,1),Shock_dev!$A$1:$CI$1,0),FALSE)</f>
        <v>2087.013285</v>
      </c>
      <c r="T62" s="52">
        <f>VLOOKUP($B62,Shock_dev!$A$1:$CI$300,MATCH(DATE(T$1,1,1),Shock_dev!$A$1:$CI$1,0),FALSE)</f>
        <v>2033.7355070000001</v>
      </c>
      <c r="U62" s="52">
        <f>VLOOKUP($B62,Shock_dev!$A$1:$CI$300,MATCH(DATE(U$1,1,1),Shock_dev!$A$1:$CI$1,0),FALSE)</f>
        <v>1984.141417</v>
      </c>
      <c r="V62" s="52">
        <f>VLOOKUP($B62,Shock_dev!$A$1:$CI$300,MATCH(DATE(V$1,1,1),Shock_dev!$A$1:$CI$1,0),FALSE)</f>
        <v>2051.6759240000001</v>
      </c>
      <c r="W62" s="52">
        <f>VLOOKUP($B62,Shock_dev!$A$1:$CI$300,MATCH(DATE(W$1,1,1),Shock_dev!$A$1:$CI$1,0),FALSE)</f>
        <v>2015.9459649999999</v>
      </c>
      <c r="X62" s="52">
        <f>VLOOKUP($B62,Shock_dev!$A$1:$CI$300,MATCH(DATE(X$1,1,1),Shock_dev!$A$1:$CI$1,0),FALSE)</f>
        <v>2005.612071</v>
      </c>
      <c r="Y62" s="52">
        <f>VLOOKUP($B62,Shock_dev!$A$1:$CI$300,MATCH(DATE(Y$1,1,1),Shock_dev!$A$1:$CI$1,0),FALSE)</f>
        <v>1978.204671</v>
      </c>
      <c r="Z62" s="52">
        <f>VLOOKUP($B62,Shock_dev!$A$1:$CI$300,MATCH(DATE(Z$1,1,1),Shock_dev!$A$1:$CI$1,0),FALSE)</f>
        <v>1954.5543659999998</v>
      </c>
      <c r="AA62" s="52">
        <f>VLOOKUP($B62,Shock_dev!$A$1:$CI$300,MATCH(DATE(AA$1,1,1),Shock_dev!$A$1:$CI$1,0),FALSE)</f>
        <v>1934.7791450000002</v>
      </c>
      <c r="AB62" s="52">
        <f>VLOOKUP($B62,Shock_dev!$A$1:$CI$300,MATCH(DATE(AB$1,1,1),Shock_dev!$A$1:$CI$1,0),FALSE)</f>
        <v>1918.3436880000002</v>
      </c>
      <c r="AC62" s="52">
        <f>VLOOKUP($B62,Shock_dev!$A$1:$CI$300,MATCH(DATE(AC$1,1,1),Shock_dev!$A$1:$CI$1,0),FALSE)</f>
        <v>1904.9400739999999</v>
      </c>
      <c r="AD62" s="52">
        <f>VLOOKUP($B62,Shock_dev!$A$1:$CI$300,MATCH(DATE(AD$1,1,1),Shock_dev!$A$1:$CI$1,0),FALSE)</f>
        <v>1893.7753150000001</v>
      </c>
      <c r="AE62" s="52">
        <f>VLOOKUP($B62,Shock_dev!$A$1:$CI$300,MATCH(DATE(AE$1,1,1),Shock_dev!$A$1:$CI$1,0),FALSE)</f>
        <v>1884.6608200000001</v>
      </c>
      <c r="AF62" s="52">
        <f>VLOOKUP($B62,Shock_dev!$A$1:$CI$300,MATCH(DATE(AF$1,1,1),Shock_dev!$A$1:$CI$1,0),FALSE)</f>
        <v>1877.0723290000001</v>
      </c>
      <c r="AG62" s="52"/>
      <c r="AH62" s="65">
        <f t="shared" si="1"/>
        <v>1820.7744648</v>
      </c>
      <c r="AI62" s="65">
        <f t="shared" si="2"/>
        <v>1870.8292971999999</v>
      </c>
      <c r="AJ62" s="65">
        <f t="shared" si="3"/>
        <v>2293.8995801999999</v>
      </c>
      <c r="AK62" s="65">
        <f t="shared" si="4"/>
        <v>2055.830528</v>
      </c>
      <c r="AL62" s="65">
        <f t="shared" si="5"/>
        <v>1977.8192436000002</v>
      </c>
      <c r="AM62" s="65">
        <f t="shared" si="6"/>
        <v>1895.7584451999999</v>
      </c>
      <c r="AN62" s="66"/>
      <c r="AO62" s="65">
        <f t="shared" si="7"/>
        <v>1845.8018809999999</v>
      </c>
      <c r="AP62" s="65">
        <f t="shared" si="8"/>
        <v>2174.8650540999997</v>
      </c>
      <c r="AQ62" s="65">
        <f t="shared" si="9"/>
        <v>1936.7888444</v>
      </c>
    </row>
    <row r="63" spans="1:43" x14ac:dyDescent="0.25">
      <c r="A63" s="5" t="str">
        <f>VLOOKUP(LEFT(RIGHT(B63,6),4),List_Sectors!$A$2:$C$30,3,FALSE)</f>
        <v>Conduites</v>
      </c>
      <c r="B63" s="37" t="s">
        <v>480</v>
      </c>
      <c r="C63" s="51">
        <f>VLOOKUP($B63,Shock_dev!$A$1:$CI$300,MATCH(DATE(C$1,1,1),Shock_dev!$A$1:$CI$1,0),FALSE)</f>
        <v>6197.7283109999998</v>
      </c>
      <c r="D63" s="52">
        <f>VLOOKUP($B63,Shock_dev!$A$1:$CI$300,MATCH(DATE(D$1,1,1),Shock_dev!$A$1:$CI$1,0),FALSE)</f>
        <v>6467.8753640000004</v>
      </c>
      <c r="E63" s="52">
        <f>VLOOKUP($B63,Shock_dev!$A$1:$CI$300,MATCH(DATE(E$1,1,1),Shock_dev!$A$1:$CI$1,0),FALSE)</f>
        <v>6522.554783999999</v>
      </c>
      <c r="F63" s="52">
        <f>VLOOKUP($B63,Shock_dev!$A$1:$CI$300,MATCH(DATE(F$1,1,1),Shock_dev!$A$1:$CI$1,0),FALSE)</f>
        <v>6517.9505439999994</v>
      </c>
      <c r="G63" s="52">
        <f>VLOOKUP($B63,Shock_dev!$A$1:$CI$300,MATCH(DATE(G$1,1,1),Shock_dev!$A$1:$CI$1,0),FALSE)</f>
        <v>6665.3183329999993</v>
      </c>
      <c r="H63" s="52">
        <f>VLOOKUP($B63,Shock_dev!$A$1:$CI$300,MATCH(DATE(H$1,1,1),Shock_dev!$A$1:$CI$1,0),FALSE)</f>
        <v>6656.4127850000004</v>
      </c>
      <c r="I63" s="52">
        <f>VLOOKUP($B63,Shock_dev!$A$1:$CI$300,MATCH(DATE(I$1,1,1),Shock_dev!$A$1:$CI$1,0),FALSE)</f>
        <v>6600.1359689999999</v>
      </c>
      <c r="J63" s="52">
        <f>VLOOKUP($B63,Shock_dev!$A$1:$CI$300,MATCH(DATE(J$1,1,1),Shock_dev!$A$1:$CI$1,0),FALSE)</f>
        <v>6516.7174449999993</v>
      </c>
      <c r="K63" s="52">
        <f>VLOOKUP($B63,Shock_dev!$A$1:$CI$300,MATCH(DATE(K$1,1,1),Shock_dev!$A$1:$CI$1,0),FALSE)</f>
        <v>6303.1426799999999</v>
      </c>
      <c r="L63" s="52">
        <f>VLOOKUP($B63,Shock_dev!$A$1:$CI$300,MATCH(DATE(L$1,1,1),Shock_dev!$A$1:$CI$1,0),FALSE)</f>
        <v>6602.4691790000006</v>
      </c>
      <c r="M63" s="52">
        <f>VLOOKUP($B63,Shock_dev!$A$1:$CI$300,MATCH(DATE(M$1,1,1),Shock_dev!$A$1:$CI$1,0),FALSE)</f>
        <v>4955.2918220000001</v>
      </c>
      <c r="N63" s="52">
        <f>VLOOKUP($B63,Shock_dev!$A$1:$CI$300,MATCH(DATE(N$1,1,1),Shock_dev!$A$1:$CI$1,0),FALSE)</f>
        <v>4664.7648630000012</v>
      </c>
      <c r="O63" s="52">
        <f>VLOOKUP($B63,Shock_dev!$A$1:$CI$300,MATCH(DATE(O$1,1,1),Shock_dev!$A$1:$CI$1,0),FALSE)</f>
        <v>4379.5882150000007</v>
      </c>
      <c r="P63" s="52">
        <f>VLOOKUP($B63,Shock_dev!$A$1:$CI$300,MATCH(DATE(P$1,1,1),Shock_dev!$A$1:$CI$1,0),FALSE)</f>
        <v>4080.5776700000006</v>
      </c>
      <c r="Q63" s="52">
        <f>VLOOKUP($B63,Shock_dev!$A$1:$CI$300,MATCH(DATE(Q$1,1,1),Shock_dev!$A$1:$CI$1,0),FALSE)</f>
        <v>4166.529869</v>
      </c>
      <c r="R63" s="52">
        <f>VLOOKUP($B63,Shock_dev!$A$1:$CI$300,MATCH(DATE(R$1,1,1),Shock_dev!$A$1:$CI$1,0),FALSE)</f>
        <v>3870.0510759999997</v>
      </c>
      <c r="S63" s="52">
        <f>VLOOKUP($B63,Shock_dev!$A$1:$CI$300,MATCH(DATE(S$1,1,1),Shock_dev!$A$1:$CI$1,0),FALSE)</f>
        <v>3572.7797039999987</v>
      </c>
      <c r="T63" s="52">
        <f>VLOOKUP($B63,Shock_dev!$A$1:$CI$300,MATCH(DATE(T$1,1,1),Shock_dev!$A$1:$CI$1,0),FALSE)</f>
        <v>3291.9524599999995</v>
      </c>
      <c r="U63" s="52">
        <f>VLOOKUP($B63,Shock_dev!$A$1:$CI$300,MATCH(DATE(U$1,1,1),Shock_dev!$A$1:$CI$1,0),FALSE)</f>
        <v>3035.0471160000006</v>
      </c>
      <c r="V63" s="52">
        <f>VLOOKUP($B63,Shock_dev!$A$1:$CI$300,MATCH(DATE(V$1,1,1),Shock_dev!$A$1:$CI$1,0),FALSE)</f>
        <v>3308.813204</v>
      </c>
      <c r="W63" s="52">
        <f>VLOOKUP($B63,Shock_dev!$A$1:$CI$300,MATCH(DATE(W$1,1,1),Shock_dev!$A$1:$CI$1,0),FALSE)</f>
        <v>3054.6926539999995</v>
      </c>
      <c r="X63" s="52">
        <f>VLOOKUP($B63,Shock_dev!$A$1:$CI$300,MATCH(DATE(X$1,1,1),Shock_dev!$A$1:$CI$1,0),FALSE)</f>
        <v>2888.3769779999993</v>
      </c>
      <c r="Y63" s="52">
        <f>VLOOKUP($B63,Shock_dev!$A$1:$CI$300,MATCH(DATE(Y$1,1,1),Shock_dev!$A$1:$CI$1,0),FALSE)</f>
        <v>2751.1571489999997</v>
      </c>
      <c r="Z63" s="52">
        <f>VLOOKUP($B63,Shock_dev!$A$1:$CI$300,MATCH(DATE(Z$1,1,1),Shock_dev!$A$1:$CI$1,0),FALSE)</f>
        <v>2639.2947029999996</v>
      </c>
      <c r="AA63" s="52">
        <f>VLOOKUP($B63,Shock_dev!$A$1:$CI$300,MATCH(DATE(AA$1,1,1),Shock_dev!$A$1:$CI$1,0),FALSE)</f>
        <v>2550.3241010000002</v>
      </c>
      <c r="AB63" s="52">
        <f>VLOOKUP($B63,Shock_dev!$A$1:$CI$300,MATCH(DATE(AB$1,1,1),Shock_dev!$A$1:$CI$1,0),FALSE)</f>
        <v>2481.2167769999987</v>
      </c>
      <c r="AC63" s="52">
        <f>VLOOKUP($B63,Shock_dev!$A$1:$CI$300,MATCH(DATE(AC$1,1,1),Shock_dev!$A$1:$CI$1,0),FALSE)</f>
        <v>2428.491282</v>
      </c>
      <c r="AD63" s="52">
        <f>VLOOKUP($B63,Shock_dev!$A$1:$CI$300,MATCH(DATE(AD$1,1,1),Shock_dev!$A$1:$CI$1,0),FALSE)</f>
        <v>2389.6306819999991</v>
      </c>
      <c r="AE63" s="52">
        <f>VLOOKUP($B63,Shock_dev!$A$1:$CI$300,MATCH(DATE(AE$1,1,1),Shock_dev!$A$1:$CI$1,0),FALSE)</f>
        <v>2362.0399839999991</v>
      </c>
      <c r="AF63" s="52">
        <f>VLOOKUP($B63,Shock_dev!$A$1:$CI$300,MATCH(DATE(AF$1,1,1),Shock_dev!$A$1:$CI$1,0),FALSE)</f>
        <v>2343.5873160000001</v>
      </c>
      <c r="AG63" s="52"/>
      <c r="AH63" s="65">
        <f t="shared" si="1"/>
        <v>6474.2854671999994</v>
      </c>
      <c r="AI63" s="65">
        <f t="shared" si="2"/>
        <v>6535.7756116</v>
      </c>
      <c r="AJ63" s="65">
        <f t="shared" si="3"/>
        <v>4449.3504878000003</v>
      </c>
      <c r="AK63" s="65">
        <f t="shared" si="4"/>
        <v>3415.7287119999992</v>
      </c>
      <c r="AL63" s="65">
        <f t="shared" si="5"/>
        <v>2776.7691169999994</v>
      </c>
      <c r="AM63" s="65">
        <f t="shared" si="6"/>
        <v>2400.9932081999991</v>
      </c>
      <c r="AN63" s="66"/>
      <c r="AO63" s="65">
        <f t="shared" si="7"/>
        <v>6505.0305393999997</v>
      </c>
      <c r="AP63" s="65">
        <f t="shared" si="8"/>
        <v>3932.5395998999998</v>
      </c>
      <c r="AQ63" s="65">
        <f t="shared" si="9"/>
        <v>2588.8811625999992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481</v>
      </c>
      <c r="C64" s="51">
        <f>VLOOKUP($B64,Shock_dev!$A$1:$CI$300,MATCH(DATE(C$1,1,1),Shock_dev!$A$1:$CI$1,0),FALSE)</f>
        <v>916.3803910000006</v>
      </c>
      <c r="D64" s="52">
        <f>VLOOKUP($B64,Shock_dev!$A$1:$CI$300,MATCH(DATE(D$1,1,1),Shock_dev!$A$1:$CI$1,0),FALSE)</f>
        <v>945.62276999999995</v>
      </c>
      <c r="E64" s="52">
        <f>VLOOKUP($B64,Shock_dev!$A$1:$CI$300,MATCH(DATE(E$1,1,1),Shock_dev!$A$1:$CI$1,0),FALSE)</f>
        <v>922.47281199999998</v>
      </c>
      <c r="F64" s="52">
        <f>VLOOKUP($B64,Shock_dev!$A$1:$CI$300,MATCH(DATE(F$1,1,1),Shock_dev!$A$1:$CI$1,0),FALSE)</f>
        <v>892.34030700000039</v>
      </c>
      <c r="G64" s="52">
        <f>VLOOKUP($B64,Shock_dev!$A$1:$CI$300,MATCH(DATE(G$1,1,1),Shock_dev!$A$1:$CI$1,0),FALSE)</f>
        <v>1240.4511540000003</v>
      </c>
      <c r="H64" s="52">
        <f>VLOOKUP($B64,Shock_dev!$A$1:$CI$300,MATCH(DATE(H$1,1,1),Shock_dev!$A$1:$CI$1,0),FALSE)</f>
        <v>1300.2982399999992</v>
      </c>
      <c r="I64" s="52">
        <f>VLOOKUP($B64,Shock_dev!$A$1:$CI$300,MATCH(DATE(I$1,1,1),Shock_dev!$A$1:$CI$1,0),FALSE)</f>
        <v>1266.0675380000002</v>
      </c>
      <c r="J64" s="52">
        <f>VLOOKUP($B64,Shock_dev!$A$1:$CI$300,MATCH(DATE(J$1,1,1),Shock_dev!$A$1:$CI$1,0),FALSE)</f>
        <v>1272.4292050000004</v>
      </c>
      <c r="K64" s="52">
        <f>VLOOKUP($B64,Shock_dev!$A$1:$CI$300,MATCH(DATE(K$1,1,1),Shock_dev!$A$1:$CI$1,0),FALSE)</f>
        <v>1261.5360540000001</v>
      </c>
      <c r="L64" s="52">
        <f>VLOOKUP($B64,Shock_dev!$A$1:$CI$300,MATCH(DATE(L$1,1,1),Shock_dev!$A$1:$CI$1,0),FALSE)</f>
        <v>1170.1372549999996</v>
      </c>
      <c r="M64" s="52">
        <f>VLOOKUP($B64,Shock_dev!$A$1:$CI$300,MATCH(DATE(M$1,1,1),Shock_dev!$A$1:$CI$1,0),FALSE)</f>
        <v>1768.981691</v>
      </c>
      <c r="N64" s="52">
        <f>VLOOKUP($B64,Shock_dev!$A$1:$CI$300,MATCH(DATE(N$1,1,1),Shock_dev!$A$1:$CI$1,0),FALSE)</f>
        <v>1668.2650660000008</v>
      </c>
      <c r="O64" s="52">
        <f>VLOOKUP($B64,Shock_dev!$A$1:$CI$300,MATCH(DATE(O$1,1,1),Shock_dev!$A$1:$CI$1,0),FALSE)</f>
        <v>1654.4435219999996</v>
      </c>
      <c r="P64" s="52">
        <f>VLOOKUP($B64,Shock_dev!$A$1:$CI$300,MATCH(DATE(P$1,1,1),Shock_dev!$A$1:$CI$1,0),FALSE)</f>
        <v>1640.046746</v>
      </c>
      <c r="Q64" s="52">
        <f>VLOOKUP($B64,Shock_dev!$A$1:$CI$300,MATCH(DATE(Q$1,1,1),Shock_dev!$A$1:$CI$1,0),FALSE)</f>
        <v>1740.0607300000001</v>
      </c>
      <c r="R64" s="52">
        <f>VLOOKUP($B64,Shock_dev!$A$1:$CI$300,MATCH(DATE(R$1,1,1),Shock_dev!$A$1:$CI$1,0),FALSE)</f>
        <v>1727.9891520000001</v>
      </c>
      <c r="S64" s="52">
        <f>VLOOKUP($B64,Shock_dev!$A$1:$CI$300,MATCH(DATE(S$1,1,1),Shock_dev!$A$1:$CI$1,0),FALSE)</f>
        <v>1777.232199</v>
      </c>
      <c r="T64" s="52">
        <f>VLOOKUP($B64,Shock_dev!$A$1:$CI$300,MATCH(DATE(T$1,1,1),Shock_dev!$A$1:$CI$1,0),FALSE)</f>
        <v>1765.1124680000003</v>
      </c>
      <c r="U64" s="52">
        <f>VLOOKUP($B64,Shock_dev!$A$1:$CI$300,MATCH(DATE(U$1,1,1),Shock_dev!$A$1:$CI$1,0),FALSE)</f>
        <v>1751.4601839999996</v>
      </c>
      <c r="V64" s="52">
        <f>VLOOKUP($B64,Shock_dev!$A$1:$CI$300,MATCH(DATE(V$1,1,1),Shock_dev!$A$1:$CI$1,0),FALSE)</f>
        <v>2345.5133999999998</v>
      </c>
      <c r="W64" s="52">
        <f>VLOOKUP($B64,Shock_dev!$A$1:$CI$300,MATCH(DATE(W$1,1,1),Shock_dev!$A$1:$CI$1,0),FALSE)</f>
        <v>2346.9916280000007</v>
      </c>
      <c r="X64" s="52">
        <f>VLOOKUP($B64,Shock_dev!$A$1:$CI$300,MATCH(DATE(X$1,1,1),Shock_dev!$A$1:$CI$1,0),FALSE)</f>
        <v>2402.8229629999996</v>
      </c>
      <c r="Y64" s="52">
        <f>VLOOKUP($B64,Shock_dev!$A$1:$CI$300,MATCH(DATE(Y$1,1,1),Shock_dev!$A$1:$CI$1,0),FALSE)</f>
        <v>2796.1966389999989</v>
      </c>
      <c r="Z64" s="52">
        <f>VLOOKUP($B64,Shock_dev!$A$1:$CI$300,MATCH(DATE(Z$1,1,1),Shock_dev!$A$1:$CI$1,0),FALSE)</f>
        <v>2793.6253829999996</v>
      </c>
      <c r="AA64" s="52">
        <f>VLOOKUP($B64,Shock_dev!$A$1:$CI$300,MATCH(DATE(AA$1,1,1),Shock_dev!$A$1:$CI$1,0),FALSE)</f>
        <v>2782.8254829999996</v>
      </c>
      <c r="AB64" s="52">
        <f>VLOOKUP($B64,Shock_dev!$A$1:$CI$300,MATCH(DATE(AB$1,1,1),Shock_dev!$A$1:$CI$1,0),FALSE)</f>
        <v>2770.6746200000007</v>
      </c>
      <c r="AC64" s="52">
        <f>VLOOKUP($B64,Shock_dev!$A$1:$CI$300,MATCH(DATE(AC$1,1,1),Shock_dev!$A$1:$CI$1,0),FALSE)</f>
        <v>2758.5354520000001</v>
      </c>
      <c r="AD64" s="52">
        <f>VLOOKUP($B64,Shock_dev!$A$1:$CI$300,MATCH(DATE(AD$1,1,1),Shock_dev!$A$1:$CI$1,0),FALSE)</f>
        <v>2746.2996580000008</v>
      </c>
      <c r="AE64" s="52">
        <f>VLOOKUP($B64,Shock_dev!$A$1:$CI$300,MATCH(DATE(AE$1,1,1),Shock_dev!$A$1:$CI$1,0),FALSE)</f>
        <v>2734.1324609999992</v>
      </c>
      <c r="AF64" s="52">
        <f>VLOOKUP($B64,Shock_dev!$A$1:$CI$300,MATCH(DATE(AF$1,1,1),Shock_dev!$A$1:$CI$1,0),FALSE)</f>
        <v>2721.8605849999994</v>
      </c>
      <c r="AG64" s="52"/>
      <c r="AH64" s="65">
        <f t="shared" si="1"/>
        <v>983.45348680000029</v>
      </c>
      <c r="AI64" s="65">
        <f t="shared" si="2"/>
        <v>1254.0936583999999</v>
      </c>
      <c r="AJ64" s="65">
        <f t="shared" si="3"/>
        <v>1694.359551</v>
      </c>
      <c r="AK64" s="65">
        <f t="shared" si="4"/>
        <v>1873.4614805999997</v>
      </c>
      <c r="AL64" s="65">
        <f t="shared" si="5"/>
        <v>2624.4924191999999</v>
      </c>
      <c r="AM64" s="65">
        <f t="shared" si="6"/>
        <v>2746.3005552000004</v>
      </c>
      <c r="AN64" s="66"/>
      <c r="AO64" s="65">
        <f t="shared" si="7"/>
        <v>1118.7735726000001</v>
      </c>
      <c r="AP64" s="65">
        <f t="shared" si="8"/>
        <v>1783.9105157999998</v>
      </c>
      <c r="AQ64" s="65">
        <f t="shared" si="9"/>
        <v>2685.3964872000001</v>
      </c>
    </row>
    <row r="65" spans="1:43" x14ac:dyDescent="0.25">
      <c r="A65" s="5" t="str">
        <f>VLOOKUP(LEFT(RIGHT(B65,6),4),List_Sectors!$A$2:$C$30,3,FALSE)</f>
        <v>Eau</v>
      </c>
      <c r="B65" s="37" t="s">
        <v>482</v>
      </c>
      <c r="C65" s="51">
        <f>VLOOKUP($B65,Shock_dev!$A$1:$CI$300,MATCH(DATE(C$1,1,1),Shock_dev!$A$1:$CI$1,0),FALSE)</f>
        <v>19.366074000000026</v>
      </c>
      <c r="D65" s="52">
        <f>VLOOKUP($B65,Shock_dev!$A$1:$CI$300,MATCH(DATE(D$1,1,1),Shock_dev!$A$1:$CI$1,0),FALSE)</f>
        <v>23.01480400000014</v>
      </c>
      <c r="E65" s="52">
        <f>VLOOKUP($B65,Shock_dev!$A$1:$CI$300,MATCH(DATE(E$1,1,1),Shock_dev!$A$1:$CI$1,0),FALSE)</f>
        <v>24.576833999999963</v>
      </c>
      <c r="F65" s="52">
        <f>VLOOKUP($B65,Shock_dev!$A$1:$CI$300,MATCH(DATE(F$1,1,1),Shock_dev!$A$1:$CI$1,0),FALSE)</f>
        <v>24.930250999999998</v>
      </c>
      <c r="G65" s="52">
        <f>VLOOKUP($B65,Shock_dev!$A$1:$CI$300,MATCH(DATE(G$1,1,1),Shock_dev!$A$1:$CI$1,0),FALSE)</f>
        <v>24.50283300000001</v>
      </c>
      <c r="H65" s="52">
        <f>VLOOKUP($B65,Shock_dev!$A$1:$CI$300,MATCH(DATE(H$1,1,1),Shock_dev!$A$1:$CI$1,0),FALSE)</f>
        <v>24.042822999999999</v>
      </c>
      <c r="I65" s="52">
        <f>VLOOKUP($B65,Shock_dev!$A$1:$CI$300,MATCH(DATE(I$1,1,1),Shock_dev!$A$1:$CI$1,0),FALSE)</f>
        <v>23.226067999999941</v>
      </c>
      <c r="J65" s="52">
        <f>VLOOKUP($B65,Shock_dev!$A$1:$CI$300,MATCH(DATE(J$1,1,1),Shock_dev!$A$1:$CI$1,0),FALSE)</f>
        <v>22.81643199999985</v>
      </c>
      <c r="K65" s="52">
        <f>VLOOKUP($B65,Shock_dev!$A$1:$CI$300,MATCH(DATE(K$1,1,1),Shock_dev!$A$1:$CI$1,0),FALSE)</f>
        <v>22.31415300000026</v>
      </c>
      <c r="L65" s="52">
        <f>VLOOKUP($B65,Shock_dev!$A$1:$CI$300,MATCH(DATE(L$1,1,1),Shock_dev!$A$1:$CI$1,0),FALSE)</f>
        <v>21.923693999999614</v>
      </c>
      <c r="M65" s="52">
        <f>VLOOKUP($B65,Shock_dev!$A$1:$CI$300,MATCH(DATE(M$1,1,1),Shock_dev!$A$1:$CI$1,0),FALSE)</f>
        <v>22.027888000000075</v>
      </c>
      <c r="N65" s="52">
        <f>VLOOKUP($B65,Shock_dev!$A$1:$CI$300,MATCH(DATE(N$1,1,1),Shock_dev!$A$1:$CI$1,0),FALSE)</f>
        <v>21.654359999999997</v>
      </c>
      <c r="O65" s="52">
        <f>VLOOKUP($B65,Shock_dev!$A$1:$CI$300,MATCH(DATE(O$1,1,1),Shock_dev!$A$1:$CI$1,0),FALSE)</f>
        <v>20.77940099999978</v>
      </c>
      <c r="P65" s="52">
        <f>VLOOKUP($B65,Shock_dev!$A$1:$CI$300,MATCH(DATE(P$1,1,1),Shock_dev!$A$1:$CI$1,0),FALSE)</f>
        <v>19.685837999999876</v>
      </c>
      <c r="Q65" s="52">
        <f>VLOOKUP($B65,Shock_dev!$A$1:$CI$300,MATCH(DATE(Q$1,1,1),Shock_dev!$A$1:$CI$1,0),FALSE)</f>
        <v>18.936787999999979</v>
      </c>
      <c r="R65" s="52">
        <f>VLOOKUP($B65,Shock_dev!$A$1:$CI$300,MATCH(DATE(R$1,1,1),Shock_dev!$A$1:$CI$1,0),FALSE)</f>
        <v>17.752792999999656</v>
      </c>
      <c r="S65" s="52">
        <f>VLOOKUP($B65,Shock_dev!$A$1:$CI$300,MATCH(DATE(S$1,1,1),Shock_dev!$A$1:$CI$1,0),FALSE)</f>
        <v>16.846058999999968</v>
      </c>
      <c r="T65" s="52">
        <f>VLOOKUP($B65,Shock_dev!$A$1:$CI$300,MATCH(DATE(T$1,1,1),Shock_dev!$A$1:$CI$1,0),FALSE)</f>
        <v>16.153673999999683</v>
      </c>
      <c r="U65" s="52">
        <f>VLOOKUP($B65,Shock_dev!$A$1:$CI$300,MATCH(DATE(U$1,1,1),Shock_dev!$A$1:$CI$1,0),FALSE)</f>
        <v>15.357157999999799</v>
      </c>
      <c r="V65" s="52">
        <f>VLOOKUP($B65,Shock_dev!$A$1:$CI$300,MATCH(DATE(V$1,1,1),Shock_dev!$A$1:$CI$1,0),FALSE)</f>
        <v>14.928891999999905</v>
      </c>
      <c r="W65" s="52">
        <f>VLOOKUP($B65,Shock_dev!$A$1:$CI$300,MATCH(DATE(W$1,1,1),Shock_dev!$A$1:$CI$1,0),FALSE)</f>
        <v>14.429925999999796</v>
      </c>
      <c r="X65" s="52">
        <f>VLOOKUP($B65,Shock_dev!$A$1:$CI$300,MATCH(DATE(X$1,1,1),Shock_dev!$A$1:$CI$1,0),FALSE)</f>
        <v>13.930491999999958</v>
      </c>
      <c r="Y65" s="52">
        <f>VLOOKUP($B65,Shock_dev!$A$1:$CI$300,MATCH(DATE(Y$1,1,1),Shock_dev!$A$1:$CI$1,0),FALSE)</f>
        <v>13.823371999999836</v>
      </c>
      <c r="Z65" s="52">
        <f>VLOOKUP($B65,Shock_dev!$A$1:$CI$300,MATCH(DATE(Z$1,1,1),Shock_dev!$A$1:$CI$1,0),FALSE)</f>
        <v>13.494173000000046</v>
      </c>
      <c r="AA65" s="52">
        <f>VLOOKUP($B65,Shock_dev!$A$1:$CI$300,MATCH(DATE(AA$1,1,1),Shock_dev!$A$1:$CI$1,0),FALSE)</f>
        <v>13.062093999999888</v>
      </c>
      <c r="AB65" s="52">
        <f>VLOOKUP($B65,Shock_dev!$A$1:$CI$300,MATCH(DATE(AB$1,1,1),Shock_dev!$A$1:$CI$1,0),FALSE)</f>
        <v>12.688478000000032</v>
      </c>
      <c r="AC65" s="52">
        <f>VLOOKUP($B65,Shock_dev!$A$1:$CI$300,MATCH(DATE(AC$1,1,1),Shock_dev!$A$1:$CI$1,0),FALSE)</f>
        <v>12.395649000000049</v>
      </c>
      <c r="AD65" s="52">
        <f>VLOOKUP($B65,Shock_dev!$A$1:$CI$300,MATCH(DATE(AD$1,1,1),Shock_dev!$A$1:$CI$1,0),FALSE)</f>
        <v>11.932636000000002</v>
      </c>
      <c r="AE65" s="52">
        <f>VLOOKUP($B65,Shock_dev!$A$1:$CI$300,MATCH(DATE(AE$1,1,1),Shock_dev!$A$1:$CI$1,0),FALSE)</f>
        <v>11.577158999999938</v>
      </c>
      <c r="AF65" s="52">
        <f>VLOOKUP($B65,Shock_dev!$A$1:$CI$300,MATCH(DATE(AF$1,1,1),Shock_dev!$A$1:$CI$1,0),FALSE)</f>
        <v>11.112325000000055</v>
      </c>
      <c r="AG65" s="52"/>
      <c r="AH65" s="65">
        <f t="shared" si="1"/>
        <v>23.278159200000026</v>
      </c>
      <c r="AI65" s="65">
        <f t="shared" si="2"/>
        <v>22.864633999999931</v>
      </c>
      <c r="AJ65" s="65">
        <f t="shared" si="3"/>
        <v>20.616854999999941</v>
      </c>
      <c r="AK65" s="65">
        <f t="shared" si="4"/>
        <v>16.207715199999804</v>
      </c>
      <c r="AL65" s="65">
        <f t="shared" si="5"/>
        <v>13.748011399999905</v>
      </c>
      <c r="AM65" s="65">
        <f t="shared" si="6"/>
        <v>11.941249400000014</v>
      </c>
      <c r="AN65" s="66"/>
      <c r="AO65" s="65">
        <f t="shared" si="7"/>
        <v>23.071396599999979</v>
      </c>
      <c r="AP65" s="65">
        <f t="shared" si="8"/>
        <v>18.41228509999987</v>
      </c>
      <c r="AQ65" s="65">
        <f t="shared" si="9"/>
        <v>12.844630399999961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483</v>
      </c>
      <c r="C66" s="51">
        <f>VLOOKUP($B66,Shock_dev!$A$1:$CI$300,MATCH(DATE(C$1,1,1),Shock_dev!$A$1:$CI$1,0),FALSE)</f>
        <v>1710.9372059999996</v>
      </c>
      <c r="D66" s="52">
        <f>VLOOKUP($B66,Shock_dev!$A$1:$CI$300,MATCH(DATE(D$1,1,1),Shock_dev!$A$1:$CI$1,0),FALSE)</f>
        <v>1792.2527359999995</v>
      </c>
      <c r="E66" s="52">
        <f>VLOOKUP($B66,Shock_dev!$A$1:$CI$300,MATCH(DATE(E$1,1,1),Shock_dev!$A$1:$CI$1,0),FALSE)</f>
        <v>1821.9894999999997</v>
      </c>
      <c r="F66" s="52">
        <f>VLOOKUP($B66,Shock_dev!$A$1:$CI$300,MATCH(DATE(F$1,1,1),Shock_dev!$A$1:$CI$1,0),FALSE)</f>
        <v>1850.9025339999998</v>
      </c>
      <c r="G66" s="52">
        <f>VLOOKUP($B66,Shock_dev!$A$1:$CI$300,MATCH(DATE(G$1,1,1),Shock_dev!$A$1:$CI$1,0),FALSE)</f>
        <v>1735.5297659999997</v>
      </c>
      <c r="H66" s="52">
        <f>VLOOKUP($B66,Shock_dev!$A$1:$CI$300,MATCH(DATE(H$1,1,1),Shock_dev!$A$1:$CI$1,0),FALSE)</f>
        <v>1763.4989849999993</v>
      </c>
      <c r="I66" s="52">
        <f>VLOOKUP($B66,Shock_dev!$A$1:$CI$300,MATCH(DATE(I$1,1,1),Shock_dev!$A$1:$CI$1,0),FALSE)</f>
        <v>1787.07744</v>
      </c>
      <c r="J66" s="52">
        <f>VLOOKUP($B66,Shock_dev!$A$1:$CI$300,MATCH(DATE(J$1,1,1),Shock_dev!$A$1:$CI$1,0),FALSE)</f>
        <v>1800.3764160000001</v>
      </c>
      <c r="K66" s="52">
        <f>VLOOKUP($B66,Shock_dev!$A$1:$CI$300,MATCH(DATE(K$1,1,1),Shock_dev!$A$1:$CI$1,0),FALSE)</f>
        <v>1808.9573190000001</v>
      </c>
      <c r="L66" s="52">
        <f>VLOOKUP($B66,Shock_dev!$A$1:$CI$300,MATCH(DATE(L$1,1,1),Shock_dev!$A$1:$CI$1,0),FALSE)</f>
        <v>1990.8430960000005</v>
      </c>
      <c r="M66" s="52">
        <f>VLOOKUP($B66,Shock_dev!$A$1:$CI$300,MATCH(DATE(M$1,1,1),Shock_dev!$A$1:$CI$1,0),FALSE)</f>
        <v>1535.910296</v>
      </c>
      <c r="N66" s="52">
        <f>VLOOKUP($B66,Shock_dev!$A$1:$CI$300,MATCH(DATE(N$1,1,1),Shock_dev!$A$1:$CI$1,0),FALSE)</f>
        <v>1558.9743760000001</v>
      </c>
      <c r="O66" s="52">
        <f>VLOOKUP($B66,Shock_dev!$A$1:$CI$300,MATCH(DATE(O$1,1,1),Shock_dev!$A$1:$CI$1,0),FALSE)</f>
        <v>1563.4299350000001</v>
      </c>
      <c r="P66" s="52">
        <f>VLOOKUP($B66,Shock_dev!$A$1:$CI$300,MATCH(DATE(P$1,1,1),Shock_dev!$A$1:$CI$1,0),FALSE)</f>
        <v>1574.716617</v>
      </c>
      <c r="Q66" s="52">
        <f>VLOOKUP($B66,Shock_dev!$A$1:$CI$300,MATCH(DATE(Q$1,1,1),Shock_dev!$A$1:$CI$1,0),FALSE)</f>
        <v>1615.2929949999998</v>
      </c>
      <c r="R66" s="52">
        <f>VLOOKUP($B66,Shock_dev!$A$1:$CI$300,MATCH(DATE(R$1,1,1),Shock_dev!$A$1:$CI$1,0),FALSE)</f>
        <v>1631.4572390000003</v>
      </c>
      <c r="S66" s="52">
        <f>VLOOKUP($B66,Shock_dev!$A$1:$CI$300,MATCH(DATE(S$1,1,1),Shock_dev!$A$1:$CI$1,0),FALSE)</f>
        <v>1655.3470309999993</v>
      </c>
      <c r="T66" s="52">
        <f>VLOOKUP($B66,Shock_dev!$A$1:$CI$300,MATCH(DATE(T$1,1,1),Shock_dev!$A$1:$CI$1,0),FALSE)</f>
        <v>1659.8823979999997</v>
      </c>
      <c r="U66" s="52">
        <f>VLOOKUP($B66,Shock_dev!$A$1:$CI$300,MATCH(DATE(U$1,1,1),Shock_dev!$A$1:$CI$1,0),FALSE)</f>
        <v>1658.836139</v>
      </c>
      <c r="V66" s="52">
        <f>VLOOKUP($B66,Shock_dev!$A$1:$CI$300,MATCH(DATE(V$1,1,1),Shock_dev!$A$1:$CI$1,0),FALSE)</f>
        <v>1487.3460950000008</v>
      </c>
      <c r="W66" s="52">
        <f>VLOOKUP($B66,Shock_dev!$A$1:$CI$300,MATCH(DATE(W$1,1,1),Shock_dev!$A$1:$CI$1,0),FALSE)</f>
        <v>1603.0587500000001</v>
      </c>
      <c r="X66" s="52">
        <f>VLOOKUP($B66,Shock_dev!$A$1:$CI$300,MATCH(DATE(X$1,1,1),Shock_dev!$A$1:$CI$1,0),FALSE)</f>
        <v>1602.926907</v>
      </c>
      <c r="Y66" s="52">
        <f>VLOOKUP($B66,Shock_dev!$A$1:$CI$300,MATCH(DATE(Y$1,1,1),Shock_dev!$A$1:$CI$1,0),FALSE)</f>
        <v>3088.7486749999989</v>
      </c>
      <c r="Z66" s="52">
        <f>VLOOKUP($B66,Shock_dev!$A$1:$CI$300,MATCH(DATE(Z$1,1,1),Shock_dev!$A$1:$CI$1,0),FALSE)</f>
        <v>3140.778542</v>
      </c>
      <c r="AA66" s="52">
        <f>VLOOKUP($B66,Shock_dev!$A$1:$CI$300,MATCH(DATE(AA$1,1,1),Shock_dev!$A$1:$CI$1,0),FALSE)</f>
        <v>3148.8220420000007</v>
      </c>
      <c r="AB66" s="52">
        <f>VLOOKUP($B66,Shock_dev!$A$1:$CI$300,MATCH(DATE(AB$1,1,1),Shock_dev!$A$1:$CI$1,0),FALSE)</f>
        <v>3148.3175740000006</v>
      </c>
      <c r="AC66" s="52">
        <f>VLOOKUP($B66,Shock_dev!$A$1:$CI$300,MATCH(DATE(AC$1,1,1),Shock_dev!$A$1:$CI$1,0),FALSE)</f>
        <v>3145.8895939999993</v>
      </c>
      <c r="AD66" s="52">
        <f>VLOOKUP($B66,Shock_dev!$A$1:$CI$300,MATCH(DATE(AD$1,1,1),Shock_dev!$A$1:$CI$1,0),FALSE)</f>
        <v>3142.8488420000003</v>
      </c>
      <c r="AE66" s="52">
        <f>VLOOKUP($B66,Shock_dev!$A$1:$CI$300,MATCH(DATE(AE$1,1,1),Shock_dev!$A$1:$CI$1,0),FALSE)</f>
        <v>3143.6321329999992</v>
      </c>
      <c r="AF66" s="52">
        <f>VLOOKUP($B66,Shock_dev!$A$1:$CI$300,MATCH(DATE(AF$1,1,1),Shock_dev!$A$1:$CI$1,0),FALSE)</f>
        <v>3139.8082890000005</v>
      </c>
      <c r="AG66" s="52"/>
      <c r="AH66" s="65">
        <f t="shared" si="1"/>
        <v>1782.3223483999996</v>
      </c>
      <c r="AI66" s="65">
        <f t="shared" si="2"/>
        <v>1830.1506512000001</v>
      </c>
      <c r="AJ66" s="65">
        <f t="shared" si="3"/>
        <v>1569.6648438</v>
      </c>
      <c r="AK66" s="65">
        <f t="shared" si="4"/>
        <v>1618.5737804</v>
      </c>
      <c r="AL66" s="65">
        <f t="shared" si="5"/>
        <v>2516.8669832</v>
      </c>
      <c r="AM66" s="65">
        <f t="shared" si="6"/>
        <v>3144.0992864</v>
      </c>
      <c r="AN66" s="66"/>
      <c r="AO66" s="65">
        <f t="shared" si="7"/>
        <v>1806.2364997999998</v>
      </c>
      <c r="AP66" s="65">
        <f t="shared" si="8"/>
        <v>1594.1193121000001</v>
      </c>
      <c r="AQ66" s="65">
        <f t="shared" si="9"/>
        <v>2830.4831347999998</v>
      </c>
    </row>
    <row r="67" spans="1:43" x14ac:dyDescent="0.25">
      <c r="A67" s="5" t="str">
        <f>VLOOKUP(LEFT(RIGHT(B67,6),4),List_Sectors!$A$2:$C$30,3,FALSE)</f>
        <v>Démolition</v>
      </c>
      <c r="B67" s="37" t="s">
        <v>484</v>
      </c>
      <c r="C67" s="51">
        <f>VLOOKUP($B67,Shock_dev!$A$1:$CI$300,MATCH(DATE(C$1,1,1),Shock_dev!$A$1:$CI$1,0),FALSE)</f>
        <v>2767.3290254999997</v>
      </c>
      <c r="D67" s="52">
        <f>VLOOKUP($B67,Shock_dev!$A$1:$CI$300,MATCH(DATE(D$1,1,1),Shock_dev!$A$1:$CI$1,0),FALSE)</f>
        <v>2793.5389623999999</v>
      </c>
      <c r="E67" s="52">
        <f>VLOOKUP($B67,Shock_dev!$A$1:$CI$300,MATCH(DATE(E$1,1,1),Shock_dev!$A$1:$CI$1,0),FALSE)</f>
        <v>3077.6852860999998</v>
      </c>
      <c r="F67" s="52">
        <f>VLOOKUP($B67,Shock_dev!$A$1:$CI$300,MATCH(DATE(F$1,1,1),Shock_dev!$A$1:$CI$1,0),FALSE)</f>
        <v>3281.0171510000005</v>
      </c>
      <c r="G67" s="52">
        <f>VLOOKUP($B67,Shock_dev!$A$1:$CI$300,MATCH(DATE(G$1,1,1),Shock_dev!$A$1:$CI$1,0),FALSE)</f>
        <v>3397.2831710999999</v>
      </c>
      <c r="H67" s="52">
        <f>VLOOKUP($B67,Shock_dev!$A$1:$CI$300,MATCH(DATE(H$1,1,1),Shock_dev!$A$1:$CI$1,0),FALSE)</f>
        <v>3693.5367737999995</v>
      </c>
      <c r="I67" s="52">
        <f>VLOOKUP($B67,Shock_dev!$A$1:$CI$300,MATCH(DATE(I$1,1,1),Shock_dev!$A$1:$CI$1,0),FALSE)</f>
        <v>3525.3198332999996</v>
      </c>
      <c r="J67" s="52">
        <f>VLOOKUP($B67,Shock_dev!$A$1:$CI$300,MATCH(DATE(J$1,1,1),Shock_dev!$A$1:$CI$1,0),FALSE)</f>
        <v>4398.9742540999996</v>
      </c>
      <c r="K67" s="52">
        <f>VLOOKUP($B67,Shock_dev!$A$1:$CI$300,MATCH(DATE(K$1,1,1),Shock_dev!$A$1:$CI$1,0),FALSE)</f>
        <v>4156.5177988000005</v>
      </c>
      <c r="L67" s="52">
        <f>VLOOKUP($B67,Shock_dev!$A$1:$CI$300,MATCH(DATE(L$1,1,1),Shock_dev!$A$1:$CI$1,0),FALSE)</f>
        <v>4649.4737873999993</v>
      </c>
      <c r="M67" s="52">
        <f>VLOOKUP($B67,Shock_dev!$A$1:$CI$300,MATCH(DATE(M$1,1,1),Shock_dev!$A$1:$CI$1,0),FALSE)</f>
        <v>4624.2309471999997</v>
      </c>
      <c r="N67" s="52">
        <f>VLOOKUP($B67,Shock_dev!$A$1:$CI$300,MATCH(DATE(N$1,1,1),Shock_dev!$A$1:$CI$1,0),FALSE)</f>
        <v>4257.3783830000002</v>
      </c>
      <c r="O67" s="52">
        <f>VLOOKUP($B67,Shock_dev!$A$1:$CI$300,MATCH(DATE(O$1,1,1),Shock_dev!$A$1:$CI$1,0),FALSE)</f>
        <v>3492.2194494999999</v>
      </c>
      <c r="P67" s="52">
        <f>VLOOKUP($B67,Shock_dev!$A$1:$CI$300,MATCH(DATE(P$1,1,1),Shock_dev!$A$1:$CI$1,0),FALSE)</f>
        <v>3102.2205635999999</v>
      </c>
      <c r="Q67" s="52">
        <f>VLOOKUP($B67,Shock_dev!$A$1:$CI$300,MATCH(DATE(Q$1,1,1),Shock_dev!$A$1:$CI$1,0),FALSE)</f>
        <v>3253.3786123999998</v>
      </c>
      <c r="R67" s="52">
        <f>VLOOKUP($B67,Shock_dev!$A$1:$CI$300,MATCH(DATE(R$1,1,1),Shock_dev!$A$1:$CI$1,0),FALSE)</f>
        <v>2431.8435585999996</v>
      </c>
      <c r="S67" s="52">
        <f>VLOOKUP($B67,Shock_dev!$A$1:$CI$300,MATCH(DATE(S$1,1,1),Shock_dev!$A$1:$CI$1,0),FALSE)</f>
        <v>2435.1695730000001</v>
      </c>
      <c r="T67" s="52">
        <f>VLOOKUP($B67,Shock_dev!$A$1:$CI$300,MATCH(DATE(T$1,1,1),Shock_dev!$A$1:$CI$1,0),FALSE)</f>
        <v>2888.4205109999998</v>
      </c>
      <c r="U67" s="52">
        <f>VLOOKUP($B67,Shock_dev!$A$1:$CI$300,MATCH(DATE(U$1,1,1),Shock_dev!$A$1:$CI$1,0),FALSE)</f>
        <v>2445.5700990000005</v>
      </c>
      <c r="V67" s="52">
        <f>VLOOKUP($B67,Shock_dev!$A$1:$CI$300,MATCH(DATE(V$1,1,1),Shock_dev!$A$1:$CI$1,0),FALSE)</f>
        <v>2433.1270679999998</v>
      </c>
      <c r="W67" s="52">
        <f>VLOOKUP($B67,Shock_dev!$A$1:$CI$300,MATCH(DATE(W$1,1,1),Shock_dev!$A$1:$CI$1,0),FALSE)</f>
        <v>2796.2308539999999</v>
      </c>
      <c r="X67" s="52">
        <f>VLOOKUP($B67,Shock_dev!$A$1:$CI$300,MATCH(DATE(X$1,1,1),Shock_dev!$A$1:$CI$1,0),FALSE)</f>
        <v>2803.9381819999999</v>
      </c>
      <c r="Y67" s="52">
        <f>VLOOKUP($B67,Shock_dev!$A$1:$CI$300,MATCH(DATE(Y$1,1,1),Shock_dev!$A$1:$CI$1,0),FALSE)</f>
        <v>2988.1557240000002</v>
      </c>
      <c r="Z67" s="52">
        <f>VLOOKUP($B67,Shock_dev!$A$1:$CI$300,MATCH(DATE(Z$1,1,1),Shock_dev!$A$1:$CI$1,0),FALSE)</f>
        <v>2801.1639989999999</v>
      </c>
      <c r="AA67" s="52">
        <f>VLOOKUP($B67,Shock_dev!$A$1:$CI$300,MATCH(DATE(AA$1,1,1),Shock_dev!$A$1:$CI$1,0),FALSE)</f>
        <v>3151.9152999999997</v>
      </c>
      <c r="AB67" s="52">
        <f>VLOOKUP($B67,Shock_dev!$A$1:$CI$300,MATCH(DATE(AB$1,1,1),Shock_dev!$A$1:$CI$1,0),FALSE)</f>
        <v>3494.9790659999999</v>
      </c>
      <c r="AC67" s="52">
        <f>VLOOKUP($B67,Shock_dev!$A$1:$CI$300,MATCH(DATE(AC$1,1,1),Shock_dev!$A$1:$CI$1,0),FALSE)</f>
        <v>3840.1476699999994</v>
      </c>
      <c r="AD67" s="52">
        <f>VLOOKUP($B67,Shock_dev!$A$1:$CI$300,MATCH(DATE(AD$1,1,1),Shock_dev!$A$1:$CI$1,0),FALSE)</f>
        <v>4067.811119</v>
      </c>
      <c r="AE67" s="52">
        <f>VLOOKUP($B67,Shock_dev!$A$1:$CI$300,MATCH(DATE(AE$1,1,1),Shock_dev!$A$1:$CI$1,0),FALSE)</f>
        <v>4414.1660190000002</v>
      </c>
      <c r="AF67" s="52">
        <f>VLOOKUP($B67,Shock_dev!$A$1:$CI$300,MATCH(DATE(AF$1,1,1),Shock_dev!$A$1:$CI$1,0),FALSE)</f>
        <v>4423.3824110000005</v>
      </c>
      <c r="AG67" s="52"/>
      <c r="AH67" s="65">
        <f t="shared" si="1"/>
        <v>3063.3707192199995</v>
      </c>
      <c r="AI67" s="65">
        <f t="shared" si="2"/>
        <v>4084.7644894799996</v>
      </c>
      <c r="AJ67" s="65">
        <f t="shared" si="3"/>
        <v>3745.8855911400001</v>
      </c>
      <c r="AK67" s="65">
        <f t="shared" si="4"/>
        <v>2526.8261619199998</v>
      </c>
      <c r="AL67" s="65">
        <f t="shared" si="5"/>
        <v>2908.2808118000003</v>
      </c>
      <c r="AM67" s="65">
        <f t="shared" si="6"/>
        <v>4048.0972569999999</v>
      </c>
      <c r="AN67" s="66"/>
      <c r="AO67" s="65">
        <f t="shared" si="7"/>
        <v>3574.0676043499998</v>
      </c>
      <c r="AP67" s="65">
        <f t="shared" si="8"/>
        <v>3136.3558765299999</v>
      </c>
      <c r="AQ67" s="65">
        <f t="shared" si="9"/>
        <v>3478.1890344000003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485</v>
      </c>
      <c r="C68" s="51">
        <f>VLOOKUP($B68,Shock_dev!$A$1:$CI$300,MATCH(DATE(C$1,1,1),Shock_dev!$A$1:$CI$1,0),FALSE)</f>
        <v>5927.3039600000011</v>
      </c>
      <c r="D68" s="52">
        <f>VLOOKUP($B68,Shock_dev!$A$1:$CI$300,MATCH(DATE(D$1,1,1),Shock_dev!$A$1:$CI$1,0),FALSE)</f>
        <v>6042.7379000000019</v>
      </c>
      <c r="E68" s="52">
        <f>VLOOKUP($B68,Shock_dev!$A$1:$CI$300,MATCH(DATE(E$1,1,1),Shock_dev!$A$1:$CI$1,0),FALSE)</f>
        <v>6344.5301700000018</v>
      </c>
      <c r="F68" s="52">
        <f>VLOOKUP($B68,Shock_dev!$A$1:$CI$300,MATCH(DATE(F$1,1,1),Shock_dev!$A$1:$CI$1,0),FALSE)</f>
        <v>6546.31934</v>
      </c>
      <c r="G68" s="52">
        <f>VLOOKUP($B68,Shock_dev!$A$1:$CI$300,MATCH(DATE(G$1,1,1),Shock_dev!$A$1:$CI$1,0),FALSE)</f>
        <v>6335.1703099999995</v>
      </c>
      <c r="H68" s="52">
        <f>VLOOKUP($B68,Shock_dev!$A$1:$CI$300,MATCH(DATE(H$1,1,1),Shock_dev!$A$1:$CI$1,0),FALSE)</f>
        <v>6729.9157899999991</v>
      </c>
      <c r="I68" s="52">
        <f>VLOOKUP($B68,Shock_dev!$A$1:$CI$300,MATCH(DATE(I$1,1,1),Shock_dev!$A$1:$CI$1,0),FALSE)</f>
        <v>6529.3818499999979</v>
      </c>
      <c r="J68" s="52">
        <f>VLOOKUP($B68,Shock_dev!$A$1:$CI$300,MATCH(DATE(J$1,1,1),Shock_dev!$A$1:$CI$1,0),FALSE)</f>
        <v>7401.4475500000008</v>
      </c>
      <c r="K68" s="52">
        <f>VLOOKUP($B68,Shock_dev!$A$1:$CI$300,MATCH(DATE(K$1,1,1),Shock_dev!$A$1:$CI$1,0),FALSE)</f>
        <v>7116.7404100000003</v>
      </c>
      <c r="L68" s="52">
        <f>VLOOKUP($B68,Shock_dev!$A$1:$CI$300,MATCH(DATE(L$1,1,1),Shock_dev!$A$1:$CI$1,0),FALSE)</f>
        <v>7461.9775899999986</v>
      </c>
      <c r="M68" s="52">
        <f>VLOOKUP($B68,Shock_dev!$A$1:$CI$300,MATCH(DATE(M$1,1,1),Shock_dev!$A$1:$CI$1,0),FALSE)</f>
        <v>9277.2290000000012</v>
      </c>
      <c r="N68" s="52">
        <f>VLOOKUP($B68,Shock_dev!$A$1:$CI$300,MATCH(DATE(N$1,1,1),Shock_dev!$A$1:$CI$1,0),FALSE)</f>
        <v>8888.7584899999983</v>
      </c>
      <c r="O68" s="52">
        <f>VLOOKUP($B68,Shock_dev!$A$1:$CI$300,MATCH(DATE(O$1,1,1),Shock_dev!$A$1:$CI$1,0),FALSE)</f>
        <v>8122.4363799999992</v>
      </c>
      <c r="P68" s="52">
        <f>VLOOKUP($B68,Shock_dev!$A$1:$CI$300,MATCH(DATE(P$1,1,1),Shock_dev!$A$1:$CI$1,0),FALSE)</f>
        <v>7720.2073599999985</v>
      </c>
      <c r="Q68" s="52">
        <f>VLOOKUP($B68,Shock_dev!$A$1:$CI$300,MATCH(DATE(Q$1,1,1),Shock_dev!$A$1:$CI$1,0),FALSE)</f>
        <v>7980.5603900000006</v>
      </c>
      <c r="R68" s="52">
        <f>VLOOKUP($B68,Shock_dev!$A$1:$CI$300,MATCH(DATE(R$1,1,1),Shock_dev!$A$1:$CI$1,0),FALSE)</f>
        <v>7060.4622299999992</v>
      </c>
      <c r="S68" s="52">
        <f>VLOOKUP($B68,Shock_dev!$A$1:$CI$300,MATCH(DATE(S$1,1,1),Shock_dev!$A$1:$CI$1,0),FALSE)</f>
        <v>7088.443470000002</v>
      </c>
      <c r="T68" s="52">
        <f>VLOOKUP($B68,Shock_dev!$A$1:$CI$300,MATCH(DATE(T$1,1,1),Shock_dev!$A$1:$CI$1,0),FALSE)</f>
        <v>7531.5550899999998</v>
      </c>
      <c r="U68" s="52">
        <f>VLOOKUP($B68,Shock_dev!$A$1:$CI$300,MATCH(DATE(U$1,1,1),Shock_dev!$A$1:$CI$1,0),FALSE)</f>
        <v>7074.3218699999979</v>
      </c>
      <c r="V68" s="52">
        <f>VLOOKUP($B68,Shock_dev!$A$1:$CI$300,MATCH(DATE(V$1,1,1),Shock_dev!$A$1:$CI$1,0),FALSE)</f>
        <v>7548.8257799999992</v>
      </c>
      <c r="W68" s="52">
        <f>VLOOKUP($B68,Shock_dev!$A$1:$CI$300,MATCH(DATE(W$1,1,1),Shock_dev!$A$1:$CI$1,0),FALSE)</f>
        <v>7838.6561799999981</v>
      </c>
      <c r="X68" s="52">
        <f>VLOOKUP($B68,Shock_dev!$A$1:$CI$300,MATCH(DATE(X$1,1,1),Shock_dev!$A$1:$CI$1,0),FALSE)</f>
        <v>7883.0886199999986</v>
      </c>
      <c r="Y68" s="52">
        <f>VLOOKUP($B68,Shock_dev!$A$1:$CI$300,MATCH(DATE(Y$1,1,1),Shock_dev!$A$1:$CI$1,0),FALSE)</f>
        <v>8269.4875100000008</v>
      </c>
      <c r="Z68" s="52">
        <f>VLOOKUP($B68,Shock_dev!$A$1:$CI$300,MATCH(DATE(Z$1,1,1),Shock_dev!$A$1:$CI$1,0),FALSE)</f>
        <v>8080.7889200000009</v>
      </c>
      <c r="AA68" s="52">
        <f>VLOOKUP($B68,Shock_dev!$A$1:$CI$300,MATCH(DATE(AA$1,1,1),Shock_dev!$A$1:$CI$1,0),FALSE)</f>
        <v>8427.5637100000004</v>
      </c>
      <c r="AB68" s="52">
        <f>VLOOKUP($B68,Shock_dev!$A$1:$CI$300,MATCH(DATE(AB$1,1,1),Shock_dev!$A$1:$CI$1,0),FALSE)</f>
        <v>8766.8556299999982</v>
      </c>
      <c r="AC68" s="52">
        <f>VLOOKUP($B68,Shock_dev!$A$1:$CI$300,MATCH(DATE(AC$1,1,1),Shock_dev!$A$1:$CI$1,0),FALSE)</f>
        <v>9108.6940899999991</v>
      </c>
      <c r="AD68" s="52">
        <f>VLOOKUP($B68,Shock_dev!$A$1:$CI$300,MATCH(DATE(AD$1,1,1),Shock_dev!$A$1:$CI$1,0),FALSE)</f>
        <v>9332.3687799999989</v>
      </c>
      <c r="AE68" s="52">
        <f>VLOOKUP($B68,Shock_dev!$A$1:$CI$300,MATCH(DATE(AE$1,1,1),Shock_dev!$A$1:$CI$1,0),FALSE)</f>
        <v>9675.97019</v>
      </c>
      <c r="AF68" s="52">
        <f>VLOOKUP($B68,Shock_dev!$A$1:$CI$300,MATCH(DATE(AF$1,1,1),Shock_dev!$A$1:$CI$1,0),FALSE)</f>
        <v>9679.83986</v>
      </c>
      <c r="AG68" s="52"/>
      <c r="AH68" s="65">
        <f t="shared" si="1"/>
        <v>6239.2123360000014</v>
      </c>
      <c r="AI68" s="65">
        <f t="shared" si="2"/>
        <v>7047.8926379999994</v>
      </c>
      <c r="AJ68" s="65">
        <f t="shared" si="3"/>
        <v>8397.8383240000003</v>
      </c>
      <c r="AK68" s="65">
        <f t="shared" si="4"/>
        <v>7260.7216879999996</v>
      </c>
      <c r="AL68" s="65">
        <f t="shared" si="5"/>
        <v>8099.9169879999999</v>
      </c>
      <c r="AM68" s="65">
        <f t="shared" si="6"/>
        <v>9312.7457099999992</v>
      </c>
      <c r="AN68" s="66"/>
      <c r="AO68" s="65">
        <f t="shared" si="7"/>
        <v>6643.5524870000008</v>
      </c>
      <c r="AP68" s="65">
        <f t="shared" si="8"/>
        <v>7829.280006</v>
      </c>
      <c r="AQ68" s="65">
        <f t="shared" si="9"/>
        <v>8706.331349</v>
      </c>
    </row>
    <row r="69" spans="1:43" x14ac:dyDescent="0.25">
      <c r="A69" s="5" t="str">
        <f>VLOOKUP(LEFT(RIGHT(B69,6),4),List_Sectors!$A$2:$C$30,3,FALSE)</f>
        <v>Forage</v>
      </c>
      <c r="B69" s="37" t="s">
        <v>486</v>
      </c>
      <c r="C69" s="51">
        <f>VLOOKUP($B69,Shock_dev!$A$1:$CI$300,MATCH(DATE(C$1,1,1),Shock_dev!$A$1:$CI$1,0),FALSE)</f>
        <v>5.0453726000000074</v>
      </c>
      <c r="D69" s="52">
        <f>VLOOKUP($B69,Shock_dev!$A$1:$CI$300,MATCH(DATE(D$1,1,1),Shock_dev!$A$1:$CI$1,0),FALSE)</f>
        <v>6.045518799999968</v>
      </c>
      <c r="E69" s="52">
        <f>VLOOKUP($B69,Shock_dev!$A$1:$CI$300,MATCH(DATE(E$1,1,1),Shock_dev!$A$1:$CI$1,0),FALSE)</f>
        <v>6.5254619000000389</v>
      </c>
      <c r="F69" s="52">
        <f>VLOOKUP($B69,Shock_dev!$A$1:$CI$300,MATCH(DATE(F$1,1,1),Shock_dev!$A$1:$CI$1,0),FALSE)</f>
        <v>6.6860724000000573</v>
      </c>
      <c r="G69" s="52">
        <f>VLOOKUP($B69,Shock_dev!$A$1:$CI$300,MATCH(DATE(G$1,1,1),Shock_dev!$A$1:$CI$1,0),FALSE)</f>
        <v>6.6409555000000182</v>
      </c>
      <c r="H69" s="52">
        <f>VLOOKUP($B69,Shock_dev!$A$1:$CI$300,MATCH(DATE(H$1,1,1),Shock_dev!$A$1:$CI$1,0),FALSE)</f>
        <v>6.5862791000000698</v>
      </c>
      <c r="I69" s="52">
        <f>VLOOKUP($B69,Shock_dev!$A$1:$CI$300,MATCH(DATE(I$1,1,1),Shock_dev!$A$1:$CI$1,0),FALSE)</f>
        <v>6.4965715000000728</v>
      </c>
      <c r="J69" s="52">
        <f>VLOOKUP($B69,Shock_dev!$A$1:$CI$300,MATCH(DATE(J$1,1,1),Shock_dev!$A$1:$CI$1,0),FALSE)</f>
        <v>6.5145010999999613</v>
      </c>
      <c r="K69" s="52">
        <f>VLOOKUP($B69,Shock_dev!$A$1:$CI$300,MATCH(DATE(K$1,1,1),Shock_dev!$A$1:$CI$1,0),FALSE)</f>
        <v>6.5094272999999703</v>
      </c>
      <c r="L69" s="52">
        <f>VLOOKUP($B69,Shock_dev!$A$1:$CI$300,MATCH(DATE(L$1,1,1),Shock_dev!$A$1:$CI$1,0),FALSE)</f>
        <v>6.591051499999935</v>
      </c>
      <c r="M69" s="52">
        <f>VLOOKUP($B69,Shock_dev!$A$1:$CI$300,MATCH(DATE(M$1,1,1),Shock_dev!$A$1:$CI$1,0),FALSE)</f>
        <v>32.24762290000001</v>
      </c>
      <c r="N69" s="52">
        <f>VLOOKUP($B69,Shock_dev!$A$1:$CI$300,MATCH(DATE(N$1,1,1),Shock_dev!$A$1:$CI$1,0),FALSE)</f>
        <v>33.123212800000033</v>
      </c>
      <c r="O69" s="52">
        <f>VLOOKUP($B69,Shock_dev!$A$1:$CI$300,MATCH(DATE(O$1,1,1),Shock_dev!$A$1:$CI$1,0),FALSE)</f>
        <v>33.298907099999951</v>
      </c>
      <c r="P69" s="52">
        <f>VLOOKUP($B69,Shock_dev!$A$1:$CI$300,MATCH(DATE(P$1,1,1),Shock_dev!$A$1:$CI$1,0),FALSE)</f>
        <v>33.335533700000042</v>
      </c>
      <c r="Q69" s="52">
        <f>VLOOKUP($B69,Shock_dev!$A$1:$CI$300,MATCH(DATE(Q$1,1,1),Shock_dev!$A$1:$CI$1,0),FALSE)</f>
        <v>33.410501199999999</v>
      </c>
      <c r="R69" s="52">
        <f>VLOOKUP($B69,Shock_dev!$A$1:$CI$300,MATCH(DATE(R$1,1,1),Shock_dev!$A$1:$CI$1,0),FALSE)</f>
        <v>33.395296499999972</v>
      </c>
      <c r="S69" s="52">
        <f>VLOOKUP($B69,Shock_dev!$A$1:$CI$300,MATCH(DATE(S$1,1,1),Shock_dev!$A$1:$CI$1,0),FALSE)</f>
        <v>33.421671500000002</v>
      </c>
      <c r="T69" s="52">
        <f>VLOOKUP($B69,Shock_dev!$A$1:$CI$300,MATCH(DATE(T$1,1,1),Shock_dev!$A$1:$CI$1,0),FALSE)</f>
        <v>33.50104019999992</v>
      </c>
      <c r="U69" s="52">
        <f>VLOOKUP($B69,Shock_dev!$A$1:$CI$300,MATCH(DATE(U$1,1,1),Shock_dev!$A$1:$CI$1,0),FALSE)</f>
        <v>33.522185400000012</v>
      </c>
      <c r="V69" s="52">
        <f>VLOOKUP($B69,Shock_dev!$A$1:$CI$300,MATCH(DATE(V$1,1,1),Shock_dev!$A$1:$CI$1,0),FALSE)</f>
        <v>33.606360999999993</v>
      </c>
      <c r="W69" s="52">
        <f>VLOOKUP($B69,Shock_dev!$A$1:$CI$300,MATCH(DATE(W$1,1,1),Shock_dev!$A$1:$CI$1,0),FALSE)</f>
        <v>15.798451899999918</v>
      </c>
      <c r="X69" s="52">
        <f>VLOOKUP($B69,Shock_dev!$A$1:$CI$300,MATCH(DATE(X$1,1,1),Shock_dev!$A$1:$CI$1,0),FALSE)</f>
        <v>15.307106599999997</v>
      </c>
      <c r="Y69" s="52">
        <f>VLOOKUP($B69,Shock_dev!$A$1:$CI$300,MATCH(DATE(Y$1,1,1),Shock_dev!$A$1:$CI$1,0),FALSE)</f>
        <v>15.295411700000045</v>
      </c>
      <c r="Z69" s="52">
        <f>VLOOKUP($B69,Shock_dev!$A$1:$CI$300,MATCH(DATE(Z$1,1,1),Shock_dev!$A$1:$CI$1,0),FALSE)</f>
        <v>15.269346300000052</v>
      </c>
      <c r="AA69" s="52">
        <f>VLOOKUP($B69,Shock_dev!$A$1:$CI$300,MATCH(DATE(AA$1,1,1),Shock_dev!$A$1:$CI$1,0),FALSE)</f>
        <v>15.227827100000013</v>
      </c>
      <c r="AB69" s="52">
        <f>VLOOKUP($B69,Shock_dev!$A$1:$CI$300,MATCH(DATE(AB$1,1,1),Shock_dev!$A$1:$CI$1,0),FALSE)</f>
        <v>15.172891800000002</v>
      </c>
      <c r="AC69" s="52">
        <f>VLOOKUP($B69,Shock_dev!$A$1:$CI$300,MATCH(DATE(AC$1,1,1),Shock_dev!$A$1:$CI$1,0),FALSE)</f>
        <v>15.107742199999961</v>
      </c>
      <c r="AD69" s="52">
        <f>VLOOKUP($B69,Shock_dev!$A$1:$CI$300,MATCH(DATE(AD$1,1,1),Shock_dev!$A$1:$CI$1,0),FALSE)</f>
        <v>15.024590399999965</v>
      </c>
      <c r="AE69" s="52">
        <f>VLOOKUP($B69,Shock_dev!$A$1:$CI$300,MATCH(DATE(AE$1,1,1),Shock_dev!$A$1:$CI$1,0),FALSE)</f>
        <v>14.94011809999995</v>
      </c>
      <c r="AF69" s="52">
        <f>VLOOKUP($B69,Shock_dev!$A$1:$CI$300,MATCH(DATE(AF$1,1,1),Shock_dev!$A$1:$CI$1,0),FALSE)</f>
        <v>14.826024399999937</v>
      </c>
      <c r="AG69" s="52"/>
      <c r="AH69" s="65">
        <f t="shared" si="1"/>
        <v>6.1886762400000181</v>
      </c>
      <c r="AI69" s="65">
        <f t="shared" si="2"/>
        <v>6.5395661000000018</v>
      </c>
      <c r="AJ69" s="65">
        <f t="shared" si="3"/>
        <v>33.083155540000007</v>
      </c>
      <c r="AK69" s="65">
        <f t="shared" si="4"/>
        <v>33.48931091999998</v>
      </c>
      <c r="AL69" s="65">
        <f t="shared" si="5"/>
        <v>15.379628720000005</v>
      </c>
      <c r="AM69" s="65">
        <f t="shared" si="6"/>
        <v>15.014273379999963</v>
      </c>
      <c r="AN69" s="66"/>
      <c r="AO69" s="65">
        <f t="shared" si="7"/>
        <v>6.3641211700000095</v>
      </c>
      <c r="AP69" s="65">
        <f t="shared" si="8"/>
        <v>33.286233229999993</v>
      </c>
      <c r="AQ69" s="65">
        <f t="shared" si="9"/>
        <v>15.196951049999985</v>
      </c>
    </row>
    <row r="70" spans="1:43" x14ac:dyDescent="0.25">
      <c r="A70" s="5" t="str">
        <f>VLOOKUP(LEFT(RIGHT(B70,6),4),List_Sectors!$A$2:$C$30,3,FALSE)</f>
        <v>Transport</v>
      </c>
      <c r="B70" s="57" t="s">
        <v>487</v>
      </c>
      <c r="C70" s="51">
        <f>VLOOKUP($B70,Shock_dev!$A$1:$CI$300,MATCH(DATE(C$1,1,1),Shock_dev!$A$1:$CI$1,0),FALSE)</f>
        <v>378.30060000000231</v>
      </c>
      <c r="D70" s="52">
        <f>VLOOKUP($B70,Shock_dev!$A$1:$CI$300,MATCH(DATE(D$1,1,1),Shock_dev!$A$1:$CI$1,0),FALSE)</f>
        <v>589.18549999999232</v>
      </c>
      <c r="E70" s="52">
        <f>VLOOKUP($B70,Shock_dev!$A$1:$CI$300,MATCH(DATE(E$1,1,1),Shock_dev!$A$1:$CI$1,0),FALSE)</f>
        <v>696.37489999999525</v>
      </c>
      <c r="F70" s="52">
        <f>VLOOKUP($B70,Shock_dev!$A$1:$CI$300,MATCH(DATE(F$1,1,1),Shock_dev!$A$1:$CI$1,0),FALSE)</f>
        <v>726.84739999999874</v>
      </c>
      <c r="G70" s="52">
        <f>VLOOKUP($B70,Shock_dev!$A$1:$CI$300,MATCH(DATE(G$1,1,1),Shock_dev!$A$1:$CI$1,0),FALSE)</f>
        <v>691.03879999998026</v>
      </c>
      <c r="H70" s="52">
        <f>VLOOKUP($B70,Shock_dev!$A$1:$CI$300,MATCH(DATE(H$1,1,1),Shock_dev!$A$1:$CI$1,0),FALSE)</f>
        <v>640.44130000000587</v>
      </c>
      <c r="I70" s="52">
        <f>VLOOKUP($B70,Shock_dev!$A$1:$CI$300,MATCH(DATE(I$1,1,1),Shock_dev!$A$1:$CI$1,0),FALSE)</f>
        <v>556.18799999999464</v>
      </c>
      <c r="J70" s="52">
        <f>VLOOKUP($B70,Shock_dev!$A$1:$CI$300,MATCH(DATE(J$1,1,1),Shock_dev!$A$1:$CI$1,0),FALSE)</f>
        <v>492.00660000002244</v>
      </c>
      <c r="K70" s="52">
        <f>VLOOKUP($B70,Shock_dev!$A$1:$CI$300,MATCH(DATE(K$1,1,1),Shock_dev!$A$1:$CI$1,0),FALSE)</f>
        <v>402.77419999998529</v>
      </c>
      <c r="L70" s="52">
        <f>VLOOKUP($B70,Shock_dev!$A$1:$CI$300,MATCH(DATE(L$1,1,1),Shock_dev!$A$1:$CI$1,0),FALSE)</f>
        <v>338.68920000002254</v>
      </c>
      <c r="M70" s="52">
        <f>VLOOKUP($B70,Shock_dev!$A$1:$CI$300,MATCH(DATE(M$1,1,1),Shock_dev!$A$1:$CI$1,0),FALSE)</f>
        <v>310.11170000000857</v>
      </c>
      <c r="N70" s="52">
        <f>VLOOKUP($B70,Shock_dev!$A$1:$CI$300,MATCH(DATE(N$1,1,1),Shock_dev!$A$1:$CI$1,0),FALSE)</f>
        <v>248.09260000000359</v>
      </c>
      <c r="O70" s="52">
        <f>VLOOKUP($B70,Shock_dev!$A$1:$CI$300,MATCH(DATE(O$1,1,1),Shock_dev!$A$1:$CI$1,0),FALSE)</f>
        <v>167.86280000000261</v>
      </c>
      <c r="P70" s="52">
        <f>VLOOKUP($B70,Shock_dev!$A$1:$CI$300,MATCH(DATE(P$1,1,1),Shock_dev!$A$1:$CI$1,0),FALSE)</f>
        <v>92.083800000022165</v>
      </c>
      <c r="Q70" s="52">
        <f>VLOOKUP($B70,Shock_dev!$A$1:$CI$300,MATCH(DATE(Q$1,1,1),Shock_dev!$A$1:$CI$1,0),FALSE)</f>
        <v>44.837799999979325</v>
      </c>
      <c r="R70" s="52">
        <f>VLOOKUP($B70,Shock_dev!$A$1:$CI$300,MATCH(DATE(R$1,1,1),Shock_dev!$A$1:$CI$1,0),FALSE)</f>
        <v>-24.203899999993155</v>
      </c>
      <c r="S70" s="52">
        <f>VLOOKUP($B70,Shock_dev!$A$1:$CI$300,MATCH(DATE(S$1,1,1),Shock_dev!$A$1:$CI$1,0),FALSE)</f>
        <v>-62.838500000012573</v>
      </c>
      <c r="T70" s="52">
        <f>VLOOKUP($B70,Shock_dev!$A$1:$CI$300,MATCH(DATE(T$1,1,1),Shock_dev!$A$1:$CI$1,0),FALSE)</f>
        <v>-75.957200000004377</v>
      </c>
      <c r="U70" s="52">
        <f>VLOOKUP($B70,Shock_dev!$A$1:$CI$300,MATCH(DATE(U$1,1,1),Shock_dev!$A$1:$CI$1,0),FALSE)</f>
        <v>-97.92949999999837</v>
      </c>
      <c r="V70" s="52">
        <f>VLOOKUP($B70,Shock_dev!$A$1:$CI$300,MATCH(DATE(V$1,1,1),Shock_dev!$A$1:$CI$1,0),FALSE)</f>
        <v>-82.771899999992456</v>
      </c>
      <c r="W70" s="52">
        <f>VLOOKUP($B70,Shock_dev!$A$1:$CI$300,MATCH(DATE(W$1,1,1),Shock_dev!$A$1:$CI$1,0),FALSE)</f>
        <v>-67.271500000002561</v>
      </c>
      <c r="X70" s="52">
        <f>VLOOKUP($B70,Shock_dev!$A$1:$CI$300,MATCH(DATE(X$1,1,1),Shock_dev!$A$1:$CI$1,0),FALSE)</f>
        <v>-49.636199999978999</v>
      </c>
      <c r="Y70" s="52">
        <f>VLOOKUP($B70,Shock_dev!$A$1:$CI$300,MATCH(DATE(Y$1,1,1),Shock_dev!$A$1:$CI$1,0),FALSE)</f>
        <v>-0.97949999998672865</v>
      </c>
      <c r="Z70" s="52">
        <f>VLOOKUP($B70,Shock_dev!$A$1:$CI$300,MATCH(DATE(Z$1,1,1),Shock_dev!$A$1:$CI$1,0),FALSE)</f>
        <v>21.096400000009453</v>
      </c>
      <c r="AA70" s="52">
        <f>VLOOKUP($B70,Shock_dev!$A$1:$CI$300,MATCH(DATE(AA$1,1,1),Shock_dev!$A$1:$CI$1,0),FALSE)</f>
        <v>44.848499999992782</v>
      </c>
      <c r="AB70" s="52">
        <f>VLOOKUP($B70,Shock_dev!$A$1:$CI$300,MATCH(DATE(AB$1,1,1),Shock_dev!$A$1:$CI$1,0),FALSE)</f>
        <v>67.746500000008382</v>
      </c>
      <c r="AC70" s="52">
        <f>VLOOKUP($B70,Shock_dev!$A$1:$CI$300,MATCH(DATE(AC$1,1,1),Shock_dev!$A$1:$CI$1,0),FALSE)</f>
        <v>89.305800000001909</v>
      </c>
      <c r="AD70" s="52">
        <f>VLOOKUP($B70,Shock_dev!$A$1:$CI$300,MATCH(DATE(AD$1,1,1),Shock_dev!$A$1:$CI$1,0),FALSE)</f>
        <v>105.80890000000363</v>
      </c>
      <c r="AE70" s="52">
        <f>VLOOKUP($B70,Shock_dev!$A$1:$CI$300,MATCH(DATE(AE$1,1,1),Shock_dev!$A$1:$CI$1,0),FALSE)</f>
        <v>122.19049999999697</v>
      </c>
      <c r="AF70" s="52">
        <f>VLOOKUP($B70,Shock_dev!$A$1:$CI$300,MATCH(DATE(AF$1,1,1),Shock_dev!$A$1:$CI$1,0),FALSE)</f>
        <v>127.6938000000082</v>
      </c>
      <c r="AG70" s="52"/>
      <c r="AH70" s="65">
        <f t="shared" si="1"/>
        <v>616.34943999999382</v>
      </c>
      <c r="AI70" s="65">
        <f t="shared" si="2"/>
        <v>486.01986000000613</v>
      </c>
      <c r="AJ70" s="65">
        <f t="shared" si="3"/>
        <v>172.59774000000326</v>
      </c>
      <c r="AK70" s="65">
        <f t="shared" si="4"/>
        <v>-68.740200000000186</v>
      </c>
      <c r="AL70" s="65">
        <f t="shared" si="5"/>
        <v>-10.388459999993211</v>
      </c>
      <c r="AM70" s="65">
        <f t="shared" si="6"/>
        <v>102.54910000000382</v>
      </c>
      <c r="AN70" s="66"/>
      <c r="AO70" s="65">
        <f t="shared" si="7"/>
        <v>551.18464999999992</v>
      </c>
      <c r="AP70" s="65">
        <f t="shared" si="8"/>
        <v>51.928770000001535</v>
      </c>
      <c r="AQ70" s="65">
        <f t="shared" si="9"/>
        <v>46.080320000005301</v>
      </c>
    </row>
    <row r="71" spans="1:43" x14ac:dyDescent="0.25">
      <c r="A71" s="5" t="str">
        <f>VLOOKUP(LEFT(RIGHT(B71,6),4),List_Sectors!$A$2:$C$30,3,FALSE)</f>
        <v>Services</v>
      </c>
      <c r="B71" s="57" t="s">
        <v>488</v>
      </c>
      <c r="C71" s="51">
        <f>VLOOKUP($B71,Shock_dev!$A$1:$CI$300,MATCH(DATE(C$1,1,1),Shock_dev!$A$1:$CI$1,0),FALSE)</f>
        <v>11604.895000000019</v>
      </c>
      <c r="D71" s="52">
        <f>VLOOKUP($B71,Shock_dev!$A$1:$CI$300,MATCH(DATE(D$1,1,1),Shock_dev!$A$1:$CI$1,0),FALSE)</f>
        <v>17305.654000000097</v>
      </c>
      <c r="E71" s="52">
        <f>VLOOKUP($B71,Shock_dev!$A$1:$CI$300,MATCH(DATE(E$1,1,1),Shock_dev!$A$1:$CI$1,0),FALSE)</f>
        <v>20406.01099999994</v>
      </c>
      <c r="F71" s="52">
        <f>VLOOKUP($B71,Shock_dev!$A$1:$CI$300,MATCH(DATE(F$1,1,1),Shock_dev!$A$1:$CI$1,0),FALSE)</f>
        <v>21897.481999999844</v>
      </c>
      <c r="G71" s="52">
        <f>VLOOKUP($B71,Shock_dev!$A$1:$CI$300,MATCH(DATE(G$1,1,1),Shock_dev!$A$1:$CI$1,0),FALSE)</f>
        <v>21971.320000000298</v>
      </c>
      <c r="H71" s="52">
        <f>VLOOKUP($B71,Shock_dev!$A$1:$CI$300,MATCH(DATE(H$1,1,1),Shock_dev!$A$1:$CI$1,0),FALSE)</f>
        <v>22019.567000000272</v>
      </c>
      <c r="I71" s="52">
        <f>VLOOKUP($B71,Shock_dev!$A$1:$CI$300,MATCH(DATE(I$1,1,1),Shock_dev!$A$1:$CI$1,0),FALSE)</f>
        <v>21205.029999999795</v>
      </c>
      <c r="J71" s="52">
        <f>VLOOKUP($B71,Shock_dev!$A$1:$CI$300,MATCH(DATE(J$1,1,1),Shock_dev!$A$1:$CI$1,0),FALSE)</f>
        <v>21078.44700000016</v>
      </c>
      <c r="K71" s="52">
        <f>VLOOKUP($B71,Shock_dev!$A$1:$CI$300,MATCH(DATE(K$1,1,1),Shock_dev!$A$1:$CI$1,0),FALSE)</f>
        <v>20076.189999999944</v>
      </c>
      <c r="L71" s="52">
        <f>VLOOKUP($B71,Shock_dev!$A$1:$CI$300,MATCH(DATE(L$1,1,1),Shock_dev!$A$1:$CI$1,0),FALSE)</f>
        <v>19770.305000000168</v>
      </c>
      <c r="M71" s="52">
        <f>VLOOKUP($B71,Shock_dev!$A$1:$CI$300,MATCH(DATE(M$1,1,1),Shock_dev!$A$1:$CI$1,0),FALSE)</f>
        <v>20344.06399999978</v>
      </c>
      <c r="N71" s="52">
        <f>VLOOKUP($B71,Shock_dev!$A$1:$CI$300,MATCH(DATE(N$1,1,1),Shock_dev!$A$1:$CI$1,0),FALSE)</f>
        <v>19647.176999999676</v>
      </c>
      <c r="O71" s="52">
        <f>VLOOKUP($B71,Shock_dev!$A$1:$CI$300,MATCH(DATE(O$1,1,1),Shock_dev!$A$1:$CI$1,0),FALSE)</f>
        <v>18314.908000000287</v>
      </c>
      <c r="P71" s="52">
        <f>VLOOKUP($B71,Shock_dev!$A$1:$CI$300,MATCH(DATE(P$1,1,1),Shock_dev!$A$1:$CI$1,0),FALSE)</f>
        <v>17019.158999999985</v>
      </c>
      <c r="Q71" s="52">
        <f>VLOOKUP($B71,Shock_dev!$A$1:$CI$300,MATCH(DATE(Q$1,1,1),Shock_dev!$A$1:$CI$1,0),FALSE)</f>
        <v>16416.077000000048</v>
      </c>
      <c r="R71" s="52">
        <f>VLOOKUP($B71,Shock_dev!$A$1:$CI$300,MATCH(DATE(R$1,1,1),Shock_dev!$A$1:$CI$1,0),FALSE)</f>
        <v>14897.520999999717</v>
      </c>
      <c r="S71" s="52">
        <f>VLOOKUP($B71,Shock_dev!$A$1:$CI$300,MATCH(DATE(S$1,1,1),Shock_dev!$A$1:$CI$1,0),FALSE)</f>
        <v>14163.535000000149</v>
      </c>
      <c r="T71" s="52">
        <f>VLOOKUP($B71,Shock_dev!$A$1:$CI$300,MATCH(DATE(T$1,1,1),Shock_dev!$A$1:$CI$1,0),FALSE)</f>
        <v>13969.824000000022</v>
      </c>
      <c r="U71" s="52">
        <f>VLOOKUP($B71,Shock_dev!$A$1:$CI$300,MATCH(DATE(U$1,1,1),Shock_dev!$A$1:$CI$1,0),FALSE)</f>
        <v>13285.922999999952</v>
      </c>
      <c r="V71" s="52">
        <f>VLOOKUP($B71,Shock_dev!$A$1:$CI$300,MATCH(DATE(V$1,1,1),Shock_dev!$A$1:$CI$1,0),FALSE)</f>
        <v>13621.813000000082</v>
      </c>
      <c r="W71" s="52">
        <f>VLOOKUP($B71,Shock_dev!$A$1:$CI$300,MATCH(DATE(W$1,1,1),Shock_dev!$A$1:$CI$1,0),FALSE)</f>
        <v>13800.990999999922</v>
      </c>
      <c r="X71" s="52">
        <f>VLOOKUP($B71,Shock_dev!$A$1:$CI$300,MATCH(DATE(X$1,1,1),Shock_dev!$A$1:$CI$1,0),FALSE)</f>
        <v>13982.501000000164</v>
      </c>
      <c r="Y71" s="52">
        <f>VLOOKUP($B71,Shock_dev!$A$1:$CI$300,MATCH(DATE(Y$1,1,1),Shock_dev!$A$1:$CI$1,0),FALSE)</f>
        <v>15105.053000000305</v>
      </c>
      <c r="Z71" s="52">
        <f>VLOOKUP($B71,Shock_dev!$A$1:$CI$300,MATCH(DATE(Z$1,1,1),Shock_dev!$A$1:$CI$1,0),FALSE)</f>
        <v>15344.463999999687</v>
      </c>
      <c r="AA71" s="52">
        <f>VLOOKUP($B71,Shock_dev!$A$1:$CI$300,MATCH(DATE(AA$1,1,1),Shock_dev!$A$1:$CI$1,0),FALSE)</f>
        <v>15707.772000000346</v>
      </c>
      <c r="AB71" s="52">
        <f>VLOOKUP($B71,Shock_dev!$A$1:$CI$300,MATCH(DATE(AB$1,1,1),Shock_dev!$A$1:$CI$1,0),FALSE)</f>
        <v>16088.533999999985</v>
      </c>
      <c r="AC71" s="52">
        <f>VLOOKUP($B71,Shock_dev!$A$1:$CI$300,MATCH(DATE(AC$1,1,1),Shock_dev!$A$1:$CI$1,0),FALSE)</f>
        <v>16475.719000000041</v>
      </c>
      <c r="AD71" s="52">
        <f>VLOOKUP($B71,Shock_dev!$A$1:$CI$300,MATCH(DATE(AD$1,1,1),Shock_dev!$A$1:$CI$1,0),FALSE)</f>
        <v>16760.236000000034</v>
      </c>
      <c r="AE71" s="52">
        <f>VLOOKUP($B71,Shock_dev!$A$1:$CI$300,MATCH(DATE(AE$1,1,1),Shock_dev!$A$1:$CI$1,0),FALSE)</f>
        <v>17102.223999999929</v>
      </c>
      <c r="AF71" s="52">
        <f>VLOOKUP($B71,Shock_dev!$A$1:$CI$300,MATCH(DATE(AF$1,1,1),Shock_dev!$A$1:$CI$1,0),FALSE)</f>
        <v>17162.462999999989</v>
      </c>
      <c r="AG71" s="52"/>
      <c r="AH71" s="65">
        <f t="shared" si="1"/>
        <v>18637.072400000041</v>
      </c>
      <c r="AI71" s="65">
        <f t="shared" si="2"/>
        <v>20829.907800000066</v>
      </c>
      <c r="AJ71" s="65">
        <f t="shared" si="3"/>
        <v>18348.276999999955</v>
      </c>
      <c r="AK71" s="65">
        <f t="shared" si="4"/>
        <v>13987.723199999984</v>
      </c>
      <c r="AL71" s="65">
        <f t="shared" si="5"/>
        <v>14788.156200000085</v>
      </c>
      <c r="AM71" s="65">
        <f t="shared" si="6"/>
        <v>16717.835199999994</v>
      </c>
      <c r="AN71" s="66"/>
      <c r="AO71" s="65">
        <f t="shared" si="7"/>
        <v>19733.490100000054</v>
      </c>
      <c r="AP71" s="65">
        <f t="shared" si="8"/>
        <v>16168.000099999968</v>
      </c>
      <c r="AQ71" s="65">
        <f t="shared" si="9"/>
        <v>15752.99570000004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489</v>
      </c>
      <c r="C72" s="51">
        <f>VLOOKUP($B72,Shock_dev!$A$1:$CI$300,MATCH(DATE(C$1,1,1),Shock_dev!$A$1:$CI$1,0),FALSE)</f>
        <v>712.00009999997565</v>
      </c>
      <c r="D72" s="52">
        <f>VLOOKUP($B72,Shock_dev!$A$1:$CI$300,MATCH(DATE(D$1,1,1),Shock_dev!$A$1:$CI$1,0),FALSE)</f>
        <v>1138.0074000000022</v>
      </c>
      <c r="E72" s="52">
        <f>VLOOKUP($B72,Shock_dev!$A$1:$CI$300,MATCH(DATE(E$1,1,1),Shock_dev!$A$1:$CI$1,0),FALSE)</f>
        <v>1407.6597000000183</v>
      </c>
      <c r="F72" s="52">
        <f>VLOOKUP($B72,Shock_dev!$A$1:$CI$300,MATCH(DATE(F$1,1,1),Shock_dev!$A$1:$CI$1,0),FALSE)</f>
        <v>1574.9491000000271</v>
      </c>
      <c r="G72" s="52">
        <f>VLOOKUP($B72,Shock_dev!$A$1:$CI$300,MATCH(DATE(G$1,1,1),Shock_dev!$A$1:$CI$1,0),FALSE)</f>
        <v>1652.4443000000028</v>
      </c>
      <c r="H72" s="52">
        <f>VLOOKUP($B72,Shock_dev!$A$1:$CI$300,MATCH(DATE(H$1,1,1),Shock_dev!$A$1:$CI$1,0),FALSE)</f>
        <v>1728.6683000000194</v>
      </c>
      <c r="I72" s="52">
        <f>VLOOKUP($B72,Shock_dev!$A$1:$CI$300,MATCH(DATE(I$1,1,1),Shock_dev!$A$1:$CI$1,0),FALSE)</f>
        <v>1753.45729999998</v>
      </c>
      <c r="J72" s="52">
        <f>VLOOKUP($B72,Shock_dev!$A$1:$CI$300,MATCH(DATE(J$1,1,1),Shock_dev!$A$1:$CI$1,0),FALSE)</f>
        <v>1824.9118999999773</v>
      </c>
      <c r="K72" s="52">
        <f>VLOOKUP($B72,Shock_dev!$A$1:$CI$300,MATCH(DATE(K$1,1,1),Shock_dev!$A$1:$CI$1,0),FALSE)</f>
        <v>1837.7846000000136</v>
      </c>
      <c r="L72" s="52">
        <f>VLOOKUP($B72,Shock_dev!$A$1:$CI$300,MATCH(DATE(L$1,1,1),Shock_dev!$A$1:$CI$1,0),FALSE)</f>
        <v>1886.5462000000116</v>
      </c>
      <c r="M72" s="52">
        <f>VLOOKUP($B72,Shock_dev!$A$1:$CI$300,MATCH(DATE(M$1,1,1),Shock_dev!$A$1:$CI$1,0),FALSE)</f>
        <v>1992.5019000000029</v>
      </c>
      <c r="N72" s="52">
        <f>VLOOKUP($B72,Shock_dev!$A$1:$CI$300,MATCH(DATE(N$1,1,1),Shock_dev!$A$1:$CI$1,0),FALSE)</f>
        <v>2010.2614999999932</v>
      </c>
      <c r="O72" s="52">
        <f>VLOOKUP($B72,Shock_dev!$A$1:$CI$300,MATCH(DATE(O$1,1,1),Shock_dev!$A$1:$CI$1,0),FALSE)</f>
        <v>1969.3690999999817</v>
      </c>
      <c r="P72" s="52">
        <f>VLOOKUP($B72,Shock_dev!$A$1:$CI$300,MATCH(DATE(P$1,1,1),Shock_dev!$A$1:$CI$1,0),FALSE)</f>
        <v>1917.9047999999893</v>
      </c>
      <c r="Q72" s="52">
        <f>VLOOKUP($B72,Shock_dev!$A$1:$CI$300,MATCH(DATE(Q$1,1,1),Shock_dev!$A$1:$CI$1,0),FALSE)</f>
        <v>1902.2881000000052</v>
      </c>
      <c r="R72" s="52">
        <f>VLOOKUP($B72,Shock_dev!$A$1:$CI$300,MATCH(DATE(R$1,1,1),Shock_dev!$A$1:$CI$1,0),FALSE)</f>
        <v>1816.8573000000033</v>
      </c>
      <c r="S72" s="52">
        <f>VLOOKUP($B72,Shock_dev!$A$1:$CI$300,MATCH(DATE(S$1,1,1),Shock_dev!$A$1:$CI$1,0),FALSE)</f>
        <v>1769.4964000000036</v>
      </c>
      <c r="T72" s="52">
        <f>VLOOKUP($B72,Shock_dev!$A$1:$CI$300,MATCH(DATE(T$1,1,1),Shock_dev!$A$1:$CI$1,0),FALSE)</f>
        <v>1754.3495000000112</v>
      </c>
      <c r="U72" s="52">
        <f>VLOOKUP($B72,Shock_dev!$A$1:$CI$300,MATCH(DATE(U$1,1,1),Shock_dev!$A$1:$CI$1,0),FALSE)</f>
        <v>1698.8867999999784</v>
      </c>
      <c r="V72" s="52">
        <f>VLOOKUP($B72,Shock_dev!$A$1:$CI$300,MATCH(DATE(V$1,1,1),Shock_dev!$A$1:$CI$1,0),FALSE)</f>
        <v>1701.4608000000007</v>
      </c>
      <c r="W72" s="52">
        <f>VLOOKUP($B72,Shock_dev!$A$1:$CI$300,MATCH(DATE(W$1,1,1),Shock_dev!$A$1:$CI$1,0),FALSE)</f>
        <v>1697.4737999999779</v>
      </c>
      <c r="X72" s="52">
        <f>VLOOKUP($B72,Shock_dev!$A$1:$CI$300,MATCH(DATE(X$1,1,1),Shock_dev!$A$1:$CI$1,0),FALSE)</f>
        <v>1687.8967999999877</v>
      </c>
      <c r="Y72" s="52">
        <f>VLOOKUP($B72,Shock_dev!$A$1:$CI$300,MATCH(DATE(Y$1,1,1),Shock_dev!$A$1:$CI$1,0),FALSE)</f>
        <v>1732.0758999999962</v>
      </c>
      <c r="Z72" s="52">
        <f>VLOOKUP($B72,Shock_dev!$A$1:$CI$300,MATCH(DATE(Z$1,1,1),Shock_dev!$A$1:$CI$1,0),FALSE)</f>
        <v>1728.7887000000046</v>
      </c>
      <c r="AA72" s="52">
        <f>VLOOKUP($B72,Shock_dev!$A$1:$CI$300,MATCH(DATE(AA$1,1,1),Shock_dev!$A$1:$CI$1,0),FALSE)</f>
        <v>1736.2496999999858</v>
      </c>
      <c r="AB72" s="52">
        <f>VLOOKUP($B72,Shock_dev!$A$1:$CI$300,MATCH(DATE(AB$1,1,1),Shock_dev!$A$1:$CI$1,0),FALSE)</f>
        <v>1747.9764999999898</v>
      </c>
      <c r="AC72" s="52">
        <f>VLOOKUP($B72,Shock_dev!$A$1:$CI$300,MATCH(DATE(AC$1,1,1),Shock_dev!$A$1:$CI$1,0),FALSE)</f>
        <v>1763.4365000000107</v>
      </c>
      <c r="AD72" s="52">
        <f>VLOOKUP($B72,Shock_dev!$A$1:$CI$300,MATCH(DATE(AD$1,1,1),Shock_dev!$A$1:$CI$1,0),FALSE)</f>
        <v>1775.2037999999884</v>
      </c>
      <c r="AE72" s="52">
        <f>VLOOKUP($B72,Shock_dev!$A$1:$CI$300,MATCH(DATE(AE$1,1,1),Shock_dev!$A$1:$CI$1,0),FALSE)</f>
        <v>1794.252599999978</v>
      </c>
      <c r="AF72" s="52">
        <f>VLOOKUP($B72,Shock_dev!$A$1:$CI$300,MATCH(DATE(AF$1,1,1),Shock_dev!$A$1:$CI$1,0),FALSE)</f>
        <v>1797.0484999999753</v>
      </c>
      <c r="AG72" s="52"/>
      <c r="AH72" s="65">
        <f t="shared" si="1"/>
        <v>1297.0121200000053</v>
      </c>
      <c r="AI72" s="65">
        <f t="shared" si="2"/>
        <v>1806.2736600000003</v>
      </c>
      <c r="AJ72" s="65">
        <f t="shared" si="3"/>
        <v>1958.4650799999945</v>
      </c>
      <c r="AK72" s="65">
        <f t="shared" si="4"/>
        <v>1748.2101599999994</v>
      </c>
      <c r="AL72" s="65">
        <f t="shared" si="5"/>
        <v>1716.4969799999903</v>
      </c>
      <c r="AM72" s="65">
        <f t="shared" si="6"/>
        <v>1775.5835799999884</v>
      </c>
      <c r="AN72" s="66"/>
      <c r="AO72" s="65">
        <f t="shared" si="7"/>
        <v>1551.6428900000028</v>
      </c>
      <c r="AP72" s="65">
        <f t="shared" si="8"/>
        <v>1853.3376199999971</v>
      </c>
      <c r="AQ72" s="65">
        <f t="shared" si="9"/>
        <v>1746.0402799999893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27478.436732700004</v>
      </c>
      <c r="D77" s="52">
        <f t="shared" ref="D77:AF77" si="11">SUM(D60:D69)</f>
        <v>28352.225812100001</v>
      </c>
      <c r="E77" s="52">
        <f t="shared" si="11"/>
        <v>29081.918684200002</v>
      </c>
      <c r="F77" s="52">
        <f t="shared" si="11"/>
        <v>29508.324090899994</v>
      </c>
      <c r="G77" s="52">
        <f t="shared" si="11"/>
        <v>29012.081929999993</v>
      </c>
      <c r="H77" s="52">
        <f t="shared" si="11"/>
        <v>30164.311458299995</v>
      </c>
      <c r="I77" s="52">
        <f t="shared" si="11"/>
        <v>29532.746342099996</v>
      </c>
      <c r="J77" s="52">
        <f t="shared" si="11"/>
        <v>31234.1767334</v>
      </c>
      <c r="K77" s="52">
        <f t="shared" si="11"/>
        <v>30218.317581999996</v>
      </c>
      <c r="L77" s="52">
        <f t="shared" si="11"/>
        <v>31445.265739899998</v>
      </c>
      <c r="M77" s="52">
        <f t="shared" si="11"/>
        <v>34246.967731100005</v>
      </c>
      <c r="N77" s="52">
        <f t="shared" si="11"/>
        <v>32706.559818799997</v>
      </c>
      <c r="O77" s="52">
        <f t="shared" si="11"/>
        <v>30926.667345599995</v>
      </c>
      <c r="P77" s="52">
        <f t="shared" si="11"/>
        <v>29876.099901300007</v>
      </c>
      <c r="Q77" s="52">
        <f t="shared" si="11"/>
        <v>30383.234860600001</v>
      </c>
      <c r="R77" s="52">
        <f t="shared" si="11"/>
        <v>28043.689524099995</v>
      </c>
      <c r="S77" s="52">
        <f t="shared" si="11"/>
        <v>28205.018101499994</v>
      </c>
      <c r="T77" s="52">
        <f t="shared" si="11"/>
        <v>28861.782413199999</v>
      </c>
      <c r="U77" s="52">
        <f t="shared" si="11"/>
        <v>27725.949273399998</v>
      </c>
      <c r="V77" s="52">
        <f t="shared" si="11"/>
        <v>29317.014308999998</v>
      </c>
      <c r="W77" s="52">
        <f t="shared" si="11"/>
        <v>29536.143626899993</v>
      </c>
      <c r="X77" s="52">
        <f t="shared" si="11"/>
        <v>29830.614852600003</v>
      </c>
      <c r="Y77" s="52">
        <f t="shared" si="11"/>
        <v>32172.381504699992</v>
      </c>
      <c r="Z77" s="52">
        <f t="shared" si="11"/>
        <v>31748.3025323</v>
      </c>
      <c r="AA77" s="52">
        <f t="shared" si="11"/>
        <v>32361.911946100005</v>
      </c>
      <c r="AB77" s="52">
        <f t="shared" si="11"/>
        <v>32966.5608078</v>
      </c>
      <c r="AC77" s="52">
        <f t="shared" si="11"/>
        <v>33587.338720200001</v>
      </c>
      <c r="AD77" s="52">
        <f t="shared" si="11"/>
        <v>33982.676417399991</v>
      </c>
      <c r="AE77" s="52">
        <f t="shared" si="11"/>
        <v>34630.337945100007</v>
      </c>
      <c r="AF77" s="52">
        <f t="shared" si="11"/>
        <v>34602.718676399993</v>
      </c>
      <c r="AG77" s="67"/>
      <c r="AH77" s="65">
        <f>AVERAGE(C77:G77)</f>
        <v>28686.597449979996</v>
      </c>
      <c r="AI77" s="65">
        <f>AVERAGE(H77:L77)</f>
        <v>30518.963571139997</v>
      </c>
      <c r="AJ77" s="65">
        <f>AVERAGE(M77:Q77)</f>
        <v>31627.905931480003</v>
      </c>
      <c r="AK77" s="65">
        <f>AVERAGE(R77:V77)</f>
        <v>28430.690724239994</v>
      </c>
      <c r="AL77" s="65">
        <f>AVERAGE(W77:AA77)</f>
        <v>31129.870892519997</v>
      </c>
      <c r="AM77" s="65">
        <f>AVERAGE(AB77:AF77)</f>
        <v>33953.92651338</v>
      </c>
      <c r="AN77" s="66"/>
      <c r="AO77" s="65">
        <f>AVERAGE(AH77:AI77)</f>
        <v>29602.780510559998</v>
      </c>
      <c r="AP77" s="65">
        <f>AVERAGE(AJ77:AK77)</f>
        <v>30029.29832786</v>
      </c>
      <c r="AQ77" s="65">
        <f>AVERAGE(AL77:AM77)</f>
        <v>32541.898702949999</v>
      </c>
    </row>
    <row r="78" spans="1:43" s="9" customFormat="1" x14ac:dyDescent="0.25">
      <c r="A78" s="13" t="s">
        <v>399</v>
      </c>
      <c r="B78" s="13"/>
      <c r="C78" s="52">
        <f>SUM(C70:C71)</f>
        <v>11983.195600000021</v>
      </c>
      <c r="D78" s="52">
        <f t="shared" ref="D78:AF78" si="12">SUM(D70:D71)</f>
        <v>17894.839500000089</v>
      </c>
      <c r="E78" s="52">
        <f t="shared" si="12"/>
        <v>21102.385899999936</v>
      </c>
      <c r="F78" s="52">
        <f t="shared" si="12"/>
        <v>22624.329399999842</v>
      </c>
      <c r="G78" s="52">
        <f t="shared" si="12"/>
        <v>22662.358800000278</v>
      </c>
      <c r="H78" s="52">
        <f t="shared" si="12"/>
        <v>22660.008300000278</v>
      </c>
      <c r="I78" s="52">
        <f t="shared" si="12"/>
        <v>21761.21799999979</v>
      </c>
      <c r="J78" s="52">
        <f t="shared" si="12"/>
        <v>21570.453600000183</v>
      </c>
      <c r="K78" s="52">
        <f t="shared" si="12"/>
        <v>20478.964199999929</v>
      </c>
      <c r="L78" s="52">
        <f t="shared" si="12"/>
        <v>20108.99420000019</v>
      </c>
      <c r="M78" s="52">
        <f t="shared" si="12"/>
        <v>20654.175699999789</v>
      </c>
      <c r="N78" s="52">
        <f t="shared" si="12"/>
        <v>19895.269599999679</v>
      </c>
      <c r="O78" s="52">
        <f t="shared" si="12"/>
        <v>18482.770800000289</v>
      </c>
      <c r="P78" s="52">
        <f t="shared" si="12"/>
        <v>17111.242800000007</v>
      </c>
      <c r="Q78" s="52">
        <f t="shared" si="12"/>
        <v>16460.914800000028</v>
      </c>
      <c r="R78" s="52">
        <f t="shared" si="12"/>
        <v>14873.317099999724</v>
      </c>
      <c r="S78" s="52">
        <f t="shared" si="12"/>
        <v>14100.696500000136</v>
      </c>
      <c r="T78" s="52">
        <f t="shared" si="12"/>
        <v>13893.866800000018</v>
      </c>
      <c r="U78" s="52">
        <f t="shared" si="12"/>
        <v>13187.993499999953</v>
      </c>
      <c r="V78" s="52">
        <f t="shared" si="12"/>
        <v>13539.04110000009</v>
      </c>
      <c r="W78" s="52">
        <f t="shared" si="12"/>
        <v>13733.719499999919</v>
      </c>
      <c r="X78" s="52">
        <f t="shared" si="12"/>
        <v>13932.864800000185</v>
      </c>
      <c r="Y78" s="52">
        <f t="shared" si="12"/>
        <v>15104.073500000319</v>
      </c>
      <c r="Z78" s="52">
        <f t="shared" si="12"/>
        <v>15365.560399999697</v>
      </c>
      <c r="AA78" s="52">
        <f t="shared" si="12"/>
        <v>15752.620500000339</v>
      </c>
      <c r="AB78" s="52">
        <f t="shared" si="12"/>
        <v>16156.280499999993</v>
      </c>
      <c r="AC78" s="52">
        <f t="shared" si="12"/>
        <v>16565.024800000043</v>
      </c>
      <c r="AD78" s="52">
        <f t="shared" si="12"/>
        <v>16866.044900000037</v>
      </c>
      <c r="AE78" s="52">
        <f t="shared" si="12"/>
        <v>17224.414499999926</v>
      </c>
      <c r="AF78" s="52">
        <f t="shared" si="12"/>
        <v>17290.156799999997</v>
      </c>
      <c r="AG78" s="67"/>
      <c r="AH78" s="65">
        <f>AVERAGE(C78:G78)</f>
        <v>19253.421840000032</v>
      </c>
      <c r="AI78" s="65">
        <f>AVERAGE(H78:L78)</f>
        <v>21315.927660000074</v>
      </c>
      <c r="AJ78" s="65">
        <f>AVERAGE(M78:Q78)</f>
        <v>18520.874739999959</v>
      </c>
      <c r="AK78" s="65">
        <f>AVERAGE(R78:V78)</f>
        <v>13918.982999999984</v>
      </c>
      <c r="AL78" s="65">
        <f>AVERAGE(W78:AA78)</f>
        <v>14777.767740000092</v>
      </c>
      <c r="AM78" s="65">
        <f>AVERAGE(AB78:AF78)</f>
        <v>16820.384299999998</v>
      </c>
      <c r="AN78" s="66"/>
      <c r="AO78" s="65">
        <f>AVERAGE(AH78:AI78)</f>
        <v>20284.674750000053</v>
      </c>
      <c r="AP78" s="65">
        <f>AVERAGE(AJ78:AK78)</f>
        <v>16219.928869999971</v>
      </c>
      <c r="AQ78" s="65">
        <f>AVERAGE(AL78:AM78)</f>
        <v>15799.076020000044</v>
      </c>
    </row>
    <row r="79" spans="1:43" s="9" customFormat="1" x14ac:dyDescent="0.25">
      <c r="A79" s="13" t="s">
        <v>421</v>
      </c>
      <c r="B79" s="13"/>
      <c r="C79" s="52">
        <f>SUM(C53:C58)</f>
        <v>3849.7641199999634</v>
      </c>
      <c r="D79" s="52">
        <f t="shared" ref="D79:AF79" si="13">SUM(D53:D58)</f>
        <v>5140.762989999952</v>
      </c>
      <c r="E79" s="52">
        <f t="shared" si="13"/>
        <v>5618.1525000000001</v>
      </c>
      <c r="F79" s="52">
        <f t="shared" si="13"/>
        <v>5665.5901600000288</v>
      </c>
      <c r="G79" s="52">
        <f t="shared" si="13"/>
        <v>5316.2105499999961</v>
      </c>
      <c r="H79" s="52">
        <f t="shared" si="13"/>
        <v>5018.18504999996</v>
      </c>
      <c r="I79" s="52">
        <f t="shared" si="13"/>
        <v>4439.2867199999964</v>
      </c>
      <c r="J79" s="52">
        <f t="shared" si="13"/>
        <v>4126.3968300000088</v>
      </c>
      <c r="K79" s="52">
        <f t="shared" si="13"/>
        <v>3516.0531000000046</v>
      </c>
      <c r="L79" s="52">
        <f t="shared" si="13"/>
        <v>3194.0097399999759</v>
      </c>
      <c r="M79" s="52">
        <f t="shared" si="13"/>
        <v>3171.9321500000078</v>
      </c>
      <c r="N79" s="52">
        <f t="shared" si="13"/>
        <v>2711.0491099999999</v>
      </c>
      <c r="O79" s="52">
        <f t="shared" si="13"/>
        <v>2120.5578200000309</v>
      </c>
      <c r="P79" s="52">
        <f t="shared" si="13"/>
        <v>1622.6260099999745</v>
      </c>
      <c r="Q79" s="52">
        <f t="shared" si="13"/>
        <v>1401.3245399999687</v>
      </c>
      <c r="R79" s="52">
        <f t="shared" si="13"/>
        <v>887.76120999999694</v>
      </c>
      <c r="S79" s="52">
        <f t="shared" si="13"/>
        <v>703.36624999999913</v>
      </c>
      <c r="T79" s="52">
        <f t="shared" si="13"/>
        <v>703.41445000001113</v>
      </c>
      <c r="U79" s="52">
        <f t="shared" si="13"/>
        <v>538.54968000004374</v>
      </c>
      <c r="V79" s="52">
        <f t="shared" si="13"/>
        <v>744.90692000002673</v>
      </c>
      <c r="W79" s="52">
        <f t="shared" si="13"/>
        <v>872.78401000005033</v>
      </c>
      <c r="X79" s="52">
        <f t="shared" si="13"/>
        <v>1006.4445200000082</v>
      </c>
      <c r="Y79" s="52">
        <f t="shared" si="13"/>
        <v>1459.3654199999983</v>
      </c>
      <c r="Z79" s="52">
        <f t="shared" si="13"/>
        <v>1569.9676200000285</v>
      </c>
      <c r="AA79" s="52">
        <f t="shared" si="13"/>
        <v>1737.607059999933</v>
      </c>
      <c r="AB79" s="52">
        <f t="shared" si="13"/>
        <v>1901.813280000024</v>
      </c>
      <c r="AC79" s="52">
        <f t="shared" si="13"/>
        <v>2056.2779400000436</v>
      </c>
      <c r="AD79" s="52">
        <f t="shared" si="13"/>
        <v>2164.899749999975</v>
      </c>
      <c r="AE79" s="52">
        <f t="shared" si="13"/>
        <v>2285.6907500000234</v>
      </c>
      <c r="AF79" s="52">
        <f t="shared" si="13"/>
        <v>2301.9574700000521</v>
      </c>
      <c r="AG79" s="67"/>
      <c r="AH79" s="65">
        <f t="shared" si="1"/>
        <v>5118.0960639999885</v>
      </c>
      <c r="AI79" s="65">
        <f t="shared" si="2"/>
        <v>4058.7862879999893</v>
      </c>
      <c r="AJ79" s="65">
        <f t="shared" si="3"/>
        <v>2205.4979259999964</v>
      </c>
      <c r="AK79" s="65">
        <f t="shared" si="4"/>
        <v>715.59970200001555</v>
      </c>
      <c r="AL79" s="65">
        <f t="shared" si="5"/>
        <v>1329.2337260000036</v>
      </c>
      <c r="AM79" s="65">
        <f t="shared" si="6"/>
        <v>2142.1278380000235</v>
      </c>
      <c r="AN79" s="66"/>
      <c r="AO79" s="65">
        <f t="shared" si="7"/>
        <v>4588.4411759999894</v>
      </c>
      <c r="AP79" s="65">
        <f t="shared" si="8"/>
        <v>1460.5488140000059</v>
      </c>
      <c r="AQ79" s="65">
        <f t="shared" si="9"/>
        <v>1735.6807820000136</v>
      </c>
    </row>
    <row r="80" spans="1:43" s="9" customFormat="1" x14ac:dyDescent="0.25">
      <c r="A80" s="13" t="s">
        <v>423</v>
      </c>
      <c r="B80" s="13"/>
      <c r="C80" s="52">
        <f>C59</f>
        <v>669.73170000000391</v>
      </c>
      <c r="D80" s="52">
        <f t="shared" ref="D80:AF80" si="14">D59</f>
        <v>1174.4107000000076</v>
      </c>
      <c r="E80" s="52">
        <f t="shared" si="14"/>
        <v>1456.1743000000133</v>
      </c>
      <c r="F80" s="52">
        <f t="shared" si="14"/>
        <v>1578.1803000000073</v>
      </c>
      <c r="G80" s="52">
        <f t="shared" si="14"/>
        <v>1586.19650000002</v>
      </c>
      <c r="H80" s="52">
        <f t="shared" si="14"/>
        <v>1582.0794999999925</v>
      </c>
      <c r="I80" s="52">
        <f t="shared" si="14"/>
        <v>1547.2108000000007</v>
      </c>
      <c r="J80" s="52">
        <f t="shared" si="14"/>
        <v>1562.6547999999602</v>
      </c>
      <c r="K80" s="52">
        <f t="shared" si="14"/>
        <v>1555.5497999999789</v>
      </c>
      <c r="L80" s="52">
        <f t="shared" si="14"/>
        <v>1591.0028000000166</v>
      </c>
      <c r="M80" s="52">
        <f t="shared" si="14"/>
        <v>1695.1149999999907</v>
      </c>
      <c r="N80" s="52">
        <f t="shared" si="14"/>
        <v>1743.8752000000095</v>
      </c>
      <c r="O80" s="52">
        <f t="shared" si="14"/>
        <v>1736.2295999999624</v>
      </c>
      <c r="P80" s="52">
        <f t="shared" si="14"/>
        <v>1712.7340000000549</v>
      </c>
      <c r="Q80" s="52">
        <f t="shared" si="14"/>
        <v>1722.7646999999997</v>
      </c>
      <c r="R80" s="52">
        <f t="shared" si="14"/>
        <v>1684.024000000034</v>
      </c>
      <c r="S80" s="52">
        <f t="shared" si="14"/>
        <v>1670.5252000000328</v>
      </c>
      <c r="T80" s="52">
        <f t="shared" si="14"/>
        <v>1688.4502000000211</v>
      </c>
      <c r="U80" s="52">
        <f t="shared" si="14"/>
        <v>1676.6350999999559</v>
      </c>
      <c r="V80" s="52">
        <f t="shared" si="14"/>
        <v>1705.2995999999694</v>
      </c>
      <c r="W80" s="52">
        <f t="shared" si="14"/>
        <v>1726.085299999977</v>
      </c>
      <c r="X80" s="52">
        <f t="shared" si="14"/>
        <v>1734.3156999999774</v>
      </c>
      <c r="Y80" s="52">
        <f t="shared" si="14"/>
        <v>1785.7301999999909</v>
      </c>
      <c r="Z80" s="52">
        <f t="shared" si="14"/>
        <v>1791.1334000000497</v>
      </c>
      <c r="AA80" s="52">
        <f t="shared" si="14"/>
        <v>1784.7588000000105</v>
      </c>
      <c r="AB80" s="52">
        <f t="shared" si="14"/>
        <v>1772.8481000000029</v>
      </c>
      <c r="AC80" s="52">
        <f t="shared" si="14"/>
        <v>1757.5951999999816</v>
      </c>
      <c r="AD80" s="52">
        <f t="shared" si="14"/>
        <v>1734.1014000000432</v>
      </c>
      <c r="AE80" s="52">
        <f t="shared" si="14"/>
        <v>1711.1933000000427</v>
      </c>
      <c r="AF80" s="52">
        <f t="shared" si="14"/>
        <v>1672.2223000000231</v>
      </c>
      <c r="AG80" s="67"/>
      <c r="AH80" s="65">
        <f t="shared" si="1"/>
        <v>1292.9387000000104</v>
      </c>
      <c r="AI80" s="65">
        <f t="shared" si="2"/>
        <v>1567.6995399999898</v>
      </c>
      <c r="AJ80" s="65">
        <f t="shared" si="3"/>
        <v>1722.1437000000035</v>
      </c>
      <c r="AK80" s="65">
        <f t="shared" si="4"/>
        <v>1684.9868200000026</v>
      </c>
      <c r="AL80" s="65">
        <f t="shared" si="5"/>
        <v>1764.404680000001</v>
      </c>
      <c r="AM80" s="65">
        <f t="shared" si="6"/>
        <v>1729.5920600000186</v>
      </c>
      <c r="AN80" s="66"/>
      <c r="AO80" s="65">
        <f t="shared" si="7"/>
        <v>1430.3191200000001</v>
      </c>
      <c r="AP80" s="65">
        <f t="shared" si="8"/>
        <v>1703.565260000003</v>
      </c>
      <c r="AQ80" s="65">
        <f t="shared" si="9"/>
        <v>1746.9983700000098</v>
      </c>
    </row>
    <row r="81" spans="1:43" s="9" customFormat="1" x14ac:dyDescent="0.25">
      <c r="A81" s="13" t="s">
        <v>426</v>
      </c>
      <c r="B81" s="13"/>
      <c r="C81" s="52">
        <f>C72</f>
        <v>712.00009999997565</v>
      </c>
      <c r="D81" s="52">
        <f t="shared" ref="D81:AF81" si="15">D72</f>
        <v>1138.0074000000022</v>
      </c>
      <c r="E81" s="52">
        <f t="shared" si="15"/>
        <v>1407.6597000000183</v>
      </c>
      <c r="F81" s="52">
        <f t="shared" si="15"/>
        <v>1574.9491000000271</v>
      </c>
      <c r="G81" s="52">
        <f t="shared" si="15"/>
        <v>1652.4443000000028</v>
      </c>
      <c r="H81" s="52">
        <f t="shared" si="15"/>
        <v>1728.6683000000194</v>
      </c>
      <c r="I81" s="52">
        <f t="shared" si="15"/>
        <v>1753.45729999998</v>
      </c>
      <c r="J81" s="52">
        <f t="shared" si="15"/>
        <v>1824.9118999999773</v>
      </c>
      <c r="K81" s="52">
        <f t="shared" si="15"/>
        <v>1837.7846000000136</v>
      </c>
      <c r="L81" s="52">
        <f t="shared" si="15"/>
        <v>1886.5462000000116</v>
      </c>
      <c r="M81" s="52">
        <f t="shared" si="15"/>
        <v>1992.5019000000029</v>
      </c>
      <c r="N81" s="52">
        <f t="shared" si="15"/>
        <v>2010.2614999999932</v>
      </c>
      <c r="O81" s="52">
        <f t="shared" si="15"/>
        <v>1969.3690999999817</v>
      </c>
      <c r="P81" s="52">
        <f t="shared" si="15"/>
        <v>1917.9047999999893</v>
      </c>
      <c r="Q81" s="52">
        <f t="shared" si="15"/>
        <v>1902.2881000000052</v>
      </c>
      <c r="R81" s="52">
        <f t="shared" si="15"/>
        <v>1816.8573000000033</v>
      </c>
      <c r="S81" s="52">
        <f t="shared" si="15"/>
        <v>1769.4964000000036</v>
      </c>
      <c r="T81" s="52">
        <f t="shared" si="15"/>
        <v>1754.3495000000112</v>
      </c>
      <c r="U81" s="52">
        <f t="shared" si="15"/>
        <v>1698.8867999999784</v>
      </c>
      <c r="V81" s="52">
        <f t="shared" si="15"/>
        <v>1701.4608000000007</v>
      </c>
      <c r="W81" s="52">
        <f t="shared" si="15"/>
        <v>1697.4737999999779</v>
      </c>
      <c r="X81" s="52">
        <f t="shared" si="15"/>
        <v>1687.8967999999877</v>
      </c>
      <c r="Y81" s="52">
        <f t="shared" si="15"/>
        <v>1732.0758999999962</v>
      </c>
      <c r="Z81" s="52">
        <f t="shared" si="15"/>
        <v>1728.7887000000046</v>
      </c>
      <c r="AA81" s="52">
        <f t="shared" si="15"/>
        <v>1736.2496999999858</v>
      </c>
      <c r="AB81" s="52">
        <f t="shared" si="15"/>
        <v>1747.9764999999898</v>
      </c>
      <c r="AC81" s="52">
        <f t="shared" si="15"/>
        <v>1763.4365000000107</v>
      </c>
      <c r="AD81" s="52">
        <f t="shared" si="15"/>
        <v>1775.2037999999884</v>
      </c>
      <c r="AE81" s="52">
        <f t="shared" si="15"/>
        <v>1794.252599999978</v>
      </c>
      <c r="AF81" s="52">
        <f t="shared" si="15"/>
        <v>1797.0484999999753</v>
      </c>
      <c r="AG81" s="67"/>
      <c r="AH81" s="65">
        <f>AVERAGE(C81:G81)</f>
        <v>1297.0121200000053</v>
      </c>
      <c r="AI81" s="65">
        <f>AVERAGE(H81:L81)</f>
        <v>1806.2736600000003</v>
      </c>
      <c r="AJ81" s="65">
        <f>AVERAGE(M81:Q81)</f>
        <v>1958.4650799999945</v>
      </c>
      <c r="AK81" s="65">
        <f>AVERAGE(R81:V81)</f>
        <v>1748.2101599999994</v>
      </c>
      <c r="AL81" s="65">
        <f>AVERAGE(W81:AA81)</f>
        <v>1716.4969799999903</v>
      </c>
      <c r="AM81" s="65">
        <f>AVERAGE(AB81:AF81)</f>
        <v>1775.5835799999884</v>
      </c>
      <c r="AN81" s="66"/>
      <c r="AO81" s="65">
        <f>AVERAGE(AH81:AI81)</f>
        <v>1551.6428900000028</v>
      </c>
      <c r="AP81" s="65">
        <f>AVERAGE(AJ81:AK81)</f>
        <v>1853.3376199999971</v>
      </c>
      <c r="AQ81" s="65">
        <f>AVERAGE(AL81:AM81)</f>
        <v>1746.0402799999893</v>
      </c>
    </row>
    <row r="82" spans="1:43" s="9" customFormat="1" x14ac:dyDescent="0.25">
      <c r="A82" s="13" t="s">
        <v>425</v>
      </c>
      <c r="B82" s="13"/>
      <c r="C82" s="52">
        <f>SUM(C51:C52)</f>
        <v>582.05642000000444</v>
      </c>
      <c r="D82" s="52">
        <f t="shared" ref="D82:AF82" si="16">SUM(D51:D52)</f>
        <v>818.65815999999904</v>
      </c>
      <c r="E82" s="52">
        <f t="shared" si="16"/>
        <v>924.58756000001085</v>
      </c>
      <c r="F82" s="52">
        <f t="shared" si="16"/>
        <v>956.49866999999722</v>
      </c>
      <c r="G82" s="52">
        <f t="shared" si="16"/>
        <v>922.14323000000513</v>
      </c>
      <c r="H82" s="52">
        <f t="shared" si="16"/>
        <v>890.80879999999524</v>
      </c>
      <c r="I82" s="52">
        <f t="shared" si="16"/>
        <v>816.90346999999019</v>
      </c>
      <c r="J82" s="52">
        <f t="shared" si="16"/>
        <v>780.99339000000691</v>
      </c>
      <c r="K82" s="52">
        <f t="shared" si="16"/>
        <v>701.86676000000443</v>
      </c>
      <c r="L82" s="52">
        <f t="shared" si="16"/>
        <v>663.11651999999231</v>
      </c>
      <c r="M82" s="52">
        <f t="shared" si="16"/>
        <v>670.24777999998696</v>
      </c>
      <c r="N82" s="52">
        <f t="shared" si="16"/>
        <v>613.22254000000976</v>
      </c>
      <c r="O82" s="52">
        <f t="shared" si="16"/>
        <v>531.49919999999111</v>
      </c>
      <c r="P82" s="52">
        <f t="shared" si="16"/>
        <v>458.88790999999765</v>
      </c>
      <c r="Q82" s="52">
        <f t="shared" si="16"/>
        <v>425.4588400000066</v>
      </c>
      <c r="R82" s="52">
        <f t="shared" si="16"/>
        <v>347.98491999999897</v>
      </c>
      <c r="S82" s="52">
        <f t="shared" si="16"/>
        <v>315.79160000000411</v>
      </c>
      <c r="T82" s="52">
        <f t="shared" si="16"/>
        <v>311.78273000000263</v>
      </c>
      <c r="U82" s="52">
        <f t="shared" si="16"/>
        <v>283.56650999998601</v>
      </c>
      <c r="V82" s="52">
        <f t="shared" si="16"/>
        <v>309.23108000000502</v>
      </c>
      <c r="W82" s="52">
        <f t="shared" si="16"/>
        <v>325.19376000000557</v>
      </c>
      <c r="X82" s="52">
        <f t="shared" si="16"/>
        <v>341.58930000000328</v>
      </c>
      <c r="Y82" s="52">
        <f t="shared" si="16"/>
        <v>405.66305999999167</v>
      </c>
      <c r="Z82" s="52">
        <f t="shared" si="16"/>
        <v>421.36634000001141</v>
      </c>
      <c r="AA82" s="52">
        <f t="shared" si="16"/>
        <v>444.07497999999396</v>
      </c>
      <c r="AB82" s="52">
        <f t="shared" si="16"/>
        <v>466.82272000000739</v>
      </c>
      <c r="AC82" s="52">
        <f t="shared" si="16"/>
        <v>488.82021000000896</v>
      </c>
      <c r="AD82" s="52">
        <f t="shared" si="16"/>
        <v>504.6443700000018</v>
      </c>
      <c r="AE82" s="52">
        <f t="shared" si="16"/>
        <v>522.71268000000418</v>
      </c>
      <c r="AF82" s="52">
        <f t="shared" si="16"/>
        <v>525.78650999999445</v>
      </c>
      <c r="AG82" s="67"/>
      <c r="AH82" s="65">
        <f>AVERAGE(C82:G82)</f>
        <v>840.78880800000331</v>
      </c>
      <c r="AI82" s="65">
        <f>AVERAGE(H82:L82)</f>
        <v>770.73778799999786</v>
      </c>
      <c r="AJ82" s="65">
        <f>AVERAGE(M82:Q82)</f>
        <v>539.86325399999839</v>
      </c>
      <c r="AK82" s="65">
        <f>AVERAGE(R82:V82)</f>
        <v>313.67136799999935</v>
      </c>
      <c r="AL82" s="65">
        <f>AVERAGE(W82:AA82)</f>
        <v>387.57748800000115</v>
      </c>
      <c r="AM82" s="65">
        <f>AVERAGE(AB82:AF82)</f>
        <v>501.75729800000335</v>
      </c>
      <c r="AN82" s="66"/>
      <c r="AO82" s="65">
        <f>AVERAGE(AH82:AI82)</f>
        <v>805.76329800000053</v>
      </c>
      <c r="AP82" s="65">
        <f>AVERAGE(AJ82:AK82)</f>
        <v>426.76731099999887</v>
      </c>
      <c r="AQ82" s="65">
        <f>AVERAGE(AL82:AM82)</f>
        <v>444.66739300000222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6609.9000900000028</v>
      </c>
      <c r="D87" s="52">
        <f t="shared" ref="D87:AF92" si="20">D60</f>
        <v>6833.5070500000002</v>
      </c>
      <c r="E87" s="52">
        <f t="shared" si="20"/>
        <v>6895.4158000000025</v>
      </c>
      <c r="F87" s="52">
        <f t="shared" si="20"/>
        <v>6926.148409999998</v>
      </c>
      <c r="G87" s="52">
        <f t="shared" si="20"/>
        <v>6002.7231800000009</v>
      </c>
      <c r="H87" s="52">
        <f t="shared" si="20"/>
        <v>6396.4007300000012</v>
      </c>
      <c r="I87" s="52">
        <f t="shared" si="20"/>
        <v>6438.274809999999</v>
      </c>
      <c r="J87" s="52">
        <f t="shared" si="20"/>
        <v>6487.435379999999</v>
      </c>
      <c r="K87" s="52">
        <f t="shared" si="20"/>
        <v>6543.7933699999994</v>
      </c>
      <c r="L87" s="52">
        <f t="shared" si="20"/>
        <v>6521.9132800000007</v>
      </c>
      <c r="M87" s="52">
        <f t="shared" si="20"/>
        <v>5807.5185300000012</v>
      </c>
      <c r="N87" s="52">
        <f t="shared" si="20"/>
        <v>5875.6135400000021</v>
      </c>
      <c r="O87" s="52">
        <f t="shared" si="20"/>
        <v>5963.8303099999976</v>
      </c>
      <c r="P87" s="52">
        <f t="shared" si="20"/>
        <v>6058.9201500000017</v>
      </c>
      <c r="Q87" s="52">
        <f t="shared" si="20"/>
        <v>5981.3623100000004</v>
      </c>
      <c r="R87" s="52">
        <f t="shared" si="20"/>
        <v>5731.7418799999978</v>
      </c>
      <c r="S87" s="52">
        <f t="shared" si="20"/>
        <v>5818.3796999999977</v>
      </c>
      <c r="T87" s="52">
        <f t="shared" si="20"/>
        <v>5908.6369999999988</v>
      </c>
      <c r="U87" s="52">
        <f t="shared" si="20"/>
        <v>5990.2700800000021</v>
      </c>
      <c r="V87" s="52">
        <f t="shared" si="20"/>
        <v>6353.1342000000004</v>
      </c>
      <c r="W87" s="52">
        <f t="shared" si="20"/>
        <v>6108.6106899999977</v>
      </c>
      <c r="X87" s="52">
        <f t="shared" si="20"/>
        <v>6156.0660000000025</v>
      </c>
      <c r="Y87" s="52">
        <f t="shared" si="20"/>
        <v>6202.712739999999</v>
      </c>
      <c r="Z87" s="52">
        <f t="shared" si="20"/>
        <v>6238.9633099999992</v>
      </c>
      <c r="AA87" s="52">
        <f t="shared" si="20"/>
        <v>6267.2879200000025</v>
      </c>
      <c r="AB87" s="52">
        <f t="shared" si="20"/>
        <v>6289.1967199999999</v>
      </c>
      <c r="AC87" s="52">
        <f t="shared" si="20"/>
        <v>6305.5558700000001</v>
      </c>
      <c r="AD87" s="52">
        <f t="shared" si="20"/>
        <v>6317.3036399999983</v>
      </c>
      <c r="AE87" s="52">
        <f t="shared" si="20"/>
        <v>6325.620560000003</v>
      </c>
      <c r="AF87" s="52">
        <f t="shared" si="20"/>
        <v>6330.1353799999997</v>
      </c>
      <c r="AH87" s="65">
        <f t="shared" ref="AH87:AH93" si="21">AVERAGE(C87:G87)</f>
        <v>6653.5389060000016</v>
      </c>
      <c r="AI87" s="65">
        <f t="shared" ref="AI87:AI93" si="22">AVERAGE(H87:L87)</f>
        <v>6477.5635139999995</v>
      </c>
      <c r="AJ87" s="65">
        <f t="shared" ref="AJ87:AJ93" si="23">AVERAGE(M87:Q87)</f>
        <v>5937.4489680000006</v>
      </c>
      <c r="AK87" s="65">
        <f t="shared" ref="AK87:AK93" si="24">AVERAGE(R87:V87)</f>
        <v>5960.4325719999997</v>
      </c>
      <c r="AL87" s="65">
        <f t="shared" ref="AL87:AL93" si="25">AVERAGE(W87:AA87)</f>
        <v>6194.7281320000002</v>
      </c>
      <c r="AM87" s="65">
        <f t="shared" ref="AM87:AM93" si="26">AVERAGE(AB87:AF87)</f>
        <v>6313.5624340000004</v>
      </c>
      <c r="AN87" s="66"/>
      <c r="AO87" s="65">
        <f t="shared" ref="AO87:AO93" si="27">AVERAGE(AH87:AI87)</f>
        <v>6565.5512100000005</v>
      </c>
      <c r="AP87" s="65">
        <f t="shared" ref="AP87:AP93" si="28">AVERAGE(AJ87:AK87)</f>
        <v>5948.9407700000002</v>
      </c>
      <c r="AQ87" s="65">
        <f t="shared" ref="AQ87:AQ93" si="29">AVERAGE(AL87:AM87)</f>
        <v>6254.1452829999998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1579.0813776</v>
      </c>
      <c r="D88" s="52">
        <f t="shared" ref="D88:R88" si="30">D61</f>
        <v>1642.4247049000001</v>
      </c>
      <c r="E88" s="52">
        <f t="shared" si="30"/>
        <v>1656.2893142000003</v>
      </c>
      <c r="F88" s="52">
        <f t="shared" si="30"/>
        <v>1660.4321464999998</v>
      </c>
      <c r="G88" s="52">
        <f t="shared" si="30"/>
        <v>1662.6368874</v>
      </c>
      <c r="H88" s="52">
        <f t="shared" si="30"/>
        <v>1664.6271064</v>
      </c>
      <c r="I88" s="52">
        <f t="shared" si="30"/>
        <v>1463.0190783</v>
      </c>
      <c r="J88" s="52">
        <f t="shared" si="30"/>
        <v>1459.8484122</v>
      </c>
      <c r="K88" s="52">
        <f t="shared" si="30"/>
        <v>1180.0460389</v>
      </c>
      <c r="L88" s="52">
        <f t="shared" si="30"/>
        <v>1174.9069200000001</v>
      </c>
      <c r="M88" s="52">
        <f t="shared" si="30"/>
        <v>3812.5723819999998</v>
      </c>
      <c r="N88" s="52">
        <f t="shared" si="30"/>
        <v>3393.5021369999995</v>
      </c>
      <c r="O88" s="52">
        <f t="shared" si="30"/>
        <v>3402.3392899999999</v>
      </c>
      <c r="P88" s="52">
        <f t="shared" si="30"/>
        <v>3407.8972130000002</v>
      </c>
      <c r="Q88" s="52">
        <f t="shared" si="30"/>
        <v>3412.4818529999993</v>
      </c>
      <c r="R88" s="52">
        <f t="shared" si="30"/>
        <v>3416.4097919999995</v>
      </c>
      <c r="S88" s="52">
        <f t="shared" si="20"/>
        <v>3720.3854090000004</v>
      </c>
      <c r="T88" s="52">
        <f t="shared" si="20"/>
        <v>3732.832265</v>
      </c>
      <c r="U88" s="52">
        <f t="shared" si="20"/>
        <v>3737.4230250000001</v>
      </c>
      <c r="V88" s="52">
        <f t="shared" si="20"/>
        <v>3740.0433849999999</v>
      </c>
      <c r="W88" s="52">
        <f t="shared" si="20"/>
        <v>3741.7285280000006</v>
      </c>
      <c r="X88" s="52">
        <f t="shared" si="20"/>
        <v>4058.545533</v>
      </c>
      <c r="Y88" s="52">
        <f t="shared" si="20"/>
        <v>4068.5996129999994</v>
      </c>
      <c r="Z88" s="52">
        <f t="shared" si="20"/>
        <v>4070.3697900000002</v>
      </c>
      <c r="AA88" s="52">
        <f t="shared" si="20"/>
        <v>4070.1043239999999</v>
      </c>
      <c r="AB88" s="52">
        <f t="shared" si="20"/>
        <v>4069.1153629999999</v>
      </c>
      <c r="AC88" s="52">
        <f t="shared" si="20"/>
        <v>4067.5812970000002</v>
      </c>
      <c r="AD88" s="52">
        <f t="shared" si="20"/>
        <v>4065.6811549999993</v>
      </c>
      <c r="AE88" s="52">
        <f t="shared" si="20"/>
        <v>4063.5985009999999</v>
      </c>
      <c r="AF88" s="52">
        <f t="shared" si="20"/>
        <v>4061.094157</v>
      </c>
      <c r="AH88" s="65">
        <f t="shared" si="21"/>
        <v>1640.1728861200002</v>
      </c>
      <c r="AI88" s="65">
        <f t="shared" si="22"/>
        <v>1388.4895111600001</v>
      </c>
      <c r="AJ88" s="65">
        <f t="shared" si="23"/>
        <v>3485.7585749999998</v>
      </c>
      <c r="AK88" s="65">
        <f t="shared" si="24"/>
        <v>3669.4187751999998</v>
      </c>
      <c r="AL88" s="65">
        <f t="shared" si="25"/>
        <v>4001.8695576</v>
      </c>
      <c r="AM88" s="65">
        <f t="shared" si="26"/>
        <v>4065.4140945999998</v>
      </c>
      <c r="AN88" s="66"/>
      <c r="AO88" s="65">
        <f t="shared" si="27"/>
        <v>1514.3311986400001</v>
      </c>
      <c r="AP88" s="65">
        <f t="shared" si="28"/>
        <v>3577.5886750999998</v>
      </c>
      <c r="AQ88" s="65">
        <f t="shared" si="29"/>
        <v>4033.6418260999999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1745.3649250000001</v>
      </c>
      <c r="D89" s="52">
        <f t="shared" si="20"/>
        <v>1805.2060020000001</v>
      </c>
      <c r="E89" s="52">
        <f t="shared" si="20"/>
        <v>1809.8787219999999</v>
      </c>
      <c r="F89" s="52">
        <f t="shared" si="20"/>
        <v>1801.5973349999999</v>
      </c>
      <c r="G89" s="52">
        <f t="shared" si="20"/>
        <v>1941.8253400000003</v>
      </c>
      <c r="H89" s="52">
        <f t="shared" si="20"/>
        <v>1928.9919459999999</v>
      </c>
      <c r="I89" s="52">
        <f t="shared" si="20"/>
        <v>1893.7471840000001</v>
      </c>
      <c r="J89" s="52">
        <f t="shared" si="20"/>
        <v>1867.6171379999998</v>
      </c>
      <c r="K89" s="52">
        <f t="shared" si="20"/>
        <v>1818.7603309999997</v>
      </c>
      <c r="L89" s="52">
        <f t="shared" si="20"/>
        <v>1845.0298870000001</v>
      </c>
      <c r="M89" s="52">
        <f t="shared" si="20"/>
        <v>2410.9575519999999</v>
      </c>
      <c r="N89" s="52">
        <f t="shared" si="20"/>
        <v>2344.5253910000001</v>
      </c>
      <c r="O89" s="52">
        <f t="shared" si="20"/>
        <v>2294.3019359999998</v>
      </c>
      <c r="P89" s="52">
        <f t="shared" si="20"/>
        <v>2238.4922099999999</v>
      </c>
      <c r="Q89" s="52">
        <f t="shared" si="20"/>
        <v>2181.2208120000005</v>
      </c>
      <c r="R89" s="52">
        <f t="shared" si="20"/>
        <v>2122.586507</v>
      </c>
      <c r="S89" s="52">
        <f t="shared" si="20"/>
        <v>2087.013285</v>
      </c>
      <c r="T89" s="52">
        <f t="shared" si="20"/>
        <v>2033.7355070000001</v>
      </c>
      <c r="U89" s="52">
        <f t="shared" si="20"/>
        <v>1984.141417</v>
      </c>
      <c r="V89" s="52">
        <f t="shared" si="20"/>
        <v>2051.6759240000001</v>
      </c>
      <c r="W89" s="52">
        <f t="shared" si="20"/>
        <v>2015.9459649999999</v>
      </c>
      <c r="X89" s="52">
        <f t="shared" si="20"/>
        <v>2005.612071</v>
      </c>
      <c r="Y89" s="52">
        <f t="shared" si="20"/>
        <v>1978.204671</v>
      </c>
      <c r="Z89" s="52">
        <f t="shared" si="20"/>
        <v>1954.5543659999998</v>
      </c>
      <c r="AA89" s="52">
        <f t="shared" si="20"/>
        <v>1934.7791450000002</v>
      </c>
      <c r="AB89" s="52">
        <f t="shared" si="20"/>
        <v>1918.3436880000002</v>
      </c>
      <c r="AC89" s="52">
        <f t="shared" si="20"/>
        <v>1904.9400739999999</v>
      </c>
      <c r="AD89" s="52">
        <f t="shared" si="20"/>
        <v>1893.7753150000001</v>
      </c>
      <c r="AE89" s="52">
        <f t="shared" si="20"/>
        <v>1884.6608200000001</v>
      </c>
      <c r="AF89" s="52">
        <f t="shared" si="20"/>
        <v>1877.0723290000001</v>
      </c>
      <c r="AH89" s="65">
        <f t="shared" si="21"/>
        <v>1820.7744648</v>
      </c>
      <c r="AI89" s="65">
        <f t="shared" si="22"/>
        <v>1870.8292971999999</v>
      </c>
      <c r="AJ89" s="65">
        <f t="shared" si="23"/>
        <v>2293.8995801999999</v>
      </c>
      <c r="AK89" s="65">
        <f t="shared" si="24"/>
        <v>2055.830528</v>
      </c>
      <c r="AL89" s="65">
        <f t="shared" si="25"/>
        <v>1977.8192436000002</v>
      </c>
      <c r="AM89" s="65">
        <f t="shared" si="26"/>
        <v>1895.7584451999999</v>
      </c>
      <c r="AN89" s="66"/>
      <c r="AO89" s="65">
        <f t="shared" si="27"/>
        <v>1845.8018809999999</v>
      </c>
      <c r="AP89" s="65">
        <f t="shared" si="28"/>
        <v>2174.8650540999997</v>
      </c>
      <c r="AQ89" s="65">
        <f t="shared" si="29"/>
        <v>1936.7888444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6197.7283109999998</v>
      </c>
      <c r="D90" s="52">
        <f t="shared" si="20"/>
        <v>6467.8753640000004</v>
      </c>
      <c r="E90" s="52">
        <f t="shared" si="20"/>
        <v>6522.554783999999</v>
      </c>
      <c r="F90" s="52">
        <f t="shared" si="20"/>
        <v>6517.9505439999994</v>
      </c>
      <c r="G90" s="52">
        <f t="shared" si="20"/>
        <v>6665.3183329999993</v>
      </c>
      <c r="H90" s="52">
        <f t="shared" si="20"/>
        <v>6656.4127850000004</v>
      </c>
      <c r="I90" s="52">
        <f t="shared" si="20"/>
        <v>6600.1359689999999</v>
      </c>
      <c r="J90" s="52">
        <f t="shared" si="20"/>
        <v>6516.7174449999993</v>
      </c>
      <c r="K90" s="52">
        <f t="shared" si="20"/>
        <v>6303.1426799999999</v>
      </c>
      <c r="L90" s="52">
        <f t="shared" si="20"/>
        <v>6602.4691790000006</v>
      </c>
      <c r="M90" s="52">
        <f t="shared" si="20"/>
        <v>4955.2918220000001</v>
      </c>
      <c r="N90" s="52">
        <f t="shared" si="20"/>
        <v>4664.7648630000012</v>
      </c>
      <c r="O90" s="52">
        <f t="shared" si="20"/>
        <v>4379.5882150000007</v>
      </c>
      <c r="P90" s="52">
        <f t="shared" si="20"/>
        <v>4080.5776700000006</v>
      </c>
      <c r="Q90" s="52">
        <f t="shared" si="20"/>
        <v>4166.529869</v>
      </c>
      <c r="R90" s="52">
        <f t="shared" si="20"/>
        <v>3870.0510759999997</v>
      </c>
      <c r="S90" s="52">
        <f t="shared" si="20"/>
        <v>3572.7797039999987</v>
      </c>
      <c r="T90" s="52">
        <f t="shared" si="20"/>
        <v>3291.9524599999995</v>
      </c>
      <c r="U90" s="52">
        <f t="shared" si="20"/>
        <v>3035.0471160000006</v>
      </c>
      <c r="V90" s="52">
        <f t="shared" si="20"/>
        <v>3308.813204</v>
      </c>
      <c r="W90" s="52">
        <f t="shared" si="20"/>
        <v>3054.6926539999995</v>
      </c>
      <c r="X90" s="52">
        <f t="shared" si="20"/>
        <v>2888.3769779999993</v>
      </c>
      <c r="Y90" s="52">
        <f t="shared" si="20"/>
        <v>2751.1571489999997</v>
      </c>
      <c r="Z90" s="52">
        <f t="shared" si="20"/>
        <v>2639.2947029999996</v>
      </c>
      <c r="AA90" s="52">
        <f t="shared" si="20"/>
        <v>2550.3241010000002</v>
      </c>
      <c r="AB90" s="52">
        <f t="shared" si="20"/>
        <v>2481.2167769999987</v>
      </c>
      <c r="AC90" s="52">
        <f t="shared" si="20"/>
        <v>2428.491282</v>
      </c>
      <c r="AD90" s="52">
        <f t="shared" si="20"/>
        <v>2389.6306819999991</v>
      </c>
      <c r="AE90" s="52">
        <f t="shared" si="20"/>
        <v>2362.0399839999991</v>
      </c>
      <c r="AF90" s="52">
        <f t="shared" si="20"/>
        <v>2343.5873160000001</v>
      </c>
      <c r="AH90" s="65">
        <f t="shared" si="21"/>
        <v>6474.2854671999994</v>
      </c>
      <c r="AI90" s="65">
        <f t="shared" si="22"/>
        <v>6535.7756116</v>
      </c>
      <c r="AJ90" s="65">
        <f t="shared" si="23"/>
        <v>4449.3504878000003</v>
      </c>
      <c r="AK90" s="65">
        <f t="shared" si="24"/>
        <v>3415.7287119999992</v>
      </c>
      <c r="AL90" s="65">
        <f t="shared" si="25"/>
        <v>2776.7691169999994</v>
      </c>
      <c r="AM90" s="65">
        <f t="shared" si="26"/>
        <v>2400.9932081999991</v>
      </c>
      <c r="AN90" s="66"/>
      <c r="AO90" s="65">
        <f t="shared" si="27"/>
        <v>6505.0305393999997</v>
      </c>
      <c r="AP90" s="65">
        <f t="shared" si="28"/>
        <v>3932.5395998999998</v>
      </c>
      <c r="AQ90" s="65">
        <f t="shared" si="29"/>
        <v>2588.8811625999992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916.3803910000006</v>
      </c>
      <c r="D91" s="52">
        <f t="shared" si="20"/>
        <v>945.62276999999995</v>
      </c>
      <c r="E91" s="52">
        <f t="shared" si="20"/>
        <v>922.47281199999998</v>
      </c>
      <c r="F91" s="52">
        <f t="shared" si="20"/>
        <v>892.34030700000039</v>
      </c>
      <c r="G91" s="52">
        <f t="shared" si="20"/>
        <v>1240.4511540000003</v>
      </c>
      <c r="H91" s="52">
        <f t="shared" si="20"/>
        <v>1300.2982399999992</v>
      </c>
      <c r="I91" s="52">
        <f t="shared" si="20"/>
        <v>1266.0675380000002</v>
      </c>
      <c r="J91" s="52">
        <f t="shared" si="20"/>
        <v>1272.4292050000004</v>
      </c>
      <c r="K91" s="52">
        <f t="shared" si="20"/>
        <v>1261.5360540000001</v>
      </c>
      <c r="L91" s="52">
        <f t="shared" si="20"/>
        <v>1170.1372549999996</v>
      </c>
      <c r="M91" s="52">
        <f t="shared" si="20"/>
        <v>1768.981691</v>
      </c>
      <c r="N91" s="52">
        <f t="shared" si="20"/>
        <v>1668.2650660000008</v>
      </c>
      <c r="O91" s="52">
        <f t="shared" si="20"/>
        <v>1654.4435219999996</v>
      </c>
      <c r="P91" s="52">
        <f t="shared" si="20"/>
        <v>1640.046746</v>
      </c>
      <c r="Q91" s="52">
        <f t="shared" si="20"/>
        <v>1740.0607300000001</v>
      </c>
      <c r="R91" s="52">
        <f t="shared" si="20"/>
        <v>1727.9891520000001</v>
      </c>
      <c r="S91" s="52">
        <f t="shared" si="20"/>
        <v>1777.232199</v>
      </c>
      <c r="T91" s="52">
        <f t="shared" si="20"/>
        <v>1765.1124680000003</v>
      </c>
      <c r="U91" s="52">
        <f t="shared" si="20"/>
        <v>1751.4601839999996</v>
      </c>
      <c r="V91" s="52">
        <f t="shared" si="20"/>
        <v>2345.5133999999998</v>
      </c>
      <c r="W91" s="52">
        <f t="shared" si="20"/>
        <v>2346.9916280000007</v>
      </c>
      <c r="X91" s="52">
        <f t="shared" si="20"/>
        <v>2402.8229629999996</v>
      </c>
      <c r="Y91" s="52">
        <f t="shared" si="20"/>
        <v>2796.1966389999989</v>
      </c>
      <c r="Z91" s="52">
        <f t="shared" si="20"/>
        <v>2793.6253829999996</v>
      </c>
      <c r="AA91" s="52">
        <f t="shared" si="20"/>
        <v>2782.8254829999996</v>
      </c>
      <c r="AB91" s="52">
        <f t="shared" si="20"/>
        <v>2770.6746200000007</v>
      </c>
      <c r="AC91" s="52">
        <f t="shared" si="20"/>
        <v>2758.5354520000001</v>
      </c>
      <c r="AD91" s="52">
        <f t="shared" si="20"/>
        <v>2746.2996580000008</v>
      </c>
      <c r="AE91" s="52">
        <f t="shared" si="20"/>
        <v>2734.1324609999992</v>
      </c>
      <c r="AF91" s="52">
        <f t="shared" si="20"/>
        <v>2721.8605849999994</v>
      </c>
      <c r="AH91" s="65">
        <f t="shared" si="21"/>
        <v>983.45348680000029</v>
      </c>
      <c r="AI91" s="65">
        <f t="shared" si="22"/>
        <v>1254.0936583999999</v>
      </c>
      <c r="AJ91" s="65">
        <f t="shared" si="23"/>
        <v>1694.359551</v>
      </c>
      <c r="AK91" s="65">
        <f t="shared" si="24"/>
        <v>1873.4614805999997</v>
      </c>
      <c r="AL91" s="65">
        <f t="shared" si="25"/>
        <v>2624.4924191999999</v>
      </c>
      <c r="AM91" s="65">
        <f t="shared" si="26"/>
        <v>2746.3005552000004</v>
      </c>
      <c r="AN91" s="66"/>
      <c r="AO91" s="65">
        <f t="shared" si="27"/>
        <v>1118.7735726000001</v>
      </c>
      <c r="AP91" s="65">
        <f t="shared" si="28"/>
        <v>1783.9105157999998</v>
      </c>
      <c r="AQ91" s="65">
        <f t="shared" si="29"/>
        <v>2685.3964872000001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19.366074000000026</v>
      </c>
      <c r="D92" s="52">
        <f t="shared" si="20"/>
        <v>23.01480400000014</v>
      </c>
      <c r="E92" s="52">
        <f t="shared" si="20"/>
        <v>24.576833999999963</v>
      </c>
      <c r="F92" s="52">
        <f t="shared" si="20"/>
        <v>24.930250999999998</v>
      </c>
      <c r="G92" s="52">
        <f t="shared" si="20"/>
        <v>24.50283300000001</v>
      </c>
      <c r="H92" s="52">
        <f t="shared" si="20"/>
        <v>24.042822999999999</v>
      </c>
      <c r="I92" s="52">
        <f t="shared" si="20"/>
        <v>23.226067999999941</v>
      </c>
      <c r="J92" s="52">
        <f t="shared" si="20"/>
        <v>22.81643199999985</v>
      </c>
      <c r="K92" s="52">
        <f t="shared" si="20"/>
        <v>22.31415300000026</v>
      </c>
      <c r="L92" s="52">
        <f t="shared" si="20"/>
        <v>21.923693999999614</v>
      </c>
      <c r="M92" s="52">
        <f t="shared" si="20"/>
        <v>22.027888000000075</v>
      </c>
      <c r="N92" s="52">
        <f t="shared" si="20"/>
        <v>21.654359999999997</v>
      </c>
      <c r="O92" s="52">
        <f t="shared" si="20"/>
        <v>20.77940099999978</v>
      </c>
      <c r="P92" s="52">
        <f t="shared" si="20"/>
        <v>19.685837999999876</v>
      </c>
      <c r="Q92" s="52">
        <f t="shared" si="20"/>
        <v>18.936787999999979</v>
      </c>
      <c r="R92" s="52">
        <f t="shared" si="20"/>
        <v>17.752792999999656</v>
      </c>
      <c r="S92" s="52">
        <f t="shared" si="20"/>
        <v>16.846058999999968</v>
      </c>
      <c r="T92" s="52">
        <f t="shared" si="20"/>
        <v>16.153673999999683</v>
      </c>
      <c r="U92" s="52">
        <f t="shared" si="20"/>
        <v>15.357157999999799</v>
      </c>
      <c r="V92" s="52">
        <f t="shared" si="20"/>
        <v>14.928891999999905</v>
      </c>
      <c r="W92" s="52">
        <f t="shared" si="20"/>
        <v>14.429925999999796</v>
      </c>
      <c r="X92" s="52">
        <f t="shared" si="20"/>
        <v>13.930491999999958</v>
      </c>
      <c r="Y92" s="52">
        <f t="shared" si="20"/>
        <v>13.823371999999836</v>
      </c>
      <c r="Z92" s="52">
        <f t="shared" si="20"/>
        <v>13.494173000000046</v>
      </c>
      <c r="AA92" s="52">
        <f t="shared" si="20"/>
        <v>13.062093999999888</v>
      </c>
      <c r="AB92" s="52">
        <f t="shared" si="20"/>
        <v>12.688478000000032</v>
      </c>
      <c r="AC92" s="52">
        <f t="shared" si="20"/>
        <v>12.395649000000049</v>
      </c>
      <c r="AD92" s="52">
        <f t="shared" si="20"/>
        <v>11.932636000000002</v>
      </c>
      <c r="AE92" s="52">
        <f t="shared" si="20"/>
        <v>11.577158999999938</v>
      </c>
      <c r="AF92" s="52">
        <f t="shared" si="20"/>
        <v>11.112325000000055</v>
      </c>
      <c r="AH92" s="65">
        <f t="shared" si="21"/>
        <v>23.278159200000026</v>
      </c>
      <c r="AI92" s="65">
        <f t="shared" si="22"/>
        <v>22.864633999999931</v>
      </c>
      <c r="AJ92" s="65">
        <f t="shared" si="23"/>
        <v>20.616854999999941</v>
      </c>
      <c r="AK92" s="65">
        <f t="shared" si="24"/>
        <v>16.207715199999804</v>
      </c>
      <c r="AL92" s="65">
        <f t="shared" si="25"/>
        <v>13.748011399999905</v>
      </c>
      <c r="AM92" s="65">
        <f t="shared" si="26"/>
        <v>11.941249400000014</v>
      </c>
      <c r="AN92" s="66"/>
      <c r="AO92" s="65">
        <f t="shared" si="27"/>
        <v>23.071396599999979</v>
      </c>
      <c r="AP92" s="65">
        <f t="shared" si="28"/>
        <v>18.41228509999987</v>
      </c>
      <c r="AQ92" s="65">
        <f t="shared" si="29"/>
        <v>12.844630399999961</v>
      </c>
    </row>
    <row r="93" spans="1:43" s="9" customFormat="1" x14ac:dyDescent="0.25">
      <c r="A93" s="71" t="s">
        <v>442</v>
      </c>
      <c r="B93" s="13"/>
      <c r="C93" s="52">
        <f>SUM(C66:C69)</f>
        <v>10410.6155641</v>
      </c>
      <c r="D93" s="52">
        <f t="shared" ref="D93:AF93" si="31">SUM(D66:D69)</f>
        <v>10634.5751172</v>
      </c>
      <c r="E93" s="52">
        <f t="shared" si="31"/>
        <v>11250.730418000003</v>
      </c>
      <c r="F93" s="52">
        <f t="shared" si="31"/>
        <v>11684.925097400001</v>
      </c>
      <c r="G93" s="52">
        <f t="shared" si="31"/>
        <v>11474.6242026</v>
      </c>
      <c r="H93" s="52">
        <f t="shared" si="31"/>
        <v>12193.537827899998</v>
      </c>
      <c r="I93" s="52">
        <f t="shared" si="31"/>
        <v>11848.275694799997</v>
      </c>
      <c r="J93" s="52">
        <f t="shared" si="31"/>
        <v>13607.312721200002</v>
      </c>
      <c r="K93" s="52">
        <f t="shared" si="31"/>
        <v>13088.7249551</v>
      </c>
      <c r="L93" s="52">
        <f t="shared" si="31"/>
        <v>14108.885524899997</v>
      </c>
      <c r="M93" s="52">
        <f t="shared" si="31"/>
        <v>15469.617866100001</v>
      </c>
      <c r="N93" s="52">
        <f t="shared" si="31"/>
        <v>14738.234461799997</v>
      </c>
      <c r="O93" s="52">
        <f t="shared" si="31"/>
        <v>13211.384671599999</v>
      </c>
      <c r="P93" s="52">
        <f t="shared" si="31"/>
        <v>12430.480074299998</v>
      </c>
      <c r="Q93" s="52">
        <f t="shared" si="31"/>
        <v>12882.6424986</v>
      </c>
      <c r="R93" s="52">
        <f t="shared" si="31"/>
        <v>11157.158324099999</v>
      </c>
      <c r="S93" s="52">
        <f t="shared" si="31"/>
        <v>11212.381745500003</v>
      </c>
      <c r="T93" s="52">
        <f t="shared" si="31"/>
        <v>12113.359039200001</v>
      </c>
      <c r="U93" s="52">
        <f t="shared" si="31"/>
        <v>11212.250293399999</v>
      </c>
      <c r="V93" s="52">
        <f t="shared" si="31"/>
        <v>11502.905304</v>
      </c>
      <c r="W93" s="52">
        <f t="shared" si="31"/>
        <v>12253.744235899998</v>
      </c>
      <c r="X93" s="52">
        <f t="shared" si="31"/>
        <v>12305.260815599997</v>
      </c>
      <c r="Y93" s="52">
        <f t="shared" si="31"/>
        <v>14361.687320700001</v>
      </c>
      <c r="Z93" s="52">
        <f t="shared" si="31"/>
        <v>14038.000807300001</v>
      </c>
      <c r="AA93" s="52">
        <f t="shared" si="31"/>
        <v>14743.5288791</v>
      </c>
      <c r="AB93" s="52">
        <f t="shared" si="31"/>
        <v>15425.325161799999</v>
      </c>
      <c r="AC93" s="52">
        <f t="shared" si="31"/>
        <v>16109.839096199998</v>
      </c>
      <c r="AD93" s="52">
        <f t="shared" si="31"/>
        <v>16558.053331399999</v>
      </c>
      <c r="AE93" s="52">
        <f t="shared" si="31"/>
        <v>17248.708460099999</v>
      </c>
      <c r="AF93" s="52">
        <f t="shared" si="31"/>
        <v>17257.8565844</v>
      </c>
      <c r="AH93" s="65">
        <f t="shared" si="21"/>
        <v>11091.09407986</v>
      </c>
      <c r="AI93" s="65">
        <f t="shared" si="22"/>
        <v>12969.347344779999</v>
      </c>
      <c r="AJ93" s="65">
        <f t="shared" si="23"/>
        <v>13746.47191448</v>
      </c>
      <c r="AK93" s="65">
        <f t="shared" si="24"/>
        <v>11439.61094124</v>
      </c>
      <c r="AL93" s="65">
        <f t="shared" si="25"/>
        <v>13540.44441172</v>
      </c>
      <c r="AM93" s="65">
        <f t="shared" si="26"/>
        <v>16519.956526779999</v>
      </c>
      <c r="AN93" s="66"/>
      <c r="AO93" s="65">
        <f t="shared" si="27"/>
        <v>12030.220712319999</v>
      </c>
      <c r="AP93" s="65">
        <f t="shared" si="28"/>
        <v>12593.04142786</v>
      </c>
      <c r="AQ93" s="65">
        <f t="shared" si="29"/>
        <v>15030.20046925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100"/>
  <sheetViews>
    <sheetView zoomScale="125" zoomScaleNormal="125" zoomScalePageLayoutView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30" sqref="P30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32" width="6.1406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22"/>
      <c r="D48" s="122"/>
      <c r="E48" s="122"/>
      <c r="F48" s="122"/>
      <c r="G48" s="122"/>
      <c r="H48" s="122"/>
      <c r="I48" s="122"/>
      <c r="J48" s="122"/>
      <c r="K48" s="9"/>
    </row>
    <row r="50" spans="1:43" x14ac:dyDescent="0.25">
      <c r="A50" s="5"/>
      <c r="B50" s="37" t="s">
        <v>465</v>
      </c>
      <c r="C50" s="51">
        <f>VLOOKUP($B50,Shock_dev!$A$1:$CI$300,MATCH(DATE(C$1,1,1),Shock_dev!$A$1:$CI$1,0),FALSE)</f>
        <v>22639.111000000034</v>
      </c>
      <c r="D50" s="52">
        <f>VLOOKUP($B50,Shock_dev!$A$1:$CI$300,MATCH(DATE(D$1,1,1),Shock_dev!$A$1:$CI$1,0),FALSE)</f>
        <v>24740.342000000179</v>
      </c>
      <c r="E50" s="52">
        <f>VLOOKUP($B50,Shock_dev!$A$1:$CI$300,MATCH(DATE(E$1,1,1),Shock_dev!$A$1:$CI$1,0),FALSE)</f>
        <v>26967.80700000003</v>
      </c>
      <c r="F50" s="52">
        <f>VLOOKUP($B50,Shock_dev!$A$1:$CI$300,MATCH(DATE(F$1,1,1),Shock_dev!$A$1:$CI$1,0),FALSE)</f>
        <v>28161.48099999968</v>
      </c>
      <c r="G50" s="52">
        <f>VLOOKUP($B50,Shock_dev!$A$1:$CI$300,MATCH(DATE(G$1,1,1),Shock_dev!$A$1:$CI$1,0),FALSE)</f>
        <v>27908.50699999975</v>
      </c>
      <c r="H50" s="52">
        <f>VLOOKUP($B50,Shock_dev!$A$1:$CI$300,MATCH(DATE(H$1,1,1),Shock_dev!$A$1:$CI$1,0),FALSE)</f>
        <v>28499.36800000025</v>
      </c>
      <c r="I50" s="52">
        <f>VLOOKUP($B50,Shock_dev!$A$1:$CI$300,MATCH(DATE(I$1,1,1),Shock_dev!$A$1:$CI$1,0),FALSE)</f>
        <v>27423.455999999773</v>
      </c>
      <c r="J50" s="52">
        <f>VLOOKUP($B50,Shock_dev!$A$1:$CI$300,MATCH(DATE(J$1,1,1),Shock_dev!$A$1:$CI$1,0),FALSE)</f>
        <v>28137.227999999654</v>
      </c>
      <c r="K50" s="52">
        <f>VLOOKUP($B50,Shock_dev!$A$1:$CI$300,MATCH(DATE(K$1,1,1),Shock_dev!$A$1:$CI$1,0),FALSE)</f>
        <v>26668.070000000298</v>
      </c>
      <c r="L50" s="52">
        <f>VLOOKUP($B50,Shock_dev!$A$1:$CI$300,MATCH(DATE(L$1,1,1),Shock_dev!$A$1:$CI$1,0),FALSE)</f>
        <v>27008.396999999881</v>
      </c>
      <c r="M50" s="52">
        <f>VLOOKUP($B50,Shock_dev!$A$1:$CI$300,MATCH(DATE(M$1,1,1),Shock_dev!$A$1:$CI$1,0),FALSE)</f>
        <v>28782.657999999821</v>
      </c>
      <c r="N50" s="52">
        <f>VLOOKUP($B50,Shock_dev!$A$1:$CI$300,MATCH(DATE(N$1,1,1),Shock_dev!$A$1:$CI$1,0),FALSE)</f>
        <v>27136.950000000186</v>
      </c>
      <c r="O50" s="52">
        <f>VLOOKUP($B50,Shock_dev!$A$1:$CI$300,MATCH(DATE(O$1,1,1),Shock_dev!$A$1:$CI$1,0),FALSE)</f>
        <v>25271.077000000048</v>
      </c>
      <c r="P50" s="52">
        <f>VLOOKUP($B50,Shock_dev!$A$1:$CI$300,MATCH(DATE(P$1,1,1),Shock_dev!$A$1:$CI$1,0),FALSE)</f>
        <v>23874.660999999847</v>
      </c>
      <c r="Q50" s="52">
        <f>VLOOKUP($B50,Shock_dev!$A$1:$CI$300,MATCH(DATE(Q$1,1,1),Shock_dev!$A$1:$CI$1,0),FALSE)</f>
        <v>23745.324000000022</v>
      </c>
      <c r="R50" s="52">
        <f>VLOOKUP($B50,Shock_dev!$A$1:$CI$300,MATCH(DATE(R$1,1,1),Shock_dev!$A$1:$CI$1,0),FALSE)</f>
        <v>21397.49599999981</v>
      </c>
      <c r="S50" s="52">
        <f>VLOOKUP($B50,Shock_dev!$A$1:$CI$300,MATCH(DATE(S$1,1,1),Shock_dev!$A$1:$CI$1,0),FALSE)</f>
        <v>21090.501999999862</v>
      </c>
      <c r="T50" s="52">
        <f>VLOOKUP($B50,Shock_dev!$A$1:$CI$300,MATCH(DATE(T$1,1,1),Shock_dev!$A$1:$CI$1,0),FALSE)</f>
        <v>21293.425999999978</v>
      </c>
      <c r="U50" s="52">
        <f>VLOOKUP($B50,Shock_dev!$A$1:$CI$300,MATCH(DATE(U$1,1,1),Shock_dev!$A$1:$CI$1,0),FALSE)</f>
        <v>20176.875</v>
      </c>
      <c r="V50" s="52">
        <f>VLOOKUP($B50,Shock_dev!$A$1:$CI$300,MATCH(DATE(V$1,1,1),Shock_dev!$A$1:$CI$1,0),FALSE)</f>
        <v>21346.533999999985</v>
      </c>
      <c r="W50" s="52">
        <f>VLOOKUP($B50,Shock_dev!$A$1:$CI$300,MATCH(DATE(W$1,1,1),Shock_dev!$A$1:$CI$1,0),FALSE)</f>
        <v>21501.612999999896</v>
      </c>
      <c r="X50" s="52">
        <f>VLOOKUP($B50,Shock_dev!$A$1:$CI$300,MATCH(DATE(X$1,1,1),Shock_dev!$A$1:$CI$1,0),FALSE)</f>
        <v>21781.314999999944</v>
      </c>
      <c r="Y50" s="52">
        <f>VLOOKUP($B50,Shock_dev!$A$1:$CI$300,MATCH(DATE(Y$1,1,1),Shock_dev!$A$1:$CI$1,0),FALSE)</f>
        <v>23674.068999999668</v>
      </c>
      <c r="Z50" s="52">
        <f>VLOOKUP($B50,Shock_dev!$A$1:$CI$300,MATCH(DATE(Z$1,1,1),Shock_dev!$A$1:$CI$1,0),FALSE)</f>
        <v>23459.886000000406</v>
      </c>
      <c r="AA50" s="52">
        <f>VLOOKUP($B50,Shock_dev!$A$1:$CI$300,MATCH(DATE(AA$1,1,1),Shock_dev!$A$1:$CI$1,0),FALSE)</f>
        <v>24070</v>
      </c>
      <c r="AB50" s="52">
        <f>VLOOKUP($B50,Shock_dev!$A$1:$CI$300,MATCH(DATE(AB$1,1,1),Shock_dev!$A$1:$CI$1,0),FALSE)</f>
        <v>24638.152000000235</v>
      </c>
      <c r="AC50" s="52">
        <f>VLOOKUP($B50,Shock_dev!$A$1:$CI$300,MATCH(DATE(AC$1,1,1),Shock_dev!$A$1:$CI$1,0),FALSE)</f>
        <v>25206.872999999672</v>
      </c>
      <c r="AD50" s="52">
        <f>VLOOKUP($B50,Shock_dev!$A$1:$CI$300,MATCH(DATE(AD$1,1,1),Shock_dev!$A$1:$CI$1,0),FALSE)</f>
        <v>25577.422000000253</v>
      </c>
      <c r="AE50" s="52">
        <f>VLOOKUP($B50,Shock_dev!$A$1:$CI$300,MATCH(DATE(AE$1,1,1),Shock_dev!$A$1:$CI$1,0),FALSE)</f>
        <v>26128.146999999881</v>
      </c>
      <c r="AF50" s="52">
        <f>VLOOKUP($B50,Shock_dev!$A$1:$CI$300,MATCH(DATE(AF$1,1,1),Shock_dev!$A$1:$CI$1,0),FALSE)</f>
        <v>26107.965000000317</v>
      </c>
      <c r="AG50" s="52"/>
      <c r="AH50" s="65">
        <f>AVERAGE(C50:G50)</f>
        <v>26083.449599999934</v>
      </c>
      <c r="AI50" s="65">
        <f>AVERAGE(H50:L50)</f>
        <v>27547.303799999972</v>
      </c>
      <c r="AJ50" s="65">
        <f>AVERAGE(M50:Q50)</f>
        <v>25762.133999999984</v>
      </c>
      <c r="AK50" s="65">
        <f>AVERAGE(R50:V50)</f>
        <v>21060.966599999927</v>
      </c>
      <c r="AL50" s="65">
        <f>AVERAGE(W50:AA50)</f>
        <v>22897.376599999981</v>
      </c>
      <c r="AM50" s="65">
        <f>AVERAGE(AB50:AF50)</f>
        <v>25531.71180000007</v>
      </c>
      <c r="AN50" s="66"/>
      <c r="AO50" s="65">
        <f>AVERAGE(AH50:AI50)</f>
        <v>26815.376699999953</v>
      </c>
      <c r="AP50" s="65">
        <f>AVERAGE(AJ50:AK50)</f>
        <v>23411.550299999955</v>
      </c>
      <c r="AQ50" s="65">
        <f>AVERAGE(AL50:AM50)</f>
        <v>24214.544200000026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512</v>
      </c>
      <c r="C51" s="51">
        <f>VLOOKUP($B51,Shock_dev!$A$1:$CI$300,MATCH(DATE(C$1,1,1),Shock_dev!$A$1:$CI$1,0),FALSE)</f>
        <v>75.786120000004303</v>
      </c>
      <c r="D51" s="52">
        <f>VLOOKUP($B51,Shock_dev!$A$1:$CI$300,MATCH(DATE(D$1,1,1),Shock_dev!$A$1:$CI$1,0),FALSE)</f>
        <v>123.83165000000008</v>
      </c>
      <c r="E51" s="52">
        <f>VLOOKUP($B51,Shock_dev!$A$1:$CI$300,MATCH(DATE(E$1,1,1),Shock_dev!$A$1:$CI$1,0),FALSE)</f>
        <v>149.35468000000401</v>
      </c>
      <c r="F51" s="52">
        <f>VLOOKUP($B51,Shock_dev!$A$1:$CI$300,MATCH(DATE(F$1,1,1),Shock_dev!$A$1:$CI$1,0),FALSE)</f>
        <v>155.80392000000575</v>
      </c>
      <c r="G51" s="52">
        <f>VLOOKUP($B51,Shock_dev!$A$1:$CI$300,MATCH(DATE(G$1,1,1),Shock_dev!$A$1:$CI$1,0),FALSE)</f>
        <v>145.89209000000119</v>
      </c>
      <c r="H51" s="52">
        <f>VLOOKUP($B51,Shock_dev!$A$1:$CI$300,MATCH(DATE(H$1,1,1),Shock_dev!$A$1:$CI$1,0),FALSE)</f>
        <v>130.94948999999906</v>
      </c>
      <c r="I51" s="52">
        <f>VLOOKUP($B51,Shock_dev!$A$1:$CI$300,MATCH(DATE(I$1,1,1),Shock_dev!$A$1:$CI$1,0),FALSE)</f>
        <v>108.5162199999977</v>
      </c>
      <c r="J51" s="52">
        <f>VLOOKUP($B51,Shock_dev!$A$1:$CI$300,MATCH(DATE(J$1,1,1),Shock_dev!$A$1:$CI$1,0),FALSE)</f>
        <v>89.761500000000524</v>
      </c>
      <c r="K51" s="52">
        <f>VLOOKUP($B51,Shock_dev!$A$1:$CI$300,MATCH(DATE(K$1,1,1),Shock_dev!$A$1:$CI$1,0),FALSE)</f>
        <v>66.425269999999728</v>
      </c>
      <c r="L51" s="52">
        <f>VLOOKUP($B51,Shock_dev!$A$1:$CI$300,MATCH(DATE(L$1,1,1),Shock_dev!$A$1:$CI$1,0),FALSE)</f>
        <v>48.246439999995346</v>
      </c>
      <c r="M51" s="52">
        <f>VLOOKUP($B51,Shock_dev!$A$1:$CI$300,MATCH(DATE(M$1,1,1),Shock_dev!$A$1:$CI$1,0),FALSE)</f>
        <v>38.009580000005371</v>
      </c>
      <c r="N51" s="52">
        <f>VLOOKUP($B51,Shock_dev!$A$1:$CI$300,MATCH(DATE(N$1,1,1),Shock_dev!$A$1:$CI$1,0),FALSE)</f>
        <v>22.030800000000454</v>
      </c>
      <c r="O51" s="52">
        <f>VLOOKUP($B51,Shock_dev!$A$1:$CI$300,MATCH(DATE(O$1,1,1),Shock_dev!$A$1:$CI$1,0),FALSE)</f>
        <v>2.3135099999999511</v>
      </c>
      <c r="P51" s="52">
        <f>VLOOKUP($B51,Shock_dev!$A$1:$CI$300,MATCH(DATE(P$1,1,1),Shock_dev!$A$1:$CI$1,0),FALSE)</f>
        <v>-16.640260000000126</v>
      </c>
      <c r="Q51" s="52">
        <f>VLOOKUP($B51,Shock_dev!$A$1:$CI$300,MATCH(DATE(Q$1,1,1),Shock_dev!$A$1:$CI$1,0),FALSE)</f>
        <v>-29.557589999996708</v>
      </c>
      <c r="R51" s="52">
        <f>VLOOKUP($B51,Shock_dev!$A$1:$CI$300,MATCH(DATE(R$1,1,1),Shock_dev!$A$1:$CI$1,0),FALSE)</f>
        <v>-46.12503000000288</v>
      </c>
      <c r="S51" s="52">
        <f>VLOOKUP($B51,Shock_dev!$A$1:$CI$300,MATCH(DATE(S$1,1,1),Shock_dev!$A$1:$CI$1,0),FALSE)</f>
        <v>-56.409050000002026</v>
      </c>
      <c r="T51" s="52">
        <f>VLOOKUP($B51,Shock_dev!$A$1:$CI$300,MATCH(DATE(T$1,1,1),Shock_dev!$A$1:$CI$1,0),FALSE)</f>
        <v>-60.888880000005884</v>
      </c>
      <c r="U51" s="52">
        <f>VLOOKUP($B51,Shock_dev!$A$1:$CI$300,MATCH(DATE(U$1,1,1),Shock_dev!$A$1:$CI$1,0),FALSE)</f>
        <v>-66.420259999998962</v>
      </c>
      <c r="V51" s="52">
        <f>VLOOKUP($B51,Shock_dev!$A$1:$CI$300,MATCH(DATE(V$1,1,1),Shock_dev!$A$1:$CI$1,0),FALSE)</f>
        <v>-64.219250000001921</v>
      </c>
      <c r="W51" s="52">
        <f>VLOOKUP($B51,Shock_dev!$A$1:$CI$300,MATCH(DATE(W$1,1,1),Shock_dev!$A$1:$CI$1,0),FALSE)</f>
        <v>-61.37905000000319</v>
      </c>
      <c r="X51" s="52">
        <f>VLOOKUP($B51,Shock_dev!$A$1:$CI$300,MATCH(DATE(X$1,1,1),Shock_dev!$A$1:$CI$1,0),FALSE)</f>
        <v>-57.902459999997518</v>
      </c>
      <c r="Y51" s="52">
        <f>VLOOKUP($B51,Shock_dev!$A$1:$CI$300,MATCH(DATE(Y$1,1,1),Shock_dev!$A$1:$CI$1,0),FALSE)</f>
        <v>-48.412129999996978</v>
      </c>
      <c r="Z51" s="52">
        <f>VLOOKUP($B51,Shock_dev!$A$1:$CI$300,MATCH(DATE(Z$1,1,1),Shock_dev!$A$1:$CI$1,0),FALSE)</f>
        <v>-43.70220999999583</v>
      </c>
      <c r="AA51" s="52">
        <f>VLOOKUP($B51,Shock_dev!$A$1:$CI$300,MATCH(DATE(AA$1,1,1),Shock_dev!$A$1:$CI$1,0),FALSE)</f>
        <v>-38.83234999999695</v>
      </c>
      <c r="AB51" s="52">
        <f>VLOOKUP($B51,Shock_dev!$A$1:$CI$300,MATCH(DATE(AB$1,1,1),Shock_dev!$A$1:$CI$1,0),FALSE)</f>
        <v>-34.209840000003169</v>
      </c>
      <c r="AC51" s="52">
        <f>VLOOKUP($B51,Shock_dev!$A$1:$CI$300,MATCH(DATE(AC$1,1,1),Shock_dev!$A$1:$CI$1,0),FALSE)</f>
        <v>-29.922960000003513</v>
      </c>
      <c r="AD51" s="52">
        <f>VLOOKUP($B51,Shock_dev!$A$1:$CI$300,MATCH(DATE(AD$1,1,1),Shock_dev!$A$1:$CI$1,0),FALSE)</f>
        <v>-26.724589999997988</v>
      </c>
      <c r="AE51" s="52">
        <f>VLOOKUP($B51,Shock_dev!$A$1:$CI$300,MATCH(DATE(AE$1,1,1),Shock_dev!$A$1:$CI$1,0),FALSE)</f>
        <v>-23.674219999993511</v>
      </c>
      <c r="AF51" s="52">
        <f>VLOOKUP($B51,Shock_dev!$A$1:$CI$300,MATCH(DATE(AF$1,1,1),Shock_dev!$A$1:$CI$1,0),FALSE)</f>
        <v>-22.87271999999939</v>
      </c>
      <c r="AG51" s="52"/>
      <c r="AH51" s="65">
        <f t="shared" ref="AH51:AH80" si="1">AVERAGE(C51:G51)</f>
        <v>130.13369200000307</v>
      </c>
      <c r="AI51" s="65">
        <f t="shared" ref="AI51:AI80" si="2">AVERAGE(H51:L51)</f>
        <v>88.779783999998472</v>
      </c>
      <c r="AJ51" s="65">
        <f t="shared" ref="AJ51:AJ80" si="3">AVERAGE(M51:Q51)</f>
        <v>3.2312080000017884</v>
      </c>
      <c r="AK51" s="65">
        <f t="shared" ref="AK51:AK80" si="4">AVERAGE(R51:V51)</f>
        <v>-58.812494000002332</v>
      </c>
      <c r="AL51" s="65">
        <f t="shared" ref="AL51:AL80" si="5">AVERAGE(W51:AA51)</f>
        <v>-50.045639999998095</v>
      </c>
      <c r="AM51" s="65">
        <f t="shared" ref="AM51:AM80" si="6">AVERAGE(AB51:AF51)</f>
        <v>-27.480865999999516</v>
      </c>
      <c r="AN51" s="66"/>
      <c r="AO51" s="65">
        <f t="shared" ref="AO51:AO80" si="7">AVERAGE(AH51:AI51)</f>
        <v>109.45673800000077</v>
      </c>
      <c r="AP51" s="65">
        <f t="shared" ref="AP51:AP80" si="8">AVERAGE(AJ51:AK51)</f>
        <v>-27.790643000000273</v>
      </c>
      <c r="AQ51" s="65">
        <f t="shared" ref="AQ51:AQ80" si="9">AVERAGE(AL51:AM51)</f>
        <v>-38.763252999998805</v>
      </c>
    </row>
    <row r="52" spans="1:43" x14ac:dyDescent="0.25">
      <c r="A52" s="5" t="str">
        <f>VLOOKUP(LEFT(RIGHT(B52,6),4),List_Sectors!$A$2:$C$30,3,FALSE)</f>
        <v>Forestrie</v>
      </c>
      <c r="B52" s="37" t="s">
        <v>513</v>
      </c>
      <c r="C52" s="51">
        <f>VLOOKUP($B52,Shock_dev!$A$1:$CI$300,MATCH(DATE(C$1,1,1),Shock_dev!$A$1:$CI$1,0),FALSE)</f>
        <v>175.43753600000036</v>
      </c>
      <c r="D52" s="52">
        <f>VLOOKUP($B52,Shock_dev!$A$1:$CI$300,MATCH(DATE(D$1,1,1),Shock_dev!$A$1:$CI$1,0),FALSE)</f>
        <v>195.35261700000046</v>
      </c>
      <c r="E52" s="52">
        <f>VLOOKUP($B52,Shock_dev!$A$1:$CI$300,MATCH(DATE(E$1,1,1),Shock_dev!$A$1:$CI$1,0),FALSE)</f>
        <v>200.62561600000026</v>
      </c>
      <c r="F52" s="52">
        <f>VLOOKUP($B52,Shock_dev!$A$1:$CI$300,MATCH(DATE(F$1,1,1),Shock_dev!$A$1:$CI$1,0),FALSE)</f>
        <v>202.80090199999995</v>
      </c>
      <c r="G52" s="52">
        <f>VLOOKUP($B52,Shock_dev!$A$1:$CI$300,MATCH(DATE(G$1,1,1),Shock_dev!$A$1:$CI$1,0),FALSE)</f>
        <v>197.31304199999977</v>
      </c>
      <c r="H52" s="52">
        <f>VLOOKUP($B52,Shock_dev!$A$1:$CI$300,MATCH(DATE(H$1,1,1),Shock_dev!$A$1:$CI$1,0),FALSE)</f>
        <v>201.47824299999957</v>
      </c>
      <c r="I52" s="52">
        <f>VLOOKUP($B52,Shock_dev!$A$1:$CI$300,MATCH(DATE(I$1,1,1),Shock_dev!$A$1:$CI$1,0),FALSE)</f>
        <v>193.91577299999972</v>
      </c>
      <c r="J52" s="52">
        <f>VLOOKUP($B52,Shock_dev!$A$1:$CI$300,MATCH(DATE(J$1,1,1),Shock_dev!$A$1:$CI$1,0),FALSE)</f>
        <v>200.74627700000019</v>
      </c>
      <c r="K52" s="52">
        <f>VLOOKUP($B52,Shock_dev!$A$1:$CI$300,MATCH(DATE(K$1,1,1),Shock_dev!$A$1:$CI$1,0),FALSE)</f>
        <v>190.87624400000004</v>
      </c>
      <c r="L52" s="52">
        <f>VLOOKUP($B52,Shock_dev!$A$1:$CI$300,MATCH(DATE(L$1,1,1),Shock_dev!$A$1:$CI$1,0),FALSE)</f>
        <v>195.29587000000083</v>
      </c>
      <c r="M52" s="52">
        <f>VLOOKUP($B52,Shock_dev!$A$1:$CI$300,MATCH(DATE(M$1,1,1),Shock_dev!$A$1:$CI$1,0),FALSE)</f>
        <v>209.18183500000032</v>
      </c>
      <c r="N52" s="52">
        <f>VLOOKUP($B52,Shock_dev!$A$1:$CI$300,MATCH(DATE(N$1,1,1),Shock_dev!$A$1:$CI$1,0),FALSE)</f>
        <v>198.31179299999985</v>
      </c>
      <c r="O52" s="52">
        <f>VLOOKUP($B52,Shock_dev!$A$1:$CI$300,MATCH(DATE(O$1,1,1),Shock_dev!$A$1:$CI$1,0),FALSE)</f>
        <v>184.308086</v>
      </c>
      <c r="P52" s="52">
        <f>VLOOKUP($B52,Shock_dev!$A$1:$CI$300,MATCH(DATE(P$1,1,1),Shock_dev!$A$1:$CI$1,0),FALSE)</f>
        <v>175.31069500000012</v>
      </c>
      <c r="Q52" s="52">
        <f>VLOOKUP($B52,Shock_dev!$A$1:$CI$300,MATCH(DATE(Q$1,1,1),Shock_dev!$A$1:$CI$1,0),FALSE)</f>
        <v>176.77452600000015</v>
      </c>
      <c r="R52" s="52">
        <f>VLOOKUP($B52,Shock_dev!$A$1:$CI$300,MATCH(DATE(R$1,1,1),Shock_dev!$A$1:$CI$1,0),FALSE)</f>
        <v>160.6465819999994</v>
      </c>
      <c r="S52" s="52">
        <f>VLOOKUP($B52,Shock_dev!$A$1:$CI$300,MATCH(DATE(S$1,1,1),Shock_dev!$A$1:$CI$1,0),FALSE)</f>
        <v>160.37139200000001</v>
      </c>
      <c r="T52" s="52">
        <f>VLOOKUP($B52,Shock_dev!$A$1:$CI$300,MATCH(DATE(T$1,1,1),Shock_dev!$A$1:$CI$1,0),FALSE)</f>
        <v>164.15730799999983</v>
      </c>
      <c r="U52" s="52">
        <f>VLOOKUP($B52,Shock_dev!$A$1:$CI$300,MATCH(DATE(U$1,1,1),Shock_dev!$A$1:$CI$1,0),FALSE)</f>
        <v>156.97565100000065</v>
      </c>
      <c r="V52" s="52">
        <f>VLOOKUP($B52,Shock_dev!$A$1:$CI$300,MATCH(DATE(V$1,1,1),Shock_dev!$A$1:$CI$1,0),FALSE)</f>
        <v>166.91448700000001</v>
      </c>
      <c r="W52" s="52">
        <f>VLOOKUP($B52,Shock_dev!$A$1:$CI$300,MATCH(DATE(W$1,1,1),Shock_dev!$A$1:$CI$1,0),FALSE)</f>
        <v>169.24928700000055</v>
      </c>
      <c r="X52" s="52">
        <f>VLOOKUP($B52,Shock_dev!$A$1:$CI$300,MATCH(DATE(X$1,1,1),Shock_dev!$A$1:$CI$1,0),FALSE)</f>
        <v>171.77972399999999</v>
      </c>
      <c r="Y52" s="52">
        <f>VLOOKUP($B52,Shock_dev!$A$1:$CI$300,MATCH(DATE(Y$1,1,1),Shock_dev!$A$1:$CI$1,0),FALSE)</f>
        <v>189.10172000000057</v>
      </c>
      <c r="Z52" s="52">
        <f>VLOOKUP($B52,Shock_dev!$A$1:$CI$300,MATCH(DATE(Z$1,1,1),Shock_dev!$A$1:$CI$1,0),FALSE)</f>
        <v>187.74701699999878</v>
      </c>
      <c r="AA52" s="52">
        <f>VLOOKUP($B52,Shock_dev!$A$1:$CI$300,MATCH(DATE(AA$1,1,1),Shock_dev!$A$1:$CI$1,0),FALSE)</f>
        <v>192.09059199999956</v>
      </c>
      <c r="AB52" s="52">
        <f>VLOOKUP($B52,Shock_dev!$A$1:$CI$300,MATCH(DATE(AB$1,1,1),Shock_dev!$A$1:$CI$1,0),FALSE)</f>
        <v>196.55834200000027</v>
      </c>
      <c r="AC52" s="52">
        <f>VLOOKUP($B52,Shock_dev!$A$1:$CI$300,MATCH(DATE(AC$1,1,1),Shock_dev!$A$1:$CI$1,0),FALSE)</f>
        <v>200.99185399999988</v>
      </c>
      <c r="AD52" s="52">
        <f>VLOOKUP($B52,Shock_dev!$A$1:$CI$300,MATCH(DATE(AD$1,1,1),Shock_dev!$A$1:$CI$1,0),FALSE)</f>
        <v>203.84871300000123</v>
      </c>
      <c r="AE52" s="52">
        <f>VLOOKUP($B52,Shock_dev!$A$1:$CI$300,MATCH(DATE(AE$1,1,1),Shock_dev!$A$1:$CI$1,0),FALSE)</f>
        <v>208.12432799999988</v>
      </c>
      <c r="AF52" s="52">
        <f>VLOOKUP($B52,Shock_dev!$A$1:$CI$300,MATCH(DATE(AF$1,1,1),Shock_dev!$A$1:$CI$1,0),FALSE)</f>
        <v>207.99998899999991</v>
      </c>
      <c r="AG52" s="52"/>
      <c r="AH52" s="65">
        <f t="shared" si="1"/>
        <v>194.30594260000015</v>
      </c>
      <c r="AI52" s="65">
        <f t="shared" si="2"/>
        <v>196.46248140000006</v>
      </c>
      <c r="AJ52" s="65">
        <f t="shared" si="3"/>
        <v>188.77738700000009</v>
      </c>
      <c r="AK52" s="65">
        <f t="shared" si="4"/>
        <v>161.81308399999998</v>
      </c>
      <c r="AL52" s="65">
        <f t="shared" si="5"/>
        <v>181.9936679999999</v>
      </c>
      <c r="AM52" s="65">
        <f t="shared" si="6"/>
        <v>203.50464520000023</v>
      </c>
      <c r="AN52" s="66"/>
      <c r="AO52" s="65">
        <f t="shared" si="7"/>
        <v>195.3842120000001</v>
      </c>
      <c r="AP52" s="65">
        <f t="shared" si="8"/>
        <v>175.29523550000005</v>
      </c>
      <c r="AQ52" s="65">
        <f t="shared" si="9"/>
        <v>192.74915660000005</v>
      </c>
    </row>
    <row r="53" spans="1:43" x14ac:dyDescent="0.25">
      <c r="A53" s="5" t="str">
        <f>VLOOKUP(LEFT(RIGHT(B53,6),4),List_Sectors!$A$2:$C$30,3,FALSE)</f>
        <v>Automobile</v>
      </c>
      <c r="B53" s="37" t="s">
        <v>514</v>
      </c>
      <c r="C53" s="51">
        <f>VLOOKUP($B53,Shock_dev!$A$1:$CI$300,MATCH(DATE(C$1,1,1),Shock_dev!$A$1:$CI$1,0),FALSE)</f>
        <v>30.697249999997439</v>
      </c>
      <c r="D53" s="52">
        <f>VLOOKUP($B53,Shock_dev!$A$1:$CI$300,MATCH(DATE(D$1,1,1),Shock_dev!$A$1:$CI$1,0),FALSE)</f>
        <v>40.653379999999743</v>
      </c>
      <c r="E53" s="52">
        <f>VLOOKUP($B53,Shock_dev!$A$1:$CI$300,MATCH(DATE(E$1,1,1),Shock_dev!$A$1:$CI$1,0),FALSE)</f>
        <v>36.212220000001253</v>
      </c>
      <c r="F53" s="52">
        <f>VLOOKUP($B53,Shock_dev!$A$1:$CI$300,MATCH(DATE(F$1,1,1),Shock_dev!$A$1:$CI$1,0),FALSE)</f>
        <v>21.487489999999525</v>
      </c>
      <c r="G53" s="52">
        <f>VLOOKUP($B53,Shock_dev!$A$1:$CI$300,MATCH(DATE(G$1,1,1),Shock_dev!$A$1:$CI$1,0),FALSE)</f>
        <v>-0.85031000000162749</v>
      </c>
      <c r="H53" s="52">
        <f>VLOOKUP($B53,Shock_dev!$A$1:$CI$300,MATCH(DATE(H$1,1,1),Shock_dev!$A$1:$CI$1,0),FALSE)</f>
        <v>-25.087890000002517</v>
      </c>
      <c r="I53" s="52">
        <f>VLOOKUP($B53,Shock_dev!$A$1:$CI$300,MATCH(DATE(I$1,1,1),Shock_dev!$A$1:$CI$1,0),FALSE)</f>
        <v>-51.972910000004049</v>
      </c>
      <c r="J53" s="52">
        <f>VLOOKUP($B53,Shock_dev!$A$1:$CI$300,MATCH(DATE(J$1,1,1),Shock_dev!$A$1:$CI$1,0),FALSE)</f>
        <v>-75.984279999996943</v>
      </c>
      <c r="K53" s="52">
        <f>VLOOKUP($B53,Shock_dev!$A$1:$CI$300,MATCH(DATE(K$1,1,1),Shock_dev!$A$1:$CI$1,0),FALSE)</f>
        <v>-100.92034000000422</v>
      </c>
      <c r="L53" s="52">
        <f>VLOOKUP($B53,Shock_dev!$A$1:$CI$300,MATCH(DATE(L$1,1,1),Shock_dev!$A$1:$CI$1,0),FALSE)</f>
        <v>-121.64549999999872</v>
      </c>
      <c r="M53" s="52">
        <f>VLOOKUP($B53,Shock_dev!$A$1:$CI$300,MATCH(DATE(M$1,1,1),Shock_dev!$A$1:$CI$1,0),FALSE)</f>
        <v>-137.4609300000011</v>
      </c>
      <c r="N53" s="52">
        <f>VLOOKUP($B53,Shock_dev!$A$1:$CI$300,MATCH(DATE(N$1,1,1),Shock_dev!$A$1:$CI$1,0),FALSE)</f>
        <v>-155.04063000000315</v>
      </c>
      <c r="O53" s="52">
        <f>VLOOKUP($B53,Shock_dev!$A$1:$CI$300,MATCH(DATE(O$1,1,1),Shock_dev!$A$1:$CI$1,0),FALSE)</f>
        <v>-172.28306999999768</v>
      </c>
      <c r="P53" s="52">
        <f>VLOOKUP($B53,Shock_dev!$A$1:$CI$300,MATCH(DATE(P$1,1,1),Shock_dev!$A$1:$CI$1,0),FALSE)</f>
        <v>-186.77679000000353</v>
      </c>
      <c r="Q53" s="52">
        <f>VLOOKUP($B53,Shock_dev!$A$1:$CI$300,MATCH(DATE(Q$1,1,1),Shock_dev!$A$1:$CI$1,0),FALSE)</f>
        <v>-196.44178999999713</v>
      </c>
      <c r="R53" s="52">
        <f>VLOOKUP($B53,Shock_dev!$A$1:$CI$300,MATCH(DATE(R$1,1,1),Shock_dev!$A$1:$CI$1,0),FALSE)</f>
        <v>-206.06782999999996</v>
      </c>
      <c r="S53" s="52">
        <f>VLOOKUP($B53,Shock_dev!$A$1:$CI$300,MATCH(DATE(S$1,1,1),Shock_dev!$A$1:$CI$1,0),FALSE)</f>
        <v>-210.78888000000006</v>
      </c>
      <c r="T53" s="52">
        <f>VLOOKUP($B53,Shock_dev!$A$1:$CI$300,MATCH(DATE(T$1,1,1),Shock_dev!$A$1:$CI$1,0),FALSE)</f>
        <v>-211.75782000000618</v>
      </c>
      <c r="U53" s="52">
        <f>VLOOKUP($B53,Shock_dev!$A$1:$CI$300,MATCH(DATE(U$1,1,1),Shock_dev!$A$1:$CI$1,0),FALSE)</f>
        <v>-212.32514000000083</v>
      </c>
      <c r="V53" s="52">
        <f>VLOOKUP($B53,Shock_dev!$A$1:$CI$300,MATCH(DATE(V$1,1,1),Shock_dev!$A$1:$CI$1,0),FALSE)</f>
        <v>-208.61362000000372</v>
      </c>
      <c r="W53" s="52">
        <f>VLOOKUP($B53,Shock_dev!$A$1:$CI$300,MATCH(DATE(W$1,1,1),Shock_dev!$A$1:$CI$1,0),FALSE)</f>
        <v>-204.59930000000168</v>
      </c>
      <c r="X53" s="52">
        <f>VLOOKUP($B53,Shock_dev!$A$1:$CI$300,MATCH(DATE(X$1,1,1),Shock_dev!$A$1:$CI$1,0),FALSE)</f>
        <v>-200.18525000000227</v>
      </c>
      <c r="Y53" s="52">
        <f>VLOOKUP($B53,Shock_dev!$A$1:$CI$300,MATCH(DATE(Y$1,1,1),Shock_dev!$A$1:$CI$1,0),FALSE)</f>
        <v>-193.3672299999962</v>
      </c>
      <c r="Z53" s="52">
        <f>VLOOKUP($B53,Shock_dev!$A$1:$CI$300,MATCH(DATE(Z$1,1,1),Shock_dev!$A$1:$CI$1,0),FALSE)</f>
        <v>-189.4016300000003</v>
      </c>
      <c r="AA53" s="52">
        <f>VLOOKUP($B53,Shock_dev!$A$1:$CI$300,MATCH(DATE(AA$1,1,1),Shock_dev!$A$1:$CI$1,0),FALSE)</f>
        <v>-185.66406000000279</v>
      </c>
      <c r="AB53" s="52">
        <f>VLOOKUP($B53,Shock_dev!$A$1:$CI$300,MATCH(DATE(AB$1,1,1),Shock_dev!$A$1:$CI$1,0),FALSE)</f>
        <v>-182.49607000000105</v>
      </c>
      <c r="AC53" s="52">
        <f>VLOOKUP($B53,Shock_dev!$A$1:$CI$300,MATCH(DATE(AC$1,1,1),Shock_dev!$A$1:$CI$1,0),FALSE)</f>
        <v>-180.00973000000522</v>
      </c>
      <c r="AD53" s="52">
        <f>VLOOKUP($B53,Shock_dev!$A$1:$CI$300,MATCH(DATE(AD$1,1,1),Shock_dev!$A$1:$CI$1,0),FALSE)</f>
        <v>-178.53906000000279</v>
      </c>
      <c r="AE53" s="52">
        <f>VLOOKUP($B53,Shock_dev!$A$1:$CI$300,MATCH(DATE(AE$1,1,1),Shock_dev!$A$1:$CI$1,0),FALSE)</f>
        <v>-177.6241200000004</v>
      </c>
      <c r="AF53" s="52">
        <f>VLOOKUP($B53,Shock_dev!$A$1:$CI$300,MATCH(DATE(AF$1,1,1),Shock_dev!$A$1:$CI$1,0),FALSE)</f>
        <v>-178.14317000000301</v>
      </c>
      <c r="AG53" s="52"/>
      <c r="AH53" s="65">
        <f t="shared" si="1"/>
        <v>25.640005999999268</v>
      </c>
      <c r="AI53" s="65">
        <f t="shared" si="2"/>
        <v>-75.122184000001283</v>
      </c>
      <c r="AJ53" s="65">
        <f t="shared" si="3"/>
        <v>-169.60064200000051</v>
      </c>
      <c r="AK53" s="65">
        <f t="shared" si="4"/>
        <v>-209.91065800000214</v>
      </c>
      <c r="AL53" s="65">
        <f t="shared" si="5"/>
        <v>-194.64349400000066</v>
      </c>
      <c r="AM53" s="65">
        <f t="shared" si="6"/>
        <v>-179.36243000000249</v>
      </c>
      <c r="AN53" s="66"/>
      <c r="AO53" s="65">
        <f t="shared" si="7"/>
        <v>-24.741089000001008</v>
      </c>
      <c r="AP53" s="65">
        <f t="shared" si="8"/>
        <v>-189.75565000000131</v>
      </c>
      <c r="AQ53" s="65">
        <f t="shared" si="9"/>
        <v>-187.00296200000156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515</v>
      </c>
      <c r="C54" s="51">
        <f>VLOOKUP($B54,Shock_dev!$A$1:$CI$300,MATCH(DATE(C$1,1,1),Shock_dev!$A$1:$CI$1,0),FALSE)</f>
        <v>420.89340500000071</v>
      </c>
      <c r="D54" s="52">
        <f>VLOOKUP($B54,Shock_dev!$A$1:$CI$300,MATCH(DATE(D$1,1,1),Shock_dev!$A$1:$CI$1,0),FALSE)</f>
        <v>442.75210100000004</v>
      </c>
      <c r="E54" s="52">
        <f>VLOOKUP($B54,Shock_dev!$A$1:$CI$300,MATCH(DATE(E$1,1,1),Shock_dev!$A$1:$CI$1,0),FALSE)</f>
        <v>448.18781800000033</v>
      </c>
      <c r="F54" s="52">
        <f>VLOOKUP($B54,Shock_dev!$A$1:$CI$300,MATCH(DATE(F$1,1,1),Shock_dev!$A$1:$CI$1,0),FALSE)</f>
        <v>453.10341499999959</v>
      </c>
      <c r="G54" s="52">
        <f>VLOOKUP($B54,Shock_dev!$A$1:$CI$300,MATCH(DATE(G$1,1,1),Shock_dev!$A$1:$CI$1,0),FALSE)</f>
        <v>442.46881799999937</v>
      </c>
      <c r="H54" s="52">
        <f>VLOOKUP($B54,Shock_dev!$A$1:$CI$300,MATCH(DATE(H$1,1,1),Shock_dev!$A$1:$CI$1,0),FALSE)</f>
        <v>457.07074800000009</v>
      </c>
      <c r="I54" s="52">
        <f>VLOOKUP($B54,Shock_dev!$A$1:$CI$300,MATCH(DATE(I$1,1,1),Shock_dev!$A$1:$CI$1,0),FALSE)</f>
        <v>442.74751699999979</v>
      </c>
      <c r="J54" s="52">
        <f>VLOOKUP($B54,Shock_dev!$A$1:$CI$300,MATCH(DATE(J$1,1,1),Shock_dev!$A$1:$CI$1,0),FALSE)</f>
        <v>464.23031300000002</v>
      </c>
      <c r="K54" s="52">
        <f>VLOOKUP($B54,Shock_dev!$A$1:$CI$300,MATCH(DATE(K$1,1,1),Shock_dev!$A$1:$CI$1,0),FALSE)</f>
        <v>443.669120999999</v>
      </c>
      <c r="L54" s="52">
        <f>VLOOKUP($B54,Shock_dev!$A$1:$CI$300,MATCH(DATE(L$1,1,1),Shock_dev!$A$1:$CI$1,0),FALSE)</f>
        <v>459.00226099999963</v>
      </c>
      <c r="M54" s="52">
        <f>VLOOKUP($B54,Shock_dev!$A$1:$CI$300,MATCH(DATE(M$1,1,1),Shock_dev!$A$1:$CI$1,0),FALSE)</f>
        <v>494.95912300000055</v>
      </c>
      <c r="N54" s="52">
        <f>VLOOKUP($B54,Shock_dev!$A$1:$CI$300,MATCH(DATE(N$1,1,1),Shock_dev!$A$1:$CI$1,0),FALSE)</f>
        <v>469.47833299999911</v>
      </c>
      <c r="O54" s="52">
        <f>VLOOKUP($B54,Shock_dev!$A$1:$CI$300,MATCH(DATE(O$1,1,1),Shock_dev!$A$1:$CI$1,0),FALSE)</f>
        <v>439.32182199999988</v>
      </c>
      <c r="P54" s="52">
        <f>VLOOKUP($B54,Shock_dev!$A$1:$CI$300,MATCH(DATE(P$1,1,1),Shock_dev!$A$1:$CI$1,0),FALSE)</f>
        <v>421.89832099999876</v>
      </c>
      <c r="Q54" s="52">
        <f>VLOOKUP($B54,Shock_dev!$A$1:$CI$300,MATCH(DATE(Q$1,1,1),Shock_dev!$A$1:$CI$1,0),FALSE)</f>
        <v>428.67649000000165</v>
      </c>
      <c r="R54" s="52">
        <f>VLOOKUP($B54,Shock_dev!$A$1:$CI$300,MATCH(DATE(R$1,1,1),Shock_dev!$A$1:$CI$1,0),FALSE)</f>
        <v>391.31641000000127</v>
      </c>
      <c r="S54" s="52">
        <f>VLOOKUP($B54,Shock_dev!$A$1:$CI$300,MATCH(DATE(S$1,1,1),Shock_dev!$A$1:$CI$1,0),FALSE)</f>
        <v>393.7173899999998</v>
      </c>
      <c r="T54" s="52">
        <f>VLOOKUP($B54,Shock_dev!$A$1:$CI$300,MATCH(DATE(T$1,1,1),Shock_dev!$A$1:$CI$1,0),FALSE)</f>
        <v>403.65140000000065</v>
      </c>
      <c r="U54" s="52">
        <f>VLOOKUP($B54,Shock_dev!$A$1:$CI$300,MATCH(DATE(U$1,1,1),Shock_dev!$A$1:$CI$1,0),FALSE)</f>
        <v>386.03673999999955</v>
      </c>
      <c r="V54" s="52">
        <f>VLOOKUP($B54,Shock_dev!$A$1:$CI$300,MATCH(DATE(V$1,1,1),Shock_dev!$A$1:$CI$1,0),FALSE)</f>
        <v>410.53787999999986</v>
      </c>
      <c r="W54" s="52">
        <f>VLOOKUP($B54,Shock_dev!$A$1:$CI$300,MATCH(DATE(W$1,1,1),Shock_dev!$A$1:$CI$1,0),FALSE)</f>
        <v>414.49437000000034</v>
      </c>
      <c r="X54" s="52">
        <f>VLOOKUP($B54,Shock_dev!$A$1:$CI$300,MATCH(DATE(X$1,1,1),Shock_dev!$A$1:$CI$1,0),FALSE)</f>
        <v>419.48633000000154</v>
      </c>
      <c r="Y54" s="52">
        <f>VLOOKUP($B54,Shock_dev!$A$1:$CI$300,MATCH(DATE(Y$1,1,1),Shock_dev!$A$1:$CI$1,0),FALSE)</f>
        <v>460.17417000000023</v>
      </c>
      <c r="Z54" s="52">
        <f>VLOOKUP($B54,Shock_dev!$A$1:$CI$300,MATCH(DATE(Z$1,1,1),Shock_dev!$A$1:$CI$1,0),FALSE)</f>
        <v>453.99114000000009</v>
      </c>
      <c r="AA54" s="52">
        <f>VLOOKUP($B54,Shock_dev!$A$1:$CI$300,MATCH(DATE(AA$1,1,1),Shock_dev!$A$1:$CI$1,0),FALSE)</f>
        <v>463.70973000000049</v>
      </c>
      <c r="AB54" s="52">
        <f>VLOOKUP($B54,Shock_dev!$A$1:$CI$300,MATCH(DATE(AB$1,1,1),Shock_dev!$A$1:$CI$1,0),FALSE)</f>
        <v>473.40293999999994</v>
      </c>
      <c r="AC54" s="52">
        <f>VLOOKUP($B54,Shock_dev!$A$1:$CI$300,MATCH(DATE(AC$1,1,1),Shock_dev!$A$1:$CI$1,0),FALSE)</f>
        <v>483.00544000000082</v>
      </c>
      <c r="AD54" s="52">
        <f>VLOOKUP($B54,Shock_dev!$A$1:$CI$300,MATCH(DATE(AD$1,1,1),Shock_dev!$A$1:$CI$1,0),FALSE)</f>
        <v>488.89952999999878</v>
      </c>
      <c r="AE54" s="52">
        <f>VLOOKUP($B54,Shock_dev!$A$1:$CI$300,MATCH(DATE(AE$1,1,1),Shock_dev!$A$1:$CI$1,0),FALSE)</f>
        <v>498.5048599999991</v>
      </c>
      <c r="AF54" s="52">
        <f>VLOOKUP($B54,Shock_dev!$A$1:$CI$300,MATCH(DATE(AF$1,1,1),Shock_dev!$A$1:$CI$1,0),FALSE)</f>
        <v>497.49193000000014</v>
      </c>
      <c r="AG54" s="52"/>
      <c r="AH54" s="65">
        <f t="shared" si="1"/>
        <v>441.48111140000003</v>
      </c>
      <c r="AI54" s="65">
        <f t="shared" si="2"/>
        <v>453.34399199999973</v>
      </c>
      <c r="AJ54" s="65">
        <f t="shared" si="3"/>
        <v>450.86681779999998</v>
      </c>
      <c r="AK54" s="65">
        <f t="shared" si="4"/>
        <v>397.05196400000023</v>
      </c>
      <c r="AL54" s="65">
        <f t="shared" si="5"/>
        <v>442.37114800000052</v>
      </c>
      <c r="AM54" s="65">
        <f t="shared" si="6"/>
        <v>488.26093999999978</v>
      </c>
      <c r="AN54" s="66"/>
      <c r="AO54" s="65">
        <f t="shared" si="7"/>
        <v>447.41255169999988</v>
      </c>
      <c r="AP54" s="65">
        <f t="shared" si="8"/>
        <v>423.95939090000013</v>
      </c>
      <c r="AQ54" s="65">
        <f t="shared" si="9"/>
        <v>465.31604400000015</v>
      </c>
    </row>
    <row r="55" spans="1:43" x14ac:dyDescent="0.25">
      <c r="A55" s="5" t="str">
        <f>VLOOKUP(LEFT(RIGHT(B55,6),4),List_Sectors!$A$2:$C$30,3,FALSE)</f>
        <v>Papier et carton</v>
      </c>
      <c r="B55" s="37" t="s">
        <v>516</v>
      </c>
      <c r="C55" s="51">
        <f>VLOOKUP($B55,Shock_dev!$A$1:$CI$300,MATCH(DATE(C$1,1,1),Shock_dev!$A$1:$CI$1,0),FALSE)</f>
        <v>19.395929000000251</v>
      </c>
      <c r="D55" s="52">
        <f>VLOOKUP($B55,Shock_dev!$A$1:$CI$300,MATCH(DATE(D$1,1,1),Shock_dev!$A$1:$CI$1,0),FALSE)</f>
        <v>24.50476400000025</v>
      </c>
      <c r="E55" s="52">
        <f>VLOOKUP($B55,Shock_dev!$A$1:$CI$300,MATCH(DATE(E$1,1,1),Shock_dev!$A$1:$CI$1,0),FALSE)</f>
        <v>26.344069000000673</v>
      </c>
      <c r="F55" s="52">
        <f>VLOOKUP($B55,Shock_dev!$A$1:$CI$300,MATCH(DATE(F$1,1,1),Shock_dev!$A$1:$CI$1,0),FALSE)</f>
        <v>26.015454999999747</v>
      </c>
      <c r="G55" s="52">
        <f>VLOOKUP($B55,Shock_dev!$A$1:$CI$300,MATCH(DATE(G$1,1,1),Shock_dev!$A$1:$CI$1,0),FALSE)</f>
        <v>23.374107999999978</v>
      </c>
      <c r="H55" s="52">
        <f>VLOOKUP($B55,Shock_dev!$A$1:$CI$300,MATCH(DATE(H$1,1,1),Shock_dev!$A$1:$CI$1,0),FALSE)</f>
        <v>20.729959999999664</v>
      </c>
      <c r="I55" s="52">
        <f>VLOOKUP($B55,Shock_dev!$A$1:$CI$300,MATCH(DATE(I$1,1,1),Shock_dev!$A$1:$CI$1,0),FALSE)</f>
        <v>16.355493000000024</v>
      </c>
      <c r="J55" s="52">
        <f>VLOOKUP($B55,Shock_dev!$A$1:$CI$300,MATCH(DATE(J$1,1,1),Shock_dev!$A$1:$CI$1,0),FALSE)</f>
        <v>13.273331000000326</v>
      </c>
      <c r="K55" s="52">
        <f>VLOOKUP($B55,Shock_dev!$A$1:$CI$300,MATCH(DATE(K$1,1,1),Shock_dev!$A$1:$CI$1,0),FALSE)</f>
        <v>8.53941500000019</v>
      </c>
      <c r="L55" s="52">
        <f>VLOOKUP($B55,Shock_dev!$A$1:$CI$300,MATCH(DATE(L$1,1,1),Shock_dev!$A$1:$CI$1,0),FALSE)</f>
        <v>5.4041649999999208</v>
      </c>
      <c r="M55" s="52">
        <f>VLOOKUP($B55,Shock_dev!$A$1:$CI$300,MATCH(DATE(M$1,1,1),Shock_dev!$A$1:$CI$1,0),FALSE)</f>
        <v>3.78477600000042</v>
      </c>
      <c r="N55" s="52">
        <f>VLOOKUP($B55,Shock_dev!$A$1:$CI$300,MATCH(DATE(N$1,1,1),Shock_dev!$A$1:$CI$1,0),FALSE)</f>
        <v>1.3730000000578002E-3</v>
      </c>
      <c r="O55" s="52">
        <f>VLOOKUP($B55,Shock_dev!$A$1:$CI$300,MATCH(DATE(O$1,1,1),Shock_dev!$A$1:$CI$1,0),FALSE)</f>
        <v>-4.1049839999996038</v>
      </c>
      <c r="P55" s="52">
        <f>VLOOKUP($B55,Shock_dev!$A$1:$CI$300,MATCH(DATE(P$1,1,1),Shock_dev!$A$1:$CI$1,0),FALSE)</f>
        <v>-7.5197119999993447</v>
      </c>
      <c r="Q55" s="52">
        <f>VLOOKUP($B55,Shock_dev!$A$1:$CI$300,MATCH(DATE(Q$1,1,1),Shock_dev!$A$1:$CI$1,0),FALSE)</f>
        <v>-9.3902639999996609</v>
      </c>
      <c r="R55" s="52">
        <f>VLOOKUP($B55,Shock_dev!$A$1:$CI$300,MATCH(DATE(R$1,1,1),Shock_dev!$A$1:$CI$1,0),FALSE)</f>
        <v>-12.646206999999777</v>
      </c>
      <c r="S55" s="52">
        <f>VLOOKUP($B55,Shock_dev!$A$1:$CI$300,MATCH(DATE(S$1,1,1),Shock_dev!$A$1:$CI$1,0),FALSE)</f>
        <v>-13.921908000000258</v>
      </c>
      <c r="T55" s="52">
        <f>VLOOKUP($B55,Shock_dev!$A$1:$CI$300,MATCH(DATE(T$1,1,1),Shock_dev!$A$1:$CI$1,0),FALSE)</f>
        <v>-14.173596999999972</v>
      </c>
      <c r="U55" s="52">
        <f>VLOOKUP($B55,Shock_dev!$A$1:$CI$300,MATCH(DATE(U$1,1,1),Shock_dev!$A$1:$CI$1,0),FALSE)</f>
        <v>-15.13757699999951</v>
      </c>
      <c r="V55" s="52">
        <f>VLOOKUP($B55,Shock_dev!$A$1:$CI$300,MATCH(DATE(V$1,1,1),Shock_dev!$A$1:$CI$1,0),FALSE)</f>
        <v>-13.983103999999912</v>
      </c>
      <c r="W55" s="52">
        <f>VLOOKUP($B55,Shock_dev!$A$1:$CI$300,MATCH(DATE(W$1,1,1),Shock_dev!$A$1:$CI$1,0),FALSE)</f>
        <v>-13.223896999999852</v>
      </c>
      <c r="X55" s="52">
        <f>VLOOKUP($B55,Shock_dev!$A$1:$CI$300,MATCH(DATE(X$1,1,1),Shock_dev!$A$1:$CI$1,0),FALSE)</f>
        <v>-12.309731000000284</v>
      </c>
      <c r="Y55" s="52">
        <f>VLOOKUP($B55,Shock_dev!$A$1:$CI$300,MATCH(DATE(Y$1,1,1),Shock_dev!$A$1:$CI$1,0),FALSE)</f>
        <v>-9.7495669999998427</v>
      </c>
      <c r="Z55" s="52">
        <f>VLOOKUP($B55,Shock_dev!$A$1:$CI$300,MATCH(DATE(Z$1,1,1),Shock_dev!$A$1:$CI$1,0),FALSE)</f>
        <v>-8.988933000000543</v>
      </c>
      <c r="AA55" s="52">
        <f>VLOOKUP($B55,Shock_dev!$A$1:$CI$300,MATCH(DATE(AA$1,1,1),Shock_dev!$A$1:$CI$1,0),FALSE)</f>
        <v>-7.7956979999999021</v>
      </c>
      <c r="AB55" s="52">
        <f>VLOOKUP($B55,Shock_dev!$A$1:$CI$300,MATCH(DATE(AB$1,1,1),Shock_dev!$A$1:$CI$1,0),FALSE)</f>
        <v>-6.6569440000002942</v>
      </c>
      <c r="AC55" s="52">
        <f>VLOOKUP($B55,Shock_dev!$A$1:$CI$300,MATCH(DATE(AC$1,1,1),Shock_dev!$A$1:$CI$1,0),FALSE)</f>
        <v>-5.6147179999998116</v>
      </c>
      <c r="AD55" s="52">
        <f>VLOOKUP($B55,Shock_dev!$A$1:$CI$300,MATCH(DATE(AD$1,1,1),Shock_dev!$A$1:$CI$1,0),FALSE)</f>
        <v>-4.8575630000004821</v>
      </c>
      <c r="AE55" s="52">
        <f>VLOOKUP($B55,Shock_dev!$A$1:$CI$300,MATCH(DATE(AE$1,1,1),Shock_dev!$A$1:$CI$1,0),FALSE)</f>
        <v>-4.0834150000000591</v>
      </c>
      <c r="AF55" s="52">
        <f>VLOOKUP($B55,Shock_dev!$A$1:$CI$300,MATCH(DATE(AF$1,1,1),Shock_dev!$A$1:$CI$1,0),FALSE)</f>
        <v>-3.9061459999993531</v>
      </c>
      <c r="AG55" s="52"/>
      <c r="AH55" s="65">
        <f t="shared" si="1"/>
        <v>23.926865000000181</v>
      </c>
      <c r="AI55" s="65">
        <f t="shared" si="2"/>
        <v>12.860472800000025</v>
      </c>
      <c r="AJ55" s="65">
        <f t="shared" si="3"/>
        <v>-3.4457621999996264</v>
      </c>
      <c r="AK55" s="65">
        <f t="shared" si="4"/>
        <v>-13.972478599999885</v>
      </c>
      <c r="AL55" s="65">
        <f t="shared" si="5"/>
        <v>-10.413565200000084</v>
      </c>
      <c r="AM55" s="65">
        <f t="shared" si="6"/>
        <v>-5.0237572000000004</v>
      </c>
      <c r="AN55" s="66"/>
      <c r="AO55" s="65">
        <f t="shared" si="7"/>
        <v>18.393668900000101</v>
      </c>
      <c r="AP55" s="65">
        <f t="shared" si="8"/>
        <v>-8.7091203999997564</v>
      </c>
      <c r="AQ55" s="65">
        <f t="shared" si="9"/>
        <v>-7.7186612000000423</v>
      </c>
    </row>
    <row r="56" spans="1:43" x14ac:dyDescent="0.25">
      <c r="A56" s="5" t="str">
        <f>VLOOKUP(LEFT(RIGHT(B56,6),4),List_Sectors!$A$2:$C$30,3,FALSE)</f>
        <v>Plastique</v>
      </c>
      <c r="B56" s="37" t="s">
        <v>517</v>
      </c>
      <c r="C56" s="51">
        <f>VLOOKUP($B56,Shock_dev!$A$1:$CI$300,MATCH(DATE(C$1,1,1),Shock_dev!$A$1:$CI$1,0),FALSE)</f>
        <v>138.78737000000001</v>
      </c>
      <c r="D56" s="52">
        <f>VLOOKUP($B56,Shock_dev!$A$1:$CI$300,MATCH(DATE(D$1,1,1),Shock_dev!$A$1:$CI$1,0),FALSE)</f>
        <v>153.45133999999962</v>
      </c>
      <c r="E56" s="52">
        <f>VLOOKUP($B56,Shock_dev!$A$1:$CI$300,MATCH(DATE(E$1,1,1),Shock_dev!$A$1:$CI$1,0),FALSE)</f>
        <v>156.09895999999935</v>
      </c>
      <c r="F56" s="52">
        <f>VLOOKUP($B56,Shock_dev!$A$1:$CI$300,MATCH(DATE(F$1,1,1),Shock_dev!$A$1:$CI$1,0),FALSE)</f>
        <v>154.01030999999966</v>
      </c>
      <c r="G56" s="52">
        <f>VLOOKUP($B56,Shock_dev!$A$1:$CI$300,MATCH(DATE(G$1,1,1),Shock_dev!$A$1:$CI$1,0),FALSE)</f>
        <v>143.85674000000108</v>
      </c>
      <c r="H56" s="52">
        <f>VLOOKUP($B56,Shock_dev!$A$1:$CI$300,MATCH(DATE(H$1,1,1),Shock_dev!$A$1:$CI$1,0),FALSE)</f>
        <v>140.11071999999876</v>
      </c>
      <c r="I56" s="52">
        <f>VLOOKUP($B56,Shock_dev!$A$1:$CI$300,MATCH(DATE(I$1,1,1),Shock_dev!$A$1:$CI$1,0),FALSE)</f>
        <v>126.42861999999877</v>
      </c>
      <c r="J56" s="52">
        <f>VLOOKUP($B56,Shock_dev!$A$1:$CI$300,MATCH(DATE(J$1,1,1),Shock_dev!$A$1:$CI$1,0),FALSE)</f>
        <v>124.18455999999969</v>
      </c>
      <c r="K56" s="52">
        <f>VLOOKUP($B56,Shock_dev!$A$1:$CI$300,MATCH(DATE(K$1,1,1),Shock_dev!$A$1:$CI$1,0),FALSE)</f>
        <v>108.9300200000016</v>
      </c>
      <c r="L56" s="52">
        <f>VLOOKUP($B56,Shock_dev!$A$1:$CI$300,MATCH(DATE(L$1,1,1),Shock_dev!$A$1:$CI$1,0),FALSE)</f>
        <v>105.64680000000044</v>
      </c>
      <c r="M56" s="52">
        <f>VLOOKUP($B56,Shock_dev!$A$1:$CI$300,MATCH(DATE(M$1,1,1),Shock_dev!$A$1:$CI$1,0),FALSE)</f>
        <v>110.52151000000049</v>
      </c>
      <c r="N56" s="52">
        <f>VLOOKUP($B56,Shock_dev!$A$1:$CI$300,MATCH(DATE(N$1,1,1),Shock_dev!$A$1:$CI$1,0),FALSE)</f>
        <v>96.502270000000863</v>
      </c>
      <c r="O56" s="52">
        <f>VLOOKUP($B56,Shock_dev!$A$1:$CI$300,MATCH(DATE(O$1,1,1),Shock_dev!$A$1:$CI$1,0),FALSE)</f>
        <v>80.799839999999676</v>
      </c>
      <c r="P56" s="52">
        <f>VLOOKUP($B56,Shock_dev!$A$1:$CI$300,MATCH(DATE(P$1,1,1),Shock_dev!$A$1:$CI$1,0),FALSE)</f>
        <v>69.757270000000062</v>
      </c>
      <c r="Q56" s="52">
        <f>VLOOKUP($B56,Shock_dev!$A$1:$CI$300,MATCH(DATE(Q$1,1,1),Shock_dev!$A$1:$CI$1,0),FALSE)</f>
        <v>67.816530000000057</v>
      </c>
      <c r="R56" s="52">
        <f>VLOOKUP($B56,Shock_dev!$A$1:$CI$300,MATCH(DATE(R$1,1,1),Shock_dev!$A$1:$CI$1,0),FALSE)</f>
        <v>52.771139999998923</v>
      </c>
      <c r="S56" s="52">
        <f>VLOOKUP($B56,Shock_dev!$A$1:$CI$300,MATCH(DATE(S$1,1,1),Shock_dev!$A$1:$CI$1,0),FALSE)</f>
        <v>51.262010000000373</v>
      </c>
      <c r="T56" s="52">
        <f>VLOOKUP($B56,Shock_dev!$A$1:$CI$300,MATCH(DATE(T$1,1,1),Shock_dev!$A$1:$CI$1,0),FALSE)</f>
        <v>53.71574000000146</v>
      </c>
      <c r="U56" s="52">
        <f>VLOOKUP($B56,Shock_dev!$A$1:$CI$300,MATCH(DATE(U$1,1,1),Shock_dev!$A$1:$CI$1,0),FALSE)</f>
        <v>48.189979999999196</v>
      </c>
      <c r="V56" s="52">
        <f>VLOOKUP($B56,Shock_dev!$A$1:$CI$300,MATCH(DATE(V$1,1,1),Shock_dev!$A$1:$CI$1,0),FALSE)</f>
        <v>56.871010000000751</v>
      </c>
      <c r="W56" s="52">
        <f>VLOOKUP($B56,Shock_dev!$A$1:$CI$300,MATCH(DATE(W$1,1,1),Shock_dev!$A$1:$CI$1,0),FALSE)</f>
        <v>59.8470099999995</v>
      </c>
      <c r="X56" s="52">
        <f>VLOOKUP($B56,Shock_dev!$A$1:$CI$300,MATCH(DATE(X$1,1,1),Shock_dev!$A$1:$CI$1,0),FALSE)</f>
        <v>63.263010000000577</v>
      </c>
      <c r="Y56" s="52">
        <f>VLOOKUP($B56,Shock_dev!$A$1:$CI$300,MATCH(DATE(Y$1,1,1),Shock_dev!$A$1:$CI$1,0),FALSE)</f>
        <v>78.434779999999591</v>
      </c>
      <c r="Z56" s="52">
        <f>VLOOKUP($B56,Shock_dev!$A$1:$CI$300,MATCH(DATE(Z$1,1,1),Shock_dev!$A$1:$CI$1,0),FALSE)</f>
        <v>78.719570000001113</v>
      </c>
      <c r="AA56" s="52">
        <f>VLOOKUP($B56,Shock_dev!$A$1:$CI$300,MATCH(DATE(AA$1,1,1),Shock_dev!$A$1:$CI$1,0),FALSE)</f>
        <v>83.49123999999938</v>
      </c>
      <c r="AB56" s="52">
        <f>VLOOKUP($B56,Shock_dev!$A$1:$CI$300,MATCH(DATE(AB$1,1,1),Shock_dev!$A$1:$CI$1,0),FALSE)</f>
        <v>88.09422000000086</v>
      </c>
      <c r="AC56" s="52">
        <f>VLOOKUP($B56,Shock_dev!$A$1:$CI$300,MATCH(DATE(AC$1,1,1),Shock_dev!$A$1:$CI$1,0),FALSE)</f>
        <v>92.432420000001002</v>
      </c>
      <c r="AD56" s="52">
        <f>VLOOKUP($B56,Shock_dev!$A$1:$CI$300,MATCH(DATE(AD$1,1,1),Shock_dev!$A$1:$CI$1,0),FALSE)</f>
        <v>95.268650000001799</v>
      </c>
      <c r="AE56" s="52">
        <f>VLOOKUP($B56,Shock_dev!$A$1:$CI$300,MATCH(DATE(AE$1,1,1),Shock_dev!$A$1:$CI$1,0),FALSE)</f>
        <v>98.982069999998203</v>
      </c>
      <c r="AF56" s="52">
        <f>VLOOKUP($B56,Shock_dev!$A$1:$CI$300,MATCH(DATE(AF$1,1,1),Shock_dev!$A$1:$CI$1,0),FALSE)</f>
        <v>98.946619999998802</v>
      </c>
      <c r="AG56" s="52"/>
      <c r="AH56" s="65">
        <f t="shared" si="1"/>
        <v>149.24094399999996</v>
      </c>
      <c r="AI56" s="65">
        <f t="shared" si="2"/>
        <v>121.06014399999985</v>
      </c>
      <c r="AJ56" s="65">
        <f t="shared" si="3"/>
        <v>85.079484000000235</v>
      </c>
      <c r="AK56" s="65">
        <f t="shared" si="4"/>
        <v>52.561976000000143</v>
      </c>
      <c r="AL56" s="65">
        <f t="shared" si="5"/>
        <v>72.751122000000038</v>
      </c>
      <c r="AM56" s="65">
        <f t="shared" si="6"/>
        <v>94.744796000000136</v>
      </c>
      <c r="AN56" s="66"/>
      <c r="AO56" s="65">
        <f t="shared" si="7"/>
        <v>135.15054399999991</v>
      </c>
      <c r="AP56" s="65">
        <f t="shared" si="8"/>
        <v>68.820730000000196</v>
      </c>
      <c r="AQ56" s="65">
        <f t="shared" si="9"/>
        <v>83.747959000000094</v>
      </c>
    </row>
    <row r="57" spans="1:43" x14ac:dyDescent="0.25">
      <c r="A57" s="5" t="str">
        <f>VLOOKUP(LEFT(RIGHT(B57,6),4),List_Sectors!$A$2:$C$30,3,FALSE)</f>
        <v>Métallurgie</v>
      </c>
      <c r="B57" s="37" t="s">
        <v>518</v>
      </c>
      <c r="C57" s="51">
        <f>VLOOKUP($B57,Shock_dev!$A$1:$CI$300,MATCH(DATE(C$1,1,1),Shock_dev!$A$1:$CI$1,0),FALSE)</f>
        <v>522.21611999999732</v>
      </c>
      <c r="D57" s="52">
        <f>VLOOKUP($B57,Shock_dev!$A$1:$CI$300,MATCH(DATE(D$1,1,1),Shock_dev!$A$1:$CI$1,0),FALSE)</f>
        <v>548.78971999999703</v>
      </c>
      <c r="E57" s="52">
        <f>VLOOKUP($B57,Shock_dev!$A$1:$CI$300,MATCH(DATE(E$1,1,1),Shock_dev!$A$1:$CI$1,0),FALSE)</f>
        <v>549.12165000000095</v>
      </c>
      <c r="F57" s="52">
        <f>VLOOKUP($B57,Shock_dev!$A$1:$CI$300,MATCH(DATE(F$1,1,1),Shock_dev!$A$1:$CI$1,0),FALSE)</f>
        <v>543.49308999999994</v>
      </c>
      <c r="G57" s="52">
        <f>VLOOKUP($B57,Shock_dev!$A$1:$CI$300,MATCH(DATE(G$1,1,1),Shock_dev!$A$1:$CI$1,0),FALSE)</f>
        <v>514.13496000000305</v>
      </c>
      <c r="H57" s="52">
        <f>VLOOKUP($B57,Shock_dev!$A$1:$CI$300,MATCH(DATE(H$1,1,1),Shock_dev!$A$1:$CI$1,0),FALSE)</f>
        <v>513.2585399999989</v>
      </c>
      <c r="I57" s="52">
        <f>VLOOKUP($B57,Shock_dev!$A$1:$CI$300,MATCH(DATE(I$1,1,1),Shock_dev!$A$1:$CI$1,0),FALSE)</f>
        <v>475.07330000000002</v>
      </c>
      <c r="J57" s="52">
        <f>VLOOKUP($B57,Shock_dev!$A$1:$CI$300,MATCH(DATE(J$1,1,1),Shock_dev!$A$1:$CI$1,0),FALSE)</f>
        <v>481.32328999999663</v>
      </c>
      <c r="K57" s="52">
        <f>VLOOKUP($B57,Shock_dev!$A$1:$CI$300,MATCH(DATE(K$1,1,1),Shock_dev!$A$1:$CI$1,0),FALSE)</f>
        <v>436.16211999999723</v>
      </c>
      <c r="L57" s="52">
        <f>VLOOKUP($B57,Shock_dev!$A$1:$CI$300,MATCH(DATE(L$1,1,1),Shock_dev!$A$1:$CI$1,0),FALSE)</f>
        <v>437.08638000000064</v>
      </c>
      <c r="M57" s="52">
        <f>VLOOKUP($B57,Shock_dev!$A$1:$CI$300,MATCH(DATE(M$1,1,1),Shock_dev!$A$1:$CI$1,0),FALSE)</f>
        <v>465.65809000000081</v>
      </c>
      <c r="N57" s="52">
        <f>VLOOKUP($B57,Shock_dev!$A$1:$CI$300,MATCH(DATE(N$1,1,1),Shock_dev!$A$1:$CI$1,0),FALSE)</f>
        <v>419.85607000000164</v>
      </c>
      <c r="O57" s="52">
        <f>VLOOKUP($B57,Shock_dev!$A$1:$CI$300,MATCH(DATE(O$1,1,1),Shock_dev!$A$1:$CI$1,0),FALSE)</f>
        <v>370.07719999999972</v>
      </c>
      <c r="P57" s="52">
        <f>VLOOKUP($B57,Shock_dev!$A$1:$CI$300,MATCH(DATE(P$1,1,1),Shock_dev!$A$1:$CI$1,0),FALSE)</f>
        <v>338.2978800000019</v>
      </c>
      <c r="Q57" s="52">
        <f>VLOOKUP($B57,Shock_dev!$A$1:$CI$300,MATCH(DATE(Q$1,1,1),Shock_dev!$A$1:$CI$1,0),FALSE)</f>
        <v>339.03015000000596</v>
      </c>
      <c r="R57" s="52">
        <f>VLOOKUP($B57,Shock_dev!$A$1:$CI$300,MATCH(DATE(R$1,1,1),Shock_dev!$A$1:$CI$1,0),FALSE)</f>
        <v>287.30647999999928</v>
      </c>
      <c r="S57" s="52">
        <f>VLOOKUP($B57,Shock_dev!$A$1:$CI$300,MATCH(DATE(S$1,1,1),Shock_dev!$A$1:$CI$1,0),FALSE)</f>
        <v>287.30345999999554</v>
      </c>
      <c r="T57" s="52">
        <f>VLOOKUP($B57,Shock_dev!$A$1:$CI$300,MATCH(DATE(T$1,1,1),Shock_dev!$A$1:$CI$1,0),FALSE)</f>
        <v>298.91779999999562</v>
      </c>
      <c r="U57" s="52">
        <f>VLOOKUP($B57,Shock_dev!$A$1:$CI$300,MATCH(DATE(U$1,1,1),Shock_dev!$A$1:$CI$1,0),FALSE)</f>
        <v>278.12868000000162</v>
      </c>
      <c r="V57" s="52">
        <f>VLOOKUP($B57,Shock_dev!$A$1:$CI$300,MATCH(DATE(V$1,1,1),Shock_dev!$A$1:$CI$1,0),FALSE)</f>
        <v>311.1212899999955</v>
      </c>
      <c r="W57" s="52">
        <f>VLOOKUP($B57,Shock_dev!$A$1:$CI$300,MATCH(DATE(W$1,1,1),Shock_dev!$A$1:$CI$1,0),FALSE)</f>
        <v>319.65851999999722</v>
      </c>
      <c r="X57" s="52">
        <f>VLOOKUP($B57,Shock_dev!$A$1:$CI$300,MATCH(DATE(X$1,1,1),Shock_dev!$A$1:$CI$1,0),FALSE)</f>
        <v>329.99521000000095</v>
      </c>
      <c r="Y57" s="52">
        <f>VLOOKUP($B57,Shock_dev!$A$1:$CI$300,MATCH(DATE(Y$1,1,1),Shock_dev!$A$1:$CI$1,0),FALSE)</f>
        <v>384.74663000000146</v>
      </c>
      <c r="Z57" s="52">
        <f>VLOOKUP($B57,Shock_dev!$A$1:$CI$300,MATCH(DATE(Z$1,1,1),Shock_dev!$A$1:$CI$1,0),FALSE)</f>
        <v>381.16109999999753</v>
      </c>
      <c r="AA57" s="52">
        <f>VLOOKUP($B57,Shock_dev!$A$1:$CI$300,MATCH(DATE(AA$1,1,1),Shock_dev!$A$1:$CI$1,0),FALSE)</f>
        <v>396.85593000000517</v>
      </c>
      <c r="AB57" s="52">
        <f>VLOOKUP($B57,Shock_dev!$A$1:$CI$300,MATCH(DATE(AB$1,1,1),Shock_dev!$A$1:$CI$1,0),FALSE)</f>
        <v>411.98769999999786</v>
      </c>
      <c r="AC57" s="52">
        <f>VLOOKUP($B57,Shock_dev!$A$1:$CI$300,MATCH(DATE(AC$1,1,1),Shock_dev!$A$1:$CI$1,0),FALSE)</f>
        <v>426.34788000000117</v>
      </c>
      <c r="AD57" s="52">
        <f>VLOOKUP($B57,Shock_dev!$A$1:$CI$300,MATCH(DATE(AD$1,1,1),Shock_dev!$A$1:$CI$1,0),FALSE)</f>
        <v>435.38678999999684</v>
      </c>
      <c r="AE57" s="52">
        <f>VLOOKUP($B57,Shock_dev!$A$1:$CI$300,MATCH(DATE(AE$1,1,1),Shock_dev!$A$1:$CI$1,0),FALSE)</f>
        <v>448.31712999999581</v>
      </c>
      <c r="AF57" s="52">
        <f>VLOOKUP($B57,Shock_dev!$A$1:$CI$300,MATCH(DATE(AF$1,1,1),Shock_dev!$A$1:$CI$1,0),FALSE)</f>
        <v>447.36532999999326</v>
      </c>
      <c r="AG57" s="52"/>
      <c r="AH57" s="65">
        <f t="shared" si="1"/>
        <v>535.55110799999966</v>
      </c>
      <c r="AI57" s="65">
        <f t="shared" si="2"/>
        <v>468.58072599999866</v>
      </c>
      <c r="AJ57" s="65">
        <f t="shared" si="3"/>
        <v>386.58387800000202</v>
      </c>
      <c r="AK57" s="65">
        <f t="shared" si="4"/>
        <v>292.5555419999975</v>
      </c>
      <c r="AL57" s="65">
        <f t="shared" si="5"/>
        <v>362.48347800000045</v>
      </c>
      <c r="AM57" s="65">
        <f t="shared" si="6"/>
        <v>433.88096599999699</v>
      </c>
      <c r="AN57" s="66"/>
      <c r="AO57" s="65">
        <f t="shared" si="7"/>
        <v>502.06591699999916</v>
      </c>
      <c r="AP57" s="65">
        <f t="shared" si="8"/>
        <v>339.56970999999976</v>
      </c>
      <c r="AQ57" s="65">
        <f t="shared" si="9"/>
        <v>398.18222199999872</v>
      </c>
    </row>
    <row r="58" spans="1:43" x14ac:dyDescent="0.25">
      <c r="A58" s="5" t="str">
        <f>VLOOKUP(LEFT(RIGHT(B58,6),4),List_Sectors!$A$2:$C$30,3,FALSE)</f>
        <v>Autres fabrications</v>
      </c>
      <c r="B58" s="37" t="s">
        <v>519</v>
      </c>
      <c r="C58" s="51">
        <f>VLOOKUP($B58,Shock_dev!$A$1:$CI$300,MATCH(DATE(C$1,1,1),Shock_dev!$A$1:$CI$1,0),FALSE)</f>
        <v>364.01429999998072</v>
      </c>
      <c r="D58" s="52">
        <f>VLOOKUP($B58,Shock_dev!$A$1:$CI$300,MATCH(DATE(D$1,1,1),Shock_dev!$A$1:$CI$1,0),FALSE)</f>
        <v>534.24619999999413</v>
      </c>
      <c r="E58" s="52">
        <f>VLOOKUP($B58,Shock_dev!$A$1:$CI$300,MATCH(DATE(E$1,1,1),Shock_dev!$A$1:$CI$1,0),FALSE)</f>
        <v>621.81200000000536</v>
      </c>
      <c r="F58" s="52">
        <f>VLOOKUP($B58,Shock_dev!$A$1:$CI$300,MATCH(DATE(F$1,1,1),Shock_dev!$A$1:$CI$1,0),FALSE)</f>
        <v>641.54989999998361</v>
      </c>
      <c r="G58" s="52">
        <f>VLOOKUP($B58,Shock_dev!$A$1:$CI$300,MATCH(DATE(G$1,1,1),Shock_dev!$A$1:$CI$1,0),FALSE)</f>
        <v>598.4039000000048</v>
      </c>
      <c r="H58" s="52">
        <f>VLOOKUP($B58,Shock_dev!$A$1:$CI$300,MATCH(DATE(H$1,1,1),Shock_dev!$A$1:$CI$1,0),FALSE)</f>
        <v>540.9539999999979</v>
      </c>
      <c r="I58" s="52">
        <f>VLOOKUP($B58,Shock_dev!$A$1:$CI$300,MATCH(DATE(I$1,1,1),Shock_dev!$A$1:$CI$1,0),FALSE)</f>
        <v>447.30420000001322</v>
      </c>
      <c r="J58" s="52">
        <f>VLOOKUP($B58,Shock_dev!$A$1:$CI$300,MATCH(DATE(J$1,1,1),Shock_dev!$A$1:$CI$1,0),FALSE)</f>
        <v>372.84820000000764</v>
      </c>
      <c r="K58" s="52">
        <f>VLOOKUP($B58,Shock_dev!$A$1:$CI$300,MATCH(DATE(K$1,1,1),Shock_dev!$A$1:$CI$1,0),FALSE)</f>
        <v>270.58930000002147</v>
      </c>
      <c r="L58" s="52">
        <f>VLOOKUP($B58,Shock_dev!$A$1:$CI$300,MATCH(DATE(L$1,1,1),Shock_dev!$A$1:$CI$1,0),FALSE)</f>
        <v>194.74100000000908</v>
      </c>
      <c r="M58" s="52">
        <f>VLOOKUP($B58,Shock_dev!$A$1:$CI$300,MATCH(DATE(M$1,1,1),Shock_dev!$A$1:$CI$1,0),FALSE)</f>
        <v>152.16010000000824</v>
      </c>
      <c r="N58" s="52">
        <f>VLOOKUP($B58,Shock_dev!$A$1:$CI$300,MATCH(DATE(N$1,1,1),Shock_dev!$A$1:$CI$1,0),FALSE)</f>
        <v>75.6478000000061</v>
      </c>
      <c r="O58" s="52">
        <f>VLOOKUP($B58,Shock_dev!$A$1:$CI$300,MATCH(DATE(O$1,1,1),Shock_dev!$A$1:$CI$1,0),FALSE)</f>
        <v>-13.153699999995297</v>
      </c>
      <c r="P58" s="52">
        <f>VLOOKUP($B58,Shock_dev!$A$1:$CI$300,MATCH(DATE(P$1,1,1),Shock_dev!$A$1:$CI$1,0),FALSE)</f>
        <v>-94.091500000009546</v>
      </c>
      <c r="Q58" s="52">
        <f>VLOOKUP($B58,Shock_dev!$A$1:$CI$300,MATCH(DATE(Q$1,1,1),Shock_dev!$A$1:$CI$1,0),FALSE)</f>
        <v>-146.05289999998058</v>
      </c>
      <c r="R58" s="52">
        <f>VLOOKUP($B58,Shock_dev!$A$1:$CI$300,MATCH(DATE(R$1,1,1),Shock_dev!$A$1:$CI$1,0),FALSE)</f>
        <v>-219.49540000001434</v>
      </c>
      <c r="S58" s="52">
        <f>VLOOKUP($B58,Shock_dev!$A$1:$CI$300,MATCH(DATE(S$1,1,1),Shock_dev!$A$1:$CI$1,0),FALSE)</f>
        <v>-259.14680000001681</v>
      </c>
      <c r="T58" s="52">
        <f>VLOOKUP($B58,Shock_dev!$A$1:$CI$300,MATCH(DATE(T$1,1,1),Shock_dev!$A$1:$CI$1,0),FALSE)</f>
        <v>-274.86530000000494</v>
      </c>
      <c r="U58" s="52">
        <f>VLOOKUP($B58,Shock_dev!$A$1:$CI$300,MATCH(DATE(U$1,1,1),Shock_dev!$A$1:$CI$1,0),FALSE)</f>
        <v>-299.07070000001113</v>
      </c>
      <c r="V58" s="52">
        <f>VLOOKUP($B58,Shock_dev!$A$1:$CI$300,MATCH(DATE(V$1,1,1),Shock_dev!$A$1:$CI$1,0),FALSE)</f>
        <v>-284.24809999999707</v>
      </c>
      <c r="W58" s="52">
        <f>VLOOKUP($B58,Shock_dev!$A$1:$CI$300,MATCH(DATE(W$1,1,1),Shock_dev!$A$1:$CI$1,0),FALSE)</f>
        <v>-270.87769999998272</v>
      </c>
      <c r="X58" s="52">
        <f>VLOOKUP($B58,Shock_dev!$A$1:$CI$300,MATCH(DATE(X$1,1,1),Shock_dev!$A$1:$CI$1,0),FALSE)</f>
        <v>-253.80479999998352</v>
      </c>
      <c r="Y58" s="52">
        <f>VLOOKUP($B58,Shock_dev!$A$1:$CI$300,MATCH(DATE(Y$1,1,1),Shock_dev!$A$1:$CI$1,0),FALSE)</f>
        <v>-206.7732000000251</v>
      </c>
      <c r="Z58" s="52">
        <f>VLOOKUP($B58,Shock_dev!$A$1:$CI$300,MATCH(DATE(Z$1,1,1),Shock_dev!$A$1:$CI$1,0),FALSE)</f>
        <v>-187.17809999999008</v>
      </c>
      <c r="AA58" s="52">
        <f>VLOOKUP($B58,Shock_dev!$A$1:$CI$300,MATCH(DATE(AA$1,1,1),Shock_dev!$A$1:$CI$1,0),FALSE)</f>
        <v>-162.86010000001988</v>
      </c>
      <c r="AB58" s="52">
        <f>VLOOKUP($B58,Shock_dev!$A$1:$CI$300,MATCH(DATE(AB$1,1,1),Shock_dev!$A$1:$CI$1,0),FALSE)</f>
        <v>-139.62690000000293</v>
      </c>
      <c r="AC58" s="52">
        <f>VLOOKUP($B58,Shock_dev!$A$1:$CI$300,MATCH(DATE(AC$1,1,1),Shock_dev!$A$1:$CI$1,0),FALSE)</f>
        <v>-118.07440000001225</v>
      </c>
      <c r="AD58" s="52">
        <f>VLOOKUP($B58,Shock_dev!$A$1:$CI$300,MATCH(DATE(AD$1,1,1),Shock_dev!$A$1:$CI$1,0),FALSE)</f>
        <v>-101.85590000002412</v>
      </c>
      <c r="AE58" s="52">
        <f>VLOOKUP($B58,Shock_dev!$A$1:$CI$300,MATCH(DATE(AE$1,1,1),Shock_dev!$A$1:$CI$1,0),FALSE)</f>
        <v>-85.962599999998929</v>
      </c>
      <c r="AF58" s="52">
        <f>VLOOKUP($B58,Shock_dev!$A$1:$CI$300,MATCH(DATE(AF$1,1,1),Shock_dev!$A$1:$CI$1,0),FALSE)</f>
        <v>-81.220200000010664</v>
      </c>
      <c r="AG58" s="52"/>
      <c r="AH58" s="65">
        <f t="shared" si="1"/>
        <v>552.00525999999377</v>
      </c>
      <c r="AI58" s="65">
        <f t="shared" si="2"/>
        <v>365.28734000000986</v>
      </c>
      <c r="AJ58" s="65">
        <f t="shared" si="3"/>
        <v>-5.0980399999942163</v>
      </c>
      <c r="AK58" s="65">
        <f t="shared" si="4"/>
        <v>-267.36526000000885</v>
      </c>
      <c r="AL58" s="65">
        <f t="shared" si="5"/>
        <v>-216.29878000000025</v>
      </c>
      <c r="AM58" s="65">
        <f t="shared" si="6"/>
        <v>-105.34800000000978</v>
      </c>
      <c r="AN58" s="66"/>
      <c r="AO58" s="65">
        <f t="shared" si="7"/>
        <v>458.64630000000182</v>
      </c>
      <c r="AP58" s="65">
        <f t="shared" si="8"/>
        <v>-136.23165000000154</v>
      </c>
      <c r="AQ58" s="65">
        <f t="shared" si="9"/>
        <v>-160.82339000000502</v>
      </c>
    </row>
    <row r="59" spans="1:43" x14ac:dyDescent="0.25">
      <c r="A59" s="5" t="str">
        <f>VLOOKUP(LEFT(RIGHT(B59,6),4),List_Sectors!$A$2:$C$30,3,FALSE)</f>
        <v>Immobilier</v>
      </c>
      <c r="B59" s="37" t="s">
        <v>520</v>
      </c>
      <c r="C59" s="51">
        <f>VLOOKUP($B59,Shock_dev!$A$1:$CI$300,MATCH(DATE(C$1,1,1),Shock_dev!$A$1:$CI$1,0),FALSE)</f>
        <v>299.05799000000115</v>
      </c>
      <c r="D59" s="52">
        <f>VLOOKUP($B59,Shock_dev!$A$1:$CI$300,MATCH(DATE(D$1,1,1),Shock_dev!$A$1:$CI$1,0),FALSE)</f>
        <v>485.87853999999061</v>
      </c>
      <c r="E59" s="52">
        <f>VLOOKUP($B59,Shock_dev!$A$1:$CI$300,MATCH(DATE(E$1,1,1),Shock_dev!$A$1:$CI$1,0),FALSE)</f>
        <v>581.43057999998564</v>
      </c>
      <c r="F59" s="52">
        <f>VLOOKUP($B59,Shock_dev!$A$1:$CI$300,MATCH(DATE(F$1,1,1),Shock_dev!$A$1:$CI$1,0),FALSE)</f>
        <v>620.68939999998838</v>
      </c>
      <c r="G59" s="52">
        <f>VLOOKUP($B59,Shock_dev!$A$1:$CI$300,MATCH(DATE(G$1,1,1),Shock_dev!$A$1:$CI$1,0),FALSE)</f>
        <v>619.49620000000868</v>
      </c>
      <c r="H59" s="52">
        <f>VLOOKUP($B59,Shock_dev!$A$1:$CI$300,MATCH(DATE(H$1,1,1),Shock_dev!$A$1:$CI$1,0),FALSE)</f>
        <v>619.30770000000484</v>
      </c>
      <c r="I59" s="52">
        <f>VLOOKUP($B59,Shock_dev!$A$1:$CI$300,MATCH(DATE(I$1,1,1),Shock_dev!$A$1:$CI$1,0),FALSE)</f>
        <v>605.22729999999865</v>
      </c>
      <c r="J59" s="52">
        <f>VLOOKUP($B59,Shock_dev!$A$1:$CI$300,MATCH(DATE(J$1,1,1),Shock_dev!$A$1:$CI$1,0),FALSE)</f>
        <v>614.16079999999783</v>
      </c>
      <c r="K59" s="52">
        <f>VLOOKUP($B59,Shock_dev!$A$1:$CI$300,MATCH(DATE(K$1,1,1),Shock_dev!$A$1:$CI$1,0),FALSE)</f>
        <v>609.27009999999427</v>
      </c>
      <c r="L59" s="52">
        <f>VLOOKUP($B59,Shock_dev!$A$1:$CI$300,MATCH(DATE(L$1,1,1),Shock_dev!$A$1:$CI$1,0),FALSE)</f>
        <v>623.92990000000282</v>
      </c>
      <c r="M59" s="52">
        <f>VLOOKUP($B59,Shock_dev!$A$1:$CI$300,MATCH(DATE(M$1,1,1),Shock_dev!$A$1:$CI$1,0),FALSE)</f>
        <v>666.64710000000196</v>
      </c>
      <c r="N59" s="52">
        <f>VLOOKUP($B59,Shock_dev!$A$1:$CI$300,MATCH(DATE(N$1,1,1),Shock_dev!$A$1:$CI$1,0),FALSE)</f>
        <v>680.58759999999893</v>
      </c>
      <c r="O59" s="52">
        <f>VLOOKUP($B59,Shock_dev!$A$1:$CI$300,MATCH(DATE(O$1,1,1),Shock_dev!$A$1:$CI$1,0),FALSE)</f>
        <v>672.62770000001183</v>
      </c>
      <c r="P59" s="52">
        <f>VLOOKUP($B59,Shock_dev!$A$1:$CI$300,MATCH(DATE(P$1,1,1),Shock_dev!$A$1:$CI$1,0),FALSE)</f>
        <v>661.42869999998948</v>
      </c>
      <c r="Q59" s="52">
        <f>VLOOKUP($B59,Shock_dev!$A$1:$CI$300,MATCH(DATE(Q$1,1,1),Shock_dev!$A$1:$CI$1,0),FALSE)</f>
        <v>666.51430000000983</v>
      </c>
      <c r="R59" s="52">
        <f>VLOOKUP($B59,Shock_dev!$A$1:$CI$300,MATCH(DATE(R$1,1,1),Shock_dev!$A$1:$CI$1,0),FALSE)</f>
        <v>648.04850000000442</v>
      </c>
      <c r="S59" s="52">
        <f>VLOOKUP($B59,Shock_dev!$A$1:$CI$300,MATCH(DATE(S$1,1,1),Shock_dev!$A$1:$CI$1,0),FALSE)</f>
        <v>643.70149999999558</v>
      </c>
      <c r="T59" s="52">
        <f>VLOOKUP($B59,Shock_dev!$A$1:$CI$300,MATCH(DATE(T$1,1,1),Shock_dev!$A$1:$CI$1,0),FALSE)</f>
        <v>652.29310000000987</v>
      </c>
      <c r="U59" s="52">
        <f>VLOOKUP($B59,Shock_dev!$A$1:$CI$300,MATCH(DATE(U$1,1,1),Shock_dev!$A$1:$CI$1,0),FALSE)</f>
        <v>645.90489999999409</v>
      </c>
      <c r="V59" s="52">
        <f>VLOOKUP($B59,Shock_dev!$A$1:$CI$300,MATCH(DATE(V$1,1,1),Shock_dev!$A$1:$CI$1,0),FALSE)</f>
        <v>659.47370000000228</v>
      </c>
      <c r="W59" s="52">
        <f>VLOOKUP($B59,Shock_dev!$A$1:$CI$300,MATCH(DATE(W$1,1,1),Shock_dev!$A$1:$CI$1,0),FALSE)</f>
        <v>667.57970000000205</v>
      </c>
      <c r="X59" s="52">
        <f>VLOOKUP($B59,Shock_dev!$A$1:$CI$300,MATCH(DATE(X$1,1,1),Shock_dev!$A$1:$CI$1,0),FALSE)</f>
        <v>670.63739999999234</v>
      </c>
      <c r="Y59" s="52">
        <f>VLOOKUP($B59,Shock_dev!$A$1:$CI$300,MATCH(DATE(Y$1,1,1),Shock_dev!$A$1:$CI$1,0),FALSE)</f>
        <v>693.94159999999101</v>
      </c>
      <c r="Z59" s="52">
        <f>VLOOKUP($B59,Shock_dev!$A$1:$CI$300,MATCH(DATE(Z$1,1,1),Shock_dev!$A$1:$CI$1,0),FALSE)</f>
        <v>694.38820000000123</v>
      </c>
      <c r="AA59" s="52">
        <f>VLOOKUP($B59,Shock_dev!$A$1:$CI$300,MATCH(DATE(AA$1,1,1),Shock_dev!$A$1:$CI$1,0),FALSE)</f>
        <v>692.16289999999572</v>
      </c>
      <c r="AB59" s="52">
        <f>VLOOKUP($B59,Shock_dev!$A$1:$CI$300,MATCH(DATE(AB$1,1,1),Shock_dev!$A$1:$CI$1,0),FALSE)</f>
        <v>688.32300000000396</v>
      </c>
      <c r="AC59" s="52">
        <f>VLOOKUP($B59,Shock_dev!$A$1:$CI$300,MATCH(DATE(AC$1,1,1),Shock_dev!$A$1:$CI$1,0),FALSE)</f>
        <v>683.22599999999511</v>
      </c>
      <c r="AD59" s="52">
        <f>VLOOKUP($B59,Shock_dev!$A$1:$CI$300,MATCH(DATE(AD$1,1,1),Shock_dev!$A$1:$CI$1,0),FALSE)</f>
        <v>674.47589999999036</v>
      </c>
      <c r="AE59" s="52">
        <f>VLOOKUP($B59,Shock_dev!$A$1:$CI$300,MATCH(DATE(AE$1,1,1),Shock_dev!$A$1:$CI$1,0),FALSE)</f>
        <v>666.27549999998882</v>
      </c>
      <c r="AF59" s="52">
        <f>VLOOKUP($B59,Shock_dev!$A$1:$CI$300,MATCH(DATE(AF$1,1,1),Shock_dev!$A$1:$CI$1,0),FALSE)</f>
        <v>650.70009999998729</v>
      </c>
      <c r="AG59" s="52"/>
      <c r="AH59" s="65">
        <f t="shared" si="1"/>
        <v>521.31054199999494</v>
      </c>
      <c r="AI59" s="65">
        <f t="shared" si="2"/>
        <v>614.37915999999973</v>
      </c>
      <c r="AJ59" s="65">
        <f t="shared" si="3"/>
        <v>669.56108000000245</v>
      </c>
      <c r="AK59" s="65">
        <f t="shared" si="4"/>
        <v>649.8843400000012</v>
      </c>
      <c r="AL59" s="65">
        <f t="shared" si="5"/>
        <v>683.74195999999642</v>
      </c>
      <c r="AM59" s="65">
        <f t="shared" si="6"/>
        <v>672.60009999999306</v>
      </c>
      <c r="AN59" s="66"/>
      <c r="AO59" s="65">
        <f t="shared" si="7"/>
        <v>567.84485099999733</v>
      </c>
      <c r="AP59" s="65">
        <f t="shared" si="8"/>
        <v>659.72271000000183</v>
      </c>
      <c r="AQ59" s="65">
        <f t="shared" si="9"/>
        <v>678.17102999999474</v>
      </c>
    </row>
    <row r="60" spans="1:43" x14ac:dyDescent="0.25">
      <c r="A60" s="5" t="str">
        <f>VLOOKUP(LEFT(RIGHT(B60,6),4),List_Sectors!$A$2:$C$30,3,FALSE)</f>
        <v>Route</v>
      </c>
      <c r="B60" s="37" t="s">
        <v>521</v>
      </c>
      <c r="C60" s="51">
        <f>VLOOKUP($B60,Shock_dev!$A$1:$CI$300,MATCH(DATE(C$1,1,1),Shock_dev!$A$1:$CI$1,0),FALSE)</f>
        <v>3087.8673790000012</v>
      </c>
      <c r="D60" s="52">
        <f>VLOOKUP($B60,Shock_dev!$A$1:$CI$300,MATCH(DATE(D$1,1,1),Shock_dev!$A$1:$CI$1,0),FALSE)</f>
        <v>2758.5952989999996</v>
      </c>
      <c r="E60" s="52">
        <f>VLOOKUP($B60,Shock_dev!$A$1:$CI$300,MATCH(DATE(E$1,1,1),Shock_dev!$A$1:$CI$1,0),FALSE)</f>
        <v>2757.9377340000001</v>
      </c>
      <c r="F60" s="52">
        <f>VLOOKUP($B60,Shock_dev!$A$1:$CI$300,MATCH(DATE(F$1,1,1),Shock_dev!$A$1:$CI$1,0),FALSE)</f>
        <v>2790.9339660000005</v>
      </c>
      <c r="G60" s="52">
        <f>VLOOKUP($B60,Shock_dev!$A$1:$CI$300,MATCH(DATE(G$1,1,1),Shock_dev!$A$1:$CI$1,0),FALSE)</f>
        <v>2387.4738769999994</v>
      </c>
      <c r="H60" s="52">
        <f>VLOOKUP($B60,Shock_dev!$A$1:$CI$300,MATCH(DATE(H$1,1,1),Shock_dev!$A$1:$CI$1,0),FALSE)</f>
        <v>2634.3257330000006</v>
      </c>
      <c r="I60" s="52">
        <f>VLOOKUP($B60,Shock_dev!$A$1:$CI$300,MATCH(DATE(I$1,1,1),Shock_dev!$A$1:$CI$1,0),FALSE)</f>
        <v>2643.7015840000004</v>
      </c>
      <c r="J60" s="52">
        <f>VLOOKUP($B60,Shock_dev!$A$1:$CI$300,MATCH(DATE(J$1,1,1),Shock_dev!$A$1:$CI$1,0),FALSE)</f>
        <v>2667.8788849999992</v>
      </c>
      <c r="K60" s="52">
        <f>VLOOKUP($B60,Shock_dev!$A$1:$CI$300,MATCH(DATE(K$1,1,1),Shock_dev!$A$1:$CI$1,0),FALSE)</f>
        <v>2694.9341890000005</v>
      </c>
      <c r="L60" s="52">
        <f>VLOOKUP($B60,Shock_dev!$A$1:$CI$300,MATCH(DATE(L$1,1,1),Shock_dev!$A$1:$CI$1,0),FALSE)</f>
        <v>2684.6525520000014</v>
      </c>
      <c r="M60" s="52">
        <f>VLOOKUP($B60,Shock_dev!$A$1:$CI$300,MATCH(DATE(M$1,1,1),Shock_dev!$A$1:$CI$1,0),FALSE)</f>
        <v>2360.0359819999994</v>
      </c>
      <c r="N60" s="52">
        <f>VLOOKUP($B60,Shock_dev!$A$1:$CI$300,MATCH(DATE(N$1,1,1),Shock_dev!$A$1:$CI$1,0),FALSE)</f>
        <v>2432.9706239999996</v>
      </c>
      <c r="O60" s="52">
        <f>VLOOKUP($B60,Shock_dev!$A$1:$CI$300,MATCH(DATE(O$1,1,1),Shock_dev!$A$1:$CI$1,0),FALSE)</f>
        <v>2472.371905</v>
      </c>
      <c r="P60" s="52">
        <f>VLOOKUP($B60,Shock_dev!$A$1:$CI$300,MATCH(DATE(P$1,1,1),Shock_dev!$A$1:$CI$1,0),FALSE)</f>
        <v>2509.7427790000002</v>
      </c>
      <c r="Q60" s="52">
        <f>VLOOKUP($B60,Shock_dev!$A$1:$CI$300,MATCH(DATE(Q$1,1,1),Shock_dev!$A$1:$CI$1,0),FALSE)</f>
        <v>2467.4478459999991</v>
      </c>
      <c r="R60" s="52">
        <f>VLOOKUP($B60,Shock_dev!$A$1:$CI$300,MATCH(DATE(R$1,1,1),Shock_dev!$A$1:$CI$1,0),FALSE)</f>
        <v>2356.3373620000002</v>
      </c>
      <c r="S60" s="52">
        <f>VLOOKUP($B60,Shock_dev!$A$1:$CI$300,MATCH(DATE(S$1,1,1),Shock_dev!$A$1:$CI$1,0),FALSE)</f>
        <v>2410.3374069999991</v>
      </c>
      <c r="T60" s="52">
        <f>VLOOKUP($B60,Shock_dev!$A$1:$CI$300,MATCH(DATE(T$1,1,1),Shock_dev!$A$1:$CI$1,0),FALSE)</f>
        <v>2447.2774869999994</v>
      </c>
      <c r="U60" s="52">
        <f>VLOOKUP($B60,Shock_dev!$A$1:$CI$300,MATCH(DATE(U$1,1,1),Shock_dev!$A$1:$CI$1,0),FALSE)</f>
        <v>2478.6363700000002</v>
      </c>
      <c r="V60" s="52">
        <f>VLOOKUP($B60,Shock_dev!$A$1:$CI$300,MATCH(DATE(V$1,1,1),Shock_dev!$A$1:$CI$1,0),FALSE)</f>
        <v>2640.3006870000008</v>
      </c>
      <c r="W60" s="52">
        <f>VLOOKUP($B60,Shock_dev!$A$1:$CI$300,MATCH(DATE(W$1,1,1),Shock_dev!$A$1:$CI$1,0),FALSE)</f>
        <v>2507.0719509999999</v>
      </c>
      <c r="X60" s="52">
        <f>VLOOKUP($B60,Shock_dev!$A$1:$CI$300,MATCH(DATE(X$1,1,1),Shock_dev!$A$1:$CI$1,0),FALSE)</f>
        <v>2542.1174559999999</v>
      </c>
      <c r="Y60" s="52">
        <f>VLOOKUP($B60,Shock_dev!$A$1:$CI$300,MATCH(DATE(Y$1,1,1),Shock_dev!$A$1:$CI$1,0),FALSE)</f>
        <v>2562.6662759999999</v>
      </c>
      <c r="Z60" s="52">
        <f>VLOOKUP($B60,Shock_dev!$A$1:$CI$300,MATCH(DATE(Z$1,1,1),Shock_dev!$A$1:$CI$1,0),FALSE)</f>
        <v>2576.9775539999991</v>
      </c>
      <c r="AA60" s="52">
        <f>VLOOKUP($B60,Shock_dev!$A$1:$CI$300,MATCH(DATE(AA$1,1,1),Shock_dev!$A$1:$CI$1,0),FALSE)</f>
        <v>2588.1554999999989</v>
      </c>
      <c r="AB60" s="52">
        <f>VLOOKUP($B60,Shock_dev!$A$1:$CI$300,MATCH(DATE(AB$1,1,1),Shock_dev!$A$1:$CI$1,0),FALSE)</f>
        <v>2596.907865000001</v>
      </c>
      <c r="AC60" s="52">
        <f>VLOOKUP($B60,Shock_dev!$A$1:$CI$300,MATCH(DATE(AC$1,1,1),Shock_dev!$A$1:$CI$1,0),FALSE)</f>
        <v>2603.5069100000001</v>
      </c>
      <c r="AD60" s="52">
        <f>VLOOKUP($B60,Shock_dev!$A$1:$CI$300,MATCH(DATE(AD$1,1,1),Shock_dev!$A$1:$CI$1,0),FALSE)</f>
        <v>2608.2975900000001</v>
      </c>
      <c r="AE60" s="52">
        <f>VLOOKUP($B60,Shock_dev!$A$1:$CI$300,MATCH(DATE(AE$1,1,1),Shock_dev!$A$1:$CI$1,0),FALSE)</f>
        <v>2611.7480199999991</v>
      </c>
      <c r="AF60" s="52">
        <f>VLOOKUP($B60,Shock_dev!$A$1:$CI$300,MATCH(DATE(AF$1,1,1),Shock_dev!$A$1:$CI$1,0),FALSE)</f>
        <v>2613.6077299999997</v>
      </c>
      <c r="AG60" s="52"/>
      <c r="AH60" s="65">
        <f t="shared" si="1"/>
        <v>2756.561651</v>
      </c>
      <c r="AI60" s="65">
        <f t="shared" si="2"/>
        <v>2665.0985886000008</v>
      </c>
      <c r="AJ60" s="65">
        <f t="shared" si="3"/>
        <v>2448.5138271999995</v>
      </c>
      <c r="AK60" s="65">
        <f t="shared" si="4"/>
        <v>2466.5778626000001</v>
      </c>
      <c r="AL60" s="65">
        <f t="shared" si="5"/>
        <v>2555.3977473999994</v>
      </c>
      <c r="AM60" s="65">
        <f t="shared" si="6"/>
        <v>2606.813623</v>
      </c>
      <c r="AN60" s="66"/>
      <c r="AO60" s="65">
        <f t="shared" si="7"/>
        <v>2710.8301198000004</v>
      </c>
      <c r="AP60" s="65">
        <f t="shared" si="8"/>
        <v>2457.5458448999998</v>
      </c>
      <c r="AQ60" s="65">
        <f t="shared" si="9"/>
        <v>2581.1056851999997</v>
      </c>
    </row>
    <row r="61" spans="1:43" x14ac:dyDescent="0.25">
      <c r="A61" s="5" t="str">
        <f>VLOOKUP(LEFT(RIGHT(B61,6),4),List_Sectors!$A$2:$C$30,3,FALSE)</f>
        <v>Rail</v>
      </c>
      <c r="B61" s="37" t="s">
        <v>522</v>
      </c>
      <c r="C61" s="51">
        <f>VLOOKUP($B61,Shock_dev!$A$1:$CI$300,MATCH(DATE(C$1,1,1),Shock_dev!$A$1:$CI$1,0),FALSE)</f>
        <v>775.93058930000007</v>
      </c>
      <c r="D61" s="52">
        <f>VLOOKUP($B61,Shock_dev!$A$1:$CI$300,MATCH(DATE(D$1,1,1),Shock_dev!$A$1:$CI$1,0),FALSE)</f>
        <v>669.39152220000005</v>
      </c>
      <c r="E61" s="52">
        <f>VLOOKUP($B61,Shock_dev!$A$1:$CI$300,MATCH(DATE(E$1,1,1),Shock_dev!$A$1:$CI$1,0),FALSE)</f>
        <v>666.82293330000005</v>
      </c>
      <c r="F61" s="52">
        <f>VLOOKUP($B61,Shock_dev!$A$1:$CI$300,MATCH(DATE(F$1,1,1),Shock_dev!$A$1:$CI$1,0),FALSE)</f>
        <v>675.36133730000006</v>
      </c>
      <c r="G61" s="52">
        <f>VLOOKUP($B61,Shock_dev!$A$1:$CI$300,MATCH(DATE(G$1,1,1),Shock_dev!$A$1:$CI$1,0),FALSE)</f>
        <v>682.86076159999993</v>
      </c>
      <c r="H61" s="52">
        <f>VLOOKUP($B61,Shock_dev!$A$1:$CI$300,MATCH(DATE(H$1,1,1),Shock_dev!$A$1:$CI$1,0),FALSE)</f>
        <v>688.56380630000001</v>
      </c>
      <c r="I61" s="52">
        <f>VLOOKUP($B61,Shock_dev!$A$1:$CI$300,MATCH(DATE(I$1,1,1),Shock_dev!$A$1:$CI$1,0),FALSE)</f>
        <v>598.7062995</v>
      </c>
      <c r="J61" s="52">
        <f>VLOOKUP($B61,Shock_dev!$A$1:$CI$300,MATCH(DATE(J$1,1,1),Shock_dev!$A$1:$CI$1,0),FALSE)</f>
        <v>610.27553089999992</v>
      </c>
      <c r="K61" s="52">
        <f>VLOOKUP($B61,Shock_dev!$A$1:$CI$300,MATCH(DATE(K$1,1,1),Shock_dev!$A$1:$CI$1,0),FALSE)</f>
        <v>482.65645089999998</v>
      </c>
      <c r="L61" s="52">
        <f>VLOOKUP($B61,Shock_dev!$A$1:$CI$300,MATCH(DATE(L$1,1,1),Shock_dev!$A$1:$CI$1,0),FALSE)</f>
        <v>495.4054754</v>
      </c>
      <c r="M61" s="52">
        <f>VLOOKUP($B61,Shock_dev!$A$1:$CI$300,MATCH(DATE(M$1,1,1),Shock_dev!$A$1:$CI$1,0),FALSE)</f>
        <v>1779.4149726000001</v>
      </c>
      <c r="N61" s="52">
        <f>VLOOKUP($B61,Shock_dev!$A$1:$CI$300,MATCH(DATE(N$1,1,1),Shock_dev!$A$1:$CI$1,0),FALSE)</f>
        <v>1380.0568398</v>
      </c>
      <c r="O61" s="52">
        <f>VLOOKUP($B61,Shock_dev!$A$1:$CI$300,MATCH(DATE(O$1,1,1),Shock_dev!$A$1:$CI$1,0),FALSE)</f>
        <v>1398.2958432999999</v>
      </c>
      <c r="P61" s="52">
        <f>VLOOKUP($B61,Shock_dev!$A$1:$CI$300,MATCH(DATE(P$1,1,1),Shock_dev!$A$1:$CI$1,0),FALSE)</f>
        <v>1410.2822704</v>
      </c>
      <c r="Q61" s="52">
        <f>VLOOKUP($B61,Shock_dev!$A$1:$CI$300,MATCH(DATE(Q$1,1,1),Shock_dev!$A$1:$CI$1,0),FALSE)</f>
        <v>1418.9788515</v>
      </c>
      <c r="R61" s="52">
        <f>VLOOKUP($B61,Shock_dev!$A$1:$CI$300,MATCH(DATE(R$1,1,1),Shock_dev!$A$1:$CI$1,0),FALSE)</f>
        <v>1425.3600967</v>
      </c>
      <c r="S61" s="52">
        <f>VLOOKUP($B61,Shock_dev!$A$1:$CI$300,MATCH(DATE(S$1,1,1),Shock_dev!$A$1:$CI$1,0),FALSE)</f>
        <v>1570.3333642000002</v>
      </c>
      <c r="T61" s="52">
        <f>VLOOKUP($B61,Shock_dev!$A$1:$CI$300,MATCH(DATE(T$1,1,1),Shock_dev!$A$1:$CI$1,0),FALSE)</f>
        <v>1561.2448601000001</v>
      </c>
      <c r="U61" s="52">
        <f>VLOOKUP($B61,Shock_dev!$A$1:$CI$300,MATCH(DATE(U$1,1,1),Shock_dev!$A$1:$CI$1,0),FALSE)</f>
        <v>1563.812944</v>
      </c>
      <c r="V61" s="52">
        <f>VLOOKUP($B61,Shock_dev!$A$1:$CI$300,MATCH(DATE(V$1,1,1),Shock_dev!$A$1:$CI$1,0),FALSE)</f>
        <v>1566.8643351999999</v>
      </c>
      <c r="W61" s="52">
        <f>VLOOKUP($B61,Shock_dev!$A$1:$CI$300,MATCH(DATE(W$1,1,1),Shock_dev!$A$1:$CI$1,0),FALSE)</f>
        <v>1569.1491197</v>
      </c>
      <c r="X61" s="52">
        <f>VLOOKUP($B61,Shock_dev!$A$1:$CI$300,MATCH(DATE(X$1,1,1),Shock_dev!$A$1:$CI$1,0),FALSE)</f>
        <v>1718.3687720999999</v>
      </c>
      <c r="Y61" s="52">
        <f>VLOOKUP($B61,Shock_dev!$A$1:$CI$300,MATCH(DATE(Y$1,1,1),Shock_dev!$A$1:$CI$1,0),FALSE)</f>
        <v>1705.8729687999999</v>
      </c>
      <c r="Z61" s="52">
        <f>VLOOKUP($B61,Shock_dev!$A$1:$CI$300,MATCH(DATE(Z$1,1,1),Shock_dev!$A$1:$CI$1,0),FALSE)</f>
        <v>1706.0914665999999</v>
      </c>
      <c r="AA61" s="52">
        <f>VLOOKUP($B61,Shock_dev!$A$1:$CI$300,MATCH(DATE(AA$1,1,1),Shock_dev!$A$1:$CI$1,0),FALSE)</f>
        <v>1707.1932538000001</v>
      </c>
      <c r="AB61" s="52">
        <f>VLOOKUP($B61,Shock_dev!$A$1:$CI$300,MATCH(DATE(AB$1,1,1),Shock_dev!$A$1:$CI$1,0),FALSE)</f>
        <v>1707.8610449999996</v>
      </c>
      <c r="AC61" s="52">
        <f>VLOOKUP($B61,Shock_dev!$A$1:$CI$300,MATCH(DATE(AC$1,1,1),Shock_dev!$A$1:$CI$1,0),FALSE)</f>
        <v>1708.0010711</v>
      </c>
      <c r="AD61" s="52">
        <f>VLOOKUP($B61,Shock_dev!$A$1:$CI$300,MATCH(DATE(AD$1,1,1),Shock_dev!$A$1:$CI$1,0),FALSE)</f>
        <v>1707.7548939999999</v>
      </c>
      <c r="AE61" s="52">
        <f>VLOOKUP($B61,Shock_dev!$A$1:$CI$300,MATCH(DATE(AE$1,1,1),Shock_dev!$A$1:$CI$1,0),FALSE)</f>
        <v>1707.2674219</v>
      </c>
      <c r="AF61" s="52">
        <f>VLOOKUP($B61,Shock_dev!$A$1:$CI$300,MATCH(DATE(AF$1,1,1),Shock_dev!$A$1:$CI$1,0),FALSE)</f>
        <v>1706.4680470000001</v>
      </c>
      <c r="AG61" s="52"/>
      <c r="AH61" s="65">
        <f t="shared" si="1"/>
        <v>694.07342874000005</v>
      </c>
      <c r="AI61" s="65">
        <f t="shared" si="2"/>
        <v>575.12151259999996</v>
      </c>
      <c r="AJ61" s="65">
        <f t="shared" si="3"/>
        <v>1477.40575552</v>
      </c>
      <c r="AK61" s="65">
        <f t="shared" si="4"/>
        <v>1537.5231200399999</v>
      </c>
      <c r="AL61" s="65">
        <f t="shared" si="5"/>
        <v>1681.3351161999999</v>
      </c>
      <c r="AM61" s="65">
        <f t="shared" si="6"/>
        <v>1707.4704957999998</v>
      </c>
      <c r="AN61" s="66"/>
      <c r="AO61" s="65">
        <f t="shared" si="7"/>
        <v>634.59747067000001</v>
      </c>
      <c r="AP61" s="65">
        <f t="shared" si="8"/>
        <v>1507.46443778</v>
      </c>
      <c r="AQ61" s="65">
        <f t="shared" si="9"/>
        <v>1694.4028059999998</v>
      </c>
    </row>
    <row r="62" spans="1:43" x14ac:dyDescent="0.25">
      <c r="A62" s="5" t="str">
        <f>VLOOKUP(LEFT(RIGHT(B62,6),4),List_Sectors!$A$2:$C$30,3,FALSE)</f>
        <v>Ponts &amp; tunnels</v>
      </c>
      <c r="B62" s="37" t="s">
        <v>523</v>
      </c>
      <c r="C62" s="51">
        <f>VLOOKUP($B62,Shock_dev!$A$1:$CI$300,MATCH(DATE(C$1,1,1),Shock_dev!$A$1:$CI$1,0),FALSE)</f>
        <v>811.90414680000015</v>
      </c>
      <c r="D62" s="52">
        <f>VLOOKUP($B62,Shock_dev!$A$1:$CI$300,MATCH(DATE(D$1,1,1),Shock_dev!$A$1:$CI$1,0),FALSE)</f>
        <v>693.83128599999986</v>
      </c>
      <c r="E62" s="52">
        <f>VLOOKUP($B62,Shock_dev!$A$1:$CI$300,MATCH(DATE(E$1,1,1),Shock_dev!$A$1:$CI$1,0),FALSE)</f>
        <v>686.78888740000002</v>
      </c>
      <c r="F62" s="52">
        <f>VLOOKUP($B62,Shock_dev!$A$1:$CI$300,MATCH(DATE(F$1,1,1),Shock_dev!$A$1:$CI$1,0),FALSE)</f>
        <v>690.64686710000001</v>
      </c>
      <c r="G62" s="52">
        <f>VLOOKUP($B62,Shock_dev!$A$1:$CI$300,MATCH(DATE(G$1,1,1),Shock_dev!$A$1:$CI$1,0),FALSE)</f>
        <v>760.01042110000003</v>
      </c>
      <c r="H62" s="52">
        <f>VLOOKUP($B62,Shock_dev!$A$1:$CI$300,MATCH(DATE(H$1,1,1),Shock_dev!$A$1:$CI$1,0),FALSE)</f>
        <v>751.35056480000003</v>
      </c>
      <c r="I62" s="52">
        <f>VLOOKUP($B62,Shock_dev!$A$1:$CI$300,MATCH(DATE(I$1,1,1),Shock_dev!$A$1:$CI$1,0),FALSE)</f>
        <v>739.89352159999999</v>
      </c>
      <c r="J62" s="52">
        <f>VLOOKUP($B62,Shock_dev!$A$1:$CI$300,MATCH(DATE(J$1,1,1),Shock_dev!$A$1:$CI$1,0),FALSE)</f>
        <v>733.33193460000007</v>
      </c>
      <c r="K62" s="52">
        <f>VLOOKUP($B62,Shock_dev!$A$1:$CI$300,MATCH(DATE(K$1,1,1),Shock_dev!$A$1:$CI$1,0),FALSE)</f>
        <v>715.31645930000002</v>
      </c>
      <c r="L62" s="52">
        <f>VLOOKUP($B62,Shock_dev!$A$1:$CI$300,MATCH(DATE(L$1,1,1),Shock_dev!$A$1:$CI$1,0),FALSE)</f>
        <v>731.18112480000002</v>
      </c>
      <c r="M62" s="52">
        <f>VLOOKUP($B62,Shock_dev!$A$1:$CI$300,MATCH(DATE(M$1,1,1),Shock_dev!$A$1:$CI$1,0),FALSE)</f>
        <v>984.18005799999992</v>
      </c>
      <c r="N62" s="52">
        <f>VLOOKUP($B62,Shock_dev!$A$1:$CI$300,MATCH(DATE(N$1,1,1),Shock_dev!$A$1:$CI$1,0),FALSE)</f>
        <v>920.07640479999986</v>
      </c>
      <c r="O62" s="52">
        <f>VLOOKUP($B62,Shock_dev!$A$1:$CI$300,MATCH(DATE(O$1,1,1),Shock_dev!$A$1:$CI$1,0),FALSE)</f>
        <v>900.74944530000005</v>
      </c>
      <c r="P62" s="52">
        <f>VLOOKUP($B62,Shock_dev!$A$1:$CI$300,MATCH(DATE(P$1,1,1),Shock_dev!$A$1:$CI$1,0),FALSE)</f>
        <v>881.04000990000009</v>
      </c>
      <c r="Q62" s="52">
        <f>VLOOKUP($B62,Shock_dev!$A$1:$CI$300,MATCH(DATE(Q$1,1,1),Shock_dev!$A$1:$CI$1,0),FALSE)</f>
        <v>860.41384950000008</v>
      </c>
      <c r="R62" s="52">
        <f>VLOOKUP($B62,Shock_dev!$A$1:$CI$300,MATCH(DATE(R$1,1,1),Shock_dev!$A$1:$CI$1,0),FALSE)</f>
        <v>838.64101669999991</v>
      </c>
      <c r="S62" s="52">
        <f>VLOOKUP($B62,Shock_dev!$A$1:$CI$300,MATCH(DATE(S$1,1,1),Shock_dev!$A$1:$CI$1,0),FALSE)</f>
        <v>826.71996809999985</v>
      </c>
      <c r="T62" s="52">
        <f>VLOOKUP($B62,Shock_dev!$A$1:$CI$300,MATCH(DATE(T$1,1,1),Shock_dev!$A$1:$CI$1,0),FALSE)</f>
        <v>805.27998089999994</v>
      </c>
      <c r="U62" s="52">
        <f>VLOOKUP($B62,Shock_dev!$A$1:$CI$300,MATCH(DATE(U$1,1,1),Shock_dev!$A$1:$CI$1,0),FALSE)</f>
        <v>786.20280130000015</v>
      </c>
      <c r="V62" s="52">
        <f>VLOOKUP($B62,Shock_dev!$A$1:$CI$300,MATCH(DATE(V$1,1,1),Shock_dev!$A$1:$CI$1,0),FALSE)</f>
        <v>819.03547179999998</v>
      </c>
      <c r="W62" s="52">
        <f>VLOOKUP($B62,Shock_dev!$A$1:$CI$300,MATCH(DATE(W$1,1,1),Shock_dev!$A$1:$CI$1,0),FALSE)</f>
        <v>798.96783920000007</v>
      </c>
      <c r="X62" s="52">
        <f>VLOOKUP($B62,Shock_dev!$A$1:$CI$300,MATCH(DATE(X$1,1,1),Shock_dev!$A$1:$CI$1,0),FALSE)</f>
        <v>795.86040180000009</v>
      </c>
      <c r="Y62" s="52">
        <f>VLOOKUP($B62,Shock_dev!$A$1:$CI$300,MATCH(DATE(Y$1,1,1),Shock_dev!$A$1:$CI$1,0),FALSE)</f>
        <v>784.21063590000006</v>
      </c>
      <c r="Z62" s="52">
        <f>VLOOKUP($B62,Shock_dev!$A$1:$CI$300,MATCH(DATE(Z$1,1,1),Shock_dev!$A$1:$CI$1,0),FALSE)</f>
        <v>775.12173430000007</v>
      </c>
      <c r="AA62" s="52">
        <f>VLOOKUP($B62,Shock_dev!$A$1:$CI$300,MATCH(DATE(AA$1,1,1),Shock_dev!$A$1:$CI$1,0),FALSE)</f>
        <v>767.57885210000006</v>
      </c>
      <c r="AB62" s="52">
        <f>VLOOKUP($B62,Shock_dev!$A$1:$CI$300,MATCH(DATE(AB$1,1,1),Shock_dev!$A$1:$CI$1,0),FALSE)</f>
        <v>761.25091880000002</v>
      </c>
      <c r="AC62" s="52">
        <f>VLOOKUP($B62,Shock_dev!$A$1:$CI$300,MATCH(DATE(AC$1,1,1),Shock_dev!$A$1:$CI$1,0),FALSE)</f>
        <v>756.04676970000003</v>
      </c>
      <c r="AD62" s="52">
        <f>VLOOKUP($B62,Shock_dev!$A$1:$CI$300,MATCH(DATE(AD$1,1,1),Shock_dev!$A$1:$CI$1,0),FALSE)</f>
        <v>751.65196739999999</v>
      </c>
      <c r="AE62" s="52">
        <f>VLOOKUP($B62,Shock_dev!$A$1:$CI$300,MATCH(DATE(AE$1,1,1),Shock_dev!$A$1:$CI$1,0),FALSE)</f>
        <v>748.0420967</v>
      </c>
      <c r="AF62" s="52">
        <f>VLOOKUP($B62,Shock_dev!$A$1:$CI$300,MATCH(DATE(AF$1,1,1),Shock_dev!$A$1:$CI$1,0),FALSE)</f>
        <v>745.00457240000003</v>
      </c>
      <c r="AG62" s="52"/>
      <c r="AH62" s="65">
        <f t="shared" si="1"/>
        <v>728.63632168000004</v>
      </c>
      <c r="AI62" s="65">
        <f t="shared" si="2"/>
        <v>734.21472101999996</v>
      </c>
      <c r="AJ62" s="65">
        <f t="shared" si="3"/>
        <v>909.29195349999986</v>
      </c>
      <c r="AK62" s="65">
        <f t="shared" si="4"/>
        <v>815.1758477599999</v>
      </c>
      <c r="AL62" s="65">
        <f t="shared" si="5"/>
        <v>784.34789265999996</v>
      </c>
      <c r="AM62" s="65">
        <f t="shared" si="6"/>
        <v>752.39926500000001</v>
      </c>
      <c r="AN62" s="66"/>
      <c r="AO62" s="65">
        <f t="shared" si="7"/>
        <v>731.42552135000005</v>
      </c>
      <c r="AP62" s="65">
        <f t="shared" si="8"/>
        <v>862.23390062999988</v>
      </c>
      <c r="AQ62" s="65">
        <f t="shared" si="9"/>
        <v>768.37357883000004</v>
      </c>
    </row>
    <row r="63" spans="1:43" x14ac:dyDescent="0.25">
      <c r="A63" s="5" t="str">
        <f>VLOOKUP(LEFT(RIGHT(B63,6),4),List_Sectors!$A$2:$C$30,3,FALSE)</f>
        <v>Conduites</v>
      </c>
      <c r="B63" s="37" t="s">
        <v>524</v>
      </c>
      <c r="C63" s="51">
        <f>VLOOKUP($B63,Shock_dev!$A$1:$CI$300,MATCH(DATE(C$1,1,1),Shock_dev!$A$1:$CI$1,0),FALSE)</f>
        <v>2984.8276339999998</v>
      </c>
      <c r="D63" s="52">
        <f>VLOOKUP($B63,Shock_dev!$A$1:$CI$300,MATCH(DATE(D$1,1,1),Shock_dev!$A$1:$CI$1,0),FALSE)</f>
        <v>2601.8719869999995</v>
      </c>
      <c r="E63" s="52">
        <f>VLOOKUP($B63,Shock_dev!$A$1:$CI$300,MATCH(DATE(E$1,1,1),Shock_dev!$A$1:$CI$1,0),FALSE)</f>
        <v>2591.5628209999995</v>
      </c>
      <c r="F63" s="52">
        <f>VLOOKUP($B63,Shock_dev!$A$1:$CI$300,MATCH(DATE(F$1,1,1),Shock_dev!$A$1:$CI$1,0),FALSE)</f>
        <v>2613.8359020000003</v>
      </c>
      <c r="G63" s="52">
        <f>VLOOKUP($B63,Shock_dev!$A$1:$CI$300,MATCH(DATE(G$1,1,1),Shock_dev!$A$1:$CI$1,0),FALSE)</f>
        <v>2706.3755430000001</v>
      </c>
      <c r="H63" s="52">
        <f>VLOOKUP($B63,Shock_dev!$A$1:$CI$300,MATCH(DATE(H$1,1,1),Shock_dev!$A$1:$CI$1,0),FALSE)</f>
        <v>2712.5194019999999</v>
      </c>
      <c r="I63" s="52">
        <f>VLOOKUP($B63,Shock_dev!$A$1:$CI$300,MATCH(DATE(I$1,1,1),Shock_dev!$A$1:$CI$1,0),FALSE)</f>
        <v>2699.9407549999996</v>
      </c>
      <c r="J63" s="52">
        <f>VLOOKUP($B63,Shock_dev!$A$1:$CI$300,MATCH(DATE(J$1,1,1),Shock_dev!$A$1:$CI$1,0),FALSE)</f>
        <v>2674.261317</v>
      </c>
      <c r="K63" s="52">
        <f>VLOOKUP($B63,Shock_dev!$A$1:$CI$300,MATCH(DATE(K$1,1,1),Shock_dev!$A$1:$CI$1,0),FALSE)</f>
        <v>2587.4690650000002</v>
      </c>
      <c r="L63" s="52">
        <f>VLOOKUP($B63,Shock_dev!$A$1:$CI$300,MATCH(DATE(L$1,1,1),Shock_dev!$A$1:$CI$1,0),FALSE)</f>
        <v>2741.832621</v>
      </c>
      <c r="M63" s="52">
        <f>VLOOKUP($B63,Shock_dev!$A$1:$CI$300,MATCH(DATE(M$1,1,1),Shock_dev!$A$1:$CI$1,0),FALSE)</f>
        <v>1974.81574</v>
      </c>
      <c r="N63" s="52">
        <f>VLOOKUP($B63,Shock_dev!$A$1:$CI$300,MATCH(DATE(N$1,1,1),Shock_dev!$A$1:$CI$1,0),FALSE)</f>
        <v>1927.5141430000003</v>
      </c>
      <c r="O63" s="52">
        <f>VLOOKUP($B63,Shock_dev!$A$1:$CI$300,MATCH(DATE(O$1,1,1),Shock_dev!$A$1:$CI$1,0),FALSE)</f>
        <v>1816.289569</v>
      </c>
      <c r="P63" s="52">
        <f>VLOOKUP($B63,Shock_dev!$A$1:$CI$300,MATCH(DATE(P$1,1,1),Shock_dev!$A$1:$CI$1,0),FALSE)</f>
        <v>1691.4371980000001</v>
      </c>
      <c r="Q63" s="52">
        <f>VLOOKUP($B63,Shock_dev!$A$1:$CI$300,MATCH(DATE(Q$1,1,1),Shock_dev!$A$1:$CI$1,0),FALSE)</f>
        <v>1744.6840589999997</v>
      </c>
      <c r="R63" s="52">
        <f>VLOOKUP($B63,Shock_dev!$A$1:$CI$300,MATCH(DATE(R$1,1,1),Shock_dev!$A$1:$CI$1,0),FALSE)</f>
        <v>1600.1179559999996</v>
      </c>
      <c r="S63" s="52">
        <f>VLOOKUP($B63,Shock_dev!$A$1:$CI$300,MATCH(DATE(S$1,1,1),Shock_dev!$A$1:$CI$1,0),FALSE)</f>
        <v>1475.7942709999998</v>
      </c>
      <c r="T63" s="52">
        <f>VLOOKUP($B63,Shock_dev!$A$1:$CI$300,MATCH(DATE(T$1,1,1),Shock_dev!$A$1:$CI$1,0),FALSE)</f>
        <v>1360.984293</v>
      </c>
      <c r="U63" s="52">
        <f>VLOOKUP($B63,Shock_dev!$A$1:$CI$300,MATCH(DATE(U$1,1,1),Shock_dev!$A$1:$CI$1,0),FALSE)</f>
        <v>1256.2294380000003</v>
      </c>
      <c r="V63" s="52">
        <f>VLOOKUP($B63,Shock_dev!$A$1:$CI$300,MATCH(DATE(V$1,1,1),Shock_dev!$A$1:$CI$1,0),FALSE)</f>
        <v>1395.194622</v>
      </c>
      <c r="W63" s="52">
        <f>VLOOKUP($B63,Shock_dev!$A$1:$CI$300,MATCH(DATE(W$1,1,1),Shock_dev!$A$1:$CI$1,0),FALSE)</f>
        <v>1260.2205909999998</v>
      </c>
      <c r="X63" s="52">
        <f>VLOOKUP($B63,Shock_dev!$A$1:$CI$300,MATCH(DATE(X$1,1,1),Shock_dev!$A$1:$CI$1,0),FALSE)</f>
        <v>1194.2578280000002</v>
      </c>
      <c r="Y63" s="52">
        <f>VLOOKUP($B63,Shock_dev!$A$1:$CI$300,MATCH(DATE(Y$1,1,1),Shock_dev!$A$1:$CI$1,0),FALSE)</f>
        <v>1139.4213829999999</v>
      </c>
      <c r="Z63" s="52">
        <f>VLOOKUP($B63,Shock_dev!$A$1:$CI$300,MATCH(DATE(Z$1,1,1),Shock_dev!$A$1:$CI$1,0),FALSE)</f>
        <v>1094.3058879999999</v>
      </c>
      <c r="AA63" s="52">
        <f>VLOOKUP($B63,Shock_dev!$A$1:$CI$300,MATCH(DATE(AA$1,1,1),Shock_dev!$A$1:$CI$1,0),FALSE)</f>
        <v>1058.1686380000001</v>
      </c>
      <c r="AB63" s="52">
        <f>VLOOKUP($B63,Shock_dev!$A$1:$CI$300,MATCH(DATE(AB$1,1,1),Shock_dev!$A$1:$CI$1,0),FALSE)</f>
        <v>1029.8821820000003</v>
      </c>
      <c r="AC63" s="52">
        <f>VLOOKUP($B63,Shock_dev!$A$1:$CI$300,MATCH(DATE(AC$1,1,1),Shock_dev!$A$1:$CI$1,0),FALSE)</f>
        <v>1008.090138</v>
      </c>
      <c r="AD63" s="52">
        <f>VLOOKUP($B63,Shock_dev!$A$1:$CI$300,MATCH(DATE(AD$1,1,1),Shock_dev!$A$1:$CI$1,0),FALSE)</f>
        <v>991.87671199999977</v>
      </c>
      <c r="AE63" s="52">
        <f>VLOOKUP($B63,Shock_dev!$A$1:$CI$300,MATCH(DATE(AE$1,1,1),Shock_dev!$A$1:$CI$1,0),FALSE)</f>
        <v>980.21534299999985</v>
      </c>
      <c r="AF63" s="52">
        <f>VLOOKUP($B63,Shock_dev!$A$1:$CI$300,MATCH(DATE(AF$1,1,1),Shock_dev!$A$1:$CI$1,0),FALSE)</f>
        <v>972.27846399999999</v>
      </c>
      <c r="AG63" s="52"/>
      <c r="AH63" s="65">
        <f t="shared" si="1"/>
        <v>2699.6947774</v>
      </c>
      <c r="AI63" s="65">
        <f t="shared" si="2"/>
        <v>2683.2046319999999</v>
      </c>
      <c r="AJ63" s="65">
        <f t="shared" si="3"/>
        <v>1830.9481418</v>
      </c>
      <c r="AK63" s="65">
        <f t="shared" si="4"/>
        <v>1417.6641159999999</v>
      </c>
      <c r="AL63" s="65">
        <f t="shared" si="5"/>
        <v>1149.2748655999999</v>
      </c>
      <c r="AM63" s="65">
        <f t="shared" si="6"/>
        <v>996.46856779999996</v>
      </c>
      <c r="AN63" s="66"/>
      <c r="AO63" s="65">
        <f t="shared" si="7"/>
        <v>2691.4497047</v>
      </c>
      <c r="AP63" s="65">
        <f t="shared" si="8"/>
        <v>1624.3061289</v>
      </c>
      <c r="AQ63" s="65">
        <f t="shared" si="9"/>
        <v>1072.8717167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525</v>
      </c>
      <c r="C64" s="51">
        <f>VLOOKUP($B64,Shock_dev!$A$1:$CI$300,MATCH(DATE(C$1,1,1),Shock_dev!$A$1:$CI$1,0),FALSE)</f>
        <v>446.06849199999988</v>
      </c>
      <c r="D64" s="52">
        <f>VLOOKUP($B64,Shock_dev!$A$1:$CI$300,MATCH(DATE(D$1,1,1),Shock_dev!$A$1:$CI$1,0),FALSE)</f>
        <v>406.14833499999986</v>
      </c>
      <c r="E64" s="52">
        <f>VLOOKUP($B64,Shock_dev!$A$1:$CI$300,MATCH(DATE(E$1,1,1),Shock_dev!$A$1:$CI$1,0),FALSE)</f>
        <v>391.41612400000008</v>
      </c>
      <c r="F64" s="52">
        <f>VLOOKUP($B64,Shock_dev!$A$1:$CI$300,MATCH(DATE(F$1,1,1),Shock_dev!$A$1:$CI$1,0),FALSE)</f>
        <v>380.93408999999974</v>
      </c>
      <c r="G64" s="52">
        <f>VLOOKUP($B64,Shock_dev!$A$1:$CI$300,MATCH(DATE(G$1,1,1),Shock_dev!$A$1:$CI$1,0),FALSE)</f>
        <v>553.35492000000022</v>
      </c>
      <c r="H64" s="52">
        <f>VLOOKUP($B64,Shock_dev!$A$1:$CI$300,MATCH(DATE(H$1,1,1),Shock_dev!$A$1:$CI$1,0),FALSE)</f>
        <v>564.77537699999993</v>
      </c>
      <c r="I64" s="52">
        <f>VLOOKUP($B64,Shock_dev!$A$1:$CI$300,MATCH(DATE(I$1,1,1),Shock_dev!$A$1:$CI$1,0),FALSE)</f>
        <v>545.55451600000015</v>
      </c>
      <c r="J64" s="52">
        <f>VLOOKUP($B64,Shock_dev!$A$1:$CI$300,MATCH(DATE(J$1,1,1),Shock_dev!$A$1:$CI$1,0),FALSE)</f>
        <v>552.20322299999998</v>
      </c>
      <c r="K64" s="52">
        <f>VLOOKUP($B64,Shock_dev!$A$1:$CI$300,MATCH(DATE(K$1,1,1),Shock_dev!$A$1:$CI$1,0),FALSE)</f>
        <v>548.30829600000015</v>
      </c>
      <c r="L64" s="52">
        <f>VLOOKUP($B64,Shock_dev!$A$1:$CI$300,MATCH(DATE(L$1,1,1),Shock_dev!$A$1:$CI$1,0),FALSE)</f>
        <v>505.90601900000001</v>
      </c>
      <c r="M64" s="52">
        <f>VLOOKUP($B64,Shock_dev!$A$1:$CI$300,MATCH(DATE(M$1,1,1),Shock_dev!$A$1:$CI$1,0),FALSE)</f>
        <v>801.80965100000003</v>
      </c>
      <c r="N64" s="52">
        <f>VLOOKUP($B64,Shock_dev!$A$1:$CI$300,MATCH(DATE(N$1,1,1),Shock_dev!$A$1:$CI$1,0),FALSE)</f>
        <v>720.27638399999978</v>
      </c>
      <c r="O64" s="52">
        <f>VLOOKUP($B64,Shock_dev!$A$1:$CI$300,MATCH(DATE(O$1,1,1),Shock_dev!$A$1:$CI$1,0),FALSE)</f>
        <v>717.89005600000019</v>
      </c>
      <c r="P64" s="52">
        <f>VLOOKUP($B64,Shock_dev!$A$1:$CI$300,MATCH(DATE(P$1,1,1),Shock_dev!$A$1:$CI$1,0),FALSE)</f>
        <v>713.62368700000025</v>
      </c>
      <c r="Q64" s="52">
        <f>VLOOKUP($B64,Shock_dev!$A$1:$CI$300,MATCH(DATE(Q$1,1,1),Shock_dev!$A$1:$CI$1,0),FALSE)</f>
        <v>763.94264199999998</v>
      </c>
      <c r="R64" s="52">
        <f>VLOOKUP($B64,Shock_dev!$A$1:$CI$300,MATCH(DATE(R$1,1,1),Shock_dev!$A$1:$CI$1,0),FALSE)</f>
        <v>753.52214099999992</v>
      </c>
      <c r="S64" s="52">
        <f>VLOOKUP($B64,Shock_dev!$A$1:$CI$300,MATCH(DATE(S$1,1,1),Shock_dev!$A$1:$CI$1,0),FALSE)</f>
        <v>778.26476300000013</v>
      </c>
      <c r="T64" s="52">
        <f>VLOOKUP($B64,Shock_dev!$A$1:$CI$300,MATCH(DATE(T$1,1,1),Shock_dev!$A$1:$CI$1,0),FALSE)</f>
        <v>770.41152899999997</v>
      </c>
      <c r="U64" s="52">
        <f>VLOOKUP($B64,Shock_dev!$A$1:$CI$300,MATCH(DATE(U$1,1,1),Shock_dev!$A$1:$CI$1,0),FALSE)</f>
        <v>764.8417629999999</v>
      </c>
      <c r="V64" s="52">
        <f>VLOOKUP($B64,Shock_dev!$A$1:$CI$300,MATCH(DATE(V$1,1,1),Shock_dev!$A$1:$CI$1,0),FALSE)</f>
        <v>1053.7702899999999</v>
      </c>
      <c r="W64" s="52">
        <f>VLOOKUP($B64,Shock_dev!$A$1:$CI$300,MATCH(DATE(W$1,1,1),Shock_dev!$A$1:$CI$1,0),FALSE)</f>
        <v>1021.6266379999997</v>
      </c>
      <c r="X64" s="52">
        <f>VLOOKUP($B64,Shock_dev!$A$1:$CI$300,MATCH(DATE(X$1,1,1),Shock_dev!$A$1:$CI$1,0),FALSE)</f>
        <v>1047.434303</v>
      </c>
      <c r="Y64" s="52">
        <f>VLOOKUP($B64,Shock_dev!$A$1:$CI$300,MATCH(DATE(Y$1,1,1),Shock_dev!$A$1:$CI$1,0),FALSE)</f>
        <v>1236.3154669999999</v>
      </c>
      <c r="Z64" s="52">
        <f>VLOOKUP($B64,Shock_dev!$A$1:$CI$300,MATCH(DATE(Z$1,1,1),Shock_dev!$A$1:$CI$1,0),FALSE)</f>
        <v>1214.9417900000003</v>
      </c>
      <c r="AA64" s="52">
        <f>VLOOKUP($B64,Shock_dev!$A$1:$CI$300,MATCH(DATE(AA$1,1,1),Shock_dev!$A$1:$CI$1,0),FALSE)</f>
        <v>1210.4547560000001</v>
      </c>
      <c r="AB64" s="52">
        <f>VLOOKUP($B64,Shock_dev!$A$1:$CI$300,MATCH(DATE(AB$1,1,1),Shock_dev!$A$1:$CI$1,0),FALSE)</f>
        <v>1207.2935930000003</v>
      </c>
      <c r="AC64" s="52">
        <f>VLOOKUP($B64,Shock_dev!$A$1:$CI$300,MATCH(DATE(AC$1,1,1),Shock_dev!$A$1:$CI$1,0),FALSE)</f>
        <v>1203.779634</v>
      </c>
      <c r="AD64" s="52">
        <f>VLOOKUP($B64,Shock_dev!$A$1:$CI$300,MATCH(DATE(AD$1,1,1),Shock_dev!$A$1:$CI$1,0),FALSE)</f>
        <v>1199.708419</v>
      </c>
      <c r="AE64" s="52">
        <f>VLOOKUP($B64,Shock_dev!$A$1:$CI$300,MATCH(DATE(AE$1,1,1),Shock_dev!$A$1:$CI$1,0),FALSE)</f>
        <v>1195.288129</v>
      </c>
      <c r="AF64" s="52">
        <f>VLOOKUP($B64,Shock_dev!$A$1:$CI$300,MATCH(DATE(AF$1,1,1),Shock_dev!$A$1:$CI$1,0),FALSE)</f>
        <v>1190.5387759999999</v>
      </c>
      <c r="AG64" s="52"/>
      <c r="AH64" s="65">
        <f t="shared" si="1"/>
        <v>435.58439220000002</v>
      </c>
      <c r="AI64" s="65">
        <f t="shared" si="2"/>
        <v>543.3494862</v>
      </c>
      <c r="AJ64" s="65">
        <f t="shared" si="3"/>
        <v>743.50848400000007</v>
      </c>
      <c r="AK64" s="65">
        <f t="shared" si="4"/>
        <v>824.16209720000006</v>
      </c>
      <c r="AL64" s="65">
        <f t="shared" si="5"/>
        <v>1146.1545908000001</v>
      </c>
      <c r="AM64" s="65">
        <f t="shared" si="6"/>
        <v>1199.3217101999999</v>
      </c>
      <c r="AN64" s="66"/>
      <c r="AO64" s="65">
        <f t="shared" si="7"/>
        <v>489.46693920000001</v>
      </c>
      <c r="AP64" s="65">
        <f t="shared" si="8"/>
        <v>783.83529060000001</v>
      </c>
      <c r="AQ64" s="65">
        <f t="shared" si="9"/>
        <v>1172.7381504999998</v>
      </c>
    </row>
    <row r="65" spans="1:43" x14ac:dyDescent="0.25">
      <c r="A65" s="5" t="str">
        <f>VLOOKUP(LEFT(RIGHT(B65,6),4),List_Sectors!$A$2:$C$30,3,FALSE)</f>
        <v>Eau</v>
      </c>
      <c r="B65" s="37" t="s">
        <v>526</v>
      </c>
      <c r="C65" s="51">
        <f>VLOOKUP($B65,Shock_dev!$A$1:$CI$300,MATCH(DATE(C$1,1,1),Shock_dev!$A$1:$CI$1,0),FALSE)</f>
        <v>7.3178034000000025</v>
      </c>
      <c r="D65" s="52">
        <f>VLOOKUP($B65,Shock_dev!$A$1:$CI$300,MATCH(DATE(D$1,1,1),Shock_dev!$A$1:$CI$1,0),FALSE)</f>
        <v>7.4285177000000431</v>
      </c>
      <c r="E65" s="52">
        <f>VLOOKUP($B65,Shock_dev!$A$1:$CI$300,MATCH(DATE(E$1,1,1),Shock_dev!$A$1:$CI$1,0),FALSE)</f>
        <v>7.7359933999999839</v>
      </c>
      <c r="F65" s="52">
        <f>VLOOKUP($B65,Shock_dev!$A$1:$CI$300,MATCH(DATE(F$1,1,1),Shock_dev!$A$1:$CI$1,0),FALSE)</f>
        <v>7.8266244000000142</v>
      </c>
      <c r="G65" s="52">
        <f>VLOOKUP($B65,Shock_dev!$A$1:$CI$300,MATCH(DATE(G$1,1,1),Shock_dev!$A$1:$CI$1,0),FALSE)</f>
        <v>7.7084598999999798</v>
      </c>
      <c r="H65" s="52">
        <f>VLOOKUP($B65,Shock_dev!$A$1:$CI$300,MATCH(DATE(H$1,1,1),Shock_dev!$A$1:$CI$1,0),FALSE)</f>
        <v>7.6170146999999133</v>
      </c>
      <c r="I65" s="52">
        <f>VLOOKUP($B65,Shock_dev!$A$1:$CI$300,MATCH(DATE(I$1,1,1),Shock_dev!$A$1:$CI$1,0),FALSE)</f>
        <v>7.377619999999979</v>
      </c>
      <c r="J65" s="52">
        <f>VLOOKUP($B65,Shock_dev!$A$1:$CI$300,MATCH(DATE(J$1,1,1),Shock_dev!$A$1:$CI$1,0),FALSE)</f>
        <v>7.2994509000000107</v>
      </c>
      <c r="K65" s="52">
        <f>VLOOKUP($B65,Shock_dev!$A$1:$CI$300,MATCH(DATE(K$1,1,1),Shock_dev!$A$1:$CI$1,0),FALSE)</f>
        <v>7.1490320000000338</v>
      </c>
      <c r="L65" s="52">
        <f>VLOOKUP($B65,Shock_dev!$A$1:$CI$300,MATCH(DATE(L$1,1,1),Shock_dev!$A$1:$CI$1,0),FALSE)</f>
        <v>7.036910599999942</v>
      </c>
      <c r="M65" s="52">
        <f>VLOOKUP($B65,Shock_dev!$A$1:$CI$300,MATCH(DATE(M$1,1,1),Shock_dev!$A$1:$CI$1,0),FALSE)</f>
        <v>7.0999689000000217</v>
      </c>
      <c r="N65" s="52">
        <f>VLOOKUP($B65,Shock_dev!$A$1:$CI$300,MATCH(DATE(N$1,1,1),Shock_dev!$A$1:$CI$1,0),FALSE)</f>
        <v>6.9473552000000609</v>
      </c>
      <c r="O65" s="52">
        <f>VLOOKUP($B65,Shock_dev!$A$1:$CI$300,MATCH(DATE(O$1,1,1),Shock_dev!$A$1:$CI$1,0),FALSE)</f>
        <v>6.6340417999999772</v>
      </c>
      <c r="P65" s="52">
        <f>VLOOKUP($B65,Shock_dev!$A$1:$CI$300,MATCH(DATE(P$1,1,1),Shock_dev!$A$1:$CI$1,0),FALSE)</f>
        <v>6.2730682000000115</v>
      </c>
      <c r="Q65" s="52">
        <f>VLOOKUP($B65,Shock_dev!$A$1:$CI$300,MATCH(DATE(Q$1,1,1),Shock_dev!$A$1:$CI$1,0),FALSE)</f>
        <v>6.0574225000000297</v>
      </c>
      <c r="R65" s="52">
        <f>VLOOKUP($B65,Shock_dev!$A$1:$CI$300,MATCH(DATE(R$1,1,1),Shock_dev!$A$1:$CI$1,0),FALSE)</f>
        <v>5.6539076999999907</v>
      </c>
      <c r="S65" s="52">
        <f>VLOOKUP($B65,Shock_dev!$A$1:$CI$300,MATCH(DATE(S$1,1,1),Shock_dev!$A$1:$CI$1,0),FALSE)</f>
        <v>5.3806739000000334</v>
      </c>
      <c r="T65" s="52">
        <f>VLOOKUP($B65,Shock_dev!$A$1:$CI$300,MATCH(DATE(T$1,1,1),Shock_dev!$A$1:$CI$1,0),FALSE)</f>
        <v>5.1714611999999534</v>
      </c>
      <c r="U65" s="52">
        <f>VLOOKUP($B65,Shock_dev!$A$1:$CI$300,MATCH(DATE(U$1,1,1),Shock_dev!$A$1:$CI$1,0),FALSE)</f>
        <v>4.9074159000000463</v>
      </c>
      <c r="V65" s="52">
        <f>VLOOKUP($B65,Shock_dev!$A$1:$CI$300,MATCH(DATE(V$1,1,1),Shock_dev!$A$1:$CI$1,0),FALSE)</f>
        <v>4.789059199999997</v>
      </c>
      <c r="W65" s="52">
        <f>VLOOKUP($B65,Shock_dev!$A$1:$CI$300,MATCH(DATE(W$1,1,1),Shock_dev!$A$1:$CI$1,0),FALSE)</f>
        <v>4.6216216000000259</v>
      </c>
      <c r="X65" s="52">
        <f>VLOOKUP($B65,Shock_dev!$A$1:$CI$300,MATCH(DATE(X$1,1,1),Shock_dev!$A$1:$CI$1,0),FALSE)</f>
        <v>4.4585229000000481</v>
      </c>
      <c r="Y65" s="52">
        <f>VLOOKUP($B65,Shock_dev!$A$1:$CI$300,MATCH(DATE(Y$1,1,1),Shock_dev!$A$1:$CI$1,0),FALSE)</f>
        <v>4.4455312000000049</v>
      </c>
      <c r="Z65" s="52">
        <f>VLOOKUP($B65,Shock_dev!$A$1:$CI$300,MATCH(DATE(Z$1,1,1),Shock_dev!$A$1:$CI$1,0),FALSE)</f>
        <v>4.3242630999999392</v>
      </c>
      <c r="AA65" s="52">
        <f>VLOOKUP($B65,Shock_dev!$A$1:$CI$300,MATCH(DATE(AA$1,1,1),Shock_dev!$A$1:$CI$1,0),FALSE)</f>
        <v>4.1782449999999471</v>
      </c>
      <c r="AB65" s="52">
        <f>VLOOKUP($B65,Shock_dev!$A$1:$CI$300,MATCH(DATE(AB$1,1,1),Shock_dev!$A$1:$CI$1,0),FALSE)</f>
        <v>4.063041300000009</v>
      </c>
      <c r="AC65" s="52">
        <f>VLOOKUP($B65,Shock_dev!$A$1:$CI$300,MATCH(DATE(AC$1,1,1),Shock_dev!$A$1:$CI$1,0),FALSE)</f>
        <v>3.9751377999999704</v>
      </c>
      <c r="AD65" s="52">
        <f>VLOOKUP($B65,Shock_dev!$A$1:$CI$300,MATCH(DATE(AD$1,1,1),Shock_dev!$A$1:$CI$1,0),FALSE)</f>
        <v>3.8172259000000395</v>
      </c>
      <c r="AE65" s="52">
        <f>VLOOKUP($B65,Shock_dev!$A$1:$CI$300,MATCH(DATE(AE$1,1,1),Shock_dev!$A$1:$CI$1,0),FALSE)</f>
        <v>3.7105011999999533</v>
      </c>
      <c r="AF65" s="52">
        <f>VLOOKUP($B65,Shock_dev!$A$1:$CI$300,MATCH(DATE(AF$1,1,1),Shock_dev!$A$1:$CI$1,0),FALSE)</f>
        <v>3.5558275999999296</v>
      </c>
      <c r="AG65" s="52"/>
      <c r="AH65" s="65">
        <f t="shared" si="1"/>
        <v>7.6034797600000044</v>
      </c>
      <c r="AI65" s="65">
        <f t="shared" si="2"/>
        <v>7.2960056399999758</v>
      </c>
      <c r="AJ65" s="65">
        <f t="shared" si="3"/>
        <v>6.60237132000002</v>
      </c>
      <c r="AK65" s="65">
        <f t="shared" si="4"/>
        <v>5.1805035800000043</v>
      </c>
      <c r="AL65" s="65">
        <f t="shared" si="5"/>
        <v>4.405636759999993</v>
      </c>
      <c r="AM65" s="65">
        <f t="shared" si="6"/>
        <v>3.8243467599999805</v>
      </c>
      <c r="AN65" s="66"/>
      <c r="AO65" s="65">
        <f t="shared" si="7"/>
        <v>7.4497426999999901</v>
      </c>
      <c r="AP65" s="65">
        <f t="shared" si="8"/>
        <v>5.8914374500000122</v>
      </c>
      <c r="AQ65" s="65">
        <f t="shared" si="9"/>
        <v>4.1149917599999863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527</v>
      </c>
      <c r="C66" s="51">
        <f>VLOOKUP($B66,Shock_dev!$A$1:$CI$300,MATCH(DATE(C$1,1,1),Shock_dev!$A$1:$CI$1,0),FALSE)</f>
        <v>638.50835499999994</v>
      </c>
      <c r="D66" s="52">
        <f>VLOOKUP($B66,Shock_dev!$A$1:$CI$300,MATCH(DATE(D$1,1,1),Shock_dev!$A$1:$CI$1,0),FALSE)</f>
        <v>537.96546199999989</v>
      </c>
      <c r="E66" s="52">
        <f>VLOOKUP($B66,Shock_dev!$A$1:$CI$300,MATCH(DATE(E$1,1,1),Shock_dev!$A$1:$CI$1,0),FALSE)</f>
        <v>538.36598499999991</v>
      </c>
      <c r="F66" s="52">
        <f>VLOOKUP($B66,Shock_dev!$A$1:$CI$300,MATCH(DATE(F$1,1,1),Shock_dev!$A$1:$CI$1,0),FALSE)</f>
        <v>553.57948799999986</v>
      </c>
      <c r="G66" s="52">
        <f>VLOOKUP($B66,Shock_dev!$A$1:$CI$300,MATCH(DATE(G$1,1,1),Shock_dev!$A$1:$CI$1,0),FALSE)</f>
        <v>516.07921600000009</v>
      </c>
      <c r="H66" s="52">
        <f>VLOOKUP($B66,Shock_dev!$A$1:$CI$300,MATCH(DATE(H$1,1,1),Shock_dev!$A$1:$CI$1,0),FALSE)</f>
        <v>538.47961000000009</v>
      </c>
      <c r="I66" s="52">
        <f>VLOOKUP($B66,Shock_dev!$A$1:$CI$300,MATCH(DATE(I$1,1,1),Shock_dev!$A$1:$CI$1,0),FALSE)</f>
        <v>548.91441599999985</v>
      </c>
      <c r="J66" s="52">
        <f>VLOOKUP($B66,Shock_dev!$A$1:$CI$300,MATCH(DATE(J$1,1,1),Shock_dev!$A$1:$CI$1,0),FALSE)</f>
        <v>554.15465599999993</v>
      </c>
      <c r="K66" s="52">
        <f>VLOOKUP($B66,Shock_dev!$A$1:$CI$300,MATCH(DATE(K$1,1,1),Shock_dev!$A$1:$CI$1,0),FALSE)</f>
        <v>557.78951100000018</v>
      </c>
      <c r="L66" s="52">
        <f>VLOOKUP($B66,Shock_dev!$A$1:$CI$300,MATCH(DATE(L$1,1,1),Shock_dev!$A$1:$CI$1,0),FALSE)</f>
        <v>624.78389900000002</v>
      </c>
      <c r="M66" s="52">
        <f>VLOOKUP($B66,Shock_dev!$A$1:$CI$300,MATCH(DATE(M$1,1,1),Shock_dev!$A$1:$CI$1,0),FALSE)</f>
        <v>448.12253699999997</v>
      </c>
      <c r="N66" s="52">
        <f>VLOOKUP($B66,Shock_dev!$A$1:$CI$300,MATCH(DATE(N$1,1,1),Shock_dev!$A$1:$CI$1,0),FALSE)</f>
        <v>486.05319000000009</v>
      </c>
      <c r="O66" s="52">
        <f>VLOOKUP($B66,Shock_dev!$A$1:$CI$300,MATCH(DATE(O$1,1,1),Shock_dev!$A$1:$CI$1,0),FALSE)</f>
        <v>488.24498999999992</v>
      </c>
      <c r="P66" s="52">
        <f>VLOOKUP($B66,Shock_dev!$A$1:$CI$300,MATCH(DATE(P$1,1,1),Shock_dev!$A$1:$CI$1,0),FALSE)</f>
        <v>491.31808000000001</v>
      </c>
      <c r="Q66" s="52">
        <f>VLOOKUP($B66,Shock_dev!$A$1:$CI$300,MATCH(DATE(Q$1,1,1),Shock_dev!$A$1:$CI$1,0),FALSE)</f>
        <v>504.72221599999989</v>
      </c>
      <c r="R66" s="52">
        <f>VLOOKUP($B66,Shock_dev!$A$1:$CI$300,MATCH(DATE(R$1,1,1),Shock_dev!$A$1:$CI$1,0),FALSE)</f>
        <v>507.42358199999967</v>
      </c>
      <c r="S66" s="52">
        <f>VLOOKUP($B66,Shock_dev!$A$1:$CI$300,MATCH(DATE(S$1,1,1),Shock_dev!$A$1:$CI$1,0),FALSE)</f>
        <v>514.67729499999996</v>
      </c>
      <c r="T66" s="52">
        <f>VLOOKUP($B66,Shock_dev!$A$1:$CI$300,MATCH(DATE(T$1,1,1),Shock_dev!$A$1:$CI$1,0),FALSE)</f>
        <v>514.63806</v>
      </c>
      <c r="U66" s="52">
        <f>VLOOKUP($B66,Shock_dev!$A$1:$CI$300,MATCH(DATE(U$1,1,1),Shock_dev!$A$1:$CI$1,0),FALSE)</f>
        <v>513.92618100000004</v>
      </c>
      <c r="V66" s="52">
        <f>VLOOKUP($B66,Shock_dev!$A$1:$CI$300,MATCH(DATE(V$1,1,1),Shock_dev!$A$1:$CI$1,0),FALSE)</f>
        <v>451.55120599999987</v>
      </c>
      <c r="W66" s="52">
        <f>VLOOKUP($B66,Shock_dev!$A$1:$CI$300,MATCH(DATE(W$1,1,1),Shock_dev!$A$1:$CI$1,0),FALSE)</f>
        <v>505.25639100000012</v>
      </c>
      <c r="X66" s="52">
        <f>VLOOKUP($B66,Shock_dev!$A$1:$CI$300,MATCH(DATE(X$1,1,1),Shock_dev!$A$1:$CI$1,0),FALSE)</f>
        <v>497.98616799999991</v>
      </c>
      <c r="Y66" s="52">
        <f>VLOOKUP($B66,Shock_dev!$A$1:$CI$300,MATCH(DATE(Y$1,1,1),Shock_dev!$A$1:$CI$1,0),FALSE)</f>
        <v>1046.4176489999998</v>
      </c>
      <c r="Z66" s="52">
        <f>VLOOKUP($B66,Shock_dev!$A$1:$CI$300,MATCH(DATE(Z$1,1,1),Shock_dev!$A$1:$CI$1,0),FALSE)</f>
        <v>958.9775410000002</v>
      </c>
      <c r="AA66" s="52">
        <f>VLOOKUP($B66,Shock_dev!$A$1:$CI$300,MATCH(DATE(AA$1,1,1),Shock_dev!$A$1:$CI$1,0),FALSE)</f>
        <v>954.47710499999994</v>
      </c>
      <c r="AB66" s="52">
        <f>VLOOKUP($B66,Shock_dev!$A$1:$CI$300,MATCH(DATE(AB$1,1,1),Shock_dev!$A$1:$CI$1,0),FALSE)</f>
        <v>959.17110300000013</v>
      </c>
      <c r="AC66" s="52">
        <f>VLOOKUP($B66,Shock_dev!$A$1:$CI$300,MATCH(DATE(AC$1,1,1),Shock_dev!$A$1:$CI$1,0),FALSE)</f>
        <v>963.32125599999972</v>
      </c>
      <c r="AD66" s="52">
        <f>VLOOKUP($B66,Shock_dev!$A$1:$CI$300,MATCH(DATE(AD$1,1,1),Shock_dev!$A$1:$CI$1,0),FALSE)</f>
        <v>966.05930099999978</v>
      </c>
      <c r="AE66" s="52">
        <f>VLOOKUP($B66,Shock_dev!$A$1:$CI$300,MATCH(DATE(AE$1,1,1),Shock_dev!$A$1:$CI$1,0),FALSE)</f>
        <v>969.15005499999961</v>
      </c>
      <c r="AF66" s="52">
        <f>VLOOKUP($B66,Shock_dev!$A$1:$CI$300,MATCH(DATE(AF$1,1,1),Shock_dev!$A$1:$CI$1,0),FALSE)</f>
        <v>969.52133600000025</v>
      </c>
      <c r="AG66" s="52"/>
      <c r="AH66" s="65">
        <f t="shared" si="1"/>
        <v>556.89970119999998</v>
      </c>
      <c r="AI66" s="65">
        <f t="shared" si="2"/>
        <v>564.82441840000001</v>
      </c>
      <c r="AJ66" s="65">
        <f t="shared" si="3"/>
        <v>483.69220260000003</v>
      </c>
      <c r="AK66" s="65">
        <f t="shared" si="4"/>
        <v>500.44326480000001</v>
      </c>
      <c r="AL66" s="65">
        <f t="shared" si="5"/>
        <v>792.62297079999996</v>
      </c>
      <c r="AM66" s="65">
        <f t="shared" si="6"/>
        <v>965.44461019999983</v>
      </c>
      <c r="AN66" s="66"/>
      <c r="AO66" s="65">
        <f t="shared" si="7"/>
        <v>560.8620598</v>
      </c>
      <c r="AP66" s="65">
        <f t="shared" si="8"/>
        <v>492.06773370000002</v>
      </c>
      <c r="AQ66" s="65">
        <f t="shared" si="9"/>
        <v>879.0337904999999</v>
      </c>
    </row>
    <row r="67" spans="1:43" x14ac:dyDescent="0.25">
      <c r="A67" s="5" t="str">
        <f>VLOOKUP(LEFT(RIGHT(B67,6),4),List_Sectors!$A$2:$C$30,3,FALSE)</f>
        <v>Démolition</v>
      </c>
      <c r="B67" s="37" t="s">
        <v>528</v>
      </c>
      <c r="C67" s="51">
        <f>VLOOKUP($B67,Shock_dev!$A$1:$CI$300,MATCH(DATE(C$1,1,1),Shock_dev!$A$1:$CI$1,0),FALSE)</f>
        <v>1397.5903603000002</v>
      </c>
      <c r="D67" s="52">
        <f>VLOOKUP($B67,Shock_dev!$A$1:$CI$300,MATCH(DATE(D$1,1,1),Shock_dev!$A$1:$CI$1,0),FALSE)</f>
        <v>1129.1516693000001</v>
      </c>
      <c r="E67" s="52">
        <f>VLOOKUP($B67,Shock_dev!$A$1:$CI$300,MATCH(DATE(E$1,1,1),Shock_dev!$A$1:$CI$1,0),FALSE)</f>
        <v>1245.856405</v>
      </c>
      <c r="F67" s="52">
        <f>VLOOKUP($B67,Shock_dev!$A$1:$CI$300,MATCH(DATE(F$1,1,1),Shock_dev!$A$1:$CI$1,0),FALSE)</f>
        <v>1338.8735980000001</v>
      </c>
      <c r="G67" s="52">
        <f>VLOOKUP($B67,Shock_dev!$A$1:$CI$300,MATCH(DATE(G$1,1,1),Shock_dev!$A$1:$CI$1,0),FALSE)</f>
        <v>1395.2949020000001</v>
      </c>
      <c r="H67" s="52">
        <f>VLOOKUP($B67,Shock_dev!$A$1:$CI$300,MATCH(DATE(H$1,1,1),Shock_dev!$A$1:$CI$1,0),FALSE)</f>
        <v>1537.4889393999999</v>
      </c>
      <c r="I67" s="52">
        <f>VLOOKUP($B67,Shock_dev!$A$1:$CI$300,MATCH(DATE(I$1,1,1),Shock_dev!$A$1:$CI$1,0),FALSE)</f>
        <v>1452.4291691999999</v>
      </c>
      <c r="J67" s="52">
        <f>VLOOKUP($B67,Shock_dev!$A$1:$CI$300,MATCH(DATE(J$1,1,1),Shock_dev!$A$1:$CI$1,0),FALSE)</f>
        <v>1877.0084578999999</v>
      </c>
      <c r="K67" s="52">
        <f>VLOOKUP($B67,Shock_dev!$A$1:$CI$300,MATCH(DATE(K$1,1,1),Shock_dev!$A$1:$CI$1,0),FALSE)</f>
        <v>1719.3946184000001</v>
      </c>
      <c r="L67" s="52">
        <f>VLOOKUP($B67,Shock_dev!$A$1:$CI$300,MATCH(DATE(L$1,1,1),Shock_dev!$A$1:$CI$1,0),FALSE)</f>
        <v>1965.0091582</v>
      </c>
      <c r="M67" s="52">
        <f>VLOOKUP($B67,Shock_dev!$A$1:$CI$300,MATCH(DATE(M$1,1,1),Shock_dev!$A$1:$CI$1,0),FALSE)</f>
        <v>1931.1754667999999</v>
      </c>
      <c r="N67" s="52">
        <f>VLOOKUP($B67,Shock_dev!$A$1:$CI$300,MATCH(DATE(N$1,1,1),Shock_dev!$A$1:$CI$1,0),FALSE)</f>
        <v>1765.1236263000001</v>
      </c>
      <c r="O67" s="52">
        <f>VLOOKUP($B67,Shock_dev!$A$1:$CI$300,MATCH(DATE(O$1,1,1),Shock_dev!$A$1:$CI$1,0),FALSE)</f>
        <v>1434.0195252000001</v>
      </c>
      <c r="P67" s="52">
        <f>VLOOKUP($B67,Shock_dev!$A$1:$CI$300,MATCH(DATE(P$1,1,1),Shock_dev!$A$1:$CI$1,0),FALSE)</f>
        <v>1294.2002061999999</v>
      </c>
      <c r="Q67" s="52">
        <f>VLOOKUP($B67,Shock_dev!$A$1:$CI$300,MATCH(DATE(Q$1,1,1),Shock_dev!$A$1:$CI$1,0),FALSE)</f>
        <v>1387.9396236000002</v>
      </c>
      <c r="R67" s="52">
        <f>VLOOKUP($B67,Shock_dev!$A$1:$CI$300,MATCH(DATE(R$1,1,1),Shock_dev!$A$1:$CI$1,0),FALSE)</f>
        <v>996.79065889999993</v>
      </c>
      <c r="S67" s="52">
        <f>VLOOKUP($B67,Shock_dev!$A$1:$CI$300,MATCH(DATE(S$1,1,1),Shock_dev!$A$1:$CI$1,0),FALSE)</f>
        <v>1036.9532225</v>
      </c>
      <c r="T67" s="52">
        <f>VLOOKUP($B67,Shock_dev!$A$1:$CI$300,MATCH(DATE(T$1,1,1),Shock_dev!$A$1:$CI$1,0),FALSE)</f>
        <v>1251.5064537000001</v>
      </c>
      <c r="U67" s="52">
        <f>VLOOKUP($B67,Shock_dev!$A$1:$CI$300,MATCH(DATE(U$1,1,1),Shock_dev!$A$1:$CI$1,0),FALSE)</f>
        <v>1015.3519501999999</v>
      </c>
      <c r="V67" s="52">
        <f>VLOOKUP($B67,Shock_dev!$A$1:$CI$300,MATCH(DATE(V$1,1,1),Shock_dev!$A$1:$CI$1,0),FALSE)</f>
        <v>1029.3425834</v>
      </c>
      <c r="W67" s="52">
        <f>VLOOKUP($B67,Shock_dev!$A$1:$CI$300,MATCH(DATE(W$1,1,1),Shock_dev!$A$1:$CI$1,0),FALSE)</f>
        <v>1201.4203628</v>
      </c>
      <c r="X67" s="52">
        <f>VLOOKUP($B67,Shock_dev!$A$1:$CI$300,MATCH(DATE(X$1,1,1),Shock_dev!$A$1:$CI$1,0),FALSE)</f>
        <v>1182.6253769</v>
      </c>
      <c r="Y67" s="52">
        <f>VLOOKUP($B67,Shock_dev!$A$1:$CI$300,MATCH(DATE(Y$1,1,1),Shock_dev!$A$1:$CI$1,0),FALSE)</f>
        <v>1266.4222966999998</v>
      </c>
      <c r="Z67" s="52">
        <f>VLOOKUP($B67,Shock_dev!$A$1:$CI$300,MATCH(DATE(Z$1,1,1),Shock_dev!$A$1:$CI$1,0),FALSE)</f>
        <v>1169.0145054</v>
      </c>
      <c r="AA67" s="52">
        <f>VLOOKUP($B67,Shock_dev!$A$1:$CI$300,MATCH(DATE(AA$1,1,1),Shock_dev!$A$1:$CI$1,0),FALSE)</f>
        <v>1343.6406066999998</v>
      </c>
      <c r="AB67" s="52">
        <f>VLOOKUP($B67,Shock_dev!$A$1:$CI$300,MATCH(DATE(AB$1,1,1),Shock_dev!$A$1:$CI$1,0),FALSE)</f>
        <v>1485.4148725999999</v>
      </c>
      <c r="AC67" s="52">
        <f>VLOOKUP($B67,Shock_dev!$A$1:$CI$300,MATCH(DATE(AC$1,1,1),Shock_dev!$A$1:$CI$1,0),FALSE)</f>
        <v>1626.4719200000002</v>
      </c>
      <c r="AD67" s="52">
        <f>VLOOKUP($B67,Shock_dev!$A$1:$CI$300,MATCH(DATE(AD$1,1,1),Shock_dev!$A$1:$CI$1,0),FALSE)</f>
        <v>1713.3157549999999</v>
      </c>
      <c r="AE67" s="52">
        <f>VLOOKUP($B67,Shock_dev!$A$1:$CI$300,MATCH(DATE(AE$1,1,1),Shock_dev!$A$1:$CI$1,0),FALSE)</f>
        <v>1863.5590725000002</v>
      </c>
      <c r="AF67" s="52">
        <f>VLOOKUP($B67,Shock_dev!$A$1:$CI$300,MATCH(DATE(AF$1,1,1),Shock_dev!$A$1:$CI$1,0),FALSE)</f>
        <v>1850.5363205000001</v>
      </c>
      <c r="AG67" s="52"/>
      <c r="AH67" s="65">
        <f t="shared" si="1"/>
        <v>1301.35338692</v>
      </c>
      <c r="AI67" s="65">
        <f t="shared" si="2"/>
        <v>1710.2660686200002</v>
      </c>
      <c r="AJ67" s="65">
        <f t="shared" si="3"/>
        <v>1562.49168962</v>
      </c>
      <c r="AK67" s="65">
        <f t="shared" si="4"/>
        <v>1065.9889737399999</v>
      </c>
      <c r="AL67" s="65">
        <f t="shared" si="5"/>
        <v>1232.6246297</v>
      </c>
      <c r="AM67" s="65">
        <f t="shared" si="6"/>
        <v>1707.8595881199999</v>
      </c>
      <c r="AN67" s="66"/>
      <c r="AO67" s="65">
        <f t="shared" si="7"/>
        <v>1505.8097277700001</v>
      </c>
      <c r="AP67" s="65">
        <f t="shared" si="8"/>
        <v>1314.2403316800001</v>
      </c>
      <c r="AQ67" s="65">
        <f t="shared" si="9"/>
        <v>1470.2421089099998</v>
      </c>
    </row>
    <row r="68" spans="1:43" x14ac:dyDescent="0.25">
      <c r="A68" s="5" t="str">
        <f>VLOOKUP(LEFT(RIGHT(B68,6),4),List_Sectors!$A$2:$C$30,3,FALSE)</f>
        <v>Préparation de site</v>
      </c>
      <c r="B68" s="37" t="s">
        <v>529</v>
      </c>
      <c r="C68" s="51">
        <f>VLOOKUP($B68,Shock_dev!$A$1:$CI$300,MATCH(DATE(C$1,1,1),Shock_dev!$A$1:$CI$1,0),FALSE)</f>
        <v>2748.2390880000003</v>
      </c>
      <c r="D68" s="52">
        <f>VLOOKUP($B68,Shock_dev!$A$1:$CI$300,MATCH(DATE(D$1,1,1),Shock_dev!$A$1:$CI$1,0),FALSE)</f>
        <v>2392.3543870000003</v>
      </c>
      <c r="E68" s="52">
        <f>VLOOKUP($B68,Shock_dev!$A$1:$CI$300,MATCH(DATE(E$1,1,1),Shock_dev!$A$1:$CI$1,0),FALSE)</f>
        <v>2506.495105</v>
      </c>
      <c r="F68" s="52">
        <f>VLOOKUP($B68,Shock_dev!$A$1:$CI$300,MATCH(DATE(F$1,1,1),Shock_dev!$A$1:$CI$1,0),FALSE)</f>
        <v>2602.0738860000001</v>
      </c>
      <c r="G68" s="52">
        <f>VLOOKUP($B68,Shock_dev!$A$1:$CI$300,MATCH(DATE(G$1,1,1),Shock_dev!$A$1:$CI$1,0),FALSE)</f>
        <v>2514.5486179999998</v>
      </c>
      <c r="H68" s="52">
        <f>VLOOKUP($B68,Shock_dev!$A$1:$CI$300,MATCH(DATE(H$1,1,1),Shock_dev!$A$1:$CI$1,0),FALSE)</f>
        <v>2720.1023730000006</v>
      </c>
      <c r="I68" s="52">
        <f>VLOOKUP($B68,Shock_dev!$A$1:$CI$300,MATCH(DATE(I$1,1,1),Shock_dev!$A$1:$CI$1,0),FALSE)</f>
        <v>2618.6642359999996</v>
      </c>
      <c r="J68" s="52">
        <f>VLOOKUP($B68,Shock_dev!$A$1:$CI$300,MATCH(DATE(J$1,1,1),Shock_dev!$A$1:$CI$1,0),FALSE)</f>
        <v>3032.7714590000005</v>
      </c>
      <c r="K68" s="52">
        <f>VLOOKUP($B68,Shock_dev!$A$1:$CI$300,MATCH(DATE(K$1,1,1),Shock_dev!$A$1:$CI$1,0),FALSE)</f>
        <v>2860.0199519999996</v>
      </c>
      <c r="L68" s="52">
        <f>VLOOKUP($B68,Shock_dev!$A$1:$CI$300,MATCH(DATE(L$1,1,1),Shock_dev!$A$1:$CI$1,0),FALSE)</f>
        <v>3034.9647930000001</v>
      </c>
      <c r="M68" s="52">
        <f>VLOOKUP($B68,Shock_dev!$A$1:$CI$300,MATCH(DATE(M$1,1,1),Shock_dev!$A$1:$CI$1,0),FALSE)</f>
        <v>3847.634962000001</v>
      </c>
      <c r="N68" s="52">
        <f>VLOOKUP($B68,Shock_dev!$A$1:$CI$300,MATCH(DATE(N$1,1,1),Shock_dev!$A$1:$CI$1,0),FALSE)</f>
        <v>3567.0851899999998</v>
      </c>
      <c r="O68" s="52">
        <f>VLOOKUP($B68,Shock_dev!$A$1:$CI$300,MATCH(DATE(O$1,1,1),Shock_dev!$A$1:$CI$1,0),FALSE)</f>
        <v>3242.0145209999991</v>
      </c>
      <c r="P68" s="52">
        <f>VLOOKUP($B68,Shock_dev!$A$1:$CI$300,MATCH(DATE(P$1,1,1),Shock_dev!$A$1:$CI$1,0),FALSE)</f>
        <v>3111.1479559999998</v>
      </c>
      <c r="Q68" s="52">
        <f>VLOOKUP($B68,Shock_dev!$A$1:$CI$300,MATCH(DATE(Q$1,1,1),Shock_dev!$A$1:$CI$1,0),FALSE)</f>
        <v>3258.7862779999996</v>
      </c>
      <c r="R68" s="52">
        <f>VLOOKUP($B68,Shock_dev!$A$1:$CI$300,MATCH(DATE(R$1,1,1),Shock_dev!$A$1:$CI$1,0),FALSE)</f>
        <v>2829.0415090000006</v>
      </c>
      <c r="S68" s="52">
        <f>VLOOKUP($B68,Shock_dev!$A$1:$CI$300,MATCH(DATE(S$1,1,1),Shock_dev!$A$1:$CI$1,0),FALSE)</f>
        <v>2891.8829970000006</v>
      </c>
      <c r="T68" s="52">
        <f>VLOOKUP($B68,Shock_dev!$A$1:$CI$300,MATCH(DATE(T$1,1,1),Shock_dev!$A$1:$CI$1,0),FALSE)</f>
        <v>3093.7246939999995</v>
      </c>
      <c r="U68" s="52">
        <f>VLOOKUP($B68,Shock_dev!$A$1:$CI$300,MATCH(DATE(U$1,1,1),Shock_dev!$A$1:$CI$1,0),FALSE)</f>
        <v>2858.1040190000012</v>
      </c>
      <c r="V68" s="52">
        <f>VLOOKUP($B68,Shock_dev!$A$1:$CI$300,MATCH(DATE(V$1,1,1),Shock_dev!$A$1:$CI$1,0),FALSE)</f>
        <v>3096.5082860000002</v>
      </c>
      <c r="W68" s="52">
        <f>VLOOKUP($B68,Shock_dev!$A$1:$CI$300,MATCH(DATE(W$1,1,1),Shock_dev!$A$1:$CI$1,0),FALSE)</f>
        <v>3201.5494270000008</v>
      </c>
      <c r="X68" s="52">
        <f>VLOOKUP($B68,Shock_dev!$A$1:$CI$300,MATCH(DATE(X$1,1,1),Shock_dev!$A$1:$CI$1,0),FALSE)</f>
        <v>3202.7149139999992</v>
      </c>
      <c r="Y68" s="52">
        <f>VLOOKUP($B68,Shock_dev!$A$1:$CI$300,MATCH(DATE(Y$1,1,1),Shock_dev!$A$1:$CI$1,0),FALSE)</f>
        <v>3375.2931900000003</v>
      </c>
      <c r="Z68" s="52">
        <f>VLOOKUP($B68,Shock_dev!$A$1:$CI$300,MATCH(DATE(Z$1,1,1),Shock_dev!$A$1:$CI$1,0),FALSE)</f>
        <v>3268.6926939999994</v>
      </c>
      <c r="AA68" s="52">
        <f>VLOOKUP($B68,Shock_dev!$A$1:$CI$300,MATCH(DATE(AA$1,1,1),Shock_dev!$A$1:$CI$1,0),FALSE)</f>
        <v>3437.2221209999998</v>
      </c>
      <c r="AB68" s="52">
        <f>VLOOKUP($B68,Shock_dev!$A$1:$CI$300,MATCH(DATE(AB$1,1,1),Shock_dev!$A$1:$CI$1,0),FALSE)</f>
        <v>3573.8028480000003</v>
      </c>
      <c r="AC68" s="52">
        <f>VLOOKUP($B68,Shock_dev!$A$1:$CI$300,MATCH(DATE(AC$1,1,1),Shock_dev!$A$1:$CI$1,0),FALSE)</f>
        <v>3709.8433099999993</v>
      </c>
      <c r="AD68" s="52">
        <f>VLOOKUP($B68,Shock_dev!$A$1:$CI$300,MATCH(DATE(AD$1,1,1),Shock_dev!$A$1:$CI$1,0),FALSE)</f>
        <v>3792.7212770000006</v>
      </c>
      <c r="AE68" s="52">
        <f>VLOOKUP($B68,Shock_dev!$A$1:$CI$300,MATCH(DATE(AE$1,1,1),Shock_dev!$A$1:$CI$1,0),FALSE)</f>
        <v>3937.520660000001</v>
      </c>
      <c r="AF68" s="52">
        <f>VLOOKUP($B68,Shock_dev!$A$1:$CI$300,MATCH(DATE(AF$1,1,1),Shock_dev!$A$1:$CI$1,0),FALSE)</f>
        <v>3922.0004680000002</v>
      </c>
      <c r="AG68" s="52"/>
      <c r="AH68" s="65">
        <f t="shared" si="1"/>
        <v>2552.7422168000003</v>
      </c>
      <c r="AI68" s="65">
        <f t="shared" si="2"/>
        <v>2853.3045625999998</v>
      </c>
      <c r="AJ68" s="65">
        <f t="shared" si="3"/>
        <v>3405.3337813999997</v>
      </c>
      <c r="AK68" s="65">
        <f t="shared" si="4"/>
        <v>2953.8523010000004</v>
      </c>
      <c r="AL68" s="65">
        <f t="shared" si="5"/>
        <v>3297.0944691999998</v>
      </c>
      <c r="AM68" s="65">
        <f t="shared" si="6"/>
        <v>3787.1777126000002</v>
      </c>
      <c r="AN68" s="66"/>
      <c r="AO68" s="65">
        <f t="shared" si="7"/>
        <v>2703.0233896999998</v>
      </c>
      <c r="AP68" s="65">
        <f t="shared" si="8"/>
        <v>3179.5930411999998</v>
      </c>
      <c r="AQ68" s="65">
        <f t="shared" si="9"/>
        <v>3542.1360909</v>
      </c>
    </row>
    <row r="69" spans="1:43" x14ac:dyDescent="0.25">
      <c r="A69" s="5" t="str">
        <f>VLOOKUP(LEFT(RIGHT(B69,6),4),List_Sectors!$A$2:$C$30,3,FALSE)</f>
        <v>Forage</v>
      </c>
      <c r="B69" s="37" t="s">
        <v>530</v>
      </c>
      <c r="C69" s="51">
        <f>VLOOKUP($B69,Shock_dev!$A$1:$CI$300,MATCH(DATE(C$1,1,1),Shock_dev!$A$1:$CI$1,0),FALSE)</f>
        <v>2.2317827999999906</v>
      </c>
      <c r="D69" s="52">
        <f>VLOOKUP($B69,Shock_dev!$A$1:$CI$300,MATCH(DATE(D$1,1,1),Shock_dev!$A$1:$CI$1,0),FALSE)</f>
        <v>2.3788929999999766</v>
      </c>
      <c r="E69" s="52">
        <f>VLOOKUP($B69,Shock_dev!$A$1:$CI$300,MATCH(DATE(E$1,1,1),Shock_dev!$A$1:$CI$1,0),FALSE)</f>
        <v>2.5232076000000063</v>
      </c>
      <c r="F69" s="52">
        <f>VLOOKUP($B69,Shock_dev!$A$1:$CI$300,MATCH(DATE(F$1,1,1),Shock_dev!$A$1:$CI$1,0),FALSE)</f>
        <v>2.5804563000000087</v>
      </c>
      <c r="G69" s="52">
        <f>VLOOKUP($B69,Shock_dev!$A$1:$CI$300,MATCH(DATE(G$1,1,1),Shock_dev!$A$1:$CI$1,0),FALSE)</f>
        <v>2.5665360999999791</v>
      </c>
      <c r="H69" s="52">
        <f>VLOOKUP($B69,Shock_dev!$A$1:$CI$300,MATCH(DATE(H$1,1,1),Shock_dev!$A$1:$CI$1,0),FALSE)</f>
        <v>2.5570921000000055</v>
      </c>
      <c r="I69" s="52">
        <f>VLOOKUP($B69,Shock_dev!$A$1:$CI$300,MATCH(DATE(I$1,1,1),Shock_dev!$A$1:$CI$1,0),FALSE)</f>
        <v>2.5285896000000037</v>
      </c>
      <c r="J69" s="52">
        <f>VLOOKUP($B69,Shock_dev!$A$1:$CI$300,MATCH(DATE(J$1,1,1),Shock_dev!$A$1:$CI$1,0),FALSE)</f>
        <v>2.5456559999999797</v>
      </c>
      <c r="K69" s="52">
        <f>VLOOKUP($B69,Shock_dev!$A$1:$CI$300,MATCH(DATE(K$1,1,1),Shock_dev!$A$1:$CI$1,0),FALSE)</f>
        <v>2.5434174999999755</v>
      </c>
      <c r="L69" s="52">
        <f>VLOOKUP($B69,Shock_dev!$A$1:$CI$300,MATCH(DATE(L$1,1,1),Shock_dev!$A$1:$CI$1,0),FALSE)</f>
        <v>2.5786595999999804</v>
      </c>
      <c r="M69" s="52">
        <f>VLOOKUP($B69,Shock_dev!$A$1:$CI$300,MATCH(DATE(M$1,1,1),Shock_dev!$A$1:$CI$1,0),FALSE)</f>
        <v>13.935238499999997</v>
      </c>
      <c r="N69" s="52">
        <f>VLOOKUP($B69,Shock_dev!$A$1:$CI$300,MATCH(DATE(N$1,1,1),Shock_dev!$A$1:$CI$1,0),FALSE)</f>
        <v>12.788087200000007</v>
      </c>
      <c r="O69" s="52">
        <f>VLOOKUP($B69,Shock_dev!$A$1:$CI$300,MATCH(DATE(O$1,1,1),Shock_dev!$A$1:$CI$1,0),FALSE)</f>
        <v>12.755936700000007</v>
      </c>
      <c r="P69" s="52">
        <f>VLOOKUP($B69,Shock_dev!$A$1:$CI$300,MATCH(DATE(P$1,1,1),Shock_dev!$A$1:$CI$1,0),FALSE)</f>
        <v>12.837990199999979</v>
      </c>
      <c r="Q69" s="52">
        <f>VLOOKUP($B69,Shock_dev!$A$1:$CI$300,MATCH(DATE(Q$1,1,1),Shock_dev!$A$1:$CI$1,0),FALSE)</f>
        <v>12.93989289999999</v>
      </c>
      <c r="R69" s="52">
        <f>VLOOKUP($B69,Shock_dev!$A$1:$CI$300,MATCH(DATE(R$1,1,1),Shock_dev!$A$1:$CI$1,0),FALSE)</f>
        <v>12.981421299999994</v>
      </c>
      <c r="S69" s="52">
        <f>VLOOKUP($B69,Shock_dev!$A$1:$CI$300,MATCH(DATE(S$1,1,1),Shock_dev!$A$1:$CI$1,0),FALSE)</f>
        <v>13.031391900000017</v>
      </c>
      <c r="T69" s="52">
        <f>VLOOKUP($B69,Shock_dev!$A$1:$CI$300,MATCH(DATE(T$1,1,1),Shock_dev!$A$1:$CI$1,0),FALSE)</f>
        <v>13.091957500000007</v>
      </c>
      <c r="U69" s="52">
        <f>VLOOKUP($B69,Shock_dev!$A$1:$CI$300,MATCH(DATE(U$1,1,1),Shock_dev!$A$1:$CI$1,0),FALSE)</f>
        <v>13.116011000000015</v>
      </c>
      <c r="V69" s="52">
        <f>VLOOKUP($B69,Shock_dev!$A$1:$CI$300,MATCH(DATE(V$1,1,1),Shock_dev!$A$1:$CI$1,0),FALSE)</f>
        <v>13.166083800000024</v>
      </c>
      <c r="W69" s="52">
        <f>VLOOKUP($B69,Shock_dev!$A$1:$CI$300,MATCH(DATE(W$1,1,1),Shock_dev!$A$1:$CI$1,0),FALSE)</f>
        <v>5.3146694000000139</v>
      </c>
      <c r="X69" s="52">
        <f>VLOOKUP($B69,Shock_dev!$A$1:$CI$300,MATCH(DATE(X$1,1,1),Shock_dev!$A$1:$CI$1,0),FALSE)</f>
        <v>6.1324093000000346</v>
      </c>
      <c r="Y69" s="52">
        <f>VLOOKUP($B69,Shock_dev!$A$1:$CI$300,MATCH(DATE(Y$1,1,1),Shock_dev!$A$1:$CI$1,0),FALSE)</f>
        <v>6.2002364000000227</v>
      </c>
      <c r="Z69" s="52">
        <f>VLOOKUP($B69,Shock_dev!$A$1:$CI$300,MATCH(DATE(Z$1,1,1),Shock_dev!$A$1:$CI$1,0),FALSE)</f>
        <v>6.1425171000000205</v>
      </c>
      <c r="AA69" s="52">
        <f>VLOOKUP($B69,Shock_dev!$A$1:$CI$300,MATCH(DATE(AA$1,1,1),Shock_dev!$A$1:$CI$1,0),FALSE)</f>
        <v>6.0815795999999978</v>
      </c>
      <c r="AB69" s="52">
        <f>VLOOKUP($B69,Shock_dev!$A$1:$CI$300,MATCH(DATE(AB$1,1,1),Shock_dev!$A$1:$CI$1,0),FALSE)</f>
        <v>6.0276276999999823</v>
      </c>
      <c r="AC69" s="52">
        <f>VLOOKUP($B69,Shock_dev!$A$1:$CI$300,MATCH(DATE(AC$1,1,1),Shock_dev!$A$1:$CI$1,0),FALSE)</f>
        <v>5.9794704000000252</v>
      </c>
      <c r="AD69" s="52">
        <f>VLOOKUP($B69,Shock_dev!$A$1:$CI$300,MATCH(DATE(AD$1,1,1),Shock_dev!$A$1:$CI$1,0),FALSE)</f>
        <v>5.9306639999999788</v>
      </c>
      <c r="AE69" s="52">
        <f>VLOOKUP($B69,Shock_dev!$A$1:$CI$300,MATCH(DATE(AE$1,1,1),Shock_dev!$A$1:$CI$1,0),FALSE)</f>
        <v>5.8869434000000069</v>
      </c>
      <c r="AF69" s="52">
        <f>VLOOKUP($B69,Shock_dev!$A$1:$CI$300,MATCH(DATE(AF$1,1,1),Shock_dev!$A$1:$CI$1,0),FALSE)</f>
        <v>5.8333605999999918</v>
      </c>
      <c r="AG69" s="52"/>
      <c r="AH69" s="65">
        <f t="shared" si="1"/>
        <v>2.4561751599999924</v>
      </c>
      <c r="AI69" s="65">
        <f t="shared" si="2"/>
        <v>2.550682959999989</v>
      </c>
      <c r="AJ69" s="65">
        <f t="shared" si="3"/>
        <v>13.051429099999996</v>
      </c>
      <c r="AK69" s="65">
        <f t="shared" si="4"/>
        <v>13.077373100000012</v>
      </c>
      <c r="AL69" s="65">
        <f t="shared" si="5"/>
        <v>5.9742823600000179</v>
      </c>
      <c r="AM69" s="65">
        <f t="shared" si="6"/>
        <v>5.9316132199999974</v>
      </c>
      <c r="AN69" s="66"/>
      <c r="AO69" s="65">
        <f t="shared" si="7"/>
        <v>2.5034290599999904</v>
      </c>
      <c r="AP69" s="65">
        <f t="shared" si="8"/>
        <v>13.064401100000005</v>
      </c>
      <c r="AQ69" s="65">
        <f t="shared" si="9"/>
        <v>5.9529477900000076</v>
      </c>
    </row>
    <row r="70" spans="1:43" x14ac:dyDescent="0.25">
      <c r="A70" s="5" t="str">
        <f>VLOOKUP(LEFT(RIGHT(B70,6),4),List_Sectors!$A$2:$C$30,3,FALSE)</f>
        <v>Transport</v>
      </c>
      <c r="B70" s="57" t="s">
        <v>531</v>
      </c>
      <c r="C70" s="51">
        <f>VLOOKUP($B70,Shock_dev!$A$1:$CI$300,MATCH(DATE(C$1,1,1),Shock_dev!$A$1:$CI$1,0),FALSE)</f>
        <v>181.49427000000287</v>
      </c>
      <c r="D70" s="52">
        <f>VLOOKUP($B70,Shock_dev!$A$1:$CI$300,MATCH(DATE(D$1,1,1),Shock_dev!$A$1:$CI$1,0),FALSE)</f>
        <v>262.43377000000328</v>
      </c>
      <c r="E70" s="52">
        <f>VLOOKUP($B70,Shock_dev!$A$1:$CI$300,MATCH(DATE(E$1,1,1),Shock_dev!$A$1:$CI$1,0),FALSE)</f>
        <v>301.70535999999993</v>
      </c>
      <c r="F70" s="52">
        <f>VLOOKUP($B70,Shock_dev!$A$1:$CI$300,MATCH(DATE(F$1,1,1),Shock_dev!$A$1:$CI$1,0),FALSE)</f>
        <v>310.13954000000376</v>
      </c>
      <c r="G70" s="52">
        <f>VLOOKUP($B70,Shock_dev!$A$1:$CI$300,MATCH(DATE(G$1,1,1),Shock_dev!$A$1:$CI$1,0),FALSE)</f>
        <v>290.02990999999747</v>
      </c>
      <c r="H70" s="52">
        <f>VLOOKUP($B70,Shock_dev!$A$1:$CI$300,MATCH(DATE(H$1,1,1),Shock_dev!$A$1:$CI$1,0),FALSE)</f>
        <v>264.84530000000086</v>
      </c>
      <c r="I70" s="52">
        <f>VLOOKUP($B70,Shock_dev!$A$1:$CI$300,MATCH(DATE(I$1,1,1),Shock_dev!$A$1:$CI$1,0),FALSE)</f>
        <v>222.73436999999831</v>
      </c>
      <c r="J70" s="52">
        <f>VLOOKUP($B70,Shock_dev!$A$1:$CI$300,MATCH(DATE(J$1,1,1),Shock_dev!$A$1:$CI$1,0),FALSE)</f>
        <v>190.68220000000292</v>
      </c>
      <c r="K70" s="52">
        <f>VLOOKUP($B70,Shock_dev!$A$1:$CI$300,MATCH(DATE(K$1,1,1),Shock_dev!$A$1:$CI$1,0),FALSE)</f>
        <v>144.76929999999993</v>
      </c>
      <c r="L70" s="52">
        <f>VLOOKUP($B70,Shock_dev!$A$1:$CI$300,MATCH(DATE(L$1,1,1),Shock_dev!$A$1:$CI$1,0),FALSE)</f>
        <v>111.85757000000012</v>
      </c>
      <c r="M70" s="52">
        <f>VLOOKUP($B70,Shock_dev!$A$1:$CI$300,MATCH(DATE(M$1,1,1),Shock_dev!$A$1:$CI$1,0),FALSE)</f>
        <v>94.814419999995152</v>
      </c>
      <c r="N70" s="52">
        <f>VLOOKUP($B70,Shock_dev!$A$1:$CI$300,MATCH(DATE(N$1,1,1),Shock_dev!$A$1:$CI$1,0),FALSE)</f>
        <v>60.209360000000743</v>
      </c>
      <c r="O70" s="52">
        <f>VLOOKUP($B70,Shock_dev!$A$1:$CI$300,MATCH(DATE(O$1,1,1),Shock_dev!$A$1:$CI$1,0),FALSE)</f>
        <v>19.276740000001155</v>
      </c>
      <c r="P70" s="52">
        <f>VLOOKUP($B70,Shock_dev!$A$1:$CI$300,MATCH(DATE(P$1,1,1),Shock_dev!$A$1:$CI$1,0),FALSE)</f>
        <v>-17.653949999992619</v>
      </c>
      <c r="Q70" s="52">
        <f>VLOOKUP($B70,Shock_dev!$A$1:$CI$300,MATCH(DATE(Q$1,1,1),Shock_dev!$A$1:$CI$1,0),FALSE)</f>
        <v>-40.34885999999824</v>
      </c>
      <c r="R70" s="52">
        <f>VLOOKUP($B70,Shock_dev!$A$1:$CI$300,MATCH(DATE(R$1,1,1),Shock_dev!$A$1:$CI$1,0),FALSE)</f>
        <v>-74.265520000000834</v>
      </c>
      <c r="S70" s="52">
        <f>VLOOKUP($B70,Shock_dev!$A$1:$CI$300,MATCH(DATE(S$1,1,1),Shock_dev!$A$1:$CI$1,0),FALSE)</f>
        <v>-91.682730000000447</v>
      </c>
      <c r="T70" s="52">
        <f>VLOOKUP($B70,Shock_dev!$A$1:$CI$300,MATCH(DATE(T$1,1,1),Shock_dev!$A$1:$CI$1,0),FALSE)</f>
        <v>-97.570120000003953</v>
      </c>
      <c r="U70" s="52">
        <f>VLOOKUP($B70,Shock_dev!$A$1:$CI$300,MATCH(DATE(U$1,1,1),Shock_dev!$A$1:$CI$1,0),FALSE)</f>
        <v>-108.31734999999753</v>
      </c>
      <c r="V70" s="52">
        <f>VLOOKUP($B70,Shock_dev!$A$1:$CI$300,MATCH(DATE(V$1,1,1),Shock_dev!$A$1:$CI$1,0),FALSE)</f>
        <v>-100.03805000000284</v>
      </c>
      <c r="W70" s="52">
        <f>VLOOKUP($B70,Shock_dev!$A$1:$CI$300,MATCH(DATE(W$1,1,1),Shock_dev!$A$1:$CI$1,0),FALSE)</f>
        <v>-92.824070000002393</v>
      </c>
      <c r="X70" s="52">
        <f>VLOOKUP($B70,Shock_dev!$A$1:$CI$300,MATCH(DATE(X$1,1,1),Shock_dev!$A$1:$CI$1,0),FALSE)</f>
        <v>-84.122709999996005</v>
      </c>
      <c r="Y70" s="52">
        <f>VLOOKUP($B70,Shock_dev!$A$1:$CI$300,MATCH(DATE(Y$1,1,1),Shock_dev!$A$1:$CI$1,0),FALSE)</f>
        <v>-60.211689999996452</v>
      </c>
      <c r="Z70" s="52">
        <f>VLOOKUP($B70,Shock_dev!$A$1:$CI$300,MATCH(DATE(Z$1,1,1),Shock_dev!$A$1:$CI$1,0),FALSE)</f>
        <v>-50.435020000004442</v>
      </c>
      <c r="AA70" s="52">
        <f>VLOOKUP($B70,Shock_dev!$A$1:$CI$300,MATCH(DATE(AA$1,1,1),Shock_dev!$A$1:$CI$1,0),FALSE)</f>
        <v>-38.395699999993667</v>
      </c>
      <c r="AB70" s="52">
        <f>VLOOKUP($B70,Shock_dev!$A$1:$CI$300,MATCH(DATE(AB$1,1,1),Shock_dev!$A$1:$CI$1,0),FALSE)</f>
        <v>-26.795819999999367</v>
      </c>
      <c r="AC70" s="52">
        <f>VLOOKUP($B70,Shock_dev!$A$1:$CI$300,MATCH(DATE(AC$1,1,1),Shock_dev!$A$1:$CI$1,0),FALSE)</f>
        <v>-15.971290000001318</v>
      </c>
      <c r="AD70" s="52">
        <f>VLOOKUP($B70,Shock_dev!$A$1:$CI$300,MATCH(DATE(AD$1,1,1),Shock_dev!$A$1:$CI$1,0),FALSE)</f>
        <v>-7.7381599999935133</v>
      </c>
      <c r="AE70" s="52">
        <f>VLOOKUP($B70,Shock_dev!$A$1:$CI$300,MATCH(DATE(AE$1,1,1),Shock_dev!$A$1:$CI$1,0),FALSE)</f>
        <v>0.43644999999378342</v>
      </c>
      <c r="AF70" s="52">
        <f>VLOOKUP($B70,Shock_dev!$A$1:$CI$300,MATCH(DATE(AF$1,1,1),Shock_dev!$A$1:$CI$1,0),FALSE)</f>
        <v>3.1280899999983376</v>
      </c>
      <c r="AG70" s="52"/>
      <c r="AH70" s="65">
        <f t="shared" si="1"/>
        <v>269.16057000000148</v>
      </c>
      <c r="AI70" s="65">
        <f t="shared" si="2"/>
        <v>186.97774800000042</v>
      </c>
      <c r="AJ70" s="65">
        <f t="shared" si="3"/>
        <v>23.25954200000124</v>
      </c>
      <c r="AK70" s="65">
        <f t="shared" si="4"/>
        <v>-94.374754000001118</v>
      </c>
      <c r="AL70" s="65">
        <f t="shared" si="5"/>
        <v>-65.197837999998598</v>
      </c>
      <c r="AM70" s="65">
        <f t="shared" si="6"/>
        <v>-9.3881460000004147</v>
      </c>
      <c r="AN70" s="66"/>
      <c r="AO70" s="65">
        <f t="shared" si="7"/>
        <v>228.06915900000095</v>
      </c>
      <c r="AP70" s="65">
        <f t="shared" si="8"/>
        <v>-35.557605999999936</v>
      </c>
      <c r="AQ70" s="65">
        <f t="shared" si="9"/>
        <v>-37.292991999999508</v>
      </c>
    </row>
    <row r="71" spans="1:43" x14ac:dyDescent="0.25">
      <c r="A71" s="5" t="str">
        <f>VLOOKUP(LEFT(RIGHT(B71,6),4),List_Sectors!$A$2:$C$30,3,FALSE)</f>
        <v>Services</v>
      </c>
      <c r="B71" s="57" t="s">
        <v>532</v>
      </c>
      <c r="C71" s="51">
        <f>VLOOKUP($B71,Shock_dev!$A$1:$CI$300,MATCH(DATE(C$1,1,1),Shock_dev!$A$1:$CI$1,0),FALSE)</f>
        <v>7275.5219999998808</v>
      </c>
      <c r="D71" s="52">
        <f>VLOOKUP($B71,Shock_dev!$A$1:$CI$300,MATCH(DATE(D$1,1,1),Shock_dev!$A$1:$CI$1,0),FALSE)</f>
        <v>10407.662000000011</v>
      </c>
      <c r="E71" s="52">
        <f>VLOOKUP($B71,Shock_dev!$A$1:$CI$300,MATCH(DATE(E$1,1,1),Shock_dev!$A$1:$CI$1,0),FALSE)</f>
        <v>12130.401000000071</v>
      </c>
      <c r="F71" s="52">
        <f>VLOOKUP($B71,Shock_dev!$A$1:$CI$300,MATCH(DATE(F$1,1,1),Shock_dev!$A$1:$CI$1,0),FALSE)</f>
        <v>12977.27099999995</v>
      </c>
      <c r="G71" s="52">
        <f>VLOOKUP($B71,Shock_dev!$A$1:$CI$300,MATCH(DATE(G$1,1,1),Shock_dev!$A$1:$CI$1,0),FALSE)</f>
        <v>13004.398999999976</v>
      </c>
      <c r="H71" s="52">
        <f>VLOOKUP($B71,Shock_dev!$A$1:$CI$300,MATCH(DATE(H$1,1,1),Shock_dev!$A$1:$CI$1,0),FALSE)</f>
        <v>13063.209999999963</v>
      </c>
      <c r="I71" s="52">
        <f>VLOOKUP($B71,Shock_dev!$A$1:$CI$300,MATCH(DATE(I$1,1,1),Shock_dev!$A$1:$CI$1,0),FALSE)</f>
        <v>12570.776000000071</v>
      </c>
      <c r="J71" s="52">
        <f>VLOOKUP($B71,Shock_dev!$A$1:$CI$300,MATCH(DATE(J$1,1,1),Shock_dev!$A$1:$CI$1,0),FALSE)</f>
        <v>12528.949000000022</v>
      </c>
      <c r="K71" s="52">
        <f>VLOOKUP($B71,Shock_dev!$A$1:$CI$300,MATCH(DATE(K$1,1,1),Shock_dev!$A$1:$CI$1,0),FALSE)</f>
        <v>11902.692000000039</v>
      </c>
      <c r="L71" s="52">
        <f>VLOOKUP($B71,Shock_dev!$A$1:$CI$300,MATCH(DATE(L$1,1,1),Shock_dev!$A$1:$CI$1,0),FALSE)</f>
        <v>11737.573000000091</v>
      </c>
      <c r="M71" s="52">
        <f>VLOOKUP($B71,Shock_dev!$A$1:$CI$300,MATCH(DATE(M$1,1,1),Shock_dev!$A$1:$CI$1,0),FALSE)</f>
        <v>12094.550999999978</v>
      </c>
      <c r="N71" s="52">
        <f>VLOOKUP($B71,Shock_dev!$A$1:$CI$300,MATCH(DATE(N$1,1,1),Shock_dev!$A$1:$CI$1,0),FALSE)</f>
        <v>11618.05100000021</v>
      </c>
      <c r="O71" s="52">
        <f>VLOOKUP($B71,Shock_dev!$A$1:$CI$300,MATCH(DATE(O$1,1,1),Shock_dev!$A$1:$CI$1,0),FALSE)</f>
        <v>10791.742000000086</v>
      </c>
      <c r="P71" s="52">
        <f>VLOOKUP($B71,Shock_dev!$A$1:$CI$300,MATCH(DATE(P$1,1,1),Shock_dev!$A$1:$CI$1,0),FALSE)</f>
        <v>10016.939999999944</v>
      </c>
      <c r="Q71" s="52">
        <f>VLOOKUP($B71,Shock_dev!$A$1:$CI$300,MATCH(DATE(Q$1,1,1),Shock_dev!$A$1:$CI$1,0),FALSE)</f>
        <v>9675.6140000000596</v>
      </c>
      <c r="R71" s="52">
        <f>VLOOKUP($B71,Shock_dev!$A$1:$CI$300,MATCH(DATE(R$1,1,1),Shock_dev!$A$1:$CI$1,0),FALSE)</f>
        <v>8733.0700000000652</v>
      </c>
      <c r="S71" s="52">
        <f>VLOOKUP($B71,Shock_dev!$A$1:$CI$300,MATCH(DATE(S$1,1,1),Shock_dev!$A$1:$CI$1,0),FALSE)</f>
        <v>8316.8919999999925</v>
      </c>
      <c r="T71" s="52">
        <f>VLOOKUP($B71,Shock_dev!$A$1:$CI$300,MATCH(DATE(T$1,1,1),Shock_dev!$A$1:$CI$1,0),FALSE)</f>
        <v>8212.8410000000149</v>
      </c>
      <c r="U71" s="52">
        <f>VLOOKUP($B71,Shock_dev!$A$1:$CI$300,MATCH(DATE(U$1,1,1),Shock_dev!$A$1:$CI$1,0),FALSE)</f>
        <v>7781.2330000000075</v>
      </c>
      <c r="V71" s="52">
        <f>VLOOKUP($B71,Shock_dev!$A$1:$CI$300,MATCH(DATE(V$1,1,1),Shock_dev!$A$1:$CI$1,0),FALSE)</f>
        <v>8010.3070000000298</v>
      </c>
      <c r="W71" s="52">
        <f>VLOOKUP($B71,Shock_dev!$A$1:$CI$300,MATCH(DATE(W$1,1,1),Shock_dev!$A$1:$CI$1,0),FALSE)</f>
        <v>8106.9700000002049</v>
      </c>
      <c r="X71" s="52">
        <f>VLOOKUP($B71,Shock_dev!$A$1:$CI$300,MATCH(DATE(X$1,1,1),Shock_dev!$A$1:$CI$1,0),FALSE)</f>
        <v>8212.7859999998473</v>
      </c>
      <c r="Y71" s="52">
        <f>VLOOKUP($B71,Shock_dev!$A$1:$CI$300,MATCH(DATE(Y$1,1,1),Shock_dev!$A$1:$CI$1,0),FALSE)</f>
        <v>8912.5559999998659</v>
      </c>
      <c r="Z71" s="52">
        <f>VLOOKUP($B71,Shock_dev!$A$1:$CI$300,MATCH(DATE(Z$1,1,1),Shock_dev!$A$1:$CI$1,0),FALSE)</f>
        <v>9025.5959999999031</v>
      </c>
      <c r="AA71" s="52">
        <f>VLOOKUP($B71,Shock_dev!$A$1:$CI$300,MATCH(DATE(AA$1,1,1),Shock_dev!$A$1:$CI$1,0),FALSE)</f>
        <v>9251.0289999996312</v>
      </c>
      <c r="AB71" s="52">
        <f>VLOOKUP($B71,Shock_dev!$A$1:$CI$300,MATCH(DATE(AB$1,1,1),Shock_dev!$A$1:$CI$1,0),FALSE)</f>
        <v>9486.4180000000633</v>
      </c>
      <c r="AC71" s="52">
        <f>VLOOKUP($B71,Shock_dev!$A$1:$CI$300,MATCH(DATE(AC$1,1,1),Shock_dev!$A$1:$CI$1,0),FALSE)</f>
        <v>9724.9279999998398</v>
      </c>
      <c r="AD71" s="52">
        <f>VLOOKUP($B71,Shock_dev!$A$1:$CI$300,MATCH(DATE(AD$1,1,1),Shock_dev!$A$1:$CI$1,0),FALSE)</f>
        <v>9898.3649999997579</v>
      </c>
      <c r="AE71" s="52">
        <f>VLOOKUP($B71,Shock_dev!$A$1:$CI$300,MATCH(DATE(AE$1,1,1),Shock_dev!$A$1:$CI$1,0),FALSE)</f>
        <v>10111.085000000428</v>
      </c>
      <c r="AF71" s="52">
        <f>VLOOKUP($B71,Shock_dev!$A$1:$CI$300,MATCH(DATE(AF$1,1,1),Shock_dev!$A$1:$CI$1,0),FALSE)</f>
        <v>10144.271000000183</v>
      </c>
      <c r="AG71" s="52"/>
      <c r="AH71" s="65">
        <f t="shared" si="1"/>
        <v>11159.050999999978</v>
      </c>
      <c r="AI71" s="65">
        <f t="shared" si="2"/>
        <v>12360.640000000038</v>
      </c>
      <c r="AJ71" s="65">
        <f t="shared" si="3"/>
        <v>10839.379600000055</v>
      </c>
      <c r="AK71" s="65">
        <f t="shared" si="4"/>
        <v>8210.8686000000216</v>
      </c>
      <c r="AL71" s="65">
        <f t="shared" si="5"/>
        <v>8701.7873999998901</v>
      </c>
      <c r="AM71" s="65">
        <f t="shared" si="6"/>
        <v>9873.0134000000544</v>
      </c>
      <c r="AN71" s="66"/>
      <c r="AO71" s="65">
        <f t="shared" si="7"/>
        <v>11759.845500000007</v>
      </c>
      <c r="AP71" s="65">
        <f t="shared" si="8"/>
        <v>9525.1241000000373</v>
      </c>
      <c r="AQ71" s="65">
        <f t="shared" si="9"/>
        <v>9287.4003999999732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533</v>
      </c>
      <c r="C72" s="51">
        <f>VLOOKUP($B72,Shock_dev!$A$1:$CI$300,MATCH(DATE(C$1,1,1),Shock_dev!$A$1:$CI$1,0),FALSE)</f>
        <v>235.32254000000103</v>
      </c>
      <c r="D72" s="52">
        <f>VLOOKUP($B72,Shock_dev!$A$1:$CI$300,MATCH(DATE(D$1,1,1),Shock_dev!$A$1:$CI$1,0),FALSE)</f>
        <v>321.66939999999886</v>
      </c>
      <c r="E72" s="52">
        <f>VLOOKUP($B72,Shock_dev!$A$1:$CI$300,MATCH(DATE(E$1,1,1),Shock_dev!$A$1:$CI$1,0),FALSE)</f>
        <v>371.00692999999592</v>
      </c>
      <c r="F72" s="52">
        <f>VLOOKUP($B72,Shock_dev!$A$1:$CI$300,MATCH(DATE(F$1,1,1),Shock_dev!$A$1:$CI$1,0),FALSE)</f>
        <v>398.47009000000253</v>
      </c>
      <c r="G72" s="52">
        <f>VLOOKUP($B72,Shock_dev!$A$1:$CI$300,MATCH(DATE(G$1,1,1),Shock_dev!$A$1:$CI$1,0),FALSE)</f>
        <v>403.71631000000343</v>
      </c>
      <c r="H72" s="52">
        <f>VLOOKUP($B72,Shock_dev!$A$1:$CI$300,MATCH(DATE(H$1,1,1),Shock_dev!$A$1:$CI$1,0),FALSE)</f>
        <v>414.76105999999709</v>
      </c>
      <c r="I72" s="52">
        <f>VLOOKUP($B72,Shock_dev!$A$1:$CI$300,MATCH(DATE(I$1,1,1),Shock_dev!$A$1:$CI$1,0),FALSE)</f>
        <v>408.63958999999886</v>
      </c>
      <c r="J72" s="52">
        <f>VLOOKUP($B72,Shock_dev!$A$1:$CI$300,MATCH(DATE(J$1,1,1),Shock_dev!$A$1:$CI$1,0),FALSE)</f>
        <v>421.3237999999983</v>
      </c>
      <c r="K72" s="52">
        <f>VLOOKUP($B72,Shock_dev!$A$1:$CI$300,MATCH(DATE(K$1,1,1),Shock_dev!$A$1:$CI$1,0),FALSE)</f>
        <v>411.48646000000008</v>
      </c>
      <c r="L72" s="52">
        <f>VLOOKUP($B72,Shock_dev!$A$1:$CI$300,MATCH(DATE(L$1,1,1),Shock_dev!$A$1:$CI$1,0),FALSE)</f>
        <v>417.90869999999995</v>
      </c>
      <c r="M72" s="52">
        <f>VLOOKUP($B72,Shock_dev!$A$1:$CI$300,MATCH(DATE(M$1,1,1),Shock_dev!$A$1:$CI$1,0),FALSE)</f>
        <v>441.60639000000083</v>
      </c>
      <c r="N72" s="52">
        <f>VLOOKUP($B72,Shock_dev!$A$1:$CI$300,MATCH(DATE(N$1,1,1),Shock_dev!$A$1:$CI$1,0),FALSE)</f>
        <v>432.42278000000078</v>
      </c>
      <c r="O72" s="52">
        <f>VLOOKUP($B72,Shock_dev!$A$1:$CI$300,MATCH(DATE(O$1,1,1),Shock_dev!$A$1:$CI$1,0),FALSE)</f>
        <v>410.88692000000447</v>
      </c>
      <c r="P72" s="52">
        <f>VLOOKUP($B72,Shock_dev!$A$1:$CI$300,MATCH(DATE(P$1,1,1),Shock_dev!$A$1:$CI$1,0),FALSE)</f>
        <v>391.80610000000161</v>
      </c>
      <c r="Q72" s="52">
        <f>VLOOKUP($B72,Shock_dev!$A$1:$CI$300,MATCH(DATE(Q$1,1,1),Shock_dev!$A$1:$CI$1,0),FALSE)</f>
        <v>386.77623999999923</v>
      </c>
      <c r="R72" s="52">
        <f>VLOOKUP($B72,Shock_dev!$A$1:$CI$300,MATCH(DATE(R$1,1,1),Shock_dev!$A$1:$CI$1,0),FALSE)</f>
        <v>357.06670999999915</v>
      </c>
      <c r="S72" s="52">
        <f>VLOOKUP($B72,Shock_dev!$A$1:$CI$300,MATCH(DATE(S$1,1,1),Shock_dev!$A$1:$CI$1,0),FALSE)</f>
        <v>345.8283600000068</v>
      </c>
      <c r="T72" s="52">
        <f>VLOOKUP($B72,Shock_dev!$A$1:$CI$300,MATCH(DATE(T$1,1,1),Shock_dev!$A$1:$CI$1,0),FALSE)</f>
        <v>343.77464999999938</v>
      </c>
      <c r="U72" s="52">
        <f>VLOOKUP($B72,Shock_dev!$A$1:$CI$300,MATCH(DATE(U$1,1,1),Shock_dev!$A$1:$CI$1,0),FALSE)</f>
        <v>326.54749000000447</v>
      </c>
      <c r="V72" s="52">
        <f>VLOOKUP($B72,Shock_dev!$A$1:$CI$300,MATCH(DATE(V$1,1,1),Shock_dev!$A$1:$CI$1,0),FALSE)</f>
        <v>331.88767000000371</v>
      </c>
      <c r="W72" s="52">
        <f>VLOOKUP($B72,Shock_dev!$A$1:$CI$300,MATCH(DATE(W$1,1,1),Shock_dev!$A$1:$CI$1,0),FALSE)</f>
        <v>331.51878999999462</v>
      </c>
      <c r="X72" s="52">
        <f>VLOOKUP($B72,Shock_dev!$A$1:$CI$300,MATCH(DATE(X$1,1,1),Shock_dev!$A$1:$CI$1,0),FALSE)</f>
        <v>329.73599000000104</v>
      </c>
      <c r="Y72" s="52">
        <f>VLOOKUP($B72,Shock_dev!$A$1:$CI$300,MATCH(DATE(Y$1,1,1),Shock_dev!$A$1:$CI$1,0),FALSE)</f>
        <v>346.36314000000129</v>
      </c>
      <c r="Z72" s="52">
        <f>VLOOKUP($B72,Shock_dev!$A$1:$CI$300,MATCH(DATE(Z$1,1,1),Shock_dev!$A$1:$CI$1,0),FALSE)</f>
        <v>343.39860000000044</v>
      </c>
      <c r="AA72" s="52">
        <f>VLOOKUP($B72,Shock_dev!$A$1:$CI$300,MATCH(DATE(AA$1,1,1),Shock_dev!$A$1:$CI$1,0),FALSE)</f>
        <v>347.05857999999716</v>
      </c>
      <c r="AB72" s="52">
        <f>VLOOKUP($B72,Shock_dev!$A$1:$CI$300,MATCH(DATE(AB$1,1,1),Shock_dev!$A$1:$CI$1,0),FALSE)</f>
        <v>351.47823000000062</v>
      </c>
      <c r="AC72" s="52">
        <f>VLOOKUP($B72,Shock_dev!$A$1:$CI$300,MATCH(DATE(AC$1,1,1),Shock_dev!$A$1:$CI$1,0),FALSE)</f>
        <v>356.51933000000281</v>
      </c>
      <c r="AD72" s="52">
        <f>VLOOKUP($B72,Shock_dev!$A$1:$CI$300,MATCH(DATE(AD$1,1,1),Shock_dev!$A$1:$CI$1,0),FALSE)</f>
        <v>359.75811000000249</v>
      </c>
      <c r="AE72" s="52">
        <f>VLOOKUP($B72,Shock_dev!$A$1:$CI$300,MATCH(DATE(AE$1,1,1),Shock_dev!$A$1:$CI$1,0),FALSE)</f>
        <v>365.37853999999788</v>
      </c>
      <c r="AF72" s="52">
        <f>VLOOKUP($B72,Shock_dev!$A$1:$CI$300,MATCH(DATE(AF$1,1,1),Shock_dev!$A$1:$CI$1,0),FALSE)</f>
        <v>364.85984999999346</v>
      </c>
      <c r="AG72" s="52"/>
      <c r="AH72" s="65">
        <f t="shared" si="1"/>
        <v>346.03705400000035</v>
      </c>
      <c r="AI72" s="65">
        <f t="shared" si="2"/>
        <v>414.82392199999884</v>
      </c>
      <c r="AJ72" s="65">
        <f t="shared" si="3"/>
        <v>412.69968600000141</v>
      </c>
      <c r="AK72" s="65">
        <f t="shared" si="4"/>
        <v>341.02097600000269</v>
      </c>
      <c r="AL72" s="65">
        <f t="shared" si="5"/>
        <v>339.61501999999894</v>
      </c>
      <c r="AM72" s="65">
        <f t="shared" si="6"/>
        <v>359.59881199999944</v>
      </c>
      <c r="AN72" s="66"/>
      <c r="AO72" s="65">
        <f t="shared" si="7"/>
        <v>380.43048799999963</v>
      </c>
      <c r="AP72" s="65">
        <f t="shared" si="8"/>
        <v>376.86033100000202</v>
      </c>
      <c r="AQ72" s="65">
        <f t="shared" si="9"/>
        <v>349.60691599999916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:AQ73" si="11">IF(ROUND(AG50-SUM(AG51:AG72),2)=0,"","ERROR")</f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12900.485630600004</v>
      </c>
      <c r="D77" s="52">
        <f t="shared" ref="D77:AF77" si="12">SUM(D60:D69)</f>
        <v>11199.117358199999</v>
      </c>
      <c r="E77" s="52">
        <f t="shared" si="12"/>
        <v>11395.5051957</v>
      </c>
      <c r="F77" s="52">
        <f t="shared" si="12"/>
        <v>11656.6462151</v>
      </c>
      <c r="G77" s="52">
        <f t="shared" si="12"/>
        <v>11526.273254699998</v>
      </c>
      <c r="H77" s="52">
        <f t="shared" si="12"/>
        <v>12157.7799123</v>
      </c>
      <c r="I77" s="52">
        <f t="shared" si="12"/>
        <v>11857.710706899999</v>
      </c>
      <c r="J77" s="52">
        <f t="shared" si="12"/>
        <v>12711.7305703</v>
      </c>
      <c r="K77" s="52">
        <f t="shared" si="12"/>
        <v>12175.580991100001</v>
      </c>
      <c r="L77" s="52">
        <f t="shared" si="12"/>
        <v>12793.351212600002</v>
      </c>
      <c r="M77" s="52">
        <f t="shared" si="12"/>
        <v>14148.224576799998</v>
      </c>
      <c r="N77" s="52">
        <f t="shared" si="12"/>
        <v>13218.8918443</v>
      </c>
      <c r="O77" s="52">
        <f t="shared" si="12"/>
        <v>12489.2658333</v>
      </c>
      <c r="P77" s="52">
        <f t="shared" si="12"/>
        <v>12121.903244899999</v>
      </c>
      <c r="Q77" s="52">
        <f t="shared" si="12"/>
        <v>12425.912681</v>
      </c>
      <c r="R77" s="52">
        <f t="shared" si="12"/>
        <v>11325.8696513</v>
      </c>
      <c r="S77" s="52">
        <f t="shared" si="12"/>
        <v>11523.3753536</v>
      </c>
      <c r="T77" s="52">
        <f t="shared" si="12"/>
        <v>11823.330776399998</v>
      </c>
      <c r="U77" s="52">
        <f t="shared" si="12"/>
        <v>11255.128893400002</v>
      </c>
      <c r="V77" s="52">
        <f t="shared" si="12"/>
        <v>12070.522624400002</v>
      </c>
      <c r="W77" s="52">
        <f t="shared" si="12"/>
        <v>12075.198610699999</v>
      </c>
      <c r="X77" s="52">
        <f t="shared" si="12"/>
        <v>12191.956151999999</v>
      </c>
      <c r="Y77" s="52">
        <f t="shared" si="12"/>
        <v>13127.265634000001</v>
      </c>
      <c r="Z77" s="52">
        <f t="shared" si="12"/>
        <v>12774.589953499997</v>
      </c>
      <c r="AA77" s="52">
        <f t="shared" si="12"/>
        <v>13077.150657199998</v>
      </c>
      <c r="AB77" s="52">
        <f t="shared" si="12"/>
        <v>13331.6750964</v>
      </c>
      <c r="AC77" s="52">
        <f t="shared" si="12"/>
        <v>13589.015616999999</v>
      </c>
      <c r="AD77" s="52">
        <f t="shared" si="12"/>
        <v>13741.1338053</v>
      </c>
      <c r="AE77" s="52">
        <f t="shared" si="12"/>
        <v>14022.388242699999</v>
      </c>
      <c r="AF77" s="52">
        <f t="shared" si="12"/>
        <v>13979.3449021</v>
      </c>
      <c r="AG77" s="67"/>
      <c r="AH77" s="65">
        <f>AVERAGE(C77:G77)</f>
        <v>11735.605530860001</v>
      </c>
      <c r="AI77" s="65">
        <f>AVERAGE(H77:L77)</f>
        <v>12339.23067864</v>
      </c>
      <c r="AJ77" s="65">
        <f>AVERAGE(M77:Q77)</f>
        <v>12880.83963606</v>
      </c>
      <c r="AK77" s="65">
        <f>AVERAGE(R77:V77)</f>
        <v>11599.64545982</v>
      </c>
      <c r="AL77" s="65">
        <f>AVERAGE(W77:AA77)</f>
        <v>12649.232201479999</v>
      </c>
      <c r="AM77" s="65">
        <f>AVERAGE(AB77:AF77)</f>
        <v>13732.711532700001</v>
      </c>
      <c r="AN77" s="66"/>
      <c r="AO77" s="65">
        <f>AVERAGE(AH77:AI77)</f>
        <v>12037.418104750001</v>
      </c>
      <c r="AP77" s="65">
        <f>AVERAGE(AJ77:AK77)</f>
        <v>12240.242547940001</v>
      </c>
      <c r="AQ77" s="65">
        <f>AVERAGE(AL77:AM77)</f>
        <v>13190.97186709</v>
      </c>
    </row>
    <row r="78" spans="1:43" s="9" customFormat="1" x14ac:dyDescent="0.25">
      <c r="A78" s="13" t="s">
        <v>399</v>
      </c>
      <c r="B78" s="13"/>
      <c r="C78" s="52">
        <f>SUM(C70:C71)</f>
        <v>7457.0162699998837</v>
      </c>
      <c r="D78" s="52">
        <f t="shared" ref="D78:AF78" si="13">SUM(D70:D71)</f>
        <v>10670.095770000014</v>
      </c>
      <c r="E78" s="52">
        <f t="shared" si="13"/>
        <v>12432.106360000071</v>
      </c>
      <c r="F78" s="52">
        <f t="shared" si="13"/>
        <v>13287.410539999953</v>
      </c>
      <c r="G78" s="52">
        <f t="shared" si="13"/>
        <v>13294.428909999973</v>
      </c>
      <c r="H78" s="52">
        <f t="shared" si="13"/>
        <v>13328.055299999964</v>
      </c>
      <c r="I78" s="52">
        <f t="shared" si="13"/>
        <v>12793.510370000069</v>
      </c>
      <c r="J78" s="52">
        <f t="shared" si="13"/>
        <v>12719.631200000025</v>
      </c>
      <c r="K78" s="52">
        <f t="shared" si="13"/>
        <v>12047.461300000039</v>
      </c>
      <c r="L78" s="52">
        <f t="shared" si="13"/>
        <v>11849.430570000091</v>
      </c>
      <c r="M78" s="52">
        <f t="shared" si="13"/>
        <v>12189.365419999973</v>
      </c>
      <c r="N78" s="52">
        <f t="shared" si="13"/>
        <v>11678.260360000211</v>
      </c>
      <c r="O78" s="52">
        <f t="shared" si="13"/>
        <v>10811.018740000087</v>
      </c>
      <c r="P78" s="52">
        <f t="shared" si="13"/>
        <v>9999.2860499999515</v>
      </c>
      <c r="Q78" s="52">
        <f t="shared" si="13"/>
        <v>9635.2651400000614</v>
      </c>
      <c r="R78" s="52">
        <f t="shared" si="13"/>
        <v>8658.8044800000644</v>
      </c>
      <c r="S78" s="52">
        <f t="shared" si="13"/>
        <v>8225.2092699999921</v>
      </c>
      <c r="T78" s="52">
        <f t="shared" si="13"/>
        <v>8115.2708800000109</v>
      </c>
      <c r="U78" s="52">
        <f t="shared" si="13"/>
        <v>7672.9156500000099</v>
      </c>
      <c r="V78" s="52">
        <f t="shared" si="13"/>
        <v>7910.268950000027</v>
      </c>
      <c r="W78" s="52">
        <f t="shared" si="13"/>
        <v>8014.1459300002025</v>
      </c>
      <c r="X78" s="52">
        <f t="shared" si="13"/>
        <v>8128.6632899998513</v>
      </c>
      <c r="Y78" s="52">
        <f t="shared" si="13"/>
        <v>8852.3443099998694</v>
      </c>
      <c r="Z78" s="52">
        <f t="shared" si="13"/>
        <v>8975.1609799998987</v>
      </c>
      <c r="AA78" s="52">
        <f t="shared" si="13"/>
        <v>9212.6332999996375</v>
      </c>
      <c r="AB78" s="52">
        <f t="shared" si="13"/>
        <v>9459.622180000064</v>
      </c>
      <c r="AC78" s="52">
        <f t="shared" si="13"/>
        <v>9708.9567099998385</v>
      </c>
      <c r="AD78" s="52">
        <f t="shared" si="13"/>
        <v>9890.6268399997643</v>
      </c>
      <c r="AE78" s="52">
        <f t="shared" si="13"/>
        <v>10111.521450000422</v>
      </c>
      <c r="AF78" s="52">
        <f t="shared" si="13"/>
        <v>10147.399090000181</v>
      </c>
      <c r="AG78" s="67"/>
      <c r="AH78" s="65">
        <f>AVERAGE(C78:G78)</f>
        <v>11428.211569999979</v>
      </c>
      <c r="AI78" s="65">
        <f>AVERAGE(H78:L78)</f>
        <v>12547.617748000037</v>
      </c>
      <c r="AJ78" s="65">
        <f>AVERAGE(M78:Q78)</f>
        <v>10862.639142000056</v>
      </c>
      <c r="AK78" s="65">
        <f>AVERAGE(R78:V78)</f>
        <v>8116.4938460000212</v>
      </c>
      <c r="AL78" s="65">
        <f>AVERAGE(W78:AA78)</f>
        <v>8636.5895619998919</v>
      </c>
      <c r="AM78" s="65">
        <f>AVERAGE(AB78:AF78)</f>
        <v>9863.6252540000532</v>
      </c>
      <c r="AN78" s="66"/>
      <c r="AO78" s="65">
        <f>AVERAGE(AH78:AI78)</f>
        <v>11987.914659000009</v>
      </c>
      <c r="AP78" s="65">
        <f>AVERAGE(AJ78:AK78)</f>
        <v>9489.5664940000388</v>
      </c>
      <c r="AQ78" s="65">
        <f>AVERAGE(AL78:AM78)</f>
        <v>9250.1074079999726</v>
      </c>
    </row>
    <row r="79" spans="1:43" s="9" customFormat="1" x14ac:dyDescent="0.25">
      <c r="A79" s="13" t="s">
        <v>421</v>
      </c>
      <c r="B79" s="13"/>
      <c r="C79" s="52">
        <f>SUM(C53:C58)</f>
        <v>1496.0043739999765</v>
      </c>
      <c r="D79" s="52">
        <f t="shared" ref="D79:AF79" si="14">SUM(D53:D58)</f>
        <v>1744.3975049999908</v>
      </c>
      <c r="E79" s="52">
        <f t="shared" si="14"/>
        <v>1837.7767170000079</v>
      </c>
      <c r="F79" s="52">
        <f t="shared" si="14"/>
        <v>1839.6596599999821</v>
      </c>
      <c r="G79" s="52">
        <f t="shared" si="14"/>
        <v>1721.3882160000067</v>
      </c>
      <c r="H79" s="52">
        <f t="shared" si="14"/>
        <v>1647.0360779999928</v>
      </c>
      <c r="I79" s="52">
        <f t="shared" si="14"/>
        <v>1455.9362200000078</v>
      </c>
      <c r="J79" s="52">
        <f t="shared" si="14"/>
        <v>1379.8754140000074</v>
      </c>
      <c r="K79" s="52">
        <f t="shared" si="14"/>
        <v>1166.9696360000153</v>
      </c>
      <c r="L79" s="52">
        <f t="shared" si="14"/>
        <v>1080.235106000011</v>
      </c>
      <c r="M79" s="52">
        <f t="shared" si="14"/>
        <v>1089.6226690000094</v>
      </c>
      <c r="N79" s="52">
        <f t="shared" si="14"/>
        <v>906.44521600000462</v>
      </c>
      <c r="O79" s="52">
        <f t="shared" si="14"/>
        <v>700.6571080000067</v>
      </c>
      <c r="P79" s="52">
        <f t="shared" si="14"/>
        <v>541.5654689999883</v>
      </c>
      <c r="Q79" s="52">
        <f t="shared" si="14"/>
        <v>483.6382160000303</v>
      </c>
      <c r="R79" s="52">
        <f t="shared" si="14"/>
        <v>293.1845929999854</v>
      </c>
      <c r="S79" s="52">
        <f t="shared" si="14"/>
        <v>248.42527199997858</v>
      </c>
      <c r="T79" s="52">
        <f t="shared" si="14"/>
        <v>255.48822299998665</v>
      </c>
      <c r="U79" s="52">
        <f t="shared" si="14"/>
        <v>185.8219829999889</v>
      </c>
      <c r="V79" s="52">
        <f t="shared" si="14"/>
        <v>271.68535599999541</v>
      </c>
      <c r="W79" s="52">
        <f t="shared" si="14"/>
        <v>305.29900300001282</v>
      </c>
      <c r="X79" s="52">
        <f t="shared" si="14"/>
        <v>346.444769000017</v>
      </c>
      <c r="Y79" s="52">
        <f t="shared" si="14"/>
        <v>513.46558299998014</v>
      </c>
      <c r="Z79" s="52">
        <f t="shared" si="14"/>
        <v>528.30314700000781</v>
      </c>
      <c r="AA79" s="52">
        <f t="shared" si="14"/>
        <v>587.73704199998247</v>
      </c>
      <c r="AB79" s="52">
        <f t="shared" si="14"/>
        <v>644.70494599999438</v>
      </c>
      <c r="AC79" s="52">
        <f t="shared" si="14"/>
        <v>698.08689199998571</v>
      </c>
      <c r="AD79" s="52">
        <f t="shared" si="14"/>
        <v>734.30244699997002</v>
      </c>
      <c r="AE79" s="52">
        <f t="shared" si="14"/>
        <v>778.13392499999372</v>
      </c>
      <c r="AF79" s="52">
        <f t="shared" si="14"/>
        <v>780.53436399997918</v>
      </c>
      <c r="AG79" s="67"/>
      <c r="AH79" s="65">
        <f t="shared" si="1"/>
        <v>1727.8452943999928</v>
      </c>
      <c r="AI79" s="65">
        <f t="shared" si="2"/>
        <v>1346.0104908000069</v>
      </c>
      <c r="AJ79" s="65">
        <f t="shared" si="3"/>
        <v>744.38573560000782</v>
      </c>
      <c r="AK79" s="65">
        <f t="shared" si="4"/>
        <v>250.92108539998699</v>
      </c>
      <c r="AL79" s="65">
        <f t="shared" si="5"/>
        <v>456.24990880000007</v>
      </c>
      <c r="AM79" s="65">
        <f t="shared" si="6"/>
        <v>727.1525147999846</v>
      </c>
      <c r="AN79" s="66"/>
      <c r="AO79" s="65">
        <f t="shared" si="7"/>
        <v>1536.9278925999997</v>
      </c>
      <c r="AP79" s="65">
        <f t="shared" si="8"/>
        <v>497.65341049999739</v>
      </c>
      <c r="AQ79" s="65">
        <f t="shared" si="9"/>
        <v>591.70121179999228</v>
      </c>
    </row>
    <row r="80" spans="1:43" s="9" customFormat="1" x14ac:dyDescent="0.25">
      <c r="A80" s="13" t="s">
        <v>423</v>
      </c>
      <c r="B80" s="13"/>
      <c r="C80" s="52">
        <f>C59</f>
        <v>299.05799000000115</v>
      </c>
      <c r="D80" s="52">
        <f t="shared" ref="D80:AF80" si="15">D59</f>
        <v>485.87853999999061</v>
      </c>
      <c r="E80" s="52">
        <f t="shared" si="15"/>
        <v>581.43057999998564</v>
      </c>
      <c r="F80" s="52">
        <f t="shared" si="15"/>
        <v>620.68939999998838</v>
      </c>
      <c r="G80" s="52">
        <f t="shared" si="15"/>
        <v>619.49620000000868</v>
      </c>
      <c r="H80" s="52">
        <f t="shared" si="15"/>
        <v>619.30770000000484</v>
      </c>
      <c r="I80" s="52">
        <f t="shared" si="15"/>
        <v>605.22729999999865</v>
      </c>
      <c r="J80" s="52">
        <f t="shared" si="15"/>
        <v>614.16079999999783</v>
      </c>
      <c r="K80" s="52">
        <f t="shared" si="15"/>
        <v>609.27009999999427</v>
      </c>
      <c r="L80" s="52">
        <f t="shared" si="15"/>
        <v>623.92990000000282</v>
      </c>
      <c r="M80" s="52">
        <f t="shared" si="15"/>
        <v>666.64710000000196</v>
      </c>
      <c r="N80" s="52">
        <f t="shared" si="15"/>
        <v>680.58759999999893</v>
      </c>
      <c r="O80" s="52">
        <f t="shared" si="15"/>
        <v>672.62770000001183</v>
      </c>
      <c r="P80" s="52">
        <f t="shared" si="15"/>
        <v>661.42869999998948</v>
      </c>
      <c r="Q80" s="52">
        <f t="shared" si="15"/>
        <v>666.51430000000983</v>
      </c>
      <c r="R80" s="52">
        <f t="shared" si="15"/>
        <v>648.04850000000442</v>
      </c>
      <c r="S80" s="52">
        <f t="shared" si="15"/>
        <v>643.70149999999558</v>
      </c>
      <c r="T80" s="52">
        <f t="shared" si="15"/>
        <v>652.29310000000987</v>
      </c>
      <c r="U80" s="52">
        <f t="shared" si="15"/>
        <v>645.90489999999409</v>
      </c>
      <c r="V80" s="52">
        <f t="shared" si="15"/>
        <v>659.47370000000228</v>
      </c>
      <c r="W80" s="52">
        <f t="shared" si="15"/>
        <v>667.57970000000205</v>
      </c>
      <c r="X80" s="52">
        <f t="shared" si="15"/>
        <v>670.63739999999234</v>
      </c>
      <c r="Y80" s="52">
        <f t="shared" si="15"/>
        <v>693.94159999999101</v>
      </c>
      <c r="Z80" s="52">
        <f t="shared" si="15"/>
        <v>694.38820000000123</v>
      </c>
      <c r="AA80" s="52">
        <f t="shared" si="15"/>
        <v>692.16289999999572</v>
      </c>
      <c r="AB80" s="52">
        <f t="shared" si="15"/>
        <v>688.32300000000396</v>
      </c>
      <c r="AC80" s="52">
        <f t="shared" si="15"/>
        <v>683.22599999999511</v>
      </c>
      <c r="AD80" s="52">
        <f t="shared" si="15"/>
        <v>674.47589999999036</v>
      </c>
      <c r="AE80" s="52">
        <f t="shared" si="15"/>
        <v>666.27549999998882</v>
      </c>
      <c r="AF80" s="52">
        <f t="shared" si="15"/>
        <v>650.70009999998729</v>
      </c>
      <c r="AG80" s="67"/>
      <c r="AH80" s="65">
        <f t="shared" si="1"/>
        <v>521.31054199999494</v>
      </c>
      <c r="AI80" s="65">
        <f t="shared" si="2"/>
        <v>614.37915999999973</v>
      </c>
      <c r="AJ80" s="65">
        <f t="shared" si="3"/>
        <v>669.56108000000245</v>
      </c>
      <c r="AK80" s="65">
        <f t="shared" si="4"/>
        <v>649.8843400000012</v>
      </c>
      <c r="AL80" s="65">
        <f t="shared" si="5"/>
        <v>683.74195999999642</v>
      </c>
      <c r="AM80" s="65">
        <f t="shared" si="6"/>
        <v>672.60009999999306</v>
      </c>
      <c r="AN80" s="66"/>
      <c r="AO80" s="65">
        <f t="shared" si="7"/>
        <v>567.84485099999733</v>
      </c>
      <c r="AP80" s="65">
        <f t="shared" si="8"/>
        <v>659.72271000000183</v>
      </c>
      <c r="AQ80" s="65">
        <f t="shared" si="9"/>
        <v>678.17102999999474</v>
      </c>
    </row>
    <row r="81" spans="1:43" s="9" customFormat="1" x14ac:dyDescent="0.25">
      <c r="A81" s="13" t="s">
        <v>426</v>
      </c>
      <c r="B81" s="13"/>
      <c r="C81" s="52">
        <f>C72</f>
        <v>235.32254000000103</v>
      </c>
      <c r="D81" s="52">
        <f t="shared" ref="D81:AF81" si="16">D72</f>
        <v>321.66939999999886</v>
      </c>
      <c r="E81" s="52">
        <f t="shared" si="16"/>
        <v>371.00692999999592</v>
      </c>
      <c r="F81" s="52">
        <f t="shared" si="16"/>
        <v>398.47009000000253</v>
      </c>
      <c r="G81" s="52">
        <f t="shared" si="16"/>
        <v>403.71631000000343</v>
      </c>
      <c r="H81" s="52">
        <f t="shared" si="16"/>
        <v>414.76105999999709</v>
      </c>
      <c r="I81" s="52">
        <f t="shared" si="16"/>
        <v>408.63958999999886</v>
      </c>
      <c r="J81" s="52">
        <f t="shared" si="16"/>
        <v>421.3237999999983</v>
      </c>
      <c r="K81" s="52">
        <f t="shared" si="16"/>
        <v>411.48646000000008</v>
      </c>
      <c r="L81" s="52">
        <f t="shared" si="16"/>
        <v>417.90869999999995</v>
      </c>
      <c r="M81" s="52">
        <f t="shared" si="16"/>
        <v>441.60639000000083</v>
      </c>
      <c r="N81" s="52">
        <f t="shared" si="16"/>
        <v>432.42278000000078</v>
      </c>
      <c r="O81" s="52">
        <f t="shared" si="16"/>
        <v>410.88692000000447</v>
      </c>
      <c r="P81" s="52">
        <f t="shared" si="16"/>
        <v>391.80610000000161</v>
      </c>
      <c r="Q81" s="52">
        <f t="shared" si="16"/>
        <v>386.77623999999923</v>
      </c>
      <c r="R81" s="52">
        <f t="shared" si="16"/>
        <v>357.06670999999915</v>
      </c>
      <c r="S81" s="52">
        <f t="shared" si="16"/>
        <v>345.8283600000068</v>
      </c>
      <c r="T81" s="52">
        <f t="shared" si="16"/>
        <v>343.77464999999938</v>
      </c>
      <c r="U81" s="52">
        <f t="shared" si="16"/>
        <v>326.54749000000447</v>
      </c>
      <c r="V81" s="52">
        <f t="shared" si="16"/>
        <v>331.88767000000371</v>
      </c>
      <c r="W81" s="52">
        <f t="shared" si="16"/>
        <v>331.51878999999462</v>
      </c>
      <c r="X81" s="52">
        <f t="shared" si="16"/>
        <v>329.73599000000104</v>
      </c>
      <c r="Y81" s="52">
        <f t="shared" si="16"/>
        <v>346.36314000000129</v>
      </c>
      <c r="Z81" s="52">
        <f t="shared" si="16"/>
        <v>343.39860000000044</v>
      </c>
      <c r="AA81" s="52">
        <f t="shared" si="16"/>
        <v>347.05857999999716</v>
      </c>
      <c r="AB81" s="52">
        <f t="shared" si="16"/>
        <v>351.47823000000062</v>
      </c>
      <c r="AC81" s="52">
        <f t="shared" si="16"/>
        <v>356.51933000000281</v>
      </c>
      <c r="AD81" s="52">
        <f t="shared" si="16"/>
        <v>359.75811000000249</v>
      </c>
      <c r="AE81" s="52">
        <f t="shared" si="16"/>
        <v>365.37853999999788</v>
      </c>
      <c r="AF81" s="52">
        <f t="shared" si="16"/>
        <v>364.85984999999346</v>
      </c>
      <c r="AG81" s="67"/>
      <c r="AH81" s="65">
        <f>AVERAGE(C81:G81)</f>
        <v>346.03705400000035</v>
      </c>
      <c r="AI81" s="65">
        <f>AVERAGE(H81:L81)</f>
        <v>414.82392199999884</v>
      </c>
      <c r="AJ81" s="65">
        <f>AVERAGE(M81:Q81)</f>
        <v>412.69968600000141</v>
      </c>
      <c r="AK81" s="65">
        <f>AVERAGE(R81:V81)</f>
        <v>341.02097600000269</v>
      </c>
      <c r="AL81" s="65">
        <f>AVERAGE(W81:AA81)</f>
        <v>339.61501999999894</v>
      </c>
      <c r="AM81" s="65">
        <f>AVERAGE(AB81:AF81)</f>
        <v>359.59881199999944</v>
      </c>
      <c r="AN81" s="66"/>
      <c r="AO81" s="65">
        <f>AVERAGE(AH81:AI81)</f>
        <v>380.43048799999963</v>
      </c>
      <c r="AP81" s="65">
        <f>AVERAGE(AJ81:AK81)</f>
        <v>376.86033100000202</v>
      </c>
      <c r="AQ81" s="65">
        <f>AVERAGE(AL81:AM81)</f>
        <v>349.60691599999916</v>
      </c>
    </row>
    <row r="82" spans="1:43" s="9" customFormat="1" x14ac:dyDescent="0.25">
      <c r="A82" s="13" t="s">
        <v>425</v>
      </c>
      <c r="B82" s="13"/>
      <c r="C82" s="52">
        <f>SUM(C51:C52)</f>
        <v>251.22365600000467</v>
      </c>
      <c r="D82" s="52">
        <f t="shared" ref="D82:AF82" si="17">SUM(D51:D52)</f>
        <v>319.18426700000055</v>
      </c>
      <c r="E82" s="52">
        <f t="shared" si="17"/>
        <v>349.98029600000427</v>
      </c>
      <c r="F82" s="52">
        <f t="shared" si="17"/>
        <v>358.6048220000057</v>
      </c>
      <c r="G82" s="52">
        <f t="shared" si="17"/>
        <v>343.20513200000096</v>
      </c>
      <c r="H82" s="52">
        <f t="shared" si="17"/>
        <v>332.42773299999863</v>
      </c>
      <c r="I82" s="52">
        <f t="shared" si="17"/>
        <v>302.43199299999742</v>
      </c>
      <c r="J82" s="52">
        <f t="shared" si="17"/>
        <v>290.50777700000071</v>
      </c>
      <c r="K82" s="52">
        <f t="shared" si="17"/>
        <v>257.30151399999977</v>
      </c>
      <c r="L82" s="52">
        <f t="shared" si="17"/>
        <v>243.54230999999618</v>
      </c>
      <c r="M82" s="52">
        <f t="shared" si="17"/>
        <v>247.19141500000569</v>
      </c>
      <c r="N82" s="52">
        <f t="shared" si="17"/>
        <v>220.34259300000031</v>
      </c>
      <c r="O82" s="52">
        <f t="shared" si="17"/>
        <v>186.62159599999995</v>
      </c>
      <c r="P82" s="52">
        <f t="shared" si="17"/>
        <v>158.670435</v>
      </c>
      <c r="Q82" s="52">
        <f t="shared" si="17"/>
        <v>147.21693600000344</v>
      </c>
      <c r="R82" s="52">
        <f t="shared" si="17"/>
        <v>114.52155199999652</v>
      </c>
      <c r="S82" s="52">
        <f t="shared" si="17"/>
        <v>103.96234199999799</v>
      </c>
      <c r="T82" s="52">
        <f t="shared" si="17"/>
        <v>103.26842799999395</v>
      </c>
      <c r="U82" s="52">
        <f t="shared" si="17"/>
        <v>90.555391000001691</v>
      </c>
      <c r="V82" s="52">
        <f t="shared" si="17"/>
        <v>102.69523699999809</v>
      </c>
      <c r="W82" s="52">
        <f t="shared" si="17"/>
        <v>107.87023699999736</v>
      </c>
      <c r="X82" s="52">
        <f t="shared" si="17"/>
        <v>113.87726400000247</v>
      </c>
      <c r="Y82" s="52">
        <f t="shared" si="17"/>
        <v>140.68959000000359</v>
      </c>
      <c r="Z82" s="52">
        <f t="shared" si="17"/>
        <v>144.04480700000295</v>
      </c>
      <c r="AA82" s="52">
        <f t="shared" si="17"/>
        <v>153.25824200000261</v>
      </c>
      <c r="AB82" s="52">
        <f t="shared" si="17"/>
        <v>162.3485019999971</v>
      </c>
      <c r="AC82" s="52">
        <f t="shared" si="17"/>
        <v>171.06889399999636</v>
      </c>
      <c r="AD82" s="52">
        <f t="shared" si="17"/>
        <v>177.12412300000324</v>
      </c>
      <c r="AE82" s="52">
        <f t="shared" si="17"/>
        <v>184.45010800000637</v>
      </c>
      <c r="AF82" s="52">
        <f t="shared" si="17"/>
        <v>185.12726900000052</v>
      </c>
      <c r="AG82" s="67"/>
      <c r="AH82" s="65">
        <f>AVERAGE(C82:G82)</f>
        <v>324.43963460000322</v>
      </c>
      <c r="AI82" s="65">
        <f>AVERAGE(H82:L82)</f>
        <v>285.24226539999853</v>
      </c>
      <c r="AJ82" s="65">
        <f>AVERAGE(M82:Q82)</f>
        <v>192.00859500000189</v>
      </c>
      <c r="AK82" s="65">
        <f>AVERAGE(R82:V82)</f>
        <v>103.00058999999764</v>
      </c>
      <c r="AL82" s="65">
        <f>AVERAGE(W82:AA82)</f>
        <v>131.94802800000178</v>
      </c>
      <c r="AM82" s="65">
        <f>AVERAGE(AB82:AF82)</f>
        <v>176.02377920000072</v>
      </c>
      <c r="AN82" s="66"/>
      <c r="AO82" s="65">
        <f>AVERAGE(AH82:AI82)</f>
        <v>304.84095000000087</v>
      </c>
      <c r="AP82" s="65">
        <f>AVERAGE(AJ82:AK82)</f>
        <v>147.50459249999977</v>
      </c>
      <c r="AQ82" s="65">
        <f>AVERAGE(AL82:AM82)</f>
        <v>153.98590360000125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8">IF(ROUND(D50-SUM(D77:D82),2)=0,"","ERROR")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3087.8673790000012</v>
      </c>
      <c r="D87" s="52">
        <f t="shared" ref="D87:AF92" si="21">D60</f>
        <v>2758.5952989999996</v>
      </c>
      <c r="E87" s="52">
        <f t="shared" si="21"/>
        <v>2757.9377340000001</v>
      </c>
      <c r="F87" s="52">
        <f t="shared" si="21"/>
        <v>2790.9339660000005</v>
      </c>
      <c r="G87" s="52">
        <f t="shared" si="21"/>
        <v>2387.4738769999994</v>
      </c>
      <c r="H87" s="52">
        <f t="shared" si="21"/>
        <v>2634.3257330000006</v>
      </c>
      <c r="I87" s="52">
        <f t="shared" si="21"/>
        <v>2643.7015840000004</v>
      </c>
      <c r="J87" s="52">
        <f t="shared" si="21"/>
        <v>2667.8788849999992</v>
      </c>
      <c r="K87" s="52">
        <f t="shared" si="21"/>
        <v>2694.9341890000005</v>
      </c>
      <c r="L87" s="52">
        <f t="shared" si="21"/>
        <v>2684.6525520000014</v>
      </c>
      <c r="M87" s="52">
        <f t="shared" si="21"/>
        <v>2360.0359819999994</v>
      </c>
      <c r="N87" s="52">
        <f t="shared" si="21"/>
        <v>2432.9706239999996</v>
      </c>
      <c r="O87" s="52">
        <f t="shared" si="21"/>
        <v>2472.371905</v>
      </c>
      <c r="P87" s="52">
        <f t="shared" si="21"/>
        <v>2509.7427790000002</v>
      </c>
      <c r="Q87" s="52">
        <f t="shared" si="21"/>
        <v>2467.4478459999991</v>
      </c>
      <c r="R87" s="52">
        <f t="shared" si="21"/>
        <v>2356.3373620000002</v>
      </c>
      <c r="S87" s="52">
        <f t="shared" si="21"/>
        <v>2410.3374069999991</v>
      </c>
      <c r="T87" s="52">
        <f t="shared" si="21"/>
        <v>2447.2774869999994</v>
      </c>
      <c r="U87" s="52">
        <f t="shared" si="21"/>
        <v>2478.6363700000002</v>
      </c>
      <c r="V87" s="52">
        <f t="shared" si="21"/>
        <v>2640.3006870000008</v>
      </c>
      <c r="W87" s="52">
        <f t="shared" si="21"/>
        <v>2507.0719509999999</v>
      </c>
      <c r="X87" s="52">
        <f t="shared" si="21"/>
        <v>2542.1174559999999</v>
      </c>
      <c r="Y87" s="52">
        <f t="shared" si="21"/>
        <v>2562.6662759999999</v>
      </c>
      <c r="Z87" s="52">
        <f t="shared" si="21"/>
        <v>2576.9775539999991</v>
      </c>
      <c r="AA87" s="52">
        <f t="shared" si="21"/>
        <v>2588.1554999999989</v>
      </c>
      <c r="AB87" s="52">
        <f t="shared" si="21"/>
        <v>2596.907865000001</v>
      </c>
      <c r="AC87" s="52">
        <f t="shared" si="21"/>
        <v>2603.5069100000001</v>
      </c>
      <c r="AD87" s="52">
        <f t="shared" si="21"/>
        <v>2608.2975900000001</v>
      </c>
      <c r="AE87" s="52">
        <f t="shared" si="21"/>
        <v>2611.7480199999991</v>
      </c>
      <c r="AF87" s="52">
        <f t="shared" si="21"/>
        <v>2613.6077299999997</v>
      </c>
      <c r="AH87" s="65">
        <f t="shared" ref="AH87:AH93" si="22">AVERAGE(C87:G87)</f>
        <v>2756.561651</v>
      </c>
      <c r="AI87" s="65">
        <f t="shared" ref="AI87:AI93" si="23">AVERAGE(H87:L87)</f>
        <v>2665.0985886000008</v>
      </c>
      <c r="AJ87" s="65">
        <f t="shared" ref="AJ87:AJ93" si="24">AVERAGE(M87:Q87)</f>
        <v>2448.5138271999995</v>
      </c>
      <c r="AK87" s="65">
        <f t="shared" ref="AK87:AK93" si="25">AVERAGE(R87:V87)</f>
        <v>2466.5778626000001</v>
      </c>
      <c r="AL87" s="65">
        <f t="shared" ref="AL87:AL93" si="26">AVERAGE(W87:AA87)</f>
        <v>2555.3977473999994</v>
      </c>
      <c r="AM87" s="65">
        <f t="shared" ref="AM87:AM93" si="27">AVERAGE(AB87:AF87)</f>
        <v>2606.813623</v>
      </c>
      <c r="AN87" s="66"/>
      <c r="AO87" s="65">
        <f t="shared" ref="AO87:AO93" si="28">AVERAGE(AH87:AI87)</f>
        <v>2710.8301198000004</v>
      </c>
      <c r="AP87" s="65">
        <f t="shared" ref="AP87:AP93" si="29">AVERAGE(AJ87:AK87)</f>
        <v>2457.5458448999998</v>
      </c>
      <c r="AQ87" s="65">
        <f t="shared" ref="AQ87:AQ93" si="30">AVERAGE(AL87:AM87)</f>
        <v>2581.1056851999997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775.93058930000007</v>
      </c>
      <c r="D88" s="52">
        <f t="shared" ref="D88:R88" si="31">D61</f>
        <v>669.39152220000005</v>
      </c>
      <c r="E88" s="52">
        <f t="shared" si="31"/>
        <v>666.82293330000005</v>
      </c>
      <c r="F88" s="52">
        <f t="shared" si="31"/>
        <v>675.36133730000006</v>
      </c>
      <c r="G88" s="52">
        <f t="shared" si="31"/>
        <v>682.86076159999993</v>
      </c>
      <c r="H88" s="52">
        <f t="shared" si="31"/>
        <v>688.56380630000001</v>
      </c>
      <c r="I88" s="52">
        <f t="shared" si="31"/>
        <v>598.7062995</v>
      </c>
      <c r="J88" s="52">
        <f t="shared" si="31"/>
        <v>610.27553089999992</v>
      </c>
      <c r="K88" s="52">
        <f t="shared" si="31"/>
        <v>482.65645089999998</v>
      </c>
      <c r="L88" s="52">
        <f t="shared" si="31"/>
        <v>495.4054754</v>
      </c>
      <c r="M88" s="52">
        <f t="shared" si="31"/>
        <v>1779.4149726000001</v>
      </c>
      <c r="N88" s="52">
        <f t="shared" si="31"/>
        <v>1380.0568398</v>
      </c>
      <c r="O88" s="52">
        <f t="shared" si="31"/>
        <v>1398.2958432999999</v>
      </c>
      <c r="P88" s="52">
        <f t="shared" si="31"/>
        <v>1410.2822704</v>
      </c>
      <c r="Q88" s="52">
        <f t="shared" si="31"/>
        <v>1418.9788515</v>
      </c>
      <c r="R88" s="52">
        <f t="shared" si="31"/>
        <v>1425.3600967</v>
      </c>
      <c r="S88" s="52">
        <f t="shared" si="21"/>
        <v>1570.3333642000002</v>
      </c>
      <c r="T88" s="52">
        <f t="shared" si="21"/>
        <v>1561.2448601000001</v>
      </c>
      <c r="U88" s="52">
        <f t="shared" si="21"/>
        <v>1563.812944</v>
      </c>
      <c r="V88" s="52">
        <f t="shared" si="21"/>
        <v>1566.8643351999999</v>
      </c>
      <c r="W88" s="52">
        <f t="shared" si="21"/>
        <v>1569.1491197</v>
      </c>
      <c r="X88" s="52">
        <f t="shared" si="21"/>
        <v>1718.3687720999999</v>
      </c>
      <c r="Y88" s="52">
        <f t="shared" si="21"/>
        <v>1705.8729687999999</v>
      </c>
      <c r="Z88" s="52">
        <f t="shared" si="21"/>
        <v>1706.0914665999999</v>
      </c>
      <c r="AA88" s="52">
        <f t="shared" si="21"/>
        <v>1707.1932538000001</v>
      </c>
      <c r="AB88" s="52">
        <f t="shared" si="21"/>
        <v>1707.8610449999996</v>
      </c>
      <c r="AC88" s="52">
        <f t="shared" si="21"/>
        <v>1708.0010711</v>
      </c>
      <c r="AD88" s="52">
        <f t="shared" si="21"/>
        <v>1707.7548939999999</v>
      </c>
      <c r="AE88" s="52">
        <f t="shared" si="21"/>
        <v>1707.2674219</v>
      </c>
      <c r="AF88" s="52">
        <f t="shared" si="21"/>
        <v>1706.4680470000001</v>
      </c>
      <c r="AH88" s="65">
        <f t="shared" si="22"/>
        <v>694.07342874000005</v>
      </c>
      <c r="AI88" s="65">
        <f t="shared" si="23"/>
        <v>575.12151259999996</v>
      </c>
      <c r="AJ88" s="65">
        <f t="shared" si="24"/>
        <v>1477.40575552</v>
      </c>
      <c r="AK88" s="65">
        <f t="shared" si="25"/>
        <v>1537.5231200399999</v>
      </c>
      <c r="AL88" s="65">
        <f t="shared" si="26"/>
        <v>1681.3351161999999</v>
      </c>
      <c r="AM88" s="65">
        <f t="shared" si="27"/>
        <v>1707.4704957999998</v>
      </c>
      <c r="AN88" s="66"/>
      <c r="AO88" s="65">
        <f t="shared" si="28"/>
        <v>634.59747067000001</v>
      </c>
      <c r="AP88" s="65">
        <f t="shared" si="29"/>
        <v>1507.46443778</v>
      </c>
      <c r="AQ88" s="65">
        <f t="shared" si="30"/>
        <v>1694.4028059999998</v>
      </c>
    </row>
    <row r="89" spans="1:43" s="9" customFormat="1" x14ac:dyDescent="0.25">
      <c r="A89" s="13" t="str">
        <f t="shared" si="19"/>
        <v>Ponts &amp; tunnels</v>
      </c>
      <c r="B89" s="13"/>
      <c r="C89" s="52">
        <f t="shared" si="20"/>
        <v>811.90414680000015</v>
      </c>
      <c r="D89" s="52">
        <f t="shared" si="21"/>
        <v>693.83128599999986</v>
      </c>
      <c r="E89" s="52">
        <f t="shared" si="21"/>
        <v>686.78888740000002</v>
      </c>
      <c r="F89" s="52">
        <f t="shared" si="21"/>
        <v>690.64686710000001</v>
      </c>
      <c r="G89" s="52">
        <f t="shared" si="21"/>
        <v>760.01042110000003</v>
      </c>
      <c r="H89" s="52">
        <f t="shared" si="21"/>
        <v>751.35056480000003</v>
      </c>
      <c r="I89" s="52">
        <f t="shared" si="21"/>
        <v>739.89352159999999</v>
      </c>
      <c r="J89" s="52">
        <f t="shared" si="21"/>
        <v>733.33193460000007</v>
      </c>
      <c r="K89" s="52">
        <f t="shared" si="21"/>
        <v>715.31645930000002</v>
      </c>
      <c r="L89" s="52">
        <f t="shared" si="21"/>
        <v>731.18112480000002</v>
      </c>
      <c r="M89" s="52">
        <f t="shared" si="21"/>
        <v>984.18005799999992</v>
      </c>
      <c r="N89" s="52">
        <f t="shared" si="21"/>
        <v>920.07640479999986</v>
      </c>
      <c r="O89" s="52">
        <f t="shared" si="21"/>
        <v>900.74944530000005</v>
      </c>
      <c r="P89" s="52">
        <f t="shared" si="21"/>
        <v>881.04000990000009</v>
      </c>
      <c r="Q89" s="52">
        <f t="shared" si="21"/>
        <v>860.41384950000008</v>
      </c>
      <c r="R89" s="52">
        <f t="shared" si="21"/>
        <v>838.64101669999991</v>
      </c>
      <c r="S89" s="52">
        <f t="shared" si="21"/>
        <v>826.71996809999985</v>
      </c>
      <c r="T89" s="52">
        <f t="shared" si="21"/>
        <v>805.27998089999994</v>
      </c>
      <c r="U89" s="52">
        <f t="shared" si="21"/>
        <v>786.20280130000015</v>
      </c>
      <c r="V89" s="52">
        <f t="shared" si="21"/>
        <v>819.03547179999998</v>
      </c>
      <c r="W89" s="52">
        <f t="shared" si="21"/>
        <v>798.96783920000007</v>
      </c>
      <c r="X89" s="52">
        <f t="shared" si="21"/>
        <v>795.86040180000009</v>
      </c>
      <c r="Y89" s="52">
        <f t="shared" si="21"/>
        <v>784.21063590000006</v>
      </c>
      <c r="Z89" s="52">
        <f t="shared" si="21"/>
        <v>775.12173430000007</v>
      </c>
      <c r="AA89" s="52">
        <f t="shared" si="21"/>
        <v>767.57885210000006</v>
      </c>
      <c r="AB89" s="52">
        <f t="shared" si="21"/>
        <v>761.25091880000002</v>
      </c>
      <c r="AC89" s="52">
        <f t="shared" si="21"/>
        <v>756.04676970000003</v>
      </c>
      <c r="AD89" s="52">
        <f t="shared" si="21"/>
        <v>751.65196739999999</v>
      </c>
      <c r="AE89" s="52">
        <f t="shared" si="21"/>
        <v>748.0420967</v>
      </c>
      <c r="AF89" s="52">
        <f t="shared" si="21"/>
        <v>745.00457240000003</v>
      </c>
      <c r="AH89" s="65">
        <f t="shared" si="22"/>
        <v>728.63632168000004</v>
      </c>
      <c r="AI89" s="65">
        <f t="shared" si="23"/>
        <v>734.21472101999996</v>
      </c>
      <c r="AJ89" s="65">
        <f t="shared" si="24"/>
        <v>909.29195349999986</v>
      </c>
      <c r="AK89" s="65">
        <f t="shared" si="25"/>
        <v>815.1758477599999</v>
      </c>
      <c r="AL89" s="65">
        <f t="shared" si="26"/>
        <v>784.34789265999996</v>
      </c>
      <c r="AM89" s="65">
        <f t="shared" si="27"/>
        <v>752.39926500000001</v>
      </c>
      <c r="AN89" s="66"/>
      <c r="AO89" s="65">
        <f t="shared" si="28"/>
        <v>731.42552135000005</v>
      </c>
      <c r="AP89" s="65">
        <f t="shared" si="29"/>
        <v>862.23390062999988</v>
      </c>
      <c r="AQ89" s="65">
        <f t="shared" si="30"/>
        <v>768.37357883000004</v>
      </c>
    </row>
    <row r="90" spans="1:43" s="9" customFormat="1" x14ac:dyDescent="0.25">
      <c r="A90" s="13" t="str">
        <f t="shared" si="19"/>
        <v>Conduites</v>
      </c>
      <c r="B90" s="13"/>
      <c r="C90" s="52">
        <f t="shared" si="20"/>
        <v>2984.8276339999998</v>
      </c>
      <c r="D90" s="52">
        <f t="shared" si="21"/>
        <v>2601.8719869999995</v>
      </c>
      <c r="E90" s="52">
        <f t="shared" si="21"/>
        <v>2591.5628209999995</v>
      </c>
      <c r="F90" s="52">
        <f t="shared" si="21"/>
        <v>2613.8359020000003</v>
      </c>
      <c r="G90" s="52">
        <f t="shared" si="21"/>
        <v>2706.3755430000001</v>
      </c>
      <c r="H90" s="52">
        <f t="shared" si="21"/>
        <v>2712.5194019999999</v>
      </c>
      <c r="I90" s="52">
        <f t="shared" si="21"/>
        <v>2699.9407549999996</v>
      </c>
      <c r="J90" s="52">
        <f t="shared" si="21"/>
        <v>2674.261317</v>
      </c>
      <c r="K90" s="52">
        <f t="shared" si="21"/>
        <v>2587.4690650000002</v>
      </c>
      <c r="L90" s="52">
        <f t="shared" si="21"/>
        <v>2741.832621</v>
      </c>
      <c r="M90" s="52">
        <f t="shared" si="21"/>
        <v>1974.81574</v>
      </c>
      <c r="N90" s="52">
        <f t="shared" si="21"/>
        <v>1927.5141430000003</v>
      </c>
      <c r="O90" s="52">
        <f t="shared" si="21"/>
        <v>1816.289569</v>
      </c>
      <c r="P90" s="52">
        <f t="shared" si="21"/>
        <v>1691.4371980000001</v>
      </c>
      <c r="Q90" s="52">
        <f t="shared" si="21"/>
        <v>1744.6840589999997</v>
      </c>
      <c r="R90" s="52">
        <f t="shared" si="21"/>
        <v>1600.1179559999996</v>
      </c>
      <c r="S90" s="52">
        <f t="shared" si="21"/>
        <v>1475.7942709999998</v>
      </c>
      <c r="T90" s="52">
        <f t="shared" si="21"/>
        <v>1360.984293</v>
      </c>
      <c r="U90" s="52">
        <f t="shared" si="21"/>
        <v>1256.2294380000003</v>
      </c>
      <c r="V90" s="52">
        <f t="shared" si="21"/>
        <v>1395.194622</v>
      </c>
      <c r="W90" s="52">
        <f t="shared" si="21"/>
        <v>1260.2205909999998</v>
      </c>
      <c r="X90" s="52">
        <f t="shared" si="21"/>
        <v>1194.2578280000002</v>
      </c>
      <c r="Y90" s="52">
        <f t="shared" si="21"/>
        <v>1139.4213829999999</v>
      </c>
      <c r="Z90" s="52">
        <f t="shared" si="21"/>
        <v>1094.3058879999999</v>
      </c>
      <c r="AA90" s="52">
        <f t="shared" si="21"/>
        <v>1058.1686380000001</v>
      </c>
      <c r="AB90" s="52">
        <f t="shared" si="21"/>
        <v>1029.8821820000003</v>
      </c>
      <c r="AC90" s="52">
        <f t="shared" si="21"/>
        <v>1008.090138</v>
      </c>
      <c r="AD90" s="52">
        <f t="shared" si="21"/>
        <v>991.87671199999977</v>
      </c>
      <c r="AE90" s="52">
        <f t="shared" si="21"/>
        <v>980.21534299999985</v>
      </c>
      <c r="AF90" s="52">
        <f t="shared" si="21"/>
        <v>972.27846399999999</v>
      </c>
      <c r="AH90" s="65">
        <f t="shared" si="22"/>
        <v>2699.6947774</v>
      </c>
      <c r="AI90" s="65">
        <f t="shared" si="23"/>
        <v>2683.2046319999999</v>
      </c>
      <c r="AJ90" s="65">
        <f t="shared" si="24"/>
        <v>1830.9481418</v>
      </c>
      <c r="AK90" s="65">
        <f t="shared" si="25"/>
        <v>1417.6641159999999</v>
      </c>
      <c r="AL90" s="65">
        <f t="shared" si="26"/>
        <v>1149.2748655999999</v>
      </c>
      <c r="AM90" s="65">
        <f t="shared" si="27"/>
        <v>996.46856779999996</v>
      </c>
      <c r="AN90" s="66"/>
      <c r="AO90" s="65">
        <f t="shared" si="28"/>
        <v>2691.4497047</v>
      </c>
      <c r="AP90" s="65">
        <f t="shared" si="29"/>
        <v>1624.3061289</v>
      </c>
      <c r="AQ90" s="65">
        <f t="shared" si="30"/>
        <v>1072.8717167</v>
      </c>
    </row>
    <row r="91" spans="1:43" s="9" customFormat="1" x14ac:dyDescent="0.25">
      <c r="A91" s="13" t="str">
        <f t="shared" si="19"/>
        <v>Electricité &amp; télécom</v>
      </c>
      <c r="B91" s="13"/>
      <c r="C91" s="52">
        <f t="shared" si="20"/>
        <v>446.06849199999988</v>
      </c>
      <c r="D91" s="52">
        <f t="shared" si="21"/>
        <v>406.14833499999986</v>
      </c>
      <c r="E91" s="52">
        <f t="shared" si="21"/>
        <v>391.41612400000008</v>
      </c>
      <c r="F91" s="52">
        <f t="shared" si="21"/>
        <v>380.93408999999974</v>
      </c>
      <c r="G91" s="52">
        <f t="shared" si="21"/>
        <v>553.35492000000022</v>
      </c>
      <c r="H91" s="52">
        <f t="shared" si="21"/>
        <v>564.77537699999993</v>
      </c>
      <c r="I91" s="52">
        <f t="shared" si="21"/>
        <v>545.55451600000015</v>
      </c>
      <c r="J91" s="52">
        <f t="shared" si="21"/>
        <v>552.20322299999998</v>
      </c>
      <c r="K91" s="52">
        <f t="shared" si="21"/>
        <v>548.30829600000015</v>
      </c>
      <c r="L91" s="52">
        <f t="shared" si="21"/>
        <v>505.90601900000001</v>
      </c>
      <c r="M91" s="52">
        <f t="shared" si="21"/>
        <v>801.80965100000003</v>
      </c>
      <c r="N91" s="52">
        <f t="shared" si="21"/>
        <v>720.27638399999978</v>
      </c>
      <c r="O91" s="52">
        <f t="shared" si="21"/>
        <v>717.89005600000019</v>
      </c>
      <c r="P91" s="52">
        <f t="shared" si="21"/>
        <v>713.62368700000025</v>
      </c>
      <c r="Q91" s="52">
        <f t="shared" si="21"/>
        <v>763.94264199999998</v>
      </c>
      <c r="R91" s="52">
        <f t="shared" si="21"/>
        <v>753.52214099999992</v>
      </c>
      <c r="S91" s="52">
        <f t="shared" si="21"/>
        <v>778.26476300000013</v>
      </c>
      <c r="T91" s="52">
        <f t="shared" si="21"/>
        <v>770.41152899999997</v>
      </c>
      <c r="U91" s="52">
        <f t="shared" si="21"/>
        <v>764.8417629999999</v>
      </c>
      <c r="V91" s="52">
        <f t="shared" si="21"/>
        <v>1053.7702899999999</v>
      </c>
      <c r="W91" s="52">
        <f t="shared" si="21"/>
        <v>1021.6266379999997</v>
      </c>
      <c r="X91" s="52">
        <f t="shared" si="21"/>
        <v>1047.434303</v>
      </c>
      <c r="Y91" s="52">
        <f t="shared" si="21"/>
        <v>1236.3154669999999</v>
      </c>
      <c r="Z91" s="52">
        <f t="shared" si="21"/>
        <v>1214.9417900000003</v>
      </c>
      <c r="AA91" s="52">
        <f t="shared" si="21"/>
        <v>1210.4547560000001</v>
      </c>
      <c r="AB91" s="52">
        <f t="shared" si="21"/>
        <v>1207.2935930000003</v>
      </c>
      <c r="AC91" s="52">
        <f t="shared" si="21"/>
        <v>1203.779634</v>
      </c>
      <c r="AD91" s="52">
        <f t="shared" si="21"/>
        <v>1199.708419</v>
      </c>
      <c r="AE91" s="52">
        <f t="shared" si="21"/>
        <v>1195.288129</v>
      </c>
      <c r="AF91" s="52">
        <f t="shared" si="21"/>
        <v>1190.5387759999999</v>
      </c>
      <c r="AH91" s="65">
        <f t="shared" si="22"/>
        <v>435.58439220000002</v>
      </c>
      <c r="AI91" s="65">
        <f t="shared" si="23"/>
        <v>543.3494862</v>
      </c>
      <c r="AJ91" s="65">
        <f t="shared" si="24"/>
        <v>743.50848400000007</v>
      </c>
      <c r="AK91" s="65">
        <f t="shared" si="25"/>
        <v>824.16209720000006</v>
      </c>
      <c r="AL91" s="65">
        <f t="shared" si="26"/>
        <v>1146.1545908000001</v>
      </c>
      <c r="AM91" s="65">
        <f t="shared" si="27"/>
        <v>1199.3217101999999</v>
      </c>
      <c r="AN91" s="66"/>
      <c r="AO91" s="65">
        <f t="shared" si="28"/>
        <v>489.46693920000001</v>
      </c>
      <c r="AP91" s="65">
        <f t="shared" si="29"/>
        <v>783.83529060000001</v>
      </c>
      <c r="AQ91" s="65">
        <f t="shared" si="30"/>
        <v>1172.7381504999998</v>
      </c>
    </row>
    <row r="92" spans="1:43" s="9" customFormat="1" x14ac:dyDescent="0.25">
      <c r="A92" s="13" t="str">
        <f t="shared" si="19"/>
        <v>Eau</v>
      </c>
      <c r="B92" s="13"/>
      <c r="C92" s="52">
        <f t="shared" si="20"/>
        <v>7.3178034000000025</v>
      </c>
      <c r="D92" s="52">
        <f t="shared" si="21"/>
        <v>7.4285177000000431</v>
      </c>
      <c r="E92" s="52">
        <f t="shared" si="21"/>
        <v>7.7359933999999839</v>
      </c>
      <c r="F92" s="52">
        <f t="shared" si="21"/>
        <v>7.8266244000000142</v>
      </c>
      <c r="G92" s="52">
        <f t="shared" si="21"/>
        <v>7.7084598999999798</v>
      </c>
      <c r="H92" s="52">
        <f t="shared" si="21"/>
        <v>7.6170146999999133</v>
      </c>
      <c r="I92" s="52">
        <f t="shared" si="21"/>
        <v>7.377619999999979</v>
      </c>
      <c r="J92" s="52">
        <f t="shared" si="21"/>
        <v>7.2994509000000107</v>
      </c>
      <c r="K92" s="52">
        <f t="shared" si="21"/>
        <v>7.1490320000000338</v>
      </c>
      <c r="L92" s="52">
        <f t="shared" si="21"/>
        <v>7.036910599999942</v>
      </c>
      <c r="M92" s="52">
        <f t="shared" si="21"/>
        <v>7.0999689000000217</v>
      </c>
      <c r="N92" s="52">
        <f t="shared" si="21"/>
        <v>6.9473552000000609</v>
      </c>
      <c r="O92" s="52">
        <f t="shared" si="21"/>
        <v>6.6340417999999772</v>
      </c>
      <c r="P92" s="52">
        <f t="shared" si="21"/>
        <v>6.2730682000000115</v>
      </c>
      <c r="Q92" s="52">
        <f t="shared" si="21"/>
        <v>6.0574225000000297</v>
      </c>
      <c r="R92" s="52">
        <f t="shared" si="21"/>
        <v>5.6539076999999907</v>
      </c>
      <c r="S92" s="52">
        <f t="shared" si="21"/>
        <v>5.3806739000000334</v>
      </c>
      <c r="T92" s="52">
        <f t="shared" si="21"/>
        <v>5.1714611999999534</v>
      </c>
      <c r="U92" s="52">
        <f t="shared" si="21"/>
        <v>4.9074159000000463</v>
      </c>
      <c r="V92" s="52">
        <f t="shared" si="21"/>
        <v>4.789059199999997</v>
      </c>
      <c r="W92" s="52">
        <f t="shared" si="21"/>
        <v>4.6216216000000259</v>
      </c>
      <c r="X92" s="52">
        <f t="shared" si="21"/>
        <v>4.4585229000000481</v>
      </c>
      <c r="Y92" s="52">
        <f t="shared" si="21"/>
        <v>4.4455312000000049</v>
      </c>
      <c r="Z92" s="52">
        <f t="shared" si="21"/>
        <v>4.3242630999999392</v>
      </c>
      <c r="AA92" s="52">
        <f t="shared" si="21"/>
        <v>4.1782449999999471</v>
      </c>
      <c r="AB92" s="52">
        <f t="shared" si="21"/>
        <v>4.063041300000009</v>
      </c>
      <c r="AC92" s="52">
        <f t="shared" si="21"/>
        <v>3.9751377999999704</v>
      </c>
      <c r="AD92" s="52">
        <f t="shared" si="21"/>
        <v>3.8172259000000395</v>
      </c>
      <c r="AE92" s="52">
        <f t="shared" si="21"/>
        <v>3.7105011999999533</v>
      </c>
      <c r="AF92" s="52">
        <f t="shared" si="21"/>
        <v>3.5558275999999296</v>
      </c>
      <c r="AH92" s="65">
        <f t="shared" si="22"/>
        <v>7.6034797600000044</v>
      </c>
      <c r="AI92" s="65">
        <f t="shared" si="23"/>
        <v>7.2960056399999758</v>
      </c>
      <c r="AJ92" s="65">
        <f t="shared" si="24"/>
        <v>6.60237132000002</v>
      </c>
      <c r="AK92" s="65">
        <f t="shared" si="25"/>
        <v>5.1805035800000043</v>
      </c>
      <c r="AL92" s="65">
        <f t="shared" si="26"/>
        <v>4.405636759999993</v>
      </c>
      <c r="AM92" s="65">
        <f t="shared" si="27"/>
        <v>3.8243467599999805</v>
      </c>
      <c r="AN92" s="66"/>
      <c r="AO92" s="65">
        <f t="shared" si="28"/>
        <v>7.4497426999999901</v>
      </c>
      <c r="AP92" s="65">
        <f t="shared" si="29"/>
        <v>5.8914374500000122</v>
      </c>
      <c r="AQ92" s="65">
        <f t="shared" si="30"/>
        <v>4.1149917599999863</v>
      </c>
    </row>
    <row r="93" spans="1:43" s="9" customFormat="1" x14ac:dyDescent="0.25">
      <c r="A93" s="71" t="s">
        <v>442</v>
      </c>
      <c r="B93" s="13"/>
      <c r="C93" s="52">
        <f>SUM(C66:C69)</f>
        <v>4786.5695861000004</v>
      </c>
      <c r="D93" s="52">
        <f t="shared" ref="D93:AF93" si="32">SUM(D66:D69)</f>
        <v>4061.8504113000004</v>
      </c>
      <c r="E93" s="52">
        <f t="shared" si="32"/>
        <v>4293.2407026000001</v>
      </c>
      <c r="F93" s="52">
        <f t="shared" si="32"/>
        <v>4497.1074282999998</v>
      </c>
      <c r="G93" s="52">
        <f t="shared" si="32"/>
        <v>4428.4892721000006</v>
      </c>
      <c r="H93" s="52">
        <f t="shared" si="32"/>
        <v>4798.6280145000001</v>
      </c>
      <c r="I93" s="52">
        <f t="shared" si="32"/>
        <v>4622.5364107999985</v>
      </c>
      <c r="J93" s="52">
        <f t="shared" si="32"/>
        <v>5466.4802289000008</v>
      </c>
      <c r="K93" s="52">
        <f t="shared" si="32"/>
        <v>5139.7474989000002</v>
      </c>
      <c r="L93" s="52">
        <f t="shared" si="32"/>
        <v>5627.3365097999995</v>
      </c>
      <c r="M93" s="52">
        <f t="shared" si="32"/>
        <v>6240.8682043000008</v>
      </c>
      <c r="N93" s="52">
        <f t="shared" si="32"/>
        <v>5831.0500934999991</v>
      </c>
      <c r="O93" s="52">
        <f t="shared" si="32"/>
        <v>5177.0349729</v>
      </c>
      <c r="P93" s="52">
        <f t="shared" si="32"/>
        <v>4909.5042323999996</v>
      </c>
      <c r="Q93" s="52">
        <f t="shared" si="32"/>
        <v>5164.3880104999998</v>
      </c>
      <c r="R93" s="52">
        <f t="shared" si="32"/>
        <v>4346.2371712000004</v>
      </c>
      <c r="S93" s="52">
        <f t="shared" si="32"/>
        <v>4456.5449064000004</v>
      </c>
      <c r="T93" s="52">
        <f t="shared" si="32"/>
        <v>4872.9611651999994</v>
      </c>
      <c r="U93" s="52">
        <f t="shared" si="32"/>
        <v>4400.4981612000011</v>
      </c>
      <c r="V93" s="52">
        <f t="shared" si="32"/>
        <v>4590.5681592000001</v>
      </c>
      <c r="W93" s="52">
        <f t="shared" si="32"/>
        <v>4913.5408502000009</v>
      </c>
      <c r="X93" s="52">
        <f t="shared" si="32"/>
        <v>4889.4588681999994</v>
      </c>
      <c r="Y93" s="52">
        <f t="shared" si="32"/>
        <v>5694.3333720999999</v>
      </c>
      <c r="Z93" s="52">
        <f t="shared" si="32"/>
        <v>5402.8272575000001</v>
      </c>
      <c r="AA93" s="52">
        <f t="shared" si="32"/>
        <v>5741.4214122999992</v>
      </c>
      <c r="AB93" s="52">
        <f t="shared" si="32"/>
        <v>6024.4164513000005</v>
      </c>
      <c r="AC93" s="52">
        <f t="shared" si="32"/>
        <v>6305.615956399999</v>
      </c>
      <c r="AD93" s="52">
        <f t="shared" si="32"/>
        <v>6478.0269970000008</v>
      </c>
      <c r="AE93" s="52">
        <f t="shared" si="32"/>
        <v>6776.1167309000002</v>
      </c>
      <c r="AF93" s="52">
        <f t="shared" si="32"/>
        <v>6747.8914851</v>
      </c>
      <c r="AH93" s="65">
        <f t="shared" si="22"/>
        <v>4413.4514800799998</v>
      </c>
      <c r="AI93" s="65">
        <f t="shared" si="23"/>
        <v>5130.9457325799995</v>
      </c>
      <c r="AJ93" s="65">
        <f t="shared" si="24"/>
        <v>5464.5691027199991</v>
      </c>
      <c r="AK93" s="65">
        <f t="shared" si="25"/>
        <v>4533.3619126399999</v>
      </c>
      <c r="AL93" s="65">
        <f t="shared" si="26"/>
        <v>5328.3163520600001</v>
      </c>
      <c r="AM93" s="65">
        <f t="shared" si="27"/>
        <v>6466.4135241400008</v>
      </c>
      <c r="AN93" s="66"/>
      <c r="AO93" s="65">
        <f t="shared" si="28"/>
        <v>4772.1986063299992</v>
      </c>
      <c r="AP93" s="65">
        <f t="shared" si="29"/>
        <v>4998.9655076799991</v>
      </c>
      <c r="AQ93" s="65">
        <f t="shared" si="30"/>
        <v>5897.3649381000005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si="33"/>
        <v/>
      </c>
      <c r="AH94" s="73" t="str">
        <f t="shared" si="33"/>
        <v/>
      </c>
      <c r="AI94" s="73" t="str">
        <f t="shared" si="33"/>
        <v/>
      </c>
      <c r="AJ94" s="73" t="str">
        <f t="shared" si="33"/>
        <v/>
      </c>
      <c r="AK94" s="73" t="str">
        <f t="shared" si="33"/>
        <v/>
      </c>
      <c r="AL94" s="73" t="str">
        <f t="shared" si="33"/>
        <v/>
      </c>
      <c r="AM94" s="73" t="str">
        <f t="shared" si="33"/>
        <v/>
      </c>
      <c r="AN94" s="73" t="str">
        <f t="shared" si="33"/>
        <v/>
      </c>
      <c r="AO94" s="73" t="str">
        <f t="shared" si="33"/>
        <v/>
      </c>
      <c r="AP94" s="73" t="str">
        <f t="shared" si="33"/>
        <v/>
      </c>
      <c r="AQ94" s="73" t="str">
        <f t="shared" si="33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S272"/>
  <sheetViews>
    <sheetView zoomScale="125" zoomScaleNormal="125" zoomScalePageLayoutView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Q40" sqref="Q40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5.8554687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22"/>
      <c r="D48" s="122"/>
      <c r="E48" s="122"/>
      <c r="F48" s="122"/>
      <c r="G48" s="122"/>
      <c r="H48" s="122"/>
      <c r="I48" s="122"/>
      <c r="J48" s="122"/>
      <c r="K48" s="9"/>
    </row>
    <row r="49" spans="1:43" x14ac:dyDescent="0.25">
      <c r="A49" s="78" t="s">
        <v>666</v>
      </c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2157.9296000000322</v>
      </c>
      <c r="D50" s="52">
        <f>VLOOKUP($B50,Shock_dev!$A$1:$CI$300,MATCH(DATE(D$1,1,1),Shock_dev!$A$1:$CI$1,0),FALSE)</f>
        <v>3567.1342999999761</v>
      </c>
      <c r="E50" s="52">
        <f>VLOOKUP($B50,Shock_dev!$A$1:$CI$300,MATCH(DATE(E$1,1,1),Shock_dev!$A$1:$CI$1,0),FALSE)</f>
        <v>4290.5087999999523</v>
      </c>
      <c r="F50" s="52">
        <f>VLOOKUP($B50,Shock_dev!$A$1:$CI$300,MATCH(DATE(F$1,1,1),Shock_dev!$A$1:$CI$1,0),FALSE)</f>
        <v>4600.5391999999993</v>
      </c>
      <c r="G50" s="52">
        <f>VLOOKUP($B50,Shock_dev!$A$1:$CI$300,MATCH(DATE(G$1,1,1),Shock_dev!$A$1:$CI$1,0),FALSE)</f>
        <v>4631.0013000000035</v>
      </c>
      <c r="H50" s="52">
        <f>VLOOKUP($B50,Shock_dev!$A$1:$CI$300,MATCH(DATE(H$1,1,1),Shock_dev!$A$1:$CI$1,0),FALSE)</f>
        <v>4676.2926000000443</v>
      </c>
      <c r="I50" s="52">
        <f>VLOOKUP($B50,Shock_dev!$A$1:$CI$300,MATCH(DATE(I$1,1,1),Shock_dev!$A$1:$CI$1,0),FALSE)</f>
        <v>4616.9864999999991</v>
      </c>
      <c r="J50" s="52">
        <f>VLOOKUP($B50,Shock_dev!$A$1:$CI$300,MATCH(DATE(J$1,1,1),Shock_dev!$A$1:$CI$1,0),FALSE)</f>
        <v>4738.7398999999277</v>
      </c>
      <c r="K50" s="52">
        <f>VLOOKUP($B50,Shock_dev!$A$1:$CI$300,MATCH(DATE(K$1,1,1),Shock_dev!$A$1:$CI$1,0),FALSE)</f>
        <v>4735.6881000000285</v>
      </c>
      <c r="L50" s="52">
        <f>VLOOKUP($B50,Shock_dev!$A$1:$CI$300,MATCH(DATE(L$1,1,1),Shock_dev!$A$1:$CI$1,0),FALSE)</f>
        <v>4889.922499999986</v>
      </c>
      <c r="M50" s="52">
        <f>VLOOKUP($B50,Shock_dev!$A$1:$CI$300,MATCH(DATE(M$1,1,1),Shock_dev!$A$1:$CI$1,0),FALSE)</f>
        <v>5215.7160000000149</v>
      </c>
      <c r="N50" s="52">
        <f>VLOOKUP($B50,Shock_dev!$A$1:$CI$300,MATCH(DATE(N$1,1,1),Shock_dev!$A$1:$CI$1,0),FALSE)</f>
        <v>5321.3251999999629</v>
      </c>
      <c r="O50" s="52">
        <f>VLOOKUP($B50,Shock_dev!$A$1:$CI$300,MATCH(DATE(O$1,1,1),Shock_dev!$A$1:$CI$1,0),FALSE)</f>
        <v>5240.7406000000192</v>
      </c>
      <c r="P50" s="52">
        <f>VLOOKUP($B50,Shock_dev!$A$1:$CI$300,MATCH(DATE(P$1,1,1),Shock_dev!$A$1:$CI$1,0),FALSE)</f>
        <v>5134.5198000000091</v>
      </c>
      <c r="Q50" s="52">
        <f>VLOOKUP($B50,Shock_dev!$A$1:$CI$300,MATCH(DATE(Q$1,1,1),Shock_dev!$A$1:$CI$1,0),FALSE)</f>
        <v>5168.4538999999641</v>
      </c>
      <c r="R50" s="52">
        <f>VLOOKUP($B50,Shock_dev!$A$1:$CI$300,MATCH(DATE(R$1,1,1),Shock_dev!$A$1:$CI$1,0),FALSE)</f>
        <v>5002.6694000000134</v>
      </c>
      <c r="S50" s="52">
        <f>VLOOKUP($B50,Shock_dev!$A$1:$CI$300,MATCH(DATE(S$1,1,1),Shock_dev!$A$1:$CI$1,0),FALSE)</f>
        <v>4951.622999999905</v>
      </c>
      <c r="T50" s="52">
        <f>VLOOKUP($B50,Shock_dev!$A$1:$CI$300,MATCH(DATE(T$1,1,1),Shock_dev!$A$1:$CI$1,0),FALSE)</f>
        <v>5004.437799999956</v>
      </c>
      <c r="U50" s="52">
        <f>VLOOKUP($B50,Shock_dev!$A$1:$CI$300,MATCH(DATE(U$1,1,1),Shock_dev!$A$1:$CI$1,0),FALSE)</f>
        <v>4931.6406000000425</v>
      </c>
      <c r="V50" s="52">
        <f>VLOOKUP($B50,Shock_dev!$A$1:$CI$300,MATCH(DATE(V$1,1,1),Shock_dev!$A$1:$CI$1,0),FALSE)</f>
        <v>5014.6457999999402</v>
      </c>
      <c r="W50" s="52">
        <f>VLOOKUP($B50,Shock_dev!$A$1:$CI$300,MATCH(DATE(W$1,1,1),Shock_dev!$A$1:$CI$1,0),FALSE)</f>
        <v>5065.1037000000942</v>
      </c>
      <c r="X50" s="52">
        <f>VLOOKUP($B50,Shock_dev!$A$1:$CI$300,MATCH(DATE(X$1,1,1),Shock_dev!$A$1:$CI$1,0),FALSE)</f>
        <v>5077.9956000000238</v>
      </c>
      <c r="Y50" s="52">
        <f>VLOOKUP($B50,Shock_dev!$A$1:$CI$300,MATCH(DATE(Y$1,1,1),Shock_dev!$A$1:$CI$1,0),FALSE)</f>
        <v>5251.7319000000134</v>
      </c>
      <c r="Z50" s="52">
        <f>VLOOKUP($B50,Shock_dev!$A$1:$CI$300,MATCH(DATE(Z$1,1,1),Shock_dev!$A$1:$CI$1,0),FALSE)</f>
        <v>5250.9514999999665</v>
      </c>
      <c r="AA50" s="52">
        <f>VLOOKUP($B50,Shock_dev!$A$1:$CI$300,MATCH(DATE(AA$1,1,1),Shock_dev!$A$1:$CI$1,0),FALSE)</f>
        <v>5236.2398000000976</v>
      </c>
      <c r="AB50" s="52">
        <f>VLOOKUP($B50,Shock_dev!$A$1:$CI$300,MATCH(DATE(AB$1,1,1),Shock_dev!$A$1:$CI$1,0),FALSE)</f>
        <v>5212.7640000000829</v>
      </c>
      <c r="AC50" s="52">
        <f>VLOOKUP($B50,Shock_dev!$A$1:$CI$300,MATCH(DATE(AC$1,1,1),Shock_dev!$A$1:$CI$1,0),FALSE)</f>
        <v>5183.1787000000477</v>
      </c>
      <c r="AD50" s="52">
        <f>VLOOKUP($B50,Shock_dev!$A$1:$CI$300,MATCH(DATE(AD$1,1,1),Shock_dev!$A$1:$CI$1,0),FALSE)</f>
        <v>5128.1125999999931</v>
      </c>
      <c r="AE50" s="52">
        <f>VLOOKUP($B50,Shock_dev!$A$1:$CI$300,MATCH(DATE(AE$1,1,1),Shock_dev!$A$1:$CI$1,0),FALSE)</f>
        <v>5080.6466999999247</v>
      </c>
      <c r="AF50" s="52">
        <f>VLOOKUP($B50,Shock_dev!$A$1:$CI$300,MATCH(DATE(AF$1,1,1),Shock_dev!$A$1:$CI$1,0),FALSE)</f>
        <v>4977.1914000000106</v>
      </c>
      <c r="AG50" s="52"/>
      <c r="AH50" s="65">
        <f>AVERAGE(C50:G50)</f>
        <v>3849.4226399999925</v>
      </c>
      <c r="AI50" s="65">
        <f>AVERAGE(H50:L50)</f>
        <v>4731.5259199999973</v>
      </c>
      <c r="AJ50" s="65">
        <f>AVERAGE(M50:Q50)</f>
        <v>5216.1510999999937</v>
      </c>
      <c r="AK50" s="65">
        <f>AVERAGE(R50:V50)</f>
        <v>4981.0033199999716</v>
      </c>
      <c r="AL50" s="65">
        <f>AVERAGE(W50:AA50)</f>
        <v>5176.4045000000388</v>
      </c>
      <c r="AM50" s="65">
        <f>AVERAGE(AB50:AF50)</f>
        <v>5116.3786800000116</v>
      </c>
      <c r="AN50" s="66"/>
      <c r="AO50" s="65">
        <f>AVERAGE(AH50:AI50)</f>
        <v>4290.4742799999949</v>
      </c>
      <c r="AP50" s="65">
        <f>AVERAGE(AJ50:AK50)</f>
        <v>5098.5772099999831</v>
      </c>
      <c r="AQ50" s="65">
        <f>AVERAGE(AL50:AM50)</f>
        <v>5146.3915900000247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490</v>
      </c>
      <c r="C51" s="51">
        <f>VLOOKUP($B51,Shock_dev!$A$1:$CI$300,MATCH(DATE(C$1,1,1),Shock_dev!$A$1:$CI$1,0),FALSE)</f>
        <v>14.856829999998808</v>
      </c>
      <c r="D51" s="52">
        <f>VLOOKUP($B51,Shock_dev!$A$1:$CI$300,MATCH(DATE(D$1,1,1),Shock_dev!$A$1:$CI$1,0),FALSE)</f>
        <v>30.252809999999954</v>
      </c>
      <c r="E51" s="52">
        <f>VLOOKUP($B51,Shock_dev!$A$1:$CI$300,MATCH(DATE(E$1,1,1),Shock_dev!$A$1:$CI$1,0),FALSE)</f>
        <v>40.578569999999672</v>
      </c>
      <c r="F51" s="52">
        <f>VLOOKUP($B51,Shock_dev!$A$1:$CI$300,MATCH(DATE(F$1,1,1),Shock_dev!$A$1:$CI$1,0),FALSE)</f>
        <v>44.915730000000622</v>
      </c>
      <c r="G51" s="52">
        <f>VLOOKUP($B51,Shock_dev!$A$1:$CI$300,MATCH(DATE(G$1,1,1),Shock_dev!$A$1:$CI$1,0),FALSE)</f>
        <v>43.918620000000374</v>
      </c>
      <c r="H51" s="52">
        <f>VLOOKUP($B51,Shock_dev!$A$1:$CI$300,MATCH(DATE(H$1,1,1),Shock_dev!$A$1:$CI$1,0),FALSE)</f>
        <v>40.292430000001332</v>
      </c>
      <c r="I51" s="52">
        <f>VLOOKUP($B51,Shock_dev!$A$1:$CI$300,MATCH(DATE(I$1,1,1),Shock_dev!$A$1:$CI$1,0),FALSE)</f>
        <v>34.704999999999927</v>
      </c>
      <c r="J51" s="52">
        <f>VLOOKUP($B51,Shock_dev!$A$1:$CI$300,MATCH(DATE(J$1,1,1),Shock_dev!$A$1:$CI$1,0),FALSE)</f>
        <v>29.457229999999981</v>
      </c>
      <c r="K51" s="52">
        <f>VLOOKUP($B51,Shock_dev!$A$1:$CI$300,MATCH(DATE(K$1,1,1),Shock_dev!$A$1:$CI$1,0),FALSE)</f>
        <v>23.758450000001176</v>
      </c>
      <c r="L51" s="52">
        <f>VLOOKUP($B51,Shock_dev!$A$1:$CI$300,MATCH(DATE(L$1,1,1),Shock_dev!$A$1:$CI$1,0),FALSE)</f>
        <v>18.982210000000123</v>
      </c>
      <c r="M51" s="52">
        <f>VLOOKUP($B51,Shock_dev!$A$1:$CI$300,MATCH(DATE(M$1,1,1),Shock_dev!$A$1:$CI$1,0),FALSE)</f>
        <v>16.193489999999656</v>
      </c>
      <c r="N51" s="52">
        <f>VLOOKUP($B51,Shock_dev!$A$1:$CI$300,MATCH(DATE(N$1,1,1),Shock_dev!$A$1:$CI$1,0),FALSE)</f>
        <v>12.984600000001592</v>
      </c>
      <c r="O51" s="52">
        <f>VLOOKUP($B51,Shock_dev!$A$1:$CI$300,MATCH(DATE(O$1,1,1),Shock_dev!$A$1:$CI$1,0),FALSE)</f>
        <v>8.6439499999996769</v>
      </c>
      <c r="P51" s="52">
        <f>VLOOKUP($B51,Shock_dev!$A$1:$CI$300,MATCH(DATE(P$1,1,1),Shock_dev!$A$1:$CI$1,0),FALSE)</f>
        <v>3.8478400000003603</v>
      </c>
      <c r="Q51" s="52">
        <f>VLOOKUP($B51,Shock_dev!$A$1:$CI$300,MATCH(DATE(Q$1,1,1),Shock_dev!$A$1:$CI$1,0),FALSE)</f>
        <v>-5.5000000000291038E-2</v>
      </c>
      <c r="R51" s="52">
        <f>VLOOKUP($B51,Shock_dev!$A$1:$CI$300,MATCH(DATE(R$1,1,1),Shock_dev!$A$1:$CI$1,0),FALSE)</f>
        <v>-4.442269999999553</v>
      </c>
      <c r="S51" s="52">
        <f>VLOOKUP($B51,Shock_dev!$A$1:$CI$300,MATCH(DATE(S$1,1,1),Shock_dev!$A$1:$CI$1,0),FALSE)</f>
        <v>-8.0112100000005739</v>
      </c>
      <c r="T51" s="52">
        <f>VLOOKUP($B51,Shock_dev!$A$1:$CI$300,MATCH(DATE(T$1,1,1),Shock_dev!$A$1:$CI$1,0),FALSE)</f>
        <v>-10.272249999999985</v>
      </c>
      <c r="U51" s="52">
        <f>VLOOKUP($B51,Shock_dev!$A$1:$CI$300,MATCH(DATE(U$1,1,1),Shock_dev!$A$1:$CI$1,0),FALSE)</f>
        <v>-12.432419999999183</v>
      </c>
      <c r="V51" s="52">
        <f>VLOOKUP($B51,Shock_dev!$A$1:$CI$300,MATCH(DATE(V$1,1,1),Shock_dev!$A$1:$CI$1,0),FALSE)</f>
        <v>-13.295750000001135</v>
      </c>
      <c r="W51" s="52">
        <f>VLOOKUP($B51,Shock_dev!$A$1:$CI$300,MATCH(DATE(W$1,1,1),Shock_dev!$A$1:$CI$1,0),FALSE)</f>
        <v>-13.692479999999705</v>
      </c>
      <c r="X51" s="52">
        <f>VLOOKUP($B51,Shock_dev!$A$1:$CI$300,MATCH(DATE(X$1,1,1),Shock_dev!$A$1:$CI$1,0),FALSE)</f>
        <v>-13.992290000000139</v>
      </c>
      <c r="Y51" s="52">
        <f>VLOOKUP($B51,Shock_dev!$A$1:$CI$300,MATCH(DATE(Y$1,1,1),Shock_dev!$A$1:$CI$1,0),FALSE)</f>
        <v>-13.202279999999519</v>
      </c>
      <c r="Z51" s="52">
        <f>VLOOKUP($B51,Shock_dev!$A$1:$CI$300,MATCH(DATE(Z$1,1,1),Shock_dev!$A$1:$CI$1,0),FALSE)</f>
        <v>-12.997359999999389</v>
      </c>
      <c r="AA51" s="52">
        <f>VLOOKUP($B51,Shock_dev!$A$1:$CI$300,MATCH(DATE(AA$1,1,1),Shock_dev!$A$1:$CI$1,0),FALSE)</f>
        <v>-13.110790000000634</v>
      </c>
      <c r="AB51" s="52">
        <f>VLOOKUP($B51,Shock_dev!$A$1:$CI$300,MATCH(DATE(AB$1,1,1),Shock_dev!$A$1:$CI$1,0),FALSE)</f>
        <v>-13.401659999999538</v>
      </c>
      <c r="AC51" s="52">
        <f>VLOOKUP($B51,Shock_dev!$A$1:$CI$300,MATCH(DATE(AC$1,1,1),Shock_dev!$A$1:$CI$1,0),FALSE)</f>
        <v>-13.803699999996752</v>
      </c>
      <c r="AD51" s="52">
        <f>VLOOKUP($B51,Shock_dev!$A$1:$CI$300,MATCH(DATE(AD$1,1,1),Shock_dev!$A$1:$CI$1,0),FALSE)</f>
        <v>-14.421800000000076</v>
      </c>
      <c r="AE51" s="52">
        <f>VLOOKUP($B51,Shock_dev!$A$1:$CI$300,MATCH(DATE(AE$1,1,1),Shock_dev!$A$1:$CI$1,0),FALSE)</f>
        <v>-15.102220000000671</v>
      </c>
      <c r="AF51" s="52">
        <f>VLOOKUP($B51,Shock_dev!$A$1:$CI$300,MATCH(DATE(AF$1,1,1),Shock_dev!$A$1:$CI$1,0),FALSE)</f>
        <v>-16.178059999998368</v>
      </c>
      <c r="AG51" s="52"/>
      <c r="AH51" s="65">
        <f t="shared" ref="AH51:AH80" si="1">AVERAGE(C51:G51)</f>
        <v>34.904511999999883</v>
      </c>
      <c r="AI51" s="65">
        <f t="shared" ref="AI51:AI80" si="2">AVERAGE(H51:L51)</f>
        <v>29.439064000000506</v>
      </c>
      <c r="AJ51" s="65">
        <f t="shared" ref="AJ51:AJ80" si="3">AVERAGE(M51:Q51)</f>
        <v>8.3229760000001995</v>
      </c>
      <c r="AK51" s="65">
        <f t="shared" ref="AK51:AK80" si="4">AVERAGE(R51:V51)</f>
        <v>-9.6907800000000854</v>
      </c>
      <c r="AL51" s="65">
        <f t="shared" ref="AL51:AL80" si="5">AVERAGE(W51:AA51)</f>
        <v>-13.399039999999877</v>
      </c>
      <c r="AM51" s="65">
        <f t="shared" ref="AM51:AM80" si="6">AVERAGE(AB51:AF51)</f>
        <v>-14.58148799999908</v>
      </c>
      <c r="AN51" s="66"/>
      <c r="AO51" s="65">
        <f t="shared" ref="AO51:AO80" si="7">AVERAGE(AH51:AI51)</f>
        <v>32.171788000000191</v>
      </c>
      <c r="AP51" s="65">
        <f t="shared" ref="AP51:AP80" si="8">AVERAGE(AJ51:AK51)</f>
        <v>-0.68390199999994294</v>
      </c>
      <c r="AQ51" s="65">
        <f t="shared" ref="AQ51:AQ80" si="9">AVERAGE(AL51:AM51)</f>
        <v>-13.990263999999478</v>
      </c>
    </row>
    <row r="52" spans="1:43" x14ac:dyDescent="0.25">
      <c r="A52" s="5" t="str">
        <f>VLOOKUP(LEFT(RIGHT(B52,6),4),List_Sectors!$A$2:$C$30,3,FALSE)</f>
        <v>Forestrie</v>
      </c>
      <c r="B52" s="37" t="s">
        <v>491</v>
      </c>
      <c r="C52" s="51">
        <f>VLOOKUP($B52,Shock_dev!$A$1:$CI$300,MATCH(DATE(C$1,1,1),Shock_dev!$A$1:$CI$1,0),FALSE)</f>
        <v>25.133160000000089</v>
      </c>
      <c r="D52" s="52">
        <f>VLOOKUP($B52,Shock_dev!$A$1:$CI$300,MATCH(DATE(D$1,1,1),Shock_dev!$A$1:$CI$1,0),FALSE)</f>
        <v>40.345780999999988</v>
      </c>
      <c r="E52" s="52">
        <f>VLOOKUP($B52,Shock_dev!$A$1:$CI$300,MATCH(DATE(E$1,1,1),Shock_dev!$A$1:$CI$1,0),FALSE)</f>
        <v>47.586622000000034</v>
      </c>
      <c r="F52" s="52">
        <f>VLOOKUP($B52,Shock_dev!$A$1:$CI$300,MATCH(DATE(F$1,1,1),Shock_dev!$A$1:$CI$1,0),FALSE)</f>
        <v>50.982139999999845</v>
      </c>
      <c r="G52" s="52">
        <f>VLOOKUP($B52,Shock_dev!$A$1:$CI$300,MATCH(DATE(G$1,1,1),Shock_dev!$A$1:$CI$1,0),FALSE)</f>
        <v>51.931669000000056</v>
      </c>
      <c r="H52" s="52">
        <f>VLOOKUP($B52,Shock_dev!$A$1:$CI$300,MATCH(DATE(H$1,1,1),Shock_dev!$A$1:$CI$1,0),FALSE)</f>
        <v>53.403068000000076</v>
      </c>
      <c r="I52" s="52">
        <f>VLOOKUP($B52,Shock_dev!$A$1:$CI$300,MATCH(DATE(I$1,1,1),Shock_dev!$A$1:$CI$1,0),FALSE)</f>
        <v>53.691391999999951</v>
      </c>
      <c r="J52" s="52">
        <f>VLOOKUP($B52,Shock_dev!$A$1:$CI$300,MATCH(DATE(J$1,1,1),Shock_dev!$A$1:$CI$1,0),FALSE)</f>
        <v>55.502459000000044</v>
      </c>
      <c r="K52" s="52">
        <f>VLOOKUP($B52,Shock_dev!$A$1:$CI$300,MATCH(DATE(K$1,1,1),Shock_dev!$A$1:$CI$1,0),FALSE)</f>
        <v>55.763500999999906</v>
      </c>
      <c r="L52" s="52">
        <f>VLOOKUP($B52,Shock_dev!$A$1:$CI$300,MATCH(DATE(L$1,1,1),Shock_dev!$A$1:$CI$1,0),FALSE)</f>
        <v>57.226016000000072</v>
      </c>
      <c r="M52" s="52">
        <f>VLOOKUP($B52,Shock_dev!$A$1:$CI$300,MATCH(DATE(M$1,1,1),Shock_dev!$A$1:$CI$1,0),FALSE)</f>
        <v>60.650188999999955</v>
      </c>
      <c r="N52" s="52">
        <f>VLOOKUP($B52,Shock_dev!$A$1:$CI$300,MATCH(DATE(N$1,1,1),Shock_dev!$A$1:$CI$1,0),FALSE)</f>
        <v>61.431562999999869</v>
      </c>
      <c r="O52" s="52">
        <f>VLOOKUP($B52,Shock_dev!$A$1:$CI$300,MATCH(DATE(O$1,1,1),Shock_dev!$A$1:$CI$1,0),FALSE)</f>
        <v>60.326845999999932</v>
      </c>
      <c r="P52" s="52">
        <f>VLOOKUP($B52,Shock_dev!$A$1:$CI$300,MATCH(DATE(P$1,1,1),Shock_dev!$A$1:$CI$1,0),FALSE)</f>
        <v>59.044934000000012</v>
      </c>
      <c r="Q52" s="52">
        <f>VLOOKUP($B52,Shock_dev!$A$1:$CI$300,MATCH(DATE(Q$1,1,1),Shock_dev!$A$1:$CI$1,0),FALSE)</f>
        <v>59.162710999999945</v>
      </c>
      <c r="R52" s="52">
        <f>VLOOKUP($B52,Shock_dev!$A$1:$CI$300,MATCH(DATE(R$1,1,1),Shock_dev!$A$1:$CI$1,0),FALSE)</f>
        <v>57.395755000000008</v>
      </c>
      <c r="S52" s="52">
        <f>VLOOKUP($B52,Shock_dev!$A$1:$CI$300,MATCH(DATE(S$1,1,1),Shock_dev!$A$1:$CI$1,0),FALSE)</f>
        <v>56.795264999999972</v>
      </c>
      <c r="T52" s="52">
        <f>VLOOKUP($B52,Shock_dev!$A$1:$CI$300,MATCH(DATE(T$1,1,1),Shock_dev!$A$1:$CI$1,0),FALSE)</f>
        <v>57.316219000000046</v>
      </c>
      <c r="U52" s="52">
        <f>VLOOKUP($B52,Shock_dev!$A$1:$CI$300,MATCH(DATE(U$1,1,1),Shock_dev!$A$1:$CI$1,0),FALSE)</f>
        <v>56.688888000000134</v>
      </c>
      <c r="V52" s="52">
        <f>VLOOKUP($B52,Shock_dev!$A$1:$CI$300,MATCH(DATE(V$1,1,1),Shock_dev!$A$1:$CI$1,0),FALSE)</f>
        <v>57.779974000000038</v>
      </c>
      <c r="W52" s="52">
        <f>VLOOKUP($B52,Shock_dev!$A$1:$CI$300,MATCH(DATE(W$1,1,1),Shock_dev!$A$1:$CI$1,0),FALSE)</f>
        <v>58.599605999999994</v>
      </c>
      <c r="X52" s="52">
        <f>VLOOKUP($B52,Shock_dev!$A$1:$CI$300,MATCH(DATE(X$1,1,1),Shock_dev!$A$1:$CI$1,0),FALSE)</f>
        <v>59.174170000000004</v>
      </c>
      <c r="Y52" s="52">
        <f>VLOOKUP($B52,Shock_dev!$A$1:$CI$300,MATCH(DATE(Y$1,1,1),Shock_dev!$A$1:$CI$1,0),FALSE)</f>
        <v>61.685698999999886</v>
      </c>
      <c r="Z52" s="52">
        <f>VLOOKUP($B52,Shock_dev!$A$1:$CI$300,MATCH(DATE(Z$1,1,1),Shock_dev!$A$1:$CI$1,0),FALSE)</f>
        <v>62.473293999999896</v>
      </c>
      <c r="AA52" s="52">
        <f>VLOOKUP($B52,Shock_dev!$A$1:$CI$300,MATCH(DATE(AA$1,1,1),Shock_dev!$A$1:$CI$1,0),FALSE)</f>
        <v>63.112971000000016</v>
      </c>
      <c r="AB52" s="52">
        <f>VLOOKUP($B52,Shock_dev!$A$1:$CI$300,MATCH(DATE(AB$1,1,1),Shock_dev!$A$1:$CI$1,0),FALSE)</f>
        <v>63.74603500000012</v>
      </c>
      <c r="AC52" s="52">
        <f>VLOOKUP($B52,Shock_dev!$A$1:$CI$300,MATCH(DATE(AC$1,1,1),Shock_dev!$A$1:$CI$1,0),FALSE)</f>
        <v>64.366868000000068</v>
      </c>
      <c r="AD52" s="52">
        <f>VLOOKUP($B52,Shock_dev!$A$1:$CI$300,MATCH(DATE(AD$1,1,1),Shock_dev!$A$1:$CI$1,0),FALSE)</f>
        <v>64.748681000000033</v>
      </c>
      <c r="AE52" s="52">
        <f>VLOOKUP($B52,Shock_dev!$A$1:$CI$300,MATCH(DATE(AE$1,1,1),Shock_dev!$A$1:$CI$1,0),FALSE)</f>
        <v>65.208470000000034</v>
      </c>
      <c r="AF52" s="52">
        <f>VLOOKUP($B52,Shock_dev!$A$1:$CI$300,MATCH(DATE(AF$1,1,1),Shock_dev!$A$1:$CI$1,0),FALSE)</f>
        <v>65.086029000000053</v>
      </c>
      <c r="AG52" s="52"/>
      <c r="AH52" s="65">
        <f t="shared" si="1"/>
        <v>43.195874400000001</v>
      </c>
      <c r="AI52" s="65">
        <f t="shared" si="2"/>
        <v>55.117287200000007</v>
      </c>
      <c r="AJ52" s="65">
        <f t="shared" si="3"/>
        <v>60.12324859999994</v>
      </c>
      <c r="AK52" s="65">
        <f t="shared" si="4"/>
        <v>57.195220200000037</v>
      </c>
      <c r="AL52" s="65">
        <f t="shared" si="5"/>
        <v>61.009147999999961</v>
      </c>
      <c r="AM52" s="65">
        <f t="shared" si="6"/>
        <v>64.631216600000059</v>
      </c>
      <c r="AN52" s="66"/>
      <c r="AO52" s="65">
        <f t="shared" si="7"/>
        <v>49.1565808</v>
      </c>
      <c r="AP52" s="65">
        <f t="shared" si="8"/>
        <v>58.659234399999988</v>
      </c>
      <c r="AQ52" s="65">
        <f t="shared" si="9"/>
        <v>62.820182300000013</v>
      </c>
    </row>
    <row r="53" spans="1:43" x14ac:dyDescent="0.25">
      <c r="A53" s="5" t="str">
        <f>VLOOKUP(LEFT(RIGHT(B53,6),4),List_Sectors!$A$2:$C$30,3,FALSE)</f>
        <v>Automobile</v>
      </c>
      <c r="B53" s="37" t="s">
        <v>492</v>
      </c>
      <c r="C53" s="51">
        <f>VLOOKUP($B53,Shock_dev!$A$1:$CI$300,MATCH(DATE(C$1,1,1),Shock_dev!$A$1:$CI$1,0),FALSE)</f>
        <v>6.2479700000003504</v>
      </c>
      <c r="D53" s="52">
        <f>VLOOKUP($B53,Shock_dev!$A$1:$CI$300,MATCH(DATE(D$1,1,1),Shock_dev!$A$1:$CI$1,0),FALSE)</f>
        <v>10.489089999999123</v>
      </c>
      <c r="E53" s="52">
        <f>VLOOKUP($B53,Shock_dev!$A$1:$CI$300,MATCH(DATE(E$1,1,1),Shock_dev!$A$1:$CI$1,0),FALSE)</f>
        <v>9.5785999999989144</v>
      </c>
      <c r="F53" s="52">
        <f>VLOOKUP($B53,Shock_dev!$A$1:$CI$300,MATCH(DATE(F$1,1,1),Shock_dev!$A$1:$CI$1,0),FALSE)</f>
        <v>3.6150500000003376</v>
      </c>
      <c r="G53" s="52">
        <f>VLOOKUP($B53,Shock_dev!$A$1:$CI$300,MATCH(DATE(G$1,1,1),Shock_dev!$A$1:$CI$1,0),FALSE)</f>
        <v>-6.2079400000002352</v>
      </c>
      <c r="H53" s="52">
        <f>VLOOKUP($B53,Shock_dev!$A$1:$CI$300,MATCH(DATE(H$1,1,1),Shock_dev!$A$1:$CI$1,0),FALSE)</f>
        <v>-17.842889999999898</v>
      </c>
      <c r="I53" s="52">
        <f>VLOOKUP($B53,Shock_dev!$A$1:$CI$300,MATCH(DATE(I$1,1,1),Shock_dev!$A$1:$CI$1,0),FALSE)</f>
        <v>-30.395629999999073</v>
      </c>
      <c r="J53" s="52">
        <f>VLOOKUP($B53,Shock_dev!$A$1:$CI$300,MATCH(DATE(J$1,1,1),Shock_dev!$A$1:$CI$1,0),FALSE)</f>
        <v>-42.380449999998746</v>
      </c>
      <c r="K53" s="52">
        <f>VLOOKUP($B53,Shock_dev!$A$1:$CI$300,MATCH(DATE(K$1,1,1),Shock_dev!$A$1:$CI$1,0),FALSE)</f>
        <v>-53.980789999999615</v>
      </c>
      <c r="L53" s="52">
        <f>VLOOKUP($B53,Shock_dev!$A$1:$CI$300,MATCH(DATE(L$1,1,1),Shock_dev!$A$1:$CI$1,0),FALSE)</f>
        <v>-64.344789999999193</v>
      </c>
      <c r="M53" s="52">
        <f>VLOOKUP($B53,Shock_dev!$A$1:$CI$300,MATCH(DATE(M$1,1,1),Shock_dev!$A$1:$CI$1,0),FALSE)</f>
        <v>-72.96875</v>
      </c>
      <c r="N53" s="52">
        <f>VLOOKUP($B53,Shock_dev!$A$1:$CI$300,MATCH(DATE(N$1,1,1),Shock_dev!$A$1:$CI$1,0),FALSE)</f>
        <v>-81.17254000000321</v>
      </c>
      <c r="O53" s="52">
        <f>VLOOKUP($B53,Shock_dev!$A$1:$CI$300,MATCH(DATE(O$1,1,1),Shock_dev!$A$1:$CI$1,0),FALSE)</f>
        <v>-89.186190000000352</v>
      </c>
      <c r="P53" s="52">
        <f>VLOOKUP($B53,Shock_dev!$A$1:$CI$300,MATCH(DATE(P$1,1,1),Shock_dev!$A$1:$CI$1,0),FALSE)</f>
        <v>-96.483710000000428</v>
      </c>
      <c r="Q53" s="52">
        <f>VLOOKUP($B53,Shock_dev!$A$1:$CI$300,MATCH(DATE(Q$1,1,1),Shock_dev!$A$1:$CI$1,0),FALSE)</f>
        <v>-102.32849999999962</v>
      </c>
      <c r="R53" s="52">
        <f>VLOOKUP($B53,Shock_dev!$A$1:$CI$300,MATCH(DATE(R$1,1,1),Shock_dev!$A$1:$CI$1,0),FALSE)</f>
        <v>-107.40515000000232</v>
      </c>
      <c r="S53" s="52">
        <f>VLOOKUP($B53,Shock_dev!$A$1:$CI$300,MATCH(DATE(S$1,1,1),Shock_dev!$A$1:$CI$1,0),FALSE)</f>
        <v>-111.06414000000223</v>
      </c>
      <c r="T53" s="52">
        <f>VLOOKUP($B53,Shock_dev!$A$1:$CI$300,MATCH(DATE(T$1,1,1),Shock_dev!$A$1:$CI$1,0),FALSE)</f>
        <v>-113.22845999999845</v>
      </c>
      <c r="U53" s="52">
        <f>VLOOKUP($B53,Shock_dev!$A$1:$CI$300,MATCH(DATE(U$1,1,1),Shock_dev!$A$1:$CI$1,0),FALSE)</f>
        <v>-114.63734000000113</v>
      </c>
      <c r="V53" s="52">
        <f>VLOOKUP($B53,Shock_dev!$A$1:$CI$300,MATCH(DATE(V$1,1,1),Shock_dev!$A$1:$CI$1,0),FALSE)</f>
        <v>-114.86410999999862</v>
      </c>
      <c r="W53" s="52">
        <f>VLOOKUP($B53,Shock_dev!$A$1:$CI$300,MATCH(DATE(W$1,1,1),Shock_dev!$A$1:$CI$1,0),FALSE)</f>
        <v>-114.51947999999902</v>
      </c>
      <c r="X53" s="52">
        <f>VLOOKUP($B53,Shock_dev!$A$1:$CI$300,MATCH(DATE(X$1,1,1),Shock_dev!$A$1:$CI$1,0),FALSE)</f>
        <v>-113.90456000000268</v>
      </c>
      <c r="Y53" s="52">
        <f>VLOOKUP($B53,Shock_dev!$A$1:$CI$300,MATCH(DATE(Y$1,1,1),Shock_dev!$A$1:$CI$1,0),FALSE)</f>
        <v>-112.69281000000046</v>
      </c>
      <c r="Z53" s="52">
        <f>VLOOKUP($B53,Shock_dev!$A$1:$CI$300,MATCH(DATE(Z$1,1,1),Shock_dev!$A$1:$CI$1,0),FALSE)</f>
        <v>-111.83091000000059</v>
      </c>
      <c r="AA53" s="52">
        <f>VLOOKUP($B53,Shock_dev!$A$1:$CI$300,MATCH(DATE(AA$1,1,1),Shock_dev!$A$1:$CI$1,0),FALSE)</f>
        <v>-111.22407000000021</v>
      </c>
      <c r="AB53" s="52">
        <f>VLOOKUP($B53,Shock_dev!$A$1:$CI$300,MATCH(DATE(AB$1,1,1),Shock_dev!$A$1:$CI$1,0),FALSE)</f>
        <v>-110.81543999999849</v>
      </c>
      <c r="AC53" s="52">
        <f>VLOOKUP($B53,Shock_dev!$A$1:$CI$300,MATCH(DATE(AC$1,1,1),Shock_dev!$A$1:$CI$1,0),FALSE)</f>
        <v>-110.5889700000007</v>
      </c>
      <c r="AD53" s="52">
        <f>VLOOKUP($B53,Shock_dev!$A$1:$CI$300,MATCH(DATE(AD$1,1,1),Shock_dev!$A$1:$CI$1,0),FALSE)</f>
        <v>-110.60296000000017</v>
      </c>
      <c r="AE53" s="52">
        <f>VLOOKUP($B53,Shock_dev!$A$1:$CI$300,MATCH(DATE(AE$1,1,1),Shock_dev!$A$1:$CI$1,0),FALSE)</f>
        <v>-110.78594999999768</v>
      </c>
      <c r="AF53" s="52">
        <f>VLOOKUP($B53,Shock_dev!$A$1:$CI$300,MATCH(DATE(AF$1,1,1),Shock_dev!$A$1:$CI$1,0),FALSE)</f>
        <v>-111.2789300000004</v>
      </c>
      <c r="AG53" s="52"/>
      <c r="AH53" s="65">
        <f t="shared" si="1"/>
        <v>4.744553999999698</v>
      </c>
      <c r="AI53" s="65">
        <f t="shared" si="2"/>
        <v>-41.788909999999305</v>
      </c>
      <c r="AJ53" s="65">
        <f t="shared" si="3"/>
        <v>-88.427938000000722</v>
      </c>
      <c r="AK53" s="65">
        <f t="shared" si="4"/>
        <v>-112.23984000000056</v>
      </c>
      <c r="AL53" s="65">
        <f t="shared" si="5"/>
        <v>-112.83436600000059</v>
      </c>
      <c r="AM53" s="65">
        <f t="shared" si="6"/>
        <v>-110.81444999999948</v>
      </c>
      <c r="AN53" s="66"/>
      <c r="AO53" s="65">
        <f t="shared" si="7"/>
        <v>-18.522177999999805</v>
      </c>
      <c r="AP53" s="65">
        <f t="shared" si="8"/>
        <v>-100.33388900000064</v>
      </c>
      <c r="AQ53" s="65">
        <f t="shared" si="9"/>
        <v>-111.82440800000003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493</v>
      </c>
      <c r="C54" s="51">
        <f>VLOOKUP($B54,Shock_dev!$A$1:$CI$300,MATCH(DATE(C$1,1,1),Shock_dev!$A$1:$CI$1,0),FALSE)</f>
        <v>51.194432000000006</v>
      </c>
      <c r="D54" s="52">
        <f>VLOOKUP($B54,Shock_dev!$A$1:$CI$300,MATCH(DATE(D$1,1,1),Shock_dev!$A$1:$CI$1,0),FALSE)</f>
        <v>81.011999999999944</v>
      </c>
      <c r="E54" s="52">
        <f>VLOOKUP($B54,Shock_dev!$A$1:$CI$300,MATCH(DATE(E$1,1,1),Shock_dev!$A$1:$CI$1,0),FALSE)</f>
        <v>95.347915999999941</v>
      </c>
      <c r="F54" s="52">
        <f>VLOOKUP($B54,Shock_dev!$A$1:$CI$300,MATCH(DATE(F$1,1,1),Shock_dev!$A$1:$CI$1,0),FALSE)</f>
        <v>102.67239900000004</v>
      </c>
      <c r="G54" s="52">
        <f>VLOOKUP($B54,Shock_dev!$A$1:$CI$300,MATCH(DATE(G$1,1,1),Shock_dev!$A$1:$CI$1,0),FALSE)</f>
        <v>105.40898199999992</v>
      </c>
      <c r="H54" s="52">
        <f>VLOOKUP($B54,Shock_dev!$A$1:$CI$300,MATCH(DATE(H$1,1,1),Shock_dev!$A$1:$CI$1,0),FALSE)</f>
        <v>109.39888300000007</v>
      </c>
      <c r="I54" s="52">
        <f>VLOOKUP($B54,Shock_dev!$A$1:$CI$300,MATCH(DATE(I$1,1,1),Shock_dev!$A$1:$CI$1,0),FALSE)</f>
        <v>110.74457899999993</v>
      </c>
      <c r="J54" s="52">
        <f>VLOOKUP($B54,Shock_dev!$A$1:$CI$300,MATCH(DATE(J$1,1,1),Shock_dev!$A$1:$CI$1,0),FALSE)</f>
        <v>115.12780500000008</v>
      </c>
      <c r="K54" s="52">
        <f>VLOOKUP($B54,Shock_dev!$A$1:$CI$300,MATCH(DATE(K$1,1,1),Shock_dev!$A$1:$CI$1,0),FALSE)</f>
        <v>115.9237619999999</v>
      </c>
      <c r="L54" s="52">
        <f>VLOOKUP($B54,Shock_dev!$A$1:$CI$300,MATCH(DATE(L$1,1,1),Shock_dev!$A$1:$CI$1,0),FALSE)</f>
        <v>119.12008700000001</v>
      </c>
      <c r="M54" s="52">
        <f>VLOOKUP($B54,Shock_dev!$A$1:$CI$300,MATCH(DATE(M$1,1,1),Shock_dev!$A$1:$CI$1,0),FALSE)</f>
        <v>126.17269699999997</v>
      </c>
      <c r="N54" s="52">
        <f>VLOOKUP($B54,Shock_dev!$A$1:$CI$300,MATCH(DATE(N$1,1,1),Shock_dev!$A$1:$CI$1,0),FALSE)</f>
        <v>127.34438599999999</v>
      </c>
      <c r="O54" s="52">
        <f>VLOOKUP($B54,Shock_dev!$A$1:$CI$300,MATCH(DATE(O$1,1,1),Shock_dev!$A$1:$CI$1,0),FALSE)</f>
        <v>124.58468300000004</v>
      </c>
      <c r="P54" s="52">
        <f>VLOOKUP($B54,Shock_dev!$A$1:$CI$300,MATCH(DATE(P$1,1,1),Shock_dev!$A$1:$CI$1,0),FALSE)</f>
        <v>121.49687499999982</v>
      </c>
      <c r="Q54" s="52">
        <f>VLOOKUP($B54,Shock_dev!$A$1:$CI$300,MATCH(DATE(Q$1,1,1),Shock_dev!$A$1:$CI$1,0),FALSE)</f>
        <v>121.29043399999978</v>
      </c>
      <c r="R54" s="52">
        <f>VLOOKUP($B54,Shock_dev!$A$1:$CI$300,MATCH(DATE(R$1,1,1),Shock_dev!$A$1:$CI$1,0),FALSE)</f>
        <v>116.89316800000006</v>
      </c>
      <c r="S54" s="52">
        <f>VLOOKUP($B54,Shock_dev!$A$1:$CI$300,MATCH(DATE(S$1,1,1),Shock_dev!$A$1:$CI$1,0),FALSE)</f>
        <v>115.02274800000032</v>
      </c>
      <c r="T54" s="52">
        <f>VLOOKUP($B54,Shock_dev!$A$1:$CI$300,MATCH(DATE(T$1,1,1),Shock_dev!$A$1:$CI$1,0),FALSE)</f>
        <v>115.40742200000022</v>
      </c>
      <c r="U54" s="52">
        <f>VLOOKUP($B54,Shock_dev!$A$1:$CI$300,MATCH(DATE(U$1,1,1),Shock_dev!$A$1:$CI$1,0),FALSE)</f>
        <v>113.25116800000023</v>
      </c>
      <c r="V54" s="52">
        <f>VLOOKUP($B54,Shock_dev!$A$1:$CI$300,MATCH(DATE(V$1,1,1),Shock_dev!$A$1:$CI$1,0),FALSE)</f>
        <v>114.8254609999999</v>
      </c>
      <c r="W54" s="52">
        <f>VLOOKUP($B54,Shock_dev!$A$1:$CI$300,MATCH(DATE(W$1,1,1),Shock_dev!$A$1:$CI$1,0),FALSE)</f>
        <v>115.74832800000013</v>
      </c>
      <c r="X54" s="52">
        <f>VLOOKUP($B54,Shock_dev!$A$1:$CI$300,MATCH(DATE(X$1,1,1),Shock_dev!$A$1:$CI$1,0),FALSE)</f>
        <v>116.22411799999963</v>
      </c>
      <c r="Y54" s="52">
        <f>VLOOKUP($B54,Shock_dev!$A$1:$CI$300,MATCH(DATE(Y$1,1,1),Shock_dev!$A$1:$CI$1,0),FALSE)</f>
        <v>120.90111500000012</v>
      </c>
      <c r="Z54" s="52">
        <f>VLOOKUP($B54,Shock_dev!$A$1:$CI$300,MATCH(DATE(Z$1,1,1),Shock_dev!$A$1:$CI$1,0),FALSE)</f>
        <v>121.87042800000017</v>
      </c>
      <c r="AA54" s="52">
        <f>VLOOKUP($B54,Shock_dev!$A$1:$CI$300,MATCH(DATE(AA$1,1,1),Shock_dev!$A$1:$CI$1,0),FALSE)</f>
        <v>122.71846000000005</v>
      </c>
      <c r="AB54" s="52">
        <f>VLOOKUP($B54,Shock_dev!$A$1:$CI$300,MATCH(DATE(AB$1,1,1),Shock_dev!$A$1:$CI$1,0),FALSE)</f>
        <v>123.64824299999964</v>
      </c>
      <c r="AC54" s="52">
        <f>VLOOKUP($B54,Shock_dev!$A$1:$CI$300,MATCH(DATE(AC$1,1,1),Shock_dev!$A$1:$CI$1,0),FALSE)</f>
        <v>124.61846200000036</v>
      </c>
      <c r="AD54" s="52">
        <f>VLOOKUP($B54,Shock_dev!$A$1:$CI$300,MATCH(DATE(AD$1,1,1),Shock_dev!$A$1:$CI$1,0),FALSE)</f>
        <v>125.14445400000022</v>
      </c>
      <c r="AE54" s="52">
        <f>VLOOKUP($B54,Shock_dev!$A$1:$CI$300,MATCH(DATE(AE$1,1,1),Shock_dev!$A$1:$CI$1,0),FALSE)</f>
        <v>125.90711799999963</v>
      </c>
      <c r="AF54" s="52">
        <f>VLOOKUP($B54,Shock_dev!$A$1:$CI$300,MATCH(DATE(AF$1,1,1),Shock_dev!$A$1:$CI$1,0),FALSE)</f>
        <v>125.49158199999965</v>
      </c>
      <c r="AG54" s="52"/>
      <c r="AH54" s="65">
        <f t="shared" si="1"/>
        <v>87.127145799999965</v>
      </c>
      <c r="AI54" s="65">
        <f t="shared" si="2"/>
        <v>114.0630232</v>
      </c>
      <c r="AJ54" s="65">
        <f t="shared" si="3"/>
        <v>124.17781499999992</v>
      </c>
      <c r="AK54" s="65">
        <f t="shared" si="4"/>
        <v>115.07999340000015</v>
      </c>
      <c r="AL54" s="65">
        <f t="shared" si="5"/>
        <v>119.49248980000002</v>
      </c>
      <c r="AM54" s="65">
        <f t="shared" si="6"/>
        <v>124.9619717999999</v>
      </c>
      <c r="AN54" s="66"/>
      <c r="AO54" s="65">
        <f t="shared" si="7"/>
        <v>100.59508449999998</v>
      </c>
      <c r="AP54" s="65">
        <f t="shared" si="8"/>
        <v>119.62890420000004</v>
      </c>
      <c r="AQ54" s="65">
        <f t="shared" si="9"/>
        <v>122.22723079999996</v>
      </c>
    </row>
    <row r="55" spans="1:43" x14ac:dyDescent="0.25">
      <c r="A55" s="5" t="str">
        <f>VLOOKUP(LEFT(RIGHT(B55,6),4),List_Sectors!$A$2:$C$30,3,FALSE)</f>
        <v>Papier et carton</v>
      </c>
      <c r="B55" s="37" t="s">
        <v>494</v>
      </c>
      <c r="C55" s="51">
        <f>VLOOKUP($B55,Shock_dev!$A$1:$CI$300,MATCH(DATE(C$1,1,1),Shock_dev!$A$1:$CI$1,0),FALSE)</f>
        <v>2.2481380000000399</v>
      </c>
      <c r="D55" s="52">
        <f>VLOOKUP($B55,Shock_dev!$A$1:$CI$300,MATCH(DATE(D$1,1,1),Shock_dev!$A$1:$CI$1,0),FALSE)</f>
        <v>3.9542189999999664</v>
      </c>
      <c r="E55" s="52">
        <f>VLOOKUP($B55,Shock_dev!$A$1:$CI$300,MATCH(DATE(E$1,1,1),Shock_dev!$A$1:$CI$1,0),FALSE)</f>
        <v>4.8167359999999917</v>
      </c>
      <c r="F55" s="52">
        <f>VLOOKUP($B55,Shock_dev!$A$1:$CI$300,MATCH(DATE(F$1,1,1),Shock_dev!$A$1:$CI$1,0),FALSE)</f>
        <v>5.0182180000001608</v>
      </c>
      <c r="G55" s="52">
        <f>VLOOKUP($B55,Shock_dev!$A$1:$CI$300,MATCH(DATE(G$1,1,1),Shock_dev!$A$1:$CI$1,0),FALSE)</f>
        <v>4.7057239999999183</v>
      </c>
      <c r="H55" s="52">
        <f>VLOOKUP($B55,Shock_dev!$A$1:$CI$300,MATCH(DATE(H$1,1,1),Shock_dev!$A$1:$CI$1,0),FALSE)</f>
        <v>4.2322639999999865</v>
      </c>
      <c r="I55" s="52">
        <f>VLOOKUP($B55,Shock_dev!$A$1:$CI$300,MATCH(DATE(I$1,1,1),Shock_dev!$A$1:$CI$1,0),FALSE)</f>
        <v>3.5676350000001094</v>
      </c>
      <c r="J55" s="52">
        <f>VLOOKUP($B55,Shock_dev!$A$1:$CI$300,MATCH(DATE(J$1,1,1),Shock_dev!$A$1:$CI$1,0),FALSE)</f>
        <v>3.0116949999999179</v>
      </c>
      <c r="K55" s="52">
        <f>VLOOKUP($B55,Shock_dev!$A$1:$CI$300,MATCH(DATE(K$1,1,1),Shock_dev!$A$1:$CI$1,0),FALSE)</f>
        <v>2.3599719999999706</v>
      </c>
      <c r="L55" s="52">
        <f>VLOOKUP($B55,Shock_dev!$A$1:$CI$300,MATCH(DATE(L$1,1,1),Shock_dev!$A$1:$CI$1,0),FALSE)</f>
        <v>1.8510800000001382</v>
      </c>
      <c r="M55" s="52">
        <f>VLOOKUP($B55,Shock_dev!$A$1:$CI$300,MATCH(DATE(M$1,1,1),Shock_dev!$A$1:$CI$1,0),FALSE)</f>
        <v>1.597452000000203</v>
      </c>
      <c r="N55" s="52">
        <f>VLOOKUP($B55,Shock_dev!$A$1:$CI$300,MATCH(DATE(N$1,1,1),Shock_dev!$A$1:$CI$1,0),FALSE)</f>
        <v>1.1994179999999233</v>
      </c>
      <c r="O55" s="52">
        <f>VLOOKUP($B55,Shock_dev!$A$1:$CI$300,MATCH(DATE(O$1,1,1),Shock_dev!$A$1:$CI$1,0),FALSE)</f>
        <v>0.65380800000002637</v>
      </c>
      <c r="P55" s="52">
        <f>VLOOKUP($B55,Shock_dev!$A$1:$CI$300,MATCH(DATE(P$1,1,1),Shock_dev!$A$1:$CI$1,0),FALSE)</f>
        <v>0.1042539999998553</v>
      </c>
      <c r="Q55" s="52">
        <f>VLOOKUP($B55,Shock_dev!$A$1:$CI$300,MATCH(DATE(Q$1,1,1),Shock_dev!$A$1:$CI$1,0),FALSE)</f>
        <v>-0.27428200000008474</v>
      </c>
      <c r="R55" s="52">
        <f>VLOOKUP($B55,Shock_dev!$A$1:$CI$300,MATCH(DATE(R$1,1,1),Shock_dev!$A$1:$CI$1,0),FALSE)</f>
        <v>-0.7456849999998667</v>
      </c>
      <c r="S55" s="52">
        <f>VLOOKUP($B55,Shock_dev!$A$1:$CI$300,MATCH(DATE(S$1,1,1),Shock_dev!$A$1:$CI$1,0),FALSE)</f>
        <v>-1.0665850000000319</v>
      </c>
      <c r="T55" s="52">
        <f>VLOOKUP($B55,Shock_dev!$A$1:$CI$300,MATCH(DATE(T$1,1,1),Shock_dev!$A$1:$CI$1,0),FALSE)</f>
        <v>-1.2096750000000611</v>
      </c>
      <c r="U55" s="52">
        <f>VLOOKUP($B55,Shock_dev!$A$1:$CI$300,MATCH(DATE(U$1,1,1),Shock_dev!$A$1:$CI$1,0),FALSE)</f>
        <v>-1.3803589999999986</v>
      </c>
      <c r="V55" s="52">
        <f>VLOOKUP($B55,Shock_dev!$A$1:$CI$300,MATCH(DATE(V$1,1,1),Shock_dev!$A$1:$CI$1,0),FALSE)</f>
        <v>-1.3559850000001461</v>
      </c>
      <c r="W55" s="52">
        <f>VLOOKUP($B55,Shock_dev!$A$1:$CI$300,MATCH(DATE(W$1,1,1),Shock_dev!$A$1:$CI$1,0),FALSE)</f>
        <v>-1.3007609999999659</v>
      </c>
      <c r="X55" s="52">
        <f>VLOOKUP($B55,Shock_dev!$A$1:$CI$300,MATCH(DATE(X$1,1,1),Shock_dev!$A$1:$CI$1,0),FALSE)</f>
        <v>-1.2445499999998901</v>
      </c>
      <c r="Y55" s="52">
        <f>VLOOKUP($B55,Shock_dev!$A$1:$CI$300,MATCH(DATE(Y$1,1,1),Shock_dev!$A$1:$CI$1,0),FALSE)</f>
        <v>-1.0107899999998153</v>
      </c>
      <c r="Z55" s="52">
        <f>VLOOKUP($B55,Shock_dev!$A$1:$CI$300,MATCH(DATE(Z$1,1,1),Shock_dev!$A$1:$CI$1,0),FALSE)</f>
        <v>-0.9074439999999413</v>
      </c>
      <c r="AA55" s="52">
        <f>VLOOKUP($B55,Shock_dev!$A$1:$CI$300,MATCH(DATE(AA$1,1,1),Shock_dev!$A$1:$CI$1,0),FALSE)</f>
        <v>-0.83798600000000079</v>
      </c>
      <c r="AB55" s="52">
        <f>VLOOKUP($B55,Shock_dev!$A$1:$CI$300,MATCH(DATE(AB$1,1,1),Shock_dev!$A$1:$CI$1,0),FALSE)</f>
        <v>-0.78501600000004146</v>
      </c>
      <c r="AC55" s="52">
        <f>VLOOKUP($B55,Shock_dev!$A$1:$CI$300,MATCH(DATE(AC$1,1,1),Shock_dev!$A$1:$CI$1,0),FALSE)</f>
        <v>-0.74552399999993213</v>
      </c>
      <c r="AD55" s="52">
        <f>VLOOKUP($B55,Shock_dev!$A$1:$CI$300,MATCH(DATE(AD$1,1,1),Shock_dev!$A$1:$CI$1,0),FALSE)</f>
        <v>-0.7391299999999319</v>
      </c>
      <c r="AE55" s="52">
        <f>VLOOKUP($B55,Shock_dev!$A$1:$CI$300,MATCH(DATE(AE$1,1,1),Shock_dev!$A$1:$CI$1,0),FALSE)</f>
        <v>-0.73930099999984122</v>
      </c>
      <c r="AF55" s="52">
        <f>VLOOKUP($B55,Shock_dev!$A$1:$CI$300,MATCH(DATE(AF$1,1,1),Shock_dev!$A$1:$CI$1,0),FALSE)</f>
        <v>-0.80181299999981093</v>
      </c>
      <c r="AG55" s="52"/>
      <c r="AH55" s="65">
        <f t="shared" si="1"/>
        <v>4.1486070000000153</v>
      </c>
      <c r="AI55" s="65">
        <f t="shared" si="2"/>
        <v>3.0045292000000243</v>
      </c>
      <c r="AJ55" s="65">
        <f t="shared" si="3"/>
        <v>0.65612999999998467</v>
      </c>
      <c r="AK55" s="65">
        <f t="shared" si="4"/>
        <v>-1.1516578000000208</v>
      </c>
      <c r="AL55" s="65">
        <f t="shared" si="5"/>
        <v>-1.0603061999999226</v>
      </c>
      <c r="AM55" s="65">
        <f t="shared" si="6"/>
        <v>-0.76215679999991148</v>
      </c>
      <c r="AN55" s="66"/>
      <c r="AO55" s="65">
        <f t="shared" si="7"/>
        <v>3.5765681000000198</v>
      </c>
      <c r="AP55" s="65">
        <f t="shared" si="8"/>
        <v>-0.24776390000001808</v>
      </c>
      <c r="AQ55" s="65">
        <f t="shared" si="9"/>
        <v>-0.91123149999991704</v>
      </c>
    </row>
    <row r="56" spans="1:43" x14ac:dyDescent="0.25">
      <c r="A56" s="5" t="str">
        <f>VLOOKUP(LEFT(RIGHT(B56,6),4),List_Sectors!$A$2:$C$30,3,FALSE)</f>
        <v>Plastique</v>
      </c>
      <c r="B56" s="37" t="s">
        <v>495</v>
      </c>
      <c r="C56" s="51">
        <f>VLOOKUP($B56,Shock_dev!$A$1:$CI$300,MATCH(DATE(C$1,1,1),Shock_dev!$A$1:$CI$1,0),FALSE)</f>
        <v>15.590770999999677</v>
      </c>
      <c r="D56" s="52">
        <f>VLOOKUP($B56,Shock_dev!$A$1:$CI$300,MATCH(DATE(D$1,1,1),Shock_dev!$A$1:$CI$1,0),FALSE)</f>
        <v>24.642636999999922</v>
      </c>
      <c r="E56" s="52">
        <f>VLOOKUP($B56,Shock_dev!$A$1:$CI$300,MATCH(DATE(E$1,1,1),Shock_dev!$A$1:$CI$1,0),FALSE)</f>
        <v>28.492460999999821</v>
      </c>
      <c r="F56" s="52">
        <f>VLOOKUP($B56,Shock_dev!$A$1:$CI$300,MATCH(DATE(F$1,1,1),Shock_dev!$A$1:$CI$1,0),FALSE)</f>
        <v>29.630287999999837</v>
      </c>
      <c r="G56" s="52">
        <f>VLOOKUP($B56,Shock_dev!$A$1:$CI$300,MATCH(DATE(G$1,1,1),Shock_dev!$A$1:$CI$1,0),FALSE)</f>
        <v>28.94208400000025</v>
      </c>
      <c r="H56" s="52">
        <f>VLOOKUP($B56,Shock_dev!$A$1:$CI$300,MATCH(DATE(H$1,1,1),Shock_dev!$A$1:$CI$1,0),FALSE)</f>
        <v>28.388622999999825</v>
      </c>
      <c r="I56" s="52">
        <f>VLOOKUP($B56,Shock_dev!$A$1:$CI$300,MATCH(DATE(I$1,1,1),Shock_dev!$A$1:$CI$1,0),FALSE)</f>
        <v>26.987231999999949</v>
      </c>
      <c r="J56" s="52">
        <f>VLOOKUP($B56,Shock_dev!$A$1:$CI$300,MATCH(DATE(J$1,1,1),Shock_dev!$A$1:$CI$1,0),FALSE)</f>
        <v>26.545349999999871</v>
      </c>
      <c r="K56" s="52">
        <f>VLOOKUP($B56,Shock_dev!$A$1:$CI$300,MATCH(DATE(K$1,1,1),Shock_dev!$A$1:$CI$1,0),FALSE)</f>
        <v>25.155173999999988</v>
      </c>
      <c r="L56" s="52">
        <f>VLOOKUP($B56,Shock_dev!$A$1:$CI$300,MATCH(DATE(L$1,1,1),Shock_dev!$A$1:$CI$1,0),FALSE)</f>
        <v>24.615616000000045</v>
      </c>
      <c r="M56" s="52">
        <f>VLOOKUP($B56,Shock_dev!$A$1:$CI$300,MATCH(DATE(M$1,1,1),Shock_dev!$A$1:$CI$1,0),FALSE)</f>
        <v>25.405128999999761</v>
      </c>
      <c r="N56" s="52">
        <f>VLOOKUP($B56,Shock_dev!$A$1:$CI$300,MATCH(DATE(N$1,1,1),Shock_dev!$A$1:$CI$1,0),FALSE)</f>
        <v>24.593576000000212</v>
      </c>
      <c r="O56" s="52">
        <f>VLOOKUP($B56,Shock_dev!$A$1:$CI$300,MATCH(DATE(O$1,1,1),Shock_dev!$A$1:$CI$1,0),FALSE)</f>
        <v>22.700561999999991</v>
      </c>
      <c r="P56" s="52">
        <f>VLOOKUP($B56,Shock_dev!$A$1:$CI$300,MATCH(DATE(P$1,1,1),Shock_dev!$A$1:$CI$1,0),FALSE)</f>
        <v>20.822134000000005</v>
      </c>
      <c r="Q56" s="52">
        <f>VLOOKUP($B56,Shock_dev!$A$1:$CI$300,MATCH(DATE(Q$1,1,1),Shock_dev!$A$1:$CI$1,0),FALSE)</f>
        <v>19.966570000000047</v>
      </c>
      <c r="R56" s="52">
        <f>VLOOKUP($B56,Shock_dev!$A$1:$CI$300,MATCH(DATE(R$1,1,1),Shock_dev!$A$1:$CI$1,0),FALSE)</f>
        <v>18.044567999999799</v>
      </c>
      <c r="S56" s="52">
        <f>VLOOKUP($B56,Shock_dev!$A$1:$CI$300,MATCH(DATE(S$1,1,1),Shock_dev!$A$1:$CI$1,0),FALSE)</f>
        <v>17.030404999999973</v>
      </c>
      <c r="T56" s="52">
        <f>VLOOKUP($B56,Shock_dev!$A$1:$CI$300,MATCH(DATE(T$1,1,1),Shock_dev!$A$1:$CI$1,0),FALSE)</f>
        <v>16.864018999999644</v>
      </c>
      <c r="U56" s="52">
        <f>VLOOKUP($B56,Shock_dev!$A$1:$CI$300,MATCH(DATE(U$1,1,1),Shock_dev!$A$1:$CI$1,0),FALSE)</f>
        <v>16.083845999999994</v>
      </c>
      <c r="V56" s="52">
        <f>VLOOKUP($B56,Shock_dev!$A$1:$CI$300,MATCH(DATE(V$1,1,1),Shock_dev!$A$1:$CI$1,0),FALSE)</f>
        <v>16.512639999999919</v>
      </c>
      <c r="W56" s="52">
        <f>VLOOKUP($B56,Shock_dev!$A$1:$CI$300,MATCH(DATE(W$1,1,1),Shock_dev!$A$1:$CI$1,0),FALSE)</f>
        <v>16.833883999999671</v>
      </c>
      <c r="X56" s="52">
        <f>VLOOKUP($B56,Shock_dev!$A$1:$CI$300,MATCH(DATE(X$1,1,1),Shock_dev!$A$1:$CI$1,0),FALSE)</f>
        <v>17.056412999999793</v>
      </c>
      <c r="Y56" s="52">
        <f>VLOOKUP($B56,Shock_dev!$A$1:$CI$300,MATCH(DATE(Y$1,1,1),Shock_dev!$A$1:$CI$1,0),FALSE)</f>
        <v>18.543044000000009</v>
      </c>
      <c r="Z56" s="52">
        <f>VLOOKUP($B56,Shock_dev!$A$1:$CI$300,MATCH(DATE(Z$1,1,1),Shock_dev!$A$1:$CI$1,0),FALSE)</f>
        <v>18.93080800000007</v>
      </c>
      <c r="AA56" s="52">
        <f>VLOOKUP($B56,Shock_dev!$A$1:$CI$300,MATCH(DATE(AA$1,1,1),Shock_dev!$A$1:$CI$1,0),FALSE)</f>
        <v>19.244576000000052</v>
      </c>
      <c r="AB56" s="52">
        <f>VLOOKUP($B56,Shock_dev!$A$1:$CI$300,MATCH(DATE(AB$1,1,1),Shock_dev!$A$1:$CI$1,0),FALSE)</f>
        <v>19.55406099999982</v>
      </c>
      <c r="AC56" s="52">
        <f>VLOOKUP($B56,Shock_dev!$A$1:$CI$300,MATCH(DATE(AC$1,1,1),Shock_dev!$A$1:$CI$1,0),FALSE)</f>
        <v>19.85034799999994</v>
      </c>
      <c r="AD56" s="52">
        <f>VLOOKUP($B56,Shock_dev!$A$1:$CI$300,MATCH(DATE(AD$1,1,1),Shock_dev!$A$1:$CI$1,0),FALSE)</f>
        <v>19.987712999999985</v>
      </c>
      <c r="AE56" s="52">
        <f>VLOOKUP($B56,Shock_dev!$A$1:$CI$300,MATCH(DATE(AE$1,1,1),Shock_dev!$A$1:$CI$1,0),FALSE)</f>
        <v>20.168929999999818</v>
      </c>
      <c r="AF56" s="52">
        <f>VLOOKUP($B56,Shock_dev!$A$1:$CI$300,MATCH(DATE(AF$1,1,1),Shock_dev!$A$1:$CI$1,0),FALSE)</f>
        <v>19.974262000000181</v>
      </c>
      <c r="AG56" s="52"/>
      <c r="AH56" s="65">
        <f t="shared" si="1"/>
        <v>25.459648199999901</v>
      </c>
      <c r="AI56" s="65">
        <f t="shared" si="2"/>
        <v>26.338398999999935</v>
      </c>
      <c r="AJ56" s="65">
        <f t="shared" si="3"/>
        <v>22.697594200000005</v>
      </c>
      <c r="AK56" s="65">
        <f t="shared" si="4"/>
        <v>16.907095599999867</v>
      </c>
      <c r="AL56" s="65">
        <f t="shared" si="5"/>
        <v>18.121744999999919</v>
      </c>
      <c r="AM56" s="65">
        <f t="shared" si="6"/>
        <v>19.907062799999949</v>
      </c>
      <c r="AN56" s="66"/>
      <c r="AO56" s="65">
        <f t="shared" si="7"/>
        <v>25.899023599999918</v>
      </c>
      <c r="AP56" s="65">
        <f t="shared" si="8"/>
        <v>19.802344899999937</v>
      </c>
      <c r="AQ56" s="65">
        <f t="shared" si="9"/>
        <v>19.014403899999934</v>
      </c>
    </row>
    <row r="57" spans="1:43" x14ac:dyDescent="0.25">
      <c r="A57" s="5" t="str">
        <f>VLOOKUP(LEFT(RIGHT(B57,6),4),List_Sectors!$A$2:$C$30,3,FALSE)</f>
        <v>Métallurgie</v>
      </c>
      <c r="B57" s="37" t="s">
        <v>496</v>
      </c>
      <c r="C57" s="51">
        <f>VLOOKUP($B57,Shock_dev!$A$1:$CI$300,MATCH(DATE(C$1,1,1),Shock_dev!$A$1:$CI$1,0),FALSE)</f>
        <v>59.803694000000178</v>
      </c>
      <c r="D57" s="52">
        <f>VLOOKUP($B57,Shock_dev!$A$1:$CI$300,MATCH(DATE(D$1,1,1),Shock_dev!$A$1:$CI$1,0),FALSE)</f>
        <v>94.386515999999574</v>
      </c>
      <c r="E57" s="52">
        <f>VLOOKUP($B57,Shock_dev!$A$1:$CI$300,MATCH(DATE(E$1,1,1),Shock_dev!$A$1:$CI$1,0),FALSE)</f>
        <v>109.57681999999932</v>
      </c>
      <c r="F57" s="52">
        <f>VLOOKUP($B57,Shock_dev!$A$1:$CI$300,MATCH(DATE(F$1,1,1),Shock_dev!$A$1:$CI$1,0),FALSE)</f>
        <v>115.32431199999974</v>
      </c>
      <c r="G57" s="52">
        <f>VLOOKUP($B57,Shock_dev!$A$1:$CI$300,MATCH(DATE(G$1,1,1),Shock_dev!$A$1:$CI$1,0),FALSE)</f>
        <v>114.92743600000085</v>
      </c>
      <c r="H57" s="52">
        <f>VLOOKUP($B57,Shock_dev!$A$1:$CI$300,MATCH(DATE(H$1,1,1),Shock_dev!$A$1:$CI$1,0),FALSE)</f>
        <v>115.61332799999946</v>
      </c>
      <c r="I57" s="52">
        <f>VLOOKUP($B57,Shock_dev!$A$1:$CI$300,MATCH(DATE(I$1,1,1),Shock_dev!$A$1:$CI$1,0),FALSE)</f>
        <v>113.27450899999985</v>
      </c>
      <c r="J57" s="52">
        <f>VLOOKUP($B57,Shock_dev!$A$1:$CI$300,MATCH(DATE(J$1,1,1),Shock_dev!$A$1:$CI$1,0),FALSE)</f>
        <v>114.64927299999999</v>
      </c>
      <c r="K57" s="52">
        <f>VLOOKUP($B57,Shock_dev!$A$1:$CI$300,MATCH(DATE(K$1,1,1),Shock_dev!$A$1:$CI$1,0),FALSE)</f>
        <v>112.25752899999952</v>
      </c>
      <c r="L57" s="52">
        <f>VLOOKUP($B57,Shock_dev!$A$1:$CI$300,MATCH(DATE(L$1,1,1),Shock_dev!$A$1:$CI$1,0),FALSE)</f>
        <v>112.98969100000068</v>
      </c>
      <c r="M57" s="52">
        <f>VLOOKUP($B57,Shock_dev!$A$1:$CI$300,MATCH(DATE(M$1,1,1),Shock_dev!$A$1:$CI$1,0),FALSE)</f>
        <v>118.61564499999986</v>
      </c>
      <c r="N57" s="52">
        <f>VLOOKUP($B57,Shock_dev!$A$1:$CI$300,MATCH(DATE(N$1,1,1),Shock_dev!$A$1:$CI$1,0),FALSE)</f>
        <v>117.86554999999953</v>
      </c>
      <c r="O57" s="52">
        <f>VLOOKUP($B57,Shock_dev!$A$1:$CI$300,MATCH(DATE(O$1,1,1),Shock_dev!$A$1:$CI$1,0),FALSE)</f>
        <v>112.83720700000049</v>
      </c>
      <c r="P57" s="52">
        <f>VLOOKUP($B57,Shock_dev!$A$1:$CI$300,MATCH(DATE(P$1,1,1),Shock_dev!$A$1:$CI$1,0),FALSE)</f>
        <v>107.7478600000004</v>
      </c>
      <c r="Q57" s="52">
        <f>VLOOKUP($B57,Shock_dev!$A$1:$CI$300,MATCH(DATE(Q$1,1,1),Shock_dev!$A$1:$CI$1,0),FALSE)</f>
        <v>106.39860300000055</v>
      </c>
      <c r="R57" s="52">
        <f>VLOOKUP($B57,Shock_dev!$A$1:$CI$300,MATCH(DATE(R$1,1,1),Shock_dev!$A$1:$CI$1,0),FALSE)</f>
        <v>100.68501900000047</v>
      </c>
      <c r="S57" s="52">
        <f>VLOOKUP($B57,Shock_dev!$A$1:$CI$300,MATCH(DATE(S$1,1,1),Shock_dev!$A$1:$CI$1,0),FALSE)</f>
        <v>98.227568000000247</v>
      </c>
      <c r="T57" s="52">
        <f>VLOOKUP($B57,Shock_dev!$A$1:$CI$300,MATCH(DATE(T$1,1,1),Shock_dev!$A$1:$CI$1,0),FALSE)</f>
        <v>98.758692999999766</v>
      </c>
      <c r="U57" s="52">
        <f>VLOOKUP($B57,Shock_dev!$A$1:$CI$300,MATCH(DATE(U$1,1,1),Shock_dev!$A$1:$CI$1,0),FALSE)</f>
        <v>96.670012000000497</v>
      </c>
      <c r="V57" s="52">
        <f>VLOOKUP($B57,Shock_dev!$A$1:$CI$300,MATCH(DATE(V$1,1,1),Shock_dev!$A$1:$CI$1,0),FALSE)</f>
        <v>99.043636999999762</v>
      </c>
      <c r="W57" s="52">
        <f>VLOOKUP($B57,Shock_dev!$A$1:$CI$300,MATCH(DATE(W$1,1,1),Shock_dev!$A$1:$CI$1,0),FALSE)</f>
        <v>100.82455800000025</v>
      </c>
      <c r="X57" s="52">
        <f>VLOOKUP($B57,Shock_dev!$A$1:$CI$300,MATCH(DATE(X$1,1,1),Shock_dev!$A$1:$CI$1,0),FALSE)</f>
        <v>102.11334899999929</v>
      </c>
      <c r="Y57" s="52">
        <f>VLOOKUP($B57,Shock_dev!$A$1:$CI$300,MATCH(DATE(Y$1,1,1),Shock_dev!$A$1:$CI$1,0),FALSE)</f>
        <v>108.21618299999955</v>
      </c>
      <c r="Z57" s="52">
        <f>VLOOKUP($B57,Shock_dev!$A$1:$CI$300,MATCH(DATE(Z$1,1,1),Shock_dev!$A$1:$CI$1,0),FALSE)</f>
        <v>110.01504599999953</v>
      </c>
      <c r="AA57" s="52">
        <f>VLOOKUP($B57,Shock_dev!$A$1:$CI$300,MATCH(DATE(AA$1,1,1),Shock_dev!$A$1:$CI$1,0),FALSE)</f>
        <v>111.51690299999973</v>
      </c>
      <c r="AB57" s="52">
        <f>VLOOKUP($B57,Shock_dev!$A$1:$CI$300,MATCH(DATE(AB$1,1,1),Shock_dev!$A$1:$CI$1,0),FALSE)</f>
        <v>112.99705999999969</v>
      </c>
      <c r="AC57" s="52">
        <f>VLOOKUP($B57,Shock_dev!$A$1:$CI$300,MATCH(DATE(AC$1,1,1),Shock_dev!$A$1:$CI$1,0),FALSE)</f>
        <v>114.41730199999984</v>
      </c>
      <c r="AD57" s="52">
        <f>VLOOKUP($B57,Shock_dev!$A$1:$CI$300,MATCH(DATE(AD$1,1,1),Shock_dev!$A$1:$CI$1,0),FALSE)</f>
        <v>115.21691900000042</v>
      </c>
      <c r="AE57" s="52">
        <f>VLOOKUP($B57,Shock_dev!$A$1:$CI$300,MATCH(DATE(AE$1,1,1),Shock_dev!$A$1:$CI$1,0),FALSE)</f>
        <v>116.17997399999967</v>
      </c>
      <c r="AF57" s="52">
        <f>VLOOKUP($B57,Shock_dev!$A$1:$CI$300,MATCH(DATE(AF$1,1,1),Shock_dev!$A$1:$CI$1,0),FALSE)</f>
        <v>115.68675499999972</v>
      </c>
      <c r="AG57" s="52"/>
      <c r="AH57" s="65">
        <f t="shared" si="1"/>
        <v>98.803755599999931</v>
      </c>
      <c r="AI57" s="65">
        <f t="shared" si="2"/>
        <v>113.7568659999999</v>
      </c>
      <c r="AJ57" s="65">
        <f t="shared" si="3"/>
        <v>112.69297300000017</v>
      </c>
      <c r="AK57" s="65">
        <f t="shared" si="4"/>
        <v>98.676985800000153</v>
      </c>
      <c r="AL57" s="65">
        <f t="shared" si="5"/>
        <v>106.53720779999966</v>
      </c>
      <c r="AM57" s="65">
        <f t="shared" si="6"/>
        <v>114.89960199999987</v>
      </c>
      <c r="AN57" s="66"/>
      <c r="AO57" s="65">
        <f t="shared" si="7"/>
        <v>106.28031079999991</v>
      </c>
      <c r="AP57" s="65">
        <f t="shared" si="8"/>
        <v>105.68497940000016</v>
      </c>
      <c r="AQ57" s="65">
        <f t="shared" si="9"/>
        <v>110.71840489999977</v>
      </c>
    </row>
    <row r="58" spans="1:43" x14ac:dyDescent="0.25">
      <c r="A58" s="5" t="str">
        <f>VLOOKUP(LEFT(RIGHT(B58,6),4),List_Sectors!$A$2:$C$30,3,FALSE)</f>
        <v>Autres fabrications</v>
      </c>
      <c r="B58" s="37" t="s">
        <v>497</v>
      </c>
      <c r="C58" s="51">
        <f>VLOOKUP($B58,Shock_dev!$A$1:$CI$300,MATCH(DATE(C$1,1,1),Shock_dev!$A$1:$CI$1,0),FALSE)</f>
        <v>53.424310000002151</v>
      </c>
      <c r="D58" s="52">
        <f>VLOOKUP($B58,Shock_dev!$A$1:$CI$300,MATCH(DATE(D$1,1,1),Shock_dev!$A$1:$CI$1,0),FALSE)</f>
        <v>103.27551999999559</v>
      </c>
      <c r="E58" s="52">
        <f>VLOOKUP($B58,Shock_dev!$A$1:$CI$300,MATCH(DATE(E$1,1,1),Shock_dev!$A$1:$CI$1,0),FALSE)</f>
        <v>136.27378999999928</v>
      </c>
      <c r="F58" s="52">
        <f>VLOOKUP($B58,Shock_dev!$A$1:$CI$300,MATCH(DATE(F$1,1,1),Shock_dev!$A$1:$CI$1,0),FALSE)</f>
        <v>151.69669000000431</v>
      </c>
      <c r="G58" s="52">
        <f>VLOOKUP($B58,Shock_dev!$A$1:$CI$300,MATCH(DATE(G$1,1,1),Shock_dev!$A$1:$CI$1,0),FALSE)</f>
        <v>151.35995999999432</v>
      </c>
      <c r="H58" s="52">
        <f>VLOOKUP($B58,Shock_dev!$A$1:$CI$300,MATCH(DATE(H$1,1,1),Shock_dev!$A$1:$CI$1,0),FALSE)</f>
        <v>143.57154000000446</v>
      </c>
      <c r="I58" s="52">
        <f>VLOOKUP($B58,Shock_dev!$A$1:$CI$300,MATCH(DATE(I$1,1,1),Shock_dev!$A$1:$CI$1,0),FALSE)</f>
        <v>128.84024999999383</v>
      </c>
      <c r="J58" s="52">
        <f>VLOOKUP($B58,Shock_dev!$A$1:$CI$300,MATCH(DATE(J$1,1,1),Shock_dev!$A$1:$CI$1,0),FALSE)</f>
        <v>114.78390000000218</v>
      </c>
      <c r="K58" s="52">
        <f>VLOOKUP($B58,Shock_dev!$A$1:$CI$300,MATCH(DATE(K$1,1,1),Shock_dev!$A$1:$CI$1,0),FALSE)</f>
        <v>97.648809999998775</v>
      </c>
      <c r="L58" s="52">
        <f>VLOOKUP($B58,Shock_dev!$A$1:$CI$300,MATCH(DATE(L$1,1,1),Shock_dev!$A$1:$CI$1,0),FALSE)</f>
        <v>82.887950000003912</v>
      </c>
      <c r="M58" s="52">
        <f>VLOOKUP($B58,Shock_dev!$A$1:$CI$300,MATCH(DATE(M$1,1,1),Shock_dev!$A$1:$CI$1,0),FALSE)</f>
        <v>74.005199999999604</v>
      </c>
      <c r="N58" s="52">
        <f>VLOOKUP($B58,Shock_dev!$A$1:$CI$300,MATCH(DATE(N$1,1,1),Shock_dev!$A$1:$CI$1,0),FALSE)</f>
        <v>62.225700000002689</v>
      </c>
      <c r="O58" s="52">
        <f>VLOOKUP($B58,Shock_dev!$A$1:$CI$300,MATCH(DATE(O$1,1,1),Shock_dev!$A$1:$CI$1,0),FALSE)</f>
        <v>46.30449999999837</v>
      </c>
      <c r="P58" s="52">
        <f>VLOOKUP($B58,Shock_dev!$A$1:$CI$300,MATCH(DATE(P$1,1,1),Shock_dev!$A$1:$CI$1,0),FALSE)</f>
        <v>29.072000000000116</v>
      </c>
      <c r="Q58" s="52">
        <f>VLOOKUP($B58,Shock_dev!$A$1:$CI$300,MATCH(DATE(Q$1,1,1),Shock_dev!$A$1:$CI$1,0),FALSE)</f>
        <v>15.071989999996731</v>
      </c>
      <c r="R58" s="52">
        <f>VLOOKUP($B58,Shock_dev!$A$1:$CI$300,MATCH(DATE(R$1,1,1),Shock_dev!$A$1:$CI$1,0),FALSE)</f>
        <v>-1.1433900000047288</v>
      </c>
      <c r="S58" s="52">
        <f>VLOOKUP($B58,Shock_dev!$A$1:$CI$300,MATCH(DATE(S$1,1,1),Shock_dev!$A$1:$CI$1,0),FALSE)</f>
        <v>-14.244539999999688</v>
      </c>
      <c r="T58" s="52">
        <f>VLOOKUP($B58,Shock_dev!$A$1:$CI$300,MATCH(DATE(T$1,1,1),Shock_dev!$A$1:$CI$1,0),FALSE)</f>
        <v>-22.902190000000701</v>
      </c>
      <c r="U58" s="52">
        <f>VLOOKUP($B58,Shock_dev!$A$1:$CI$300,MATCH(DATE(U$1,1,1),Shock_dev!$A$1:$CI$1,0),FALSE)</f>
        <v>-31.506130000001576</v>
      </c>
      <c r="V58" s="52">
        <f>VLOOKUP($B58,Shock_dev!$A$1:$CI$300,MATCH(DATE(V$1,1,1),Shock_dev!$A$1:$CI$1,0),FALSE)</f>
        <v>-35.146029999996244</v>
      </c>
      <c r="W58" s="52">
        <f>VLOOKUP($B58,Shock_dev!$A$1:$CI$300,MATCH(DATE(W$1,1,1),Shock_dev!$A$1:$CI$1,0),FALSE)</f>
        <v>-37.154249999999593</v>
      </c>
      <c r="X58" s="52">
        <f>VLOOKUP($B58,Shock_dev!$A$1:$CI$300,MATCH(DATE(X$1,1,1),Shock_dev!$A$1:$CI$1,0),FALSE)</f>
        <v>-38.455559999994875</v>
      </c>
      <c r="Y58" s="52">
        <f>VLOOKUP($B58,Shock_dev!$A$1:$CI$300,MATCH(DATE(Y$1,1,1),Shock_dev!$A$1:$CI$1,0),FALSE)</f>
        <v>-35.264360000001034</v>
      </c>
      <c r="Z58" s="52">
        <f>VLOOKUP($B58,Shock_dev!$A$1:$CI$300,MATCH(DATE(Z$1,1,1),Shock_dev!$A$1:$CI$1,0),FALSE)</f>
        <v>-34.122129999996105</v>
      </c>
      <c r="AA58" s="52">
        <f>VLOOKUP($B58,Shock_dev!$A$1:$CI$300,MATCH(DATE(AA$1,1,1),Shock_dev!$A$1:$CI$1,0),FALSE)</f>
        <v>-33.444009999999253</v>
      </c>
      <c r="AB58" s="52">
        <f>VLOOKUP($B58,Shock_dev!$A$1:$CI$300,MATCH(DATE(AB$1,1,1),Shock_dev!$A$1:$CI$1,0),FALSE)</f>
        <v>-32.899890000000596</v>
      </c>
      <c r="AC58" s="52">
        <f>VLOOKUP($B58,Shock_dev!$A$1:$CI$300,MATCH(DATE(AC$1,1,1),Shock_dev!$A$1:$CI$1,0),FALSE)</f>
        <v>-32.406470000001718</v>
      </c>
      <c r="AD58" s="52">
        <f>VLOOKUP($B58,Shock_dev!$A$1:$CI$300,MATCH(DATE(AD$1,1,1),Shock_dev!$A$1:$CI$1,0),FALSE)</f>
        <v>-32.441019999998389</v>
      </c>
      <c r="AE58" s="52">
        <f>VLOOKUP($B58,Shock_dev!$A$1:$CI$300,MATCH(DATE(AE$1,1,1),Shock_dev!$A$1:$CI$1,0),FALSE)</f>
        <v>-32.472969999995257</v>
      </c>
      <c r="AF58" s="52">
        <f>VLOOKUP($B58,Shock_dev!$A$1:$CI$300,MATCH(DATE(AF$1,1,1),Shock_dev!$A$1:$CI$1,0),FALSE)</f>
        <v>-33.81368000000657</v>
      </c>
      <c r="AG58" s="52"/>
      <c r="AH58" s="65">
        <f t="shared" si="1"/>
        <v>119.20605399999913</v>
      </c>
      <c r="AI58" s="65">
        <f t="shared" si="2"/>
        <v>113.54649000000063</v>
      </c>
      <c r="AJ58" s="65">
        <f t="shared" si="3"/>
        <v>45.335877999999504</v>
      </c>
      <c r="AK58" s="65">
        <f t="shared" si="4"/>
        <v>-20.988456000000589</v>
      </c>
      <c r="AL58" s="65">
        <f t="shared" si="5"/>
        <v>-35.688061999998169</v>
      </c>
      <c r="AM58" s="65">
        <f t="shared" si="6"/>
        <v>-32.806806000000506</v>
      </c>
      <c r="AN58" s="66"/>
      <c r="AO58" s="65">
        <f t="shared" si="7"/>
        <v>116.37627199999989</v>
      </c>
      <c r="AP58" s="65">
        <f t="shared" si="8"/>
        <v>12.173710999999457</v>
      </c>
      <c r="AQ58" s="65">
        <f t="shared" si="9"/>
        <v>-34.247433999999338</v>
      </c>
    </row>
    <row r="59" spans="1:43" x14ac:dyDescent="0.25">
      <c r="A59" s="5" t="str">
        <f>VLOOKUP(LEFT(RIGHT(B59,6),4),List_Sectors!$A$2:$C$30,3,FALSE)</f>
        <v>Immobilier</v>
      </c>
      <c r="B59" s="37" t="s">
        <v>498</v>
      </c>
      <c r="C59" s="51">
        <f>VLOOKUP($B59,Shock_dev!$A$1:$CI$300,MATCH(DATE(C$1,1,1),Shock_dev!$A$1:$CI$1,0),FALSE)</f>
        <v>10.677776999999878</v>
      </c>
      <c r="D59" s="52">
        <f>VLOOKUP($B59,Shock_dev!$A$1:$CI$300,MATCH(DATE(D$1,1,1),Shock_dev!$A$1:$CI$1,0),FALSE)</f>
        <v>21.853598000000602</v>
      </c>
      <c r="E59" s="52">
        <f>VLOOKUP($B59,Shock_dev!$A$1:$CI$300,MATCH(DATE(E$1,1,1),Shock_dev!$A$1:$CI$1,0),FALSE)</f>
        <v>29.483923999999206</v>
      </c>
      <c r="F59" s="52">
        <f>VLOOKUP($B59,Shock_dev!$A$1:$CI$300,MATCH(DATE(F$1,1,1),Shock_dev!$A$1:$CI$1,0),FALSE)</f>
        <v>33.665287000000717</v>
      </c>
      <c r="G59" s="52">
        <f>VLOOKUP($B59,Shock_dev!$A$1:$CI$300,MATCH(DATE(G$1,1,1),Shock_dev!$A$1:$CI$1,0),FALSE)</f>
        <v>35.397600999999668</v>
      </c>
      <c r="H59" s="52">
        <f>VLOOKUP($B59,Shock_dev!$A$1:$CI$300,MATCH(DATE(H$1,1,1),Shock_dev!$A$1:$CI$1,0),FALSE)</f>
        <v>36.703056999999717</v>
      </c>
      <c r="I59" s="52">
        <f>VLOOKUP($B59,Shock_dev!$A$1:$CI$300,MATCH(DATE(I$1,1,1),Shock_dev!$A$1:$CI$1,0),FALSE)</f>
        <v>37.87695100000019</v>
      </c>
      <c r="J59" s="52">
        <f>VLOOKUP($B59,Shock_dev!$A$1:$CI$300,MATCH(DATE(J$1,1,1),Shock_dev!$A$1:$CI$1,0),FALSE)</f>
        <v>40.198817999999847</v>
      </c>
      <c r="K59" s="52">
        <f>VLOOKUP($B59,Shock_dev!$A$1:$CI$300,MATCH(DATE(K$1,1,1),Shock_dev!$A$1:$CI$1,0),FALSE)</f>
        <v>42.774614999999358</v>
      </c>
      <c r="L59" s="52">
        <f>VLOOKUP($B59,Shock_dev!$A$1:$CI$300,MATCH(DATE(L$1,1,1),Shock_dev!$A$1:$CI$1,0),FALSE)</f>
        <v>46.247601999999461</v>
      </c>
      <c r="M59" s="52">
        <f>VLOOKUP($B59,Shock_dev!$A$1:$CI$300,MATCH(DATE(M$1,1,1),Shock_dev!$A$1:$CI$1,0),FALSE)</f>
        <v>51.142261999999391</v>
      </c>
      <c r="N59" s="52">
        <f>VLOOKUP($B59,Shock_dev!$A$1:$CI$300,MATCH(DATE(N$1,1,1),Shock_dev!$A$1:$CI$1,0),FALSE)</f>
        <v>55.525147000000288</v>
      </c>
      <c r="O59" s="52">
        <f>VLOOKUP($B59,Shock_dev!$A$1:$CI$300,MATCH(DATE(O$1,1,1),Shock_dev!$A$1:$CI$1,0),FALSE)</f>
        <v>58.732106000000385</v>
      </c>
      <c r="P59" s="52">
        <f>VLOOKUP($B59,Shock_dev!$A$1:$CI$300,MATCH(DATE(P$1,1,1),Shock_dev!$A$1:$CI$1,0),FALSE)</f>
        <v>61.199031999999534</v>
      </c>
      <c r="Q59" s="52">
        <f>VLOOKUP($B59,Shock_dev!$A$1:$CI$300,MATCH(DATE(Q$1,1,1),Shock_dev!$A$1:$CI$1,0),FALSE)</f>
        <v>63.819711000000098</v>
      </c>
      <c r="R59" s="52">
        <f>VLOOKUP($B59,Shock_dev!$A$1:$CI$300,MATCH(DATE(R$1,1,1),Shock_dev!$A$1:$CI$1,0),FALSE)</f>
        <v>65.49816600000031</v>
      </c>
      <c r="S59" s="52">
        <f>VLOOKUP($B59,Shock_dev!$A$1:$CI$300,MATCH(DATE(S$1,1,1),Shock_dev!$A$1:$CI$1,0),FALSE)</f>
        <v>67.047252999999728</v>
      </c>
      <c r="T59" s="52">
        <f>VLOOKUP($B59,Shock_dev!$A$1:$CI$300,MATCH(DATE(T$1,1,1),Shock_dev!$A$1:$CI$1,0),FALSE)</f>
        <v>68.790599000000839</v>
      </c>
      <c r="U59" s="52">
        <f>VLOOKUP($B59,Shock_dev!$A$1:$CI$300,MATCH(DATE(U$1,1,1),Shock_dev!$A$1:$CI$1,0),FALSE)</f>
        <v>69.811522999999397</v>
      </c>
      <c r="V59" s="52">
        <f>VLOOKUP($B59,Shock_dev!$A$1:$CI$300,MATCH(DATE(V$1,1,1),Shock_dev!$A$1:$CI$1,0),FALSE)</f>
        <v>70.951431999999841</v>
      </c>
      <c r="W59" s="52">
        <f>VLOOKUP($B59,Shock_dev!$A$1:$CI$300,MATCH(DATE(W$1,1,1),Shock_dev!$A$1:$CI$1,0),FALSE)</f>
        <v>71.706148999999641</v>
      </c>
      <c r="X59" s="52">
        <f>VLOOKUP($B59,Shock_dev!$A$1:$CI$300,MATCH(DATE(X$1,1,1),Shock_dev!$A$1:$CI$1,0),FALSE)</f>
        <v>71.865103999999519</v>
      </c>
      <c r="Y59" s="52">
        <f>VLOOKUP($B59,Shock_dev!$A$1:$CI$300,MATCH(DATE(Y$1,1,1),Shock_dev!$A$1:$CI$1,0),FALSE)</f>
        <v>72.321136999999908</v>
      </c>
      <c r="Z59" s="52">
        <f>VLOOKUP($B59,Shock_dev!$A$1:$CI$300,MATCH(DATE(Z$1,1,1),Shock_dev!$A$1:$CI$1,0),FALSE)</f>
        <v>71.93824499999937</v>
      </c>
      <c r="AA59" s="52">
        <f>VLOOKUP($B59,Shock_dev!$A$1:$CI$300,MATCH(DATE(AA$1,1,1),Shock_dev!$A$1:$CI$1,0),FALSE)</f>
        <v>70.954673000000184</v>
      </c>
      <c r="AB59" s="52">
        <f>VLOOKUP($B59,Shock_dev!$A$1:$CI$300,MATCH(DATE(AB$1,1,1),Shock_dev!$A$1:$CI$1,0),FALSE)</f>
        <v>69.595390000000407</v>
      </c>
      <c r="AC59" s="52">
        <f>VLOOKUP($B59,Shock_dev!$A$1:$CI$300,MATCH(DATE(AC$1,1,1),Shock_dev!$A$1:$CI$1,0),FALSE)</f>
        <v>67.995367999999871</v>
      </c>
      <c r="AD59" s="52">
        <f>VLOOKUP($B59,Shock_dev!$A$1:$CI$300,MATCH(DATE(AD$1,1,1),Shock_dev!$A$1:$CI$1,0),FALSE)</f>
        <v>66.141508000000613</v>
      </c>
      <c r="AE59" s="52">
        <f>VLOOKUP($B59,Shock_dev!$A$1:$CI$300,MATCH(DATE(AE$1,1,1),Shock_dev!$A$1:$CI$1,0),FALSE)</f>
        <v>64.193451000001005</v>
      </c>
      <c r="AF59" s="52">
        <f>VLOOKUP($B59,Shock_dev!$A$1:$CI$300,MATCH(DATE(AF$1,1,1),Shock_dev!$A$1:$CI$1,0),FALSE)</f>
        <v>61.950488000000405</v>
      </c>
      <c r="AG59" s="52"/>
      <c r="AH59" s="65">
        <f t="shared" si="1"/>
        <v>26.215637400000013</v>
      </c>
      <c r="AI59" s="65">
        <f t="shared" si="2"/>
        <v>40.760208599999714</v>
      </c>
      <c r="AJ59" s="65">
        <f t="shared" si="3"/>
        <v>58.083651599999939</v>
      </c>
      <c r="AK59" s="65">
        <f t="shared" si="4"/>
        <v>68.419794600000017</v>
      </c>
      <c r="AL59" s="65">
        <f t="shared" si="5"/>
        <v>71.75706159999973</v>
      </c>
      <c r="AM59" s="65">
        <f t="shared" si="6"/>
        <v>65.975241000000466</v>
      </c>
      <c r="AN59" s="66"/>
      <c r="AO59" s="65">
        <f t="shared" si="7"/>
        <v>33.487922999999867</v>
      </c>
      <c r="AP59" s="65">
        <f t="shared" si="8"/>
        <v>63.251723099999978</v>
      </c>
      <c r="AQ59" s="65">
        <f t="shared" si="9"/>
        <v>68.866151300000098</v>
      </c>
    </row>
    <row r="60" spans="1:43" x14ac:dyDescent="0.25">
      <c r="A60" s="5" t="str">
        <f>VLOOKUP(LEFT(RIGHT(B60,6),4),List_Sectors!$A$2:$C$30,3,FALSE)</f>
        <v>Route</v>
      </c>
      <c r="B60" s="37" t="s">
        <v>499</v>
      </c>
      <c r="C60" s="51">
        <f>VLOOKUP($B60,Shock_dev!$A$1:$CI$300,MATCH(DATE(C$1,1,1),Shock_dev!$A$1:$CI$1,0),FALSE)</f>
        <v>131.74934640000004</v>
      </c>
      <c r="D60" s="52">
        <f>VLOOKUP($B60,Shock_dev!$A$1:$CI$300,MATCH(DATE(D$1,1,1),Shock_dev!$A$1:$CI$1,0),FALSE)</f>
        <v>192.53542179999999</v>
      </c>
      <c r="E60" s="52">
        <f>VLOOKUP($B60,Shock_dev!$A$1:$CI$300,MATCH(DATE(E$1,1,1),Shock_dev!$A$1:$CI$1,0),FALSE)</f>
        <v>219.64412260000006</v>
      </c>
      <c r="F60" s="52">
        <f>VLOOKUP($B60,Shock_dev!$A$1:$CI$300,MATCH(DATE(F$1,1,1),Shock_dev!$A$1:$CI$1,0),FALSE)</f>
        <v>234.3834736</v>
      </c>
      <c r="G60" s="52">
        <f>VLOOKUP($B60,Shock_dev!$A$1:$CI$300,MATCH(DATE(G$1,1,1),Shock_dev!$A$1:$CI$1,0),FALSE)</f>
        <v>223.62222389999999</v>
      </c>
      <c r="H60" s="52">
        <f>VLOOKUP($B60,Shock_dev!$A$1:$CI$300,MATCH(DATE(H$1,1,1),Shock_dev!$A$1:$CI$1,0),FALSE)</f>
        <v>232.29362649999996</v>
      </c>
      <c r="I60" s="52">
        <f>VLOOKUP($B60,Shock_dev!$A$1:$CI$300,MATCH(DATE(I$1,1,1),Shock_dev!$A$1:$CI$1,0),FALSE)</f>
        <v>239.71396489999995</v>
      </c>
      <c r="J60" s="52">
        <f>VLOOKUP($B60,Shock_dev!$A$1:$CI$300,MATCH(DATE(J$1,1,1),Shock_dev!$A$1:$CI$1,0),FALSE)</f>
        <v>246.36222480000004</v>
      </c>
      <c r="K60" s="52">
        <f>VLOOKUP($B60,Shock_dev!$A$1:$CI$300,MATCH(DATE(K$1,1,1),Shock_dev!$A$1:$CI$1,0),FALSE)</f>
        <v>252.56889519999993</v>
      </c>
      <c r="L60" s="52">
        <f>VLOOKUP($B60,Shock_dev!$A$1:$CI$300,MATCH(DATE(L$1,1,1),Shock_dev!$A$1:$CI$1,0),FALSE)</f>
        <v>256.5001304000001</v>
      </c>
      <c r="M60" s="52">
        <f>VLOOKUP($B60,Shock_dev!$A$1:$CI$300,MATCH(DATE(M$1,1,1),Shock_dev!$A$1:$CI$1,0),FALSE)</f>
        <v>243.42770999999993</v>
      </c>
      <c r="N60" s="52">
        <f>VLOOKUP($B60,Shock_dev!$A$1:$CI$300,MATCH(DATE(N$1,1,1),Shock_dev!$A$1:$CI$1,0),FALSE)</f>
        <v>241.61326080000003</v>
      </c>
      <c r="O60" s="52">
        <f>VLOOKUP($B60,Shock_dev!$A$1:$CI$300,MATCH(DATE(O$1,1,1),Shock_dev!$A$1:$CI$1,0),FALSE)</f>
        <v>243.77980769999999</v>
      </c>
      <c r="P60" s="52">
        <f>VLOOKUP($B60,Shock_dev!$A$1:$CI$300,MATCH(DATE(P$1,1,1),Shock_dev!$A$1:$CI$1,0),FALSE)</f>
        <v>247.11693389999994</v>
      </c>
      <c r="Q60" s="52">
        <f>VLOOKUP($B60,Shock_dev!$A$1:$CI$300,MATCH(DATE(Q$1,1,1),Shock_dev!$A$1:$CI$1,0),FALSE)</f>
        <v>246.67915979999998</v>
      </c>
      <c r="R60" s="52">
        <f>VLOOKUP($B60,Shock_dev!$A$1:$CI$300,MATCH(DATE(R$1,1,1),Shock_dev!$A$1:$CI$1,0),FALSE)</f>
        <v>240.72695239999996</v>
      </c>
      <c r="S60" s="52">
        <f>VLOOKUP($B60,Shock_dev!$A$1:$CI$300,MATCH(DATE(S$1,1,1),Shock_dev!$A$1:$CI$1,0),FALSE)</f>
        <v>240.19872050000004</v>
      </c>
      <c r="T60" s="52">
        <f>VLOOKUP($B60,Shock_dev!$A$1:$CI$300,MATCH(DATE(T$1,1,1),Shock_dev!$A$1:$CI$1,0),FALSE)</f>
        <v>241.41304930000001</v>
      </c>
      <c r="U60" s="52">
        <f>VLOOKUP($B60,Shock_dev!$A$1:$CI$300,MATCH(DATE(U$1,1,1),Shock_dev!$A$1:$CI$1,0),FALSE)</f>
        <v>242.8366833</v>
      </c>
      <c r="V60" s="52">
        <f>VLOOKUP($B60,Shock_dev!$A$1:$CI$300,MATCH(DATE(V$1,1,1),Shock_dev!$A$1:$CI$1,0),FALSE)</f>
        <v>250.5399228</v>
      </c>
      <c r="W60" s="52">
        <f>VLOOKUP($B60,Shock_dev!$A$1:$CI$300,MATCH(DATE(W$1,1,1),Shock_dev!$A$1:$CI$1,0),FALSE)</f>
        <v>246.70549619999997</v>
      </c>
      <c r="X60" s="52">
        <f>VLOOKUP($B60,Shock_dev!$A$1:$CI$300,MATCH(DATE(X$1,1,1),Shock_dev!$A$1:$CI$1,0),FALSE)</f>
        <v>245.2342114999999</v>
      </c>
      <c r="Y60" s="52">
        <f>VLOOKUP($B60,Shock_dev!$A$1:$CI$300,MATCH(DATE(Y$1,1,1),Shock_dev!$A$1:$CI$1,0),FALSE)</f>
        <v>244.47911470000008</v>
      </c>
      <c r="Z60" s="52">
        <f>VLOOKUP($B60,Shock_dev!$A$1:$CI$300,MATCH(DATE(Z$1,1,1),Shock_dev!$A$1:$CI$1,0),FALSE)</f>
        <v>243.61021059999996</v>
      </c>
      <c r="AA60" s="52">
        <f>VLOOKUP($B60,Shock_dev!$A$1:$CI$300,MATCH(DATE(AA$1,1,1),Shock_dev!$A$1:$CI$1,0),FALSE)</f>
        <v>242.4360332</v>
      </c>
      <c r="AB60" s="52">
        <f>VLOOKUP($B60,Shock_dev!$A$1:$CI$300,MATCH(DATE(AB$1,1,1),Shock_dev!$A$1:$CI$1,0),FALSE)</f>
        <v>240.94311920000007</v>
      </c>
      <c r="AC60" s="52">
        <f>VLOOKUP($B60,Shock_dev!$A$1:$CI$300,MATCH(DATE(AC$1,1,1),Shock_dev!$A$1:$CI$1,0),FALSE)</f>
        <v>239.15720829999998</v>
      </c>
      <c r="AD60" s="52">
        <f>VLOOKUP($B60,Shock_dev!$A$1:$CI$300,MATCH(DATE(AD$1,1,1),Shock_dev!$A$1:$CI$1,0),FALSE)</f>
        <v>237.11845520000008</v>
      </c>
      <c r="AE60" s="52">
        <f>VLOOKUP($B60,Shock_dev!$A$1:$CI$300,MATCH(DATE(AE$1,1,1),Shock_dev!$A$1:$CI$1,0),FALSE)</f>
        <v>234.87492640000005</v>
      </c>
      <c r="AF60" s="52">
        <f>VLOOKUP($B60,Shock_dev!$A$1:$CI$300,MATCH(DATE(AF$1,1,1),Shock_dev!$A$1:$CI$1,0),FALSE)</f>
        <v>232.44667069999991</v>
      </c>
      <c r="AG60" s="52"/>
      <c r="AH60" s="65">
        <f t="shared" si="1"/>
        <v>200.38691766000002</v>
      </c>
      <c r="AI60" s="65">
        <f t="shared" si="2"/>
        <v>245.48776835999996</v>
      </c>
      <c r="AJ60" s="65">
        <f t="shared" si="3"/>
        <v>244.52337443999994</v>
      </c>
      <c r="AK60" s="65">
        <f t="shared" si="4"/>
        <v>243.14306565999999</v>
      </c>
      <c r="AL60" s="65">
        <f t="shared" si="5"/>
        <v>244.49301323999998</v>
      </c>
      <c r="AM60" s="65">
        <f t="shared" si="6"/>
        <v>236.90807596000005</v>
      </c>
      <c r="AN60" s="66"/>
      <c r="AO60" s="65">
        <f t="shared" si="7"/>
        <v>222.93734301000001</v>
      </c>
      <c r="AP60" s="65">
        <f t="shared" si="8"/>
        <v>243.83322004999997</v>
      </c>
      <c r="AQ60" s="65">
        <f t="shared" si="9"/>
        <v>240.7005446</v>
      </c>
    </row>
    <row r="61" spans="1:43" x14ac:dyDescent="0.25">
      <c r="A61" s="5" t="str">
        <f>VLOOKUP(LEFT(RIGHT(B61,6),4),List_Sectors!$A$2:$C$30,3,FALSE)</f>
        <v>Rail</v>
      </c>
      <c r="B61" s="37" t="s">
        <v>500</v>
      </c>
      <c r="C61" s="51">
        <f>VLOOKUP($B61,Shock_dev!$A$1:$CI$300,MATCH(DATE(C$1,1,1),Shock_dev!$A$1:$CI$1,0),FALSE)</f>
        <v>39.422374000000005</v>
      </c>
      <c r="D61" s="52">
        <f>VLOOKUP($B61,Shock_dev!$A$1:$CI$300,MATCH(DATE(D$1,1,1),Shock_dev!$A$1:$CI$1,0),FALSE)</f>
        <v>64.158942479999993</v>
      </c>
      <c r="E61" s="52">
        <f>VLOOKUP($B61,Shock_dev!$A$1:$CI$300,MATCH(DATE(E$1,1,1),Shock_dev!$A$1:$CI$1,0),FALSE)</f>
        <v>76.271074569999996</v>
      </c>
      <c r="F61" s="52">
        <f>VLOOKUP($B61,Shock_dev!$A$1:$CI$300,MATCH(DATE(F$1,1,1),Shock_dev!$A$1:$CI$1,0),FALSE)</f>
        <v>82.790226939999997</v>
      </c>
      <c r="G61" s="52">
        <f>VLOOKUP($B61,Shock_dev!$A$1:$CI$300,MATCH(DATE(G$1,1,1),Shock_dev!$A$1:$CI$1,0),FALSE)</f>
        <v>87.062425819999987</v>
      </c>
      <c r="H61" s="52">
        <f>VLOOKUP($B61,Shock_dev!$A$1:$CI$300,MATCH(DATE(H$1,1,1),Shock_dev!$A$1:$CI$1,0),FALSE)</f>
        <v>90.331446290000002</v>
      </c>
      <c r="I61" s="52">
        <f>VLOOKUP($B61,Shock_dev!$A$1:$CI$300,MATCH(DATE(I$1,1,1),Shock_dev!$A$1:$CI$1,0),FALSE)</f>
        <v>85.678953220000011</v>
      </c>
      <c r="J61" s="52">
        <f>VLOOKUP($B61,Shock_dev!$A$1:$CI$300,MATCH(DATE(J$1,1,1),Shock_dev!$A$1:$CI$1,0),FALSE)</f>
        <v>85.033148949999998</v>
      </c>
      <c r="K61" s="52">
        <f>VLOOKUP($B61,Shock_dev!$A$1:$CI$300,MATCH(DATE(K$1,1,1),Shock_dev!$A$1:$CI$1,0),FALSE)</f>
        <v>75.231301760000008</v>
      </c>
      <c r="L61" s="52">
        <f>VLOOKUP($B61,Shock_dev!$A$1:$CI$300,MATCH(DATE(L$1,1,1),Shock_dev!$A$1:$CI$1,0),FALSE)</f>
        <v>72.181683489999998</v>
      </c>
      <c r="M61" s="52">
        <f>VLOOKUP($B61,Shock_dev!$A$1:$CI$300,MATCH(DATE(M$1,1,1),Shock_dev!$A$1:$CI$1,0),FALSE)</f>
        <v>155.93382305</v>
      </c>
      <c r="N61" s="52">
        <f>VLOOKUP($B61,Shock_dev!$A$1:$CI$300,MATCH(DATE(N$1,1,1),Shock_dev!$A$1:$CI$1,0),FALSE)</f>
        <v>184.54683411999997</v>
      </c>
      <c r="O61" s="52">
        <f>VLOOKUP($B61,Shock_dev!$A$1:$CI$300,MATCH(DATE(O$1,1,1),Shock_dev!$A$1:$CI$1,0),FALSE)</f>
        <v>197.41881360000002</v>
      </c>
      <c r="P61" s="52">
        <f>VLOOKUP($B61,Shock_dev!$A$1:$CI$300,MATCH(DATE(P$1,1,1),Shock_dev!$A$1:$CI$1,0),FALSE)</f>
        <v>204.46837027999999</v>
      </c>
      <c r="Q61" s="52">
        <f>VLOOKUP($B61,Shock_dev!$A$1:$CI$300,MATCH(DATE(Q$1,1,1),Shock_dev!$A$1:$CI$1,0),FALSE)</f>
        <v>209.01798668000001</v>
      </c>
      <c r="R61" s="52">
        <f>VLOOKUP($B61,Shock_dev!$A$1:$CI$300,MATCH(DATE(R$1,1,1),Shock_dev!$A$1:$CI$1,0),FALSE)</f>
        <v>212.21582133999999</v>
      </c>
      <c r="S61" s="52">
        <f>VLOOKUP($B61,Shock_dev!$A$1:$CI$300,MATCH(DATE(S$1,1,1),Shock_dev!$A$1:$CI$1,0),FALSE)</f>
        <v>226.52334137</v>
      </c>
      <c r="T61" s="52">
        <f>VLOOKUP($B61,Shock_dev!$A$1:$CI$300,MATCH(DATE(T$1,1,1),Shock_dev!$A$1:$CI$1,0),FALSE)</f>
        <v>232.99342742000002</v>
      </c>
      <c r="U61" s="52">
        <f>VLOOKUP($B61,Shock_dev!$A$1:$CI$300,MATCH(DATE(U$1,1,1),Shock_dev!$A$1:$CI$1,0),FALSE)</f>
        <v>235.90770853999999</v>
      </c>
      <c r="V61" s="52">
        <f>VLOOKUP($B61,Shock_dev!$A$1:$CI$300,MATCH(DATE(V$1,1,1),Shock_dev!$A$1:$CI$1,0),FALSE)</f>
        <v>237.17468199000001</v>
      </c>
      <c r="W61" s="52">
        <f>VLOOKUP($B61,Shock_dev!$A$1:$CI$300,MATCH(DATE(W$1,1,1),Shock_dev!$A$1:$CI$1,0),FALSE)</f>
        <v>237.48194783000002</v>
      </c>
      <c r="X61" s="52">
        <f>VLOOKUP($B61,Shock_dev!$A$1:$CI$300,MATCH(DATE(X$1,1,1),Shock_dev!$A$1:$CI$1,0),FALSE)</f>
        <v>249.89732363000002</v>
      </c>
      <c r="Y61" s="52">
        <f>VLOOKUP($B61,Shock_dev!$A$1:$CI$300,MATCH(DATE(Y$1,1,1),Shock_dev!$A$1:$CI$1,0),FALSE)</f>
        <v>254.08101173</v>
      </c>
      <c r="Z61" s="52">
        <f>VLOOKUP($B61,Shock_dev!$A$1:$CI$300,MATCH(DATE(Z$1,1,1),Shock_dev!$A$1:$CI$1,0),FALSE)</f>
        <v>254.71835392999998</v>
      </c>
      <c r="AA61" s="52">
        <f>VLOOKUP($B61,Shock_dev!$A$1:$CI$300,MATCH(DATE(AA$1,1,1),Shock_dev!$A$1:$CI$1,0),FALSE)</f>
        <v>253.86155503000001</v>
      </c>
      <c r="AB61" s="52">
        <f>VLOOKUP($B61,Shock_dev!$A$1:$CI$300,MATCH(DATE(AB$1,1,1),Shock_dev!$A$1:$CI$1,0),FALSE)</f>
        <v>252.24335996999997</v>
      </c>
      <c r="AC61" s="52">
        <f>VLOOKUP($B61,Shock_dev!$A$1:$CI$300,MATCH(DATE(AC$1,1,1),Shock_dev!$A$1:$CI$1,0),FALSE)</f>
        <v>250.13614213</v>
      </c>
      <c r="AD61" s="52">
        <f>VLOOKUP($B61,Shock_dev!$A$1:$CI$300,MATCH(DATE(AD$1,1,1),Shock_dev!$A$1:$CI$1,0),FALSE)</f>
        <v>247.66789375000002</v>
      </c>
      <c r="AE61" s="52">
        <f>VLOOKUP($B61,Shock_dev!$A$1:$CI$300,MATCH(DATE(AE$1,1,1),Shock_dev!$A$1:$CI$1,0),FALSE)</f>
        <v>244.91889405999999</v>
      </c>
      <c r="AF61" s="52">
        <f>VLOOKUP($B61,Shock_dev!$A$1:$CI$300,MATCH(DATE(AF$1,1,1),Shock_dev!$A$1:$CI$1,0),FALSE)</f>
        <v>241.93625318000002</v>
      </c>
      <c r="AG61" s="52"/>
      <c r="AH61" s="65">
        <f t="shared" si="1"/>
        <v>69.941008761999996</v>
      </c>
      <c r="AI61" s="65">
        <f t="shared" si="2"/>
        <v>81.691306742000009</v>
      </c>
      <c r="AJ61" s="65">
        <f t="shared" si="3"/>
        <v>190.27716554599999</v>
      </c>
      <c r="AK61" s="65">
        <f t="shared" si="4"/>
        <v>228.962996132</v>
      </c>
      <c r="AL61" s="65">
        <f t="shared" si="5"/>
        <v>250.00803843000003</v>
      </c>
      <c r="AM61" s="65">
        <f t="shared" si="6"/>
        <v>247.38050861799996</v>
      </c>
      <c r="AN61" s="66"/>
      <c r="AO61" s="65">
        <f t="shared" si="7"/>
        <v>75.816157752000009</v>
      </c>
      <c r="AP61" s="65">
        <f t="shared" si="8"/>
        <v>209.620080839</v>
      </c>
      <c r="AQ61" s="65">
        <f t="shared" si="9"/>
        <v>248.69427352399998</v>
      </c>
    </row>
    <row r="62" spans="1:43" x14ac:dyDescent="0.25">
      <c r="A62" s="5" t="str">
        <f>VLOOKUP(LEFT(RIGHT(B62,6),4),List_Sectors!$A$2:$C$30,3,FALSE)</f>
        <v>Ponts &amp; tunnels</v>
      </c>
      <c r="B62" s="37" t="s">
        <v>501</v>
      </c>
      <c r="C62" s="51">
        <f>VLOOKUP($B62,Shock_dev!$A$1:$CI$300,MATCH(DATE(C$1,1,1),Shock_dev!$A$1:$CI$1,0),FALSE)</f>
        <v>43.855236599999998</v>
      </c>
      <c r="D62" s="52">
        <f>VLOOKUP($B62,Shock_dev!$A$1:$CI$300,MATCH(DATE(D$1,1,1),Shock_dev!$A$1:$CI$1,0),FALSE)</f>
        <v>68.926483130000008</v>
      </c>
      <c r="E62" s="52">
        <f>VLOOKUP($B62,Shock_dev!$A$1:$CI$300,MATCH(DATE(E$1,1,1),Shock_dev!$A$1:$CI$1,0),FALSE)</f>
        <v>80.564236489999985</v>
      </c>
      <c r="F62" s="52">
        <f>VLOOKUP($B62,Shock_dev!$A$1:$CI$300,MATCH(DATE(F$1,1,1),Shock_dev!$A$1:$CI$1,0),FALSE)</f>
        <v>86.462169380000006</v>
      </c>
      <c r="G62" s="52">
        <f>VLOOKUP($B62,Shock_dev!$A$1:$CI$300,MATCH(DATE(G$1,1,1),Shock_dev!$A$1:$CI$1,0),FALSE)</f>
        <v>94.923724690000014</v>
      </c>
      <c r="H62" s="52">
        <f>VLOOKUP($B62,Shock_dev!$A$1:$CI$300,MATCH(DATE(H$1,1,1),Shock_dev!$A$1:$CI$1,0),FALSE)</f>
        <v>99.379758129999999</v>
      </c>
      <c r="I62" s="52">
        <f>VLOOKUP($B62,Shock_dev!$A$1:$CI$300,MATCH(DATE(I$1,1,1),Shock_dev!$A$1:$CI$1,0),FALSE)</f>
        <v>101.38138514999999</v>
      </c>
      <c r="J62" s="52">
        <f>VLOOKUP($B62,Shock_dev!$A$1:$CI$300,MATCH(DATE(J$1,1,1),Shock_dev!$A$1:$CI$1,0),FALSE)</f>
        <v>102.56855280999999</v>
      </c>
      <c r="K62" s="52">
        <f>VLOOKUP($B62,Shock_dev!$A$1:$CI$300,MATCH(DATE(K$1,1,1),Shock_dev!$A$1:$CI$1,0),FALSE)</f>
        <v>102.42552248000001</v>
      </c>
      <c r="L62" s="52">
        <f>VLOOKUP($B62,Shock_dev!$A$1:$CI$300,MATCH(DATE(L$1,1,1),Shock_dev!$A$1:$CI$1,0),FALSE)</f>
        <v>104.15003115999998</v>
      </c>
      <c r="M62" s="52">
        <f>VLOOKUP($B62,Shock_dev!$A$1:$CI$300,MATCH(DATE(M$1,1,1),Shock_dev!$A$1:$CI$1,0),FALSE)</f>
        <v>124.71004626999999</v>
      </c>
      <c r="N62" s="52">
        <f>VLOOKUP($B62,Shock_dev!$A$1:$CI$300,MATCH(DATE(N$1,1,1),Shock_dev!$A$1:$CI$1,0),FALSE)</f>
        <v>130.99178397000003</v>
      </c>
      <c r="O62" s="52">
        <f>VLOOKUP($B62,Shock_dev!$A$1:$CI$300,MATCH(DATE(O$1,1,1),Shock_dev!$A$1:$CI$1,0),FALSE)</f>
        <v>132.12979981000001</v>
      </c>
      <c r="P62" s="52">
        <f>VLOOKUP($B62,Shock_dev!$A$1:$CI$300,MATCH(DATE(P$1,1,1),Shock_dev!$A$1:$CI$1,0),FALSE)</f>
        <v>131.11516731</v>
      </c>
      <c r="Q62" s="52">
        <f>VLOOKUP($B62,Shock_dev!$A$1:$CI$300,MATCH(DATE(Q$1,1,1),Shock_dev!$A$1:$CI$1,0),FALSE)</f>
        <v>129.05679225</v>
      </c>
      <c r="R62" s="52">
        <f>VLOOKUP($B62,Shock_dev!$A$1:$CI$300,MATCH(DATE(R$1,1,1),Shock_dev!$A$1:$CI$1,0),FALSE)</f>
        <v>126.34412703999999</v>
      </c>
      <c r="S62" s="52">
        <f>VLOOKUP($B62,Shock_dev!$A$1:$CI$300,MATCH(DATE(S$1,1,1),Shock_dev!$A$1:$CI$1,0),FALSE)</f>
        <v>124.01081610000001</v>
      </c>
      <c r="T62" s="52">
        <f>VLOOKUP($B62,Shock_dev!$A$1:$CI$300,MATCH(DATE(T$1,1,1),Shock_dev!$A$1:$CI$1,0),FALSE)</f>
        <v>120.98289522</v>
      </c>
      <c r="U62" s="52">
        <f>VLOOKUP($B62,Shock_dev!$A$1:$CI$300,MATCH(DATE(U$1,1,1),Shock_dev!$A$1:$CI$1,0),FALSE)</f>
        <v>117.68244823999999</v>
      </c>
      <c r="V62" s="52">
        <f>VLOOKUP($B62,Shock_dev!$A$1:$CI$300,MATCH(DATE(V$1,1,1),Shock_dev!$A$1:$CI$1,0),FALSE)</f>
        <v>118.28795003000002</v>
      </c>
      <c r="W62" s="52">
        <f>VLOOKUP($B62,Shock_dev!$A$1:$CI$300,MATCH(DATE(W$1,1,1),Shock_dev!$A$1:$CI$1,0),FALSE)</f>
        <v>116.52998054999999</v>
      </c>
      <c r="X62" s="52">
        <f>VLOOKUP($B62,Shock_dev!$A$1:$CI$300,MATCH(DATE(X$1,1,1),Shock_dev!$A$1:$CI$1,0),FALSE)</f>
        <v>114.75277671000001</v>
      </c>
      <c r="Y62" s="52">
        <f>VLOOKUP($B62,Shock_dev!$A$1:$CI$300,MATCH(DATE(Y$1,1,1),Shock_dev!$A$1:$CI$1,0),FALSE)</f>
        <v>112.32884841000001</v>
      </c>
      <c r="Z62" s="52">
        <f>VLOOKUP($B62,Shock_dev!$A$1:$CI$300,MATCH(DATE(Z$1,1,1),Shock_dev!$A$1:$CI$1,0),FALSE)</f>
        <v>109.75898792</v>
      </c>
      <c r="AA62" s="52">
        <f>VLOOKUP($B62,Shock_dev!$A$1:$CI$300,MATCH(DATE(AA$1,1,1),Shock_dev!$A$1:$CI$1,0),FALSE)</f>
        <v>107.23094758999999</v>
      </c>
      <c r="AB62" s="52">
        <f>VLOOKUP($B62,Shock_dev!$A$1:$CI$300,MATCH(DATE(AB$1,1,1),Shock_dev!$A$1:$CI$1,0),FALSE)</f>
        <v>104.79798283999999</v>
      </c>
      <c r="AC62" s="52">
        <f>VLOOKUP($B62,Shock_dev!$A$1:$CI$300,MATCH(DATE(AC$1,1,1),Shock_dev!$A$1:$CI$1,0),FALSE)</f>
        <v>102.47772315</v>
      </c>
      <c r="AD62" s="52">
        <f>VLOOKUP($B62,Shock_dev!$A$1:$CI$300,MATCH(DATE(AD$1,1,1),Shock_dev!$A$1:$CI$1,0),FALSE)</f>
        <v>100.25951494</v>
      </c>
      <c r="AE62" s="52">
        <f>VLOOKUP($B62,Shock_dev!$A$1:$CI$300,MATCH(DATE(AE$1,1,1),Shock_dev!$A$1:$CI$1,0),FALSE)</f>
        <v>98.141639349999991</v>
      </c>
      <c r="AF62" s="52">
        <f>VLOOKUP($B62,Shock_dev!$A$1:$CI$300,MATCH(DATE(AF$1,1,1),Shock_dev!$A$1:$CI$1,0),FALSE)</f>
        <v>96.113950869999996</v>
      </c>
      <c r="AG62" s="52"/>
      <c r="AH62" s="65">
        <f t="shared" si="1"/>
        <v>74.946370058000014</v>
      </c>
      <c r="AI62" s="65">
        <f t="shared" si="2"/>
        <v>101.981049946</v>
      </c>
      <c r="AJ62" s="65">
        <f t="shared" si="3"/>
        <v>129.600717922</v>
      </c>
      <c r="AK62" s="65">
        <f t="shared" si="4"/>
        <v>121.461647326</v>
      </c>
      <c r="AL62" s="65">
        <f t="shared" si="5"/>
        <v>112.120308236</v>
      </c>
      <c r="AM62" s="65">
        <f t="shared" si="6"/>
        <v>100.35816223</v>
      </c>
      <c r="AN62" s="66"/>
      <c r="AO62" s="65">
        <f t="shared" si="7"/>
        <v>88.463710001999999</v>
      </c>
      <c r="AP62" s="65">
        <f t="shared" si="8"/>
        <v>125.531182624</v>
      </c>
      <c r="AQ62" s="65">
        <f t="shared" si="9"/>
        <v>106.239235233</v>
      </c>
    </row>
    <row r="63" spans="1:43" x14ac:dyDescent="0.25">
      <c r="A63" s="5" t="str">
        <f>VLOOKUP(LEFT(RIGHT(B63,6),4),List_Sectors!$A$2:$C$30,3,FALSE)</f>
        <v>Conduites</v>
      </c>
      <c r="B63" s="37" t="s">
        <v>502</v>
      </c>
      <c r="C63" s="51">
        <f>VLOOKUP($B63,Shock_dev!$A$1:$CI$300,MATCH(DATE(C$1,1,1),Shock_dev!$A$1:$CI$1,0),FALSE)</f>
        <v>238.30426390000002</v>
      </c>
      <c r="D63" s="52">
        <f>VLOOKUP($B63,Shock_dev!$A$1:$CI$300,MATCH(DATE(D$1,1,1),Shock_dev!$A$1:$CI$1,0),FALSE)</f>
        <v>379.27806539999995</v>
      </c>
      <c r="E63" s="52">
        <f>VLOOKUP($B63,Shock_dev!$A$1:$CI$300,MATCH(DATE(E$1,1,1),Shock_dev!$A$1:$CI$1,0),FALSE)</f>
        <v>446.8743733</v>
      </c>
      <c r="F63" s="52">
        <f>VLOOKUP($B63,Shock_dev!$A$1:$CI$300,MATCH(DATE(F$1,1,1),Shock_dev!$A$1:$CI$1,0),FALSE)</f>
        <v>482.12487030000005</v>
      </c>
      <c r="G63" s="52">
        <f>VLOOKUP($B63,Shock_dev!$A$1:$CI$300,MATCH(DATE(G$1,1,1),Shock_dev!$A$1:$CI$1,0),FALSE)</f>
        <v>512.5165300000001</v>
      </c>
      <c r="H63" s="52">
        <f>VLOOKUP($B63,Shock_dev!$A$1:$CI$300,MATCH(DATE(H$1,1,1),Shock_dev!$A$1:$CI$1,0),FALSE)</f>
        <v>532.59307369999999</v>
      </c>
      <c r="I63" s="52">
        <f>VLOOKUP($B63,Shock_dev!$A$1:$CI$300,MATCH(DATE(I$1,1,1),Shock_dev!$A$1:$CI$1,0),FALSE)</f>
        <v>545.27596930000004</v>
      </c>
      <c r="J63" s="52">
        <f>VLOOKUP($B63,Shock_dev!$A$1:$CI$300,MATCH(DATE(J$1,1,1),Shock_dev!$A$1:$CI$1,0),FALSE)</f>
        <v>552.56844969999997</v>
      </c>
      <c r="K63" s="52">
        <f>VLOOKUP($B63,Shock_dev!$A$1:$CI$300,MATCH(DATE(K$1,1,1),Shock_dev!$A$1:$CI$1,0),FALSE)</f>
        <v>549.60581879999995</v>
      </c>
      <c r="L63" s="52">
        <f>VLOOKUP($B63,Shock_dev!$A$1:$CI$300,MATCH(DATE(L$1,1,1),Shock_dev!$A$1:$CI$1,0),FALSE)</f>
        <v>569.10058690000005</v>
      </c>
      <c r="M63" s="52">
        <f>VLOOKUP($B63,Shock_dev!$A$1:$CI$300,MATCH(DATE(M$1,1,1),Shock_dev!$A$1:$CI$1,0),FALSE)</f>
        <v>488.64021990000003</v>
      </c>
      <c r="N63" s="52">
        <f>VLOOKUP($B63,Shock_dev!$A$1:$CI$300,MATCH(DATE(N$1,1,1),Shock_dev!$A$1:$CI$1,0),FALSE)</f>
        <v>447.26566380000003</v>
      </c>
      <c r="O63" s="52">
        <f>VLOOKUP($B63,Shock_dev!$A$1:$CI$300,MATCH(DATE(O$1,1,1),Shock_dev!$A$1:$CI$1,0),FALSE)</f>
        <v>417.51944120000007</v>
      </c>
      <c r="P63" s="52">
        <f>VLOOKUP($B63,Shock_dev!$A$1:$CI$300,MATCH(DATE(P$1,1,1),Shock_dev!$A$1:$CI$1,0),FALSE)</f>
        <v>389.56654530000003</v>
      </c>
      <c r="Q63" s="52">
        <f>VLOOKUP($B63,Shock_dev!$A$1:$CI$300,MATCH(DATE(Q$1,1,1),Shock_dev!$A$1:$CI$1,0),FALSE)</f>
        <v>382.03161729999999</v>
      </c>
      <c r="R63" s="52">
        <f>VLOOKUP($B63,Shock_dev!$A$1:$CI$300,MATCH(DATE(R$1,1,1),Shock_dev!$A$1:$CI$1,0),FALSE)</f>
        <v>360.7032974</v>
      </c>
      <c r="S63" s="52">
        <f>VLOOKUP($B63,Shock_dev!$A$1:$CI$300,MATCH(DATE(S$1,1,1),Shock_dev!$A$1:$CI$1,0),FALSE)</f>
        <v>334.26310659999996</v>
      </c>
      <c r="T63" s="52">
        <f>VLOOKUP($B63,Shock_dev!$A$1:$CI$300,MATCH(DATE(T$1,1,1),Shock_dev!$A$1:$CI$1,0),FALSE)</f>
        <v>306.8038899</v>
      </c>
      <c r="U63" s="52">
        <f>VLOOKUP($B63,Shock_dev!$A$1:$CI$300,MATCH(DATE(U$1,1,1),Shock_dev!$A$1:$CI$1,0),FALSE)</f>
        <v>280.07475500000004</v>
      </c>
      <c r="V63" s="52">
        <f>VLOOKUP($B63,Shock_dev!$A$1:$CI$300,MATCH(DATE(V$1,1,1),Shock_dev!$A$1:$CI$1,0),FALSE)</f>
        <v>280.30328980000002</v>
      </c>
      <c r="W63" s="52">
        <f>VLOOKUP($B63,Shock_dev!$A$1:$CI$300,MATCH(DATE(W$1,1,1),Shock_dev!$A$1:$CI$1,0),FALSE)</f>
        <v>263.24541210000001</v>
      </c>
      <c r="X63" s="52">
        <f>VLOOKUP($B63,Shock_dev!$A$1:$CI$300,MATCH(DATE(X$1,1,1),Shock_dev!$A$1:$CI$1,0),FALSE)</f>
        <v>244.65051329999994</v>
      </c>
      <c r="Y63" s="52">
        <f>VLOOKUP($B63,Shock_dev!$A$1:$CI$300,MATCH(DATE(Y$1,1,1),Shock_dev!$A$1:$CI$1,0),FALSE)</f>
        <v>227.1583268</v>
      </c>
      <c r="Z63" s="52">
        <f>VLOOKUP($B63,Shock_dev!$A$1:$CI$300,MATCH(DATE(Z$1,1,1),Shock_dev!$A$1:$CI$1,0),FALSE)</f>
        <v>211.3557538</v>
      </c>
      <c r="AA63" s="52">
        <f>VLOOKUP($B63,Shock_dev!$A$1:$CI$300,MATCH(DATE(AA$1,1,1),Shock_dev!$A$1:$CI$1,0),FALSE)</f>
        <v>197.32716219999998</v>
      </c>
      <c r="AB63" s="52">
        <f>VLOOKUP($B63,Shock_dev!$A$1:$CI$300,MATCH(DATE(AB$1,1,1),Shock_dev!$A$1:$CI$1,0),FALSE)</f>
        <v>184.97461070000003</v>
      </c>
      <c r="AC63" s="52">
        <f>VLOOKUP($B63,Shock_dev!$A$1:$CI$300,MATCH(DATE(AC$1,1,1),Shock_dev!$A$1:$CI$1,0),FALSE)</f>
        <v>174.11870110000001</v>
      </c>
      <c r="AD63" s="52">
        <f>VLOOKUP($B63,Shock_dev!$A$1:$CI$300,MATCH(DATE(AD$1,1,1),Shock_dev!$A$1:$CI$1,0),FALSE)</f>
        <v>164.59655890000005</v>
      </c>
      <c r="AE63" s="52">
        <f>VLOOKUP($B63,Shock_dev!$A$1:$CI$300,MATCH(DATE(AE$1,1,1),Shock_dev!$A$1:$CI$1,0),FALSE)</f>
        <v>156.24384289999995</v>
      </c>
      <c r="AF63" s="52">
        <f>VLOOKUP($B63,Shock_dev!$A$1:$CI$300,MATCH(DATE(AF$1,1,1),Shock_dev!$A$1:$CI$1,0),FALSE)</f>
        <v>148.91652540000001</v>
      </c>
      <c r="AG63" s="52"/>
      <c r="AH63" s="65">
        <f t="shared" si="1"/>
        <v>411.81962058000011</v>
      </c>
      <c r="AI63" s="65">
        <f t="shared" si="2"/>
        <v>549.82877968000003</v>
      </c>
      <c r="AJ63" s="65">
        <f t="shared" si="3"/>
        <v>425.00469750000002</v>
      </c>
      <c r="AK63" s="65">
        <f t="shared" si="4"/>
        <v>312.42966774000007</v>
      </c>
      <c r="AL63" s="65">
        <f t="shared" si="5"/>
        <v>228.74743363999997</v>
      </c>
      <c r="AM63" s="65">
        <f t="shared" si="6"/>
        <v>165.77004779999999</v>
      </c>
      <c r="AN63" s="66"/>
      <c r="AO63" s="65">
        <f t="shared" si="7"/>
        <v>480.82420013000007</v>
      </c>
      <c r="AP63" s="65">
        <f t="shared" si="8"/>
        <v>368.71718262000002</v>
      </c>
      <c r="AQ63" s="65">
        <f t="shared" si="9"/>
        <v>197.25874071999999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503</v>
      </c>
      <c r="C64" s="51">
        <f>VLOOKUP($B64,Shock_dev!$A$1:$CI$300,MATCH(DATE(C$1,1,1),Shock_dev!$A$1:$CI$1,0),FALSE)</f>
        <v>17.3598097</v>
      </c>
      <c r="D64" s="52">
        <f>VLOOKUP($B64,Shock_dev!$A$1:$CI$300,MATCH(DATE(D$1,1,1),Shock_dev!$A$1:$CI$1,0),FALSE)</f>
        <v>24.867830300000008</v>
      </c>
      <c r="E64" s="52">
        <f>VLOOKUP($B64,Shock_dev!$A$1:$CI$300,MATCH(DATE(E$1,1,1),Shock_dev!$A$1:$CI$1,0),FALSE)</f>
        <v>27.513178699999997</v>
      </c>
      <c r="F64" s="52">
        <f>VLOOKUP($B64,Shock_dev!$A$1:$CI$300,MATCH(DATE(F$1,1,1),Shock_dev!$A$1:$CI$1,0),FALSE)</f>
        <v>28.356052599999998</v>
      </c>
      <c r="G64" s="52">
        <f>VLOOKUP($B64,Shock_dev!$A$1:$CI$300,MATCH(DATE(G$1,1,1),Shock_dev!$A$1:$CI$1,0),FALSE)</f>
        <v>36.080315299999995</v>
      </c>
      <c r="H64" s="52">
        <f>VLOOKUP($B64,Shock_dev!$A$1:$CI$300,MATCH(DATE(H$1,1,1),Shock_dev!$A$1:$CI$1,0),FALSE)</f>
        <v>40.700119000000001</v>
      </c>
      <c r="I64" s="52">
        <f>VLOOKUP($B64,Shock_dev!$A$1:$CI$300,MATCH(DATE(I$1,1,1),Shock_dev!$A$1:$CI$1,0),FALSE)</f>
        <v>42.284999200000016</v>
      </c>
      <c r="J64" s="52">
        <f>VLOOKUP($B64,Shock_dev!$A$1:$CI$300,MATCH(DATE(J$1,1,1),Shock_dev!$A$1:$CI$1,0),FALSE)</f>
        <v>43.593257100000017</v>
      </c>
      <c r="K64" s="52">
        <f>VLOOKUP($B64,Shock_dev!$A$1:$CI$300,MATCH(DATE(K$1,1,1),Shock_dev!$A$1:$CI$1,0),FALSE)</f>
        <v>44.406743699999993</v>
      </c>
      <c r="L64" s="52">
        <f>VLOOKUP($B64,Shock_dev!$A$1:$CI$300,MATCH(DATE(L$1,1,1),Shock_dev!$A$1:$CI$1,0),FALSE)</f>
        <v>43.300711199999995</v>
      </c>
      <c r="M64" s="52">
        <f>VLOOKUP($B64,Shock_dev!$A$1:$CI$300,MATCH(DATE(M$1,1,1),Shock_dev!$A$1:$CI$1,0),FALSE)</f>
        <v>55.560338599999994</v>
      </c>
      <c r="N64" s="52">
        <f>VLOOKUP($B64,Shock_dev!$A$1:$CI$300,MATCH(DATE(N$1,1,1),Shock_dev!$A$1:$CI$1,0),FALSE)</f>
        <v>58.506797199999994</v>
      </c>
      <c r="O64" s="52">
        <f>VLOOKUP($B64,Shock_dev!$A$1:$CI$300,MATCH(DATE(O$1,1,1),Shock_dev!$A$1:$CI$1,0),FALSE)</f>
        <v>59.733819199999999</v>
      </c>
      <c r="P64" s="52">
        <f>VLOOKUP($B64,Shock_dev!$A$1:$CI$300,MATCH(DATE(P$1,1,1),Shock_dev!$A$1:$CI$1,0),FALSE)</f>
        <v>60.336714400000005</v>
      </c>
      <c r="Q64" s="52">
        <f>VLOOKUP($B64,Shock_dev!$A$1:$CI$300,MATCH(DATE(Q$1,1,1),Shock_dev!$A$1:$CI$1,0),FALSE)</f>
        <v>63.041571800000014</v>
      </c>
      <c r="R64" s="52">
        <f>VLOOKUP($B64,Shock_dev!$A$1:$CI$300,MATCH(DATE(R$1,1,1),Shock_dev!$A$1:$CI$1,0),FALSE)</f>
        <v>64.082182099999983</v>
      </c>
      <c r="S64" s="52">
        <f>VLOOKUP($B64,Shock_dev!$A$1:$CI$300,MATCH(DATE(S$1,1,1),Shock_dev!$A$1:$CI$1,0),FALSE)</f>
        <v>65.746558399999998</v>
      </c>
      <c r="T64" s="52">
        <f>VLOOKUP($B64,Shock_dev!$A$1:$CI$300,MATCH(DATE(T$1,1,1),Shock_dev!$A$1:$CI$1,0),FALSE)</f>
        <v>66.279303999999996</v>
      </c>
      <c r="U64" s="52">
        <f>VLOOKUP($B64,Shock_dev!$A$1:$CI$300,MATCH(DATE(U$1,1,1),Shock_dev!$A$1:$CI$1,0),FALSE)</f>
        <v>66.300348700000001</v>
      </c>
      <c r="V64" s="52">
        <f>VLOOKUP($B64,Shock_dev!$A$1:$CI$300,MATCH(DATE(V$1,1,1),Shock_dev!$A$1:$CI$1,0),FALSE)</f>
        <v>78.840743899999978</v>
      </c>
      <c r="W64" s="52">
        <f>VLOOKUP($B64,Shock_dev!$A$1:$CI$300,MATCH(DATE(W$1,1,1),Shock_dev!$A$1:$CI$1,0),FALSE)</f>
        <v>83.610445599999991</v>
      </c>
      <c r="X64" s="52">
        <f>VLOOKUP($B64,Shock_dev!$A$1:$CI$300,MATCH(DATE(X$1,1,1),Shock_dev!$A$1:$CI$1,0),FALSE)</f>
        <v>86.650640199999998</v>
      </c>
      <c r="Y64" s="52">
        <f>VLOOKUP($B64,Shock_dev!$A$1:$CI$300,MATCH(DATE(Y$1,1,1),Shock_dev!$A$1:$CI$1,0),FALSE)</f>
        <v>96.268804499999959</v>
      </c>
      <c r="Z64" s="52">
        <f>VLOOKUP($B64,Shock_dev!$A$1:$CI$300,MATCH(DATE(Z$1,1,1),Shock_dev!$A$1:$CI$1,0),FALSE)</f>
        <v>99.9405553</v>
      </c>
      <c r="AA64" s="52">
        <f>VLOOKUP($B64,Shock_dev!$A$1:$CI$300,MATCH(DATE(AA$1,1,1),Shock_dev!$A$1:$CI$1,0),FALSE)</f>
        <v>101.23142529999998</v>
      </c>
      <c r="AB64" s="52">
        <f>VLOOKUP($B64,Shock_dev!$A$1:$CI$300,MATCH(DATE(AB$1,1,1),Shock_dev!$A$1:$CI$1,0),FALSE)</f>
        <v>101.60979090000001</v>
      </c>
      <c r="AC64" s="52">
        <f>VLOOKUP($B64,Shock_dev!$A$1:$CI$300,MATCH(DATE(AC$1,1,1),Shock_dev!$A$1:$CI$1,0),FALSE)</f>
        <v>101.57317779999997</v>
      </c>
      <c r="AD64" s="52">
        <f>VLOOKUP($B64,Shock_dev!$A$1:$CI$300,MATCH(DATE(AD$1,1,1),Shock_dev!$A$1:$CI$1,0),FALSE)</f>
        <v>101.28476230000001</v>
      </c>
      <c r="AE64" s="52">
        <f>VLOOKUP($B64,Shock_dev!$A$1:$CI$300,MATCH(DATE(AE$1,1,1),Shock_dev!$A$1:$CI$1,0),FALSE)</f>
        <v>100.80912090000001</v>
      </c>
      <c r="AF64" s="52">
        <f>VLOOKUP($B64,Shock_dev!$A$1:$CI$300,MATCH(DATE(AF$1,1,1),Shock_dev!$A$1:$CI$1,0),FALSE)</f>
        <v>100.17410969999997</v>
      </c>
      <c r="AG64" s="52"/>
      <c r="AH64" s="65">
        <f t="shared" si="1"/>
        <v>26.83543732</v>
      </c>
      <c r="AI64" s="65">
        <f t="shared" si="2"/>
        <v>42.857166040000003</v>
      </c>
      <c r="AJ64" s="65">
        <f t="shared" si="3"/>
        <v>59.435848239999999</v>
      </c>
      <c r="AK64" s="65">
        <f t="shared" si="4"/>
        <v>68.249827420000003</v>
      </c>
      <c r="AL64" s="65">
        <f t="shared" si="5"/>
        <v>93.540374179999986</v>
      </c>
      <c r="AM64" s="65">
        <f t="shared" si="6"/>
        <v>101.09019232</v>
      </c>
      <c r="AN64" s="66"/>
      <c r="AO64" s="65">
        <f t="shared" si="7"/>
        <v>34.846301680000003</v>
      </c>
      <c r="AP64" s="65">
        <f t="shared" si="8"/>
        <v>63.842837830000001</v>
      </c>
      <c r="AQ64" s="65">
        <f t="shared" si="9"/>
        <v>97.315283249999993</v>
      </c>
    </row>
    <row r="65" spans="1:43" x14ac:dyDescent="0.25">
      <c r="A65" s="5" t="str">
        <f>VLOOKUP(LEFT(RIGHT(B65,6),4),List_Sectors!$A$2:$C$30,3,FALSE)</f>
        <v>Eau</v>
      </c>
      <c r="B65" s="37" t="s">
        <v>504</v>
      </c>
      <c r="C65" s="51">
        <f>VLOOKUP($B65,Shock_dev!$A$1:$CI$300,MATCH(DATE(C$1,1,1),Shock_dev!$A$1:$CI$1,0),FALSE)</f>
        <v>0.20472172000000199</v>
      </c>
      <c r="D65" s="52">
        <f>VLOOKUP($B65,Shock_dev!$A$1:$CI$300,MATCH(DATE(D$1,1,1),Shock_dev!$A$1:$CI$1,0),FALSE)</f>
        <v>0.31223384000000109</v>
      </c>
      <c r="E65" s="52">
        <f>VLOOKUP($B65,Shock_dev!$A$1:$CI$300,MATCH(DATE(E$1,1,1),Shock_dev!$A$1:$CI$1,0),FALSE)</f>
        <v>0.36390343000000058</v>
      </c>
      <c r="F65" s="52">
        <f>VLOOKUP($B65,Shock_dev!$A$1:$CI$300,MATCH(DATE(F$1,1,1),Shock_dev!$A$1:$CI$1,0),FALSE)</f>
        <v>0.38643874999999994</v>
      </c>
      <c r="G65" s="52">
        <f>VLOOKUP($B65,Shock_dev!$A$1:$CI$300,MATCH(DATE(G$1,1,1),Shock_dev!$A$1:$CI$1,0),FALSE)</f>
        <v>0.39373891000000327</v>
      </c>
      <c r="H65" s="52">
        <f>VLOOKUP($B65,Shock_dev!$A$1:$CI$300,MATCH(DATE(H$1,1,1),Shock_dev!$A$1:$CI$1,0),FALSE)</f>
        <v>0.39801173000000034</v>
      </c>
      <c r="I65" s="52">
        <f>VLOOKUP($B65,Shock_dev!$A$1:$CI$300,MATCH(DATE(I$1,1,1),Shock_dev!$A$1:$CI$1,0),FALSE)</f>
        <v>0.39950874999999897</v>
      </c>
      <c r="J65" s="52">
        <f>VLOOKUP($B65,Shock_dev!$A$1:$CI$300,MATCH(DATE(J$1,1,1),Shock_dev!$A$1:$CI$1,0),FALSE)</f>
        <v>0.40540417000000062</v>
      </c>
      <c r="K65" s="52">
        <f>VLOOKUP($B65,Shock_dev!$A$1:$CI$300,MATCH(DATE(K$1,1,1),Shock_dev!$A$1:$CI$1,0),FALSE)</f>
        <v>0.41243436999999972</v>
      </c>
      <c r="L65" s="52">
        <f>VLOOKUP($B65,Shock_dev!$A$1:$CI$300,MATCH(DATE(L$1,1,1),Shock_dev!$A$1:$CI$1,0),FALSE)</f>
        <v>0.42081162000000205</v>
      </c>
      <c r="M65" s="52">
        <f>VLOOKUP($B65,Shock_dev!$A$1:$CI$300,MATCH(DATE(M$1,1,1),Shock_dev!$A$1:$CI$1,0),FALSE)</f>
        <v>0.43397085999999518</v>
      </c>
      <c r="N65" s="52">
        <f>VLOOKUP($B65,Shock_dev!$A$1:$CI$300,MATCH(DATE(N$1,1,1),Shock_dev!$A$1:$CI$1,0),FALSE)</f>
        <v>0.44279619999999653</v>
      </c>
      <c r="O65" s="52">
        <f>VLOOKUP($B65,Shock_dev!$A$1:$CI$300,MATCH(DATE(O$1,1,1),Shock_dev!$A$1:$CI$1,0),FALSE)</f>
        <v>0.44403900000000363</v>
      </c>
      <c r="P65" s="52">
        <f>VLOOKUP($B65,Shock_dev!$A$1:$CI$300,MATCH(DATE(P$1,1,1),Shock_dev!$A$1:$CI$1,0),FALSE)</f>
        <v>0.4394873600000011</v>
      </c>
      <c r="Q65" s="52">
        <f>VLOOKUP($B65,Shock_dev!$A$1:$CI$300,MATCH(DATE(Q$1,1,1),Shock_dev!$A$1:$CI$1,0),FALSE)</f>
        <v>0.43532970000000404</v>
      </c>
      <c r="R65" s="52">
        <f>VLOOKUP($B65,Shock_dev!$A$1:$CI$300,MATCH(DATE(R$1,1,1),Shock_dev!$A$1:$CI$1,0),FALSE)</f>
        <v>0.42544685000000015</v>
      </c>
      <c r="S65" s="52">
        <f>VLOOKUP($B65,Shock_dev!$A$1:$CI$300,MATCH(DATE(S$1,1,1),Shock_dev!$A$1:$CI$1,0),FALSE)</f>
        <v>0.41502770999999683</v>
      </c>
      <c r="T65" s="52">
        <f>VLOOKUP($B65,Shock_dev!$A$1:$CI$300,MATCH(DATE(T$1,1,1),Shock_dev!$A$1:$CI$1,0),FALSE)</f>
        <v>0.40491443999999888</v>
      </c>
      <c r="U65" s="52">
        <f>VLOOKUP($B65,Shock_dev!$A$1:$CI$300,MATCH(DATE(U$1,1,1),Shock_dev!$A$1:$CI$1,0),FALSE)</f>
        <v>0.39218668000000179</v>
      </c>
      <c r="V65" s="52">
        <f>VLOOKUP($B65,Shock_dev!$A$1:$CI$300,MATCH(DATE(V$1,1,1),Shock_dev!$A$1:$CI$1,0),FALSE)</f>
        <v>0.38071798000000001</v>
      </c>
      <c r="W65" s="52">
        <f>VLOOKUP($B65,Shock_dev!$A$1:$CI$300,MATCH(DATE(W$1,1,1),Shock_dev!$A$1:$CI$1,0),FALSE)</f>
        <v>0.36736348000000163</v>
      </c>
      <c r="X65" s="52">
        <f>VLOOKUP($B65,Shock_dev!$A$1:$CI$300,MATCH(DATE(X$1,1,1),Shock_dev!$A$1:$CI$1,0),FALSE)</f>
        <v>0.35209034999999744</v>
      </c>
      <c r="Y65" s="52">
        <f>VLOOKUP($B65,Shock_dev!$A$1:$CI$300,MATCH(DATE(Y$1,1,1),Shock_dev!$A$1:$CI$1,0),FALSE)</f>
        <v>0.33917968000000087</v>
      </c>
      <c r="Z65" s="52">
        <f>VLOOKUP($B65,Shock_dev!$A$1:$CI$300,MATCH(DATE(Z$1,1,1),Shock_dev!$A$1:$CI$1,0),FALSE)</f>
        <v>0.32404090999999369</v>
      </c>
      <c r="AA65" s="52">
        <f>VLOOKUP($B65,Shock_dev!$A$1:$CI$300,MATCH(DATE(AA$1,1,1),Shock_dev!$A$1:$CI$1,0),FALSE)</f>
        <v>0.30660642000000138</v>
      </c>
      <c r="AB65" s="52">
        <f>VLOOKUP($B65,Shock_dev!$A$1:$CI$300,MATCH(DATE(AB$1,1,1),Shock_dev!$A$1:$CI$1,0),FALSE)</f>
        <v>0.28880694000000062</v>
      </c>
      <c r="AC65" s="52">
        <f>VLOOKUP($B65,Shock_dev!$A$1:$CI$300,MATCH(DATE(AC$1,1,1),Shock_dev!$A$1:$CI$1,0),FALSE)</f>
        <v>0.27169253999999654</v>
      </c>
      <c r="AD65" s="52">
        <f>VLOOKUP($B65,Shock_dev!$A$1:$CI$300,MATCH(DATE(AD$1,1,1),Shock_dev!$A$1:$CI$1,0),FALSE)</f>
        <v>0.25303677999999508</v>
      </c>
      <c r="AE65" s="52">
        <f>VLOOKUP($B65,Shock_dev!$A$1:$CI$300,MATCH(DATE(AE$1,1,1),Shock_dev!$A$1:$CI$1,0),FALSE)</f>
        <v>0.23514373999999805</v>
      </c>
      <c r="AF65" s="52">
        <f>VLOOKUP($B65,Shock_dev!$A$1:$CI$300,MATCH(DATE(AF$1,1,1),Shock_dev!$A$1:$CI$1,0),FALSE)</f>
        <v>0.2166482699999932</v>
      </c>
      <c r="AG65" s="52"/>
      <c r="AH65" s="65">
        <f t="shared" si="1"/>
        <v>0.33220733000000136</v>
      </c>
      <c r="AI65" s="65">
        <f t="shared" si="2"/>
        <v>0.40723412800000036</v>
      </c>
      <c r="AJ65" s="65">
        <f t="shared" si="3"/>
        <v>0.43912462400000007</v>
      </c>
      <c r="AK65" s="65">
        <f t="shared" si="4"/>
        <v>0.40365873199999952</v>
      </c>
      <c r="AL65" s="65">
        <f t="shared" si="5"/>
        <v>0.33785616799999901</v>
      </c>
      <c r="AM65" s="65">
        <f t="shared" si="6"/>
        <v>0.2530656539999967</v>
      </c>
      <c r="AN65" s="66"/>
      <c r="AO65" s="65">
        <f t="shared" si="7"/>
        <v>0.36972072900000086</v>
      </c>
      <c r="AP65" s="65">
        <f t="shared" si="8"/>
        <v>0.42139167799999977</v>
      </c>
      <c r="AQ65" s="65">
        <f t="shared" si="9"/>
        <v>0.29546091099999783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505</v>
      </c>
      <c r="C66" s="51">
        <f>VLOOKUP($B66,Shock_dev!$A$1:$CI$300,MATCH(DATE(C$1,1,1),Shock_dev!$A$1:$CI$1,0),FALSE)</f>
        <v>65.178712599999983</v>
      </c>
      <c r="D66" s="52">
        <f>VLOOKUP($B66,Shock_dev!$A$1:$CI$300,MATCH(DATE(D$1,1,1),Shock_dev!$A$1:$CI$1,0),FALSE)</f>
        <v>95.944460800000002</v>
      </c>
      <c r="E66" s="52">
        <f>VLOOKUP($B66,Shock_dev!$A$1:$CI$300,MATCH(DATE(E$1,1,1),Shock_dev!$A$1:$CI$1,0),FALSE)</f>
        <v>110.20748510000004</v>
      </c>
      <c r="F66" s="52">
        <f>VLOOKUP($B66,Shock_dev!$A$1:$CI$300,MATCH(DATE(F$1,1,1),Shock_dev!$A$1:$CI$1,0),FALSE)</f>
        <v>118.73371750000001</v>
      </c>
      <c r="G66" s="52">
        <f>VLOOKUP($B66,Shock_dev!$A$1:$CI$300,MATCH(DATE(G$1,1,1),Shock_dev!$A$1:$CI$1,0),FALSE)</f>
        <v>119.19517840000003</v>
      </c>
      <c r="H66" s="52">
        <f>VLOOKUP($B66,Shock_dev!$A$1:$CI$300,MATCH(DATE(H$1,1,1),Shock_dev!$A$1:$CI$1,0),FALSE)</f>
        <v>122.54068339999998</v>
      </c>
      <c r="I66" s="52">
        <f>VLOOKUP($B66,Shock_dev!$A$1:$CI$300,MATCH(DATE(I$1,1,1),Shock_dev!$A$1:$CI$1,0),FALSE)</f>
        <v>126.53626980000001</v>
      </c>
      <c r="J66" s="52">
        <f>VLOOKUP($B66,Shock_dev!$A$1:$CI$300,MATCH(DATE(J$1,1,1),Shock_dev!$A$1:$CI$1,0),FALSE)</f>
        <v>130.10361219999999</v>
      </c>
      <c r="K66" s="52">
        <f>VLOOKUP($B66,Shock_dev!$A$1:$CI$300,MATCH(DATE(K$1,1,1),Shock_dev!$A$1:$CI$1,0),FALSE)</f>
        <v>133.1230635</v>
      </c>
      <c r="L66" s="52">
        <f>VLOOKUP($B66,Shock_dev!$A$1:$CI$300,MATCH(DATE(L$1,1,1),Shock_dev!$A$1:$CI$1,0),FALSE)</f>
        <v>143.1914903</v>
      </c>
      <c r="M66" s="52">
        <f>VLOOKUP($B66,Shock_dev!$A$1:$CI$300,MATCH(DATE(M$1,1,1),Shock_dev!$A$1:$CI$1,0),FALSE)</f>
        <v>128.09597229999997</v>
      </c>
      <c r="N66" s="52">
        <f>VLOOKUP($B66,Shock_dev!$A$1:$CI$300,MATCH(DATE(N$1,1,1),Shock_dev!$A$1:$CI$1,0),FALSE)</f>
        <v>124.52287710000002</v>
      </c>
      <c r="O66" s="52">
        <f>VLOOKUP($B66,Shock_dev!$A$1:$CI$300,MATCH(DATE(O$1,1,1),Shock_dev!$A$1:$CI$1,0),FALSE)</f>
        <v>123.88320700000003</v>
      </c>
      <c r="P66" s="52">
        <f>VLOOKUP($B66,Shock_dev!$A$1:$CI$300,MATCH(DATE(P$1,1,1),Shock_dev!$A$1:$CI$1,0),FALSE)</f>
        <v>124.27914570000002</v>
      </c>
      <c r="Q66" s="52">
        <f>VLOOKUP($B66,Shock_dev!$A$1:$CI$300,MATCH(DATE(Q$1,1,1),Shock_dev!$A$1:$CI$1,0),FALSE)</f>
        <v>126.15054410000005</v>
      </c>
      <c r="R66" s="52">
        <f>VLOOKUP($B66,Shock_dev!$A$1:$CI$300,MATCH(DATE(R$1,1,1),Shock_dev!$A$1:$CI$1,0),FALSE)</f>
        <v>127.39202710000001</v>
      </c>
      <c r="S66" s="52">
        <f>VLOOKUP($B66,Shock_dev!$A$1:$CI$300,MATCH(DATE(S$1,1,1),Shock_dev!$A$1:$CI$1,0),FALSE)</f>
        <v>128.65378400000003</v>
      </c>
      <c r="T66" s="52">
        <f>VLOOKUP($B66,Shock_dev!$A$1:$CI$300,MATCH(DATE(T$1,1,1),Shock_dev!$A$1:$CI$1,0),FALSE)</f>
        <v>129.00872709999999</v>
      </c>
      <c r="U66" s="52">
        <f>VLOOKUP($B66,Shock_dev!$A$1:$CI$300,MATCH(DATE(U$1,1,1),Shock_dev!$A$1:$CI$1,0),FALSE)</f>
        <v>128.71747660000005</v>
      </c>
      <c r="V66" s="52">
        <f>VLOOKUP($B66,Shock_dev!$A$1:$CI$300,MATCH(DATE(V$1,1,1),Shock_dev!$A$1:$CI$1,0),FALSE)</f>
        <v>120.73316640000002</v>
      </c>
      <c r="W66" s="52">
        <f>VLOOKUP($B66,Shock_dev!$A$1:$CI$300,MATCH(DATE(W$1,1,1),Shock_dev!$A$1:$CI$1,0),FALSE)</f>
        <v>122.27327650000001</v>
      </c>
      <c r="X66" s="52">
        <f>VLOOKUP($B66,Shock_dev!$A$1:$CI$300,MATCH(DATE(X$1,1,1),Shock_dev!$A$1:$CI$1,0),FALSE)</f>
        <v>122.11249019999997</v>
      </c>
      <c r="Y66" s="52">
        <f>VLOOKUP($B66,Shock_dev!$A$1:$CI$300,MATCH(DATE(Y$1,1,1),Shock_dev!$A$1:$CI$1,0),FALSE)</f>
        <v>183.22820929999995</v>
      </c>
      <c r="Z66" s="52">
        <f>VLOOKUP($B66,Shock_dev!$A$1:$CI$300,MATCH(DATE(Z$1,1,1),Shock_dev!$A$1:$CI$1,0),FALSE)</f>
        <v>208.76844850000003</v>
      </c>
      <c r="AA66" s="52">
        <f>VLOOKUP($B66,Shock_dev!$A$1:$CI$300,MATCH(DATE(AA$1,1,1),Shock_dev!$A$1:$CI$1,0),FALSE)</f>
        <v>218.78218180000005</v>
      </c>
      <c r="AB66" s="52">
        <f>VLOOKUP($B66,Shock_dev!$A$1:$CI$300,MATCH(DATE(AB$1,1,1),Shock_dev!$A$1:$CI$1,0),FALSE)</f>
        <v>223.15803669999997</v>
      </c>
      <c r="AC66" s="52">
        <f>VLOOKUP($B66,Shock_dev!$A$1:$CI$300,MATCH(DATE(AC$1,1,1),Shock_dev!$A$1:$CI$1,0),FALSE)</f>
        <v>225.38175709999996</v>
      </c>
      <c r="AD66" s="52">
        <f>VLOOKUP($B66,Shock_dev!$A$1:$CI$300,MATCH(DATE(AD$1,1,1),Shock_dev!$A$1:$CI$1,0),FALSE)</f>
        <v>226.61899320000003</v>
      </c>
      <c r="AE66" s="52">
        <f>VLOOKUP($B66,Shock_dev!$A$1:$CI$300,MATCH(DATE(AE$1,1,1),Shock_dev!$A$1:$CI$1,0),FALSE)</f>
        <v>227.44530330000003</v>
      </c>
      <c r="AF66" s="52">
        <f>VLOOKUP($B66,Shock_dev!$A$1:$CI$300,MATCH(DATE(AF$1,1,1),Shock_dev!$A$1:$CI$1,0),FALSE)</f>
        <v>227.70580360000002</v>
      </c>
      <c r="AG66" s="52"/>
      <c r="AH66" s="65">
        <f t="shared" si="1"/>
        <v>101.85191088000002</v>
      </c>
      <c r="AI66" s="65">
        <f t="shared" si="2"/>
        <v>131.09902383999997</v>
      </c>
      <c r="AJ66" s="65">
        <f t="shared" si="3"/>
        <v>125.38634924000003</v>
      </c>
      <c r="AK66" s="65">
        <f t="shared" si="4"/>
        <v>126.90103624000002</v>
      </c>
      <c r="AL66" s="65">
        <f t="shared" si="5"/>
        <v>171.03292126000002</v>
      </c>
      <c r="AM66" s="65">
        <f t="shared" si="6"/>
        <v>226.06197878000003</v>
      </c>
      <c r="AN66" s="66"/>
      <c r="AO66" s="65">
        <f t="shared" si="7"/>
        <v>116.47546736</v>
      </c>
      <c r="AP66" s="65">
        <f t="shared" si="8"/>
        <v>126.14369274000003</v>
      </c>
      <c r="AQ66" s="65">
        <f t="shared" si="9"/>
        <v>198.54745002000004</v>
      </c>
    </row>
    <row r="67" spans="1:43" x14ac:dyDescent="0.25">
      <c r="A67" s="5" t="str">
        <f>VLOOKUP(LEFT(RIGHT(B67,6),4),List_Sectors!$A$2:$C$30,3,FALSE)</f>
        <v>Démolition</v>
      </c>
      <c r="B67" s="37" t="s">
        <v>506</v>
      </c>
      <c r="C67" s="51">
        <f>VLOOKUP($B67,Shock_dev!$A$1:$CI$300,MATCH(DATE(C$1,1,1),Shock_dev!$A$1:$CI$1,0),FALSE)</f>
        <v>64.027517540000005</v>
      </c>
      <c r="D67" s="52">
        <f>VLOOKUP($B67,Shock_dev!$A$1:$CI$300,MATCH(DATE(D$1,1,1),Shock_dev!$A$1:$CI$1,0),FALSE)</f>
        <v>109.97411553000001</v>
      </c>
      <c r="E67" s="52">
        <f>VLOOKUP($B67,Shock_dev!$A$1:$CI$300,MATCH(DATE(E$1,1,1),Shock_dev!$A$1:$CI$1,0),FALSE)</f>
        <v>142.05133846000001</v>
      </c>
      <c r="F67" s="52">
        <f>VLOOKUP($B67,Shock_dev!$A$1:$CI$300,MATCH(DATE(F$1,1,1),Shock_dev!$A$1:$CI$1,0),FALSE)</f>
        <v>165.61485440999999</v>
      </c>
      <c r="G67" s="52">
        <f>VLOOKUP($B67,Shock_dev!$A$1:$CI$300,MATCH(DATE(G$1,1,1),Shock_dev!$A$1:$CI$1,0),FALSE)</f>
        <v>182.83588732999999</v>
      </c>
      <c r="H67" s="52">
        <f>VLOOKUP($B67,Shock_dev!$A$1:$CI$300,MATCH(DATE(H$1,1,1),Shock_dev!$A$1:$CI$1,0),FALSE)</f>
        <v>204.19963473000001</v>
      </c>
      <c r="I67" s="52">
        <f>VLOOKUP($B67,Shock_dev!$A$1:$CI$300,MATCH(DATE(I$1,1,1),Shock_dev!$A$1:$CI$1,0),FALSE)</f>
        <v>209.39726275000001</v>
      </c>
      <c r="J67" s="52">
        <f>VLOOKUP($B67,Shock_dev!$A$1:$CI$300,MATCH(DATE(J$1,1,1),Shock_dev!$A$1:$CI$1,0),FALSE)</f>
        <v>248.40353833</v>
      </c>
      <c r="K67" s="52">
        <f>VLOOKUP($B67,Shock_dev!$A$1:$CI$300,MATCH(DATE(K$1,1,1),Shock_dev!$A$1:$CI$1,0),FALSE)</f>
        <v>257.07709937000004</v>
      </c>
      <c r="L67" s="52">
        <f>VLOOKUP($B67,Shock_dev!$A$1:$CI$300,MATCH(DATE(L$1,1,1),Shock_dev!$A$1:$CI$1,0),FALSE)</f>
        <v>283.12445270999996</v>
      </c>
      <c r="M67" s="52">
        <f>VLOOKUP($B67,Shock_dev!$A$1:$CI$300,MATCH(DATE(M$1,1,1),Shock_dev!$A$1:$CI$1,0),FALSE)</f>
        <v>294.36658954000001</v>
      </c>
      <c r="N67" s="52">
        <f>VLOOKUP($B67,Shock_dev!$A$1:$CI$300,MATCH(DATE(N$1,1,1),Shock_dev!$A$1:$CI$1,0),FALSE)</f>
        <v>284.49900099000001</v>
      </c>
      <c r="O67" s="52">
        <f>VLOOKUP($B67,Shock_dev!$A$1:$CI$300,MATCH(DATE(O$1,1,1),Shock_dev!$A$1:$CI$1,0),FALSE)</f>
        <v>248.26267899999999</v>
      </c>
      <c r="P67" s="52">
        <f>VLOOKUP($B67,Shock_dev!$A$1:$CI$300,MATCH(DATE(P$1,1,1),Shock_dev!$A$1:$CI$1,0),FALSE)</f>
        <v>219.32836508000003</v>
      </c>
      <c r="Q67" s="52">
        <f>VLOOKUP($B67,Shock_dev!$A$1:$CI$300,MATCH(DATE(Q$1,1,1),Shock_dev!$A$1:$CI$1,0),FALSE)</f>
        <v>215.59161970999997</v>
      </c>
      <c r="R67" s="52">
        <f>VLOOKUP($B67,Shock_dev!$A$1:$CI$300,MATCH(DATE(R$1,1,1),Shock_dev!$A$1:$CI$1,0),FALSE)</f>
        <v>177.17815206</v>
      </c>
      <c r="S67" s="52">
        <f>VLOOKUP($B67,Shock_dev!$A$1:$CI$300,MATCH(DATE(S$1,1,1),Shock_dev!$A$1:$CI$1,0),FALSE)</f>
        <v>163.41575234999999</v>
      </c>
      <c r="T67" s="52">
        <f>VLOOKUP($B67,Shock_dev!$A$1:$CI$300,MATCH(DATE(T$1,1,1),Shock_dev!$A$1:$CI$1,0),FALSE)</f>
        <v>174.85606135</v>
      </c>
      <c r="U67" s="52">
        <f>VLOOKUP($B67,Shock_dev!$A$1:$CI$300,MATCH(DATE(U$1,1,1),Shock_dev!$A$1:$CI$1,0),FALSE)</f>
        <v>158.86757819000002</v>
      </c>
      <c r="V67" s="52">
        <f>VLOOKUP($B67,Shock_dev!$A$1:$CI$300,MATCH(DATE(V$1,1,1),Shock_dev!$A$1:$CI$1,0),FALSE)</f>
        <v>150.77458816000001</v>
      </c>
      <c r="W67" s="52">
        <f>VLOOKUP($B67,Shock_dev!$A$1:$CI$300,MATCH(DATE(W$1,1,1),Shock_dev!$A$1:$CI$1,0),FALSE)</f>
        <v>159.57606701</v>
      </c>
      <c r="X67" s="52">
        <f>VLOOKUP($B67,Shock_dev!$A$1:$CI$300,MATCH(DATE(X$1,1,1),Shock_dev!$A$1:$CI$1,0),FALSE)</f>
        <v>160.79899343</v>
      </c>
      <c r="Y67" s="52">
        <f>VLOOKUP($B67,Shock_dev!$A$1:$CI$300,MATCH(DATE(Y$1,1,1),Shock_dev!$A$1:$CI$1,0),FALSE)</f>
        <v>165.88466857999998</v>
      </c>
      <c r="Z67" s="52">
        <f>VLOOKUP($B67,Shock_dev!$A$1:$CI$300,MATCH(DATE(Z$1,1,1),Shock_dev!$A$1:$CI$1,0),FALSE)</f>
        <v>158.84961124</v>
      </c>
      <c r="AA67" s="52">
        <f>VLOOKUP($B67,Shock_dev!$A$1:$CI$300,MATCH(DATE(AA$1,1,1),Shock_dev!$A$1:$CI$1,0),FALSE)</f>
        <v>167.15341133000001</v>
      </c>
      <c r="AB67" s="52">
        <f>VLOOKUP($B67,Shock_dev!$A$1:$CI$300,MATCH(DATE(AB$1,1,1),Shock_dev!$A$1:$CI$1,0),FALSE)</f>
        <v>180.46701245</v>
      </c>
      <c r="AC67" s="52">
        <f>VLOOKUP($B67,Shock_dev!$A$1:$CI$300,MATCH(DATE(AC$1,1,1),Shock_dev!$A$1:$CI$1,0),FALSE)</f>
        <v>195.74734659999999</v>
      </c>
      <c r="AD67" s="52">
        <f>VLOOKUP($B67,Shock_dev!$A$1:$CI$300,MATCH(DATE(AD$1,1,1),Shock_dev!$A$1:$CI$1,0),FALSE)</f>
        <v>207.93593770999999</v>
      </c>
      <c r="AE67" s="52">
        <f>VLOOKUP($B67,Shock_dev!$A$1:$CI$300,MATCH(DATE(AE$1,1,1),Shock_dev!$A$1:$CI$1,0),FALSE)</f>
        <v>223.29981738000001</v>
      </c>
      <c r="AF67" s="52">
        <f>VLOOKUP($B67,Shock_dev!$A$1:$CI$300,MATCH(DATE(AF$1,1,1),Shock_dev!$A$1:$CI$1,0),FALSE)</f>
        <v>228.41513511000002</v>
      </c>
      <c r="AG67" s="52"/>
      <c r="AH67" s="65">
        <f t="shared" si="1"/>
        <v>132.900742654</v>
      </c>
      <c r="AI67" s="65">
        <f t="shared" si="2"/>
        <v>240.44039757800002</v>
      </c>
      <c r="AJ67" s="65">
        <f t="shared" si="3"/>
        <v>252.40965086400001</v>
      </c>
      <c r="AK67" s="65">
        <f t="shared" si="4"/>
        <v>165.018426422</v>
      </c>
      <c r="AL67" s="65">
        <f t="shared" si="5"/>
        <v>162.45255031799999</v>
      </c>
      <c r="AM67" s="65">
        <f t="shared" si="6"/>
        <v>207.17304985000001</v>
      </c>
      <c r="AN67" s="66"/>
      <c r="AO67" s="65">
        <f t="shared" si="7"/>
        <v>186.67057011600002</v>
      </c>
      <c r="AP67" s="65">
        <f t="shared" si="8"/>
        <v>208.71403864300001</v>
      </c>
      <c r="AQ67" s="65">
        <f t="shared" si="9"/>
        <v>184.812800084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507</v>
      </c>
      <c r="C68" s="51">
        <f>VLOOKUP($B68,Shock_dev!$A$1:$CI$300,MATCH(DATE(C$1,1,1),Shock_dev!$A$1:$CI$1,0),FALSE)</f>
        <v>213.58303109999997</v>
      </c>
      <c r="D68" s="52">
        <f>VLOOKUP($B68,Shock_dev!$A$1:$CI$300,MATCH(DATE(D$1,1,1),Shock_dev!$A$1:$CI$1,0),FALSE)</f>
        <v>313.36212420000004</v>
      </c>
      <c r="E68" s="52">
        <f>VLOOKUP($B68,Shock_dev!$A$1:$CI$300,MATCH(DATE(E$1,1,1),Shock_dev!$A$1:$CI$1,0),FALSE)</f>
        <v>368.45911460000002</v>
      </c>
      <c r="F68" s="52">
        <f>VLOOKUP($B68,Shock_dev!$A$1:$CI$300,MATCH(DATE(F$1,1,1),Shock_dev!$A$1:$CI$1,0),FALSE)</f>
        <v>404.36404960000004</v>
      </c>
      <c r="G68" s="52">
        <f>VLOOKUP($B68,Shock_dev!$A$1:$CI$300,MATCH(DATE(G$1,1,1),Shock_dev!$A$1:$CI$1,0),FALSE)</f>
        <v>416.58940749999988</v>
      </c>
      <c r="H68" s="52">
        <f>VLOOKUP($B68,Shock_dev!$A$1:$CI$300,MATCH(DATE(H$1,1,1),Shock_dev!$A$1:$CI$1,0),FALSE)</f>
        <v>444.58457979999991</v>
      </c>
      <c r="I68" s="52">
        <f>VLOOKUP($B68,Shock_dev!$A$1:$CI$300,MATCH(DATE(I$1,1,1),Shock_dev!$A$1:$CI$1,0),FALSE)</f>
        <v>453.14784609999992</v>
      </c>
      <c r="J68" s="52">
        <f>VLOOKUP($B68,Shock_dev!$A$1:$CI$300,MATCH(DATE(J$1,1,1),Shock_dev!$A$1:$CI$1,0),FALSE)</f>
        <v>498.81600330000003</v>
      </c>
      <c r="K68" s="52">
        <f>VLOOKUP($B68,Shock_dev!$A$1:$CI$300,MATCH(DATE(K$1,1,1),Shock_dev!$A$1:$CI$1,0),FALSE)</f>
        <v>509.13744120000001</v>
      </c>
      <c r="L68" s="52">
        <f>VLOOKUP($B68,Shock_dev!$A$1:$CI$300,MATCH(DATE(L$1,1,1),Shock_dev!$A$1:$CI$1,0),FALSE)</f>
        <v>532.58864990000006</v>
      </c>
      <c r="M68" s="52">
        <f>VLOOKUP($B68,Shock_dev!$A$1:$CI$300,MATCH(DATE(M$1,1,1),Shock_dev!$A$1:$CI$1,0),FALSE)</f>
        <v>622.94675149999989</v>
      </c>
      <c r="N68" s="52">
        <f>VLOOKUP($B68,Shock_dev!$A$1:$CI$300,MATCH(DATE(N$1,1,1),Shock_dev!$A$1:$CI$1,0),FALSE)</f>
        <v>644.61694199999999</v>
      </c>
      <c r="O68" s="52">
        <f>VLOOKUP($B68,Shock_dev!$A$1:$CI$300,MATCH(DATE(O$1,1,1),Shock_dev!$A$1:$CI$1,0),FALSE)</f>
        <v>623.03954920000001</v>
      </c>
      <c r="P68" s="52">
        <f>VLOOKUP($B68,Shock_dev!$A$1:$CI$300,MATCH(DATE(P$1,1,1),Shock_dev!$A$1:$CI$1,0),FALSE)</f>
        <v>601.23288979999984</v>
      </c>
      <c r="Q68" s="52">
        <f>VLOOKUP($B68,Shock_dev!$A$1:$CI$300,MATCH(DATE(Q$1,1,1),Shock_dev!$A$1:$CI$1,0),FALSE)</f>
        <v>607.26186630000007</v>
      </c>
      <c r="R68" s="52">
        <f>VLOOKUP($B68,Shock_dev!$A$1:$CI$300,MATCH(DATE(R$1,1,1),Shock_dev!$A$1:$CI$1,0),FALSE)</f>
        <v>569.63732460000006</v>
      </c>
      <c r="S68" s="52">
        <f>VLOOKUP($B68,Shock_dev!$A$1:$CI$300,MATCH(DATE(S$1,1,1),Shock_dev!$A$1:$CI$1,0),FALSE)</f>
        <v>557.49066489999996</v>
      </c>
      <c r="T68" s="52">
        <f>VLOOKUP($B68,Shock_dev!$A$1:$CI$300,MATCH(DATE(T$1,1,1),Shock_dev!$A$1:$CI$1,0),FALSE)</f>
        <v>571.48251719999996</v>
      </c>
      <c r="U68" s="52">
        <f>VLOOKUP($B68,Shock_dev!$A$1:$CI$300,MATCH(DATE(U$1,1,1),Shock_dev!$A$1:$CI$1,0),FALSE)</f>
        <v>554.56714419999992</v>
      </c>
      <c r="V68" s="52">
        <f>VLOOKUP($B68,Shock_dev!$A$1:$CI$300,MATCH(DATE(V$1,1,1),Shock_dev!$A$1:$CI$1,0),FALSE)</f>
        <v>566.88993430000005</v>
      </c>
      <c r="W68" s="52">
        <f>VLOOKUP($B68,Shock_dev!$A$1:$CI$300,MATCH(DATE(W$1,1,1),Shock_dev!$A$1:$CI$1,0),FALSE)</f>
        <v>581.24305270000002</v>
      </c>
      <c r="X68" s="52">
        <f>VLOOKUP($B68,Shock_dev!$A$1:$CI$300,MATCH(DATE(X$1,1,1),Shock_dev!$A$1:$CI$1,0),FALSE)</f>
        <v>585.43300540000007</v>
      </c>
      <c r="Y68" s="52">
        <f>VLOOKUP($B68,Shock_dev!$A$1:$CI$300,MATCH(DATE(Y$1,1,1),Shock_dev!$A$1:$CI$1,0),FALSE)</f>
        <v>600.66379809999989</v>
      </c>
      <c r="Z68" s="52">
        <f>VLOOKUP($B68,Shock_dev!$A$1:$CI$300,MATCH(DATE(Z$1,1,1),Shock_dev!$A$1:$CI$1,0),FALSE)</f>
        <v>595.01103290000003</v>
      </c>
      <c r="AA68" s="52">
        <f>VLOOKUP($B68,Shock_dev!$A$1:$CI$300,MATCH(DATE(AA$1,1,1),Shock_dev!$A$1:$CI$1,0),FALSE)</f>
        <v>604.77367340000012</v>
      </c>
      <c r="AB68" s="52">
        <f>VLOOKUP($B68,Shock_dev!$A$1:$CI$300,MATCH(DATE(AB$1,1,1),Shock_dev!$A$1:$CI$1,0),FALSE)</f>
        <v>619.58486909999988</v>
      </c>
      <c r="AC68" s="52">
        <f>VLOOKUP($B68,Shock_dev!$A$1:$CI$300,MATCH(DATE(AC$1,1,1),Shock_dev!$A$1:$CI$1,0),FALSE)</f>
        <v>636.21778780000011</v>
      </c>
      <c r="AD68" s="52">
        <f>VLOOKUP($B68,Shock_dev!$A$1:$CI$300,MATCH(DATE(AD$1,1,1),Shock_dev!$A$1:$CI$1,0),FALSE)</f>
        <v>648.5635949</v>
      </c>
      <c r="AE68" s="52">
        <f>VLOOKUP($B68,Shock_dev!$A$1:$CI$300,MATCH(DATE(AE$1,1,1),Shock_dev!$A$1:$CI$1,0),FALSE)</f>
        <v>664.5304453</v>
      </c>
      <c r="AF68" s="52">
        <f>VLOOKUP($B68,Shock_dev!$A$1:$CI$300,MATCH(DATE(AF$1,1,1),Shock_dev!$A$1:$CI$1,0),FALSE)</f>
        <v>667.50912179999989</v>
      </c>
      <c r="AG68" s="52"/>
      <c r="AH68" s="65">
        <f t="shared" si="1"/>
        <v>343.27154539999998</v>
      </c>
      <c r="AI68" s="65">
        <f t="shared" si="2"/>
        <v>487.65490405999998</v>
      </c>
      <c r="AJ68" s="65">
        <f t="shared" si="3"/>
        <v>619.81959975999996</v>
      </c>
      <c r="AK68" s="65">
        <f t="shared" si="4"/>
        <v>564.0135170399999</v>
      </c>
      <c r="AL68" s="65">
        <f t="shared" si="5"/>
        <v>593.4249125</v>
      </c>
      <c r="AM68" s="65">
        <f t="shared" si="6"/>
        <v>647.28116377999993</v>
      </c>
      <c r="AN68" s="66"/>
      <c r="AO68" s="65">
        <f t="shared" si="7"/>
        <v>415.46322472999998</v>
      </c>
      <c r="AP68" s="65">
        <f t="shared" si="8"/>
        <v>591.91655839999999</v>
      </c>
      <c r="AQ68" s="65">
        <f t="shared" si="9"/>
        <v>620.35303813999997</v>
      </c>
    </row>
    <row r="69" spans="1:43" x14ac:dyDescent="0.25">
      <c r="A69" s="5" t="str">
        <f>VLOOKUP(LEFT(RIGHT(B69,6),4),List_Sectors!$A$2:$C$30,3,FALSE)</f>
        <v>Forage</v>
      </c>
      <c r="B69" s="37" t="s">
        <v>508</v>
      </c>
      <c r="C69" s="51">
        <f>VLOOKUP($B69,Shock_dev!$A$1:$CI$300,MATCH(DATE(C$1,1,1),Shock_dev!$A$1:$CI$1,0),FALSE)</f>
        <v>0.17562370999999999</v>
      </c>
      <c r="D69" s="52">
        <f>VLOOKUP($B69,Shock_dev!$A$1:$CI$300,MATCH(DATE(D$1,1,1),Shock_dev!$A$1:$CI$1,0),FALSE)</f>
        <v>0.2696053400000018</v>
      </c>
      <c r="E69" s="52">
        <f>VLOOKUP($B69,Shock_dev!$A$1:$CI$300,MATCH(DATE(E$1,1,1),Shock_dev!$A$1:$CI$1,0),FALSE)</f>
        <v>0.31712605999999965</v>
      </c>
      <c r="F69" s="52">
        <f>VLOOKUP($B69,Shock_dev!$A$1:$CI$300,MATCH(DATE(F$1,1,1),Shock_dev!$A$1:$CI$1,0),FALSE)</f>
        <v>0.33998052000000101</v>
      </c>
      <c r="G69" s="52">
        <f>VLOOKUP($B69,Shock_dev!$A$1:$CI$300,MATCH(DATE(G$1,1,1),Shock_dev!$A$1:$CI$1,0),FALSE)</f>
        <v>0.34977176000000298</v>
      </c>
      <c r="H69" s="52">
        <f>VLOOKUP($B69,Shock_dev!$A$1:$CI$300,MATCH(DATE(H$1,1,1),Shock_dev!$A$1:$CI$1,0),FALSE)</f>
        <v>0.35691106000000161</v>
      </c>
      <c r="I69" s="52">
        <f>VLOOKUP($B69,Shock_dev!$A$1:$CI$300,MATCH(DATE(I$1,1,1),Shock_dev!$A$1:$CI$1,0),FALSE)</f>
        <v>0.36372032999999959</v>
      </c>
      <c r="J69" s="52">
        <f>VLOOKUP($B69,Shock_dev!$A$1:$CI$300,MATCH(DATE(J$1,1,1),Shock_dev!$A$1:$CI$1,0),FALSE)</f>
        <v>0.37513317999999884</v>
      </c>
      <c r="K69" s="52">
        <f>VLOOKUP($B69,Shock_dev!$A$1:$CI$300,MATCH(DATE(K$1,1,1),Shock_dev!$A$1:$CI$1,0),FALSE)</f>
        <v>0.38793321000000347</v>
      </c>
      <c r="L69" s="52">
        <f>VLOOKUP($B69,Shock_dev!$A$1:$CI$300,MATCH(DATE(L$1,1,1),Shock_dev!$A$1:$CI$1,0),FALSE)</f>
        <v>0.40421077000000238</v>
      </c>
      <c r="M69" s="52">
        <f>VLOOKUP($B69,Shock_dev!$A$1:$CI$300,MATCH(DATE(M$1,1,1),Shock_dev!$A$1:$CI$1,0),FALSE)</f>
        <v>1.3343499299999984</v>
      </c>
      <c r="N69" s="52">
        <f>VLOOKUP($B69,Shock_dev!$A$1:$CI$300,MATCH(DATE(N$1,1,1),Shock_dev!$A$1:$CI$1,0),FALSE)</f>
        <v>1.7246264999999994</v>
      </c>
      <c r="O69" s="52">
        <f>VLOOKUP($B69,Shock_dev!$A$1:$CI$300,MATCH(DATE(O$1,1,1),Shock_dev!$A$1:$CI$1,0),FALSE)</f>
        <v>1.8978751500000008</v>
      </c>
      <c r="P69" s="52">
        <f>VLOOKUP($B69,Shock_dev!$A$1:$CI$300,MATCH(DATE(P$1,1,1),Shock_dev!$A$1:$CI$1,0),FALSE)</f>
        <v>1.9946129100000007</v>
      </c>
      <c r="Q69" s="52">
        <f>VLOOKUP($B69,Shock_dev!$A$1:$CI$300,MATCH(DATE(Q$1,1,1),Shock_dev!$A$1:$CI$1,0),FALSE)</f>
        <v>2.0646498599999994</v>
      </c>
      <c r="R69" s="52">
        <f>VLOOKUP($B69,Shock_dev!$A$1:$CI$300,MATCH(DATE(R$1,1,1),Shock_dev!$A$1:$CI$1,0),FALSE)</f>
        <v>2.1191592099999959</v>
      </c>
      <c r="S69" s="52">
        <f>VLOOKUP($B69,Shock_dev!$A$1:$CI$300,MATCH(DATE(S$1,1,1),Shock_dev!$A$1:$CI$1,0),FALSE)</f>
        <v>2.1659054400000031</v>
      </c>
      <c r="T69" s="52">
        <f>VLOOKUP($B69,Shock_dev!$A$1:$CI$300,MATCH(DATE(T$1,1,1),Shock_dev!$A$1:$CI$1,0),FALSE)</f>
        <v>2.2076292899999999</v>
      </c>
      <c r="U69" s="52">
        <f>VLOOKUP($B69,Shock_dev!$A$1:$CI$300,MATCH(DATE(U$1,1,1),Shock_dev!$A$1:$CI$1,0),FALSE)</f>
        <v>2.2414986599999978</v>
      </c>
      <c r="V69" s="52">
        <f>VLOOKUP($B69,Shock_dev!$A$1:$CI$300,MATCH(DATE(V$1,1,1),Shock_dev!$A$1:$CI$1,0),FALSE)</f>
        <v>2.2707173200000028</v>
      </c>
      <c r="W69" s="52">
        <f>VLOOKUP($B69,Shock_dev!$A$1:$CI$300,MATCH(DATE(W$1,1,1),Shock_dev!$A$1:$CI$1,0),FALSE)</f>
        <v>1.6364095699999979</v>
      </c>
      <c r="X69" s="52">
        <f>VLOOKUP($B69,Shock_dev!$A$1:$CI$300,MATCH(DATE(X$1,1,1),Shock_dev!$A$1:$CI$1,0),FALSE)</f>
        <v>1.3934813699999964</v>
      </c>
      <c r="Y69" s="52">
        <f>VLOOKUP($B69,Shock_dev!$A$1:$CI$300,MATCH(DATE(Y$1,1,1),Shock_dev!$A$1:$CI$1,0),FALSE)</f>
        <v>1.2971412999999998</v>
      </c>
      <c r="Z69" s="52">
        <f>VLOOKUP($B69,Shock_dev!$A$1:$CI$300,MATCH(DATE(Z$1,1,1),Shock_dev!$A$1:$CI$1,0),FALSE)</f>
        <v>1.2445590899999956</v>
      </c>
      <c r="AA69" s="52">
        <f>VLOOKUP($B69,Shock_dev!$A$1:$CI$300,MATCH(DATE(AA$1,1,1),Shock_dev!$A$1:$CI$1,0),FALSE)</f>
        <v>1.2044645300000028</v>
      </c>
      <c r="AB69" s="52">
        <f>VLOOKUP($B69,Shock_dev!$A$1:$CI$300,MATCH(DATE(AB$1,1,1),Shock_dev!$A$1:$CI$1,0),FALSE)</f>
        <v>1.1675990600000006</v>
      </c>
      <c r="AC69" s="52">
        <f>VLOOKUP($B69,Shock_dev!$A$1:$CI$300,MATCH(DATE(AC$1,1,1),Shock_dev!$A$1:$CI$1,0),FALSE)</f>
        <v>1.1314081499999986</v>
      </c>
      <c r="AD69" s="52">
        <f>VLOOKUP($B69,Shock_dev!$A$1:$CI$300,MATCH(DATE(AD$1,1,1),Shock_dev!$A$1:$CI$1,0),FALSE)</f>
        <v>1.0950121899999985</v>
      </c>
      <c r="AE69" s="52">
        <f>VLOOKUP($B69,Shock_dev!$A$1:$CI$300,MATCH(DATE(AE$1,1,1),Shock_dev!$A$1:$CI$1,0),FALSE)</f>
        <v>1.0588354399999957</v>
      </c>
      <c r="AF69" s="52">
        <f>VLOOKUP($B69,Shock_dev!$A$1:$CI$300,MATCH(DATE(AF$1,1,1),Shock_dev!$A$1:$CI$1,0),FALSE)</f>
        <v>1.0222111499999968</v>
      </c>
      <c r="AG69" s="52"/>
      <c r="AH69" s="65">
        <f t="shared" si="1"/>
        <v>0.29042147800000107</v>
      </c>
      <c r="AI69" s="65">
        <f t="shared" si="2"/>
        <v>0.37758171000000118</v>
      </c>
      <c r="AJ69" s="65">
        <f t="shared" si="3"/>
        <v>1.8032228699999997</v>
      </c>
      <c r="AK69" s="65">
        <f t="shared" si="4"/>
        <v>2.2009819839999998</v>
      </c>
      <c r="AL69" s="65">
        <f t="shared" si="5"/>
        <v>1.3552111719999984</v>
      </c>
      <c r="AM69" s="65">
        <f t="shared" si="6"/>
        <v>1.095013197999998</v>
      </c>
      <c r="AN69" s="66"/>
      <c r="AO69" s="65">
        <f t="shared" si="7"/>
        <v>0.33400159400000112</v>
      </c>
      <c r="AP69" s="65">
        <f t="shared" si="8"/>
        <v>2.0021024269999996</v>
      </c>
      <c r="AQ69" s="65">
        <f t="shared" si="9"/>
        <v>1.2251121849999982</v>
      </c>
    </row>
    <row r="70" spans="1:43" x14ac:dyDescent="0.25">
      <c r="A70" s="5" t="str">
        <f>VLOOKUP(LEFT(RIGHT(B70,6),4),List_Sectors!$A$2:$C$30,3,FALSE)</f>
        <v>Transport</v>
      </c>
      <c r="B70" s="57" t="s">
        <v>509</v>
      </c>
      <c r="C70" s="51">
        <f>VLOOKUP($B70,Shock_dev!$A$1:$CI$300,MATCH(DATE(C$1,1,1),Shock_dev!$A$1:$CI$1,0),FALSE)</f>
        <v>31.808610000000044</v>
      </c>
      <c r="D70" s="52">
        <f>VLOOKUP($B70,Shock_dev!$A$1:$CI$300,MATCH(DATE(D$1,1,1),Shock_dev!$A$1:$CI$1,0),FALSE)</f>
        <v>58.740239999999176</v>
      </c>
      <c r="E70" s="52">
        <f>VLOOKUP($B70,Shock_dev!$A$1:$CI$300,MATCH(DATE(E$1,1,1),Shock_dev!$A$1:$CI$1,0),FALSE)</f>
        <v>74.853950000000623</v>
      </c>
      <c r="F70" s="52">
        <f>VLOOKUP($B70,Shock_dev!$A$1:$CI$300,MATCH(DATE(F$1,1,1),Shock_dev!$A$1:$CI$1,0),FALSE)</f>
        <v>81.535380000001169</v>
      </c>
      <c r="G70" s="52">
        <f>VLOOKUP($B70,Shock_dev!$A$1:$CI$300,MATCH(DATE(G$1,1,1),Shock_dev!$A$1:$CI$1,0),FALSE)</f>
        <v>80.562180000000808</v>
      </c>
      <c r="H70" s="52">
        <f>VLOOKUP($B70,Shock_dev!$A$1:$CI$300,MATCH(DATE(H$1,1,1),Shock_dev!$A$1:$CI$1,0),FALSE)</f>
        <v>76.93699000000197</v>
      </c>
      <c r="I70" s="52">
        <f>VLOOKUP($B70,Shock_dev!$A$1:$CI$300,MATCH(DATE(I$1,1,1),Shock_dev!$A$1:$CI$1,0),FALSE)</f>
        <v>70.451779999999417</v>
      </c>
      <c r="J70" s="52">
        <f>VLOOKUP($B70,Shock_dev!$A$1:$CI$300,MATCH(DATE(J$1,1,1),Shock_dev!$A$1:$CI$1,0),FALSE)</f>
        <v>65.313539999999193</v>
      </c>
      <c r="K70" s="52">
        <f>VLOOKUP($B70,Shock_dev!$A$1:$CI$300,MATCH(DATE(K$1,1,1),Shock_dev!$A$1:$CI$1,0),FALSE)</f>
        <v>58.715170000003127</v>
      </c>
      <c r="L70" s="52">
        <f>VLOOKUP($B70,Shock_dev!$A$1:$CI$300,MATCH(DATE(L$1,1,1),Shock_dev!$A$1:$CI$1,0),FALSE)</f>
        <v>53.799199999997654</v>
      </c>
      <c r="M70" s="52">
        <f>VLOOKUP($B70,Shock_dev!$A$1:$CI$300,MATCH(DATE(M$1,1,1),Shock_dev!$A$1:$CI$1,0),FALSE)</f>
        <v>52.280460000001767</v>
      </c>
      <c r="N70" s="52">
        <f>VLOOKUP($B70,Shock_dev!$A$1:$CI$300,MATCH(DATE(N$1,1,1),Shock_dev!$A$1:$CI$1,0),FALSE)</f>
        <v>48.63405000000057</v>
      </c>
      <c r="O70" s="52">
        <f>VLOOKUP($B70,Shock_dev!$A$1:$CI$300,MATCH(DATE(O$1,1,1),Shock_dev!$A$1:$CI$1,0),FALSE)</f>
        <v>42.403760000001057</v>
      </c>
      <c r="P70" s="52">
        <f>VLOOKUP($B70,Shock_dev!$A$1:$CI$300,MATCH(DATE(P$1,1,1),Shock_dev!$A$1:$CI$1,0),FALSE)</f>
        <v>35.455970000002708</v>
      </c>
      <c r="Q70" s="52">
        <f>VLOOKUP($B70,Shock_dev!$A$1:$CI$300,MATCH(DATE(Q$1,1,1),Shock_dev!$A$1:$CI$1,0),FALSE)</f>
        <v>30.418030000000726</v>
      </c>
      <c r="R70" s="52">
        <f>VLOOKUP($B70,Shock_dev!$A$1:$CI$300,MATCH(DATE(R$1,1,1),Shock_dev!$A$1:$CI$1,0),FALSE)</f>
        <v>23.770889999999781</v>
      </c>
      <c r="S70" s="52">
        <f>VLOOKUP($B70,Shock_dev!$A$1:$CI$300,MATCH(DATE(S$1,1,1),Shock_dev!$A$1:$CI$1,0),FALSE)</f>
        <v>18.858580000000075</v>
      </c>
      <c r="T70" s="52">
        <f>VLOOKUP($B70,Shock_dev!$A$1:$CI$300,MATCH(DATE(T$1,1,1),Shock_dev!$A$1:$CI$1,0),FALSE)</f>
        <v>16.320740000002843</v>
      </c>
      <c r="U70" s="52">
        <f>VLOOKUP($B70,Shock_dev!$A$1:$CI$300,MATCH(DATE(U$1,1,1),Shock_dev!$A$1:$CI$1,0),FALSE)</f>
        <v>13.39089999999851</v>
      </c>
      <c r="V70" s="52">
        <f>VLOOKUP($B70,Shock_dev!$A$1:$CI$300,MATCH(DATE(V$1,1,1),Shock_dev!$A$1:$CI$1,0),FALSE)</f>
        <v>13.157050000001618</v>
      </c>
      <c r="W70" s="52">
        <f>VLOOKUP($B70,Shock_dev!$A$1:$CI$300,MATCH(DATE(W$1,1,1),Shock_dev!$A$1:$CI$1,0),FALSE)</f>
        <v>13.512720000002446</v>
      </c>
      <c r="X70" s="52">
        <f>VLOOKUP($B70,Shock_dev!$A$1:$CI$300,MATCH(DATE(X$1,1,1),Shock_dev!$A$1:$CI$1,0),FALSE)</f>
        <v>14.008910000000469</v>
      </c>
      <c r="Y70" s="52">
        <f>VLOOKUP($B70,Shock_dev!$A$1:$CI$300,MATCH(DATE(Y$1,1,1),Shock_dev!$A$1:$CI$1,0),FALSE)</f>
        <v>17.095820000002277</v>
      </c>
      <c r="Z70" s="52">
        <f>VLOOKUP($B70,Shock_dev!$A$1:$CI$300,MATCH(DATE(Z$1,1,1),Shock_dev!$A$1:$CI$1,0),FALSE)</f>
        <v>18.657769999997981</v>
      </c>
      <c r="AA70" s="52">
        <f>VLOOKUP($B70,Shock_dev!$A$1:$CI$300,MATCH(DATE(AA$1,1,1),Shock_dev!$A$1:$CI$1,0),FALSE)</f>
        <v>19.885839999999007</v>
      </c>
      <c r="AB70" s="52">
        <f>VLOOKUP($B70,Shock_dev!$A$1:$CI$300,MATCH(DATE(AB$1,1,1),Shock_dev!$A$1:$CI$1,0),FALSE)</f>
        <v>21.032590000002529</v>
      </c>
      <c r="AC70" s="52">
        <f>VLOOKUP($B70,Shock_dev!$A$1:$CI$300,MATCH(DATE(AC$1,1,1),Shock_dev!$A$1:$CI$1,0),FALSE)</f>
        <v>22.157230000000709</v>
      </c>
      <c r="AD70" s="52">
        <f>VLOOKUP($B70,Shock_dev!$A$1:$CI$300,MATCH(DATE(AD$1,1,1),Shock_dev!$A$1:$CI$1,0),FALSE)</f>
        <v>22.974989999998797</v>
      </c>
      <c r="AE70" s="52">
        <f>VLOOKUP($B70,Shock_dev!$A$1:$CI$300,MATCH(DATE(AE$1,1,1),Shock_dev!$A$1:$CI$1,0),FALSE)</f>
        <v>23.827280000001338</v>
      </c>
      <c r="AF70" s="52">
        <f>VLOOKUP($B70,Shock_dev!$A$1:$CI$300,MATCH(DATE(AF$1,1,1),Shock_dev!$A$1:$CI$1,0),FALSE)</f>
        <v>23.904730000002019</v>
      </c>
      <c r="AG70" s="52"/>
      <c r="AH70" s="65">
        <f t="shared" si="1"/>
        <v>65.500072000000358</v>
      </c>
      <c r="AI70" s="65">
        <f t="shared" si="2"/>
        <v>65.043336000000266</v>
      </c>
      <c r="AJ70" s="65">
        <f t="shared" si="3"/>
        <v>41.838454000001363</v>
      </c>
      <c r="AK70" s="65">
        <f t="shared" si="4"/>
        <v>17.099632000000565</v>
      </c>
      <c r="AL70" s="65">
        <f t="shared" si="5"/>
        <v>16.632212000000436</v>
      </c>
      <c r="AM70" s="65">
        <f t="shared" si="6"/>
        <v>22.779364000001078</v>
      </c>
      <c r="AN70" s="66"/>
      <c r="AO70" s="65">
        <f t="shared" si="7"/>
        <v>65.271704000000312</v>
      </c>
      <c r="AP70" s="65">
        <f t="shared" si="8"/>
        <v>29.469043000000966</v>
      </c>
      <c r="AQ70" s="65">
        <f t="shared" si="9"/>
        <v>19.705788000000759</v>
      </c>
    </row>
    <row r="71" spans="1:43" x14ac:dyDescent="0.25">
      <c r="A71" s="5" t="str">
        <f>VLOOKUP(LEFT(RIGHT(B71,6),4),List_Sectors!$A$2:$C$30,3,FALSE)</f>
        <v>Services</v>
      </c>
      <c r="B71" s="57" t="s">
        <v>510</v>
      </c>
      <c r="C71" s="51">
        <f>VLOOKUP($B71,Shock_dev!$A$1:$CI$300,MATCH(DATE(C$1,1,1),Shock_dev!$A$1:$CI$1,0),FALSE)</f>
        <v>1015.6342000000295</v>
      </c>
      <c r="D71" s="52">
        <f>VLOOKUP($B71,Shock_dev!$A$1:$CI$300,MATCH(DATE(D$1,1,1),Shock_dev!$A$1:$CI$1,0),FALSE)</f>
        <v>1737.5877999999793</v>
      </c>
      <c r="E71" s="52">
        <f>VLOOKUP($B71,Shock_dev!$A$1:$CI$300,MATCH(DATE(E$1,1,1),Shock_dev!$A$1:$CI$1,0),FALSE)</f>
        <v>2091.0573999999906</v>
      </c>
      <c r="F71" s="52">
        <f>VLOOKUP($B71,Shock_dev!$A$1:$CI$300,MATCH(DATE(F$1,1,1),Shock_dev!$A$1:$CI$1,0),FALSE)</f>
        <v>2199.7762999999686</v>
      </c>
      <c r="G71" s="52">
        <f>VLOOKUP($B71,Shock_dev!$A$1:$CI$300,MATCH(DATE(G$1,1,1),Shock_dev!$A$1:$CI$1,0),FALSE)</f>
        <v>2151.0755000000354</v>
      </c>
      <c r="H71" s="52">
        <f>VLOOKUP($B71,Shock_dev!$A$1:$CI$300,MATCH(DATE(H$1,1,1),Shock_dev!$A$1:$CI$1,0),FALSE)</f>
        <v>2108.1944000000367</v>
      </c>
      <c r="I71" s="52">
        <f>VLOOKUP($B71,Shock_dev!$A$1:$CI$300,MATCH(DATE(I$1,1,1),Shock_dev!$A$1:$CI$1,0),FALSE)</f>
        <v>2042.7605999999796</v>
      </c>
      <c r="J71" s="52">
        <f>VLOOKUP($B71,Shock_dev!$A$1:$CI$300,MATCH(DATE(J$1,1,1),Shock_dev!$A$1:$CI$1,0),FALSE)</f>
        <v>2074.9401999999536</v>
      </c>
      <c r="K71" s="52">
        <f>VLOOKUP($B71,Shock_dev!$A$1:$CI$300,MATCH(DATE(K$1,1,1),Shock_dev!$A$1:$CI$1,0),FALSE)</f>
        <v>2088.0750000000116</v>
      </c>
      <c r="L71" s="52">
        <f>VLOOKUP($B71,Shock_dev!$A$1:$CI$300,MATCH(DATE(L$1,1,1),Shock_dev!$A$1:$CI$1,0),FALSE)</f>
        <v>2177.4796000000206</v>
      </c>
      <c r="M71" s="52">
        <f>VLOOKUP($B71,Shock_dev!$A$1:$CI$300,MATCH(DATE(M$1,1,1),Shock_dev!$A$1:$CI$1,0),FALSE)</f>
        <v>2376.6577999999863</v>
      </c>
      <c r="N71" s="52">
        <f>VLOOKUP($B71,Shock_dev!$A$1:$CI$300,MATCH(DATE(N$1,1,1),Shock_dev!$A$1:$CI$1,0),FALSE)</f>
        <v>2490.6840000000084</v>
      </c>
      <c r="O71" s="52">
        <f>VLOOKUP($B71,Shock_dev!$A$1:$CI$300,MATCH(DATE(O$1,1,1),Shock_dev!$A$1:$CI$1,0),FALSE)</f>
        <v>2519.5476999999955</v>
      </c>
      <c r="P71" s="52">
        <f>VLOOKUP($B71,Shock_dev!$A$1:$CI$300,MATCH(DATE(P$1,1,1),Shock_dev!$A$1:$CI$1,0),FALSE)</f>
        <v>2526.9593999999925</v>
      </c>
      <c r="Q71" s="52">
        <f>VLOOKUP($B71,Shock_dev!$A$1:$CI$300,MATCH(DATE(Q$1,1,1),Shock_dev!$A$1:$CI$1,0),FALSE)</f>
        <v>2586.6695000000182</v>
      </c>
      <c r="R71" s="52">
        <f>VLOOKUP($B71,Shock_dev!$A$1:$CI$300,MATCH(DATE(R$1,1,1),Shock_dev!$A$1:$CI$1,0),FALSE)</f>
        <v>2570.4611999999615</v>
      </c>
      <c r="S71" s="52">
        <f>VLOOKUP($B71,Shock_dev!$A$1:$CI$300,MATCH(DATE(S$1,1,1),Shock_dev!$A$1:$CI$1,0),FALSE)</f>
        <v>2590.9016999999876</v>
      </c>
      <c r="T71" s="52">
        <f>VLOOKUP($B71,Shock_dev!$A$1:$CI$300,MATCH(DATE(T$1,1,1),Shock_dev!$A$1:$CI$1,0),FALSE)</f>
        <v>2654.3033999999752</v>
      </c>
      <c r="U71" s="52">
        <f>VLOOKUP($B71,Shock_dev!$A$1:$CI$300,MATCH(DATE(U$1,1,1),Shock_dev!$A$1:$CI$1,0),FALSE)</f>
        <v>2664.8427000000374</v>
      </c>
      <c r="V71" s="52">
        <f>VLOOKUP($B71,Shock_dev!$A$1:$CI$300,MATCH(DATE(V$1,1,1),Shock_dev!$A$1:$CI$1,0),FALSE)</f>
        <v>2729.1589999999851</v>
      </c>
      <c r="W71" s="52">
        <f>VLOOKUP($B71,Shock_dev!$A$1:$CI$300,MATCH(DATE(W$1,1,1),Shock_dev!$A$1:$CI$1,0),FALSE)</f>
        <v>2771.8727999999537</v>
      </c>
      <c r="X71" s="52">
        <f>VLOOKUP($B71,Shock_dev!$A$1:$CI$300,MATCH(DATE(X$1,1,1),Shock_dev!$A$1:$CI$1,0),FALSE)</f>
        <v>2786.5730999999796</v>
      </c>
      <c r="Y71" s="52">
        <f>VLOOKUP($B71,Shock_dev!$A$1:$CI$300,MATCH(DATE(Y$1,1,1),Shock_dev!$A$1:$CI$1,0),FALSE)</f>
        <v>2861.1907999999821</v>
      </c>
      <c r="Z71" s="52">
        <f>VLOOKUP($B71,Shock_dev!$A$1:$CI$300,MATCH(DATE(Z$1,1,1),Shock_dev!$A$1:$CI$1,0),FALSE)</f>
        <v>2857.2060000000056</v>
      </c>
      <c r="AA71" s="52">
        <f>VLOOKUP($B71,Shock_dev!$A$1:$CI$300,MATCH(DATE(AA$1,1,1),Shock_dev!$A$1:$CI$1,0),FALSE)</f>
        <v>2829.4742000000551</v>
      </c>
      <c r="AB71" s="52">
        <f>VLOOKUP($B71,Shock_dev!$A$1:$CI$300,MATCH(DATE(AB$1,1,1),Shock_dev!$A$1:$CI$1,0),FALSE)</f>
        <v>2789.6803000000073</v>
      </c>
      <c r="AC71" s="52">
        <f>VLOOKUP($B71,Shock_dev!$A$1:$CI$300,MATCH(DATE(AC$1,1,1),Shock_dev!$A$1:$CI$1,0),FALSE)</f>
        <v>2742.2273999999743</v>
      </c>
      <c r="AD71" s="52">
        <f>VLOOKUP($B71,Shock_dev!$A$1:$CI$300,MATCH(DATE(AD$1,1,1),Shock_dev!$A$1:$CI$1,0),FALSE)</f>
        <v>2680.4849000000395</v>
      </c>
      <c r="AE71" s="52">
        <f>VLOOKUP($B71,Shock_dev!$A$1:$CI$300,MATCH(DATE(AE$1,1,1),Shock_dev!$A$1:$CI$1,0),FALSE)</f>
        <v>2618.7238999999827</v>
      </c>
      <c r="AF71" s="52">
        <f>VLOOKUP($B71,Shock_dev!$A$1:$CI$300,MATCH(DATE(AF$1,1,1),Shock_dev!$A$1:$CI$1,0),FALSE)</f>
        <v>2532.1983000000473</v>
      </c>
      <c r="AG71" s="52"/>
      <c r="AH71" s="65">
        <f t="shared" si="1"/>
        <v>1839.0262400000006</v>
      </c>
      <c r="AI71" s="65">
        <f t="shared" si="2"/>
        <v>2098.2899600000005</v>
      </c>
      <c r="AJ71" s="65">
        <f t="shared" si="3"/>
        <v>2500.1036800000002</v>
      </c>
      <c r="AK71" s="65">
        <f t="shared" si="4"/>
        <v>2641.9335999999894</v>
      </c>
      <c r="AL71" s="65">
        <f t="shared" si="5"/>
        <v>2821.2633799999953</v>
      </c>
      <c r="AM71" s="65">
        <f t="shared" si="6"/>
        <v>2672.6629600000101</v>
      </c>
      <c r="AN71" s="66"/>
      <c r="AO71" s="65">
        <f t="shared" si="7"/>
        <v>1968.6581000000006</v>
      </c>
      <c r="AP71" s="65">
        <f t="shared" si="8"/>
        <v>2571.0186399999948</v>
      </c>
      <c r="AQ71" s="65">
        <f t="shared" si="9"/>
        <v>2746.9631700000027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511</v>
      </c>
      <c r="C72" s="51">
        <f>VLOOKUP($B72,Shock_dev!$A$1:$CI$300,MATCH(DATE(C$1,1,1),Shock_dev!$A$1:$CI$1,0),FALSE)</f>
        <v>57.449110000001383</v>
      </c>
      <c r="D72" s="52">
        <f>VLOOKUP($B72,Shock_dev!$A$1:$CI$300,MATCH(DATE(D$1,1,1),Shock_dev!$A$1:$CI$1,0),FALSE)</f>
        <v>110.96486000000004</v>
      </c>
      <c r="E72" s="52">
        <f>VLOOKUP($B72,Shock_dev!$A$1:$CI$300,MATCH(DATE(E$1,1,1),Shock_dev!$A$1:$CI$1,0),FALSE)</f>
        <v>150.59599999999773</v>
      </c>
      <c r="F72" s="52">
        <f>VLOOKUP($B72,Shock_dev!$A$1:$CI$300,MATCH(DATE(F$1,1,1),Shock_dev!$A$1:$CI$1,0),FALSE)</f>
        <v>178.15159999999742</v>
      </c>
      <c r="G72" s="52">
        <f>VLOOKUP($B72,Shock_dev!$A$1:$CI$300,MATCH(DATE(G$1,1,1),Shock_dev!$A$1:$CI$1,0),FALSE)</f>
        <v>195.41027000000031</v>
      </c>
      <c r="H72" s="52">
        <f>VLOOKUP($B72,Shock_dev!$A$1:$CI$300,MATCH(DATE(H$1,1,1),Shock_dev!$A$1:$CI$1,0),FALSE)</f>
        <v>210.02304999999978</v>
      </c>
      <c r="I72" s="52">
        <f>VLOOKUP($B72,Shock_dev!$A$1:$CI$300,MATCH(DATE(I$1,1,1),Shock_dev!$A$1:$CI$1,0),FALSE)</f>
        <v>220.30228999999963</v>
      </c>
      <c r="J72" s="52">
        <f>VLOOKUP($B72,Shock_dev!$A$1:$CI$300,MATCH(DATE(J$1,1,1),Shock_dev!$A$1:$CI$1,0),FALSE)</f>
        <v>233.36066999999821</v>
      </c>
      <c r="K72" s="52">
        <f>VLOOKUP($B72,Shock_dev!$A$1:$CI$300,MATCH(DATE(K$1,1,1),Shock_dev!$A$1:$CI$1,0),FALSE)</f>
        <v>242.86066999999821</v>
      </c>
      <c r="L72" s="52">
        <f>VLOOKUP($B72,Shock_dev!$A$1:$CI$300,MATCH(DATE(L$1,1,1),Shock_dev!$A$1:$CI$1,0),FALSE)</f>
        <v>254.1054899999981</v>
      </c>
      <c r="M72" s="52">
        <f>VLOOKUP($B72,Shock_dev!$A$1:$CI$300,MATCH(DATE(M$1,1,1),Shock_dev!$A$1:$CI$1,0),FALSE)</f>
        <v>270.51456999999937</v>
      </c>
      <c r="N72" s="52">
        <f>VLOOKUP($B72,Shock_dev!$A$1:$CI$300,MATCH(DATE(N$1,1,1),Shock_dev!$A$1:$CI$1,0),FALSE)</f>
        <v>281.27911999999924</v>
      </c>
      <c r="O72" s="52">
        <f>VLOOKUP($B72,Shock_dev!$A$1:$CI$300,MATCH(DATE(O$1,1,1),Shock_dev!$A$1:$CI$1,0),FALSE)</f>
        <v>285.08262000000104</v>
      </c>
      <c r="P72" s="52">
        <f>VLOOKUP($B72,Shock_dev!$A$1:$CI$300,MATCH(DATE(P$1,1,1),Shock_dev!$A$1:$CI$1,0),FALSE)</f>
        <v>285.37504999999874</v>
      </c>
      <c r="Q72" s="52">
        <f>VLOOKUP($B72,Shock_dev!$A$1:$CI$300,MATCH(DATE(Q$1,1,1),Shock_dev!$A$1:$CI$1,0),FALSE)</f>
        <v>286.98304999999891</v>
      </c>
      <c r="R72" s="52">
        <f>VLOOKUP($B72,Shock_dev!$A$1:$CI$300,MATCH(DATE(R$1,1,1),Shock_dev!$A$1:$CI$1,0),FALSE)</f>
        <v>282.83260000000155</v>
      </c>
      <c r="S72" s="52">
        <f>VLOOKUP($B72,Shock_dev!$A$1:$CI$300,MATCH(DATE(S$1,1,1),Shock_dev!$A$1:$CI$1,0),FALSE)</f>
        <v>279.24231000000145</v>
      </c>
      <c r="T72" s="52">
        <f>VLOOKUP($B72,Shock_dev!$A$1:$CI$300,MATCH(DATE(T$1,1,1),Shock_dev!$A$1:$CI$1,0),FALSE)</f>
        <v>277.85684000000037</v>
      </c>
      <c r="U72" s="52">
        <f>VLOOKUP($B72,Shock_dev!$A$1:$CI$300,MATCH(DATE(U$1,1,1),Shock_dev!$A$1:$CI$1,0),FALSE)</f>
        <v>273.27000000000044</v>
      </c>
      <c r="V72" s="52">
        <f>VLOOKUP($B72,Shock_dev!$A$1:$CI$300,MATCH(DATE(V$1,1,1),Shock_dev!$A$1:$CI$1,0),FALSE)</f>
        <v>271.68274000000019</v>
      </c>
      <c r="W72" s="52">
        <f>VLOOKUP($B72,Shock_dev!$A$1:$CI$300,MATCH(DATE(W$1,1,1),Shock_dev!$A$1:$CI$1,0),FALSE)</f>
        <v>270.00311999999758</v>
      </c>
      <c r="X72" s="52">
        <f>VLOOKUP($B72,Shock_dev!$A$1:$CI$300,MATCH(DATE(X$1,1,1),Shock_dev!$A$1:$CI$1,0),FALSE)</f>
        <v>267.30184000000008</v>
      </c>
      <c r="Y72" s="52">
        <f>VLOOKUP($B72,Shock_dev!$A$1:$CI$300,MATCH(DATE(Y$1,1,1),Shock_dev!$A$1:$CI$1,0),FALSE)</f>
        <v>268.2191899999998</v>
      </c>
      <c r="Z72" s="52">
        <f>VLOOKUP($B72,Shock_dev!$A$1:$CI$300,MATCH(DATE(Z$1,1,1),Shock_dev!$A$1:$CI$1,0),FALSE)</f>
        <v>266.13618999999744</v>
      </c>
      <c r="AA72" s="52">
        <f>VLOOKUP($B72,Shock_dev!$A$1:$CI$300,MATCH(DATE(AA$1,1,1),Shock_dev!$A$1:$CI$1,0),FALSE)</f>
        <v>263.6414999999979</v>
      </c>
      <c r="AB72" s="52">
        <f>VLOOKUP($B72,Shock_dev!$A$1:$CI$300,MATCH(DATE(AB$1,1,1),Shock_dev!$A$1:$CI$1,0),FALSE)</f>
        <v>261.17711000000054</v>
      </c>
      <c r="AC72" s="52">
        <f>VLOOKUP($B72,Shock_dev!$A$1:$CI$300,MATCH(DATE(AC$1,1,1),Shock_dev!$A$1:$CI$1,0),FALSE)</f>
        <v>258.87744000000021</v>
      </c>
      <c r="AD72" s="52">
        <f>VLOOKUP($B72,Shock_dev!$A$1:$CI$300,MATCH(DATE(AD$1,1,1),Shock_dev!$A$1:$CI$1,0),FALSE)</f>
        <v>256.22463000000062</v>
      </c>
      <c r="AE72" s="52">
        <f>VLOOKUP($B72,Shock_dev!$A$1:$CI$300,MATCH(DATE(AE$1,1,1),Shock_dev!$A$1:$CI$1,0),FALSE)</f>
        <v>253.98006000000169</v>
      </c>
      <c r="AF72" s="52">
        <f>VLOOKUP($B72,Shock_dev!$A$1:$CI$300,MATCH(DATE(AF$1,1,1),Shock_dev!$A$1:$CI$1,0),FALSE)</f>
        <v>250.51540000000023</v>
      </c>
      <c r="AG72" s="52"/>
      <c r="AH72" s="65">
        <f t="shared" si="1"/>
        <v>138.51436799999937</v>
      </c>
      <c r="AI72" s="65">
        <f t="shared" si="2"/>
        <v>232.13043399999879</v>
      </c>
      <c r="AJ72" s="65">
        <f t="shared" si="3"/>
        <v>281.84688199999948</v>
      </c>
      <c r="AK72" s="65">
        <f t="shared" si="4"/>
        <v>276.9768980000008</v>
      </c>
      <c r="AL72" s="65">
        <f t="shared" si="5"/>
        <v>267.06036799999856</v>
      </c>
      <c r="AM72" s="65">
        <f t="shared" si="6"/>
        <v>256.15492800000067</v>
      </c>
      <c r="AN72" s="66"/>
      <c r="AO72" s="65">
        <f t="shared" si="7"/>
        <v>185.32240099999908</v>
      </c>
      <c r="AP72" s="65">
        <f t="shared" si="8"/>
        <v>279.41189000000014</v>
      </c>
      <c r="AQ72" s="65">
        <f t="shared" si="9"/>
        <v>261.60764799999959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813.86063726999998</v>
      </c>
      <c r="D77" s="52">
        <f t="shared" ref="D77:AF77" si="11">SUM(D60:D69)</f>
        <v>1249.6292828199998</v>
      </c>
      <c r="E77" s="52">
        <f t="shared" si="11"/>
        <v>1472.26595331</v>
      </c>
      <c r="F77" s="52">
        <f t="shared" si="11"/>
        <v>1603.5558336000001</v>
      </c>
      <c r="G77" s="52">
        <f t="shared" si="11"/>
        <v>1673.5692036099999</v>
      </c>
      <c r="H77" s="52">
        <f t="shared" si="11"/>
        <v>1767.3778443399999</v>
      </c>
      <c r="I77" s="52">
        <f t="shared" si="11"/>
        <v>1804.1798795</v>
      </c>
      <c r="J77" s="52">
        <f t="shared" si="11"/>
        <v>1908.2293245400001</v>
      </c>
      <c r="K77" s="52">
        <f t="shared" si="11"/>
        <v>1924.37625359</v>
      </c>
      <c r="L77" s="52">
        <f t="shared" si="11"/>
        <v>2004.9627584500001</v>
      </c>
      <c r="M77" s="52">
        <f t="shared" si="11"/>
        <v>2115.4497719499996</v>
      </c>
      <c r="N77" s="52">
        <f t="shared" si="11"/>
        <v>2118.7305826799998</v>
      </c>
      <c r="O77" s="52">
        <f t="shared" si="11"/>
        <v>2048.1090308600001</v>
      </c>
      <c r="P77" s="52">
        <f t="shared" si="11"/>
        <v>1979.8782320400001</v>
      </c>
      <c r="Q77" s="52">
        <f t="shared" si="11"/>
        <v>1981.3311375000001</v>
      </c>
      <c r="R77" s="52">
        <f t="shared" si="11"/>
        <v>1880.8244900999998</v>
      </c>
      <c r="S77" s="52">
        <f t="shared" si="11"/>
        <v>1842.88367737</v>
      </c>
      <c r="T77" s="52">
        <f t="shared" si="11"/>
        <v>1846.4324152200002</v>
      </c>
      <c r="U77" s="52">
        <f t="shared" si="11"/>
        <v>1787.5878281099997</v>
      </c>
      <c r="V77" s="52">
        <f t="shared" si="11"/>
        <v>1806.1957126799998</v>
      </c>
      <c r="W77" s="52">
        <f t="shared" si="11"/>
        <v>1812.6694515400004</v>
      </c>
      <c r="X77" s="52">
        <f t="shared" si="11"/>
        <v>1811.2755260900001</v>
      </c>
      <c r="Y77" s="52">
        <f t="shared" si="11"/>
        <v>1885.7291031</v>
      </c>
      <c r="Z77" s="52">
        <f t="shared" si="11"/>
        <v>1883.5815541899999</v>
      </c>
      <c r="AA77" s="52">
        <f t="shared" si="11"/>
        <v>1894.3074607999999</v>
      </c>
      <c r="AB77" s="52">
        <f t="shared" si="11"/>
        <v>1909.23518786</v>
      </c>
      <c r="AC77" s="52">
        <f t="shared" si="11"/>
        <v>1926.2129446700001</v>
      </c>
      <c r="AD77" s="52">
        <f t="shared" si="11"/>
        <v>1935.3937598700002</v>
      </c>
      <c r="AE77" s="52">
        <f t="shared" si="11"/>
        <v>1951.5579687699999</v>
      </c>
      <c r="AF77" s="52">
        <f t="shared" si="11"/>
        <v>1944.4564297799996</v>
      </c>
      <c r="AG77" s="67"/>
      <c r="AH77" s="65">
        <f>AVERAGE(C77:G77)</f>
        <v>1362.5761821219999</v>
      </c>
      <c r="AI77" s="65">
        <f>AVERAGE(H77:L77)</f>
        <v>1881.825212084</v>
      </c>
      <c r="AJ77" s="65">
        <f>AVERAGE(M77:Q77)</f>
        <v>2048.699751006</v>
      </c>
      <c r="AK77" s="65">
        <f>AVERAGE(R77:V77)</f>
        <v>1832.7848246959998</v>
      </c>
      <c r="AL77" s="65">
        <f>AVERAGE(W77:AA77)</f>
        <v>1857.5126191440002</v>
      </c>
      <c r="AM77" s="65">
        <f>AVERAGE(AB77:AF77)</f>
        <v>1933.3712581899999</v>
      </c>
      <c r="AN77" s="66"/>
      <c r="AO77" s="65">
        <f>AVERAGE(AH77:AI77)</f>
        <v>1622.200697103</v>
      </c>
      <c r="AP77" s="65">
        <f>AVERAGE(AJ77:AK77)</f>
        <v>1940.7422878509999</v>
      </c>
      <c r="AQ77" s="65">
        <f>AVERAGE(AL77:AM77)</f>
        <v>1895.4419386670002</v>
      </c>
    </row>
    <row r="78" spans="1:43" s="9" customFormat="1" x14ac:dyDescent="0.25">
      <c r="A78" s="13" t="s">
        <v>399</v>
      </c>
      <c r="B78" s="13"/>
      <c r="C78" s="52">
        <f>SUM(C70:C71)</f>
        <v>1047.4428100000296</v>
      </c>
      <c r="D78" s="52">
        <f t="shared" ref="D78:AF78" si="12">SUM(D70:D71)</f>
        <v>1796.3280399999785</v>
      </c>
      <c r="E78" s="52">
        <f t="shared" si="12"/>
        <v>2165.9113499999912</v>
      </c>
      <c r="F78" s="52">
        <f t="shared" si="12"/>
        <v>2281.3116799999698</v>
      </c>
      <c r="G78" s="52">
        <f t="shared" si="12"/>
        <v>2231.6376800000362</v>
      </c>
      <c r="H78" s="52">
        <f t="shared" si="12"/>
        <v>2185.1313900000387</v>
      </c>
      <c r="I78" s="52">
        <f t="shared" si="12"/>
        <v>2113.212379999979</v>
      </c>
      <c r="J78" s="52">
        <f t="shared" si="12"/>
        <v>2140.2537399999528</v>
      </c>
      <c r="K78" s="52">
        <f t="shared" si="12"/>
        <v>2146.7901700000148</v>
      </c>
      <c r="L78" s="52">
        <f t="shared" si="12"/>
        <v>2231.2788000000182</v>
      </c>
      <c r="M78" s="52">
        <f t="shared" si="12"/>
        <v>2428.9382599999881</v>
      </c>
      <c r="N78" s="52">
        <f t="shared" si="12"/>
        <v>2539.318050000009</v>
      </c>
      <c r="O78" s="52">
        <f t="shared" si="12"/>
        <v>2561.9514599999966</v>
      </c>
      <c r="P78" s="52">
        <f t="shared" si="12"/>
        <v>2562.4153699999952</v>
      </c>
      <c r="Q78" s="52">
        <f t="shared" si="12"/>
        <v>2617.0875300000189</v>
      </c>
      <c r="R78" s="52">
        <f t="shared" si="12"/>
        <v>2594.2320899999613</v>
      </c>
      <c r="S78" s="52">
        <f t="shared" si="12"/>
        <v>2609.7602799999877</v>
      </c>
      <c r="T78" s="52">
        <f t="shared" si="12"/>
        <v>2670.6241399999781</v>
      </c>
      <c r="U78" s="52">
        <f t="shared" si="12"/>
        <v>2678.2336000000359</v>
      </c>
      <c r="V78" s="52">
        <f t="shared" si="12"/>
        <v>2742.3160499999867</v>
      </c>
      <c r="W78" s="52">
        <f t="shared" si="12"/>
        <v>2785.3855199999562</v>
      </c>
      <c r="X78" s="52">
        <f t="shared" si="12"/>
        <v>2800.5820099999801</v>
      </c>
      <c r="Y78" s="52">
        <f t="shared" si="12"/>
        <v>2878.2866199999844</v>
      </c>
      <c r="Z78" s="52">
        <f t="shared" si="12"/>
        <v>2875.8637700000036</v>
      </c>
      <c r="AA78" s="52">
        <f t="shared" si="12"/>
        <v>2849.3600400000541</v>
      </c>
      <c r="AB78" s="52">
        <f t="shared" si="12"/>
        <v>2810.7128900000098</v>
      </c>
      <c r="AC78" s="52">
        <f t="shared" si="12"/>
        <v>2764.384629999975</v>
      </c>
      <c r="AD78" s="52">
        <f t="shared" si="12"/>
        <v>2703.4598900000383</v>
      </c>
      <c r="AE78" s="52">
        <f t="shared" si="12"/>
        <v>2642.551179999984</v>
      </c>
      <c r="AF78" s="52">
        <f t="shared" si="12"/>
        <v>2556.1030300000493</v>
      </c>
      <c r="AG78" s="67"/>
      <c r="AH78" s="65">
        <f>AVERAGE(C78:G78)</f>
        <v>1904.5263120000011</v>
      </c>
      <c r="AI78" s="65">
        <f>AVERAGE(H78:L78)</f>
        <v>2163.3332960000007</v>
      </c>
      <c r="AJ78" s="65">
        <f>AVERAGE(M78:Q78)</f>
        <v>2541.9421340000017</v>
      </c>
      <c r="AK78" s="65">
        <f>AVERAGE(R78:V78)</f>
        <v>2659.0332319999898</v>
      </c>
      <c r="AL78" s="65">
        <f>AVERAGE(W78:AA78)</f>
        <v>2837.8955919999958</v>
      </c>
      <c r="AM78" s="65">
        <f>AVERAGE(AB78:AF78)</f>
        <v>2695.4423240000115</v>
      </c>
      <c r="AN78" s="66"/>
      <c r="AO78" s="65">
        <f>AVERAGE(AH78:AI78)</f>
        <v>2033.9298040000008</v>
      </c>
      <c r="AP78" s="65">
        <f>AVERAGE(AJ78:AK78)</f>
        <v>2600.4876829999957</v>
      </c>
      <c r="AQ78" s="65">
        <f>AVERAGE(AL78:AM78)</f>
        <v>2766.6689580000038</v>
      </c>
    </row>
    <row r="79" spans="1:43" s="9" customFormat="1" x14ac:dyDescent="0.25">
      <c r="A79" s="13" t="s">
        <v>421</v>
      </c>
      <c r="B79" s="13"/>
      <c r="C79" s="52">
        <f>SUM(C53:C58)</f>
        <v>188.5093150000024</v>
      </c>
      <c r="D79" s="52">
        <f t="shared" ref="D79:AF79" si="13">SUM(D53:D58)</f>
        <v>317.75998199999412</v>
      </c>
      <c r="E79" s="52">
        <f t="shared" si="13"/>
        <v>384.08632299999726</v>
      </c>
      <c r="F79" s="52">
        <f t="shared" si="13"/>
        <v>407.95695700000442</v>
      </c>
      <c r="G79" s="52">
        <f t="shared" si="13"/>
        <v>399.13624599999503</v>
      </c>
      <c r="H79" s="52">
        <f t="shared" si="13"/>
        <v>383.3617480000039</v>
      </c>
      <c r="I79" s="52">
        <f t="shared" si="13"/>
        <v>353.0185749999946</v>
      </c>
      <c r="J79" s="52">
        <f t="shared" si="13"/>
        <v>331.73757300000329</v>
      </c>
      <c r="K79" s="52">
        <f t="shared" si="13"/>
        <v>299.36445699999854</v>
      </c>
      <c r="L79" s="52">
        <f t="shared" si="13"/>
        <v>277.11963400000559</v>
      </c>
      <c r="M79" s="52">
        <f t="shared" si="13"/>
        <v>272.8273729999994</v>
      </c>
      <c r="N79" s="52">
        <f t="shared" si="13"/>
        <v>252.05608999999913</v>
      </c>
      <c r="O79" s="52">
        <f t="shared" si="13"/>
        <v>217.89456999999857</v>
      </c>
      <c r="P79" s="52">
        <f t="shared" si="13"/>
        <v>182.75941299999977</v>
      </c>
      <c r="Q79" s="52">
        <f t="shared" si="13"/>
        <v>160.1248149999974</v>
      </c>
      <c r="R79" s="52">
        <f t="shared" si="13"/>
        <v>126.32852999999341</v>
      </c>
      <c r="S79" s="52">
        <f t="shared" si="13"/>
        <v>103.90545599999859</v>
      </c>
      <c r="T79" s="52">
        <f t="shared" si="13"/>
        <v>93.689809000000423</v>
      </c>
      <c r="U79" s="52">
        <f t="shared" si="13"/>
        <v>78.481196999998019</v>
      </c>
      <c r="V79" s="52">
        <f t="shared" si="13"/>
        <v>79.015613000004578</v>
      </c>
      <c r="W79" s="52">
        <f t="shared" si="13"/>
        <v>80.432279000001472</v>
      </c>
      <c r="X79" s="52">
        <f t="shared" si="13"/>
        <v>81.789210000001276</v>
      </c>
      <c r="Y79" s="52">
        <f t="shared" si="13"/>
        <v>98.692381999998361</v>
      </c>
      <c r="Z79" s="52">
        <f t="shared" si="13"/>
        <v>103.95579800000314</v>
      </c>
      <c r="AA79" s="52">
        <f t="shared" si="13"/>
        <v>107.97387300000037</v>
      </c>
      <c r="AB79" s="52">
        <f t="shared" si="13"/>
        <v>111.69901800000002</v>
      </c>
      <c r="AC79" s="52">
        <f t="shared" si="13"/>
        <v>115.14514799999779</v>
      </c>
      <c r="AD79" s="52">
        <f t="shared" si="13"/>
        <v>116.56597600000214</v>
      </c>
      <c r="AE79" s="52">
        <f t="shared" si="13"/>
        <v>118.25780100000634</v>
      </c>
      <c r="AF79" s="52">
        <f t="shared" si="13"/>
        <v>115.25817599999277</v>
      </c>
      <c r="AG79" s="67"/>
      <c r="AH79" s="65">
        <f t="shared" si="1"/>
        <v>339.48976459999869</v>
      </c>
      <c r="AI79" s="65">
        <f t="shared" si="2"/>
        <v>328.92039740000121</v>
      </c>
      <c r="AJ79" s="65">
        <f t="shared" si="3"/>
        <v>217.13245219999885</v>
      </c>
      <c r="AK79" s="65">
        <f t="shared" si="4"/>
        <v>96.284120999999004</v>
      </c>
      <c r="AL79" s="65">
        <f t="shared" si="5"/>
        <v>94.568708400000929</v>
      </c>
      <c r="AM79" s="65">
        <f t="shared" si="6"/>
        <v>115.38522379999981</v>
      </c>
      <c r="AN79" s="66"/>
      <c r="AO79" s="65">
        <f t="shared" si="7"/>
        <v>334.20508099999995</v>
      </c>
      <c r="AP79" s="65">
        <f t="shared" si="8"/>
        <v>156.70828659999893</v>
      </c>
      <c r="AQ79" s="65">
        <f t="shared" si="9"/>
        <v>104.97696610000037</v>
      </c>
    </row>
    <row r="80" spans="1:43" s="9" customFormat="1" x14ac:dyDescent="0.25">
      <c r="A80" s="13" t="s">
        <v>423</v>
      </c>
      <c r="B80" s="13"/>
      <c r="C80" s="52">
        <f>C59</f>
        <v>10.677776999999878</v>
      </c>
      <c r="D80" s="52">
        <f t="shared" ref="D80:AF80" si="14">D59</f>
        <v>21.853598000000602</v>
      </c>
      <c r="E80" s="52">
        <f t="shared" si="14"/>
        <v>29.483923999999206</v>
      </c>
      <c r="F80" s="52">
        <f t="shared" si="14"/>
        <v>33.665287000000717</v>
      </c>
      <c r="G80" s="52">
        <f t="shared" si="14"/>
        <v>35.397600999999668</v>
      </c>
      <c r="H80" s="52">
        <f t="shared" si="14"/>
        <v>36.703056999999717</v>
      </c>
      <c r="I80" s="52">
        <f t="shared" si="14"/>
        <v>37.87695100000019</v>
      </c>
      <c r="J80" s="52">
        <f t="shared" si="14"/>
        <v>40.198817999999847</v>
      </c>
      <c r="K80" s="52">
        <f t="shared" si="14"/>
        <v>42.774614999999358</v>
      </c>
      <c r="L80" s="52">
        <f t="shared" si="14"/>
        <v>46.247601999999461</v>
      </c>
      <c r="M80" s="52">
        <f t="shared" si="14"/>
        <v>51.142261999999391</v>
      </c>
      <c r="N80" s="52">
        <f t="shared" si="14"/>
        <v>55.525147000000288</v>
      </c>
      <c r="O80" s="52">
        <f t="shared" si="14"/>
        <v>58.732106000000385</v>
      </c>
      <c r="P80" s="52">
        <f t="shared" si="14"/>
        <v>61.199031999999534</v>
      </c>
      <c r="Q80" s="52">
        <f t="shared" si="14"/>
        <v>63.819711000000098</v>
      </c>
      <c r="R80" s="52">
        <f t="shared" si="14"/>
        <v>65.49816600000031</v>
      </c>
      <c r="S80" s="52">
        <f t="shared" si="14"/>
        <v>67.047252999999728</v>
      </c>
      <c r="T80" s="52">
        <f t="shared" si="14"/>
        <v>68.790599000000839</v>
      </c>
      <c r="U80" s="52">
        <f t="shared" si="14"/>
        <v>69.811522999999397</v>
      </c>
      <c r="V80" s="52">
        <f t="shared" si="14"/>
        <v>70.951431999999841</v>
      </c>
      <c r="W80" s="52">
        <f t="shared" si="14"/>
        <v>71.706148999999641</v>
      </c>
      <c r="X80" s="52">
        <f t="shared" si="14"/>
        <v>71.865103999999519</v>
      </c>
      <c r="Y80" s="52">
        <f t="shared" si="14"/>
        <v>72.321136999999908</v>
      </c>
      <c r="Z80" s="52">
        <f t="shared" si="14"/>
        <v>71.93824499999937</v>
      </c>
      <c r="AA80" s="52">
        <f t="shared" si="14"/>
        <v>70.954673000000184</v>
      </c>
      <c r="AB80" s="52">
        <f t="shared" si="14"/>
        <v>69.595390000000407</v>
      </c>
      <c r="AC80" s="52">
        <f t="shared" si="14"/>
        <v>67.995367999999871</v>
      </c>
      <c r="AD80" s="52">
        <f t="shared" si="14"/>
        <v>66.141508000000613</v>
      </c>
      <c r="AE80" s="52">
        <f t="shared" si="14"/>
        <v>64.193451000001005</v>
      </c>
      <c r="AF80" s="52">
        <f t="shared" si="14"/>
        <v>61.950488000000405</v>
      </c>
      <c r="AG80" s="67"/>
      <c r="AH80" s="65">
        <f t="shared" si="1"/>
        <v>26.215637400000013</v>
      </c>
      <c r="AI80" s="65">
        <f t="shared" si="2"/>
        <v>40.760208599999714</v>
      </c>
      <c r="AJ80" s="65">
        <f t="shared" si="3"/>
        <v>58.083651599999939</v>
      </c>
      <c r="AK80" s="65">
        <f t="shared" si="4"/>
        <v>68.419794600000017</v>
      </c>
      <c r="AL80" s="65">
        <f t="shared" si="5"/>
        <v>71.75706159999973</v>
      </c>
      <c r="AM80" s="65">
        <f t="shared" si="6"/>
        <v>65.975241000000466</v>
      </c>
      <c r="AN80" s="66"/>
      <c r="AO80" s="65">
        <f t="shared" si="7"/>
        <v>33.487922999999867</v>
      </c>
      <c r="AP80" s="65">
        <f t="shared" si="8"/>
        <v>63.251723099999978</v>
      </c>
      <c r="AQ80" s="65">
        <f t="shared" si="9"/>
        <v>68.866151300000098</v>
      </c>
    </row>
    <row r="81" spans="1:43" s="9" customFormat="1" x14ac:dyDescent="0.25">
      <c r="A81" s="13" t="s">
        <v>426</v>
      </c>
      <c r="B81" s="13"/>
      <c r="C81" s="52">
        <f>C72</f>
        <v>57.449110000001383</v>
      </c>
      <c r="D81" s="52">
        <f t="shared" ref="D81:AF81" si="15">D72</f>
        <v>110.96486000000004</v>
      </c>
      <c r="E81" s="52">
        <f t="shared" si="15"/>
        <v>150.59599999999773</v>
      </c>
      <c r="F81" s="52">
        <f t="shared" si="15"/>
        <v>178.15159999999742</v>
      </c>
      <c r="G81" s="52">
        <f t="shared" si="15"/>
        <v>195.41027000000031</v>
      </c>
      <c r="H81" s="52">
        <f t="shared" si="15"/>
        <v>210.02304999999978</v>
      </c>
      <c r="I81" s="52">
        <f t="shared" si="15"/>
        <v>220.30228999999963</v>
      </c>
      <c r="J81" s="52">
        <f t="shared" si="15"/>
        <v>233.36066999999821</v>
      </c>
      <c r="K81" s="52">
        <f t="shared" si="15"/>
        <v>242.86066999999821</v>
      </c>
      <c r="L81" s="52">
        <f t="shared" si="15"/>
        <v>254.1054899999981</v>
      </c>
      <c r="M81" s="52">
        <f t="shared" si="15"/>
        <v>270.51456999999937</v>
      </c>
      <c r="N81" s="52">
        <f t="shared" si="15"/>
        <v>281.27911999999924</v>
      </c>
      <c r="O81" s="52">
        <f t="shared" si="15"/>
        <v>285.08262000000104</v>
      </c>
      <c r="P81" s="52">
        <f t="shared" si="15"/>
        <v>285.37504999999874</v>
      </c>
      <c r="Q81" s="52">
        <f t="shared" si="15"/>
        <v>286.98304999999891</v>
      </c>
      <c r="R81" s="52">
        <f t="shared" si="15"/>
        <v>282.83260000000155</v>
      </c>
      <c r="S81" s="52">
        <f t="shared" si="15"/>
        <v>279.24231000000145</v>
      </c>
      <c r="T81" s="52">
        <f t="shared" si="15"/>
        <v>277.85684000000037</v>
      </c>
      <c r="U81" s="52">
        <f t="shared" si="15"/>
        <v>273.27000000000044</v>
      </c>
      <c r="V81" s="52">
        <f t="shared" si="15"/>
        <v>271.68274000000019</v>
      </c>
      <c r="W81" s="52">
        <f t="shared" si="15"/>
        <v>270.00311999999758</v>
      </c>
      <c r="X81" s="52">
        <f t="shared" si="15"/>
        <v>267.30184000000008</v>
      </c>
      <c r="Y81" s="52">
        <f t="shared" si="15"/>
        <v>268.2191899999998</v>
      </c>
      <c r="Z81" s="52">
        <f t="shared" si="15"/>
        <v>266.13618999999744</v>
      </c>
      <c r="AA81" s="52">
        <f t="shared" si="15"/>
        <v>263.6414999999979</v>
      </c>
      <c r="AB81" s="52">
        <f t="shared" si="15"/>
        <v>261.17711000000054</v>
      </c>
      <c r="AC81" s="52">
        <f t="shared" si="15"/>
        <v>258.87744000000021</v>
      </c>
      <c r="AD81" s="52">
        <f t="shared" si="15"/>
        <v>256.22463000000062</v>
      </c>
      <c r="AE81" s="52">
        <f t="shared" si="15"/>
        <v>253.98006000000169</v>
      </c>
      <c r="AF81" s="52">
        <f t="shared" si="15"/>
        <v>250.51540000000023</v>
      </c>
      <c r="AG81" s="67"/>
      <c r="AH81" s="65">
        <f>AVERAGE(C81:G81)</f>
        <v>138.51436799999937</v>
      </c>
      <c r="AI81" s="65">
        <f>AVERAGE(H81:L81)</f>
        <v>232.13043399999879</v>
      </c>
      <c r="AJ81" s="65">
        <f>AVERAGE(M81:Q81)</f>
        <v>281.84688199999948</v>
      </c>
      <c r="AK81" s="65">
        <f>AVERAGE(R81:V81)</f>
        <v>276.9768980000008</v>
      </c>
      <c r="AL81" s="65">
        <f>AVERAGE(W81:AA81)</f>
        <v>267.06036799999856</v>
      </c>
      <c r="AM81" s="65">
        <f>AVERAGE(AB81:AF81)</f>
        <v>256.15492800000067</v>
      </c>
      <c r="AN81" s="66"/>
      <c r="AO81" s="65">
        <f>AVERAGE(AH81:AI81)</f>
        <v>185.32240099999908</v>
      </c>
      <c r="AP81" s="65">
        <f>AVERAGE(AJ81:AK81)</f>
        <v>279.41189000000014</v>
      </c>
      <c r="AQ81" s="65">
        <f>AVERAGE(AL81:AM81)</f>
        <v>261.60764799999959</v>
      </c>
    </row>
    <row r="82" spans="1:43" s="9" customFormat="1" x14ac:dyDescent="0.25">
      <c r="A82" s="13" t="s">
        <v>425</v>
      </c>
      <c r="B82" s="13"/>
      <c r="C82" s="52">
        <f>SUM(C51:C52)</f>
        <v>39.989989999998897</v>
      </c>
      <c r="D82" s="52">
        <f t="shared" ref="D82:AF82" si="16">SUM(D51:D52)</f>
        <v>70.598590999999942</v>
      </c>
      <c r="E82" s="52">
        <f t="shared" si="16"/>
        <v>88.165191999999706</v>
      </c>
      <c r="F82" s="52">
        <f t="shared" si="16"/>
        <v>95.897870000000466</v>
      </c>
      <c r="G82" s="52">
        <f t="shared" si="16"/>
        <v>95.85028900000043</v>
      </c>
      <c r="H82" s="52">
        <f t="shared" si="16"/>
        <v>93.695498000001407</v>
      </c>
      <c r="I82" s="52">
        <f t="shared" si="16"/>
        <v>88.396391999999878</v>
      </c>
      <c r="J82" s="52">
        <f t="shared" si="16"/>
        <v>84.959689000000026</v>
      </c>
      <c r="K82" s="52">
        <f t="shared" si="16"/>
        <v>79.521951000001081</v>
      </c>
      <c r="L82" s="52">
        <f t="shared" si="16"/>
        <v>76.208226000000195</v>
      </c>
      <c r="M82" s="52">
        <f t="shared" si="16"/>
        <v>76.843678999999611</v>
      </c>
      <c r="N82" s="52">
        <f t="shared" si="16"/>
        <v>74.416163000001461</v>
      </c>
      <c r="O82" s="52">
        <f t="shared" si="16"/>
        <v>68.970795999999609</v>
      </c>
      <c r="P82" s="52">
        <f t="shared" si="16"/>
        <v>62.892774000000372</v>
      </c>
      <c r="Q82" s="52">
        <f t="shared" si="16"/>
        <v>59.107710999999654</v>
      </c>
      <c r="R82" s="52">
        <f t="shared" si="16"/>
        <v>52.953485000000455</v>
      </c>
      <c r="S82" s="52">
        <f t="shared" si="16"/>
        <v>48.784054999999398</v>
      </c>
      <c r="T82" s="52">
        <f t="shared" si="16"/>
        <v>47.043969000000061</v>
      </c>
      <c r="U82" s="52">
        <f t="shared" si="16"/>
        <v>44.25646800000095</v>
      </c>
      <c r="V82" s="52">
        <f t="shared" si="16"/>
        <v>44.484223999998903</v>
      </c>
      <c r="W82" s="52">
        <f t="shared" si="16"/>
        <v>44.907126000000289</v>
      </c>
      <c r="X82" s="52">
        <f t="shared" si="16"/>
        <v>45.181879999999865</v>
      </c>
      <c r="Y82" s="52">
        <f t="shared" si="16"/>
        <v>48.483419000000367</v>
      </c>
      <c r="Z82" s="52">
        <f t="shared" si="16"/>
        <v>49.475934000000507</v>
      </c>
      <c r="AA82" s="52">
        <f t="shared" si="16"/>
        <v>50.002180999999382</v>
      </c>
      <c r="AB82" s="52">
        <f t="shared" si="16"/>
        <v>50.344375000000582</v>
      </c>
      <c r="AC82" s="52">
        <f t="shared" si="16"/>
        <v>50.563168000003316</v>
      </c>
      <c r="AD82" s="52">
        <f t="shared" si="16"/>
        <v>50.326880999999958</v>
      </c>
      <c r="AE82" s="52">
        <f t="shared" si="16"/>
        <v>50.106249999999363</v>
      </c>
      <c r="AF82" s="52">
        <f t="shared" si="16"/>
        <v>48.907969000001685</v>
      </c>
      <c r="AG82" s="67"/>
      <c r="AH82" s="65">
        <f>AVERAGE(C82:G82)</f>
        <v>78.100386399999891</v>
      </c>
      <c r="AI82" s="65">
        <f>AVERAGE(H82:L82)</f>
        <v>84.55635120000052</v>
      </c>
      <c r="AJ82" s="65">
        <f>AVERAGE(M82:Q82)</f>
        <v>68.446224600000136</v>
      </c>
      <c r="AK82" s="65">
        <f>AVERAGE(R82:V82)</f>
        <v>47.504440199999955</v>
      </c>
      <c r="AL82" s="65">
        <f>AVERAGE(W82:AA82)</f>
        <v>47.610108000000082</v>
      </c>
      <c r="AM82" s="65">
        <f>AVERAGE(AB82:AF82)</f>
        <v>50.049728600000982</v>
      </c>
      <c r="AN82" s="66"/>
      <c r="AO82" s="65">
        <f>AVERAGE(AH82:AI82)</f>
        <v>81.328368800000206</v>
      </c>
      <c r="AP82" s="65">
        <f>AVERAGE(AJ82:AK82)</f>
        <v>57.975332400000042</v>
      </c>
      <c r="AQ82" s="65">
        <f>AVERAGE(AL82:AM82)</f>
        <v>48.829918300000529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131.74934640000004</v>
      </c>
      <c r="D87" s="52">
        <f t="shared" ref="D87:AF92" si="20">D60</f>
        <v>192.53542179999999</v>
      </c>
      <c r="E87" s="52">
        <f t="shared" si="20"/>
        <v>219.64412260000006</v>
      </c>
      <c r="F87" s="52">
        <f t="shared" si="20"/>
        <v>234.3834736</v>
      </c>
      <c r="G87" s="52">
        <f t="shared" si="20"/>
        <v>223.62222389999999</v>
      </c>
      <c r="H87" s="52">
        <f t="shared" si="20"/>
        <v>232.29362649999996</v>
      </c>
      <c r="I87" s="52">
        <f t="shared" si="20"/>
        <v>239.71396489999995</v>
      </c>
      <c r="J87" s="52">
        <f t="shared" si="20"/>
        <v>246.36222480000004</v>
      </c>
      <c r="K87" s="52">
        <f t="shared" si="20"/>
        <v>252.56889519999993</v>
      </c>
      <c r="L87" s="52">
        <f t="shared" si="20"/>
        <v>256.5001304000001</v>
      </c>
      <c r="M87" s="52">
        <f t="shared" si="20"/>
        <v>243.42770999999993</v>
      </c>
      <c r="N87" s="52">
        <f t="shared" si="20"/>
        <v>241.61326080000003</v>
      </c>
      <c r="O87" s="52">
        <f t="shared" si="20"/>
        <v>243.77980769999999</v>
      </c>
      <c r="P87" s="52">
        <f t="shared" si="20"/>
        <v>247.11693389999994</v>
      </c>
      <c r="Q87" s="52">
        <f t="shared" si="20"/>
        <v>246.67915979999998</v>
      </c>
      <c r="R87" s="52">
        <f t="shared" si="20"/>
        <v>240.72695239999996</v>
      </c>
      <c r="S87" s="52">
        <f t="shared" si="20"/>
        <v>240.19872050000004</v>
      </c>
      <c r="T87" s="52">
        <f t="shared" si="20"/>
        <v>241.41304930000001</v>
      </c>
      <c r="U87" s="52">
        <f t="shared" si="20"/>
        <v>242.8366833</v>
      </c>
      <c r="V87" s="52">
        <f t="shared" si="20"/>
        <v>250.5399228</v>
      </c>
      <c r="W87" s="52">
        <f t="shared" si="20"/>
        <v>246.70549619999997</v>
      </c>
      <c r="X87" s="52">
        <f t="shared" si="20"/>
        <v>245.2342114999999</v>
      </c>
      <c r="Y87" s="52">
        <f t="shared" si="20"/>
        <v>244.47911470000008</v>
      </c>
      <c r="Z87" s="52">
        <f t="shared" si="20"/>
        <v>243.61021059999996</v>
      </c>
      <c r="AA87" s="52">
        <f t="shared" si="20"/>
        <v>242.4360332</v>
      </c>
      <c r="AB87" s="52">
        <f t="shared" si="20"/>
        <v>240.94311920000007</v>
      </c>
      <c r="AC87" s="52">
        <f t="shared" si="20"/>
        <v>239.15720829999998</v>
      </c>
      <c r="AD87" s="52">
        <f t="shared" si="20"/>
        <v>237.11845520000008</v>
      </c>
      <c r="AE87" s="52">
        <f t="shared" si="20"/>
        <v>234.87492640000005</v>
      </c>
      <c r="AF87" s="52">
        <f t="shared" si="20"/>
        <v>232.44667069999991</v>
      </c>
      <c r="AH87" s="65">
        <f t="shared" ref="AH87:AH93" si="21">AVERAGE(C87:G87)</f>
        <v>200.38691766000002</v>
      </c>
      <c r="AI87" s="65">
        <f t="shared" ref="AI87:AI93" si="22">AVERAGE(H87:L87)</f>
        <v>245.48776835999996</v>
      </c>
      <c r="AJ87" s="65">
        <f t="shared" ref="AJ87:AJ93" si="23">AVERAGE(M87:Q87)</f>
        <v>244.52337443999994</v>
      </c>
      <c r="AK87" s="65">
        <f t="shared" ref="AK87:AK93" si="24">AVERAGE(R87:V87)</f>
        <v>243.14306565999999</v>
      </c>
      <c r="AL87" s="65">
        <f t="shared" ref="AL87:AL93" si="25">AVERAGE(W87:AA87)</f>
        <v>244.49301323999998</v>
      </c>
      <c r="AM87" s="65">
        <f t="shared" ref="AM87:AM93" si="26">AVERAGE(AB87:AF87)</f>
        <v>236.90807596000005</v>
      </c>
      <c r="AN87" s="66"/>
      <c r="AO87" s="65">
        <f t="shared" ref="AO87:AO93" si="27">AVERAGE(AH87:AI87)</f>
        <v>222.93734301000001</v>
      </c>
      <c r="AP87" s="65">
        <f t="shared" ref="AP87:AP93" si="28">AVERAGE(AJ87:AK87)</f>
        <v>243.83322004999997</v>
      </c>
      <c r="AQ87" s="65">
        <f t="shared" ref="AQ87:AQ93" si="29">AVERAGE(AL87:AM87)</f>
        <v>240.7005446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39.422374000000005</v>
      </c>
      <c r="D88" s="52">
        <f t="shared" ref="D88:R88" si="30">D61</f>
        <v>64.158942479999993</v>
      </c>
      <c r="E88" s="52">
        <f t="shared" si="30"/>
        <v>76.271074569999996</v>
      </c>
      <c r="F88" s="52">
        <f t="shared" si="30"/>
        <v>82.790226939999997</v>
      </c>
      <c r="G88" s="52">
        <f t="shared" si="30"/>
        <v>87.062425819999987</v>
      </c>
      <c r="H88" s="52">
        <f t="shared" si="30"/>
        <v>90.331446290000002</v>
      </c>
      <c r="I88" s="52">
        <f t="shared" si="30"/>
        <v>85.678953220000011</v>
      </c>
      <c r="J88" s="52">
        <f t="shared" si="30"/>
        <v>85.033148949999998</v>
      </c>
      <c r="K88" s="52">
        <f t="shared" si="30"/>
        <v>75.231301760000008</v>
      </c>
      <c r="L88" s="52">
        <f t="shared" si="30"/>
        <v>72.181683489999998</v>
      </c>
      <c r="M88" s="52">
        <f t="shared" si="30"/>
        <v>155.93382305</v>
      </c>
      <c r="N88" s="52">
        <f t="shared" si="30"/>
        <v>184.54683411999997</v>
      </c>
      <c r="O88" s="52">
        <f t="shared" si="30"/>
        <v>197.41881360000002</v>
      </c>
      <c r="P88" s="52">
        <f t="shared" si="30"/>
        <v>204.46837027999999</v>
      </c>
      <c r="Q88" s="52">
        <f t="shared" si="30"/>
        <v>209.01798668000001</v>
      </c>
      <c r="R88" s="52">
        <f t="shared" si="30"/>
        <v>212.21582133999999</v>
      </c>
      <c r="S88" s="52">
        <f t="shared" si="20"/>
        <v>226.52334137</v>
      </c>
      <c r="T88" s="52">
        <f t="shared" si="20"/>
        <v>232.99342742000002</v>
      </c>
      <c r="U88" s="52">
        <f t="shared" si="20"/>
        <v>235.90770853999999</v>
      </c>
      <c r="V88" s="52">
        <f t="shared" si="20"/>
        <v>237.17468199000001</v>
      </c>
      <c r="W88" s="52">
        <f t="shared" si="20"/>
        <v>237.48194783000002</v>
      </c>
      <c r="X88" s="52">
        <f t="shared" si="20"/>
        <v>249.89732363000002</v>
      </c>
      <c r="Y88" s="52">
        <f t="shared" si="20"/>
        <v>254.08101173</v>
      </c>
      <c r="Z88" s="52">
        <f t="shared" si="20"/>
        <v>254.71835392999998</v>
      </c>
      <c r="AA88" s="52">
        <f t="shared" si="20"/>
        <v>253.86155503000001</v>
      </c>
      <c r="AB88" s="52">
        <f t="shared" si="20"/>
        <v>252.24335996999997</v>
      </c>
      <c r="AC88" s="52">
        <f t="shared" si="20"/>
        <v>250.13614213</v>
      </c>
      <c r="AD88" s="52">
        <f t="shared" si="20"/>
        <v>247.66789375000002</v>
      </c>
      <c r="AE88" s="52">
        <f t="shared" si="20"/>
        <v>244.91889405999999</v>
      </c>
      <c r="AF88" s="52">
        <f t="shared" si="20"/>
        <v>241.93625318000002</v>
      </c>
      <c r="AH88" s="65">
        <f t="shared" si="21"/>
        <v>69.941008761999996</v>
      </c>
      <c r="AI88" s="65">
        <f t="shared" si="22"/>
        <v>81.691306742000009</v>
      </c>
      <c r="AJ88" s="65">
        <f t="shared" si="23"/>
        <v>190.27716554599999</v>
      </c>
      <c r="AK88" s="65">
        <f t="shared" si="24"/>
        <v>228.962996132</v>
      </c>
      <c r="AL88" s="65">
        <f t="shared" si="25"/>
        <v>250.00803843000003</v>
      </c>
      <c r="AM88" s="65">
        <f t="shared" si="26"/>
        <v>247.38050861799996</v>
      </c>
      <c r="AN88" s="66"/>
      <c r="AO88" s="65">
        <f t="shared" si="27"/>
        <v>75.816157752000009</v>
      </c>
      <c r="AP88" s="65">
        <f t="shared" si="28"/>
        <v>209.620080839</v>
      </c>
      <c r="AQ88" s="65">
        <f t="shared" si="29"/>
        <v>248.69427352399998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43.855236599999998</v>
      </c>
      <c r="D89" s="52">
        <f t="shared" si="20"/>
        <v>68.926483130000008</v>
      </c>
      <c r="E89" s="52">
        <f t="shared" si="20"/>
        <v>80.564236489999985</v>
      </c>
      <c r="F89" s="52">
        <f t="shared" si="20"/>
        <v>86.462169380000006</v>
      </c>
      <c r="G89" s="52">
        <f t="shared" si="20"/>
        <v>94.923724690000014</v>
      </c>
      <c r="H89" s="52">
        <f t="shared" si="20"/>
        <v>99.379758129999999</v>
      </c>
      <c r="I89" s="52">
        <f t="shared" si="20"/>
        <v>101.38138514999999</v>
      </c>
      <c r="J89" s="52">
        <f t="shared" si="20"/>
        <v>102.56855280999999</v>
      </c>
      <c r="K89" s="52">
        <f t="shared" si="20"/>
        <v>102.42552248000001</v>
      </c>
      <c r="L89" s="52">
        <f t="shared" si="20"/>
        <v>104.15003115999998</v>
      </c>
      <c r="M89" s="52">
        <f t="shared" si="20"/>
        <v>124.71004626999999</v>
      </c>
      <c r="N89" s="52">
        <f t="shared" si="20"/>
        <v>130.99178397000003</v>
      </c>
      <c r="O89" s="52">
        <f t="shared" si="20"/>
        <v>132.12979981000001</v>
      </c>
      <c r="P89" s="52">
        <f t="shared" si="20"/>
        <v>131.11516731</v>
      </c>
      <c r="Q89" s="52">
        <f t="shared" si="20"/>
        <v>129.05679225</v>
      </c>
      <c r="R89" s="52">
        <f t="shared" si="20"/>
        <v>126.34412703999999</v>
      </c>
      <c r="S89" s="52">
        <f t="shared" si="20"/>
        <v>124.01081610000001</v>
      </c>
      <c r="T89" s="52">
        <f t="shared" si="20"/>
        <v>120.98289522</v>
      </c>
      <c r="U89" s="52">
        <f t="shared" si="20"/>
        <v>117.68244823999999</v>
      </c>
      <c r="V89" s="52">
        <f t="shared" si="20"/>
        <v>118.28795003000002</v>
      </c>
      <c r="W89" s="52">
        <f t="shared" si="20"/>
        <v>116.52998054999999</v>
      </c>
      <c r="X89" s="52">
        <f t="shared" si="20"/>
        <v>114.75277671000001</v>
      </c>
      <c r="Y89" s="52">
        <f t="shared" si="20"/>
        <v>112.32884841000001</v>
      </c>
      <c r="Z89" s="52">
        <f t="shared" si="20"/>
        <v>109.75898792</v>
      </c>
      <c r="AA89" s="52">
        <f t="shared" si="20"/>
        <v>107.23094758999999</v>
      </c>
      <c r="AB89" s="52">
        <f t="shared" si="20"/>
        <v>104.79798283999999</v>
      </c>
      <c r="AC89" s="52">
        <f t="shared" si="20"/>
        <v>102.47772315</v>
      </c>
      <c r="AD89" s="52">
        <f t="shared" si="20"/>
        <v>100.25951494</v>
      </c>
      <c r="AE89" s="52">
        <f t="shared" si="20"/>
        <v>98.141639349999991</v>
      </c>
      <c r="AF89" s="52">
        <f t="shared" si="20"/>
        <v>96.113950869999996</v>
      </c>
      <c r="AH89" s="65">
        <f t="shared" si="21"/>
        <v>74.946370058000014</v>
      </c>
      <c r="AI89" s="65">
        <f t="shared" si="22"/>
        <v>101.981049946</v>
      </c>
      <c r="AJ89" s="65">
        <f t="shared" si="23"/>
        <v>129.600717922</v>
      </c>
      <c r="AK89" s="65">
        <f t="shared" si="24"/>
        <v>121.461647326</v>
      </c>
      <c r="AL89" s="65">
        <f t="shared" si="25"/>
        <v>112.120308236</v>
      </c>
      <c r="AM89" s="65">
        <f t="shared" si="26"/>
        <v>100.35816223</v>
      </c>
      <c r="AN89" s="66"/>
      <c r="AO89" s="65">
        <f t="shared" si="27"/>
        <v>88.463710001999999</v>
      </c>
      <c r="AP89" s="65">
        <f t="shared" si="28"/>
        <v>125.531182624</v>
      </c>
      <c r="AQ89" s="65">
        <f t="shared" si="29"/>
        <v>106.239235233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238.30426390000002</v>
      </c>
      <c r="D90" s="52">
        <f t="shared" si="20"/>
        <v>379.27806539999995</v>
      </c>
      <c r="E90" s="52">
        <f t="shared" si="20"/>
        <v>446.8743733</v>
      </c>
      <c r="F90" s="52">
        <f t="shared" si="20"/>
        <v>482.12487030000005</v>
      </c>
      <c r="G90" s="52">
        <f t="shared" si="20"/>
        <v>512.5165300000001</v>
      </c>
      <c r="H90" s="52">
        <f t="shared" si="20"/>
        <v>532.59307369999999</v>
      </c>
      <c r="I90" s="52">
        <f t="shared" si="20"/>
        <v>545.27596930000004</v>
      </c>
      <c r="J90" s="52">
        <f t="shared" si="20"/>
        <v>552.56844969999997</v>
      </c>
      <c r="K90" s="52">
        <f t="shared" si="20"/>
        <v>549.60581879999995</v>
      </c>
      <c r="L90" s="52">
        <f t="shared" si="20"/>
        <v>569.10058690000005</v>
      </c>
      <c r="M90" s="52">
        <f t="shared" si="20"/>
        <v>488.64021990000003</v>
      </c>
      <c r="N90" s="52">
        <f t="shared" si="20"/>
        <v>447.26566380000003</v>
      </c>
      <c r="O90" s="52">
        <f t="shared" si="20"/>
        <v>417.51944120000007</v>
      </c>
      <c r="P90" s="52">
        <f t="shared" si="20"/>
        <v>389.56654530000003</v>
      </c>
      <c r="Q90" s="52">
        <f t="shared" si="20"/>
        <v>382.03161729999999</v>
      </c>
      <c r="R90" s="52">
        <f t="shared" si="20"/>
        <v>360.7032974</v>
      </c>
      <c r="S90" s="52">
        <f t="shared" si="20"/>
        <v>334.26310659999996</v>
      </c>
      <c r="T90" s="52">
        <f t="shared" si="20"/>
        <v>306.8038899</v>
      </c>
      <c r="U90" s="52">
        <f t="shared" si="20"/>
        <v>280.07475500000004</v>
      </c>
      <c r="V90" s="52">
        <f t="shared" si="20"/>
        <v>280.30328980000002</v>
      </c>
      <c r="W90" s="52">
        <f t="shared" si="20"/>
        <v>263.24541210000001</v>
      </c>
      <c r="X90" s="52">
        <f t="shared" si="20"/>
        <v>244.65051329999994</v>
      </c>
      <c r="Y90" s="52">
        <f t="shared" si="20"/>
        <v>227.1583268</v>
      </c>
      <c r="Z90" s="52">
        <f t="shared" si="20"/>
        <v>211.3557538</v>
      </c>
      <c r="AA90" s="52">
        <f t="shared" si="20"/>
        <v>197.32716219999998</v>
      </c>
      <c r="AB90" s="52">
        <f t="shared" si="20"/>
        <v>184.97461070000003</v>
      </c>
      <c r="AC90" s="52">
        <f t="shared" si="20"/>
        <v>174.11870110000001</v>
      </c>
      <c r="AD90" s="52">
        <f t="shared" si="20"/>
        <v>164.59655890000005</v>
      </c>
      <c r="AE90" s="52">
        <f t="shared" si="20"/>
        <v>156.24384289999995</v>
      </c>
      <c r="AF90" s="52">
        <f t="shared" si="20"/>
        <v>148.91652540000001</v>
      </c>
      <c r="AH90" s="65">
        <f t="shared" si="21"/>
        <v>411.81962058000011</v>
      </c>
      <c r="AI90" s="65">
        <f t="shared" si="22"/>
        <v>549.82877968000003</v>
      </c>
      <c r="AJ90" s="65">
        <f t="shared" si="23"/>
        <v>425.00469750000002</v>
      </c>
      <c r="AK90" s="65">
        <f t="shared" si="24"/>
        <v>312.42966774000007</v>
      </c>
      <c r="AL90" s="65">
        <f t="shared" si="25"/>
        <v>228.74743363999997</v>
      </c>
      <c r="AM90" s="65">
        <f t="shared" si="26"/>
        <v>165.77004779999999</v>
      </c>
      <c r="AN90" s="66"/>
      <c r="AO90" s="65">
        <f t="shared" si="27"/>
        <v>480.82420013000007</v>
      </c>
      <c r="AP90" s="65">
        <f t="shared" si="28"/>
        <v>368.71718262000002</v>
      </c>
      <c r="AQ90" s="65">
        <f t="shared" si="29"/>
        <v>197.25874071999999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17.3598097</v>
      </c>
      <c r="D91" s="52">
        <f t="shared" si="20"/>
        <v>24.867830300000008</v>
      </c>
      <c r="E91" s="52">
        <f t="shared" si="20"/>
        <v>27.513178699999997</v>
      </c>
      <c r="F91" s="52">
        <f t="shared" si="20"/>
        <v>28.356052599999998</v>
      </c>
      <c r="G91" s="52">
        <f t="shared" si="20"/>
        <v>36.080315299999995</v>
      </c>
      <c r="H91" s="52">
        <f t="shared" si="20"/>
        <v>40.700119000000001</v>
      </c>
      <c r="I91" s="52">
        <f t="shared" si="20"/>
        <v>42.284999200000016</v>
      </c>
      <c r="J91" s="52">
        <f t="shared" si="20"/>
        <v>43.593257100000017</v>
      </c>
      <c r="K91" s="52">
        <f t="shared" si="20"/>
        <v>44.406743699999993</v>
      </c>
      <c r="L91" s="52">
        <f t="shared" si="20"/>
        <v>43.300711199999995</v>
      </c>
      <c r="M91" s="52">
        <f t="shared" si="20"/>
        <v>55.560338599999994</v>
      </c>
      <c r="N91" s="52">
        <f t="shared" si="20"/>
        <v>58.506797199999994</v>
      </c>
      <c r="O91" s="52">
        <f t="shared" si="20"/>
        <v>59.733819199999999</v>
      </c>
      <c r="P91" s="52">
        <f t="shared" si="20"/>
        <v>60.336714400000005</v>
      </c>
      <c r="Q91" s="52">
        <f t="shared" si="20"/>
        <v>63.041571800000014</v>
      </c>
      <c r="R91" s="52">
        <f t="shared" si="20"/>
        <v>64.082182099999983</v>
      </c>
      <c r="S91" s="52">
        <f t="shared" si="20"/>
        <v>65.746558399999998</v>
      </c>
      <c r="T91" s="52">
        <f t="shared" si="20"/>
        <v>66.279303999999996</v>
      </c>
      <c r="U91" s="52">
        <f t="shared" si="20"/>
        <v>66.300348700000001</v>
      </c>
      <c r="V91" s="52">
        <f t="shared" si="20"/>
        <v>78.840743899999978</v>
      </c>
      <c r="W91" s="52">
        <f t="shared" si="20"/>
        <v>83.610445599999991</v>
      </c>
      <c r="X91" s="52">
        <f t="shared" si="20"/>
        <v>86.650640199999998</v>
      </c>
      <c r="Y91" s="52">
        <f t="shared" si="20"/>
        <v>96.268804499999959</v>
      </c>
      <c r="Z91" s="52">
        <f t="shared" si="20"/>
        <v>99.9405553</v>
      </c>
      <c r="AA91" s="52">
        <f t="shared" si="20"/>
        <v>101.23142529999998</v>
      </c>
      <c r="AB91" s="52">
        <f t="shared" si="20"/>
        <v>101.60979090000001</v>
      </c>
      <c r="AC91" s="52">
        <f t="shared" si="20"/>
        <v>101.57317779999997</v>
      </c>
      <c r="AD91" s="52">
        <f t="shared" si="20"/>
        <v>101.28476230000001</v>
      </c>
      <c r="AE91" s="52">
        <f t="shared" si="20"/>
        <v>100.80912090000001</v>
      </c>
      <c r="AF91" s="52">
        <f t="shared" si="20"/>
        <v>100.17410969999997</v>
      </c>
      <c r="AH91" s="65">
        <f t="shared" si="21"/>
        <v>26.83543732</v>
      </c>
      <c r="AI91" s="65">
        <f t="shared" si="22"/>
        <v>42.857166040000003</v>
      </c>
      <c r="AJ91" s="65">
        <f t="shared" si="23"/>
        <v>59.435848239999999</v>
      </c>
      <c r="AK91" s="65">
        <f t="shared" si="24"/>
        <v>68.249827420000003</v>
      </c>
      <c r="AL91" s="65">
        <f t="shared" si="25"/>
        <v>93.540374179999986</v>
      </c>
      <c r="AM91" s="65">
        <f t="shared" si="26"/>
        <v>101.09019232</v>
      </c>
      <c r="AN91" s="66"/>
      <c r="AO91" s="65">
        <f t="shared" si="27"/>
        <v>34.846301680000003</v>
      </c>
      <c r="AP91" s="65">
        <f t="shared" si="28"/>
        <v>63.842837830000001</v>
      </c>
      <c r="AQ91" s="65">
        <f t="shared" si="29"/>
        <v>97.315283249999993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0.20472172000000199</v>
      </c>
      <c r="D92" s="52">
        <f t="shared" si="20"/>
        <v>0.31223384000000109</v>
      </c>
      <c r="E92" s="52">
        <f t="shared" si="20"/>
        <v>0.36390343000000058</v>
      </c>
      <c r="F92" s="52">
        <f t="shared" si="20"/>
        <v>0.38643874999999994</v>
      </c>
      <c r="G92" s="52">
        <f t="shared" si="20"/>
        <v>0.39373891000000327</v>
      </c>
      <c r="H92" s="52">
        <f t="shared" si="20"/>
        <v>0.39801173000000034</v>
      </c>
      <c r="I92" s="52">
        <f t="shared" si="20"/>
        <v>0.39950874999999897</v>
      </c>
      <c r="J92" s="52">
        <f t="shared" si="20"/>
        <v>0.40540417000000062</v>
      </c>
      <c r="K92" s="52">
        <f t="shared" si="20"/>
        <v>0.41243436999999972</v>
      </c>
      <c r="L92" s="52">
        <f t="shared" si="20"/>
        <v>0.42081162000000205</v>
      </c>
      <c r="M92" s="52">
        <f t="shared" si="20"/>
        <v>0.43397085999999518</v>
      </c>
      <c r="N92" s="52">
        <f t="shared" si="20"/>
        <v>0.44279619999999653</v>
      </c>
      <c r="O92" s="52">
        <f t="shared" si="20"/>
        <v>0.44403900000000363</v>
      </c>
      <c r="P92" s="52">
        <f t="shared" si="20"/>
        <v>0.4394873600000011</v>
      </c>
      <c r="Q92" s="52">
        <f t="shared" si="20"/>
        <v>0.43532970000000404</v>
      </c>
      <c r="R92" s="52">
        <f t="shared" si="20"/>
        <v>0.42544685000000015</v>
      </c>
      <c r="S92" s="52">
        <f t="shared" si="20"/>
        <v>0.41502770999999683</v>
      </c>
      <c r="T92" s="52">
        <f t="shared" si="20"/>
        <v>0.40491443999999888</v>
      </c>
      <c r="U92" s="52">
        <f t="shared" si="20"/>
        <v>0.39218668000000179</v>
      </c>
      <c r="V92" s="52">
        <f t="shared" si="20"/>
        <v>0.38071798000000001</v>
      </c>
      <c r="W92" s="52">
        <f t="shared" si="20"/>
        <v>0.36736348000000163</v>
      </c>
      <c r="X92" s="52">
        <f t="shared" si="20"/>
        <v>0.35209034999999744</v>
      </c>
      <c r="Y92" s="52">
        <f t="shared" si="20"/>
        <v>0.33917968000000087</v>
      </c>
      <c r="Z92" s="52">
        <f t="shared" si="20"/>
        <v>0.32404090999999369</v>
      </c>
      <c r="AA92" s="52">
        <f t="shared" si="20"/>
        <v>0.30660642000000138</v>
      </c>
      <c r="AB92" s="52">
        <f t="shared" si="20"/>
        <v>0.28880694000000062</v>
      </c>
      <c r="AC92" s="52">
        <f t="shared" si="20"/>
        <v>0.27169253999999654</v>
      </c>
      <c r="AD92" s="52">
        <f t="shared" si="20"/>
        <v>0.25303677999999508</v>
      </c>
      <c r="AE92" s="52">
        <f t="shared" si="20"/>
        <v>0.23514373999999805</v>
      </c>
      <c r="AF92" s="52">
        <f t="shared" si="20"/>
        <v>0.2166482699999932</v>
      </c>
      <c r="AH92" s="65">
        <f t="shared" si="21"/>
        <v>0.33220733000000136</v>
      </c>
      <c r="AI92" s="65">
        <f t="shared" si="22"/>
        <v>0.40723412800000036</v>
      </c>
      <c r="AJ92" s="65">
        <f t="shared" si="23"/>
        <v>0.43912462400000007</v>
      </c>
      <c r="AK92" s="65">
        <f t="shared" si="24"/>
        <v>0.40365873199999952</v>
      </c>
      <c r="AL92" s="65">
        <f t="shared" si="25"/>
        <v>0.33785616799999901</v>
      </c>
      <c r="AM92" s="65">
        <f t="shared" si="26"/>
        <v>0.2530656539999967</v>
      </c>
      <c r="AN92" s="66"/>
      <c r="AO92" s="65">
        <f t="shared" si="27"/>
        <v>0.36972072900000086</v>
      </c>
      <c r="AP92" s="65">
        <f t="shared" si="28"/>
        <v>0.42139167799999977</v>
      </c>
      <c r="AQ92" s="65">
        <f t="shared" si="29"/>
        <v>0.29546091099999783</v>
      </c>
    </row>
    <row r="93" spans="1:43" s="9" customFormat="1" x14ac:dyDescent="0.25">
      <c r="A93" s="71" t="s">
        <v>442</v>
      </c>
      <c r="B93" s="13"/>
      <c r="C93" s="52">
        <f>SUM(C66:C69)</f>
        <v>342.96488495</v>
      </c>
      <c r="D93" s="52">
        <f t="shared" ref="D93:AF93" si="31">SUM(D66:D69)</f>
        <v>519.5503058700001</v>
      </c>
      <c r="E93" s="52">
        <f t="shared" si="31"/>
        <v>621.03506422000009</v>
      </c>
      <c r="F93" s="52">
        <f t="shared" si="31"/>
        <v>689.05260203000012</v>
      </c>
      <c r="G93" s="52">
        <f t="shared" si="31"/>
        <v>718.97024498999986</v>
      </c>
      <c r="H93" s="52">
        <f t="shared" si="31"/>
        <v>771.68180898999992</v>
      </c>
      <c r="I93" s="52">
        <f t="shared" si="31"/>
        <v>789.4450989799999</v>
      </c>
      <c r="J93" s="52">
        <f t="shared" si="31"/>
        <v>877.69828701000006</v>
      </c>
      <c r="K93" s="52">
        <f t="shared" si="31"/>
        <v>899.72553728000003</v>
      </c>
      <c r="L93" s="52">
        <f t="shared" si="31"/>
        <v>959.30880367999998</v>
      </c>
      <c r="M93" s="52">
        <f t="shared" si="31"/>
        <v>1046.7436632699998</v>
      </c>
      <c r="N93" s="52">
        <f t="shared" si="31"/>
        <v>1055.36344659</v>
      </c>
      <c r="O93" s="52">
        <f t="shared" si="31"/>
        <v>997.08331035000003</v>
      </c>
      <c r="P93" s="52">
        <f t="shared" si="31"/>
        <v>946.83501348999982</v>
      </c>
      <c r="Q93" s="52">
        <f t="shared" si="31"/>
        <v>951.06867997000006</v>
      </c>
      <c r="R93" s="52">
        <f t="shared" si="31"/>
        <v>876.32666297000003</v>
      </c>
      <c r="S93" s="52">
        <f t="shared" si="31"/>
        <v>851.72610668999994</v>
      </c>
      <c r="T93" s="52">
        <f t="shared" si="31"/>
        <v>877.55493493999995</v>
      </c>
      <c r="U93" s="52">
        <f t="shared" si="31"/>
        <v>844.39369765000004</v>
      </c>
      <c r="V93" s="52">
        <f t="shared" si="31"/>
        <v>840.66840618000003</v>
      </c>
      <c r="W93" s="52">
        <f t="shared" si="31"/>
        <v>864.72880578000002</v>
      </c>
      <c r="X93" s="52">
        <f t="shared" si="31"/>
        <v>869.73797039999999</v>
      </c>
      <c r="Y93" s="52">
        <f t="shared" si="31"/>
        <v>951.07381727999984</v>
      </c>
      <c r="Z93" s="52">
        <f t="shared" si="31"/>
        <v>963.87365173000012</v>
      </c>
      <c r="AA93" s="52">
        <f t="shared" si="31"/>
        <v>991.91373106000015</v>
      </c>
      <c r="AB93" s="52">
        <f t="shared" si="31"/>
        <v>1024.3775173099998</v>
      </c>
      <c r="AC93" s="52">
        <f t="shared" si="31"/>
        <v>1058.4782996500001</v>
      </c>
      <c r="AD93" s="52">
        <f t="shared" si="31"/>
        <v>1084.213538</v>
      </c>
      <c r="AE93" s="52">
        <f t="shared" si="31"/>
        <v>1116.3344014199999</v>
      </c>
      <c r="AF93" s="52">
        <f t="shared" si="31"/>
        <v>1124.65227166</v>
      </c>
      <c r="AH93" s="65">
        <f t="shared" si="21"/>
        <v>578.31462041199995</v>
      </c>
      <c r="AI93" s="65">
        <f t="shared" si="22"/>
        <v>859.57190718799995</v>
      </c>
      <c r="AJ93" s="65">
        <f t="shared" si="23"/>
        <v>999.41882273399983</v>
      </c>
      <c r="AK93" s="65">
        <f t="shared" si="24"/>
        <v>858.13396168599991</v>
      </c>
      <c r="AL93" s="65">
        <f t="shared" si="25"/>
        <v>928.26559524999993</v>
      </c>
      <c r="AM93" s="65">
        <f t="shared" si="26"/>
        <v>1081.6112056080001</v>
      </c>
      <c r="AN93" s="66"/>
      <c r="AO93" s="65">
        <f t="shared" si="27"/>
        <v>718.94326379999995</v>
      </c>
      <c r="AP93" s="65">
        <f t="shared" si="28"/>
        <v>928.77639220999981</v>
      </c>
      <c r="AQ93" s="65">
        <f t="shared" si="29"/>
        <v>1004.938400429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62" customFormat="1" x14ac:dyDescent="0.25">
      <c r="B95" s="72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</row>
    <row r="96" spans="1:43" s="62" customFormat="1" x14ac:dyDescent="0.25">
      <c r="B96" s="72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</row>
    <row r="97" spans="1:43" s="62" customFormat="1" x14ac:dyDescent="0.25">
      <c r="A97" s="61" t="s">
        <v>674</v>
      </c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</row>
    <row r="98" spans="1:43" s="62" customFormat="1" x14ac:dyDescent="0.25">
      <c r="A98" s="13" t="s">
        <v>669</v>
      </c>
      <c r="B98" s="72"/>
      <c r="C98" s="52">
        <f>C50</f>
        <v>2157.9296000000322</v>
      </c>
      <c r="D98" s="52">
        <f t="shared" ref="D98:AF98" si="33">D50</f>
        <v>3567.1342999999761</v>
      </c>
      <c r="E98" s="52">
        <f t="shared" si="33"/>
        <v>4290.5087999999523</v>
      </c>
      <c r="F98" s="52">
        <f t="shared" si="33"/>
        <v>4600.5391999999993</v>
      </c>
      <c r="G98" s="52">
        <f t="shared" si="33"/>
        <v>4631.0013000000035</v>
      </c>
      <c r="H98" s="52">
        <f t="shared" si="33"/>
        <v>4676.2926000000443</v>
      </c>
      <c r="I98" s="52">
        <f t="shared" si="33"/>
        <v>4616.9864999999991</v>
      </c>
      <c r="J98" s="52">
        <f t="shared" si="33"/>
        <v>4738.7398999999277</v>
      </c>
      <c r="K98" s="52">
        <f t="shared" si="33"/>
        <v>4735.6881000000285</v>
      </c>
      <c r="L98" s="52">
        <f t="shared" si="33"/>
        <v>4889.922499999986</v>
      </c>
      <c r="M98" s="52">
        <f t="shared" si="33"/>
        <v>5215.7160000000149</v>
      </c>
      <c r="N98" s="52">
        <f t="shared" si="33"/>
        <v>5321.3251999999629</v>
      </c>
      <c r="O98" s="52">
        <f t="shared" si="33"/>
        <v>5240.7406000000192</v>
      </c>
      <c r="P98" s="52">
        <f t="shared" si="33"/>
        <v>5134.5198000000091</v>
      </c>
      <c r="Q98" s="52">
        <f t="shared" si="33"/>
        <v>5168.4538999999641</v>
      </c>
      <c r="R98" s="52">
        <f t="shared" si="33"/>
        <v>5002.6694000000134</v>
      </c>
      <c r="S98" s="52">
        <f t="shared" si="33"/>
        <v>4951.622999999905</v>
      </c>
      <c r="T98" s="52">
        <f t="shared" si="33"/>
        <v>5004.437799999956</v>
      </c>
      <c r="U98" s="52">
        <f t="shared" si="33"/>
        <v>4931.6406000000425</v>
      </c>
      <c r="V98" s="52">
        <f t="shared" si="33"/>
        <v>5014.6457999999402</v>
      </c>
      <c r="W98" s="52">
        <f t="shared" si="33"/>
        <v>5065.1037000000942</v>
      </c>
      <c r="X98" s="52">
        <f t="shared" si="33"/>
        <v>5077.9956000000238</v>
      </c>
      <c r="Y98" s="52">
        <f t="shared" si="33"/>
        <v>5251.7319000000134</v>
      </c>
      <c r="Z98" s="52">
        <f t="shared" si="33"/>
        <v>5250.9514999999665</v>
      </c>
      <c r="AA98" s="52">
        <f t="shared" si="33"/>
        <v>5236.2398000000976</v>
      </c>
      <c r="AB98" s="52">
        <f t="shared" si="33"/>
        <v>5212.7640000000829</v>
      </c>
      <c r="AC98" s="52">
        <f t="shared" si="33"/>
        <v>5183.1787000000477</v>
      </c>
      <c r="AD98" s="52">
        <f t="shared" si="33"/>
        <v>5128.1125999999931</v>
      </c>
      <c r="AE98" s="52">
        <f t="shared" si="33"/>
        <v>5080.6466999999247</v>
      </c>
      <c r="AF98" s="52">
        <f t="shared" si="33"/>
        <v>4977.1914000000106</v>
      </c>
      <c r="AG98" s="73"/>
      <c r="AH98" s="65">
        <f>AVERAGE(C98:G98)</f>
        <v>3849.4226399999925</v>
      </c>
      <c r="AI98" s="65">
        <f>AVERAGE(H98:L98)</f>
        <v>4731.5259199999973</v>
      </c>
      <c r="AJ98" s="65">
        <f>AVERAGE(M98:Q98)</f>
        <v>5216.1510999999937</v>
      </c>
      <c r="AK98" s="65">
        <f>AVERAGE(R98:V98)</f>
        <v>4981.0033199999716</v>
      </c>
      <c r="AL98" s="65">
        <f>AVERAGE(W98:AA98)</f>
        <v>5176.4045000000388</v>
      </c>
      <c r="AM98" s="65">
        <f>AVERAGE(AB98:AF98)</f>
        <v>5116.3786800000116</v>
      </c>
      <c r="AN98" s="66"/>
      <c r="AO98" s="65">
        <f>AVERAGE(AH98:AI98)</f>
        <v>4290.4742799999949</v>
      </c>
      <c r="AP98" s="65">
        <f>AVERAGE(AJ98:AK98)</f>
        <v>5098.5772099999831</v>
      </c>
      <c r="AQ98" s="65">
        <f>AVERAGE(AL98:AM98)</f>
        <v>5146.3915900000247</v>
      </c>
    </row>
    <row r="99" spans="1:43" s="62" customFormat="1" x14ac:dyDescent="0.25">
      <c r="A99" s="13" t="s">
        <v>670</v>
      </c>
      <c r="B99" s="72"/>
      <c r="C99" s="52">
        <f>C98*C107/C146</f>
        <v>1219.5545695113065</v>
      </c>
      <c r="D99" s="52">
        <f t="shared" ref="D99:AF99" si="34">D98*D107/D146</f>
        <v>2034.8081091046258</v>
      </c>
      <c r="E99" s="52">
        <f t="shared" si="34"/>
        <v>2404.2695628995284</v>
      </c>
      <c r="F99" s="52">
        <f t="shared" si="34"/>
        <v>2546.0980260333663</v>
      </c>
      <c r="G99" s="52">
        <f t="shared" si="34"/>
        <v>2495.7197295696578</v>
      </c>
      <c r="H99" s="52">
        <f t="shared" si="34"/>
        <v>2515.2406854157466</v>
      </c>
      <c r="I99" s="52">
        <f t="shared" si="34"/>
        <v>2502.2322899568303</v>
      </c>
      <c r="J99" s="52">
        <f t="shared" si="34"/>
        <v>2429.5477454412317</v>
      </c>
      <c r="K99" s="52">
        <f t="shared" si="34"/>
        <v>2452.2869263446532</v>
      </c>
      <c r="L99" s="52">
        <f t="shared" si="34"/>
        <v>2495.3950748123439</v>
      </c>
      <c r="M99" s="52">
        <f t="shared" si="34"/>
        <v>2939.5324126854448</v>
      </c>
      <c r="N99" s="52">
        <f t="shared" si="34"/>
        <v>3039.8072787921155</v>
      </c>
      <c r="O99" s="52">
        <f t="shared" si="34"/>
        <v>3173.2741282868787</v>
      </c>
      <c r="P99" s="52">
        <f t="shared" si="34"/>
        <v>3218.3174876780795</v>
      </c>
      <c r="Q99" s="52">
        <f t="shared" si="34"/>
        <v>3260.5149077935666</v>
      </c>
      <c r="R99" s="52">
        <f t="shared" si="34"/>
        <v>3352.5812927746524</v>
      </c>
      <c r="S99" s="52">
        <f t="shared" si="34"/>
        <v>3369.2551086735048</v>
      </c>
      <c r="T99" s="52">
        <f t="shared" si="34"/>
        <v>3323.153080139034</v>
      </c>
      <c r="U99" s="52">
        <f t="shared" si="34"/>
        <v>3417.1920159672145</v>
      </c>
      <c r="V99" s="52">
        <f t="shared" si="34"/>
        <v>3603.5074841522069</v>
      </c>
      <c r="W99" s="52">
        <f t="shared" si="34"/>
        <v>3544.7178084699722</v>
      </c>
      <c r="X99" s="52">
        <f t="shared" si="34"/>
        <v>3597.9670388121349</v>
      </c>
      <c r="Y99" s="52">
        <f t="shared" si="34"/>
        <v>3794.9426238782899</v>
      </c>
      <c r="Z99" s="52">
        <f t="shared" si="34"/>
        <v>3856.1886292607778</v>
      </c>
      <c r="AA99" s="52">
        <f t="shared" si="34"/>
        <v>3767.6252526400981</v>
      </c>
      <c r="AB99" s="52">
        <f t="shared" si="34"/>
        <v>3679.3385957118367</v>
      </c>
      <c r="AC99" s="52">
        <f t="shared" si="34"/>
        <v>3588.5791767918763</v>
      </c>
      <c r="AD99" s="52">
        <f t="shared" si="34"/>
        <v>3508.0721294598266</v>
      </c>
      <c r="AE99" s="52">
        <f t="shared" si="34"/>
        <v>3407.8817673524973</v>
      </c>
      <c r="AF99" s="52">
        <f t="shared" si="34"/>
        <v>3341.7581562475052</v>
      </c>
      <c r="AG99" s="73"/>
      <c r="AH99" s="65">
        <f>AVERAGE(C99:G99)</f>
        <v>2140.089999423697</v>
      </c>
      <c r="AI99" s="65">
        <f>AVERAGE(H99:L99)</f>
        <v>2478.9405443941614</v>
      </c>
      <c r="AJ99" s="65">
        <f>AVERAGE(M99:Q99)</f>
        <v>3126.2892430472175</v>
      </c>
      <c r="AK99" s="65">
        <f>AVERAGE(R99:V99)</f>
        <v>3413.1377963413229</v>
      </c>
      <c r="AL99" s="65">
        <f>AVERAGE(W99:AA99)</f>
        <v>3712.2882706122546</v>
      </c>
      <c r="AM99" s="65">
        <f>AVERAGE(AB99:AF99)</f>
        <v>3505.1259651127084</v>
      </c>
      <c r="AN99" s="66"/>
      <c r="AO99" s="65">
        <f>AVERAGE(AH99:AI99)</f>
        <v>2309.5152719089292</v>
      </c>
      <c r="AP99" s="65">
        <f>AVERAGE(AJ99:AK99)</f>
        <v>3269.71351969427</v>
      </c>
      <c r="AQ99" s="65">
        <f>AVERAGE(AL99:AM99)</f>
        <v>3608.7071178624815</v>
      </c>
    </row>
    <row r="100" spans="1:43" s="62" customFormat="1" x14ac:dyDescent="0.25">
      <c r="A100" s="13" t="s">
        <v>671</v>
      </c>
      <c r="B100" s="72"/>
      <c r="C100" s="52">
        <f>C50*C120/C146</f>
        <v>462.01321050995494</v>
      </c>
      <c r="D100" s="52">
        <f t="shared" ref="D100:AF100" si="35">D50*D120/D146</f>
        <v>743.86930993513363</v>
      </c>
      <c r="E100" s="52">
        <f t="shared" si="35"/>
        <v>961.37332866715485</v>
      </c>
      <c r="F100" s="52">
        <f t="shared" si="35"/>
        <v>1084.086533503486</v>
      </c>
      <c r="G100" s="52">
        <f t="shared" si="35"/>
        <v>1151.7858769908039</v>
      </c>
      <c r="H100" s="52">
        <f t="shared" si="35"/>
        <v>1222.0572186015629</v>
      </c>
      <c r="I100" s="52">
        <f t="shared" si="35"/>
        <v>1183.4996806358772</v>
      </c>
      <c r="J100" s="52">
        <f t="shared" si="35"/>
        <v>1428.6996597303244</v>
      </c>
      <c r="K100" s="52">
        <f t="shared" si="35"/>
        <v>1396.5476150081195</v>
      </c>
      <c r="L100" s="52">
        <f t="shared" si="35"/>
        <v>1546.0461679023922</v>
      </c>
      <c r="M100" s="52">
        <f t="shared" si="35"/>
        <v>1482.5309794561895</v>
      </c>
      <c r="N100" s="52">
        <f t="shared" si="35"/>
        <v>1469.372305090767</v>
      </c>
      <c r="O100" s="52">
        <f t="shared" si="35"/>
        <v>1266.7179911981164</v>
      </c>
      <c r="P100" s="52">
        <f t="shared" si="35"/>
        <v>1154.8097935126996</v>
      </c>
      <c r="Q100" s="52">
        <f t="shared" si="35"/>
        <v>1207.2265252098746</v>
      </c>
      <c r="R100" s="52">
        <f t="shared" si="35"/>
        <v>966.44473832104234</v>
      </c>
      <c r="S100" s="52">
        <f t="shared" si="35"/>
        <v>963.13107438231339</v>
      </c>
      <c r="T100" s="52">
        <f t="shared" si="35"/>
        <v>1118.4567015460752</v>
      </c>
      <c r="U100" s="52">
        <f t="shared" si="35"/>
        <v>980.78986121005312</v>
      </c>
      <c r="V100" s="52">
        <f t="shared" si="35"/>
        <v>938.69296176544492</v>
      </c>
      <c r="W100" s="52">
        <f t="shared" si="35"/>
        <v>1079.8674193811853</v>
      </c>
      <c r="X100" s="52">
        <f t="shared" si="35"/>
        <v>1071.317335407761</v>
      </c>
      <c r="Y100" s="52">
        <f t="shared" si="35"/>
        <v>1088.4406792749933</v>
      </c>
      <c r="Z100" s="52">
        <f t="shared" si="35"/>
        <v>1039.6845511114911</v>
      </c>
      <c r="AA100" s="52">
        <f t="shared" si="35"/>
        <v>1137.0734929314162</v>
      </c>
      <c r="AB100" s="52">
        <f t="shared" si="35"/>
        <v>1221.7801436930731</v>
      </c>
      <c r="AC100" s="52">
        <f t="shared" si="35"/>
        <v>1300.1805981959576</v>
      </c>
      <c r="AD100" s="52">
        <f t="shared" si="35"/>
        <v>1339.6791272419325</v>
      </c>
      <c r="AE100" s="52">
        <f t="shared" si="35"/>
        <v>1406.1353627868236</v>
      </c>
      <c r="AF100" s="52">
        <f t="shared" si="35"/>
        <v>1378.4509445609724</v>
      </c>
      <c r="AG100" s="73"/>
      <c r="AH100" s="65">
        <f>AVERAGE(C100:G100)</f>
        <v>880.62565192130683</v>
      </c>
      <c r="AI100" s="65">
        <f>AVERAGE(H100:L100)</f>
        <v>1355.3700683756551</v>
      </c>
      <c r="AJ100" s="65">
        <f>AVERAGE(M100:Q100)</f>
        <v>1316.1315188935296</v>
      </c>
      <c r="AK100" s="65">
        <f>AVERAGE(R100:V100)</f>
        <v>993.50306744498573</v>
      </c>
      <c r="AL100" s="65">
        <f>AVERAGE(W100:AA100)</f>
        <v>1083.2766956213695</v>
      </c>
      <c r="AM100" s="65">
        <f>AVERAGE(AB100:AF100)</f>
        <v>1329.2452352957521</v>
      </c>
      <c r="AN100" s="66"/>
      <c r="AO100" s="65">
        <f>AVERAGE(AH100:AI100)</f>
        <v>1117.9978601484809</v>
      </c>
      <c r="AP100" s="65">
        <f>AVERAGE(AJ100:AK100)</f>
        <v>1154.8172931692577</v>
      </c>
      <c r="AQ100" s="65">
        <f>AVERAGE(AL100:AM100)</f>
        <v>1206.2609654585608</v>
      </c>
    </row>
    <row r="101" spans="1:43" s="62" customFormat="1" x14ac:dyDescent="0.25">
      <c r="A101" s="13" t="s">
        <v>672</v>
      </c>
      <c r="B101" s="72"/>
      <c r="C101" s="52">
        <f>C98*C133/C146</f>
        <v>476.36181997877082</v>
      </c>
      <c r="D101" s="52">
        <f t="shared" ref="D101:AF101" si="36">D98*D133/D146</f>
        <v>788.45688096021638</v>
      </c>
      <c r="E101" s="52">
        <f t="shared" si="36"/>
        <v>924.86590843326928</v>
      </c>
      <c r="F101" s="52">
        <f t="shared" si="36"/>
        <v>970.35464046314735</v>
      </c>
      <c r="G101" s="52">
        <f t="shared" si="36"/>
        <v>983.49569343954192</v>
      </c>
      <c r="H101" s="52">
        <f t="shared" si="36"/>
        <v>938.99469598273492</v>
      </c>
      <c r="I101" s="52">
        <f t="shared" si="36"/>
        <v>931.25452940729144</v>
      </c>
      <c r="J101" s="52">
        <f t="shared" si="36"/>
        <v>880.49249482837183</v>
      </c>
      <c r="K101" s="52">
        <f t="shared" si="36"/>
        <v>886.85355864725625</v>
      </c>
      <c r="L101" s="52">
        <f t="shared" si="36"/>
        <v>848.48125728524974</v>
      </c>
      <c r="M101" s="52">
        <f t="shared" si="36"/>
        <v>793.65260785837995</v>
      </c>
      <c r="N101" s="52">
        <f t="shared" si="36"/>
        <v>812.14561611708109</v>
      </c>
      <c r="O101" s="52">
        <f t="shared" si="36"/>
        <v>800.74848051502374</v>
      </c>
      <c r="P101" s="52">
        <f t="shared" si="36"/>
        <v>761.39251880923018</v>
      </c>
      <c r="Q101" s="52">
        <f t="shared" si="36"/>
        <v>700.71246699652329</v>
      </c>
      <c r="R101" s="52">
        <f t="shared" si="36"/>
        <v>683.64336890431787</v>
      </c>
      <c r="S101" s="52">
        <f t="shared" si="36"/>
        <v>619.23681694408674</v>
      </c>
      <c r="T101" s="52">
        <f t="shared" si="36"/>
        <v>562.82801831484653</v>
      </c>
      <c r="U101" s="52">
        <f t="shared" si="36"/>
        <v>533.65872282277485</v>
      </c>
      <c r="V101" s="52">
        <f t="shared" si="36"/>
        <v>472.44535408228762</v>
      </c>
      <c r="W101" s="52">
        <f t="shared" si="36"/>
        <v>440.51847214893684</v>
      </c>
      <c r="X101" s="52">
        <f t="shared" si="36"/>
        <v>408.71122578012796</v>
      </c>
      <c r="Y101" s="52">
        <f t="shared" si="36"/>
        <v>368.3485968467304</v>
      </c>
      <c r="Z101" s="52">
        <f t="shared" si="36"/>
        <v>355.07831962769757</v>
      </c>
      <c r="AA101" s="52">
        <f t="shared" si="36"/>
        <v>331.54105442858315</v>
      </c>
      <c r="AB101" s="52">
        <f t="shared" si="36"/>
        <v>311.64526059517328</v>
      </c>
      <c r="AC101" s="52">
        <f t="shared" si="36"/>
        <v>294.41892501221304</v>
      </c>
      <c r="AD101" s="52">
        <f t="shared" si="36"/>
        <v>280.36134329823483</v>
      </c>
      <c r="AE101" s="52">
        <f t="shared" si="36"/>
        <v>266.62956986060425</v>
      </c>
      <c r="AF101" s="52">
        <f t="shared" si="36"/>
        <v>256.98229919153403</v>
      </c>
      <c r="AG101" s="73"/>
      <c r="AH101" s="65">
        <f>AVERAGE(C101:G101)</f>
        <v>828.70698865498923</v>
      </c>
      <c r="AI101" s="65">
        <f>AVERAGE(H101:L101)</f>
        <v>897.21530723018077</v>
      </c>
      <c r="AJ101" s="65">
        <f>AVERAGE(M101:Q101)</f>
        <v>773.73033805924774</v>
      </c>
      <c r="AK101" s="65">
        <f>AVERAGE(R101:V101)</f>
        <v>574.36245621366265</v>
      </c>
      <c r="AL101" s="65">
        <f>AVERAGE(W101:AA101)</f>
        <v>380.83953376641523</v>
      </c>
      <c r="AM101" s="65">
        <f>AVERAGE(AB101:AF101)</f>
        <v>282.00747959155188</v>
      </c>
      <c r="AN101" s="66"/>
      <c r="AO101" s="65">
        <f>AVERAGE(AH101:AI101)</f>
        <v>862.96114794258506</v>
      </c>
      <c r="AP101" s="65">
        <f>AVERAGE(AJ101:AK101)</f>
        <v>674.0463971364552</v>
      </c>
      <c r="AQ101" s="65">
        <f>AVERAGE(AL101:AM101)</f>
        <v>331.42350667898359</v>
      </c>
    </row>
    <row r="102" spans="1:43" s="9" customFormat="1" x14ac:dyDescent="0.25">
      <c r="A102" s="13"/>
      <c r="B102" s="36"/>
      <c r="C102" s="52"/>
      <c r="D102" s="52"/>
      <c r="E102" s="52"/>
      <c r="F102" s="52"/>
      <c r="G102" s="52"/>
      <c r="H102" s="52"/>
      <c r="I102" s="52"/>
      <c r="J102" s="52"/>
    </row>
    <row r="103" spans="1:43" s="9" customFormat="1" x14ac:dyDescent="0.25">
      <c r="A103" s="13"/>
      <c r="B103" s="36"/>
      <c r="C103" s="52"/>
      <c r="D103" s="52"/>
      <c r="E103" s="52"/>
      <c r="F103" s="52"/>
      <c r="G103" s="52"/>
      <c r="H103" s="52"/>
      <c r="I103" s="52"/>
      <c r="J103" s="52"/>
    </row>
    <row r="104" spans="1:43" s="9" customFormat="1" x14ac:dyDescent="0.25">
      <c r="A104" s="77" t="s">
        <v>667</v>
      </c>
      <c r="B104" s="36"/>
      <c r="C104" s="52"/>
      <c r="D104" s="52"/>
      <c r="E104" s="52"/>
      <c r="F104" s="52"/>
      <c r="G104" s="52"/>
      <c r="H104" s="52"/>
      <c r="I104" s="52"/>
      <c r="J104" s="52"/>
    </row>
    <row r="105" spans="1:43" s="9" customFormat="1" x14ac:dyDescent="0.25">
      <c r="A105" s="80"/>
      <c r="B105" s="36"/>
      <c r="C105" s="52"/>
      <c r="D105" s="52"/>
      <c r="E105" s="52"/>
      <c r="F105" s="52"/>
      <c r="G105" s="52"/>
      <c r="H105" s="52"/>
      <c r="I105" s="52"/>
      <c r="J105" s="52"/>
    </row>
    <row r="106" spans="1:43" s="9" customFormat="1" x14ac:dyDescent="0.25">
      <c r="A106" s="81" t="s">
        <v>670</v>
      </c>
    </row>
    <row r="107" spans="1:43" s="9" customFormat="1" x14ac:dyDescent="0.25">
      <c r="A107" s="71" t="s">
        <v>669</v>
      </c>
      <c r="C107" s="52">
        <f t="shared" ref="C107:AF107" si="37">SUM(C108:C117)</f>
        <v>14211.100000000002</v>
      </c>
      <c r="D107" s="52">
        <f t="shared" si="37"/>
        <v>14238.5</v>
      </c>
      <c r="E107" s="52">
        <f t="shared" si="37"/>
        <v>14231.7</v>
      </c>
      <c r="F107" s="52">
        <f t="shared" si="37"/>
        <v>14224.6</v>
      </c>
      <c r="G107" s="52">
        <f t="shared" si="37"/>
        <v>13588.599999999999</v>
      </c>
      <c r="H107" s="52">
        <f t="shared" si="37"/>
        <v>14124</v>
      </c>
      <c r="I107" s="52">
        <f t="shared" si="37"/>
        <v>13897.699999999999</v>
      </c>
      <c r="J107" s="52">
        <f t="shared" si="37"/>
        <v>13936.7</v>
      </c>
      <c r="K107" s="52">
        <f t="shared" si="37"/>
        <v>13566.4</v>
      </c>
      <c r="L107" s="52">
        <f t="shared" si="37"/>
        <v>13930.699999999999</v>
      </c>
      <c r="M107" s="52">
        <f t="shared" si="37"/>
        <v>16822.3</v>
      </c>
      <c r="N107" s="52">
        <f t="shared" si="37"/>
        <v>16182.2</v>
      </c>
      <c r="O107" s="52">
        <f t="shared" si="37"/>
        <v>16186.8</v>
      </c>
      <c r="P107" s="52">
        <f t="shared" si="37"/>
        <v>16191.5</v>
      </c>
      <c r="Q107" s="52">
        <f t="shared" si="37"/>
        <v>16606.599999999999</v>
      </c>
      <c r="R107" s="52">
        <f t="shared" si="37"/>
        <v>16217.499999999998</v>
      </c>
      <c r="S107" s="52">
        <f t="shared" si="37"/>
        <v>16612.399999999998</v>
      </c>
      <c r="T107" s="52">
        <f t="shared" si="37"/>
        <v>16617.299999999996</v>
      </c>
      <c r="U107" s="52">
        <f t="shared" si="37"/>
        <v>16622.399999999998</v>
      </c>
      <c r="V107" s="52">
        <f t="shared" si="37"/>
        <v>18314.799999999996</v>
      </c>
      <c r="W107" s="52">
        <f t="shared" si="37"/>
        <v>17956.200000000004</v>
      </c>
      <c r="X107" s="52">
        <f t="shared" si="37"/>
        <v>18371.400000000001</v>
      </c>
      <c r="Y107" s="52">
        <f t="shared" si="37"/>
        <v>20248.7</v>
      </c>
      <c r="Z107" s="52">
        <f t="shared" si="37"/>
        <v>20254.100000000002</v>
      </c>
      <c r="AA107" s="52">
        <f t="shared" si="37"/>
        <v>20259.7</v>
      </c>
      <c r="AB107" s="52">
        <f t="shared" si="37"/>
        <v>20265.300000000003</v>
      </c>
      <c r="AC107" s="52">
        <f t="shared" si="37"/>
        <v>20271</v>
      </c>
      <c r="AD107" s="52">
        <f t="shared" si="37"/>
        <v>20276.800000000003</v>
      </c>
      <c r="AE107" s="52">
        <f t="shared" si="37"/>
        <v>20282.700000000004</v>
      </c>
      <c r="AF107" s="52">
        <f t="shared" si="37"/>
        <v>20288.600000000002</v>
      </c>
      <c r="AH107" s="65">
        <f>AVERAGE(C107:G107)</f>
        <v>14098.9</v>
      </c>
      <c r="AI107" s="65">
        <f>AVERAGE(H107:L107)</f>
        <v>13891.1</v>
      </c>
      <c r="AJ107" s="65">
        <f>AVERAGE(M107:Q107)</f>
        <v>16397.879999999997</v>
      </c>
      <c r="AK107" s="65">
        <f>AVERAGE(R107:V107)</f>
        <v>16876.879999999997</v>
      </c>
      <c r="AL107" s="65">
        <f>AVERAGE(W107:AA107)</f>
        <v>19418.02</v>
      </c>
      <c r="AM107" s="65">
        <f>AVERAGE(AB107:AF107)</f>
        <v>20276.880000000005</v>
      </c>
      <c r="AN107" s="66"/>
      <c r="AO107" s="65">
        <f>AVERAGE(AH107:AI107)</f>
        <v>13995</v>
      </c>
      <c r="AP107" s="65">
        <f>AVERAGE(AJ107:AK107)</f>
        <v>16637.379999999997</v>
      </c>
      <c r="AQ107" s="65">
        <f>AVERAGE(AL107:AM107)</f>
        <v>19847.450000000004</v>
      </c>
    </row>
    <row r="108" spans="1:43" x14ac:dyDescent="0.25">
      <c r="A108" s="5" t="s">
        <v>410</v>
      </c>
      <c r="B108" s="37" t="s">
        <v>609</v>
      </c>
      <c r="C108" s="52">
        <f>VLOOKUP($B108,Shock_dev!$A$1:$CI$361,MATCH(DATE(C$1,1,1),Shock_dev!$A$1:$CI$1,0),FALSE)</f>
        <v>6029.5</v>
      </c>
      <c r="D108" s="52">
        <f>VLOOKUP($B108,Shock_dev!$A$1:$CI$361,MATCH(DATE(D$1,1,1),Shock_dev!$A$1:$CI$1,0),FALSE)</f>
        <v>6029.5</v>
      </c>
      <c r="E108" s="52">
        <f>VLOOKUP($B108,Shock_dev!$A$1:$CI$361,MATCH(DATE(E$1,1,1),Shock_dev!$A$1:$CI$1,0),FALSE)</f>
        <v>6029.5</v>
      </c>
      <c r="F108" s="52">
        <f>VLOOKUP($B108,Shock_dev!$A$1:$CI$361,MATCH(DATE(F$1,1,1),Shock_dev!$A$1:$CI$1,0),FALSE)</f>
        <v>6029.5</v>
      </c>
      <c r="G108" s="52">
        <f>VLOOKUP($B108,Shock_dev!$A$1:$CI$361,MATCH(DATE(G$1,1,1),Shock_dev!$A$1:$CI$1,0),FALSE)</f>
        <v>5157.1000000000004</v>
      </c>
      <c r="H108" s="52">
        <f>VLOOKUP($B108,Shock_dev!$A$1:$CI$361,MATCH(DATE(H$1,1,1),Shock_dev!$A$1:$CI$1,0),FALSE)</f>
        <v>5512.5</v>
      </c>
      <c r="I108" s="52">
        <f>VLOOKUP($B108,Shock_dev!$A$1:$CI$361,MATCH(DATE(I$1,1,1),Shock_dev!$A$1:$CI$1,0),FALSE)</f>
        <v>5512.5</v>
      </c>
      <c r="J108" s="52">
        <f>VLOOKUP($B108,Shock_dev!$A$1:$CI$361,MATCH(DATE(J$1,1,1),Shock_dev!$A$1:$CI$1,0),FALSE)</f>
        <v>5512.5</v>
      </c>
      <c r="K108" s="52">
        <f>VLOOKUP($B108,Shock_dev!$A$1:$CI$361,MATCH(DATE(K$1,1,1),Shock_dev!$A$1:$CI$1,0),FALSE)</f>
        <v>5512.5</v>
      </c>
      <c r="L108" s="52">
        <f>VLOOKUP($B108,Shock_dev!$A$1:$CI$361,MATCH(DATE(L$1,1,1),Shock_dev!$A$1:$CI$1,0),FALSE)</f>
        <v>5429.2</v>
      </c>
      <c r="M108" s="52">
        <f>VLOOKUP($B108,Shock_dev!$A$1:$CI$361,MATCH(DATE(M$1,1,1),Shock_dev!$A$1:$CI$1,0),FALSE)</f>
        <v>4698</v>
      </c>
      <c r="N108" s="52">
        <f>VLOOKUP($B108,Shock_dev!$A$1:$CI$361,MATCH(DATE(N$1,1,1),Shock_dev!$A$1:$CI$1,0),FALSE)</f>
        <v>4698</v>
      </c>
      <c r="O108" s="52">
        <f>VLOOKUP($B108,Shock_dev!$A$1:$CI$361,MATCH(DATE(O$1,1,1),Shock_dev!$A$1:$CI$1,0),FALSE)</f>
        <v>4698</v>
      </c>
      <c r="P108" s="52">
        <f>VLOOKUP($B108,Shock_dev!$A$1:$CI$361,MATCH(DATE(P$1,1,1),Shock_dev!$A$1:$CI$1,0),FALSE)</f>
        <v>4698</v>
      </c>
      <c r="Q108" s="52">
        <f>VLOOKUP($B108,Shock_dev!$A$1:$CI$361,MATCH(DATE(Q$1,1,1),Shock_dev!$A$1:$CI$1,0),FALSE)</f>
        <v>4534</v>
      </c>
      <c r="R108" s="52">
        <f>VLOOKUP($B108,Shock_dev!$A$1:$CI$361,MATCH(DATE(R$1,1,1),Shock_dev!$A$1:$CI$1,0),FALSE)</f>
        <v>4218.7</v>
      </c>
      <c r="S108" s="52">
        <f>VLOOKUP($B108,Shock_dev!$A$1:$CI$361,MATCH(DATE(S$1,1,1),Shock_dev!$A$1:$CI$1,0),FALSE)</f>
        <v>4218.7</v>
      </c>
      <c r="T108" s="52">
        <f>VLOOKUP($B108,Shock_dev!$A$1:$CI$361,MATCH(DATE(T$1,1,1),Shock_dev!$A$1:$CI$1,0),FALSE)</f>
        <v>4218.7</v>
      </c>
      <c r="U108" s="52">
        <f>VLOOKUP($B108,Shock_dev!$A$1:$CI$361,MATCH(DATE(U$1,1,1),Shock_dev!$A$1:$CI$1,0),FALSE)</f>
        <v>4218.7</v>
      </c>
      <c r="V108" s="52">
        <f>VLOOKUP($B108,Shock_dev!$A$1:$CI$361,MATCH(DATE(V$1,1,1),Shock_dev!$A$1:$CI$1,0),FALSE)</f>
        <v>4483.7</v>
      </c>
      <c r="W108" s="52">
        <f>VLOOKUP($B108,Shock_dev!$A$1:$CI$361,MATCH(DATE(W$1,1,1),Shock_dev!$A$1:$CI$1,0),FALSE)</f>
        <v>4192.6000000000004</v>
      </c>
      <c r="X108" s="52">
        <f>VLOOKUP($B108,Shock_dev!$A$1:$CI$361,MATCH(DATE(X$1,1,1),Shock_dev!$A$1:$CI$1,0),FALSE)</f>
        <v>4192.6000000000004</v>
      </c>
      <c r="Y108" s="52">
        <f>VLOOKUP($B108,Shock_dev!$A$1:$CI$361,MATCH(DATE(Y$1,1,1),Shock_dev!$A$1:$CI$1,0),FALSE)</f>
        <v>4192.6000000000004</v>
      </c>
      <c r="Z108" s="52">
        <f>VLOOKUP($B108,Shock_dev!$A$1:$CI$361,MATCH(DATE(Z$1,1,1),Shock_dev!$A$1:$CI$1,0),FALSE)</f>
        <v>4192.6000000000004</v>
      </c>
      <c r="AA108" s="52">
        <f>VLOOKUP($B108,Shock_dev!$A$1:$CI$361,MATCH(DATE(AA$1,1,1),Shock_dev!$A$1:$CI$1,0),FALSE)</f>
        <v>4192.6000000000004</v>
      </c>
      <c r="AB108" s="52">
        <f>VLOOKUP($B108,Shock_dev!$A$1:$CI$361,MATCH(DATE(AB$1,1,1),Shock_dev!$A$1:$CI$1,0),FALSE)</f>
        <v>4192.6000000000004</v>
      </c>
      <c r="AC108" s="52">
        <f>VLOOKUP($B108,Shock_dev!$A$1:$CI$361,MATCH(DATE(AC$1,1,1),Shock_dev!$A$1:$CI$1,0),FALSE)</f>
        <v>4192.6000000000004</v>
      </c>
      <c r="AD108" s="52">
        <f>VLOOKUP($B108,Shock_dev!$A$1:$CI$361,MATCH(DATE(AD$1,1,1),Shock_dev!$A$1:$CI$1,0),FALSE)</f>
        <v>4192.6000000000004</v>
      </c>
      <c r="AE108" s="52">
        <f>VLOOKUP($B108,Shock_dev!$A$1:$CI$361,MATCH(DATE(AE$1,1,1),Shock_dev!$A$1:$CI$1,0),FALSE)</f>
        <v>4192.6000000000004</v>
      </c>
      <c r="AF108" s="52">
        <f>VLOOKUP($B108,Shock_dev!$A$1:$CI$361,MATCH(DATE(AF$1,1,1),Shock_dev!$A$1:$CI$1,0),FALSE)</f>
        <v>4192.6000000000004</v>
      </c>
      <c r="AG108" s="52"/>
      <c r="AH108" s="65">
        <f t="shared" ref="AH108:AH117" si="38">AVERAGE(C108:G108)</f>
        <v>5855.0199999999995</v>
      </c>
      <c r="AI108" s="65">
        <f t="shared" ref="AI108:AI117" si="39">AVERAGE(H108:L108)</f>
        <v>5495.84</v>
      </c>
      <c r="AJ108" s="65">
        <f t="shared" ref="AJ108:AJ117" si="40">AVERAGE(M108:Q108)</f>
        <v>4665.2</v>
      </c>
      <c r="AK108" s="65">
        <f t="shared" ref="AK108:AK117" si="41">AVERAGE(R108:V108)</f>
        <v>4271.7</v>
      </c>
      <c r="AL108" s="65">
        <f t="shared" ref="AL108:AL117" si="42">AVERAGE(W108:AA108)</f>
        <v>4192.6000000000004</v>
      </c>
      <c r="AM108" s="65">
        <f t="shared" ref="AM108:AM117" si="43">AVERAGE(AB108:AF108)</f>
        <v>4192.6000000000004</v>
      </c>
      <c r="AN108" s="66"/>
      <c r="AO108" s="65">
        <f t="shared" ref="AO108:AO117" si="44">AVERAGE(AH108:AI108)</f>
        <v>5675.43</v>
      </c>
      <c r="AP108" s="65">
        <f t="shared" ref="AP108:AP117" si="45">AVERAGE(AJ108:AK108)</f>
        <v>4468.45</v>
      </c>
      <c r="AQ108" s="65">
        <f t="shared" ref="AQ108:AQ117" si="46">AVERAGE(AL108:AM108)</f>
        <v>4192.6000000000004</v>
      </c>
    </row>
    <row r="109" spans="1:43" x14ac:dyDescent="0.25">
      <c r="A109" s="5" t="s">
        <v>411</v>
      </c>
      <c r="B109" s="37" t="s">
        <v>610</v>
      </c>
      <c r="C109" s="52">
        <f>VLOOKUP($B109,Shock_dev!$A$1:$CI$361,MATCH(DATE(C$1,1,1),Shock_dev!$A$1:$CI$1,0),FALSE)</f>
        <v>1461.3</v>
      </c>
      <c r="D109" s="52">
        <f>VLOOKUP($B109,Shock_dev!$A$1:$CI$361,MATCH(DATE(D$1,1,1),Shock_dev!$A$1:$CI$1,0),FALSE)</f>
        <v>1461.3</v>
      </c>
      <c r="E109" s="52">
        <f>VLOOKUP($B109,Shock_dev!$A$1:$CI$361,MATCH(DATE(E$1,1,1),Shock_dev!$A$1:$CI$1,0),FALSE)</f>
        <v>1461.3</v>
      </c>
      <c r="F109" s="52">
        <f>VLOOKUP($B109,Shock_dev!$A$1:$CI$361,MATCH(DATE(F$1,1,1),Shock_dev!$A$1:$CI$1,0),FALSE)</f>
        <v>1461.3</v>
      </c>
      <c r="G109" s="52">
        <f>VLOOKUP($B109,Shock_dev!$A$1:$CI$361,MATCH(DATE(G$1,1,1),Shock_dev!$A$1:$CI$1,0),FALSE)</f>
        <v>1461.3</v>
      </c>
      <c r="H109" s="52">
        <f>VLOOKUP($B109,Shock_dev!$A$1:$CI$361,MATCH(DATE(H$1,1,1),Shock_dev!$A$1:$CI$1,0),FALSE)</f>
        <v>1461.3</v>
      </c>
      <c r="I109" s="52">
        <f>VLOOKUP($B109,Shock_dev!$A$1:$CI$361,MATCH(DATE(I$1,1,1),Shock_dev!$A$1:$CI$1,0),FALSE)</f>
        <v>1275.8</v>
      </c>
      <c r="J109" s="52">
        <f>VLOOKUP($B109,Shock_dev!$A$1:$CI$361,MATCH(DATE(J$1,1,1),Shock_dev!$A$1:$CI$1,0),FALSE)</f>
        <v>1275.8</v>
      </c>
      <c r="K109" s="52">
        <f>VLOOKUP($B109,Shock_dev!$A$1:$CI$361,MATCH(DATE(K$1,1,1),Shock_dev!$A$1:$CI$1,0),FALSE)</f>
        <v>1019.8</v>
      </c>
      <c r="L109" s="52">
        <f>VLOOKUP($B109,Shock_dev!$A$1:$CI$361,MATCH(DATE(L$1,1,1),Shock_dev!$A$1:$CI$1,0),FALSE)</f>
        <v>1019.8</v>
      </c>
      <c r="M109" s="52">
        <f>VLOOKUP($B109,Shock_dev!$A$1:$CI$361,MATCH(DATE(M$1,1,1),Shock_dev!$A$1:$CI$1,0),FALSE)</f>
        <v>3446.6</v>
      </c>
      <c r="N109" s="52">
        <f>VLOOKUP($B109,Shock_dev!$A$1:$CI$361,MATCH(DATE(N$1,1,1),Shock_dev!$A$1:$CI$1,0),FALSE)</f>
        <v>2970.6</v>
      </c>
      <c r="O109" s="52">
        <f>VLOOKUP($B109,Shock_dev!$A$1:$CI$361,MATCH(DATE(O$1,1,1),Shock_dev!$A$1:$CI$1,0),FALSE)</f>
        <v>2970.6</v>
      </c>
      <c r="P109" s="52">
        <f>VLOOKUP($B109,Shock_dev!$A$1:$CI$361,MATCH(DATE(P$1,1,1),Shock_dev!$A$1:$CI$1,0),FALSE)</f>
        <v>2970.6</v>
      </c>
      <c r="Q109" s="52">
        <f>VLOOKUP($B109,Shock_dev!$A$1:$CI$361,MATCH(DATE(Q$1,1,1),Shock_dev!$A$1:$CI$1,0),FALSE)</f>
        <v>2970.6</v>
      </c>
      <c r="R109" s="52">
        <f>VLOOKUP($B109,Shock_dev!$A$1:$CI$361,MATCH(DATE(R$1,1,1),Shock_dev!$A$1:$CI$1,0),FALSE)</f>
        <v>2970.6</v>
      </c>
      <c r="S109" s="52">
        <f>VLOOKUP($B109,Shock_dev!$A$1:$CI$361,MATCH(DATE(S$1,1,1),Shock_dev!$A$1:$CI$1,0),FALSE)</f>
        <v>3243.6</v>
      </c>
      <c r="T109" s="52">
        <f>VLOOKUP($B109,Shock_dev!$A$1:$CI$361,MATCH(DATE(T$1,1,1),Shock_dev!$A$1:$CI$1,0),FALSE)</f>
        <v>3243.6</v>
      </c>
      <c r="U109" s="52">
        <f>VLOOKUP($B109,Shock_dev!$A$1:$CI$361,MATCH(DATE(U$1,1,1),Shock_dev!$A$1:$CI$1,0),FALSE)</f>
        <v>3243.6</v>
      </c>
      <c r="V109" s="52">
        <f>VLOOKUP($B109,Shock_dev!$A$1:$CI$361,MATCH(DATE(V$1,1,1),Shock_dev!$A$1:$CI$1,0),FALSE)</f>
        <v>3243.6</v>
      </c>
      <c r="W109" s="52">
        <f>VLOOKUP($B109,Shock_dev!$A$1:$CI$361,MATCH(DATE(W$1,1,1),Shock_dev!$A$1:$CI$1,0),FALSE)</f>
        <v>3243.6</v>
      </c>
      <c r="X109" s="52">
        <f>VLOOKUP($B109,Shock_dev!$A$1:$CI$361,MATCH(DATE(X$1,1,1),Shock_dev!$A$1:$CI$1,0),FALSE)</f>
        <v>3530.6</v>
      </c>
      <c r="Y109" s="52">
        <f>VLOOKUP($B109,Shock_dev!$A$1:$CI$361,MATCH(DATE(Y$1,1,1),Shock_dev!$A$1:$CI$1,0),FALSE)</f>
        <v>3530.6</v>
      </c>
      <c r="Z109" s="52">
        <f>VLOOKUP($B109,Shock_dev!$A$1:$CI$361,MATCH(DATE(Z$1,1,1),Shock_dev!$A$1:$CI$1,0),FALSE)</f>
        <v>3530.6</v>
      </c>
      <c r="AA109" s="52">
        <f>VLOOKUP($B109,Shock_dev!$A$1:$CI$361,MATCH(DATE(AA$1,1,1),Shock_dev!$A$1:$CI$1,0),FALSE)</f>
        <v>3530.6</v>
      </c>
      <c r="AB109" s="52">
        <f>VLOOKUP($B109,Shock_dev!$A$1:$CI$361,MATCH(DATE(AB$1,1,1),Shock_dev!$A$1:$CI$1,0),FALSE)</f>
        <v>3530.6</v>
      </c>
      <c r="AC109" s="52">
        <f>VLOOKUP($B109,Shock_dev!$A$1:$CI$361,MATCH(DATE(AC$1,1,1),Shock_dev!$A$1:$CI$1,0),FALSE)</f>
        <v>3530.6</v>
      </c>
      <c r="AD109" s="52">
        <f>VLOOKUP($B109,Shock_dev!$A$1:$CI$361,MATCH(DATE(AD$1,1,1),Shock_dev!$A$1:$CI$1,0),FALSE)</f>
        <v>3530.6</v>
      </c>
      <c r="AE109" s="52">
        <f>VLOOKUP($B109,Shock_dev!$A$1:$CI$361,MATCH(DATE(AE$1,1,1),Shock_dev!$A$1:$CI$1,0),FALSE)</f>
        <v>3530.6</v>
      </c>
      <c r="AF109" s="52">
        <f>VLOOKUP($B109,Shock_dev!$A$1:$CI$361,MATCH(DATE(AF$1,1,1),Shock_dev!$A$1:$CI$1,0),FALSE)</f>
        <v>3530.6</v>
      </c>
      <c r="AG109" s="52"/>
      <c r="AH109" s="65">
        <f t="shared" si="38"/>
        <v>1461.3</v>
      </c>
      <c r="AI109" s="65">
        <f t="shared" si="39"/>
        <v>1210.5</v>
      </c>
      <c r="AJ109" s="65">
        <f t="shared" si="40"/>
        <v>3065.8</v>
      </c>
      <c r="AK109" s="65">
        <f t="shared" si="41"/>
        <v>3189</v>
      </c>
      <c r="AL109" s="65">
        <f t="shared" si="42"/>
        <v>3473.2</v>
      </c>
      <c r="AM109" s="65">
        <f t="shared" si="43"/>
        <v>3530.6</v>
      </c>
      <c r="AN109" s="66"/>
      <c r="AO109" s="65">
        <f t="shared" si="44"/>
        <v>1335.9</v>
      </c>
      <c r="AP109" s="65">
        <f t="shared" si="45"/>
        <v>3127.4</v>
      </c>
      <c r="AQ109" s="65">
        <f t="shared" si="46"/>
        <v>3501.8999999999996</v>
      </c>
    </row>
    <row r="110" spans="1:43" x14ac:dyDescent="0.25">
      <c r="A110" s="5" t="s">
        <v>676</v>
      </c>
      <c r="B110" s="37" t="s">
        <v>611</v>
      </c>
      <c r="C110" s="52">
        <f>VLOOKUP($B110,Shock_dev!$A$1:$CI$361,MATCH(DATE(C$1,1,1),Shock_dev!$A$1:$CI$1,0),FALSE)</f>
        <v>800.4</v>
      </c>
      <c r="D110" s="52">
        <f>VLOOKUP($B110,Shock_dev!$A$1:$CI$361,MATCH(DATE(D$1,1,1),Shock_dev!$A$1:$CI$1,0),FALSE)</f>
        <v>800.4</v>
      </c>
      <c r="E110" s="52">
        <f>VLOOKUP($B110,Shock_dev!$A$1:$CI$361,MATCH(DATE(E$1,1,1),Shock_dev!$A$1:$CI$1,0),FALSE)</f>
        <v>800.4</v>
      </c>
      <c r="F110" s="52">
        <f>VLOOKUP($B110,Shock_dev!$A$1:$CI$361,MATCH(DATE(F$1,1,1),Shock_dev!$A$1:$CI$1,0),FALSE)</f>
        <v>800.4</v>
      </c>
      <c r="G110" s="52">
        <f>VLOOKUP($B110,Shock_dev!$A$1:$CI$361,MATCH(DATE(G$1,1,1),Shock_dev!$A$1:$CI$1,0),FALSE)</f>
        <v>939.9</v>
      </c>
      <c r="H110" s="52">
        <f>VLOOKUP($B110,Shock_dev!$A$1:$CI$361,MATCH(DATE(H$1,1,1),Shock_dev!$A$1:$CI$1,0),FALSE)</f>
        <v>939.9</v>
      </c>
      <c r="I110" s="52">
        <f>VLOOKUP($B110,Shock_dev!$A$1:$CI$361,MATCH(DATE(I$1,1,1),Shock_dev!$A$1:$CI$1,0),FALSE)</f>
        <v>926.6</v>
      </c>
      <c r="J110" s="52">
        <f>VLOOKUP($B110,Shock_dev!$A$1:$CI$361,MATCH(DATE(J$1,1,1),Shock_dev!$A$1:$CI$1,0),FALSE)</f>
        <v>926.6</v>
      </c>
      <c r="K110" s="52">
        <f>VLOOKUP($B110,Shock_dev!$A$1:$CI$361,MATCH(DATE(K$1,1,1),Shock_dev!$A$1:$CI$1,0),FALSE)</f>
        <v>910.6</v>
      </c>
      <c r="L110" s="52">
        <f>VLOOKUP($B110,Shock_dev!$A$1:$CI$361,MATCH(DATE(L$1,1,1),Shock_dev!$A$1:$CI$1,0),FALSE)</f>
        <v>968</v>
      </c>
      <c r="M110" s="52">
        <f>VLOOKUP($B110,Shock_dev!$A$1:$CI$361,MATCH(DATE(M$1,1,1),Shock_dev!$A$1:$CI$1,0),FALSE)</f>
        <v>1518.5</v>
      </c>
      <c r="N110" s="52">
        <f>VLOOKUP($B110,Shock_dev!$A$1:$CI$361,MATCH(DATE(N$1,1,1),Shock_dev!$A$1:$CI$1,0),FALSE)</f>
        <v>1484.5</v>
      </c>
      <c r="O110" s="52">
        <f>VLOOKUP($B110,Shock_dev!$A$1:$CI$361,MATCH(DATE(O$1,1,1),Shock_dev!$A$1:$CI$1,0),FALSE)</f>
        <v>1484.5</v>
      </c>
      <c r="P110" s="52">
        <f>VLOOKUP($B110,Shock_dev!$A$1:$CI$361,MATCH(DATE(P$1,1,1),Shock_dev!$A$1:$CI$1,0),FALSE)</f>
        <v>1484.5</v>
      </c>
      <c r="Q110" s="52">
        <f>VLOOKUP($B110,Shock_dev!$A$1:$CI$361,MATCH(DATE(Q$1,1,1),Shock_dev!$A$1:$CI$1,0),FALSE)</f>
        <v>1485.3</v>
      </c>
      <c r="R110" s="52">
        <f>VLOOKUP($B110,Shock_dev!$A$1:$CI$361,MATCH(DATE(R$1,1,1),Shock_dev!$A$1:$CI$1,0),FALSE)</f>
        <v>1485.3</v>
      </c>
      <c r="S110" s="52">
        <f>VLOOKUP($B110,Shock_dev!$A$1:$CI$361,MATCH(DATE(S$1,1,1),Shock_dev!$A$1:$CI$1,0),FALSE)</f>
        <v>1504.8</v>
      </c>
      <c r="T110" s="52">
        <f>VLOOKUP($B110,Shock_dev!$A$1:$CI$361,MATCH(DATE(T$1,1,1),Shock_dev!$A$1:$CI$1,0),FALSE)</f>
        <v>1504.8</v>
      </c>
      <c r="U110" s="52">
        <f>VLOOKUP($B110,Shock_dev!$A$1:$CI$361,MATCH(DATE(U$1,1,1),Shock_dev!$A$1:$CI$1,0),FALSE)</f>
        <v>1504.8</v>
      </c>
      <c r="V110" s="52">
        <f>VLOOKUP($B110,Shock_dev!$A$1:$CI$361,MATCH(DATE(V$1,1,1),Shock_dev!$A$1:$CI$1,0),FALSE)</f>
        <v>1606.2</v>
      </c>
      <c r="W110" s="52">
        <f>VLOOKUP($B110,Shock_dev!$A$1:$CI$361,MATCH(DATE(W$1,1,1),Shock_dev!$A$1:$CI$1,0),FALSE)</f>
        <v>1606.2</v>
      </c>
      <c r="X110" s="52">
        <f>VLOOKUP($B110,Shock_dev!$A$1:$CI$361,MATCH(DATE(X$1,1,1),Shock_dev!$A$1:$CI$1,0),FALSE)</f>
        <v>1626.7</v>
      </c>
      <c r="Y110" s="52">
        <f>VLOOKUP($B110,Shock_dev!$A$1:$CI$361,MATCH(DATE(Y$1,1,1),Shock_dev!$A$1:$CI$1,0),FALSE)</f>
        <v>1626.7</v>
      </c>
      <c r="Z110" s="52">
        <f>VLOOKUP($B110,Shock_dev!$A$1:$CI$361,MATCH(DATE(Z$1,1,1),Shock_dev!$A$1:$CI$1,0),FALSE)</f>
        <v>1626.7</v>
      </c>
      <c r="AA110" s="52">
        <f>VLOOKUP($B110,Shock_dev!$A$1:$CI$361,MATCH(DATE(AA$1,1,1),Shock_dev!$A$1:$CI$1,0),FALSE)</f>
        <v>1626.7</v>
      </c>
      <c r="AB110" s="52">
        <f>VLOOKUP($B110,Shock_dev!$A$1:$CI$361,MATCH(DATE(AB$1,1,1),Shock_dev!$A$1:$CI$1,0),FALSE)</f>
        <v>1626.7</v>
      </c>
      <c r="AC110" s="52">
        <f>VLOOKUP($B110,Shock_dev!$A$1:$CI$361,MATCH(DATE(AC$1,1,1),Shock_dev!$A$1:$CI$1,0),FALSE)</f>
        <v>1626.7</v>
      </c>
      <c r="AD110" s="52">
        <f>VLOOKUP($B110,Shock_dev!$A$1:$CI$361,MATCH(DATE(AD$1,1,1),Shock_dev!$A$1:$CI$1,0),FALSE)</f>
        <v>1626.7</v>
      </c>
      <c r="AE110" s="52">
        <f>VLOOKUP($B110,Shock_dev!$A$1:$CI$361,MATCH(DATE(AE$1,1,1),Shock_dev!$A$1:$CI$1,0),FALSE)</f>
        <v>1626.7</v>
      </c>
      <c r="AF110" s="52">
        <f>VLOOKUP($B110,Shock_dev!$A$1:$CI$361,MATCH(DATE(AF$1,1,1),Shock_dev!$A$1:$CI$1,0),FALSE)</f>
        <v>1626.7</v>
      </c>
      <c r="AG110" s="52"/>
      <c r="AH110" s="65">
        <f t="shared" si="38"/>
        <v>828.3</v>
      </c>
      <c r="AI110" s="65">
        <f t="shared" si="39"/>
        <v>934.33999999999992</v>
      </c>
      <c r="AJ110" s="65">
        <f t="shared" si="40"/>
        <v>1491.46</v>
      </c>
      <c r="AK110" s="65">
        <f t="shared" si="41"/>
        <v>1521.1799999999998</v>
      </c>
      <c r="AL110" s="65">
        <f t="shared" si="42"/>
        <v>1622.6</v>
      </c>
      <c r="AM110" s="65">
        <f t="shared" si="43"/>
        <v>1626.7</v>
      </c>
      <c r="AN110" s="66"/>
      <c r="AO110" s="65">
        <f t="shared" si="44"/>
        <v>881.31999999999994</v>
      </c>
      <c r="AP110" s="65">
        <f t="shared" si="45"/>
        <v>1506.32</v>
      </c>
      <c r="AQ110" s="65">
        <f t="shared" si="46"/>
        <v>1624.65</v>
      </c>
    </row>
    <row r="111" spans="1:43" x14ac:dyDescent="0.25">
      <c r="A111" s="5" t="s">
        <v>412</v>
      </c>
      <c r="B111" s="37" t="s">
        <v>612</v>
      </c>
      <c r="C111" s="52">
        <f>VLOOKUP($B111,Shock_dev!$A$1:$CI$361,MATCH(DATE(C$1,1,1),Shock_dev!$A$1:$CI$1,0),FALSE)</f>
        <v>1250.5</v>
      </c>
      <c r="D111" s="52">
        <f>VLOOKUP($B111,Shock_dev!$A$1:$CI$361,MATCH(DATE(D$1,1,1),Shock_dev!$A$1:$CI$1,0),FALSE)</f>
        <v>1281.9000000000001</v>
      </c>
      <c r="E111" s="52">
        <f>VLOOKUP($B111,Shock_dev!$A$1:$CI$361,MATCH(DATE(E$1,1,1),Shock_dev!$A$1:$CI$1,0),FALSE)</f>
        <v>1313.6</v>
      </c>
      <c r="F111" s="52">
        <f>VLOOKUP($B111,Shock_dev!$A$1:$CI$361,MATCH(DATE(F$1,1,1),Shock_dev!$A$1:$CI$1,0),FALSE)</f>
        <v>1345.4</v>
      </c>
      <c r="G111" s="52">
        <f>VLOOKUP($B111,Shock_dev!$A$1:$CI$361,MATCH(DATE(G$1,1,1),Shock_dev!$A$1:$CI$1,0),FALSE)</f>
        <v>1539.5</v>
      </c>
      <c r="H111" s="52">
        <f>VLOOKUP($B111,Shock_dev!$A$1:$CI$361,MATCH(DATE(H$1,1,1),Shock_dev!$A$1:$CI$1,0),FALSE)</f>
        <v>1571.7</v>
      </c>
      <c r="I111" s="52">
        <f>VLOOKUP($B111,Shock_dev!$A$1:$CI$361,MATCH(DATE(I$1,1,1),Shock_dev!$A$1:$CI$1,0),FALSE)</f>
        <v>1604.1</v>
      </c>
      <c r="J111" s="52">
        <f>VLOOKUP($B111,Shock_dev!$A$1:$CI$361,MATCH(DATE(J$1,1,1),Shock_dev!$A$1:$CI$1,0),FALSE)</f>
        <v>1636.8</v>
      </c>
      <c r="K111" s="52">
        <f>VLOOKUP($B111,Shock_dev!$A$1:$CI$361,MATCH(DATE(K$1,1,1),Shock_dev!$A$1:$CI$1,0),FALSE)</f>
        <v>1580.2</v>
      </c>
      <c r="L111" s="52">
        <f>VLOOKUP($B111,Shock_dev!$A$1:$CI$361,MATCH(DATE(L$1,1,1),Shock_dev!$A$1:$CI$1,0),FALSE)</f>
        <v>2033.3</v>
      </c>
      <c r="M111" s="52">
        <f>VLOOKUP($B111,Shock_dev!$A$1:$CI$361,MATCH(DATE(M$1,1,1),Shock_dev!$A$1:$CI$1,0),FALSE)</f>
        <v>755</v>
      </c>
      <c r="N111" s="52">
        <f>VLOOKUP($B111,Shock_dev!$A$1:$CI$361,MATCH(DATE(N$1,1,1),Shock_dev!$A$1:$CI$1,0),FALSE)</f>
        <v>773.4</v>
      </c>
      <c r="O111" s="52">
        <f>VLOOKUP($B111,Shock_dev!$A$1:$CI$361,MATCH(DATE(O$1,1,1),Shock_dev!$A$1:$CI$1,0),FALSE)</f>
        <v>791.9</v>
      </c>
      <c r="P111" s="52">
        <f>VLOOKUP($B111,Shock_dev!$A$1:$CI$361,MATCH(DATE(P$1,1,1),Shock_dev!$A$1:$CI$1,0),FALSE)</f>
        <v>810.5</v>
      </c>
      <c r="Q111" s="52">
        <f>VLOOKUP($B111,Shock_dev!$A$1:$CI$361,MATCH(DATE(Q$1,1,1),Shock_dev!$A$1:$CI$1,0),FALSE)</f>
        <v>1165</v>
      </c>
      <c r="R111" s="52">
        <f>VLOOKUP($B111,Shock_dev!$A$1:$CI$361,MATCH(DATE(R$1,1,1),Shock_dev!$A$1:$CI$1,0),FALSE)</f>
        <v>1183.8</v>
      </c>
      <c r="S111" s="52">
        <f>VLOOKUP($B111,Shock_dev!$A$1:$CI$361,MATCH(DATE(S$1,1,1),Shock_dev!$A$1:$CI$1,0),FALSE)</f>
        <v>1202.5999999999999</v>
      </c>
      <c r="T111" s="52">
        <f>VLOOKUP($B111,Shock_dev!$A$1:$CI$361,MATCH(DATE(T$1,1,1),Shock_dev!$A$1:$CI$1,0),FALSE)</f>
        <v>1221.4000000000001</v>
      </c>
      <c r="U111" s="52">
        <f>VLOOKUP($B111,Shock_dev!$A$1:$CI$361,MATCH(DATE(U$1,1,1),Shock_dev!$A$1:$CI$1,0),FALSE)</f>
        <v>1240.4000000000001</v>
      </c>
      <c r="V111" s="52">
        <f>VLOOKUP($B111,Shock_dev!$A$1:$CI$361,MATCH(DATE(V$1,1,1),Shock_dev!$A$1:$CI$1,0),FALSE)</f>
        <v>1710.4</v>
      </c>
      <c r="W111" s="52">
        <f>VLOOKUP($B111,Shock_dev!$A$1:$CI$361,MATCH(DATE(W$1,1,1),Shock_dev!$A$1:$CI$1,0),FALSE)</f>
        <v>1662.6</v>
      </c>
      <c r="X111" s="52">
        <f>VLOOKUP($B111,Shock_dev!$A$1:$CI$361,MATCH(DATE(X$1,1,1),Shock_dev!$A$1:$CI$1,0),FALSE)</f>
        <v>1679.8</v>
      </c>
      <c r="Y111" s="52">
        <f>VLOOKUP($B111,Shock_dev!$A$1:$CI$361,MATCH(DATE(Y$1,1,1),Shock_dev!$A$1:$CI$1,0),FALSE)</f>
        <v>1697.1</v>
      </c>
      <c r="Z111" s="52">
        <f>VLOOKUP($B111,Shock_dev!$A$1:$CI$361,MATCH(DATE(Z$1,1,1),Shock_dev!$A$1:$CI$1,0),FALSE)</f>
        <v>1714.4</v>
      </c>
      <c r="AA111" s="52">
        <f>VLOOKUP($B111,Shock_dev!$A$1:$CI$361,MATCH(DATE(AA$1,1,1),Shock_dev!$A$1:$CI$1,0),FALSE)</f>
        <v>1731.8</v>
      </c>
      <c r="AB111" s="52">
        <f>VLOOKUP($B111,Shock_dev!$A$1:$CI$361,MATCH(DATE(AB$1,1,1),Shock_dev!$A$1:$CI$1,0),FALSE)</f>
        <v>1749.3</v>
      </c>
      <c r="AC111" s="52">
        <f>VLOOKUP($B111,Shock_dev!$A$1:$CI$361,MATCH(DATE(AC$1,1,1),Shock_dev!$A$1:$CI$1,0),FALSE)</f>
        <v>1766.8</v>
      </c>
      <c r="AD111" s="52">
        <f>VLOOKUP($B111,Shock_dev!$A$1:$CI$361,MATCH(DATE(AD$1,1,1),Shock_dev!$A$1:$CI$1,0),FALSE)</f>
        <v>1784.5</v>
      </c>
      <c r="AE111" s="52">
        <f>VLOOKUP($B111,Shock_dev!$A$1:$CI$361,MATCH(DATE(AE$1,1,1),Shock_dev!$A$1:$CI$1,0),FALSE)</f>
        <v>1802.2</v>
      </c>
      <c r="AF111" s="52">
        <f>VLOOKUP($B111,Shock_dev!$A$1:$CI$361,MATCH(DATE(AF$1,1,1),Shock_dev!$A$1:$CI$1,0),FALSE)</f>
        <v>1820.2</v>
      </c>
      <c r="AG111" s="52"/>
      <c r="AH111" s="65">
        <f t="shared" si="38"/>
        <v>1346.1799999999998</v>
      </c>
      <c r="AI111" s="65">
        <f t="shared" si="39"/>
        <v>1685.22</v>
      </c>
      <c r="AJ111" s="65">
        <f t="shared" si="40"/>
        <v>859.16000000000008</v>
      </c>
      <c r="AK111" s="65">
        <f t="shared" si="41"/>
        <v>1311.72</v>
      </c>
      <c r="AL111" s="65">
        <f t="shared" si="42"/>
        <v>1697.1399999999999</v>
      </c>
      <c r="AM111" s="65">
        <f t="shared" si="43"/>
        <v>1784.6</v>
      </c>
      <c r="AN111" s="66"/>
      <c r="AO111" s="65">
        <f t="shared" si="44"/>
        <v>1515.6999999999998</v>
      </c>
      <c r="AP111" s="65">
        <f t="shared" si="45"/>
        <v>1085.44</v>
      </c>
      <c r="AQ111" s="65">
        <f t="shared" si="46"/>
        <v>1740.87</v>
      </c>
    </row>
    <row r="112" spans="1:43" x14ac:dyDescent="0.25">
      <c r="A112" s="5" t="s">
        <v>436</v>
      </c>
      <c r="B112" s="37" t="s">
        <v>613</v>
      </c>
      <c r="C112" s="52">
        <f>VLOOKUP($B112,Shock_dev!$A$1:$CI$361,MATCH(DATE(C$1,1,1),Shock_dev!$A$1:$CI$1,0),FALSE)</f>
        <v>789.2</v>
      </c>
      <c r="D112" s="52">
        <f>VLOOKUP($B112,Shock_dev!$A$1:$CI$361,MATCH(DATE(D$1,1,1),Shock_dev!$A$1:$CI$1,0),FALSE)</f>
        <v>788.7</v>
      </c>
      <c r="E112" s="52">
        <f>VLOOKUP($B112,Shock_dev!$A$1:$CI$361,MATCH(DATE(E$1,1,1),Shock_dev!$A$1:$CI$1,0),FALSE)</f>
        <v>760.5</v>
      </c>
      <c r="F112" s="52">
        <f>VLOOKUP($B112,Shock_dev!$A$1:$CI$361,MATCH(DATE(F$1,1,1),Shock_dev!$A$1:$CI$1,0),FALSE)</f>
        <v>732</v>
      </c>
      <c r="G112" s="52">
        <f>VLOOKUP($B112,Shock_dev!$A$1:$CI$361,MATCH(DATE(G$1,1,1),Shock_dev!$A$1:$CI$1,0),FALSE)</f>
        <v>1057.4000000000001</v>
      </c>
      <c r="H112" s="52">
        <f>VLOOKUP($B112,Shock_dev!$A$1:$CI$361,MATCH(DATE(H$1,1,1),Shock_dev!$A$1:$CI$1,0),FALSE)</f>
        <v>1107</v>
      </c>
      <c r="I112" s="52">
        <f>VLOOKUP($B112,Shock_dev!$A$1:$CI$361,MATCH(DATE(I$1,1,1),Shock_dev!$A$1:$CI$1,0),FALSE)</f>
        <v>1074.8</v>
      </c>
      <c r="J112" s="52">
        <f>VLOOKUP($B112,Shock_dev!$A$1:$CI$361,MATCH(DATE(J$1,1,1),Shock_dev!$A$1:$CI$1,0),FALSE)</f>
        <v>1082.3</v>
      </c>
      <c r="K112" s="52">
        <f>VLOOKUP($B112,Shock_dev!$A$1:$CI$361,MATCH(DATE(K$1,1,1),Shock_dev!$A$1:$CI$1,0),FALSE)</f>
        <v>1073.8</v>
      </c>
      <c r="L112" s="52">
        <f>VLOOKUP($B112,Shock_dev!$A$1:$CI$361,MATCH(DATE(L$1,1,1),Shock_dev!$A$1:$CI$1,0),FALSE)</f>
        <v>990.4</v>
      </c>
      <c r="M112" s="52">
        <f>VLOOKUP($B112,Shock_dev!$A$1:$CI$361,MATCH(DATE(M$1,1,1),Shock_dev!$A$1:$CI$1,0),FALSE)</f>
        <v>1549.2</v>
      </c>
      <c r="N112" s="52">
        <f>VLOOKUP($B112,Shock_dev!$A$1:$CI$361,MATCH(DATE(N$1,1,1),Shock_dev!$A$1:$CI$1,0),FALSE)</f>
        <v>1444.5</v>
      </c>
      <c r="O112" s="52">
        <f>VLOOKUP($B112,Shock_dev!$A$1:$CI$361,MATCH(DATE(O$1,1,1),Shock_dev!$A$1:$CI$1,0),FALSE)</f>
        <v>1434.8</v>
      </c>
      <c r="P112" s="52">
        <f>VLOOKUP($B112,Shock_dev!$A$1:$CI$361,MATCH(DATE(P$1,1,1),Shock_dev!$A$1:$CI$1,0),FALSE)</f>
        <v>1425</v>
      </c>
      <c r="Q112" s="52">
        <f>VLOOKUP($B112,Shock_dev!$A$1:$CI$361,MATCH(DATE(Q$1,1,1),Shock_dev!$A$1:$CI$1,0),FALSE)</f>
        <v>1521.1</v>
      </c>
      <c r="R112" s="52">
        <f>VLOOKUP($B112,Shock_dev!$A$1:$CI$361,MATCH(DATE(R$1,1,1),Shock_dev!$A$1:$CI$1,0),FALSE)</f>
        <v>1511.4</v>
      </c>
      <c r="S112" s="52">
        <f>VLOOKUP($B112,Shock_dev!$A$1:$CI$361,MATCH(DATE(S$1,1,1),Shock_dev!$A$1:$CI$1,0),FALSE)</f>
        <v>1560.2</v>
      </c>
      <c r="T112" s="52">
        <f>VLOOKUP($B112,Shock_dev!$A$1:$CI$361,MATCH(DATE(T$1,1,1),Shock_dev!$A$1:$CI$1,0),FALSE)</f>
        <v>1550.4</v>
      </c>
      <c r="U112" s="52">
        <f>VLOOKUP($B112,Shock_dev!$A$1:$CI$361,MATCH(DATE(U$1,1,1),Shock_dev!$A$1:$CI$1,0),FALSE)</f>
        <v>1540.7</v>
      </c>
      <c r="V112" s="52">
        <f>VLOOKUP($B112,Shock_dev!$A$1:$CI$361,MATCH(DATE(V$1,1,1),Shock_dev!$A$1:$CI$1,0),FALSE)</f>
        <v>2094.6</v>
      </c>
      <c r="W112" s="52">
        <f>VLOOKUP($B112,Shock_dev!$A$1:$CI$361,MATCH(DATE(W$1,1,1),Shock_dev!$A$1:$CI$1,0),FALSE)</f>
        <v>2084.9</v>
      </c>
      <c r="X112" s="52">
        <f>VLOOKUP($B112,Shock_dev!$A$1:$CI$361,MATCH(DATE(X$1,1,1),Shock_dev!$A$1:$CI$1,0),FALSE)</f>
        <v>2136.6</v>
      </c>
      <c r="Y112" s="52">
        <f>VLOOKUP($B112,Shock_dev!$A$1:$CI$361,MATCH(DATE(Y$1,1,1),Shock_dev!$A$1:$CI$1,0),FALSE)</f>
        <v>2501.1999999999998</v>
      </c>
      <c r="Z112" s="52">
        <f>VLOOKUP($B112,Shock_dev!$A$1:$CI$361,MATCH(DATE(Z$1,1,1),Shock_dev!$A$1:$CI$1,0),FALSE)</f>
        <v>2491.5</v>
      </c>
      <c r="AA112" s="52">
        <f>VLOOKUP($B112,Shock_dev!$A$1:$CI$361,MATCH(DATE(AA$1,1,1),Shock_dev!$A$1:$CI$1,0),FALSE)</f>
        <v>2481.8000000000002</v>
      </c>
      <c r="AB112" s="52">
        <f>VLOOKUP($B112,Shock_dev!$A$1:$CI$361,MATCH(DATE(AB$1,1,1),Shock_dev!$A$1:$CI$1,0),FALSE)</f>
        <v>2472</v>
      </c>
      <c r="AC112" s="52">
        <f>VLOOKUP($B112,Shock_dev!$A$1:$CI$361,MATCH(DATE(AC$1,1,1),Shock_dev!$A$1:$CI$1,0),FALSE)</f>
        <v>2462.3000000000002</v>
      </c>
      <c r="AD112" s="52">
        <f>VLOOKUP($B112,Shock_dev!$A$1:$CI$361,MATCH(DATE(AD$1,1,1),Shock_dev!$A$1:$CI$1,0),FALSE)</f>
        <v>2452.5</v>
      </c>
      <c r="AE112" s="52">
        <f>VLOOKUP($B112,Shock_dev!$A$1:$CI$361,MATCH(DATE(AE$1,1,1),Shock_dev!$A$1:$CI$1,0),FALSE)</f>
        <v>2442.8000000000002</v>
      </c>
      <c r="AF112" s="52">
        <f>VLOOKUP($B112,Shock_dev!$A$1:$CI$361,MATCH(DATE(AF$1,1,1),Shock_dev!$A$1:$CI$1,0),FALSE)</f>
        <v>2433.1</v>
      </c>
      <c r="AG112" s="52"/>
      <c r="AH112" s="65">
        <f t="shared" si="38"/>
        <v>825.56000000000006</v>
      </c>
      <c r="AI112" s="65">
        <f t="shared" si="39"/>
        <v>1065.6600000000001</v>
      </c>
      <c r="AJ112" s="65">
        <f t="shared" si="40"/>
        <v>1474.92</v>
      </c>
      <c r="AK112" s="65">
        <f t="shared" si="41"/>
        <v>1651.4599999999998</v>
      </c>
      <c r="AL112" s="65">
        <f t="shared" si="42"/>
        <v>2339.1999999999998</v>
      </c>
      <c r="AM112" s="65">
        <f t="shared" si="43"/>
        <v>2452.54</v>
      </c>
      <c r="AN112" s="66"/>
      <c r="AO112" s="65">
        <f t="shared" si="44"/>
        <v>945.61000000000013</v>
      </c>
      <c r="AP112" s="65">
        <f t="shared" si="45"/>
        <v>1563.19</v>
      </c>
      <c r="AQ112" s="65">
        <f t="shared" si="46"/>
        <v>2395.87</v>
      </c>
    </row>
    <row r="113" spans="1:43" x14ac:dyDescent="0.25">
      <c r="A113" s="5" t="s">
        <v>437</v>
      </c>
      <c r="B113" s="37" t="s">
        <v>614</v>
      </c>
      <c r="C113" s="52">
        <f>VLOOKUP($B113,Shock_dev!$A$1:$CI$361,MATCH(DATE(C$1,1,1),Shock_dev!$A$1:$CI$1,0),FALSE)</f>
        <v>0</v>
      </c>
      <c r="D113" s="52">
        <f>VLOOKUP($B113,Shock_dev!$A$1:$CI$361,MATCH(DATE(D$1,1,1),Shock_dev!$A$1:$CI$1,0),FALSE)</f>
        <v>0</v>
      </c>
      <c r="E113" s="52">
        <f>VLOOKUP($B113,Shock_dev!$A$1:$CI$361,MATCH(DATE(E$1,1,1),Shock_dev!$A$1:$CI$1,0),FALSE)</f>
        <v>0</v>
      </c>
      <c r="F113" s="52">
        <f>VLOOKUP($B113,Shock_dev!$A$1:$CI$361,MATCH(DATE(F$1,1,1),Shock_dev!$A$1:$CI$1,0),FALSE)</f>
        <v>0</v>
      </c>
      <c r="G113" s="52">
        <f>VLOOKUP($B113,Shock_dev!$A$1:$CI$361,MATCH(DATE(G$1,1,1),Shock_dev!$A$1:$CI$1,0),FALSE)</f>
        <v>0</v>
      </c>
      <c r="H113" s="52">
        <f>VLOOKUP($B113,Shock_dev!$A$1:$CI$361,MATCH(DATE(H$1,1,1),Shock_dev!$A$1:$CI$1,0),FALSE)</f>
        <v>0</v>
      </c>
      <c r="I113" s="52">
        <f>VLOOKUP($B113,Shock_dev!$A$1:$CI$361,MATCH(DATE(I$1,1,1),Shock_dev!$A$1:$CI$1,0),FALSE)</f>
        <v>0</v>
      </c>
      <c r="J113" s="52">
        <f>VLOOKUP($B113,Shock_dev!$A$1:$CI$361,MATCH(DATE(J$1,1,1),Shock_dev!$A$1:$CI$1,0),FALSE)</f>
        <v>0</v>
      </c>
      <c r="K113" s="52">
        <f>VLOOKUP($B113,Shock_dev!$A$1:$CI$361,MATCH(DATE(K$1,1,1),Shock_dev!$A$1:$CI$1,0),FALSE)</f>
        <v>0</v>
      </c>
      <c r="L113" s="52">
        <f>VLOOKUP($B113,Shock_dev!$A$1:$CI$361,MATCH(DATE(L$1,1,1),Shock_dev!$A$1:$CI$1,0),FALSE)</f>
        <v>0</v>
      </c>
      <c r="M113" s="52">
        <f>VLOOKUP($B113,Shock_dev!$A$1:$CI$361,MATCH(DATE(M$1,1,1),Shock_dev!$A$1:$CI$1,0),FALSE)</f>
        <v>0</v>
      </c>
      <c r="N113" s="52">
        <f>VLOOKUP($B113,Shock_dev!$A$1:$CI$361,MATCH(DATE(N$1,1,1),Shock_dev!$A$1:$CI$1,0),FALSE)</f>
        <v>0</v>
      </c>
      <c r="O113" s="52">
        <f>VLOOKUP($B113,Shock_dev!$A$1:$CI$361,MATCH(DATE(O$1,1,1),Shock_dev!$A$1:$CI$1,0),FALSE)</f>
        <v>0</v>
      </c>
      <c r="P113" s="52">
        <f>VLOOKUP($B113,Shock_dev!$A$1:$CI$361,MATCH(DATE(P$1,1,1),Shock_dev!$A$1:$CI$1,0),FALSE)</f>
        <v>0</v>
      </c>
      <c r="Q113" s="52">
        <f>VLOOKUP($B113,Shock_dev!$A$1:$CI$361,MATCH(DATE(Q$1,1,1),Shock_dev!$A$1:$CI$1,0),FALSE)</f>
        <v>0</v>
      </c>
      <c r="R113" s="52">
        <f>VLOOKUP($B113,Shock_dev!$A$1:$CI$361,MATCH(DATE(R$1,1,1),Shock_dev!$A$1:$CI$1,0),FALSE)</f>
        <v>0</v>
      </c>
      <c r="S113" s="52">
        <f>VLOOKUP($B113,Shock_dev!$A$1:$CI$361,MATCH(DATE(S$1,1,1),Shock_dev!$A$1:$CI$1,0),FALSE)</f>
        <v>0</v>
      </c>
      <c r="T113" s="52">
        <f>VLOOKUP($B113,Shock_dev!$A$1:$CI$361,MATCH(DATE(T$1,1,1),Shock_dev!$A$1:$CI$1,0),FALSE)</f>
        <v>0</v>
      </c>
      <c r="U113" s="52">
        <f>VLOOKUP($B113,Shock_dev!$A$1:$CI$361,MATCH(DATE(U$1,1,1),Shock_dev!$A$1:$CI$1,0),FALSE)</f>
        <v>0</v>
      </c>
      <c r="V113" s="52">
        <f>VLOOKUP($B113,Shock_dev!$A$1:$CI$361,MATCH(DATE(V$1,1,1),Shock_dev!$A$1:$CI$1,0),FALSE)</f>
        <v>0</v>
      </c>
      <c r="W113" s="52">
        <f>VLOOKUP($B113,Shock_dev!$A$1:$CI$361,MATCH(DATE(W$1,1,1),Shock_dev!$A$1:$CI$1,0),FALSE)</f>
        <v>0</v>
      </c>
      <c r="X113" s="52">
        <f>VLOOKUP($B113,Shock_dev!$A$1:$CI$361,MATCH(DATE(X$1,1,1),Shock_dev!$A$1:$CI$1,0),FALSE)</f>
        <v>0</v>
      </c>
      <c r="Y113" s="52">
        <f>VLOOKUP($B113,Shock_dev!$A$1:$CI$361,MATCH(DATE(Y$1,1,1),Shock_dev!$A$1:$CI$1,0),FALSE)</f>
        <v>0</v>
      </c>
      <c r="Z113" s="52">
        <f>VLOOKUP($B113,Shock_dev!$A$1:$CI$361,MATCH(DATE(Z$1,1,1),Shock_dev!$A$1:$CI$1,0),FALSE)</f>
        <v>0</v>
      </c>
      <c r="AA113" s="52">
        <f>VLOOKUP($B113,Shock_dev!$A$1:$CI$361,MATCH(DATE(AA$1,1,1),Shock_dev!$A$1:$CI$1,0),FALSE)</f>
        <v>0</v>
      </c>
      <c r="AB113" s="52">
        <f>VLOOKUP($B113,Shock_dev!$A$1:$CI$361,MATCH(DATE(AB$1,1,1),Shock_dev!$A$1:$CI$1,0),FALSE)</f>
        <v>0</v>
      </c>
      <c r="AC113" s="52">
        <f>VLOOKUP($B113,Shock_dev!$A$1:$CI$361,MATCH(DATE(AC$1,1,1),Shock_dev!$A$1:$CI$1,0),FALSE)</f>
        <v>0</v>
      </c>
      <c r="AD113" s="52">
        <f>VLOOKUP($B113,Shock_dev!$A$1:$CI$361,MATCH(DATE(AD$1,1,1),Shock_dev!$A$1:$CI$1,0),FALSE)</f>
        <v>0</v>
      </c>
      <c r="AE113" s="52">
        <f>VLOOKUP($B113,Shock_dev!$A$1:$CI$361,MATCH(DATE(AE$1,1,1),Shock_dev!$A$1:$CI$1,0),FALSE)</f>
        <v>0</v>
      </c>
      <c r="AF113" s="52">
        <f>VLOOKUP($B113,Shock_dev!$A$1:$CI$361,MATCH(DATE(AF$1,1,1),Shock_dev!$A$1:$CI$1,0),FALSE)</f>
        <v>0</v>
      </c>
      <c r="AG113" s="52"/>
      <c r="AH113" s="65">
        <f t="shared" si="38"/>
        <v>0</v>
      </c>
      <c r="AI113" s="65">
        <f t="shared" si="39"/>
        <v>0</v>
      </c>
      <c r="AJ113" s="65">
        <f t="shared" si="40"/>
        <v>0</v>
      </c>
      <c r="AK113" s="65">
        <f t="shared" si="41"/>
        <v>0</v>
      </c>
      <c r="AL113" s="65">
        <f t="shared" si="42"/>
        <v>0</v>
      </c>
      <c r="AM113" s="65">
        <f t="shared" si="43"/>
        <v>0</v>
      </c>
      <c r="AN113" s="66"/>
      <c r="AO113" s="65">
        <f t="shared" si="44"/>
        <v>0</v>
      </c>
      <c r="AP113" s="65">
        <f t="shared" si="45"/>
        <v>0</v>
      </c>
      <c r="AQ113" s="65">
        <f t="shared" si="46"/>
        <v>0</v>
      </c>
    </row>
    <row r="114" spans="1:43" x14ac:dyDescent="0.25">
      <c r="A114" s="5" t="s">
        <v>675</v>
      </c>
      <c r="B114" s="37" t="s">
        <v>615</v>
      </c>
      <c r="C114" s="52">
        <f>VLOOKUP($B114,Shock_dev!$A$1:$CI$361,MATCH(DATE(C$1,1,1),Shock_dev!$A$1:$CI$1,0),FALSE)</f>
        <v>1284.2</v>
      </c>
      <c r="D114" s="52">
        <f>VLOOKUP($B114,Shock_dev!$A$1:$CI$361,MATCH(DATE(D$1,1,1),Shock_dev!$A$1:$CI$1,0),FALSE)</f>
        <v>1286.8</v>
      </c>
      <c r="E114" s="52">
        <f>VLOOKUP($B114,Shock_dev!$A$1:$CI$361,MATCH(DATE(E$1,1,1),Shock_dev!$A$1:$CI$1,0),FALSE)</f>
        <v>1285.7</v>
      </c>
      <c r="F114" s="52">
        <f>VLOOKUP($B114,Shock_dev!$A$1:$CI$361,MATCH(DATE(F$1,1,1),Shock_dev!$A$1:$CI$1,0),FALSE)</f>
        <v>1284.5</v>
      </c>
      <c r="G114" s="52">
        <f>VLOOKUP($B114,Shock_dev!$A$1:$CI$361,MATCH(DATE(G$1,1,1),Shock_dev!$A$1:$CI$1,0),FALSE)</f>
        <v>1159.8</v>
      </c>
      <c r="H114" s="52">
        <f>VLOOKUP($B114,Shock_dev!$A$1:$CI$361,MATCH(DATE(H$1,1,1),Shock_dev!$A$1:$CI$1,0),FALSE)</f>
        <v>1158.5999999999999</v>
      </c>
      <c r="I114" s="52">
        <f>VLOOKUP($B114,Shock_dev!$A$1:$CI$361,MATCH(DATE(I$1,1,1),Shock_dev!$A$1:$CI$1,0),FALSE)</f>
        <v>1157.4000000000001</v>
      </c>
      <c r="J114" s="52">
        <f>VLOOKUP($B114,Shock_dev!$A$1:$CI$361,MATCH(DATE(J$1,1,1),Shock_dev!$A$1:$CI$1,0),FALSE)</f>
        <v>1156.2</v>
      </c>
      <c r="K114" s="52">
        <f>VLOOKUP($B114,Shock_dev!$A$1:$CI$361,MATCH(DATE(K$1,1,1),Shock_dev!$A$1:$CI$1,0),FALSE)</f>
        <v>1155</v>
      </c>
      <c r="L114" s="52">
        <f>VLOOKUP($B114,Shock_dev!$A$1:$CI$361,MATCH(DATE(L$1,1,1),Shock_dev!$A$1:$CI$1,0),FALSE)</f>
        <v>1303.9000000000001</v>
      </c>
      <c r="M114" s="52">
        <f>VLOOKUP($B114,Shock_dev!$A$1:$CI$361,MATCH(DATE(M$1,1,1),Shock_dev!$A$1:$CI$1,0),FALSE)</f>
        <v>965</v>
      </c>
      <c r="N114" s="52">
        <f>VLOOKUP($B114,Shock_dev!$A$1:$CI$361,MATCH(DATE(N$1,1,1),Shock_dev!$A$1:$CI$1,0),FALSE)</f>
        <v>985.7</v>
      </c>
      <c r="O114" s="52">
        <f>VLOOKUP($B114,Shock_dev!$A$1:$CI$361,MATCH(DATE(O$1,1,1),Shock_dev!$A$1:$CI$1,0),FALSE)</f>
        <v>981.5</v>
      </c>
      <c r="P114" s="52">
        <f>VLOOKUP($B114,Shock_dev!$A$1:$CI$361,MATCH(DATE(P$1,1,1),Shock_dev!$A$1:$CI$1,0),FALSE)</f>
        <v>977.4</v>
      </c>
      <c r="Q114" s="52">
        <f>VLOOKUP($B114,Shock_dev!$A$1:$CI$361,MATCH(DATE(Q$1,1,1),Shock_dev!$A$1:$CI$1,0),FALSE)</f>
        <v>994.6</v>
      </c>
      <c r="R114" s="52">
        <f>VLOOKUP($B114,Shock_dev!$A$1:$CI$361,MATCH(DATE(R$1,1,1),Shock_dev!$A$1:$CI$1,0),FALSE)</f>
        <v>990.5</v>
      </c>
      <c r="S114" s="52">
        <f>VLOOKUP($B114,Shock_dev!$A$1:$CI$361,MATCH(DATE(S$1,1,1),Shock_dev!$A$1:$CI$1,0),FALSE)</f>
        <v>986.3</v>
      </c>
      <c r="T114" s="52">
        <f>VLOOKUP($B114,Shock_dev!$A$1:$CI$361,MATCH(DATE(T$1,1,1),Shock_dev!$A$1:$CI$1,0),FALSE)</f>
        <v>982.2</v>
      </c>
      <c r="U114" s="52">
        <f>VLOOKUP($B114,Shock_dev!$A$1:$CI$361,MATCH(DATE(U$1,1,1),Shock_dev!$A$1:$CI$1,0),FALSE)</f>
        <v>978</v>
      </c>
      <c r="V114" s="52">
        <f>VLOOKUP($B114,Shock_dev!$A$1:$CI$361,MATCH(DATE(V$1,1,1),Shock_dev!$A$1:$CI$1,0),FALSE)</f>
        <v>827.3</v>
      </c>
      <c r="W114" s="52">
        <f>VLOOKUP($B114,Shock_dev!$A$1:$CI$361,MATCH(DATE(W$1,1,1),Shock_dev!$A$1:$CI$1,0),FALSE)</f>
        <v>906.3</v>
      </c>
      <c r="X114" s="52">
        <f>VLOOKUP($B114,Shock_dev!$A$1:$CI$361,MATCH(DATE(X$1,1,1),Shock_dev!$A$1:$CI$1,0),FALSE)</f>
        <v>904.1</v>
      </c>
      <c r="Y114" s="52">
        <f>VLOOKUP($B114,Shock_dev!$A$1:$CI$361,MATCH(DATE(Y$1,1,1),Shock_dev!$A$1:$CI$1,0),FALSE)</f>
        <v>2212.3000000000002</v>
      </c>
      <c r="Z114" s="52">
        <f>VLOOKUP($B114,Shock_dev!$A$1:$CI$361,MATCH(DATE(Z$1,1,1),Shock_dev!$A$1:$CI$1,0),FALSE)</f>
        <v>2210.1</v>
      </c>
      <c r="AA114" s="52">
        <f>VLOOKUP($B114,Shock_dev!$A$1:$CI$361,MATCH(DATE(AA$1,1,1),Shock_dev!$A$1:$CI$1,0),FALSE)</f>
        <v>2208</v>
      </c>
      <c r="AB114" s="52">
        <f>VLOOKUP($B114,Shock_dev!$A$1:$CI$361,MATCH(DATE(AB$1,1,1),Shock_dev!$A$1:$CI$1,0),FALSE)</f>
        <v>2205.9</v>
      </c>
      <c r="AC114" s="52">
        <f>VLOOKUP($B114,Shock_dev!$A$1:$CI$361,MATCH(DATE(AC$1,1,1),Shock_dev!$A$1:$CI$1,0),FALSE)</f>
        <v>2203.8000000000002</v>
      </c>
      <c r="AD114" s="52">
        <f>VLOOKUP($B114,Shock_dev!$A$1:$CI$361,MATCH(DATE(AD$1,1,1),Shock_dev!$A$1:$CI$1,0),FALSE)</f>
        <v>2201.6999999999998</v>
      </c>
      <c r="AE114" s="52">
        <f>VLOOKUP($B114,Shock_dev!$A$1:$CI$361,MATCH(DATE(AE$1,1,1),Shock_dev!$A$1:$CI$1,0),FALSE)</f>
        <v>2199.6</v>
      </c>
      <c r="AF114" s="52">
        <f>VLOOKUP($B114,Shock_dev!$A$1:$CI$361,MATCH(DATE(AF$1,1,1),Shock_dev!$A$1:$CI$1,0),FALSE)</f>
        <v>2197.1999999999998</v>
      </c>
      <c r="AG114" s="52"/>
      <c r="AH114" s="65">
        <f t="shared" si="38"/>
        <v>1260.2</v>
      </c>
      <c r="AI114" s="65">
        <f t="shared" si="39"/>
        <v>1186.22</v>
      </c>
      <c r="AJ114" s="65">
        <f t="shared" si="40"/>
        <v>980.83999999999992</v>
      </c>
      <c r="AK114" s="65">
        <f t="shared" si="41"/>
        <v>952.86</v>
      </c>
      <c r="AL114" s="65">
        <f t="shared" si="42"/>
        <v>1688.1599999999999</v>
      </c>
      <c r="AM114" s="65">
        <f t="shared" si="43"/>
        <v>2201.6400000000003</v>
      </c>
      <c r="AN114" s="66"/>
      <c r="AO114" s="65">
        <f t="shared" si="44"/>
        <v>1223.21</v>
      </c>
      <c r="AP114" s="65">
        <f t="shared" si="45"/>
        <v>966.84999999999991</v>
      </c>
      <c r="AQ114" s="65">
        <f t="shared" si="46"/>
        <v>1944.9</v>
      </c>
    </row>
    <row r="115" spans="1:43" x14ac:dyDescent="0.25">
      <c r="A115" s="5" t="s">
        <v>413</v>
      </c>
      <c r="B115" s="37" t="s">
        <v>616</v>
      </c>
      <c r="C115" s="52">
        <f>VLOOKUP($B115,Shock_dev!$A$1:$CI$361,MATCH(DATE(C$1,1,1),Shock_dev!$A$1:$CI$1,0),FALSE)</f>
        <v>0</v>
      </c>
      <c r="D115" s="52">
        <f>VLOOKUP($B115,Shock_dev!$A$1:$CI$361,MATCH(DATE(D$1,1,1),Shock_dev!$A$1:$CI$1,0),FALSE)</f>
        <v>0</v>
      </c>
      <c r="E115" s="52">
        <f>VLOOKUP($B115,Shock_dev!$A$1:$CI$361,MATCH(DATE(E$1,1,1),Shock_dev!$A$1:$CI$1,0),FALSE)</f>
        <v>0</v>
      </c>
      <c r="F115" s="52">
        <f>VLOOKUP($B115,Shock_dev!$A$1:$CI$361,MATCH(DATE(F$1,1,1),Shock_dev!$A$1:$CI$1,0),FALSE)</f>
        <v>0</v>
      </c>
      <c r="G115" s="52">
        <f>VLOOKUP($B115,Shock_dev!$A$1:$CI$361,MATCH(DATE(G$1,1,1),Shock_dev!$A$1:$CI$1,0),FALSE)</f>
        <v>0</v>
      </c>
      <c r="H115" s="52">
        <f>VLOOKUP($B115,Shock_dev!$A$1:$CI$361,MATCH(DATE(H$1,1,1),Shock_dev!$A$1:$CI$1,0),FALSE)</f>
        <v>0</v>
      </c>
      <c r="I115" s="52">
        <f>VLOOKUP($B115,Shock_dev!$A$1:$CI$361,MATCH(DATE(I$1,1,1),Shock_dev!$A$1:$CI$1,0),FALSE)</f>
        <v>0</v>
      </c>
      <c r="J115" s="52">
        <f>VLOOKUP($B115,Shock_dev!$A$1:$CI$361,MATCH(DATE(J$1,1,1),Shock_dev!$A$1:$CI$1,0),FALSE)</f>
        <v>0</v>
      </c>
      <c r="K115" s="52">
        <f>VLOOKUP($B115,Shock_dev!$A$1:$CI$361,MATCH(DATE(K$1,1,1),Shock_dev!$A$1:$CI$1,0),FALSE)</f>
        <v>0</v>
      </c>
      <c r="L115" s="52">
        <f>VLOOKUP($B115,Shock_dev!$A$1:$CI$361,MATCH(DATE(L$1,1,1),Shock_dev!$A$1:$CI$1,0),FALSE)</f>
        <v>0</v>
      </c>
      <c r="M115" s="52">
        <f>VLOOKUP($B115,Shock_dev!$A$1:$CI$361,MATCH(DATE(M$1,1,1),Shock_dev!$A$1:$CI$1,0),FALSE)</f>
        <v>0</v>
      </c>
      <c r="N115" s="52">
        <f>VLOOKUP($B115,Shock_dev!$A$1:$CI$361,MATCH(DATE(N$1,1,1),Shock_dev!$A$1:$CI$1,0),FALSE)</f>
        <v>0</v>
      </c>
      <c r="O115" s="52">
        <f>VLOOKUP($B115,Shock_dev!$A$1:$CI$361,MATCH(DATE(O$1,1,1),Shock_dev!$A$1:$CI$1,0),FALSE)</f>
        <v>0</v>
      </c>
      <c r="P115" s="52">
        <f>VLOOKUP($B115,Shock_dev!$A$1:$CI$361,MATCH(DATE(P$1,1,1),Shock_dev!$A$1:$CI$1,0),FALSE)</f>
        <v>0</v>
      </c>
      <c r="Q115" s="52">
        <f>VLOOKUP($B115,Shock_dev!$A$1:$CI$361,MATCH(DATE(Q$1,1,1),Shock_dev!$A$1:$CI$1,0),FALSE)</f>
        <v>0</v>
      </c>
      <c r="R115" s="52">
        <f>VLOOKUP($B115,Shock_dev!$A$1:$CI$361,MATCH(DATE(R$1,1,1),Shock_dev!$A$1:$CI$1,0),FALSE)</f>
        <v>0</v>
      </c>
      <c r="S115" s="52">
        <f>VLOOKUP($B115,Shock_dev!$A$1:$CI$361,MATCH(DATE(S$1,1,1),Shock_dev!$A$1:$CI$1,0),FALSE)</f>
        <v>0</v>
      </c>
      <c r="T115" s="52">
        <f>VLOOKUP($B115,Shock_dev!$A$1:$CI$361,MATCH(DATE(T$1,1,1),Shock_dev!$A$1:$CI$1,0),FALSE)</f>
        <v>0</v>
      </c>
      <c r="U115" s="52">
        <f>VLOOKUP($B115,Shock_dev!$A$1:$CI$361,MATCH(DATE(U$1,1,1),Shock_dev!$A$1:$CI$1,0),FALSE)</f>
        <v>0</v>
      </c>
      <c r="V115" s="52">
        <f>VLOOKUP($B115,Shock_dev!$A$1:$CI$361,MATCH(DATE(V$1,1,1),Shock_dev!$A$1:$CI$1,0),FALSE)</f>
        <v>0</v>
      </c>
      <c r="W115" s="52">
        <f>VLOOKUP($B115,Shock_dev!$A$1:$CI$361,MATCH(DATE(W$1,1,1),Shock_dev!$A$1:$CI$1,0),FALSE)</f>
        <v>0</v>
      </c>
      <c r="X115" s="52">
        <f>VLOOKUP($B115,Shock_dev!$A$1:$CI$361,MATCH(DATE(X$1,1,1),Shock_dev!$A$1:$CI$1,0),FALSE)</f>
        <v>0</v>
      </c>
      <c r="Y115" s="52">
        <f>VLOOKUP($B115,Shock_dev!$A$1:$CI$361,MATCH(DATE(Y$1,1,1),Shock_dev!$A$1:$CI$1,0),FALSE)</f>
        <v>0</v>
      </c>
      <c r="Z115" s="52">
        <f>VLOOKUP($B115,Shock_dev!$A$1:$CI$361,MATCH(DATE(Z$1,1,1),Shock_dev!$A$1:$CI$1,0),FALSE)</f>
        <v>0</v>
      </c>
      <c r="AA115" s="52">
        <f>VLOOKUP($B115,Shock_dev!$A$1:$CI$361,MATCH(DATE(AA$1,1,1),Shock_dev!$A$1:$CI$1,0),FALSE)</f>
        <v>0</v>
      </c>
      <c r="AB115" s="52">
        <f>VLOOKUP($B115,Shock_dev!$A$1:$CI$361,MATCH(DATE(AB$1,1,1),Shock_dev!$A$1:$CI$1,0),FALSE)</f>
        <v>0</v>
      </c>
      <c r="AC115" s="52">
        <f>VLOOKUP($B115,Shock_dev!$A$1:$CI$361,MATCH(DATE(AC$1,1,1),Shock_dev!$A$1:$CI$1,0),FALSE)</f>
        <v>0</v>
      </c>
      <c r="AD115" s="52">
        <f>VLOOKUP($B115,Shock_dev!$A$1:$CI$361,MATCH(DATE(AD$1,1,1),Shock_dev!$A$1:$CI$1,0),FALSE)</f>
        <v>0</v>
      </c>
      <c r="AE115" s="52">
        <f>VLOOKUP($B115,Shock_dev!$A$1:$CI$361,MATCH(DATE(AE$1,1,1),Shock_dev!$A$1:$CI$1,0),FALSE)</f>
        <v>0</v>
      </c>
      <c r="AF115" s="52">
        <f>VLOOKUP($B115,Shock_dev!$A$1:$CI$361,MATCH(DATE(AF$1,1,1),Shock_dev!$A$1:$CI$1,0),FALSE)</f>
        <v>0</v>
      </c>
      <c r="AG115" s="52"/>
      <c r="AH115" s="65">
        <f t="shared" si="38"/>
        <v>0</v>
      </c>
      <c r="AI115" s="65">
        <f t="shared" si="39"/>
        <v>0</v>
      </c>
      <c r="AJ115" s="65">
        <f t="shared" si="40"/>
        <v>0</v>
      </c>
      <c r="AK115" s="65">
        <f t="shared" si="41"/>
        <v>0</v>
      </c>
      <c r="AL115" s="65">
        <f t="shared" si="42"/>
        <v>0</v>
      </c>
      <c r="AM115" s="65">
        <f t="shared" si="43"/>
        <v>0</v>
      </c>
      <c r="AN115" s="66"/>
      <c r="AO115" s="65">
        <f t="shared" si="44"/>
        <v>0</v>
      </c>
      <c r="AP115" s="65">
        <f t="shared" si="45"/>
        <v>0</v>
      </c>
      <c r="AQ115" s="65">
        <f t="shared" si="46"/>
        <v>0</v>
      </c>
    </row>
    <row r="116" spans="1:43" x14ac:dyDescent="0.25">
      <c r="A116" s="5" t="s">
        <v>414</v>
      </c>
      <c r="B116" s="37" t="s">
        <v>617</v>
      </c>
      <c r="C116" s="52">
        <f>VLOOKUP($B116,Shock_dev!$A$1:$CI$361,MATCH(DATE(C$1,1,1),Shock_dev!$A$1:$CI$1,0),FALSE)</f>
        <v>2592.5</v>
      </c>
      <c r="D116" s="52">
        <f>VLOOKUP($B116,Shock_dev!$A$1:$CI$361,MATCH(DATE(D$1,1,1),Shock_dev!$A$1:$CI$1,0),FALSE)</f>
        <v>2586.4</v>
      </c>
      <c r="E116" s="52">
        <f>VLOOKUP($B116,Shock_dev!$A$1:$CI$361,MATCH(DATE(E$1,1,1),Shock_dev!$A$1:$CI$1,0),FALSE)</f>
        <v>2577.1999999999998</v>
      </c>
      <c r="F116" s="52">
        <f>VLOOKUP($B116,Shock_dev!$A$1:$CI$361,MATCH(DATE(F$1,1,1),Shock_dev!$A$1:$CI$1,0),FALSE)</f>
        <v>2568</v>
      </c>
      <c r="G116" s="52">
        <f>VLOOKUP($B116,Shock_dev!$A$1:$CI$361,MATCH(DATE(G$1,1,1),Shock_dev!$A$1:$CI$1,0),FALSE)</f>
        <v>2270.1</v>
      </c>
      <c r="H116" s="52">
        <f>VLOOKUP($B116,Shock_dev!$A$1:$CI$361,MATCH(DATE(H$1,1,1),Shock_dev!$A$1:$CI$1,0),FALSE)</f>
        <v>2369.5</v>
      </c>
      <c r="I116" s="52">
        <f>VLOOKUP($B116,Shock_dev!$A$1:$CI$361,MATCH(DATE(I$1,1,1),Shock_dev!$A$1:$CI$1,0),FALSE)</f>
        <v>2343</v>
      </c>
      <c r="J116" s="52">
        <f>VLOOKUP($B116,Shock_dev!$A$1:$CI$361,MATCH(DATE(J$1,1,1),Shock_dev!$A$1:$CI$1,0),FALSE)</f>
        <v>2343</v>
      </c>
      <c r="K116" s="52">
        <f>VLOOKUP($B116,Shock_dev!$A$1:$CI$361,MATCH(DATE(K$1,1,1),Shock_dev!$A$1:$CI$1,0),FALSE)</f>
        <v>2311</v>
      </c>
      <c r="L116" s="52">
        <f>VLOOKUP($B116,Shock_dev!$A$1:$CI$361,MATCH(DATE(L$1,1,1),Shock_dev!$A$1:$CI$1,0),FALSE)</f>
        <v>2182.6</v>
      </c>
      <c r="M116" s="52">
        <f>VLOOKUP($B116,Shock_dev!$A$1:$CI$361,MATCH(DATE(M$1,1,1),Shock_dev!$A$1:$CI$1,0),FALSE)</f>
        <v>3863.4</v>
      </c>
      <c r="N116" s="52">
        <f>VLOOKUP($B116,Shock_dev!$A$1:$CI$361,MATCH(DATE(N$1,1,1),Shock_dev!$A$1:$CI$1,0),FALSE)</f>
        <v>3798.9</v>
      </c>
      <c r="O116" s="52">
        <f>VLOOKUP($B116,Shock_dev!$A$1:$CI$361,MATCH(DATE(O$1,1,1),Shock_dev!$A$1:$CI$1,0),FALSE)</f>
        <v>3798.9</v>
      </c>
      <c r="P116" s="52">
        <f>VLOOKUP($B116,Shock_dev!$A$1:$CI$361,MATCH(DATE(P$1,1,1),Shock_dev!$A$1:$CI$1,0),FALSE)</f>
        <v>3798.9</v>
      </c>
      <c r="Q116" s="52">
        <f>VLOOKUP($B116,Shock_dev!$A$1:$CI$361,MATCH(DATE(Q$1,1,1),Shock_dev!$A$1:$CI$1,0),FALSE)</f>
        <v>3909.4</v>
      </c>
      <c r="R116" s="52">
        <f>VLOOKUP($B116,Shock_dev!$A$1:$CI$361,MATCH(DATE(R$1,1,1),Shock_dev!$A$1:$CI$1,0),FALSE)</f>
        <v>3830.6</v>
      </c>
      <c r="S116" s="52">
        <f>VLOOKUP($B116,Shock_dev!$A$1:$CI$361,MATCH(DATE(S$1,1,1),Shock_dev!$A$1:$CI$1,0),FALSE)</f>
        <v>3869.6</v>
      </c>
      <c r="T116" s="52">
        <f>VLOOKUP($B116,Shock_dev!$A$1:$CI$361,MATCH(DATE(T$1,1,1),Shock_dev!$A$1:$CI$1,0),FALSE)</f>
        <v>3869.6</v>
      </c>
      <c r="U116" s="52">
        <f>VLOOKUP($B116,Shock_dev!$A$1:$CI$361,MATCH(DATE(U$1,1,1),Shock_dev!$A$1:$CI$1,0),FALSE)</f>
        <v>3869.6</v>
      </c>
      <c r="V116" s="52">
        <f>VLOOKUP($B116,Shock_dev!$A$1:$CI$361,MATCH(DATE(V$1,1,1),Shock_dev!$A$1:$CI$1,0),FALSE)</f>
        <v>4322.3999999999996</v>
      </c>
      <c r="W116" s="52">
        <f>VLOOKUP($B116,Shock_dev!$A$1:$CI$361,MATCH(DATE(W$1,1,1),Shock_dev!$A$1:$CI$1,0),FALSE)</f>
        <v>4249.6000000000004</v>
      </c>
      <c r="X116" s="52">
        <f>VLOOKUP($B116,Shock_dev!$A$1:$CI$361,MATCH(DATE(X$1,1,1),Shock_dev!$A$1:$CI$1,0),FALSE)</f>
        <v>4290.6000000000004</v>
      </c>
      <c r="Y116" s="52">
        <f>VLOOKUP($B116,Shock_dev!$A$1:$CI$361,MATCH(DATE(Y$1,1,1),Shock_dev!$A$1:$CI$1,0),FALSE)</f>
        <v>4477.8</v>
      </c>
      <c r="Z116" s="52">
        <f>VLOOKUP($B116,Shock_dev!$A$1:$CI$361,MATCH(DATE(Z$1,1,1),Shock_dev!$A$1:$CI$1,0),FALSE)</f>
        <v>4477.8</v>
      </c>
      <c r="AA116" s="52">
        <f>VLOOKUP($B116,Shock_dev!$A$1:$CI$361,MATCH(DATE(AA$1,1,1),Shock_dev!$A$1:$CI$1,0),FALSE)</f>
        <v>4477.8</v>
      </c>
      <c r="AB116" s="52">
        <f>VLOOKUP($B116,Shock_dev!$A$1:$CI$361,MATCH(DATE(AB$1,1,1),Shock_dev!$A$1:$CI$1,0),FALSE)</f>
        <v>4477.8</v>
      </c>
      <c r="AC116" s="52">
        <f>VLOOKUP($B116,Shock_dev!$A$1:$CI$361,MATCH(DATE(AC$1,1,1),Shock_dev!$A$1:$CI$1,0),FALSE)</f>
        <v>4477.8</v>
      </c>
      <c r="AD116" s="52">
        <f>VLOOKUP($B116,Shock_dev!$A$1:$CI$361,MATCH(DATE(AD$1,1,1),Shock_dev!$A$1:$CI$1,0),FALSE)</f>
        <v>4477.8</v>
      </c>
      <c r="AE116" s="52">
        <f>VLOOKUP($B116,Shock_dev!$A$1:$CI$361,MATCH(DATE(AE$1,1,1),Shock_dev!$A$1:$CI$1,0),FALSE)</f>
        <v>4477.8</v>
      </c>
      <c r="AF116" s="52">
        <f>VLOOKUP($B116,Shock_dev!$A$1:$CI$361,MATCH(DATE(AF$1,1,1),Shock_dev!$A$1:$CI$1,0),FALSE)</f>
        <v>4477.8</v>
      </c>
      <c r="AG116" s="52"/>
      <c r="AH116" s="65">
        <f t="shared" si="38"/>
        <v>2518.8399999999997</v>
      </c>
      <c r="AI116" s="65">
        <f t="shared" si="39"/>
        <v>2309.8200000000002</v>
      </c>
      <c r="AJ116" s="65">
        <f t="shared" si="40"/>
        <v>3833.9</v>
      </c>
      <c r="AK116" s="65">
        <f t="shared" si="41"/>
        <v>3952.3599999999997</v>
      </c>
      <c r="AL116" s="65">
        <f t="shared" si="42"/>
        <v>4394.7199999999993</v>
      </c>
      <c r="AM116" s="65">
        <f t="shared" si="43"/>
        <v>4477.8</v>
      </c>
      <c r="AN116" s="66"/>
      <c r="AO116" s="65">
        <f t="shared" si="44"/>
        <v>2414.33</v>
      </c>
      <c r="AP116" s="65">
        <f t="shared" si="45"/>
        <v>3893.13</v>
      </c>
      <c r="AQ116" s="65">
        <f t="shared" si="46"/>
        <v>4436.26</v>
      </c>
    </row>
    <row r="117" spans="1:43" ht="15" customHeight="1" x14ac:dyDescent="0.25">
      <c r="A117" s="5" t="s">
        <v>415</v>
      </c>
      <c r="B117" s="37" t="s">
        <v>618</v>
      </c>
      <c r="C117" s="52">
        <f>VLOOKUP($B117,Shock_dev!$A$1:$CI$361,MATCH(DATE(C$1,1,1),Shock_dev!$A$1:$CI$1,0),FALSE)</f>
        <v>3.5</v>
      </c>
      <c r="D117" s="52">
        <f>VLOOKUP($B117,Shock_dev!$A$1:$CI$361,MATCH(DATE(D$1,1,1),Shock_dev!$A$1:$CI$1,0),FALSE)</f>
        <v>3.5</v>
      </c>
      <c r="E117" s="52">
        <f>VLOOKUP($B117,Shock_dev!$A$1:$CI$361,MATCH(DATE(E$1,1,1),Shock_dev!$A$1:$CI$1,0),FALSE)</f>
        <v>3.5</v>
      </c>
      <c r="F117" s="52">
        <f>VLOOKUP($B117,Shock_dev!$A$1:$CI$361,MATCH(DATE(F$1,1,1),Shock_dev!$A$1:$CI$1,0),FALSE)</f>
        <v>3.5</v>
      </c>
      <c r="G117" s="52">
        <f>VLOOKUP($B117,Shock_dev!$A$1:$CI$361,MATCH(DATE(G$1,1,1),Shock_dev!$A$1:$CI$1,0),FALSE)</f>
        <v>3.5</v>
      </c>
      <c r="H117" s="52">
        <f>VLOOKUP($B117,Shock_dev!$A$1:$CI$361,MATCH(DATE(H$1,1,1),Shock_dev!$A$1:$CI$1,0),FALSE)</f>
        <v>3.5</v>
      </c>
      <c r="I117" s="52">
        <f>VLOOKUP($B117,Shock_dev!$A$1:$CI$361,MATCH(DATE(I$1,1,1),Shock_dev!$A$1:$CI$1,0),FALSE)</f>
        <v>3.5</v>
      </c>
      <c r="J117" s="52">
        <f>VLOOKUP($B117,Shock_dev!$A$1:$CI$361,MATCH(DATE(J$1,1,1),Shock_dev!$A$1:$CI$1,0),FALSE)</f>
        <v>3.5</v>
      </c>
      <c r="K117" s="52">
        <f>VLOOKUP($B117,Shock_dev!$A$1:$CI$361,MATCH(DATE(K$1,1,1),Shock_dev!$A$1:$CI$1,0),FALSE)</f>
        <v>3.5</v>
      </c>
      <c r="L117" s="52">
        <f>VLOOKUP($B117,Shock_dev!$A$1:$CI$361,MATCH(DATE(L$1,1,1),Shock_dev!$A$1:$CI$1,0),FALSE)</f>
        <v>3.5</v>
      </c>
      <c r="M117" s="52">
        <f>VLOOKUP($B117,Shock_dev!$A$1:$CI$361,MATCH(DATE(M$1,1,1),Shock_dev!$A$1:$CI$1,0),FALSE)</f>
        <v>26.6</v>
      </c>
      <c r="N117" s="52">
        <f>VLOOKUP($B117,Shock_dev!$A$1:$CI$361,MATCH(DATE(N$1,1,1),Shock_dev!$A$1:$CI$1,0),FALSE)</f>
        <v>26.6</v>
      </c>
      <c r="O117" s="52">
        <f>VLOOKUP($B117,Shock_dev!$A$1:$CI$361,MATCH(DATE(O$1,1,1),Shock_dev!$A$1:$CI$1,0),FALSE)</f>
        <v>26.6</v>
      </c>
      <c r="P117" s="52">
        <f>VLOOKUP($B117,Shock_dev!$A$1:$CI$361,MATCH(DATE(P$1,1,1),Shock_dev!$A$1:$CI$1,0),FALSE)</f>
        <v>26.6</v>
      </c>
      <c r="Q117" s="52">
        <f>VLOOKUP($B117,Shock_dev!$A$1:$CI$361,MATCH(DATE(Q$1,1,1),Shock_dev!$A$1:$CI$1,0),FALSE)</f>
        <v>26.6</v>
      </c>
      <c r="R117" s="52">
        <f>VLOOKUP($B117,Shock_dev!$A$1:$CI$361,MATCH(DATE(R$1,1,1),Shock_dev!$A$1:$CI$1,0),FALSE)</f>
        <v>26.6</v>
      </c>
      <c r="S117" s="52">
        <f>VLOOKUP($B117,Shock_dev!$A$1:$CI$361,MATCH(DATE(S$1,1,1),Shock_dev!$A$1:$CI$1,0),FALSE)</f>
        <v>26.6</v>
      </c>
      <c r="T117" s="52">
        <f>VLOOKUP($B117,Shock_dev!$A$1:$CI$361,MATCH(DATE(T$1,1,1),Shock_dev!$A$1:$CI$1,0),FALSE)</f>
        <v>26.6</v>
      </c>
      <c r="U117" s="52">
        <f>VLOOKUP($B117,Shock_dev!$A$1:$CI$361,MATCH(DATE(U$1,1,1),Shock_dev!$A$1:$CI$1,0),FALSE)</f>
        <v>26.6</v>
      </c>
      <c r="V117" s="52">
        <f>VLOOKUP($B117,Shock_dev!$A$1:$CI$361,MATCH(DATE(V$1,1,1),Shock_dev!$A$1:$CI$1,0),FALSE)</f>
        <v>26.6</v>
      </c>
      <c r="W117" s="52">
        <f>VLOOKUP($B117,Shock_dev!$A$1:$CI$361,MATCH(DATE(W$1,1,1),Shock_dev!$A$1:$CI$1,0),FALSE)</f>
        <v>10.4</v>
      </c>
      <c r="X117" s="52">
        <f>VLOOKUP($B117,Shock_dev!$A$1:$CI$361,MATCH(DATE(X$1,1,1),Shock_dev!$A$1:$CI$1,0),FALSE)</f>
        <v>10.4</v>
      </c>
      <c r="Y117" s="52">
        <f>VLOOKUP($B117,Shock_dev!$A$1:$CI$361,MATCH(DATE(Y$1,1,1),Shock_dev!$A$1:$CI$1,0),FALSE)</f>
        <v>10.4</v>
      </c>
      <c r="Z117" s="52">
        <f>VLOOKUP($B117,Shock_dev!$A$1:$CI$361,MATCH(DATE(Z$1,1,1),Shock_dev!$A$1:$CI$1,0),FALSE)</f>
        <v>10.4</v>
      </c>
      <c r="AA117" s="52">
        <f>VLOOKUP($B117,Shock_dev!$A$1:$CI$361,MATCH(DATE(AA$1,1,1),Shock_dev!$A$1:$CI$1,0),FALSE)</f>
        <v>10.4</v>
      </c>
      <c r="AB117" s="52">
        <f>VLOOKUP($B117,Shock_dev!$A$1:$CI$361,MATCH(DATE(AB$1,1,1),Shock_dev!$A$1:$CI$1,0),FALSE)</f>
        <v>10.4</v>
      </c>
      <c r="AC117" s="52">
        <f>VLOOKUP($B117,Shock_dev!$A$1:$CI$361,MATCH(DATE(AC$1,1,1),Shock_dev!$A$1:$CI$1,0),FALSE)</f>
        <v>10.4</v>
      </c>
      <c r="AD117" s="52">
        <f>VLOOKUP($B117,Shock_dev!$A$1:$CI$361,MATCH(DATE(AD$1,1,1),Shock_dev!$A$1:$CI$1,0),FALSE)</f>
        <v>10.4</v>
      </c>
      <c r="AE117" s="52">
        <f>VLOOKUP($B117,Shock_dev!$A$1:$CI$361,MATCH(DATE(AE$1,1,1),Shock_dev!$A$1:$CI$1,0),FALSE)</f>
        <v>10.4</v>
      </c>
      <c r="AF117" s="52">
        <f>VLOOKUP($B117,Shock_dev!$A$1:$CI$361,MATCH(DATE(AF$1,1,1),Shock_dev!$A$1:$CI$1,0),FALSE)</f>
        <v>10.4</v>
      </c>
      <c r="AG117" s="52"/>
      <c r="AH117" s="65">
        <f t="shared" si="38"/>
        <v>3.5</v>
      </c>
      <c r="AI117" s="65">
        <f t="shared" si="39"/>
        <v>3.5</v>
      </c>
      <c r="AJ117" s="65">
        <f t="shared" si="40"/>
        <v>26.6</v>
      </c>
      <c r="AK117" s="65">
        <f t="shared" si="41"/>
        <v>26.6</v>
      </c>
      <c r="AL117" s="65">
        <f t="shared" si="42"/>
        <v>10.4</v>
      </c>
      <c r="AM117" s="65">
        <f t="shared" si="43"/>
        <v>10.4</v>
      </c>
      <c r="AN117" s="66"/>
      <c r="AO117" s="65">
        <f t="shared" si="44"/>
        <v>3.5</v>
      </c>
      <c r="AP117" s="65">
        <f t="shared" si="45"/>
        <v>26.6</v>
      </c>
      <c r="AQ117" s="65">
        <f t="shared" si="46"/>
        <v>10.4</v>
      </c>
    </row>
    <row r="118" spans="1:43" x14ac:dyDescent="0.25">
      <c r="A118" s="13"/>
      <c r="B118" s="3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52"/>
      <c r="AH118" s="65"/>
      <c r="AI118" s="65"/>
      <c r="AJ118" s="65"/>
      <c r="AK118" s="65"/>
      <c r="AL118" s="65"/>
      <c r="AM118" s="65"/>
      <c r="AN118" s="66"/>
      <c r="AO118" s="65"/>
      <c r="AP118" s="65"/>
      <c r="AQ118" s="65"/>
    </row>
    <row r="119" spans="1:43" x14ac:dyDescent="0.25">
      <c r="A119" s="81" t="s">
        <v>671</v>
      </c>
      <c r="B119" s="37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65"/>
      <c r="AI119" s="65"/>
      <c r="AJ119" s="65"/>
      <c r="AK119" s="65"/>
      <c r="AL119" s="65"/>
      <c r="AM119" s="65"/>
      <c r="AN119" s="66"/>
      <c r="AO119" s="65"/>
      <c r="AP119" s="65"/>
      <c r="AQ119" s="65"/>
    </row>
    <row r="120" spans="1:43" x14ac:dyDescent="0.25">
      <c r="A120" s="71" t="s">
        <v>669</v>
      </c>
      <c r="B120" s="37"/>
      <c r="C120" s="52">
        <f t="shared" ref="C120:AF120" si="47">SUM(C121:C130)</f>
        <v>5383.7000000000007</v>
      </c>
      <c r="D120" s="52">
        <f t="shared" si="47"/>
        <v>5205.2000000000007</v>
      </c>
      <c r="E120" s="52">
        <f t="shared" si="47"/>
        <v>5690.7000000000007</v>
      </c>
      <c r="F120" s="52">
        <f t="shared" si="47"/>
        <v>6056.6</v>
      </c>
      <c r="G120" s="52">
        <f t="shared" si="47"/>
        <v>6271.2</v>
      </c>
      <c r="H120" s="52">
        <f t="shared" si="47"/>
        <v>6862.2999999999993</v>
      </c>
      <c r="I120" s="52">
        <f t="shared" si="47"/>
        <v>6573.2999999999993</v>
      </c>
      <c r="J120" s="52">
        <f t="shared" si="47"/>
        <v>8195.5</v>
      </c>
      <c r="K120" s="52">
        <f t="shared" si="47"/>
        <v>7725.9</v>
      </c>
      <c r="L120" s="52">
        <f t="shared" si="47"/>
        <v>8630.9</v>
      </c>
      <c r="M120" s="52">
        <f t="shared" si="47"/>
        <v>8484.2000000000007</v>
      </c>
      <c r="N120" s="52">
        <f t="shared" si="47"/>
        <v>7822.1</v>
      </c>
      <c r="O120" s="52">
        <f t="shared" si="47"/>
        <v>6461.5</v>
      </c>
      <c r="P120" s="52">
        <f t="shared" si="47"/>
        <v>5809.9</v>
      </c>
      <c r="Q120" s="52">
        <f t="shared" si="47"/>
        <v>6148.7</v>
      </c>
      <c r="R120" s="52">
        <f t="shared" si="47"/>
        <v>4675</v>
      </c>
      <c r="S120" s="52">
        <f t="shared" si="47"/>
        <v>4748.8</v>
      </c>
      <c r="T120" s="52">
        <f t="shared" si="47"/>
        <v>5592.8</v>
      </c>
      <c r="U120" s="52">
        <f t="shared" si="47"/>
        <v>4770.9000000000005</v>
      </c>
      <c r="V120" s="52">
        <f t="shared" si="47"/>
        <v>4770.9000000000005</v>
      </c>
      <c r="W120" s="52">
        <f t="shared" si="47"/>
        <v>5470.2000000000007</v>
      </c>
      <c r="X120" s="52">
        <f t="shared" si="47"/>
        <v>5470.2000000000007</v>
      </c>
      <c r="Y120" s="52">
        <f t="shared" si="47"/>
        <v>5807.6</v>
      </c>
      <c r="Z120" s="52">
        <f t="shared" si="47"/>
        <v>5460.7999999999993</v>
      </c>
      <c r="AA120" s="52">
        <f t="shared" si="47"/>
        <v>6114.4</v>
      </c>
      <c r="AB120" s="52">
        <f t="shared" si="47"/>
        <v>6729.4</v>
      </c>
      <c r="AC120" s="52">
        <f t="shared" si="47"/>
        <v>7344.4</v>
      </c>
      <c r="AD120" s="52">
        <f t="shared" si="47"/>
        <v>7743.4</v>
      </c>
      <c r="AE120" s="52">
        <f t="shared" si="47"/>
        <v>8368.9</v>
      </c>
      <c r="AF120" s="52">
        <f t="shared" si="47"/>
        <v>8368.9</v>
      </c>
      <c r="AG120" s="52"/>
      <c r="AH120" s="65">
        <f>AVERAGE(C120:G120)</f>
        <v>5721.4800000000014</v>
      </c>
      <c r="AI120" s="65">
        <f>AVERAGE(H120:L120)</f>
        <v>7597.58</v>
      </c>
      <c r="AJ120" s="65">
        <f>AVERAGE(M120:Q120)</f>
        <v>6945.2800000000007</v>
      </c>
      <c r="AK120" s="65">
        <f>AVERAGE(R120:V120)</f>
        <v>4911.68</v>
      </c>
      <c r="AL120" s="65">
        <f>AVERAGE(W120:AA120)</f>
        <v>5664.6399999999994</v>
      </c>
      <c r="AM120" s="65">
        <f>AVERAGE(AB120:AF120)</f>
        <v>7711</v>
      </c>
      <c r="AN120" s="66"/>
      <c r="AO120" s="65">
        <f>AVERAGE(AH120:AI120)</f>
        <v>6659.5300000000007</v>
      </c>
      <c r="AP120" s="65">
        <f>AVERAGE(AJ120:AK120)</f>
        <v>5928.4800000000005</v>
      </c>
      <c r="AQ120" s="65">
        <f>AVERAGE(AL120:AM120)</f>
        <v>6687.82</v>
      </c>
    </row>
    <row r="121" spans="1:43" x14ac:dyDescent="0.25">
      <c r="A121" s="5" t="s">
        <v>410</v>
      </c>
      <c r="B121" s="37" t="s">
        <v>631</v>
      </c>
      <c r="C121" s="52">
        <f>VLOOKUP($B121,Shock_dev!$A$1:$CI$361,MATCH(DATE(C$1,1,1),Shock_dev!$A$1:$CI$1,0),FALSE)</f>
        <v>0</v>
      </c>
      <c r="D121" s="52">
        <f>VLOOKUP($B121,Shock_dev!$A$1:$CI$361,MATCH(DATE(D$1,1,1),Shock_dev!$A$1:$CI$1,0),FALSE)</f>
        <v>0</v>
      </c>
      <c r="E121" s="52">
        <f>VLOOKUP($B121,Shock_dev!$A$1:$CI$361,MATCH(DATE(E$1,1,1),Shock_dev!$A$1:$CI$1,0),FALSE)</f>
        <v>0</v>
      </c>
      <c r="F121" s="52">
        <f>VLOOKUP($B121,Shock_dev!$A$1:$CI$361,MATCH(DATE(F$1,1,1),Shock_dev!$A$1:$CI$1,0),FALSE)</f>
        <v>0</v>
      </c>
      <c r="G121" s="52">
        <f>VLOOKUP($B121,Shock_dev!$A$1:$CI$361,MATCH(DATE(G$1,1,1),Shock_dev!$A$1:$CI$1,0),FALSE)</f>
        <v>0</v>
      </c>
      <c r="H121" s="52">
        <f>VLOOKUP($B121,Shock_dev!$A$1:$CI$361,MATCH(DATE(H$1,1,1),Shock_dev!$A$1:$CI$1,0),FALSE)</f>
        <v>0</v>
      </c>
      <c r="I121" s="52">
        <f>VLOOKUP($B121,Shock_dev!$A$1:$CI$361,MATCH(DATE(I$1,1,1),Shock_dev!$A$1:$CI$1,0),FALSE)</f>
        <v>0</v>
      </c>
      <c r="J121" s="52">
        <f>VLOOKUP($B121,Shock_dev!$A$1:$CI$361,MATCH(DATE(J$1,1,1),Shock_dev!$A$1:$CI$1,0),FALSE)</f>
        <v>0</v>
      </c>
      <c r="K121" s="52">
        <f>VLOOKUP($B121,Shock_dev!$A$1:$CI$361,MATCH(DATE(K$1,1,1),Shock_dev!$A$1:$CI$1,0),FALSE)</f>
        <v>0</v>
      </c>
      <c r="L121" s="52">
        <f>VLOOKUP($B121,Shock_dev!$A$1:$CI$361,MATCH(DATE(L$1,1,1),Shock_dev!$A$1:$CI$1,0),FALSE)</f>
        <v>0</v>
      </c>
      <c r="M121" s="52">
        <f>VLOOKUP($B121,Shock_dev!$A$1:$CI$361,MATCH(DATE(M$1,1,1),Shock_dev!$A$1:$CI$1,0),FALSE)</f>
        <v>0</v>
      </c>
      <c r="N121" s="52">
        <f>VLOOKUP($B121,Shock_dev!$A$1:$CI$361,MATCH(DATE(N$1,1,1),Shock_dev!$A$1:$CI$1,0),FALSE)</f>
        <v>0</v>
      </c>
      <c r="O121" s="52">
        <f>VLOOKUP($B121,Shock_dev!$A$1:$CI$361,MATCH(DATE(O$1,1,1),Shock_dev!$A$1:$CI$1,0),FALSE)</f>
        <v>0</v>
      </c>
      <c r="P121" s="52">
        <f>VLOOKUP($B121,Shock_dev!$A$1:$CI$361,MATCH(DATE(P$1,1,1),Shock_dev!$A$1:$CI$1,0),FALSE)</f>
        <v>0</v>
      </c>
      <c r="Q121" s="52">
        <f>VLOOKUP($B121,Shock_dev!$A$1:$CI$361,MATCH(DATE(Q$1,1,1),Shock_dev!$A$1:$CI$1,0),FALSE)</f>
        <v>0</v>
      </c>
      <c r="R121" s="52">
        <f>VLOOKUP($B121,Shock_dev!$A$1:$CI$361,MATCH(DATE(R$1,1,1),Shock_dev!$A$1:$CI$1,0),FALSE)</f>
        <v>0</v>
      </c>
      <c r="S121" s="52">
        <f>VLOOKUP($B121,Shock_dev!$A$1:$CI$361,MATCH(DATE(S$1,1,1),Shock_dev!$A$1:$CI$1,0),FALSE)</f>
        <v>0</v>
      </c>
      <c r="T121" s="52">
        <f>VLOOKUP($B121,Shock_dev!$A$1:$CI$361,MATCH(DATE(T$1,1,1),Shock_dev!$A$1:$CI$1,0),FALSE)</f>
        <v>0</v>
      </c>
      <c r="U121" s="52">
        <f>VLOOKUP($B121,Shock_dev!$A$1:$CI$361,MATCH(DATE(U$1,1,1),Shock_dev!$A$1:$CI$1,0),FALSE)</f>
        <v>0</v>
      </c>
      <c r="V121" s="52">
        <f>VLOOKUP($B121,Shock_dev!$A$1:$CI$361,MATCH(DATE(V$1,1,1),Shock_dev!$A$1:$CI$1,0),FALSE)</f>
        <v>0</v>
      </c>
      <c r="W121" s="52">
        <f>VLOOKUP($B121,Shock_dev!$A$1:$CI$361,MATCH(DATE(W$1,1,1),Shock_dev!$A$1:$CI$1,0),FALSE)</f>
        <v>0</v>
      </c>
      <c r="X121" s="52">
        <f>VLOOKUP($B121,Shock_dev!$A$1:$CI$361,MATCH(DATE(X$1,1,1),Shock_dev!$A$1:$CI$1,0),FALSE)</f>
        <v>0</v>
      </c>
      <c r="Y121" s="52">
        <f>VLOOKUP($B121,Shock_dev!$A$1:$CI$361,MATCH(DATE(Y$1,1,1),Shock_dev!$A$1:$CI$1,0),FALSE)</f>
        <v>0</v>
      </c>
      <c r="Z121" s="52">
        <f>VLOOKUP($B121,Shock_dev!$A$1:$CI$361,MATCH(DATE(Z$1,1,1),Shock_dev!$A$1:$CI$1,0),FALSE)</f>
        <v>0</v>
      </c>
      <c r="AA121" s="52">
        <f>VLOOKUP($B121,Shock_dev!$A$1:$CI$361,MATCH(DATE(AA$1,1,1),Shock_dev!$A$1:$CI$1,0),FALSE)</f>
        <v>0</v>
      </c>
      <c r="AB121" s="52">
        <f>VLOOKUP($B121,Shock_dev!$A$1:$CI$361,MATCH(DATE(AB$1,1,1),Shock_dev!$A$1:$CI$1,0),FALSE)</f>
        <v>0</v>
      </c>
      <c r="AC121" s="52">
        <f>VLOOKUP($B121,Shock_dev!$A$1:$CI$361,MATCH(DATE(AC$1,1,1),Shock_dev!$A$1:$CI$1,0),FALSE)</f>
        <v>0</v>
      </c>
      <c r="AD121" s="52">
        <f>VLOOKUP($B121,Shock_dev!$A$1:$CI$361,MATCH(DATE(AD$1,1,1),Shock_dev!$A$1:$CI$1,0),FALSE)</f>
        <v>0</v>
      </c>
      <c r="AE121" s="52">
        <f>VLOOKUP($B121,Shock_dev!$A$1:$CI$361,MATCH(DATE(AE$1,1,1),Shock_dev!$A$1:$CI$1,0),FALSE)</f>
        <v>0</v>
      </c>
      <c r="AF121" s="52">
        <f>VLOOKUP($B121,Shock_dev!$A$1:$CI$361,MATCH(DATE(AF$1,1,1),Shock_dev!$A$1:$CI$1,0),FALSE)</f>
        <v>0</v>
      </c>
      <c r="AG121" s="52"/>
      <c r="AH121" s="65">
        <f t="shared" ref="AH121:AH130" si="48">AVERAGE(C121:G121)</f>
        <v>0</v>
      </c>
      <c r="AI121" s="65">
        <f t="shared" ref="AI121:AI130" si="49">AVERAGE(H121:L121)</f>
        <v>0</v>
      </c>
      <c r="AJ121" s="65">
        <f t="shared" ref="AJ121:AJ130" si="50">AVERAGE(M121:Q121)</f>
        <v>0</v>
      </c>
      <c r="AK121" s="65">
        <f t="shared" ref="AK121:AK130" si="51">AVERAGE(R121:V121)</f>
        <v>0</v>
      </c>
      <c r="AL121" s="65">
        <f t="shared" ref="AL121:AL130" si="52">AVERAGE(W121:AA121)</f>
        <v>0</v>
      </c>
      <c r="AM121" s="65">
        <f t="shared" ref="AM121:AM130" si="53">AVERAGE(AB121:AF121)</f>
        <v>0</v>
      </c>
      <c r="AN121" s="66"/>
      <c r="AO121" s="65">
        <f t="shared" ref="AO121:AO130" si="54">AVERAGE(AH121:AI121)</f>
        <v>0</v>
      </c>
      <c r="AP121" s="65">
        <f t="shared" ref="AP121:AP130" si="55">AVERAGE(AJ121:AK121)</f>
        <v>0</v>
      </c>
      <c r="AQ121" s="65">
        <f t="shared" ref="AQ121:AQ130" si="56">AVERAGE(AL121:AM121)</f>
        <v>0</v>
      </c>
    </row>
    <row r="122" spans="1:43" x14ac:dyDescent="0.25">
      <c r="A122" s="5" t="s">
        <v>411</v>
      </c>
      <c r="B122" s="37" t="s">
        <v>632</v>
      </c>
      <c r="C122" s="52">
        <f>VLOOKUP($B122,Shock_dev!$A$1:$CI$361,MATCH(DATE(C$1,1,1),Shock_dev!$A$1:$CI$1,0),FALSE)</f>
        <v>0</v>
      </c>
      <c r="D122" s="52">
        <f>VLOOKUP($B122,Shock_dev!$A$1:$CI$361,MATCH(DATE(D$1,1,1),Shock_dev!$A$1:$CI$1,0),FALSE)</f>
        <v>0</v>
      </c>
      <c r="E122" s="52">
        <f>VLOOKUP($B122,Shock_dev!$A$1:$CI$361,MATCH(DATE(E$1,1,1),Shock_dev!$A$1:$CI$1,0),FALSE)</f>
        <v>0</v>
      </c>
      <c r="F122" s="52">
        <f>VLOOKUP($B122,Shock_dev!$A$1:$CI$361,MATCH(DATE(F$1,1,1),Shock_dev!$A$1:$CI$1,0),FALSE)</f>
        <v>0</v>
      </c>
      <c r="G122" s="52">
        <f>VLOOKUP($B122,Shock_dev!$A$1:$CI$361,MATCH(DATE(G$1,1,1),Shock_dev!$A$1:$CI$1,0),FALSE)</f>
        <v>0</v>
      </c>
      <c r="H122" s="52">
        <f>VLOOKUP($B122,Shock_dev!$A$1:$CI$361,MATCH(DATE(H$1,1,1),Shock_dev!$A$1:$CI$1,0),FALSE)</f>
        <v>0</v>
      </c>
      <c r="I122" s="52">
        <f>VLOOKUP($B122,Shock_dev!$A$1:$CI$361,MATCH(DATE(I$1,1,1),Shock_dev!$A$1:$CI$1,0),FALSE)</f>
        <v>0</v>
      </c>
      <c r="J122" s="52">
        <f>VLOOKUP($B122,Shock_dev!$A$1:$CI$361,MATCH(DATE(J$1,1,1),Shock_dev!$A$1:$CI$1,0),FALSE)</f>
        <v>0</v>
      </c>
      <c r="K122" s="52">
        <f>VLOOKUP($B122,Shock_dev!$A$1:$CI$361,MATCH(DATE(K$1,1,1),Shock_dev!$A$1:$CI$1,0),FALSE)</f>
        <v>0</v>
      </c>
      <c r="L122" s="52">
        <f>VLOOKUP($B122,Shock_dev!$A$1:$CI$361,MATCH(DATE(L$1,1,1),Shock_dev!$A$1:$CI$1,0),FALSE)</f>
        <v>0</v>
      </c>
      <c r="M122" s="52">
        <f>VLOOKUP($B122,Shock_dev!$A$1:$CI$361,MATCH(DATE(M$1,1,1),Shock_dev!$A$1:$CI$1,0),FALSE)</f>
        <v>0</v>
      </c>
      <c r="N122" s="52">
        <f>VLOOKUP($B122,Shock_dev!$A$1:$CI$361,MATCH(DATE(N$1,1,1),Shock_dev!$A$1:$CI$1,0),FALSE)</f>
        <v>0</v>
      </c>
      <c r="O122" s="52">
        <f>VLOOKUP($B122,Shock_dev!$A$1:$CI$361,MATCH(DATE(O$1,1,1),Shock_dev!$A$1:$CI$1,0),FALSE)</f>
        <v>0</v>
      </c>
      <c r="P122" s="52">
        <f>VLOOKUP($B122,Shock_dev!$A$1:$CI$361,MATCH(DATE(P$1,1,1),Shock_dev!$A$1:$CI$1,0),FALSE)</f>
        <v>0</v>
      </c>
      <c r="Q122" s="52">
        <f>VLOOKUP($B122,Shock_dev!$A$1:$CI$361,MATCH(DATE(Q$1,1,1),Shock_dev!$A$1:$CI$1,0),FALSE)</f>
        <v>0</v>
      </c>
      <c r="R122" s="52">
        <f>VLOOKUP($B122,Shock_dev!$A$1:$CI$361,MATCH(DATE(R$1,1,1),Shock_dev!$A$1:$CI$1,0),FALSE)</f>
        <v>0</v>
      </c>
      <c r="S122" s="52">
        <f>VLOOKUP($B122,Shock_dev!$A$1:$CI$361,MATCH(DATE(S$1,1,1),Shock_dev!$A$1:$CI$1,0),FALSE)</f>
        <v>0</v>
      </c>
      <c r="T122" s="52">
        <f>VLOOKUP($B122,Shock_dev!$A$1:$CI$361,MATCH(DATE(T$1,1,1),Shock_dev!$A$1:$CI$1,0),FALSE)</f>
        <v>0</v>
      </c>
      <c r="U122" s="52">
        <f>VLOOKUP($B122,Shock_dev!$A$1:$CI$361,MATCH(DATE(U$1,1,1),Shock_dev!$A$1:$CI$1,0),FALSE)</f>
        <v>0</v>
      </c>
      <c r="V122" s="52">
        <f>VLOOKUP($B122,Shock_dev!$A$1:$CI$361,MATCH(DATE(V$1,1,1),Shock_dev!$A$1:$CI$1,0),FALSE)</f>
        <v>0</v>
      </c>
      <c r="W122" s="52">
        <f>VLOOKUP($B122,Shock_dev!$A$1:$CI$361,MATCH(DATE(W$1,1,1),Shock_dev!$A$1:$CI$1,0),FALSE)</f>
        <v>0</v>
      </c>
      <c r="X122" s="52">
        <f>VLOOKUP($B122,Shock_dev!$A$1:$CI$361,MATCH(DATE(X$1,1,1),Shock_dev!$A$1:$CI$1,0),FALSE)</f>
        <v>0</v>
      </c>
      <c r="Y122" s="52">
        <f>VLOOKUP($B122,Shock_dev!$A$1:$CI$361,MATCH(DATE(Y$1,1,1),Shock_dev!$A$1:$CI$1,0),FALSE)</f>
        <v>0</v>
      </c>
      <c r="Z122" s="52">
        <f>VLOOKUP($B122,Shock_dev!$A$1:$CI$361,MATCH(DATE(Z$1,1,1),Shock_dev!$A$1:$CI$1,0),FALSE)</f>
        <v>0</v>
      </c>
      <c r="AA122" s="52">
        <f>VLOOKUP($B122,Shock_dev!$A$1:$CI$361,MATCH(DATE(AA$1,1,1),Shock_dev!$A$1:$CI$1,0),FALSE)</f>
        <v>0</v>
      </c>
      <c r="AB122" s="52">
        <f>VLOOKUP($B122,Shock_dev!$A$1:$CI$361,MATCH(DATE(AB$1,1,1),Shock_dev!$A$1:$CI$1,0),FALSE)</f>
        <v>0</v>
      </c>
      <c r="AC122" s="52">
        <f>VLOOKUP($B122,Shock_dev!$A$1:$CI$361,MATCH(DATE(AC$1,1,1),Shock_dev!$A$1:$CI$1,0),FALSE)</f>
        <v>0</v>
      </c>
      <c r="AD122" s="52">
        <f>VLOOKUP($B122,Shock_dev!$A$1:$CI$361,MATCH(DATE(AD$1,1,1),Shock_dev!$A$1:$CI$1,0),FALSE)</f>
        <v>0</v>
      </c>
      <c r="AE122" s="52">
        <f>VLOOKUP($B122,Shock_dev!$A$1:$CI$361,MATCH(DATE(AE$1,1,1),Shock_dev!$A$1:$CI$1,0),FALSE)</f>
        <v>0</v>
      </c>
      <c r="AF122" s="52">
        <f>VLOOKUP($B122,Shock_dev!$A$1:$CI$361,MATCH(DATE(AF$1,1,1),Shock_dev!$A$1:$CI$1,0),FALSE)</f>
        <v>0</v>
      </c>
      <c r="AG122" s="52"/>
      <c r="AH122" s="65">
        <f t="shared" si="48"/>
        <v>0</v>
      </c>
      <c r="AI122" s="65">
        <f t="shared" si="49"/>
        <v>0</v>
      </c>
      <c r="AJ122" s="65">
        <f t="shared" si="50"/>
        <v>0</v>
      </c>
      <c r="AK122" s="65">
        <f t="shared" si="51"/>
        <v>0</v>
      </c>
      <c r="AL122" s="65">
        <f t="shared" si="52"/>
        <v>0</v>
      </c>
      <c r="AM122" s="65">
        <f t="shared" si="53"/>
        <v>0</v>
      </c>
      <c r="AN122" s="66"/>
      <c r="AO122" s="65">
        <f t="shared" si="54"/>
        <v>0</v>
      </c>
      <c r="AP122" s="65">
        <f t="shared" si="55"/>
        <v>0</v>
      </c>
      <c r="AQ122" s="65">
        <f t="shared" si="56"/>
        <v>0</v>
      </c>
    </row>
    <row r="123" spans="1:43" x14ac:dyDescent="0.25">
      <c r="A123" s="5" t="s">
        <v>676</v>
      </c>
      <c r="B123" s="37" t="s">
        <v>633</v>
      </c>
      <c r="C123" s="52">
        <f>VLOOKUP($B123,Shock_dev!$A$1:$CI$361,MATCH(DATE(C$1,1,1),Shock_dev!$A$1:$CI$1,0),FALSE)</f>
        <v>0</v>
      </c>
      <c r="D123" s="52">
        <f>VLOOKUP($B123,Shock_dev!$A$1:$CI$361,MATCH(DATE(D$1,1,1),Shock_dev!$A$1:$CI$1,0),FALSE)</f>
        <v>0</v>
      </c>
      <c r="E123" s="52">
        <f>VLOOKUP($B123,Shock_dev!$A$1:$CI$361,MATCH(DATE(E$1,1,1),Shock_dev!$A$1:$CI$1,0),FALSE)</f>
        <v>0</v>
      </c>
      <c r="F123" s="52">
        <f>VLOOKUP($B123,Shock_dev!$A$1:$CI$361,MATCH(DATE(F$1,1,1),Shock_dev!$A$1:$CI$1,0),FALSE)</f>
        <v>0</v>
      </c>
      <c r="G123" s="52">
        <f>VLOOKUP($B123,Shock_dev!$A$1:$CI$361,MATCH(DATE(G$1,1,1),Shock_dev!$A$1:$CI$1,0),FALSE)</f>
        <v>0</v>
      </c>
      <c r="H123" s="52">
        <f>VLOOKUP($B123,Shock_dev!$A$1:$CI$361,MATCH(DATE(H$1,1,1),Shock_dev!$A$1:$CI$1,0),FALSE)</f>
        <v>0</v>
      </c>
      <c r="I123" s="52">
        <f>VLOOKUP($B123,Shock_dev!$A$1:$CI$361,MATCH(DATE(I$1,1,1),Shock_dev!$A$1:$CI$1,0),FALSE)</f>
        <v>0</v>
      </c>
      <c r="J123" s="52">
        <f>VLOOKUP($B123,Shock_dev!$A$1:$CI$361,MATCH(DATE(J$1,1,1),Shock_dev!$A$1:$CI$1,0),FALSE)</f>
        <v>0</v>
      </c>
      <c r="K123" s="52">
        <f>VLOOKUP($B123,Shock_dev!$A$1:$CI$361,MATCH(DATE(K$1,1,1),Shock_dev!$A$1:$CI$1,0),FALSE)</f>
        <v>0</v>
      </c>
      <c r="L123" s="52">
        <f>VLOOKUP($B123,Shock_dev!$A$1:$CI$361,MATCH(DATE(L$1,1,1),Shock_dev!$A$1:$CI$1,0),FALSE)</f>
        <v>0</v>
      </c>
      <c r="M123" s="52">
        <f>VLOOKUP($B123,Shock_dev!$A$1:$CI$361,MATCH(DATE(M$1,1,1),Shock_dev!$A$1:$CI$1,0),FALSE)</f>
        <v>0</v>
      </c>
      <c r="N123" s="52">
        <f>VLOOKUP($B123,Shock_dev!$A$1:$CI$361,MATCH(DATE(N$1,1,1),Shock_dev!$A$1:$CI$1,0),FALSE)</f>
        <v>0</v>
      </c>
      <c r="O123" s="52">
        <f>VLOOKUP($B123,Shock_dev!$A$1:$CI$361,MATCH(DATE(O$1,1,1),Shock_dev!$A$1:$CI$1,0),FALSE)</f>
        <v>0</v>
      </c>
      <c r="P123" s="52">
        <f>VLOOKUP($B123,Shock_dev!$A$1:$CI$361,MATCH(DATE(P$1,1,1),Shock_dev!$A$1:$CI$1,0),FALSE)</f>
        <v>0</v>
      </c>
      <c r="Q123" s="52">
        <f>VLOOKUP($B123,Shock_dev!$A$1:$CI$361,MATCH(DATE(Q$1,1,1),Shock_dev!$A$1:$CI$1,0),FALSE)</f>
        <v>0</v>
      </c>
      <c r="R123" s="52">
        <f>VLOOKUP($B123,Shock_dev!$A$1:$CI$361,MATCH(DATE(R$1,1,1),Shock_dev!$A$1:$CI$1,0),FALSE)</f>
        <v>0</v>
      </c>
      <c r="S123" s="52">
        <f>VLOOKUP($B123,Shock_dev!$A$1:$CI$361,MATCH(DATE(S$1,1,1),Shock_dev!$A$1:$CI$1,0),FALSE)</f>
        <v>0</v>
      </c>
      <c r="T123" s="52">
        <f>VLOOKUP($B123,Shock_dev!$A$1:$CI$361,MATCH(DATE(T$1,1,1),Shock_dev!$A$1:$CI$1,0),FALSE)</f>
        <v>0</v>
      </c>
      <c r="U123" s="52">
        <f>VLOOKUP($B123,Shock_dev!$A$1:$CI$361,MATCH(DATE(U$1,1,1),Shock_dev!$A$1:$CI$1,0),FALSE)</f>
        <v>0</v>
      </c>
      <c r="V123" s="52">
        <f>VLOOKUP($B123,Shock_dev!$A$1:$CI$361,MATCH(DATE(V$1,1,1),Shock_dev!$A$1:$CI$1,0),FALSE)</f>
        <v>0</v>
      </c>
      <c r="W123" s="52">
        <f>VLOOKUP($B123,Shock_dev!$A$1:$CI$361,MATCH(DATE(W$1,1,1),Shock_dev!$A$1:$CI$1,0),FALSE)</f>
        <v>0</v>
      </c>
      <c r="X123" s="52">
        <f>VLOOKUP($B123,Shock_dev!$A$1:$CI$361,MATCH(DATE(X$1,1,1),Shock_dev!$A$1:$CI$1,0),FALSE)</f>
        <v>0</v>
      </c>
      <c r="Y123" s="52">
        <f>VLOOKUP($B123,Shock_dev!$A$1:$CI$361,MATCH(DATE(Y$1,1,1),Shock_dev!$A$1:$CI$1,0),FALSE)</f>
        <v>0</v>
      </c>
      <c r="Z123" s="52">
        <f>VLOOKUP($B123,Shock_dev!$A$1:$CI$361,MATCH(DATE(Z$1,1,1),Shock_dev!$A$1:$CI$1,0),FALSE)</f>
        <v>0</v>
      </c>
      <c r="AA123" s="52">
        <f>VLOOKUP($B123,Shock_dev!$A$1:$CI$361,MATCH(DATE(AA$1,1,1),Shock_dev!$A$1:$CI$1,0),FALSE)</f>
        <v>0</v>
      </c>
      <c r="AB123" s="52">
        <f>VLOOKUP($B123,Shock_dev!$A$1:$CI$361,MATCH(DATE(AB$1,1,1),Shock_dev!$A$1:$CI$1,0),FALSE)</f>
        <v>0</v>
      </c>
      <c r="AC123" s="52">
        <f>VLOOKUP($B123,Shock_dev!$A$1:$CI$361,MATCH(DATE(AC$1,1,1),Shock_dev!$A$1:$CI$1,0),FALSE)</f>
        <v>0</v>
      </c>
      <c r="AD123" s="52">
        <f>VLOOKUP($B123,Shock_dev!$A$1:$CI$361,MATCH(DATE(AD$1,1,1),Shock_dev!$A$1:$CI$1,0),FALSE)</f>
        <v>0</v>
      </c>
      <c r="AE123" s="52">
        <f>VLOOKUP($B123,Shock_dev!$A$1:$CI$361,MATCH(DATE(AE$1,1,1),Shock_dev!$A$1:$CI$1,0),FALSE)</f>
        <v>0</v>
      </c>
      <c r="AF123" s="52">
        <f>VLOOKUP($B123,Shock_dev!$A$1:$CI$361,MATCH(DATE(AF$1,1,1),Shock_dev!$A$1:$CI$1,0),FALSE)</f>
        <v>0</v>
      </c>
      <c r="AG123" s="52"/>
      <c r="AH123" s="65">
        <f t="shared" si="48"/>
        <v>0</v>
      </c>
      <c r="AI123" s="65">
        <f t="shared" si="49"/>
        <v>0</v>
      </c>
      <c r="AJ123" s="65">
        <f t="shared" si="50"/>
        <v>0</v>
      </c>
      <c r="AK123" s="65">
        <f t="shared" si="51"/>
        <v>0</v>
      </c>
      <c r="AL123" s="65">
        <f t="shared" si="52"/>
        <v>0</v>
      </c>
      <c r="AM123" s="65">
        <f t="shared" si="53"/>
        <v>0</v>
      </c>
      <c r="AN123" s="66"/>
      <c r="AO123" s="65">
        <f t="shared" si="54"/>
        <v>0</v>
      </c>
      <c r="AP123" s="65">
        <f t="shared" si="55"/>
        <v>0</v>
      </c>
      <c r="AQ123" s="65">
        <f t="shared" si="56"/>
        <v>0</v>
      </c>
    </row>
    <row r="124" spans="1:43" x14ac:dyDescent="0.25">
      <c r="A124" s="5" t="s">
        <v>412</v>
      </c>
      <c r="B124" s="37" t="s">
        <v>634</v>
      </c>
      <c r="C124" s="52">
        <f>VLOOKUP($B124,Shock_dev!$A$1:$CI$361,MATCH(DATE(C$1,1,1),Shock_dev!$A$1:$CI$1,0),FALSE)</f>
        <v>0</v>
      </c>
      <c r="D124" s="52">
        <f>VLOOKUP($B124,Shock_dev!$A$1:$CI$361,MATCH(DATE(D$1,1,1),Shock_dev!$A$1:$CI$1,0),FALSE)</f>
        <v>0</v>
      </c>
      <c r="E124" s="52">
        <f>VLOOKUP($B124,Shock_dev!$A$1:$CI$361,MATCH(DATE(E$1,1,1),Shock_dev!$A$1:$CI$1,0),FALSE)</f>
        <v>0</v>
      </c>
      <c r="F124" s="52">
        <f>VLOOKUP($B124,Shock_dev!$A$1:$CI$361,MATCH(DATE(F$1,1,1),Shock_dev!$A$1:$CI$1,0),FALSE)</f>
        <v>0</v>
      </c>
      <c r="G124" s="52">
        <f>VLOOKUP($B124,Shock_dev!$A$1:$CI$361,MATCH(DATE(G$1,1,1),Shock_dev!$A$1:$CI$1,0),FALSE)</f>
        <v>0</v>
      </c>
      <c r="H124" s="52">
        <f>VLOOKUP($B124,Shock_dev!$A$1:$CI$361,MATCH(DATE(H$1,1,1),Shock_dev!$A$1:$CI$1,0),FALSE)</f>
        <v>36</v>
      </c>
      <c r="I124" s="52">
        <f>VLOOKUP($B124,Shock_dev!$A$1:$CI$361,MATCH(DATE(I$1,1,1),Shock_dev!$A$1:$CI$1,0),FALSE)</f>
        <v>54</v>
      </c>
      <c r="J124" s="52">
        <f>VLOOKUP($B124,Shock_dev!$A$1:$CI$361,MATCH(DATE(J$1,1,1),Shock_dev!$A$1:$CI$1,0),FALSE)</f>
        <v>72</v>
      </c>
      <c r="K124" s="52">
        <f>VLOOKUP($B124,Shock_dev!$A$1:$CI$361,MATCH(DATE(K$1,1,1),Shock_dev!$A$1:$CI$1,0),FALSE)</f>
        <v>90</v>
      </c>
      <c r="L124" s="52">
        <f>VLOOKUP($B124,Shock_dev!$A$1:$CI$361,MATCH(DATE(L$1,1,1),Shock_dev!$A$1:$CI$1,0),FALSE)</f>
        <v>90</v>
      </c>
      <c r="M124" s="52">
        <f>VLOOKUP($B124,Shock_dev!$A$1:$CI$361,MATCH(DATE(M$1,1,1),Shock_dev!$A$1:$CI$1,0),FALSE)</f>
        <v>90</v>
      </c>
      <c r="N124" s="52">
        <f>VLOOKUP($B124,Shock_dev!$A$1:$CI$361,MATCH(DATE(N$1,1,1),Shock_dev!$A$1:$CI$1,0),FALSE)</f>
        <v>90</v>
      </c>
      <c r="O124" s="52">
        <f>VLOOKUP($B124,Shock_dev!$A$1:$CI$361,MATCH(DATE(O$1,1,1),Shock_dev!$A$1:$CI$1,0),FALSE)</f>
        <v>90</v>
      </c>
      <c r="P124" s="52">
        <f>VLOOKUP($B124,Shock_dev!$A$1:$CI$361,MATCH(DATE(P$1,1,1),Shock_dev!$A$1:$CI$1,0),FALSE)</f>
        <v>90</v>
      </c>
      <c r="Q124" s="52">
        <f>VLOOKUP($B124,Shock_dev!$A$1:$CI$361,MATCH(DATE(Q$1,1,1),Shock_dev!$A$1:$CI$1,0),FALSE)</f>
        <v>108</v>
      </c>
      <c r="R124" s="52">
        <f>VLOOKUP($B124,Shock_dev!$A$1:$CI$361,MATCH(DATE(R$1,1,1),Shock_dev!$A$1:$CI$1,0),FALSE)</f>
        <v>108</v>
      </c>
      <c r="S124" s="52">
        <f>VLOOKUP($B124,Shock_dev!$A$1:$CI$361,MATCH(DATE(S$1,1,1),Shock_dev!$A$1:$CI$1,0),FALSE)</f>
        <v>108</v>
      </c>
      <c r="T124" s="52">
        <f>VLOOKUP($B124,Shock_dev!$A$1:$CI$361,MATCH(DATE(T$1,1,1),Shock_dev!$A$1:$CI$1,0),FALSE)</f>
        <v>108</v>
      </c>
      <c r="U124" s="52">
        <f>VLOOKUP($B124,Shock_dev!$A$1:$CI$361,MATCH(DATE(U$1,1,1),Shock_dev!$A$1:$CI$1,0),FALSE)</f>
        <v>108</v>
      </c>
      <c r="V124" s="52">
        <f>VLOOKUP($B124,Shock_dev!$A$1:$CI$361,MATCH(DATE(V$1,1,1),Shock_dev!$A$1:$CI$1,0),FALSE)</f>
        <v>108</v>
      </c>
      <c r="W124" s="52">
        <f>VLOOKUP($B124,Shock_dev!$A$1:$CI$361,MATCH(DATE(W$1,1,1),Shock_dev!$A$1:$CI$1,0),FALSE)</f>
        <v>108</v>
      </c>
      <c r="X124" s="52">
        <f>VLOOKUP($B124,Shock_dev!$A$1:$CI$361,MATCH(DATE(X$1,1,1),Shock_dev!$A$1:$CI$1,0),FALSE)</f>
        <v>108</v>
      </c>
      <c r="Y124" s="52">
        <f>VLOOKUP($B124,Shock_dev!$A$1:$CI$361,MATCH(DATE(Y$1,1,1),Shock_dev!$A$1:$CI$1,0),FALSE)</f>
        <v>108</v>
      </c>
      <c r="Z124" s="52">
        <f>VLOOKUP($B124,Shock_dev!$A$1:$CI$361,MATCH(DATE(Z$1,1,1),Shock_dev!$A$1:$CI$1,0),FALSE)</f>
        <v>108</v>
      </c>
      <c r="AA124" s="52">
        <f>VLOOKUP($B124,Shock_dev!$A$1:$CI$361,MATCH(DATE(AA$1,1,1),Shock_dev!$A$1:$CI$1,0),FALSE)</f>
        <v>108</v>
      </c>
      <c r="AB124" s="52">
        <f>VLOOKUP($B124,Shock_dev!$A$1:$CI$361,MATCH(DATE(AB$1,1,1),Shock_dev!$A$1:$CI$1,0),FALSE)</f>
        <v>108</v>
      </c>
      <c r="AC124" s="52">
        <f>VLOOKUP($B124,Shock_dev!$A$1:$CI$361,MATCH(DATE(AC$1,1,1),Shock_dev!$A$1:$CI$1,0),FALSE)</f>
        <v>108</v>
      </c>
      <c r="AD124" s="52">
        <f>VLOOKUP($B124,Shock_dev!$A$1:$CI$361,MATCH(DATE(AD$1,1,1),Shock_dev!$A$1:$CI$1,0),FALSE)</f>
        <v>108</v>
      </c>
      <c r="AE124" s="52">
        <f>VLOOKUP($B124,Shock_dev!$A$1:$CI$361,MATCH(DATE(AE$1,1,1),Shock_dev!$A$1:$CI$1,0),FALSE)</f>
        <v>108</v>
      </c>
      <c r="AF124" s="52">
        <f>VLOOKUP($B124,Shock_dev!$A$1:$CI$361,MATCH(DATE(AF$1,1,1),Shock_dev!$A$1:$CI$1,0),FALSE)</f>
        <v>108</v>
      </c>
      <c r="AG124" s="52"/>
      <c r="AH124" s="65">
        <f t="shared" si="48"/>
        <v>0</v>
      </c>
      <c r="AI124" s="65">
        <f t="shared" si="49"/>
        <v>68.400000000000006</v>
      </c>
      <c r="AJ124" s="65">
        <f t="shared" si="50"/>
        <v>93.6</v>
      </c>
      <c r="AK124" s="65">
        <f t="shared" si="51"/>
        <v>108</v>
      </c>
      <c r="AL124" s="65">
        <f t="shared" si="52"/>
        <v>108</v>
      </c>
      <c r="AM124" s="65">
        <f t="shared" si="53"/>
        <v>108</v>
      </c>
      <c r="AN124" s="66"/>
      <c r="AO124" s="65">
        <f t="shared" si="54"/>
        <v>34.200000000000003</v>
      </c>
      <c r="AP124" s="65">
        <f t="shared" si="55"/>
        <v>100.8</v>
      </c>
      <c r="AQ124" s="65">
        <f t="shared" si="56"/>
        <v>108</v>
      </c>
    </row>
    <row r="125" spans="1:43" x14ac:dyDescent="0.25">
      <c r="A125" s="5" t="s">
        <v>436</v>
      </c>
      <c r="B125" s="37" t="s">
        <v>635</v>
      </c>
      <c r="C125" s="52">
        <f>VLOOKUP($B125,Shock_dev!$A$1:$CI$361,MATCH(DATE(C$1,1,1),Shock_dev!$A$1:$CI$1,0),FALSE)</f>
        <v>0</v>
      </c>
      <c r="D125" s="52">
        <f>VLOOKUP($B125,Shock_dev!$A$1:$CI$361,MATCH(DATE(D$1,1,1),Shock_dev!$A$1:$CI$1,0),FALSE)</f>
        <v>0</v>
      </c>
      <c r="E125" s="52">
        <f>VLOOKUP($B125,Shock_dev!$A$1:$CI$361,MATCH(DATE(E$1,1,1),Shock_dev!$A$1:$CI$1,0),FALSE)</f>
        <v>0</v>
      </c>
      <c r="F125" s="52">
        <f>VLOOKUP($B125,Shock_dev!$A$1:$CI$361,MATCH(DATE(F$1,1,1),Shock_dev!$A$1:$CI$1,0),FALSE)</f>
        <v>0</v>
      </c>
      <c r="G125" s="52">
        <f>VLOOKUP($B125,Shock_dev!$A$1:$CI$361,MATCH(DATE(G$1,1,1),Shock_dev!$A$1:$CI$1,0),FALSE)</f>
        <v>0</v>
      </c>
      <c r="H125" s="52">
        <f>VLOOKUP($B125,Shock_dev!$A$1:$CI$361,MATCH(DATE(H$1,1,1),Shock_dev!$A$1:$CI$1,0),FALSE)</f>
        <v>0</v>
      </c>
      <c r="I125" s="52">
        <f>VLOOKUP($B125,Shock_dev!$A$1:$CI$361,MATCH(DATE(I$1,1,1),Shock_dev!$A$1:$CI$1,0),FALSE)</f>
        <v>0</v>
      </c>
      <c r="J125" s="52">
        <f>VLOOKUP($B125,Shock_dev!$A$1:$CI$361,MATCH(DATE(J$1,1,1),Shock_dev!$A$1:$CI$1,0),FALSE)</f>
        <v>0</v>
      </c>
      <c r="K125" s="52">
        <f>VLOOKUP($B125,Shock_dev!$A$1:$CI$361,MATCH(DATE(K$1,1,1),Shock_dev!$A$1:$CI$1,0),FALSE)</f>
        <v>0</v>
      </c>
      <c r="L125" s="52">
        <f>VLOOKUP($B125,Shock_dev!$A$1:$CI$361,MATCH(DATE(L$1,1,1),Shock_dev!$A$1:$CI$1,0),FALSE)</f>
        <v>0</v>
      </c>
      <c r="M125" s="52">
        <f>VLOOKUP($B125,Shock_dev!$A$1:$CI$361,MATCH(DATE(M$1,1,1),Shock_dev!$A$1:$CI$1,0),FALSE)</f>
        <v>0</v>
      </c>
      <c r="N125" s="52">
        <f>VLOOKUP($B125,Shock_dev!$A$1:$CI$361,MATCH(DATE(N$1,1,1),Shock_dev!$A$1:$CI$1,0),FALSE)</f>
        <v>0</v>
      </c>
      <c r="O125" s="52">
        <f>VLOOKUP($B125,Shock_dev!$A$1:$CI$361,MATCH(DATE(O$1,1,1),Shock_dev!$A$1:$CI$1,0),FALSE)</f>
        <v>0</v>
      </c>
      <c r="P125" s="52">
        <f>VLOOKUP($B125,Shock_dev!$A$1:$CI$361,MATCH(DATE(P$1,1,1),Shock_dev!$A$1:$CI$1,0),FALSE)</f>
        <v>0</v>
      </c>
      <c r="Q125" s="52">
        <f>VLOOKUP($B125,Shock_dev!$A$1:$CI$361,MATCH(DATE(Q$1,1,1),Shock_dev!$A$1:$CI$1,0),FALSE)</f>
        <v>0</v>
      </c>
      <c r="R125" s="52">
        <f>VLOOKUP($B125,Shock_dev!$A$1:$CI$361,MATCH(DATE(R$1,1,1),Shock_dev!$A$1:$CI$1,0),FALSE)</f>
        <v>0</v>
      </c>
      <c r="S125" s="52">
        <f>VLOOKUP($B125,Shock_dev!$A$1:$CI$361,MATCH(DATE(S$1,1,1),Shock_dev!$A$1:$CI$1,0),FALSE)</f>
        <v>0</v>
      </c>
      <c r="T125" s="52">
        <f>VLOOKUP($B125,Shock_dev!$A$1:$CI$361,MATCH(DATE(T$1,1,1),Shock_dev!$A$1:$CI$1,0),FALSE)</f>
        <v>0</v>
      </c>
      <c r="U125" s="52">
        <f>VLOOKUP($B125,Shock_dev!$A$1:$CI$361,MATCH(DATE(U$1,1,1),Shock_dev!$A$1:$CI$1,0),FALSE)</f>
        <v>0</v>
      </c>
      <c r="V125" s="52">
        <f>VLOOKUP($B125,Shock_dev!$A$1:$CI$361,MATCH(DATE(V$1,1,1),Shock_dev!$A$1:$CI$1,0),FALSE)</f>
        <v>0</v>
      </c>
      <c r="W125" s="52">
        <f>VLOOKUP($B125,Shock_dev!$A$1:$CI$361,MATCH(DATE(W$1,1,1),Shock_dev!$A$1:$CI$1,0),FALSE)</f>
        <v>0</v>
      </c>
      <c r="X125" s="52">
        <f>VLOOKUP($B125,Shock_dev!$A$1:$CI$361,MATCH(DATE(X$1,1,1),Shock_dev!$A$1:$CI$1,0),FALSE)</f>
        <v>0</v>
      </c>
      <c r="Y125" s="52">
        <f>VLOOKUP($B125,Shock_dev!$A$1:$CI$361,MATCH(DATE(Y$1,1,1),Shock_dev!$A$1:$CI$1,0),FALSE)</f>
        <v>0</v>
      </c>
      <c r="Z125" s="52">
        <f>VLOOKUP($B125,Shock_dev!$A$1:$CI$361,MATCH(DATE(Z$1,1,1),Shock_dev!$A$1:$CI$1,0),FALSE)</f>
        <v>0</v>
      </c>
      <c r="AA125" s="52">
        <f>VLOOKUP($B125,Shock_dev!$A$1:$CI$361,MATCH(DATE(AA$1,1,1),Shock_dev!$A$1:$CI$1,0),FALSE)</f>
        <v>0</v>
      </c>
      <c r="AB125" s="52">
        <f>VLOOKUP($B125,Shock_dev!$A$1:$CI$361,MATCH(DATE(AB$1,1,1),Shock_dev!$A$1:$CI$1,0),FALSE)</f>
        <v>0</v>
      </c>
      <c r="AC125" s="52">
        <f>VLOOKUP($B125,Shock_dev!$A$1:$CI$361,MATCH(DATE(AC$1,1,1),Shock_dev!$A$1:$CI$1,0),FALSE)</f>
        <v>0</v>
      </c>
      <c r="AD125" s="52">
        <f>VLOOKUP($B125,Shock_dev!$A$1:$CI$361,MATCH(DATE(AD$1,1,1),Shock_dev!$A$1:$CI$1,0),FALSE)</f>
        <v>0</v>
      </c>
      <c r="AE125" s="52">
        <f>VLOOKUP($B125,Shock_dev!$A$1:$CI$361,MATCH(DATE(AE$1,1,1),Shock_dev!$A$1:$CI$1,0),FALSE)</f>
        <v>0</v>
      </c>
      <c r="AF125" s="52">
        <f>VLOOKUP($B125,Shock_dev!$A$1:$CI$361,MATCH(DATE(AF$1,1,1),Shock_dev!$A$1:$CI$1,0),FALSE)</f>
        <v>0</v>
      </c>
      <c r="AG125" s="52"/>
      <c r="AH125" s="65">
        <f t="shared" si="48"/>
        <v>0</v>
      </c>
      <c r="AI125" s="65">
        <f t="shared" si="49"/>
        <v>0</v>
      </c>
      <c r="AJ125" s="65">
        <f t="shared" si="50"/>
        <v>0</v>
      </c>
      <c r="AK125" s="65">
        <f t="shared" si="51"/>
        <v>0</v>
      </c>
      <c r="AL125" s="65">
        <f t="shared" si="52"/>
        <v>0</v>
      </c>
      <c r="AM125" s="65">
        <f t="shared" si="53"/>
        <v>0</v>
      </c>
      <c r="AN125" s="66"/>
      <c r="AO125" s="65">
        <f t="shared" si="54"/>
        <v>0</v>
      </c>
      <c r="AP125" s="65">
        <f t="shared" si="55"/>
        <v>0</v>
      </c>
      <c r="AQ125" s="65">
        <f t="shared" si="56"/>
        <v>0</v>
      </c>
    </row>
    <row r="126" spans="1:43" x14ac:dyDescent="0.25">
      <c r="A126" s="5" t="s">
        <v>437</v>
      </c>
      <c r="B126" s="37" t="s">
        <v>636</v>
      </c>
      <c r="C126" s="52">
        <f>VLOOKUP($B126,Shock_dev!$A$1:$CI$361,MATCH(DATE(C$1,1,1),Shock_dev!$A$1:$CI$1,0),FALSE)</f>
        <v>0</v>
      </c>
      <c r="D126" s="52">
        <f>VLOOKUP($B126,Shock_dev!$A$1:$CI$361,MATCH(DATE(D$1,1,1),Shock_dev!$A$1:$CI$1,0),FALSE)</f>
        <v>0</v>
      </c>
      <c r="E126" s="52">
        <f>VLOOKUP($B126,Shock_dev!$A$1:$CI$361,MATCH(DATE(E$1,1,1),Shock_dev!$A$1:$CI$1,0),FALSE)</f>
        <v>0</v>
      </c>
      <c r="F126" s="52">
        <f>VLOOKUP($B126,Shock_dev!$A$1:$CI$361,MATCH(DATE(F$1,1,1),Shock_dev!$A$1:$CI$1,0),FALSE)</f>
        <v>0</v>
      </c>
      <c r="G126" s="52">
        <f>VLOOKUP($B126,Shock_dev!$A$1:$CI$361,MATCH(DATE(G$1,1,1),Shock_dev!$A$1:$CI$1,0),FALSE)</f>
        <v>0</v>
      </c>
      <c r="H126" s="52">
        <f>VLOOKUP($B126,Shock_dev!$A$1:$CI$361,MATCH(DATE(H$1,1,1),Shock_dev!$A$1:$CI$1,0),FALSE)</f>
        <v>0</v>
      </c>
      <c r="I126" s="52">
        <f>VLOOKUP($B126,Shock_dev!$A$1:$CI$361,MATCH(DATE(I$1,1,1),Shock_dev!$A$1:$CI$1,0),FALSE)</f>
        <v>0</v>
      </c>
      <c r="J126" s="52">
        <f>VLOOKUP($B126,Shock_dev!$A$1:$CI$361,MATCH(DATE(J$1,1,1),Shock_dev!$A$1:$CI$1,0),FALSE)</f>
        <v>0</v>
      </c>
      <c r="K126" s="52">
        <f>VLOOKUP($B126,Shock_dev!$A$1:$CI$361,MATCH(DATE(K$1,1,1),Shock_dev!$A$1:$CI$1,0),FALSE)</f>
        <v>0</v>
      </c>
      <c r="L126" s="52">
        <f>VLOOKUP($B126,Shock_dev!$A$1:$CI$361,MATCH(DATE(L$1,1,1),Shock_dev!$A$1:$CI$1,0),FALSE)</f>
        <v>0</v>
      </c>
      <c r="M126" s="52">
        <f>VLOOKUP($B126,Shock_dev!$A$1:$CI$361,MATCH(DATE(M$1,1,1),Shock_dev!$A$1:$CI$1,0),FALSE)</f>
        <v>0</v>
      </c>
      <c r="N126" s="52">
        <f>VLOOKUP($B126,Shock_dev!$A$1:$CI$361,MATCH(DATE(N$1,1,1),Shock_dev!$A$1:$CI$1,0),FALSE)</f>
        <v>0</v>
      </c>
      <c r="O126" s="52">
        <f>VLOOKUP($B126,Shock_dev!$A$1:$CI$361,MATCH(DATE(O$1,1,1),Shock_dev!$A$1:$CI$1,0),FALSE)</f>
        <v>0</v>
      </c>
      <c r="P126" s="52">
        <f>VLOOKUP($B126,Shock_dev!$A$1:$CI$361,MATCH(DATE(P$1,1,1),Shock_dev!$A$1:$CI$1,0),FALSE)</f>
        <v>0</v>
      </c>
      <c r="Q126" s="52">
        <f>VLOOKUP($B126,Shock_dev!$A$1:$CI$361,MATCH(DATE(Q$1,1,1),Shock_dev!$A$1:$CI$1,0),FALSE)</f>
        <v>0</v>
      </c>
      <c r="R126" s="52">
        <f>VLOOKUP($B126,Shock_dev!$A$1:$CI$361,MATCH(DATE(R$1,1,1),Shock_dev!$A$1:$CI$1,0),FALSE)</f>
        <v>0</v>
      </c>
      <c r="S126" s="52">
        <f>VLOOKUP($B126,Shock_dev!$A$1:$CI$361,MATCH(DATE(S$1,1,1),Shock_dev!$A$1:$CI$1,0),FALSE)</f>
        <v>0</v>
      </c>
      <c r="T126" s="52">
        <f>VLOOKUP($B126,Shock_dev!$A$1:$CI$361,MATCH(DATE(T$1,1,1),Shock_dev!$A$1:$CI$1,0),FALSE)</f>
        <v>0</v>
      </c>
      <c r="U126" s="52">
        <f>VLOOKUP($B126,Shock_dev!$A$1:$CI$361,MATCH(DATE(U$1,1,1),Shock_dev!$A$1:$CI$1,0),FALSE)</f>
        <v>0</v>
      </c>
      <c r="V126" s="52">
        <f>VLOOKUP($B126,Shock_dev!$A$1:$CI$361,MATCH(DATE(V$1,1,1),Shock_dev!$A$1:$CI$1,0),FALSE)</f>
        <v>0</v>
      </c>
      <c r="W126" s="52">
        <f>VLOOKUP($B126,Shock_dev!$A$1:$CI$361,MATCH(DATE(W$1,1,1),Shock_dev!$A$1:$CI$1,0),FALSE)</f>
        <v>0</v>
      </c>
      <c r="X126" s="52">
        <f>VLOOKUP($B126,Shock_dev!$A$1:$CI$361,MATCH(DATE(X$1,1,1),Shock_dev!$A$1:$CI$1,0),FALSE)</f>
        <v>0</v>
      </c>
      <c r="Y126" s="52">
        <f>VLOOKUP($B126,Shock_dev!$A$1:$CI$361,MATCH(DATE(Y$1,1,1),Shock_dev!$A$1:$CI$1,0),FALSE)</f>
        <v>0</v>
      </c>
      <c r="Z126" s="52">
        <f>VLOOKUP($B126,Shock_dev!$A$1:$CI$361,MATCH(DATE(Z$1,1,1),Shock_dev!$A$1:$CI$1,0),FALSE)</f>
        <v>0</v>
      </c>
      <c r="AA126" s="52">
        <f>VLOOKUP($B126,Shock_dev!$A$1:$CI$361,MATCH(DATE(AA$1,1,1),Shock_dev!$A$1:$CI$1,0),FALSE)</f>
        <v>0</v>
      </c>
      <c r="AB126" s="52">
        <f>VLOOKUP($B126,Shock_dev!$A$1:$CI$361,MATCH(DATE(AB$1,1,1),Shock_dev!$A$1:$CI$1,0),FALSE)</f>
        <v>0</v>
      </c>
      <c r="AC126" s="52">
        <f>VLOOKUP($B126,Shock_dev!$A$1:$CI$361,MATCH(DATE(AC$1,1,1),Shock_dev!$A$1:$CI$1,0),FALSE)</f>
        <v>0</v>
      </c>
      <c r="AD126" s="52">
        <f>VLOOKUP($B126,Shock_dev!$A$1:$CI$361,MATCH(DATE(AD$1,1,1),Shock_dev!$A$1:$CI$1,0),FALSE)</f>
        <v>0</v>
      </c>
      <c r="AE126" s="52">
        <f>VLOOKUP($B126,Shock_dev!$A$1:$CI$361,MATCH(DATE(AE$1,1,1),Shock_dev!$A$1:$CI$1,0),FALSE)</f>
        <v>0</v>
      </c>
      <c r="AF126" s="52">
        <f>VLOOKUP($B126,Shock_dev!$A$1:$CI$361,MATCH(DATE(AF$1,1,1),Shock_dev!$A$1:$CI$1,0),FALSE)</f>
        <v>0</v>
      </c>
      <c r="AG126" s="52"/>
      <c r="AH126" s="65">
        <f t="shared" si="48"/>
        <v>0</v>
      </c>
      <c r="AI126" s="65">
        <f t="shared" si="49"/>
        <v>0</v>
      </c>
      <c r="AJ126" s="65">
        <f t="shared" si="50"/>
        <v>0</v>
      </c>
      <c r="AK126" s="65">
        <f t="shared" si="51"/>
        <v>0</v>
      </c>
      <c r="AL126" s="65">
        <f t="shared" si="52"/>
        <v>0</v>
      </c>
      <c r="AM126" s="65">
        <f t="shared" si="53"/>
        <v>0</v>
      </c>
      <c r="AN126" s="66"/>
      <c r="AO126" s="65">
        <f t="shared" si="54"/>
        <v>0</v>
      </c>
      <c r="AP126" s="65">
        <f t="shared" si="55"/>
        <v>0</v>
      </c>
      <c r="AQ126" s="65">
        <f t="shared" si="56"/>
        <v>0</v>
      </c>
    </row>
    <row r="127" spans="1:43" x14ac:dyDescent="0.25">
      <c r="A127" s="5" t="s">
        <v>675</v>
      </c>
      <c r="B127" s="37" t="s">
        <v>637</v>
      </c>
      <c r="C127" s="52">
        <f>VLOOKUP($B127,Shock_dev!$A$1:$CI$361,MATCH(DATE(C$1,1,1),Shock_dev!$A$1:$CI$1,0),FALSE)</f>
        <v>217.9</v>
      </c>
      <c r="D127" s="52">
        <f>VLOOKUP($B127,Shock_dev!$A$1:$CI$361,MATCH(DATE(D$1,1,1),Shock_dev!$A$1:$CI$1,0),FALSE)</f>
        <v>221.4</v>
      </c>
      <c r="E127" s="52">
        <f>VLOOKUP($B127,Shock_dev!$A$1:$CI$361,MATCH(DATE(E$1,1,1),Shock_dev!$A$1:$CI$1,0),FALSE)</f>
        <v>231.9</v>
      </c>
      <c r="F127" s="52">
        <f>VLOOKUP($B127,Shock_dev!$A$1:$CI$361,MATCH(DATE(F$1,1,1),Shock_dev!$A$1:$CI$1,0),FALSE)</f>
        <v>253</v>
      </c>
      <c r="G127" s="52">
        <f>VLOOKUP($B127,Shock_dev!$A$1:$CI$361,MATCH(DATE(G$1,1,1),Shock_dev!$A$1:$CI$1,0),FALSE)</f>
        <v>274</v>
      </c>
      <c r="H127" s="52">
        <f>VLOOKUP($B127,Shock_dev!$A$1:$CI$361,MATCH(DATE(H$1,1,1),Shock_dev!$A$1:$CI$1,0),FALSE)</f>
        <v>302.10000000000002</v>
      </c>
      <c r="I127" s="52">
        <f>VLOOKUP($B127,Shock_dev!$A$1:$CI$361,MATCH(DATE(I$1,1,1),Shock_dev!$A$1:$CI$1,0),FALSE)</f>
        <v>323.10000000000002</v>
      </c>
      <c r="J127" s="52">
        <f>VLOOKUP($B127,Shock_dev!$A$1:$CI$361,MATCH(DATE(J$1,1,1),Shock_dev!$A$1:$CI$1,0),FALSE)</f>
        <v>333.7</v>
      </c>
      <c r="K127" s="52">
        <f>VLOOKUP($B127,Shock_dev!$A$1:$CI$361,MATCH(DATE(K$1,1,1),Shock_dev!$A$1:$CI$1,0),FALSE)</f>
        <v>340.7</v>
      </c>
      <c r="L127" s="52">
        <f>VLOOKUP($B127,Shock_dev!$A$1:$CI$361,MATCH(DATE(L$1,1,1),Shock_dev!$A$1:$CI$1,0),FALSE)</f>
        <v>349.5</v>
      </c>
      <c r="M127" s="52">
        <f>VLOOKUP($B127,Shock_dev!$A$1:$CI$361,MATCH(DATE(M$1,1,1),Shock_dev!$A$1:$CI$1,0),FALSE)</f>
        <v>280.60000000000002</v>
      </c>
      <c r="N127" s="52">
        <f>VLOOKUP($B127,Shock_dev!$A$1:$CI$361,MATCH(DATE(N$1,1,1),Shock_dev!$A$1:$CI$1,0),FALSE)</f>
        <v>291.10000000000002</v>
      </c>
      <c r="O127" s="52">
        <f>VLOOKUP($B127,Shock_dev!$A$1:$CI$361,MATCH(DATE(O$1,1,1),Shock_dev!$A$1:$CI$1,0),FALSE)</f>
        <v>300.10000000000002</v>
      </c>
      <c r="P127" s="52">
        <f>VLOOKUP($B127,Shock_dev!$A$1:$CI$361,MATCH(DATE(P$1,1,1),Shock_dev!$A$1:$CI$1,0),FALSE)</f>
        <v>314.10000000000002</v>
      </c>
      <c r="Q127" s="52">
        <f>VLOOKUP($B127,Shock_dev!$A$1:$CI$361,MATCH(DATE(Q$1,1,1),Shock_dev!$A$1:$CI$1,0),FALSE)</f>
        <v>331.7</v>
      </c>
      <c r="R127" s="52">
        <f>VLOOKUP($B127,Shock_dev!$A$1:$CI$361,MATCH(DATE(R$1,1,1),Shock_dev!$A$1:$CI$1,0),FALSE)</f>
        <v>349.2</v>
      </c>
      <c r="S127" s="52">
        <f>VLOOKUP($B127,Shock_dev!$A$1:$CI$361,MATCH(DATE(S$1,1,1),Shock_dev!$A$1:$CI$1,0),FALSE)</f>
        <v>373.8</v>
      </c>
      <c r="T127" s="52">
        <f>VLOOKUP($B127,Shock_dev!$A$1:$CI$361,MATCH(DATE(T$1,1,1),Shock_dev!$A$1:$CI$1,0),FALSE)</f>
        <v>380.8</v>
      </c>
      <c r="U127" s="52">
        <f>VLOOKUP($B127,Shock_dev!$A$1:$CI$361,MATCH(DATE(U$1,1,1),Shock_dev!$A$1:$CI$1,0),FALSE)</f>
        <v>384.3</v>
      </c>
      <c r="V127" s="52">
        <f>VLOOKUP($B127,Shock_dev!$A$1:$CI$361,MATCH(DATE(V$1,1,1),Shock_dev!$A$1:$CI$1,0),FALSE)</f>
        <v>384.3</v>
      </c>
      <c r="W127" s="52">
        <f>VLOOKUP($B127,Shock_dev!$A$1:$CI$361,MATCH(DATE(W$1,1,1),Shock_dev!$A$1:$CI$1,0),FALSE)</f>
        <v>412.4</v>
      </c>
      <c r="X127" s="52">
        <f>VLOOKUP($B127,Shock_dev!$A$1:$CI$361,MATCH(DATE(X$1,1,1),Shock_dev!$A$1:$CI$1,0),FALSE)</f>
        <v>412.4</v>
      </c>
      <c r="Y127" s="52">
        <f>VLOOKUP($B127,Shock_dev!$A$1:$CI$361,MATCH(DATE(Y$1,1,1),Shock_dev!$A$1:$CI$1,0),FALSE)</f>
        <v>412.4</v>
      </c>
      <c r="Z127" s="52">
        <f>VLOOKUP($B127,Shock_dev!$A$1:$CI$361,MATCH(DATE(Z$1,1,1),Shock_dev!$A$1:$CI$1,0),FALSE)</f>
        <v>412.4</v>
      </c>
      <c r="AA127" s="52">
        <f>VLOOKUP($B127,Shock_dev!$A$1:$CI$361,MATCH(DATE(AA$1,1,1),Shock_dev!$A$1:$CI$1,0),FALSE)</f>
        <v>412.4</v>
      </c>
      <c r="AB127" s="52">
        <f>VLOOKUP($B127,Shock_dev!$A$1:$CI$361,MATCH(DATE(AB$1,1,1),Shock_dev!$A$1:$CI$1,0),FALSE)</f>
        <v>412.4</v>
      </c>
      <c r="AC127" s="52">
        <f>VLOOKUP($B127,Shock_dev!$A$1:$CI$361,MATCH(DATE(AC$1,1,1),Shock_dev!$A$1:$CI$1,0),FALSE)</f>
        <v>412.4</v>
      </c>
      <c r="AD127" s="52">
        <f>VLOOKUP($B127,Shock_dev!$A$1:$CI$361,MATCH(DATE(AD$1,1,1),Shock_dev!$A$1:$CI$1,0),FALSE)</f>
        <v>412.4</v>
      </c>
      <c r="AE127" s="52">
        <f>VLOOKUP($B127,Shock_dev!$A$1:$CI$361,MATCH(DATE(AE$1,1,1),Shock_dev!$A$1:$CI$1,0),FALSE)</f>
        <v>415.9</v>
      </c>
      <c r="AF127" s="52">
        <f>VLOOKUP($B127,Shock_dev!$A$1:$CI$361,MATCH(DATE(AF$1,1,1),Shock_dev!$A$1:$CI$1,0),FALSE)</f>
        <v>415.9</v>
      </c>
      <c r="AG127" s="52"/>
      <c r="AH127" s="65">
        <f t="shared" si="48"/>
        <v>239.64000000000001</v>
      </c>
      <c r="AI127" s="65">
        <f t="shared" si="49"/>
        <v>329.82000000000005</v>
      </c>
      <c r="AJ127" s="65">
        <f t="shared" si="50"/>
        <v>303.52000000000004</v>
      </c>
      <c r="AK127" s="65">
        <f t="shared" si="51"/>
        <v>374.47999999999996</v>
      </c>
      <c r="AL127" s="65">
        <f t="shared" si="52"/>
        <v>412.4</v>
      </c>
      <c r="AM127" s="65">
        <f t="shared" si="53"/>
        <v>413.8</v>
      </c>
      <c r="AN127" s="66"/>
      <c r="AO127" s="65">
        <f t="shared" si="54"/>
        <v>284.73</v>
      </c>
      <c r="AP127" s="65">
        <f t="shared" si="55"/>
        <v>339</v>
      </c>
      <c r="AQ127" s="65">
        <f t="shared" si="56"/>
        <v>413.1</v>
      </c>
    </row>
    <row r="128" spans="1:43" x14ac:dyDescent="0.25">
      <c r="A128" s="5" t="s">
        <v>413</v>
      </c>
      <c r="B128" s="37" t="s">
        <v>638</v>
      </c>
      <c r="C128" s="52">
        <f>VLOOKUP($B128,Shock_dev!$A$1:$CI$361,MATCH(DATE(C$1,1,1),Shock_dev!$A$1:$CI$1,0),FALSE)</f>
        <v>2582.9</v>
      </c>
      <c r="D128" s="52">
        <f>VLOOKUP($B128,Shock_dev!$A$1:$CI$361,MATCH(DATE(D$1,1,1),Shock_dev!$A$1:$CI$1,0),FALSE)</f>
        <v>2491.9</v>
      </c>
      <c r="E128" s="52">
        <f>VLOOKUP($B128,Shock_dev!$A$1:$CI$361,MATCH(DATE(E$1,1,1),Shock_dev!$A$1:$CI$1,0),FALSE)</f>
        <v>2729.4</v>
      </c>
      <c r="F128" s="52">
        <f>VLOOKUP($B128,Shock_dev!$A$1:$CI$361,MATCH(DATE(F$1,1,1),Shock_dev!$A$1:$CI$1,0),FALSE)</f>
        <v>2901.8</v>
      </c>
      <c r="G128" s="52">
        <f>VLOOKUP($B128,Shock_dev!$A$1:$CI$361,MATCH(DATE(G$1,1,1),Shock_dev!$A$1:$CI$1,0),FALSE)</f>
        <v>2998.6</v>
      </c>
      <c r="H128" s="52">
        <f>VLOOKUP($B128,Shock_dev!$A$1:$CI$361,MATCH(DATE(H$1,1,1),Shock_dev!$A$1:$CI$1,0),FALSE)</f>
        <v>3262.1</v>
      </c>
      <c r="I128" s="52">
        <f>VLOOKUP($B128,Shock_dev!$A$1:$CI$361,MATCH(DATE(I$1,1,1),Shock_dev!$A$1:$CI$1,0),FALSE)</f>
        <v>3098.1</v>
      </c>
      <c r="J128" s="52">
        <f>VLOOKUP($B128,Shock_dev!$A$1:$CI$361,MATCH(DATE(J$1,1,1),Shock_dev!$A$1:$CI$1,0),FALSE)</f>
        <v>3894.9</v>
      </c>
      <c r="K128" s="52">
        <f>VLOOKUP($B128,Shock_dev!$A$1:$CI$361,MATCH(DATE(K$1,1,1),Shock_dev!$A$1:$CI$1,0),FALSE)</f>
        <v>3647.6</v>
      </c>
      <c r="L128" s="52">
        <f>VLOOKUP($B128,Shock_dev!$A$1:$CI$361,MATCH(DATE(L$1,1,1),Shock_dev!$A$1:$CI$1,0),FALSE)</f>
        <v>4095.7</v>
      </c>
      <c r="M128" s="52">
        <f>VLOOKUP($B128,Shock_dev!$A$1:$CI$361,MATCH(DATE(M$1,1,1),Shock_dev!$A$1:$CI$1,0),FALSE)</f>
        <v>4056.8</v>
      </c>
      <c r="N128" s="52">
        <f>VLOOKUP($B128,Shock_dev!$A$1:$CI$361,MATCH(DATE(N$1,1,1),Shock_dev!$A$1:$CI$1,0),FALSE)</f>
        <v>3720.5</v>
      </c>
      <c r="O128" s="52">
        <f>VLOOKUP($B128,Shock_dev!$A$1:$CI$361,MATCH(DATE(O$1,1,1),Shock_dev!$A$1:$CI$1,0),FALSE)</f>
        <v>3035.7</v>
      </c>
      <c r="P128" s="52">
        <f>VLOOKUP($B128,Shock_dev!$A$1:$CI$361,MATCH(DATE(P$1,1,1),Shock_dev!$A$1:$CI$1,0),FALSE)</f>
        <v>2702.9</v>
      </c>
      <c r="Q128" s="52">
        <f>VLOOKUP($B128,Shock_dev!$A$1:$CI$361,MATCH(DATE(Q$1,1,1),Shock_dev!$A$1:$CI$1,0),FALSE)</f>
        <v>2854.5</v>
      </c>
      <c r="R128" s="52">
        <f>VLOOKUP($B128,Shock_dev!$A$1:$CI$361,MATCH(DATE(R$1,1,1),Shock_dev!$A$1:$CI$1,0),FALSE)</f>
        <v>2108.9</v>
      </c>
      <c r="S128" s="52">
        <f>VLOOKUP($B128,Shock_dev!$A$1:$CI$361,MATCH(DATE(S$1,1,1),Shock_dev!$A$1:$CI$1,0),FALSE)</f>
        <v>2133.5</v>
      </c>
      <c r="T128" s="52">
        <f>VLOOKUP($B128,Shock_dev!$A$1:$CI$361,MATCH(DATE(T$1,1,1),Shock_dev!$A$1:$CI$1,0),FALSE)</f>
        <v>2552</v>
      </c>
      <c r="U128" s="52">
        <f>VLOOKUP($B128,Shock_dev!$A$1:$CI$361,MATCH(DATE(U$1,1,1),Shock_dev!$A$1:$CI$1,0),FALSE)</f>
        <v>2139.3000000000002</v>
      </c>
      <c r="V128" s="52">
        <f>VLOOKUP($B128,Shock_dev!$A$1:$CI$361,MATCH(DATE(V$1,1,1),Shock_dev!$A$1:$CI$1,0),FALSE)</f>
        <v>2139.3000000000002</v>
      </c>
      <c r="W128" s="52">
        <f>VLOOKUP($B128,Shock_dev!$A$1:$CI$361,MATCH(DATE(W$1,1,1),Shock_dev!$A$1:$CI$1,0),FALSE)</f>
        <v>2474.9</v>
      </c>
      <c r="X128" s="52">
        <f>VLOOKUP($B128,Shock_dev!$A$1:$CI$361,MATCH(DATE(X$1,1,1),Shock_dev!$A$1:$CI$1,0),FALSE)</f>
        <v>2474.9</v>
      </c>
      <c r="Y128" s="52">
        <f>VLOOKUP($B128,Shock_dev!$A$1:$CI$361,MATCH(DATE(Y$1,1,1),Shock_dev!$A$1:$CI$1,0),FALSE)</f>
        <v>2643.6</v>
      </c>
      <c r="Z128" s="52">
        <f>VLOOKUP($B128,Shock_dev!$A$1:$CI$361,MATCH(DATE(Z$1,1,1),Shock_dev!$A$1:$CI$1,0),FALSE)</f>
        <v>2470.1999999999998</v>
      </c>
      <c r="AA128" s="52">
        <f>VLOOKUP($B128,Shock_dev!$A$1:$CI$361,MATCH(DATE(AA$1,1,1),Shock_dev!$A$1:$CI$1,0),FALSE)</f>
        <v>2797</v>
      </c>
      <c r="AB128" s="52">
        <f>VLOOKUP($B128,Shock_dev!$A$1:$CI$361,MATCH(DATE(AB$1,1,1),Shock_dev!$A$1:$CI$1,0),FALSE)</f>
        <v>3104.5</v>
      </c>
      <c r="AC128" s="52">
        <f>VLOOKUP($B128,Shock_dev!$A$1:$CI$361,MATCH(DATE(AC$1,1,1),Shock_dev!$A$1:$CI$1,0),FALSE)</f>
        <v>3412</v>
      </c>
      <c r="AD128" s="52">
        <f>VLOOKUP($B128,Shock_dev!$A$1:$CI$361,MATCH(DATE(AD$1,1,1),Shock_dev!$A$1:$CI$1,0),FALSE)</f>
        <v>3611.5</v>
      </c>
      <c r="AE128" s="52">
        <f>VLOOKUP($B128,Shock_dev!$A$1:$CI$361,MATCH(DATE(AE$1,1,1),Shock_dev!$A$1:$CI$1,0),FALSE)</f>
        <v>3922.5</v>
      </c>
      <c r="AF128" s="52">
        <f>VLOOKUP($B128,Shock_dev!$A$1:$CI$361,MATCH(DATE(AF$1,1,1),Shock_dev!$A$1:$CI$1,0),FALSE)</f>
        <v>3922.5</v>
      </c>
      <c r="AG128" s="52"/>
      <c r="AH128" s="65">
        <f t="shared" si="48"/>
        <v>2740.92</v>
      </c>
      <c r="AI128" s="65">
        <f t="shared" si="49"/>
        <v>3599.6800000000003</v>
      </c>
      <c r="AJ128" s="65">
        <f t="shared" si="50"/>
        <v>3274.08</v>
      </c>
      <c r="AK128" s="65">
        <f t="shared" si="51"/>
        <v>2214.6</v>
      </c>
      <c r="AL128" s="65">
        <f t="shared" si="52"/>
        <v>2572.12</v>
      </c>
      <c r="AM128" s="65">
        <f t="shared" si="53"/>
        <v>3594.6</v>
      </c>
      <c r="AN128" s="66"/>
      <c r="AO128" s="65">
        <f t="shared" si="54"/>
        <v>3170.3</v>
      </c>
      <c r="AP128" s="65">
        <f t="shared" si="55"/>
        <v>2744.34</v>
      </c>
      <c r="AQ128" s="65">
        <f t="shared" si="56"/>
        <v>3083.3599999999997</v>
      </c>
    </row>
    <row r="129" spans="1:43" x14ac:dyDescent="0.25">
      <c r="A129" s="5" t="s">
        <v>414</v>
      </c>
      <c r="B129" s="37" t="s">
        <v>639</v>
      </c>
      <c r="C129" s="52">
        <f>VLOOKUP($B129,Shock_dev!$A$1:$CI$361,MATCH(DATE(C$1,1,1),Shock_dev!$A$1:$CI$1,0),FALSE)</f>
        <v>2582.9</v>
      </c>
      <c r="D129" s="52">
        <f>VLOOKUP($B129,Shock_dev!$A$1:$CI$361,MATCH(DATE(D$1,1,1),Shock_dev!$A$1:$CI$1,0),FALSE)</f>
        <v>2491.9</v>
      </c>
      <c r="E129" s="52">
        <f>VLOOKUP($B129,Shock_dev!$A$1:$CI$361,MATCH(DATE(E$1,1,1),Shock_dev!$A$1:$CI$1,0),FALSE)</f>
        <v>2729.4</v>
      </c>
      <c r="F129" s="52">
        <f>VLOOKUP($B129,Shock_dev!$A$1:$CI$361,MATCH(DATE(F$1,1,1),Shock_dev!$A$1:$CI$1,0),FALSE)</f>
        <v>2901.8</v>
      </c>
      <c r="G129" s="52">
        <f>VLOOKUP($B129,Shock_dev!$A$1:$CI$361,MATCH(DATE(G$1,1,1),Shock_dev!$A$1:$CI$1,0),FALSE)</f>
        <v>2998.6</v>
      </c>
      <c r="H129" s="52">
        <f>VLOOKUP($B129,Shock_dev!$A$1:$CI$361,MATCH(DATE(H$1,1,1),Shock_dev!$A$1:$CI$1,0),FALSE)</f>
        <v>3262.1</v>
      </c>
      <c r="I129" s="52">
        <f>VLOOKUP($B129,Shock_dev!$A$1:$CI$361,MATCH(DATE(I$1,1,1),Shock_dev!$A$1:$CI$1,0),FALSE)</f>
        <v>3098.1</v>
      </c>
      <c r="J129" s="52">
        <f>VLOOKUP($B129,Shock_dev!$A$1:$CI$361,MATCH(DATE(J$1,1,1),Shock_dev!$A$1:$CI$1,0),FALSE)</f>
        <v>3894.9</v>
      </c>
      <c r="K129" s="52">
        <f>VLOOKUP($B129,Shock_dev!$A$1:$CI$361,MATCH(DATE(K$1,1,1),Shock_dev!$A$1:$CI$1,0),FALSE)</f>
        <v>3647.6</v>
      </c>
      <c r="L129" s="52">
        <f>VLOOKUP($B129,Shock_dev!$A$1:$CI$361,MATCH(DATE(L$1,1,1),Shock_dev!$A$1:$CI$1,0),FALSE)</f>
        <v>4095.7</v>
      </c>
      <c r="M129" s="52">
        <f>VLOOKUP($B129,Shock_dev!$A$1:$CI$361,MATCH(DATE(M$1,1,1),Shock_dev!$A$1:$CI$1,0),FALSE)</f>
        <v>4056.8</v>
      </c>
      <c r="N129" s="52">
        <f>VLOOKUP($B129,Shock_dev!$A$1:$CI$361,MATCH(DATE(N$1,1,1),Shock_dev!$A$1:$CI$1,0),FALSE)</f>
        <v>3720.5</v>
      </c>
      <c r="O129" s="52">
        <f>VLOOKUP($B129,Shock_dev!$A$1:$CI$361,MATCH(DATE(O$1,1,1),Shock_dev!$A$1:$CI$1,0),FALSE)</f>
        <v>3035.7</v>
      </c>
      <c r="P129" s="52">
        <f>VLOOKUP($B129,Shock_dev!$A$1:$CI$361,MATCH(DATE(P$1,1,1),Shock_dev!$A$1:$CI$1,0),FALSE)</f>
        <v>2702.9</v>
      </c>
      <c r="Q129" s="52">
        <f>VLOOKUP($B129,Shock_dev!$A$1:$CI$361,MATCH(DATE(Q$1,1,1),Shock_dev!$A$1:$CI$1,0),FALSE)</f>
        <v>2854.5</v>
      </c>
      <c r="R129" s="52">
        <f>VLOOKUP($B129,Shock_dev!$A$1:$CI$361,MATCH(DATE(R$1,1,1),Shock_dev!$A$1:$CI$1,0),FALSE)</f>
        <v>2108.9</v>
      </c>
      <c r="S129" s="52">
        <f>VLOOKUP($B129,Shock_dev!$A$1:$CI$361,MATCH(DATE(S$1,1,1),Shock_dev!$A$1:$CI$1,0),FALSE)</f>
        <v>2133.5</v>
      </c>
      <c r="T129" s="52">
        <f>VLOOKUP($B129,Shock_dev!$A$1:$CI$361,MATCH(DATE(T$1,1,1),Shock_dev!$A$1:$CI$1,0),FALSE)</f>
        <v>2552</v>
      </c>
      <c r="U129" s="52">
        <f>VLOOKUP($B129,Shock_dev!$A$1:$CI$361,MATCH(DATE(U$1,1,1),Shock_dev!$A$1:$CI$1,0),FALSE)</f>
        <v>2139.3000000000002</v>
      </c>
      <c r="V129" s="52">
        <f>VLOOKUP($B129,Shock_dev!$A$1:$CI$361,MATCH(DATE(V$1,1,1),Shock_dev!$A$1:$CI$1,0),FALSE)</f>
        <v>2139.3000000000002</v>
      </c>
      <c r="W129" s="52">
        <f>VLOOKUP($B129,Shock_dev!$A$1:$CI$361,MATCH(DATE(W$1,1,1),Shock_dev!$A$1:$CI$1,0),FALSE)</f>
        <v>2474.9</v>
      </c>
      <c r="X129" s="52">
        <f>VLOOKUP($B129,Shock_dev!$A$1:$CI$361,MATCH(DATE(X$1,1,1),Shock_dev!$A$1:$CI$1,0),FALSE)</f>
        <v>2474.9</v>
      </c>
      <c r="Y129" s="52">
        <f>VLOOKUP($B129,Shock_dev!$A$1:$CI$361,MATCH(DATE(Y$1,1,1),Shock_dev!$A$1:$CI$1,0),FALSE)</f>
        <v>2643.6</v>
      </c>
      <c r="Z129" s="52">
        <f>VLOOKUP($B129,Shock_dev!$A$1:$CI$361,MATCH(DATE(Z$1,1,1),Shock_dev!$A$1:$CI$1,0),FALSE)</f>
        <v>2470.1999999999998</v>
      </c>
      <c r="AA129" s="52">
        <f>VLOOKUP($B129,Shock_dev!$A$1:$CI$361,MATCH(DATE(AA$1,1,1),Shock_dev!$A$1:$CI$1,0),FALSE)</f>
        <v>2797</v>
      </c>
      <c r="AB129" s="52">
        <f>VLOOKUP($B129,Shock_dev!$A$1:$CI$361,MATCH(DATE(AB$1,1,1),Shock_dev!$A$1:$CI$1,0),FALSE)</f>
        <v>3104.5</v>
      </c>
      <c r="AC129" s="52">
        <f>VLOOKUP($B129,Shock_dev!$A$1:$CI$361,MATCH(DATE(AC$1,1,1),Shock_dev!$A$1:$CI$1,0),FALSE)</f>
        <v>3412</v>
      </c>
      <c r="AD129" s="52">
        <f>VLOOKUP($B129,Shock_dev!$A$1:$CI$361,MATCH(DATE(AD$1,1,1),Shock_dev!$A$1:$CI$1,0),FALSE)</f>
        <v>3611.5</v>
      </c>
      <c r="AE129" s="52">
        <f>VLOOKUP($B129,Shock_dev!$A$1:$CI$361,MATCH(DATE(AE$1,1,1),Shock_dev!$A$1:$CI$1,0),FALSE)</f>
        <v>3922.5</v>
      </c>
      <c r="AF129" s="52">
        <f>VLOOKUP($B129,Shock_dev!$A$1:$CI$361,MATCH(DATE(AF$1,1,1),Shock_dev!$A$1:$CI$1,0),FALSE)</f>
        <v>3922.5</v>
      </c>
      <c r="AG129" s="52"/>
      <c r="AH129" s="65">
        <f t="shared" si="48"/>
        <v>2740.92</v>
      </c>
      <c r="AI129" s="65">
        <f t="shared" si="49"/>
        <v>3599.6800000000003</v>
      </c>
      <c r="AJ129" s="65">
        <f t="shared" si="50"/>
        <v>3274.08</v>
      </c>
      <c r="AK129" s="65">
        <f t="shared" si="51"/>
        <v>2214.6</v>
      </c>
      <c r="AL129" s="65">
        <f t="shared" si="52"/>
        <v>2572.12</v>
      </c>
      <c r="AM129" s="65">
        <f t="shared" si="53"/>
        <v>3594.6</v>
      </c>
      <c r="AN129" s="66"/>
      <c r="AO129" s="65">
        <f t="shared" si="54"/>
        <v>3170.3</v>
      </c>
      <c r="AP129" s="65">
        <f t="shared" si="55"/>
        <v>2744.34</v>
      </c>
      <c r="AQ129" s="65">
        <f t="shared" si="56"/>
        <v>3083.3599999999997</v>
      </c>
    </row>
    <row r="130" spans="1:43" x14ac:dyDescent="0.25">
      <c r="A130" s="5" t="s">
        <v>415</v>
      </c>
      <c r="B130" s="37" t="s">
        <v>640</v>
      </c>
      <c r="C130" s="52">
        <f>VLOOKUP($B130,Shock_dev!$A$1:$CI$361,MATCH(DATE(C$1,1,1),Shock_dev!$A$1:$CI$1,0),FALSE)</f>
        <v>0</v>
      </c>
      <c r="D130" s="52">
        <f>VLOOKUP($B130,Shock_dev!$A$1:$CI$361,MATCH(DATE(D$1,1,1),Shock_dev!$A$1:$CI$1,0),FALSE)</f>
        <v>0</v>
      </c>
      <c r="E130" s="52">
        <f>VLOOKUP($B130,Shock_dev!$A$1:$CI$361,MATCH(DATE(E$1,1,1),Shock_dev!$A$1:$CI$1,0),FALSE)</f>
        <v>0</v>
      </c>
      <c r="F130" s="52">
        <f>VLOOKUP($B130,Shock_dev!$A$1:$CI$361,MATCH(DATE(F$1,1,1),Shock_dev!$A$1:$CI$1,0),FALSE)</f>
        <v>0</v>
      </c>
      <c r="G130" s="52">
        <f>VLOOKUP($B130,Shock_dev!$A$1:$CI$361,MATCH(DATE(G$1,1,1),Shock_dev!$A$1:$CI$1,0),FALSE)</f>
        <v>0</v>
      </c>
      <c r="H130" s="52">
        <f>VLOOKUP($B130,Shock_dev!$A$1:$CI$361,MATCH(DATE(H$1,1,1),Shock_dev!$A$1:$CI$1,0),FALSE)</f>
        <v>0</v>
      </c>
      <c r="I130" s="52">
        <f>VLOOKUP($B130,Shock_dev!$A$1:$CI$361,MATCH(DATE(I$1,1,1),Shock_dev!$A$1:$CI$1,0),FALSE)</f>
        <v>0</v>
      </c>
      <c r="J130" s="52">
        <f>VLOOKUP($B130,Shock_dev!$A$1:$CI$361,MATCH(DATE(J$1,1,1),Shock_dev!$A$1:$CI$1,0),FALSE)</f>
        <v>0</v>
      </c>
      <c r="K130" s="52">
        <f>VLOOKUP($B130,Shock_dev!$A$1:$CI$361,MATCH(DATE(K$1,1,1),Shock_dev!$A$1:$CI$1,0),FALSE)</f>
        <v>0</v>
      </c>
      <c r="L130" s="52">
        <f>VLOOKUP($B130,Shock_dev!$A$1:$CI$361,MATCH(DATE(L$1,1,1),Shock_dev!$A$1:$CI$1,0),FALSE)</f>
        <v>0</v>
      </c>
      <c r="M130" s="52">
        <f>VLOOKUP($B130,Shock_dev!$A$1:$CI$361,MATCH(DATE(M$1,1,1),Shock_dev!$A$1:$CI$1,0),FALSE)</f>
        <v>0</v>
      </c>
      <c r="N130" s="52">
        <f>VLOOKUP($B130,Shock_dev!$A$1:$CI$361,MATCH(DATE(N$1,1,1),Shock_dev!$A$1:$CI$1,0),FALSE)</f>
        <v>0</v>
      </c>
      <c r="O130" s="52">
        <f>VLOOKUP($B130,Shock_dev!$A$1:$CI$361,MATCH(DATE(O$1,1,1),Shock_dev!$A$1:$CI$1,0),FALSE)</f>
        <v>0</v>
      </c>
      <c r="P130" s="52">
        <f>VLOOKUP($B130,Shock_dev!$A$1:$CI$361,MATCH(DATE(P$1,1,1),Shock_dev!$A$1:$CI$1,0),FALSE)</f>
        <v>0</v>
      </c>
      <c r="Q130" s="52">
        <f>VLOOKUP($B130,Shock_dev!$A$1:$CI$361,MATCH(DATE(Q$1,1,1),Shock_dev!$A$1:$CI$1,0),FALSE)</f>
        <v>0</v>
      </c>
      <c r="R130" s="52">
        <f>VLOOKUP($B130,Shock_dev!$A$1:$CI$361,MATCH(DATE(R$1,1,1),Shock_dev!$A$1:$CI$1,0),FALSE)</f>
        <v>0</v>
      </c>
      <c r="S130" s="52">
        <f>VLOOKUP($B130,Shock_dev!$A$1:$CI$361,MATCH(DATE(S$1,1,1),Shock_dev!$A$1:$CI$1,0),FALSE)</f>
        <v>0</v>
      </c>
      <c r="T130" s="52">
        <f>VLOOKUP($B130,Shock_dev!$A$1:$CI$361,MATCH(DATE(T$1,1,1),Shock_dev!$A$1:$CI$1,0),FALSE)</f>
        <v>0</v>
      </c>
      <c r="U130" s="52">
        <f>VLOOKUP($B130,Shock_dev!$A$1:$CI$361,MATCH(DATE(U$1,1,1),Shock_dev!$A$1:$CI$1,0),FALSE)</f>
        <v>0</v>
      </c>
      <c r="V130" s="52">
        <f>VLOOKUP($B130,Shock_dev!$A$1:$CI$361,MATCH(DATE(V$1,1,1),Shock_dev!$A$1:$CI$1,0),FALSE)</f>
        <v>0</v>
      </c>
      <c r="W130" s="52">
        <f>VLOOKUP($B130,Shock_dev!$A$1:$CI$361,MATCH(DATE(W$1,1,1),Shock_dev!$A$1:$CI$1,0),FALSE)</f>
        <v>0</v>
      </c>
      <c r="X130" s="52">
        <f>VLOOKUP($B130,Shock_dev!$A$1:$CI$361,MATCH(DATE(X$1,1,1),Shock_dev!$A$1:$CI$1,0),FALSE)</f>
        <v>0</v>
      </c>
      <c r="Y130" s="52">
        <f>VLOOKUP($B130,Shock_dev!$A$1:$CI$361,MATCH(DATE(Y$1,1,1),Shock_dev!$A$1:$CI$1,0),FALSE)</f>
        <v>0</v>
      </c>
      <c r="Z130" s="52">
        <f>VLOOKUP($B130,Shock_dev!$A$1:$CI$361,MATCH(DATE(Z$1,1,1),Shock_dev!$A$1:$CI$1,0),FALSE)</f>
        <v>0</v>
      </c>
      <c r="AA130" s="52">
        <f>VLOOKUP($B130,Shock_dev!$A$1:$CI$361,MATCH(DATE(AA$1,1,1),Shock_dev!$A$1:$CI$1,0),FALSE)</f>
        <v>0</v>
      </c>
      <c r="AB130" s="52">
        <f>VLOOKUP($B130,Shock_dev!$A$1:$CI$361,MATCH(DATE(AB$1,1,1),Shock_dev!$A$1:$CI$1,0),FALSE)</f>
        <v>0</v>
      </c>
      <c r="AC130" s="52">
        <f>VLOOKUP($B130,Shock_dev!$A$1:$CI$361,MATCH(DATE(AC$1,1,1),Shock_dev!$A$1:$CI$1,0),FALSE)</f>
        <v>0</v>
      </c>
      <c r="AD130" s="52">
        <f>VLOOKUP($B130,Shock_dev!$A$1:$CI$361,MATCH(DATE(AD$1,1,1),Shock_dev!$A$1:$CI$1,0),FALSE)</f>
        <v>0</v>
      </c>
      <c r="AE130" s="52">
        <f>VLOOKUP($B130,Shock_dev!$A$1:$CI$361,MATCH(DATE(AE$1,1,1),Shock_dev!$A$1:$CI$1,0),FALSE)</f>
        <v>0</v>
      </c>
      <c r="AF130" s="52">
        <f>VLOOKUP($B130,Shock_dev!$A$1:$CI$361,MATCH(DATE(AF$1,1,1),Shock_dev!$A$1:$CI$1,0),FALSE)</f>
        <v>0</v>
      </c>
      <c r="AG130" s="52"/>
      <c r="AH130" s="65">
        <f t="shared" si="48"/>
        <v>0</v>
      </c>
      <c r="AI130" s="65">
        <f t="shared" si="49"/>
        <v>0</v>
      </c>
      <c r="AJ130" s="65">
        <f t="shared" si="50"/>
        <v>0</v>
      </c>
      <c r="AK130" s="65">
        <f t="shared" si="51"/>
        <v>0</v>
      </c>
      <c r="AL130" s="65">
        <f t="shared" si="52"/>
        <v>0</v>
      </c>
      <c r="AM130" s="65">
        <f t="shared" si="53"/>
        <v>0</v>
      </c>
      <c r="AN130" s="66"/>
      <c r="AO130" s="65">
        <f t="shared" si="54"/>
        <v>0</v>
      </c>
      <c r="AP130" s="65">
        <f t="shared" si="55"/>
        <v>0</v>
      </c>
      <c r="AQ130" s="65">
        <f t="shared" si="56"/>
        <v>0</v>
      </c>
    </row>
    <row r="131" spans="1:43" x14ac:dyDescent="0.25">
      <c r="A131" s="13"/>
      <c r="B131" s="37"/>
      <c r="C131" s="84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65"/>
      <c r="AI131" s="65"/>
      <c r="AJ131" s="65"/>
      <c r="AK131" s="65"/>
      <c r="AL131" s="65"/>
      <c r="AM131" s="65"/>
      <c r="AN131" s="66"/>
      <c r="AO131" s="65"/>
      <c r="AP131" s="65"/>
      <c r="AQ131" s="65"/>
    </row>
    <row r="132" spans="1:43" x14ac:dyDescent="0.25">
      <c r="A132" s="81" t="s">
        <v>672</v>
      </c>
      <c r="B132" s="37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65"/>
      <c r="AI132" s="65"/>
      <c r="AJ132" s="65"/>
      <c r="AK132" s="65"/>
      <c r="AL132" s="65"/>
      <c r="AM132" s="65"/>
      <c r="AN132" s="66"/>
      <c r="AO132" s="65"/>
      <c r="AP132" s="65"/>
      <c r="AQ132" s="65"/>
    </row>
    <row r="133" spans="1:43" x14ac:dyDescent="0.25">
      <c r="A133" s="71" t="s">
        <v>669</v>
      </c>
      <c r="B133" s="37"/>
      <c r="C133" s="52">
        <f>SUM(C134:C143)</f>
        <v>5550.9</v>
      </c>
      <c r="D133" s="52">
        <f t="shared" ref="D133:AF133" si="57">SUM(D134:D143)</f>
        <v>5517.2</v>
      </c>
      <c r="E133" s="52">
        <f t="shared" si="57"/>
        <v>5474.6</v>
      </c>
      <c r="F133" s="52">
        <f t="shared" si="57"/>
        <v>5421.2</v>
      </c>
      <c r="G133" s="52">
        <f t="shared" si="57"/>
        <v>5354.9</v>
      </c>
      <c r="H133" s="52">
        <f t="shared" si="57"/>
        <v>5272.8</v>
      </c>
      <c r="I133" s="52">
        <f t="shared" si="57"/>
        <v>5172.3</v>
      </c>
      <c r="J133" s="52">
        <f t="shared" si="57"/>
        <v>5050.7999999999993</v>
      </c>
      <c r="K133" s="52">
        <f t="shared" si="57"/>
        <v>4906.2</v>
      </c>
      <c r="L133" s="52">
        <f t="shared" si="57"/>
        <v>4736.7</v>
      </c>
      <c r="M133" s="52">
        <f t="shared" si="57"/>
        <v>4541.9000000000005</v>
      </c>
      <c r="N133" s="52">
        <f t="shared" si="57"/>
        <v>4323.3999999999987</v>
      </c>
      <c r="O133" s="52">
        <f t="shared" si="57"/>
        <v>4084.6000000000004</v>
      </c>
      <c r="P133" s="52">
        <f t="shared" si="57"/>
        <v>3830.6</v>
      </c>
      <c r="Q133" s="52">
        <f t="shared" si="57"/>
        <v>3568.9000000000005</v>
      </c>
      <c r="R133" s="52">
        <f t="shared" si="57"/>
        <v>3306.9999999999995</v>
      </c>
      <c r="S133" s="52">
        <f t="shared" si="57"/>
        <v>3053.2000000000003</v>
      </c>
      <c r="T133" s="52">
        <f t="shared" si="57"/>
        <v>2814.3999999999996</v>
      </c>
      <c r="U133" s="52">
        <f t="shared" si="57"/>
        <v>2595.9</v>
      </c>
      <c r="V133" s="52">
        <f t="shared" si="57"/>
        <v>2401.1999999999998</v>
      </c>
      <c r="W133" s="52">
        <f t="shared" si="57"/>
        <v>2231.4999999999995</v>
      </c>
      <c r="X133" s="52">
        <f t="shared" si="57"/>
        <v>2086.8999999999996</v>
      </c>
      <c r="Y133" s="52">
        <f t="shared" si="57"/>
        <v>1965.3999999999999</v>
      </c>
      <c r="Z133" s="52">
        <f t="shared" si="57"/>
        <v>1864.9999999999998</v>
      </c>
      <c r="AA133" s="52">
        <f t="shared" si="57"/>
        <v>1782.8</v>
      </c>
      <c r="AB133" s="52">
        <f t="shared" si="57"/>
        <v>1716.4999999999995</v>
      </c>
      <c r="AC133" s="52">
        <f t="shared" si="57"/>
        <v>1663.1</v>
      </c>
      <c r="AD133" s="52">
        <f t="shared" si="57"/>
        <v>1620.5</v>
      </c>
      <c r="AE133" s="52">
        <f t="shared" si="57"/>
        <v>1586.9</v>
      </c>
      <c r="AF133" s="52">
        <f t="shared" si="57"/>
        <v>1560.2</v>
      </c>
      <c r="AG133" s="52"/>
      <c r="AH133" s="65">
        <f>AVERAGE(C133:G133)</f>
        <v>5463.7599999999993</v>
      </c>
      <c r="AI133" s="65">
        <f>AVERAGE(H133:L133)</f>
        <v>5027.76</v>
      </c>
      <c r="AJ133" s="65">
        <f>AVERAGE(M133:Q133)</f>
        <v>4069.88</v>
      </c>
      <c r="AK133" s="65">
        <f>AVERAGE(R133:V133)</f>
        <v>2834.3399999999992</v>
      </c>
      <c r="AL133" s="65">
        <f>AVERAGE(W133:AA133)</f>
        <v>1986.3199999999997</v>
      </c>
      <c r="AM133" s="65">
        <f>AVERAGE(AB133:AF133)</f>
        <v>1629.44</v>
      </c>
      <c r="AN133" s="66"/>
      <c r="AO133" s="65">
        <f>AVERAGE(AH133:AI133)</f>
        <v>5245.76</v>
      </c>
      <c r="AP133" s="65">
        <f>AVERAGE(AJ133:AK133)</f>
        <v>3452.1099999999997</v>
      </c>
      <c r="AQ133" s="65">
        <f>AVERAGE(AL133:AM133)</f>
        <v>1807.8799999999999</v>
      </c>
    </row>
    <row r="134" spans="1:43" x14ac:dyDescent="0.25">
      <c r="A134" s="5" t="s">
        <v>410</v>
      </c>
      <c r="B134" s="37" t="s">
        <v>653</v>
      </c>
      <c r="C134" s="52">
        <f>VLOOKUP($B134,Shock_dev!$A$1:$CI$361,MATCH(DATE(C$1,1,1),Shock_dev!$A$1:$CI$1,0),FALSE)</f>
        <v>41.7</v>
      </c>
      <c r="D134" s="52">
        <f>VLOOKUP($B134,Shock_dev!$A$1:$CI$361,MATCH(DATE(D$1,1,1),Shock_dev!$A$1:$CI$1,0),FALSE)</f>
        <v>53.1</v>
      </c>
      <c r="E134" s="52">
        <f>VLOOKUP($B134,Shock_dev!$A$1:$CI$361,MATCH(DATE(E$1,1,1),Shock_dev!$A$1:$CI$1,0),FALSE)</f>
        <v>67.400000000000006</v>
      </c>
      <c r="F134" s="52">
        <f>VLOOKUP($B134,Shock_dev!$A$1:$CI$361,MATCH(DATE(F$1,1,1),Shock_dev!$A$1:$CI$1,0),FALSE)</f>
        <v>85.4</v>
      </c>
      <c r="G134" s="52">
        <f>VLOOKUP($B134,Shock_dev!$A$1:$CI$361,MATCH(DATE(G$1,1,1),Shock_dev!$A$1:$CI$1,0),FALSE)</f>
        <v>107.8</v>
      </c>
      <c r="H134" s="52">
        <f>VLOOKUP($B134,Shock_dev!$A$1:$CI$361,MATCH(DATE(H$1,1,1),Shock_dev!$A$1:$CI$1,0),FALSE)</f>
        <v>135.5</v>
      </c>
      <c r="I134" s="52">
        <f>VLOOKUP($B134,Shock_dev!$A$1:$CI$361,MATCH(DATE(I$1,1,1),Shock_dev!$A$1:$CI$1,0),FALSE)</f>
        <v>169.4</v>
      </c>
      <c r="J134" s="52">
        <f>VLOOKUP($B134,Shock_dev!$A$1:$CI$361,MATCH(DATE(J$1,1,1),Shock_dev!$A$1:$CI$1,0),FALSE)</f>
        <v>210.4</v>
      </c>
      <c r="K134" s="52">
        <f>VLOOKUP($B134,Shock_dev!$A$1:$CI$361,MATCH(DATE(K$1,1,1),Shock_dev!$A$1:$CI$1,0),FALSE)</f>
        <v>259.3</v>
      </c>
      <c r="L134" s="52">
        <f>VLOOKUP($B134,Shock_dev!$A$1:$CI$361,MATCH(DATE(L$1,1,1),Shock_dev!$A$1:$CI$1,0),FALSE)</f>
        <v>316.60000000000002</v>
      </c>
      <c r="M134" s="52">
        <f>VLOOKUP($B134,Shock_dev!$A$1:$CI$361,MATCH(DATE(M$1,1,1),Shock_dev!$A$1:$CI$1,0),FALSE)</f>
        <v>382.3</v>
      </c>
      <c r="N134" s="52">
        <f>VLOOKUP($B134,Shock_dev!$A$1:$CI$361,MATCH(DATE(N$1,1,1),Shock_dev!$A$1:$CI$1,0),FALSE)</f>
        <v>456</v>
      </c>
      <c r="O134" s="52">
        <f>VLOOKUP($B134,Shock_dev!$A$1:$CI$361,MATCH(DATE(O$1,1,1),Shock_dev!$A$1:$CI$1,0),FALSE)</f>
        <v>536.70000000000005</v>
      </c>
      <c r="P134" s="52">
        <f>VLOOKUP($B134,Shock_dev!$A$1:$CI$361,MATCH(DATE(P$1,1,1),Shock_dev!$A$1:$CI$1,0),FALSE)</f>
        <v>622.29999999999995</v>
      </c>
      <c r="Q134" s="52">
        <f>VLOOKUP($B134,Shock_dev!$A$1:$CI$361,MATCH(DATE(Q$1,1,1),Shock_dev!$A$1:$CI$1,0),FALSE)</f>
        <v>710.7</v>
      </c>
      <c r="R134" s="52">
        <f>VLOOKUP($B134,Shock_dev!$A$1:$CI$361,MATCH(DATE(R$1,1,1),Shock_dev!$A$1:$CI$1,0),FALSE)</f>
        <v>799.1</v>
      </c>
      <c r="S134" s="52">
        <f>VLOOKUP($B134,Shock_dev!$A$1:$CI$361,MATCH(DATE(S$1,1,1),Shock_dev!$A$1:$CI$1,0),FALSE)</f>
        <v>884.8</v>
      </c>
      <c r="T134" s="52">
        <f>VLOOKUP($B134,Shock_dev!$A$1:$CI$361,MATCH(DATE(T$1,1,1),Shock_dev!$A$1:$CI$1,0),FALSE)</f>
        <v>965.4</v>
      </c>
      <c r="U134" s="52">
        <f>VLOOKUP($B134,Shock_dev!$A$1:$CI$361,MATCH(DATE(U$1,1,1),Shock_dev!$A$1:$CI$1,0),FALSE)</f>
        <v>1039.2</v>
      </c>
      <c r="V134" s="52">
        <f>VLOOKUP($B134,Shock_dev!$A$1:$CI$361,MATCH(DATE(V$1,1,1),Shock_dev!$A$1:$CI$1,0),FALSE)</f>
        <v>1104.9000000000001</v>
      </c>
      <c r="W134" s="52">
        <f>VLOOKUP($B134,Shock_dev!$A$1:$CI$361,MATCH(DATE(W$1,1,1),Shock_dev!$A$1:$CI$1,0),FALSE)</f>
        <v>1162.2</v>
      </c>
      <c r="X134" s="52">
        <f>VLOOKUP($B134,Shock_dev!$A$1:$CI$361,MATCH(DATE(X$1,1,1),Shock_dev!$A$1:$CI$1,0),FALSE)</f>
        <v>1211</v>
      </c>
      <c r="Y134" s="52">
        <f>VLOOKUP($B134,Shock_dev!$A$1:$CI$361,MATCH(DATE(Y$1,1,1),Shock_dev!$A$1:$CI$1,0),FALSE)</f>
        <v>1252</v>
      </c>
      <c r="Z134" s="52">
        <f>VLOOKUP($B134,Shock_dev!$A$1:$CI$361,MATCH(DATE(Z$1,1,1),Shock_dev!$A$1:$CI$1,0),FALSE)</f>
        <v>1285.9000000000001</v>
      </c>
      <c r="AA134" s="52">
        <f>VLOOKUP($B134,Shock_dev!$A$1:$CI$361,MATCH(DATE(AA$1,1,1),Shock_dev!$A$1:$CI$1,0),FALSE)</f>
        <v>1313.6</v>
      </c>
      <c r="AB134" s="52">
        <f>VLOOKUP($B134,Shock_dev!$A$1:$CI$361,MATCH(DATE(AB$1,1,1),Shock_dev!$A$1:$CI$1,0),FALSE)</f>
        <v>1336.1</v>
      </c>
      <c r="AC134" s="52">
        <f>VLOOKUP($B134,Shock_dev!$A$1:$CI$361,MATCH(DATE(AC$1,1,1),Shock_dev!$A$1:$CI$1,0),FALSE)</f>
        <v>1354</v>
      </c>
      <c r="AD134" s="52">
        <f>VLOOKUP($B134,Shock_dev!$A$1:$CI$361,MATCH(DATE(AD$1,1,1),Shock_dev!$A$1:$CI$1,0),FALSE)</f>
        <v>1368.4</v>
      </c>
      <c r="AE134" s="52">
        <f>VLOOKUP($B134,Shock_dev!$A$1:$CI$361,MATCH(DATE(AE$1,1,1),Shock_dev!$A$1:$CI$1,0),FALSE)</f>
        <v>1379.8</v>
      </c>
      <c r="AF134" s="52">
        <f>VLOOKUP($B134,Shock_dev!$A$1:$CI$361,MATCH(DATE(AF$1,1,1),Shock_dev!$A$1:$CI$1,0),FALSE)</f>
        <v>1388.8</v>
      </c>
      <c r="AG134" s="52"/>
      <c r="AH134" s="65">
        <f t="shared" ref="AH134:AH143" si="58">AVERAGE(C134:G134)</f>
        <v>71.080000000000013</v>
      </c>
      <c r="AI134" s="65">
        <f t="shared" ref="AI134:AI143" si="59">AVERAGE(H134:L134)</f>
        <v>218.23999999999995</v>
      </c>
      <c r="AJ134" s="65">
        <f t="shared" ref="AJ134:AJ143" si="60">AVERAGE(M134:Q134)</f>
        <v>541.6</v>
      </c>
      <c r="AK134" s="65">
        <f t="shared" ref="AK134:AK143" si="61">AVERAGE(R134:V134)</f>
        <v>958.68</v>
      </c>
      <c r="AL134" s="65">
        <f t="shared" ref="AL134:AL143" si="62">AVERAGE(W134:AA134)</f>
        <v>1244.94</v>
      </c>
      <c r="AM134" s="65">
        <f t="shared" ref="AM134:AM143" si="63">AVERAGE(AB134:AF134)</f>
        <v>1365.42</v>
      </c>
      <c r="AN134" s="66"/>
      <c r="AO134" s="65">
        <f t="shared" ref="AO134:AO143" si="64">AVERAGE(AH134:AI134)</f>
        <v>144.65999999999997</v>
      </c>
      <c r="AP134" s="65">
        <f t="shared" ref="AP134:AP143" si="65">AVERAGE(AJ134:AK134)</f>
        <v>750.14</v>
      </c>
      <c r="AQ134" s="65">
        <f t="shared" ref="AQ134:AQ143" si="66">AVERAGE(AL134:AM134)</f>
        <v>1305.18</v>
      </c>
    </row>
    <row r="135" spans="1:43" x14ac:dyDescent="0.25">
      <c r="A135" s="5" t="s">
        <v>411</v>
      </c>
      <c r="B135" s="37" t="s">
        <v>654</v>
      </c>
      <c r="C135" s="52">
        <f>VLOOKUP($B135,Shock_dev!$A$1:$CI$361,MATCH(DATE(C$1,1,1),Shock_dev!$A$1:$CI$1,0),FALSE)</f>
        <v>1.2</v>
      </c>
      <c r="D135" s="52">
        <f>VLOOKUP($B135,Shock_dev!$A$1:$CI$361,MATCH(DATE(D$1,1,1),Shock_dev!$A$1:$CI$1,0),FALSE)</f>
        <v>1.6</v>
      </c>
      <c r="E135" s="52">
        <f>VLOOKUP($B135,Shock_dev!$A$1:$CI$361,MATCH(DATE(E$1,1,1),Shock_dev!$A$1:$CI$1,0),FALSE)</f>
        <v>2</v>
      </c>
      <c r="F135" s="52">
        <f>VLOOKUP($B135,Shock_dev!$A$1:$CI$361,MATCH(DATE(F$1,1,1),Shock_dev!$A$1:$CI$1,0),FALSE)</f>
        <v>2.5</v>
      </c>
      <c r="G135" s="52">
        <f>VLOOKUP($B135,Shock_dev!$A$1:$CI$361,MATCH(DATE(G$1,1,1),Shock_dev!$A$1:$CI$1,0),FALSE)</f>
        <v>3.2</v>
      </c>
      <c r="H135" s="52">
        <f>VLOOKUP($B135,Shock_dev!$A$1:$CI$361,MATCH(DATE(H$1,1,1),Shock_dev!$A$1:$CI$1,0),FALSE)</f>
        <v>4</v>
      </c>
      <c r="I135" s="52">
        <f>VLOOKUP($B135,Shock_dev!$A$1:$CI$361,MATCH(DATE(I$1,1,1),Shock_dev!$A$1:$CI$1,0),FALSE)</f>
        <v>5</v>
      </c>
      <c r="J135" s="52">
        <f>VLOOKUP($B135,Shock_dev!$A$1:$CI$361,MATCH(DATE(J$1,1,1),Shock_dev!$A$1:$CI$1,0),FALSE)</f>
        <v>6.2</v>
      </c>
      <c r="K135" s="52">
        <f>VLOOKUP($B135,Shock_dev!$A$1:$CI$361,MATCH(DATE(K$1,1,1),Shock_dev!$A$1:$CI$1,0),FALSE)</f>
        <v>7.7</v>
      </c>
      <c r="L135" s="52">
        <f>VLOOKUP($B135,Shock_dev!$A$1:$CI$361,MATCH(DATE(L$1,1,1),Shock_dev!$A$1:$CI$1,0),FALSE)</f>
        <v>9.4</v>
      </c>
      <c r="M135" s="52">
        <f>VLOOKUP($B135,Shock_dev!$A$1:$CI$361,MATCH(DATE(M$1,1,1),Shock_dev!$A$1:$CI$1,0),FALSE)</f>
        <v>11.3</v>
      </c>
      <c r="N135" s="52">
        <f>VLOOKUP($B135,Shock_dev!$A$1:$CI$361,MATCH(DATE(N$1,1,1),Shock_dev!$A$1:$CI$1,0),FALSE)</f>
        <v>13.5</v>
      </c>
      <c r="O135" s="52">
        <f>VLOOKUP($B135,Shock_dev!$A$1:$CI$361,MATCH(DATE(O$1,1,1),Shock_dev!$A$1:$CI$1,0),FALSE)</f>
        <v>15.9</v>
      </c>
      <c r="P135" s="52">
        <f>VLOOKUP($B135,Shock_dev!$A$1:$CI$361,MATCH(DATE(P$1,1,1),Shock_dev!$A$1:$CI$1,0),FALSE)</f>
        <v>18.399999999999999</v>
      </c>
      <c r="Q135" s="52">
        <f>VLOOKUP($B135,Shock_dev!$A$1:$CI$361,MATCH(DATE(Q$1,1,1),Shock_dev!$A$1:$CI$1,0),FALSE)</f>
        <v>21</v>
      </c>
      <c r="R135" s="52">
        <f>VLOOKUP($B135,Shock_dev!$A$1:$CI$361,MATCH(DATE(R$1,1,1),Shock_dev!$A$1:$CI$1,0),FALSE)</f>
        <v>23.6</v>
      </c>
      <c r="S135" s="52">
        <f>VLOOKUP($B135,Shock_dev!$A$1:$CI$361,MATCH(DATE(S$1,1,1),Shock_dev!$A$1:$CI$1,0),FALSE)</f>
        <v>26.1</v>
      </c>
      <c r="T135" s="52">
        <f>VLOOKUP($B135,Shock_dev!$A$1:$CI$361,MATCH(DATE(T$1,1,1),Shock_dev!$A$1:$CI$1,0),FALSE)</f>
        <v>28.5</v>
      </c>
      <c r="U135" s="52">
        <f>VLOOKUP($B135,Shock_dev!$A$1:$CI$361,MATCH(DATE(U$1,1,1),Shock_dev!$A$1:$CI$1,0),FALSE)</f>
        <v>30.7</v>
      </c>
      <c r="V135" s="52">
        <f>VLOOKUP($B135,Shock_dev!$A$1:$CI$361,MATCH(DATE(V$1,1,1),Shock_dev!$A$1:$CI$1,0),FALSE)</f>
        <v>32.6</v>
      </c>
      <c r="W135" s="52">
        <f>VLOOKUP($B135,Shock_dev!$A$1:$CI$361,MATCH(DATE(W$1,1,1),Shock_dev!$A$1:$CI$1,0),FALSE)</f>
        <v>34.299999999999997</v>
      </c>
      <c r="X135" s="52">
        <f>VLOOKUP($B135,Shock_dev!$A$1:$CI$361,MATCH(DATE(X$1,1,1),Shock_dev!$A$1:$CI$1,0),FALSE)</f>
        <v>35.799999999999997</v>
      </c>
      <c r="Y135" s="52">
        <f>VLOOKUP($B135,Shock_dev!$A$1:$CI$361,MATCH(DATE(Y$1,1,1),Shock_dev!$A$1:$CI$1,0),FALSE)</f>
        <v>37</v>
      </c>
      <c r="Z135" s="52">
        <f>VLOOKUP($B135,Shock_dev!$A$1:$CI$361,MATCH(DATE(Z$1,1,1),Shock_dev!$A$1:$CI$1,0),FALSE)</f>
        <v>38</v>
      </c>
      <c r="AA135" s="52">
        <f>VLOOKUP($B135,Shock_dev!$A$1:$CI$361,MATCH(DATE(AA$1,1,1),Shock_dev!$A$1:$CI$1,0),FALSE)</f>
        <v>38.799999999999997</v>
      </c>
      <c r="AB135" s="52">
        <f>VLOOKUP($B135,Shock_dev!$A$1:$CI$361,MATCH(DATE(AB$1,1,1),Shock_dev!$A$1:$CI$1,0),FALSE)</f>
        <v>39.5</v>
      </c>
      <c r="AC135" s="52">
        <f>VLOOKUP($B135,Shock_dev!$A$1:$CI$361,MATCH(DATE(AC$1,1,1),Shock_dev!$A$1:$CI$1,0),FALSE)</f>
        <v>40</v>
      </c>
      <c r="AD135" s="52">
        <f>VLOOKUP($B135,Shock_dev!$A$1:$CI$361,MATCH(DATE(AD$1,1,1),Shock_dev!$A$1:$CI$1,0),FALSE)</f>
        <v>40.4</v>
      </c>
      <c r="AE135" s="52">
        <f>VLOOKUP($B135,Shock_dev!$A$1:$CI$361,MATCH(DATE(AE$1,1,1),Shock_dev!$A$1:$CI$1,0),FALSE)</f>
        <v>40.799999999999997</v>
      </c>
      <c r="AF135" s="52">
        <f>VLOOKUP($B135,Shock_dev!$A$1:$CI$361,MATCH(DATE(AF$1,1,1),Shock_dev!$A$1:$CI$1,0),FALSE)</f>
        <v>41</v>
      </c>
      <c r="AG135" s="52"/>
      <c r="AH135" s="65">
        <f t="shared" si="58"/>
        <v>2.1</v>
      </c>
      <c r="AI135" s="65">
        <f t="shared" si="59"/>
        <v>6.4599999999999991</v>
      </c>
      <c r="AJ135" s="65">
        <f t="shared" si="60"/>
        <v>16.02</v>
      </c>
      <c r="AK135" s="65">
        <f t="shared" si="61"/>
        <v>28.3</v>
      </c>
      <c r="AL135" s="65">
        <f t="shared" si="62"/>
        <v>36.779999999999994</v>
      </c>
      <c r="AM135" s="65">
        <f t="shared" si="63"/>
        <v>40.339999999999996</v>
      </c>
      <c r="AN135" s="66"/>
      <c r="AO135" s="65">
        <f t="shared" si="64"/>
        <v>4.2799999999999994</v>
      </c>
      <c r="AP135" s="65">
        <f t="shared" si="65"/>
        <v>22.16</v>
      </c>
      <c r="AQ135" s="65">
        <f t="shared" si="66"/>
        <v>38.559999999999995</v>
      </c>
    </row>
    <row r="136" spans="1:43" x14ac:dyDescent="0.25">
      <c r="A136" s="5" t="s">
        <v>676</v>
      </c>
      <c r="B136" s="37" t="s">
        <v>655</v>
      </c>
      <c r="C136" s="52">
        <f>VLOOKUP($B136,Shock_dev!$A$1:$CI$361,MATCH(DATE(C$1,1,1),Shock_dev!$A$1:$CI$1,0),FALSE)</f>
        <v>802.1</v>
      </c>
      <c r="D136" s="52">
        <f>VLOOKUP($B136,Shock_dev!$A$1:$CI$361,MATCH(DATE(D$1,1,1),Shock_dev!$A$1:$CI$1,0),FALSE)</f>
        <v>795.4</v>
      </c>
      <c r="E136" s="52">
        <f>VLOOKUP($B136,Shock_dev!$A$1:$CI$361,MATCH(DATE(E$1,1,1),Shock_dev!$A$1:$CI$1,0),FALSE)</f>
        <v>787.1</v>
      </c>
      <c r="F136" s="52">
        <f>VLOOKUP($B136,Shock_dev!$A$1:$CI$361,MATCH(DATE(F$1,1,1),Shock_dev!$A$1:$CI$1,0),FALSE)</f>
        <v>776.6</v>
      </c>
      <c r="G136" s="52">
        <f>VLOOKUP($B136,Shock_dev!$A$1:$CI$361,MATCH(DATE(G$1,1,1),Shock_dev!$A$1:$CI$1,0),FALSE)</f>
        <v>763.6</v>
      </c>
      <c r="H136" s="52">
        <f>VLOOKUP($B136,Shock_dev!$A$1:$CI$361,MATCH(DATE(H$1,1,1),Shock_dev!$A$1:$CI$1,0),FALSE)</f>
        <v>747.5</v>
      </c>
      <c r="I136" s="52">
        <f>VLOOKUP($B136,Shock_dev!$A$1:$CI$361,MATCH(DATE(I$1,1,1),Shock_dev!$A$1:$CI$1,0),FALSE)</f>
        <v>727.8</v>
      </c>
      <c r="J136" s="52">
        <f>VLOOKUP($B136,Shock_dev!$A$1:$CI$361,MATCH(DATE(J$1,1,1),Shock_dev!$A$1:$CI$1,0),FALSE)</f>
        <v>703.9</v>
      </c>
      <c r="K136" s="52">
        <f>VLOOKUP($B136,Shock_dev!$A$1:$CI$361,MATCH(DATE(K$1,1,1),Shock_dev!$A$1:$CI$1,0),FALSE)</f>
        <v>675.5</v>
      </c>
      <c r="L136" s="52">
        <f>VLOOKUP($B136,Shock_dev!$A$1:$CI$361,MATCH(DATE(L$1,1,1),Shock_dev!$A$1:$CI$1,0),FALSE)</f>
        <v>642.29999999999995</v>
      </c>
      <c r="M136" s="52">
        <f>VLOOKUP($B136,Shock_dev!$A$1:$CI$361,MATCH(DATE(M$1,1,1),Shock_dev!$A$1:$CI$1,0),FALSE)</f>
        <v>604.1</v>
      </c>
      <c r="N136" s="52">
        <f>VLOOKUP($B136,Shock_dev!$A$1:$CI$361,MATCH(DATE(N$1,1,1),Shock_dev!$A$1:$CI$1,0),FALSE)</f>
        <v>561.20000000000005</v>
      </c>
      <c r="O136" s="52">
        <f>VLOOKUP($B136,Shock_dev!$A$1:$CI$361,MATCH(DATE(O$1,1,1),Shock_dev!$A$1:$CI$1,0),FALSE)</f>
        <v>514.29999999999995</v>
      </c>
      <c r="P136" s="52">
        <f>VLOOKUP($B136,Shock_dev!$A$1:$CI$361,MATCH(DATE(P$1,1,1),Shock_dev!$A$1:$CI$1,0),FALSE)</f>
        <v>464.5</v>
      </c>
      <c r="Q136" s="52">
        <f>VLOOKUP($B136,Shock_dev!$A$1:$CI$361,MATCH(DATE(Q$1,1,1),Shock_dev!$A$1:$CI$1,0),FALSE)</f>
        <v>413.1</v>
      </c>
      <c r="R136" s="52">
        <f>VLOOKUP($B136,Shock_dev!$A$1:$CI$361,MATCH(DATE(R$1,1,1),Shock_dev!$A$1:$CI$1,0),FALSE)</f>
        <v>361.8</v>
      </c>
      <c r="S136" s="52">
        <f>VLOOKUP($B136,Shock_dev!$A$1:$CI$361,MATCH(DATE(S$1,1,1),Shock_dev!$A$1:$CI$1,0),FALSE)</f>
        <v>312</v>
      </c>
      <c r="T136" s="52">
        <f>VLOOKUP($B136,Shock_dev!$A$1:$CI$361,MATCH(DATE(T$1,1,1),Shock_dev!$A$1:$CI$1,0),FALSE)</f>
        <v>265.10000000000002</v>
      </c>
      <c r="U136" s="52">
        <f>VLOOKUP($B136,Shock_dev!$A$1:$CI$361,MATCH(DATE(U$1,1,1),Shock_dev!$A$1:$CI$1,0),FALSE)</f>
        <v>222.2</v>
      </c>
      <c r="V136" s="52">
        <f>VLOOKUP($B136,Shock_dev!$A$1:$CI$361,MATCH(DATE(V$1,1,1),Shock_dev!$A$1:$CI$1,0),FALSE)</f>
        <v>184</v>
      </c>
      <c r="W136" s="52">
        <f>VLOOKUP($B136,Shock_dev!$A$1:$CI$361,MATCH(DATE(W$1,1,1),Shock_dev!$A$1:$CI$1,0),FALSE)</f>
        <v>150.69999999999999</v>
      </c>
      <c r="X136" s="52">
        <f>VLOOKUP($B136,Shock_dev!$A$1:$CI$361,MATCH(DATE(X$1,1,1),Shock_dev!$A$1:$CI$1,0),FALSE)</f>
        <v>122.3</v>
      </c>
      <c r="Y136" s="52">
        <f>VLOOKUP($B136,Shock_dev!$A$1:$CI$361,MATCH(DATE(Y$1,1,1),Shock_dev!$A$1:$CI$1,0),FALSE)</f>
        <v>98.5</v>
      </c>
      <c r="Z136" s="52">
        <f>VLOOKUP($B136,Shock_dev!$A$1:$CI$361,MATCH(DATE(Z$1,1,1),Shock_dev!$A$1:$CI$1,0),FALSE)</f>
        <v>78.8</v>
      </c>
      <c r="AA136" s="52">
        <f>VLOOKUP($B136,Shock_dev!$A$1:$CI$361,MATCH(DATE(AA$1,1,1),Shock_dev!$A$1:$CI$1,0),FALSE)</f>
        <v>62.7</v>
      </c>
      <c r="AB136" s="52">
        <f>VLOOKUP($B136,Shock_dev!$A$1:$CI$361,MATCH(DATE(AB$1,1,1),Shock_dev!$A$1:$CI$1,0),FALSE)</f>
        <v>49.6</v>
      </c>
      <c r="AC136" s="52">
        <f>VLOOKUP($B136,Shock_dev!$A$1:$CI$361,MATCH(DATE(AC$1,1,1),Shock_dev!$A$1:$CI$1,0),FALSE)</f>
        <v>39.200000000000003</v>
      </c>
      <c r="AD136" s="52">
        <f>VLOOKUP($B136,Shock_dev!$A$1:$CI$361,MATCH(DATE(AD$1,1,1),Shock_dev!$A$1:$CI$1,0),FALSE)</f>
        <v>30.8</v>
      </c>
      <c r="AE136" s="52">
        <f>VLOOKUP($B136,Shock_dev!$A$1:$CI$361,MATCH(DATE(AE$1,1,1),Shock_dev!$A$1:$CI$1,0),FALSE)</f>
        <v>24.2</v>
      </c>
      <c r="AF136" s="52">
        <f>VLOOKUP($B136,Shock_dev!$A$1:$CI$361,MATCH(DATE(AF$1,1,1),Shock_dev!$A$1:$CI$1,0),FALSE)</f>
        <v>19</v>
      </c>
      <c r="AG136" s="52"/>
      <c r="AH136" s="65">
        <f t="shared" si="58"/>
        <v>784.95999999999992</v>
      </c>
      <c r="AI136" s="65">
        <f t="shared" si="59"/>
        <v>699.4</v>
      </c>
      <c r="AJ136" s="65">
        <f t="shared" si="60"/>
        <v>511.44000000000005</v>
      </c>
      <c r="AK136" s="65">
        <f t="shared" si="61"/>
        <v>269.02</v>
      </c>
      <c r="AL136" s="65">
        <f t="shared" si="62"/>
        <v>102.6</v>
      </c>
      <c r="AM136" s="65">
        <f t="shared" si="63"/>
        <v>32.56</v>
      </c>
      <c r="AN136" s="66"/>
      <c r="AO136" s="65">
        <f t="shared" si="64"/>
        <v>742.18</v>
      </c>
      <c r="AP136" s="65">
        <f t="shared" si="65"/>
        <v>390.23</v>
      </c>
      <c r="AQ136" s="65">
        <f t="shared" si="66"/>
        <v>67.58</v>
      </c>
    </row>
    <row r="137" spans="1:43" x14ac:dyDescent="0.25">
      <c r="A137" s="5" t="s">
        <v>412</v>
      </c>
      <c r="B137" s="37" t="s">
        <v>656</v>
      </c>
      <c r="C137" s="52">
        <f>VLOOKUP($B137,Shock_dev!$A$1:$CI$361,MATCH(DATE(C$1,1,1),Shock_dev!$A$1:$CI$1,0),FALSE)</f>
        <v>4411.3</v>
      </c>
      <c r="D137" s="52">
        <f>VLOOKUP($B137,Shock_dev!$A$1:$CI$361,MATCH(DATE(D$1,1,1),Shock_dev!$A$1:$CI$1,0),FALSE)</f>
        <v>4374.8999999999996</v>
      </c>
      <c r="E137" s="52">
        <f>VLOOKUP($B137,Shock_dev!$A$1:$CI$361,MATCH(DATE(E$1,1,1),Shock_dev!$A$1:$CI$1,0),FALSE)</f>
        <v>4329</v>
      </c>
      <c r="F137" s="52">
        <f>VLOOKUP($B137,Shock_dev!$A$1:$CI$361,MATCH(DATE(F$1,1,1),Shock_dev!$A$1:$CI$1,0),FALSE)</f>
        <v>4271.5</v>
      </c>
      <c r="G137" s="52">
        <f>VLOOKUP($B137,Shock_dev!$A$1:$CI$361,MATCH(DATE(G$1,1,1),Shock_dev!$A$1:$CI$1,0),FALSE)</f>
        <v>4199.8</v>
      </c>
      <c r="H137" s="52">
        <f>VLOOKUP($B137,Shock_dev!$A$1:$CI$361,MATCH(DATE(H$1,1,1),Shock_dev!$A$1:$CI$1,0),FALSE)</f>
        <v>4111.2</v>
      </c>
      <c r="I137" s="52">
        <f>VLOOKUP($B137,Shock_dev!$A$1:$CI$361,MATCH(DATE(I$1,1,1),Shock_dev!$A$1:$CI$1,0),FALSE)</f>
        <v>4002.8</v>
      </c>
      <c r="J137" s="52">
        <f>VLOOKUP($B137,Shock_dev!$A$1:$CI$361,MATCH(DATE(J$1,1,1),Shock_dev!$A$1:$CI$1,0),FALSE)</f>
        <v>3871.7</v>
      </c>
      <c r="K137" s="52">
        <f>VLOOKUP($B137,Shock_dev!$A$1:$CI$361,MATCH(DATE(K$1,1,1),Shock_dev!$A$1:$CI$1,0),FALSE)</f>
        <v>3715.5</v>
      </c>
      <c r="L137" s="52">
        <f>VLOOKUP($B137,Shock_dev!$A$1:$CI$361,MATCH(DATE(L$1,1,1),Shock_dev!$A$1:$CI$1,0),FALSE)</f>
        <v>3532.5</v>
      </c>
      <c r="M137" s="52">
        <f>VLOOKUP($B137,Shock_dev!$A$1:$CI$361,MATCH(DATE(M$1,1,1),Shock_dev!$A$1:$CI$1,0),FALSE)</f>
        <v>3322.3</v>
      </c>
      <c r="N137" s="52">
        <f>VLOOKUP($B137,Shock_dev!$A$1:$CI$361,MATCH(DATE(N$1,1,1),Shock_dev!$A$1:$CI$1,0),FALSE)</f>
        <v>3086.5</v>
      </c>
      <c r="O137" s="52">
        <f>VLOOKUP($B137,Shock_dev!$A$1:$CI$361,MATCH(DATE(O$1,1,1),Shock_dev!$A$1:$CI$1,0),FALSE)</f>
        <v>2828.8</v>
      </c>
      <c r="P137" s="52">
        <f>VLOOKUP($B137,Shock_dev!$A$1:$CI$361,MATCH(DATE(P$1,1,1),Shock_dev!$A$1:$CI$1,0),FALSE)</f>
        <v>2554.8000000000002</v>
      </c>
      <c r="Q137" s="52">
        <f>VLOOKUP($B137,Shock_dev!$A$1:$CI$361,MATCH(DATE(Q$1,1,1),Shock_dev!$A$1:$CI$1,0),FALSE)</f>
        <v>2272.3000000000002</v>
      </c>
      <c r="R137" s="52">
        <f>VLOOKUP($B137,Shock_dev!$A$1:$CI$361,MATCH(DATE(R$1,1,1),Shock_dev!$A$1:$CI$1,0),FALSE)</f>
        <v>1989.7</v>
      </c>
      <c r="S137" s="52">
        <f>VLOOKUP($B137,Shock_dev!$A$1:$CI$361,MATCH(DATE(S$1,1,1),Shock_dev!$A$1:$CI$1,0),FALSE)</f>
        <v>1715.7</v>
      </c>
      <c r="T137" s="52">
        <f>VLOOKUP($B137,Shock_dev!$A$1:$CI$361,MATCH(DATE(T$1,1,1),Shock_dev!$A$1:$CI$1,0),FALSE)</f>
        <v>1458</v>
      </c>
      <c r="U137" s="52">
        <f>VLOOKUP($B137,Shock_dev!$A$1:$CI$361,MATCH(DATE(U$1,1,1),Shock_dev!$A$1:$CI$1,0),FALSE)</f>
        <v>1222.2</v>
      </c>
      <c r="V137" s="52">
        <f>VLOOKUP($B137,Shock_dev!$A$1:$CI$361,MATCH(DATE(V$1,1,1),Shock_dev!$A$1:$CI$1,0),FALSE)</f>
        <v>1012.1</v>
      </c>
      <c r="W137" s="52">
        <f>VLOOKUP($B137,Shock_dev!$A$1:$CI$361,MATCH(DATE(W$1,1,1),Shock_dev!$A$1:$CI$1,0),FALSE)</f>
        <v>829</v>
      </c>
      <c r="X137" s="52">
        <f>VLOOKUP($B137,Shock_dev!$A$1:$CI$361,MATCH(DATE(X$1,1,1),Shock_dev!$A$1:$CI$1,0),FALSE)</f>
        <v>672.8</v>
      </c>
      <c r="Y137" s="52">
        <f>VLOOKUP($B137,Shock_dev!$A$1:$CI$361,MATCH(DATE(Y$1,1,1),Shock_dev!$A$1:$CI$1,0),FALSE)</f>
        <v>541.70000000000005</v>
      </c>
      <c r="Z137" s="52">
        <f>VLOOKUP($B137,Shock_dev!$A$1:$CI$361,MATCH(DATE(Z$1,1,1),Shock_dev!$A$1:$CI$1,0),FALSE)</f>
        <v>433.3</v>
      </c>
      <c r="AA137" s="52">
        <f>VLOOKUP($B137,Shock_dev!$A$1:$CI$361,MATCH(DATE(AA$1,1,1),Shock_dev!$A$1:$CI$1,0),FALSE)</f>
        <v>344.7</v>
      </c>
      <c r="AB137" s="52">
        <f>VLOOKUP($B137,Shock_dev!$A$1:$CI$361,MATCH(DATE(AB$1,1,1),Shock_dev!$A$1:$CI$1,0),FALSE)</f>
        <v>273.10000000000002</v>
      </c>
      <c r="AC137" s="52">
        <f>VLOOKUP($B137,Shock_dev!$A$1:$CI$361,MATCH(DATE(AC$1,1,1),Shock_dev!$A$1:$CI$1,0),FALSE)</f>
        <v>215.5</v>
      </c>
      <c r="AD137" s="52">
        <f>VLOOKUP($B137,Shock_dev!$A$1:$CI$361,MATCH(DATE(AD$1,1,1),Shock_dev!$A$1:$CI$1,0),FALSE)</f>
        <v>169.6</v>
      </c>
      <c r="AE137" s="52">
        <f>VLOOKUP($B137,Shock_dev!$A$1:$CI$361,MATCH(DATE(AE$1,1,1),Shock_dev!$A$1:$CI$1,0),FALSE)</f>
        <v>133.19999999999999</v>
      </c>
      <c r="AF137" s="52">
        <f>VLOOKUP($B137,Shock_dev!$A$1:$CI$361,MATCH(DATE(AF$1,1,1),Shock_dev!$A$1:$CI$1,0),FALSE)</f>
        <v>104.4</v>
      </c>
      <c r="AG137" s="52"/>
      <c r="AH137" s="65">
        <f t="shared" si="58"/>
        <v>4317.3</v>
      </c>
      <c r="AI137" s="65">
        <f t="shared" si="59"/>
        <v>3846.7400000000002</v>
      </c>
      <c r="AJ137" s="65">
        <f t="shared" si="60"/>
        <v>2812.94</v>
      </c>
      <c r="AK137" s="65">
        <f t="shared" si="61"/>
        <v>1479.54</v>
      </c>
      <c r="AL137" s="65">
        <f t="shared" si="62"/>
        <v>564.29999999999995</v>
      </c>
      <c r="AM137" s="65">
        <f t="shared" si="63"/>
        <v>179.16000000000003</v>
      </c>
      <c r="AN137" s="66"/>
      <c r="AO137" s="65">
        <f t="shared" si="64"/>
        <v>4082.0200000000004</v>
      </c>
      <c r="AP137" s="65">
        <f t="shared" si="65"/>
        <v>2146.2399999999998</v>
      </c>
      <c r="AQ137" s="65">
        <f t="shared" si="66"/>
        <v>371.73</v>
      </c>
    </row>
    <row r="138" spans="1:43" x14ac:dyDescent="0.25">
      <c r="A138" s="5" t="s">
        <v>436</v>
      </c>
      <c r="B138" s="37" t="s">
        <v>657</v>
      </c>
      <c r="C138" s="52">
        <f>VLOOKUP($B138,Shock_dev!$A$1:$CI$361,MATCH(DATE(C$1,1,1),Shock_dev!$A$1:$CI$1,0),FALSE)</f>
        <v>53.5</v>
      </c>
      <c r="D138" s="52">
        <f>VLOOKUP($B138,Shock_dev!$A$1:$CI$361,MATCH(DATE(D$1,1,1),Shock_dev!$A$1:$CI$1,0),FALSE)</f>
        <v>53</v>
      </c>
      <c r="E138" s="52">
        <f>VLOOKUP($B138,Shock_dev!$A$1:$CI$361,MATCH(DATE(E$1,1,1),Shock_dev!$A$1:$CI$1,0),FALSE)</f>
        <v>52.5</v>
      </c>
      <c r="F138" s="52">
        <f>VLOOKUP($B138,Shock_dev!$A$1:$CI$361,MATCH(DATE(F$1,1,1),Shock_dev!$A$1:$CI$1,0),FALSE)</f>
        <v>51.8</v>
      </c>
      <c r="G138" s="52">
        <f>VLOOKUP($B138,Shock_dev!$A$1:$CI$361,MATCH(DATE(G$1,1,1),Shock_dev!$A$1:$CI$1,0),FALSE)</f>
        <v>50.9</v>
      </c>
      <c r="H138" s="52">
        <f>VLOOKUP($B138,Shock_dev!$A$1:$CI$361,MATCH(DATE(H$1,1,1),Shock_dev!$A$1:$CI$1,0),FALSE)</f>
        <v>49.8</v>
      </c>
      <c r="I138" s="52">
        <f>VLOOKUP($B138,Shock_dev!$A$1:$CI$361,MATCH(DATE(I$1,1,1),Shock_dev!$A$1:$CI$1,0),FALSE)</f>
        <v>48.5</v>
      </c>
      <c r="J138" s="52">
        <f>VLOOKUP($B138,Shock_dev!$A$1:$CI$361,MATCH(DATE(J$1,1,1),Shock_dev!$A$1:$CI$1,0),FALSE)</f>
        <v>46.9</v>
      </c>
      <c r="K138" s="52">
        <f>VLOOKUP($B138,Shock_dev!$A$1:$CI$361,MATCH(DATE(K$1,1,1),Shock_dev!$A$1:$CI$1,0),FALSE)</f>
        <v>45</v>
      </c>
      <c r="L138" s="52">
        <f>VLOOKUP($B138,Shock_dev!$A$1:$CI$361,MATCH(DATE(L$1,1,1),Shock_dev!$A$1:$CI$1,0),FALSE)</f>
        <v>42.8</v>
      </c>
      <c r="M138" s="52">
        <f>VLOOKUP($B138,Shock_dev!$A$1:$CI$361,MATCH(DATE(M$1,1,1),Shock_dev!$A$1:$CI$1,0),FALSE)</f>
        <v>40.299999999999997</v>
      </c>
      <c r="N138" s="52">
        <f>VLOOKUP($B138,Shock_dev!$A$1:$CI$361,MATCH(DATE(N$1,1,1),Shock_dev!$A$1:$CI$1,0),FALSE)</f>
        <v>37.4</v>
      </c>
      <c r="O138" s="52">
        <f>VLOOKUP($B138,Shock_dev!$A$1:$CI$361,MATCH(DATE(O$1,1,1),Shock_dev!$A$1:$CI$1,0),FALSE)</f>
        <v>34.299999999999997</v>
      </c>
      <c r="P138" s="52">
        <f>VLOOKUP($B138,Shock_dev!$A$1:$CI$361,MATCH(DATE(P$1,1,1),Shock_dev!$A$1:$CI$1,0),FALSE)</f>
        <v>31</v>
      </c>
      <c r="Q138" s="52">
        <f>VLOOKUP($B138,Shock_dev!$A$1:$CI$361,MATCH(DATE(Q$1,1,1),Shock_dev!$A$1:$CI$1,0),FALSE)</f>
        <v>27.5</v>
      </c>
      <c r="R138" s="52">
        <f>VLOOKUP($B138,Shock_dev!$A$1:$CI$361,MATCH(DATE(R$1,1,1),Shock_dev!$A$1:$CI$1,0),FALSE)</f>
        <v>24.1</v>
      </c>
      <c r="S138" s="52">
        <f>VLOOKUP($B138,Shock_dev!$A$1:$CI$361,MATCH(DATE(S$1,1,1),Shock_dev!$A$1:$CI$1,0),FALSE)</f>
        <v>20.8</v>
      </c>
      <c r="T138" s="52">
        <f>VLOOKUP($B138,Shock_dev!$A$1:$CI$361,MATCH(DATE(T$1,1,1),Shock_dev!$A$1:$CI$1,0),FALSE)</f>
        <v>17.7</v>
      </c>
      <c r="U138" s="52">
        <f>VLOOKUP($B138,Shock_dev!$A$1:$CI$361,MATCH(DATE(U$1,1,1),Shock_dev!$A$1:$CI$1,0),FALSE)</f>
        <v>14.8</v>
      </c>
      <c r="V138" s="52">
        <f>VLOOKUP($B138,Shock_dev!$A$1:$CI$361,MATCH(DATE(V$1,1,1),Shock_dev!$A$1:$CI$1,0),FALSE)</f>
        <v>12.3</v>
      </c>
      <c r="W138" s="52">
        <f>VLOOKUP($B138,Shock_dev!$A$1:$CI$361,MATCH(DATE(W$1,1,1),Shock_dev!$A$1:$CI$1,0),FALSE)</f>
        <v>10</v>
      </c>
      <c r="X138" s="52">
        <f>VLOOKUP($B138,Shock_dev!$A$1:$CI$361,MATCH(DATE(X$1,1,1),Shock_dev!$A$1:$CI$1,0),FALSE)</f>
        <v>8.1999999999999993</v>
      </c>
      <c r="Y138" s="52">
        <f>VLOOKUP($B138,Shock_dev!$A$1:$CI$361,MATCH(DATE(Y$1,1,1),Shock_dev!$A$1:$CI$1,0),FALSE)</f>
        <v>6.6</v>
      </c>
      <c r="Z138" s="52">
        <f>VLOOKUP($B138,Shock_dev!$A$1:$CI$361,MATCH(DATE(Z$1,1,1),Shock_dev!$A$1:$CI$1,0),FALSE)</f>
        <v>5.3</v>
      </c>
      <c r="AA138" s="52">
        <f>VLOOKUP($B138,Shock_dev!$A$1:$CI$361,MATCH(DATE(AA$1,1,1),Shock_dev!$A$1:$CI$1,0),FALSE)</f>
        <v>4.2</v>
      </c>
      <c r="AB138" s="52">
        <f>VLOOKUP($B138,Shock_dev!$A$1:$CI$361,MATCH(DATE(AB$1,1,1),Shock_dev!$A$1:$CI$1,0),FALSE)</f>
        <v>3.3</v>
      </c>
      <c r="AC138" s="52">
        <f>VLOOKUP($B138,Shock_dev!$A$1:$CI$361,MATCH(DATE(AC$1,1,1),Shock_dev!$A$1:$CI$1,0),FALSE)</f>
        <v>2.6</v>
      </c>
      <c r="AD138" s="52">
        <f>VLOOKUP($B138,Shock_dev!$A$1:$CI$361,MATCH(DATE(AD$1,1,1),Shock_dev!$A$1:$CI$1,0),FALSE)</f>
        <v>2.1</v>
      </c>
      <c r="AE138" s="52">
        <f>VLOOKUP($B138,Shock_dev!$A$1:$CI$361,MATCH(DATE(AE$1,1,1),Shock_dev!$A$1:$CI$1,0),FALSE)</f>
        <v>1.6</v>
      </c>
      <c r="AF138" s="52">
        <f>VLOOKUP($B138,Shock_dev!$A$1:$CI$361,MATCH(DATE(AF$1,1,1),Shock_dev!$A$1:$CI$1,0),FALSE)</f>
        <v>1.3</v>
      </c>
      <c r="AG138" s="52"/>
      <c r="AH138" s="65">
        <f t="shared" si="58"/>
        <v>52.339999999999996</v>
      </c>
      <c r="AI138" s="65">
        <f t="shared" si="59"/>
        <v>46.6</v>
      </c>
      <c r="AJ138" s="65">
        <f t="shared" si="60"/>
        <v>34.1</v>
      </c>
      <c r="AK138" s="65">
        <f t="shared" si="61"/>
        <v>17.940000000000001</v>
      </c>
      <c r="AL138" s="65">
        <f t="shared" si="62"/>
        <v>6.8599999999999994</v>
      </c>
      <c r="AM138" s="65">
        <f t="shared" si="63"/>
        <v>2.1800000000000002</v>
      </c>
      <c r="AN138" s="66"/>
      <c r="AO138" s="65">
        <f t="shared" si="64"/>
        <v>49.47</v>
      </c>
      <c r="AP138" s="65">
        <f t="shared" si="65"/>
        <v>26.020000000000003</v>
      </c>
      <c r="AQ138" s="65">
        <f t="shared" si="66"/>
        <v>4.5199999999999996</v>
      </c>
    </row>
    <row r="139" spans="1:43" x14ac:dyDescent="0.25">
      <c r="A139" s="5" t="s">
        <v>437</v>
      </c>
      <c r="B139" s="37" t="s">
        <v>658</v>
      </c>
      <c r="C139" s="52">
        <f>VLOOKUP($B139,Shock_dev!$A$1:$CI$361,MATCH(DATE(C$1,1,1),Shock_dev!$A$1:$CI$1,0),FALSE)</f>
        <v>13.4</v>
      </c>
      <c r="D139" s="52">
        <f>VLOOKUP($B139,Shock_dev!$A$1:$CI$361,MATCH(DATE(D$1,1,1),Shock_dev!$A$1:$CI$1,0),FALSE)</f>
        <v>13.3</v>
      </c>
      <c r="E139" s="52">
        <f>VLOOKUP($B139,Shock_dev!$A$1:$CI$361,MATCH(DATE(E$1,1,1),Shock_dev!$A$1:$CI$1,0),FALSE)</f>
        <v>13.1</v>
      </c>
      <c r="F139" s="52">
        <f>VLOOKUP($B139,Shock_dev!$A$1:$CI$361,MATCH(DATE(F$1,1,1),Shock_dev!$A$1:$CI$1,0),FALSE)</f>
        <v>12.9</v>
      </c>
      <c r="G139" s="52">
        <f>VLOOKUP($B139,Shock_dev!$A$1:$CI$361,MATCH(DATE(G$1,1,1),Shock_dev!$A$1:$CI$1,0),FALSE)</f>
        <v>12.7</v>
      </c>
      <c r="H139" s="52">
        <f>VLOOKUP($B139,Shock_dev!$A$1:$CI$361,MATCH(DATE(H$1,1,1),Shock_dev!$A$1:$CI$1,0),FALSE)</f>
        <v>12.5</v>
      </c>
      <c r="I139" s="52">
        <f>VLOOKUP($B139,Shock_dev!$A$1:$CI$361,MATCH(DATE(I$1,1,1),Shock_dev!$A$1:$CI$1,0),FALSE)</f>
        <v>12.1</v>
      </c>
      <c r="J139" s="52">
        <f>VLOOKUP($B139,Shock_dev!$A$1:$CI$361,MATCH(DATE(J$1,1,1),Shock_dev!$A$1:$CI$1,0),FALSE)</f>
        <v>11.7</v>
      </c>
      <c r="K139" s="52">
        <f>VLOOKUP($B139,Shock_dev!$A$1:$CI$361,MATCH(DATE(K$1,1,1),Shock_dev!$A$1:$CI$1,0),FALSE)</f>
        <v>11.3</v>
      </c>
      <c r="L139" s="52">
        <f>VLOOKUP($B139,Shock_dev!$A$1:$CI$361,MATCH(DATE(L$1,1,1),Shock_dev!$A$1:$CI$1,0),FALSE)</f>
        <v>10.7</v>
      </c>
      <c r="M139" s="52">
        <f>VLOOKUP($B139,Shock_dev!$A$1:$CI$361,MATCH(DATE(M$1,1,1),Shock_dev!$A$1:$CI$1,0),FALSE)</f>
        <v>10.1</v>
      </c>
      <c r="N139" s="52">
        <f>VLOOKUP($B139,Shock_dev!$A$1:$CI$361,MATCH(DATE(N$1,1,1),Shock_dev!$A$1:$CI$1,0),FALSE)</f>
        <v>9.4</v>
      </c>
      <c r="O139" s="52">
        <f>VLOOKUP($B139,Shock_dev!$A$1:$CI$361,MATCH(DATE(O$1,1,1),Shock_dev!$A$1:$CI$1,0),FALSE)</f>
        <v>8.6</v>
      </c>
      <c r="P139" s="52">
        <f>VLOOKUP($B139,Shock_dev!$A$1:$CI$361,MATCH(DATE(P$1,1,1),Shock_dev!$A$1:$CI$1,0),FALSE)</f>
        <v>7.7</v>
      </c>
      <c r="Q139" s="52">
        <f>VLOOKUP($B139,Shock_dev!$A$1:$CI$361,MATCH(DATE(Q$1,1,1),Shock_dev!$A$1:$CI$1,0),FALSE)</f>
        <v>6.9</v>
      </c>
      <c r="R139" s="52">
        <f>VLOOKUP($B139,Shock_dev!$A$1:$CI$361,MATCH(DATE(R$1,1,1),Shock_dev!$A$1:$CI$1,0),FALSE)</f>
        <v>6</v>
      </c>
      <c r="S139" s="52">
        <f>VLOOKUP($B139,Shock_dev!$A$1:$CI$361,MATCH(DATE(S$1,1,1),Shock_dev!$A$1:$CI$1,0),FALSE)</f>
        <v>5.2</v>
      </c>
      <c r="T139" s="52">
        <f>VLOOKUP($B139,Shock_dev!$A$1:$CI$361,MATCH(DATE(T$1,1,1),Shock_dev!$A$1:$CI$1,0),FALSE)</f>
        <v>4.4000000000000004</v>
      </c>
      <c r="U139" s="52">
        <f>VLOOKUP($B139,Shock_dev!$A$1:$CI$361,MATCH(DATE(U$1,1,1),Shock_dev!$A$1:$CI$1,0),FALSE)</f>
        <v>3.7</v>
      </c>
      <c r="V139" s="52">
        <f>VLOOKUP($B139,Shock_dev!$A$1:$CI$361,MATCH(DATE(V$1,1,1),Shock_dev!$A$1:$CI$1,0),FALSE)</f>
        <v>3.1</v>
      </c>
      <c r="W139" s="52">
        <f>VLOOKUP($B139,Shock_dev!$A$1:$CI$361,MATCH(DATE(W$1,1,1),Shock_dev!$A$1:$CI$1,0),FALSE)</f>
        <v>2.5</v>
      </c>
      <c r="X139" s="52">
        <f>VLOOKUP($B139,Shock_dev!$A$1:$CI$361,MATCH(DATE(X$1,1,1),Shock_dev!$A$1:$CI$1,0),FALSE)</f>
        <v>2</v>
      </c>
      <c r="Y139" s="52">
        <f>VLOOKUP($B139,Shock_dev!$A$1:$CI$361,MATCH(DATE(Y$1,1,1),Shock_dev!$A$1:$CI$1,0),FALSE)</f>
        <v>1.6</v>
      </c>
      <c r="Z139" s="52">
        <f>VLOOKUP($B139,Shock_dev!$A$1:$CI$361,MATCH(DATE(Z$1,1,1),Shock_dev!$A$1:$CI$1,0),FALSE)</f>
        <v>1.3</v>
      </c>
      <c r="AA139" s="52">
        <f>VLOOKUP($B139,Shock_dev!$A$1:$CI$361,MATCH(DATE(AA$1,1,1),Shock_dev!$A$1:$CI$1,0),FALSE)</f>
        <v>1</v>
      </c>
      <c r="AB139" s="52">
        <f>VLOOKUP($B139,Shock_dev!$A$1:$CI$361,MATCH(DATE(AB$1,1,1),Shock_dev!$A$1:$CI$1,0),FALSE)</f>
        <v>0.8</v>
      </c>
      <c r="AC139" s="52">
        <f>VLOOKUP($B139,Shock_dev!$A$1:$CI$361,MATCH(DATE(AC$1,1,1),Shock_dev!$A$1:$CI$1,0),FALSE)</f>
        <v>0.7</v>
      </c>
      <c r="AD139" s="52">
        <f>VLOOKUP($B139,Shock_dev!$A$1:$CI$361,MATCH(DATE(AD$1,1,1),Shock_dev!$A$1:$CI$1,0),FALSE)</f>
        <v>0.5</v>
      </c>
      <c r="AE139" s="52">
        <f>VLOOKUP($B139,Shock_dev!$A$1:$CI$361,MATCH(DATE(AE$1,1,1),Shock_dev!$A$1:$CI$1,0),FALSE)</f>
        <v>0.4</v>
      </c>
      <c r="AF139" s="52">
        <f>VLOOKUP($B139,Shock_dev!$A$1:$CI$361,MATCH(DATE(AF$1,1,1),Shock_dev!$A$1:$CI$1,0),FALSE)</f>
        <v>0.3</v>
      </c>
      <c r="AG139" s="52"/>
      <c r="AH139" s="65">
        <f t="shared" si="58"/>
        <v>13.080000000000002</v>
      </c>
      <c r="AI139" s="65">
        <f t="shared" si="59"/>
        <v>11.66</v>
      </c>
      <c r="AJ139" s="65">
        <f t="shared" si="60"/>
        <v>8.5400000000000009</v>
      </c>
      <c r="AK139" s="65">
        <f t="shared" si="61"/>
        <v>4.4800000000000004</v>
      </c>
      <c r="AL139" s="65">
        <f t="shared" si="62"/>
        <v>1.6799999999999997</v>
      </c>
      <c r="AM139" s="65">
        <f t="shared" si="63"/>
        <v>0.53999999999999992</v>
      </c>
      <c r="AN139" s="66"/>
      <c r="AO139" s="65">
        <f t="shared" si="64"/>
        <v>12.370000000000001</v>
      </c>
      <c r="AP139" s="65">
        <f t="shared" si="65"/>
        <v>6.5100000000000007</v>
      </c>
      <c r="AQ139" s="65">
        <f t="shared" si="66"/>
        <v>1.1099999999999999</v>
      </c>
    </row>
    <row r="140" spans="1:43" x14ac:dyDescent="0.25">
      <c r="A140" s="5" t="s">
        <v>675</v>
      </c>
      <c r="B140" s="37" t="s">
        <v>659</v>
      </c>
      <c r="C140" s="52">
        <f>VLOOKUP($B140,Shock_dev!$A$1:$CI$361,MATCH(DATE(C$1,1,1),Shock_dev!$A$1:$CI$1,0),FALSE)</f>
        <v>0.5</v>
      </c>
      <c r="D140" s="52">
        <f>VLOOKUP($B140,Shock_dev!$A$1:$CI$361,MATCH(DATE(D$1,1,1),Shock_dev!$A$1:$CI$1,0),FALSE)</f>
        <v>0.5</v>
      </c>
      <c r="E140" s="52">
        <f>VLOOKUP($B140,Shock_dev!$A$1:$CI$361,MATCH(DATE(E$1,1,1),Shock_dev!$A$1:$CI$1,0),FALSE)</f>
        <v>0.5</v>
      </c>
      <c r="F140" s="52">
        <f>VLOOKUP($B140,Shock_dev!$A$1:$CI$361,MATCH(DATE(F$1,1,1),Shock_dev!$A$1:$CI$1,0),FALSE)</f>
        <v>0.5</v>
      </c>
      <c r="G140" s="52">
        <f>VLOOKUP($B140,Shock_dev!$A$1:$CI$361,MATCH(DATE(G$1,1,1),Shock_dev!$A$1:$CI$1,0),FALSE)</f>
        <v>0.5</v>
      </c>
      <c r="H140" s="52">
        <f>VLOOKUP($B140,Shock_dev!$A$1:$CI$361,MATCH(DATE(H$1,1,1),Shock_dev!$A$1:$CI$1,0),FALSE)</f>
        <v>0.5</v>
      </c>
      <c r="I140" s="52">
        <f>VLOOKUP($B140,Shock_dev!$A$1:$CI$361,MATCH(DATE(I$1,1,1),Shock_dev!$A$1:$CI$1,0),FALSE)</f>
        <v>0.5</v>
      </c>
      <c r="J140" s="52">
        <f>VLOOKUP($B140,Shock_dev!$A$1:$CI$361,MATCH(DATE(J$1,1,1),Shock_dev!$A$1:$CI$1,0),FALSE)</f>
        <v>0.5</v>
      </c>
      <c r="K140" s="52">
        <f>VLOOKUP($B140,Shock_dev!$A$1:$CI$361,MATCH(DATE(K$1,1,1),Shock_dev!$A$1:$CI$1,0),FALSE)</f>
        <v>0.5</v>
      </c>
      <c r="L140" s="52">
        <f>VLOOKUP($B140,Shock_dev!$A$1:$CI$361,MATCH(DATE(L$1,1,1),Shock_dev!$A$1:$CI$1,0),FALSE)</f>
        <v>0.4</v>
      </c>
      <c r="M140" s="52">
        <f>VLOOKUP($B140,Shock_dev!$A$1:$CI$361,MATCH(DATE(M$1,1,1),Shock_dev!$A$1:$CI$1,0),FALSE)</f>
        <v>0.4</v>
      </c>
      <c r="N140" s="52">
        <f>VLOOKUP($B140,Shock_dev!$A$1:$CI$361,MATCH(DATE(N$1,1,1),Shock_dev!$A$1:$CI$1,0),FALSE)</f>
        <v>0.4</v>
      </c>
      <c r="O140" s="52">
        <f>VLOOKUP($B140,Shock_dev!$A$1:$CI$361,MATCH(DATE(O$1,1,1),Shock_dev!$A$1:$CI$1,0),FALSE)</f>
        <v>0.3</v>
      </c>
      <c r="P140" s="52">
        <f>VLOOKUP($B140,Shock_dev!$A$1:$CI$361,MATCH(DATE(P$1,1,1),Shock_dev!$A$1:$CI$1,0),FALSE)</f>
        <v>0.3</v>
      </c>
      <c r="Q140" s="52">
        <f>VLOOKUP($B140,Shock_dev!$A$1:$CI$361,MATCH(DATE(Q$1,1,1),Shock_dev!$A$1:$CI$1,0),FALSE)</f>
        <v>0.3</v>
      </c>
      <c r="R140" s="52">
        <f>VLOOKUP($B140,Shock_dev!$A$1:$CI$361,MATCH(DATE(R$1,1,1),Shock_dev!$A$1:$CI$1,0),FALSE)</f>
        <v>0.2</v>
      </c>
      <c r="S140" s="52">
        <f>VLOOKUP($B140,Shock_dev!$A$1:$CI$361,MATCH(DATE(S$1,1,1),Shock_dev!$A$1:$CI$1,0),FALSE)</f>
        <v>0.2</v>
      </c>
      <c r="T140" s="52">
        <f>VLOOKUP($B140,Shock_dev!$A$1:$CI$361,MATCH(DATE(T$1,1,1),Shock_dev!$A$1:$CI$1,0),FALSE)</f>
        <v>0.2</v>
      </c>
      <c r="U140" s="52">
        <f>VLOOKUP($B140,Shock_dev!$A$1:$CI$361,MATCH(DATE(U$1,1,1),Shock_dev!$A$1:$CI$1,0),FALSE)</f>
        <v>0.1</v>
      </c>
      <c r="V140" s="52">
        <f>VLOOKUP($B140,Shock_dev!$A$1:$CI$361,MATCH(DATE(V$1,1,1),Shock_dev!$A$1:$CI$1,0),FALSE)</f>
        <v>0.1</v>
      </c>
      <c r="W140" s="52">
        <f>VLOOKUP($B140,Shock_dev!$A$1:$CI$361,MATCH(DATE(W$1,1,1),Shock_dev!$A$1:$CI$1,0),FALSE)</f>
        <v>0.1</v>
      </c>
      <c r="X140" s="52">
        <f>VLOOKUP($B140,Shock_dev!$A$1:$CI$361,MATCH(DATE(X$1,1,1),Shock_dev!$A$1:$CI$1,0),FALSE)</f>
        <v>0.1</v>
      </c>
      <c r="Y140" s="52">
        <f>VLOOKUP($B140,Shock_dev!$A$1:$CI$361,MATCH(DATE(Y$1,1,1),Shock_dev!$A$1:$CI$1,0),FALSE)</f>
        <v>0.1</v>
      </c>
      <c r="Z140" s="52">
        <f>VLOOKUP($B140,Shock_dev!$A$1:$CI$361,MATCH(DATE(Z$1,1,1),Shock_dev!$A$1:$CI$1,0),FALSE)</f>
        <v>0.1</v>
      </c>
      <c r="AA140" s="52">
        <f>VLOOKUP($B140,Shock_dev!$A$1:$CI$361,MATCH(DATE(AA$1,1,1),Shock_dev!$A$1:$CI$1,0),FALSE)</f>
        <v>0</v>
      </c>
      <c r="AB140" s="52">
        <f>VLOOKUP($B140,Shock_dev!$A$1:$CI$361,MATCH(DATE(AB$1,1,1),Shock_dev!$A$1:$CI$1,0),FALSE)</f>
        <v>0</v>
      </c>
      <c r="AC140" s="52">
        <f>VLOOKUP($B140,Shock_dev!$A$1:$CI$361,MATCH(DATE(AC$1,1,1),Shock_dev!$A$1:$CI$1,0),FALSE)</f>
        <v>0</v>
      </c>
      <c r="AD140" s="52">
        <f>VLOOKUP($B140,Shock_dev!$A$1:$CI$361,MATCH(DATE(AD$1,1,1),Shock_dev!$A$1:$CI$1,0),FALSE)</f>
        <v>0</v>
      </c>
      <c r="AE140" s="52">
        <f>VLOOKUP($B140,Shock_dev!$A$1:$CI$361,MATCH(DATE(AE$1,1,1),Shock_dev!$A$1:$CI$1,0),FALSE)</f>
        <v>0</v>
      </c>
      <c r="AF140" s="52">
        <f>VLOOKUP($B140,Shock_dev!$A$1:$CI$361,MATCH(DATE(AF$1,1,1),Shock_dev!$A$1:$CI$1,0),FALSE)</f>
        <v>0</v>
      </c>
      <c r="AG140" s="52"/>
      <c r="AH140" s="65">
        <f t="shared" si="58"/>
        <v>0.5</v>
      </c>
      <c r="AI140" s="65">
        <f t="shared" si="59"/>
        <v>0.48</v>
      </c>
      <c r="AJ140" s="65">
        <f t="shared" si="60"/>
        <v>0.34</v>
      </c>
      <c r="AK140" s="65">
        <f t="shared" si="61"/>
        <v>0.16</v>
      </c>
      <c r="AL140" s="65">
        <f t="shared" si="62"/>
        <v>0.08</v>
      </c>
      <c r="AM140" s="65">
        <f t="shared" si="63"/>
        <v>0</v>
      </c>
      <c r="AN140" s="66"/>
      <c r="AO140" s="65">
        <f t="shared" si="64"/>
        <v>0.49</v>
      </c>
      <c r="AP140" s="65">
        <f t="shared" si="65"/>
        <v>0.25</v>
      </c>
      <c r="AQ140" s="65">
        <f t="shared" si="66"/>
        <v>0.04</v>
      </c>
    </row>
    <row r="141" spans="1:43" x14ac:dyDescent="0.25">
      <c r="A141" s="5" t="s">
        <v>413</v>
      </c>
      <c r="B141" s="37" t="s">
        <v>660</v>
      </c>
      <c r="C141" s="52">
        <f>VLOOKUP($B141,Shock_dev!$A$1:$CI$361,MATCH(DATE(C$1,1,1),Shock_dev!$A$1:$CI$1,0),FALSE)</f>
        <v>0</v>
      </c>
      <c r="D141" s="52">
        <f>VLOOKUP($B141,Shock_dev!$A$1:$CI$361,MATCH(DATE(D$1,1,1),Shock_dev!$A$1:$CI$1,0),FALSE)</f>
        <v>0</v>
      </c>
      <c r="E141" s="52">
        <f>VLOOKUP($B141,Shock_dev!$A$1:$CI$361,MATCH(DATE(E$1,1,1),Shock_dev!$A$1:$CI$1,0),FALSE)</f>
        <v>0</v>
      </c>
      <c r="F141" s="52">
        <f>VLOOKUP($B141,Shock_dev!$A$1:$CI$361,MATCH(DATE(F$1,1,1),Shock_dev!$A$1:$CI$1,0),FALSE)</f>
        <v>0</v>
      </c>
      <c r="G141" s="52">
        <f>VLOOKUP($B141,Shock_dev!$A$1:$CI$361,MATCH(DATE(G$1,1,1),Shock_dev!$A$1:$CI$1,0),FALSE)</f>
        <v>0</v>
      </c>
      <c r="H141" s="52">
        <f>VLOOKUP($B141,Shock_dev!$A$1:$CI$361,MATCH(DATE(H$1,1,1),Shock_dev!$A$1:$CI$1,0),FALSE)</f>
        <v>0</v>
      </c>
      <c r="I141" s="52">
        <f>VLOOKUP($B141,Shock_dev!$A$1:$CI$361,MATCH(DATE(I$1,1,1),Shock_dev!$A$1:$CI$1,0),FALSE)</f>
        <v>0</v>
      </c>
      <c r="J141" s="52">
        <f>VLOOKUP($B141,Shock_dev!$A$1:$CI$361,MATCH(DATE(J$1,1,1),Shock_dev!$A$1:$CI$1,0),FALSE)</f>
        <v>0</v>
      </c>
      <c r="K141" s="52">
        <f>VLOOKUP($B141,Shock_dev!$A$1:$CI$361,MATCH(DATE(K$1,1,1),Shock_dev!$A$1:$CI$1,0),FALSE)</f>
        <v>0</v>
      </c>
      <c r="L141" s="52">
        <f>VLOOKUP($B141,Shock_dev!$A$1:$CI$361,MATCH(DATE(L$1,1,1),Shock_dev!$A$1:$CI$1,0),FALSE)</f>
        <v>0</v>
      </c>
      <c r="M141" s="52">
        <f>VLOOKUP($B141,Shock_dev!$A$1:$CI$361,MATCH(DATE(M$1,1,1),Shock_dev!$A$1:$CI$1,0),FALSE)</f>
        <v>0</v>
      </c>
      <c r="N141" s="52">
        <f>VLOOKUP($B141,Shock_dev!$A$1:$CI$361,MATCH(DATE(N$1,1,1),Shock_dev!$A$1:$CI$1,0),FALSE)</f>
        <v>0</v>
      </c>
      <c r="O141" s="52">
        <f>VLOOKUP($B141,Shock_dev!$A$1:$CI$361,MATCH(DATE(O$1,1,1),Shock_dev!$A$1:$CI$1,0),FALSE)</f>
        <v>0</v>
      </c>
      <c r="P141" s="52">
        <f>VLOOKUP($B141,Shock_dev!$A$1:$CI$361,MATCH(DATE(P$1,1,1),Shock_dev!$A$1:$CI$1,0),FALSE)</f>
        <v>0</v>
      </c>
      <c r="Q141" s="52">
        <f>VLOOKUP($B141,Shock_dev!$A$1:$CI$361,MATCH(DATE(Q$1,1,1),Shock_dev!$A$1:$CI$1,0),FALSE)</f>
        <v>0</v>
      </c>
      <c r="R141" s="52">
        <f>VLOOKUP($B141,Shock_dev!$A$1:$CI$361,MATCH(DATE(R$1,1,1),Shock_dev!$A$1:$CI$1,0),FALSE)</f>
        <v>0</v>
      </c>
      <c r="S141" s="52">
        <f>VLOOKUP($B141,Shock_dev!$A$1:$CI$361,MATCH(DATE(S$1,1,1),Shock_dev!$A$1:$CI$1,0),FALSE)</f>
        <v>0</v>
      </c>
      <c r="T141" s="52">
        <f>VLOOKUP($B141,Shock_dev!$A$1:$CI$361,MATCH(DATE(T$1,1,1),Shock_dev!$A$1:$CI$1,0),FALSE)</f>
        <v>0</v>
      </c>
      <c r="U141" s="52">
        <f>VLOOKUP($B141,Shock_dev!$A$1:$CI$361,MATCH(DATE(U$1,1,1),Shock_dev!$A$1:$CI$1,0),FALSE)</f>
        <v>0</v>
      </c>
      <c r="V141" s="52">
        <f>VLOOKUP($B141,Shock_dev!$A$1:$CI$361,MATCH(DATE(V$1,1,1),Shock_dev!$A$1:$CI$1,0),FALSE)</f>
        <v>0</v>
      </c>
      <c r="W141" s="52">
        <f>VLOOKUP($B141,Shock_dev!$A$1:$CI$361,MATCH(DATE(W$1,1,1),Shock_dev!$A$1:$CI$1,0),FALSE)</f>
        <v>0</v>
      </c>
      <c r="X141" s="52">
        <f>VLOOKUP($B141,Shock_dev!$A$1:$CI$361,MATCH(DATE(X$1,1,1),Shock_dev!$A$1:$CI$1,0),FALSE)</f>
        <v>0</v>
      </c>
      <c r="Y141" s="52">
        <f>VLOOKUP($B141,Shock_dev!$A$1:$CI$361,MATCH(DATE(Y$1,1,1),Shock_dev!$A$1:$CI$1,0),FALSE)</f>
        <v>0</v>
      </c>
      <c r="Z141" s="52">
        <f>VLOOKUP($B141,Shock_dev!$A$1:$CI$361,MATCH(DATE(Z$1,1,1),Shock_dev!$A$1:$CI$1,0),FALSE)</f>
        <v>0</v>
      </c>
      <c r="AA141" s="52">
        <f>VLOOKUP($B141,Shock_dev!$A$1:$CI$361,MATCH(DATE(AA$1,1,1),Shock_dev!$A$1:$CI$1,0),FALSE)</f>
        <v>0</v>
      </c>
      <c r="AB141" s="52">
        <f>VLOOKUP($B141,Shock_dev!$A$1:$CI$361,MATCH(DATE(AB$1,1,1),Shock_dev!$A$1:$CI$1,0),FALSE)</f>
        <v>0</v>
      </c>
      <c r="AC141" s="52">
        <f>VLOOKUP($B141,Shock_dev!$A$1:$CI$361,MATCH(DATE(AC$1,1,1),Shock_dev!$A$1:$CI$1,0),FALSE)</f>
        <v>0</v>
      </c>
      <c r="AD141" s="52">
        <f>VLOOKUP($B141,Shock_dev!$A$1:$CI$361,MATCH(DATE(AD$1,1,1),Shock_dev!$A$1:$CI$1,0),FALSE)</f>
        <v>0</v>
      </c>
      <c r="AE141" s="52">
        <f>VLOOKUP($B141,Shock_dev!$A$1:$CI$361,MATCH(DATE(AE$1,1,1),Shock_dev!$A$1:$CI$1,0),FALSE)</f>
        <v>0</v>
      </c>
      <c r="AF141" s="52">
        <f>VLOOKUP($B141,Shock_dev!$A$1:$CI$361,MATCH(DATE(AF$1,1,1),Shock_dev!$A$1:$CI$1,0),FALSE)</f>
        <v>0</v>
      </c>
      <c r="AG141" s="52"/>
      <c r="AH141" s="65">
        <f t="shared" si="58"/>
        <v>0</v>
      </c>
      <c r="AI141" s="65">
        <f t="shared" si="59"/>
        <v>0</v>
      </c>
      <c r="AJ141" s="65">
        <f t="shared" si="60"/>
        <v>0</v>
      </c>
      <c r="AK141" s="65">
        <f t="shared" si="61"/>
        <v>0</v>
      </c>
      <c r="AL141" s="65">
        <f t="shared" si="62"/>
        <v>0</v>
      </c>
      <c r="AM141" s="65">
        <f t="shared" si="63"/>
        <v>0</v>
      </c>
      <c r="AN141" s="66"/>
      <c r="AO141" s="65">
        <f t="shared" si="64"/>
        <v>0</v>
      </c>
      <c r="AP141" s="65">
        <f t="shared" si="65"/>
        <v>0</v>
      </c>
      <c r="AQ141" s="65">
        <f t="shared" si="66"/>
        <v>0</v>
      </c>
    </row>
    <row r="142" spans="1:43" x14ac:dyDescent="0.25">
      <c r="A142" s="5" t="s">
        <v>414</v>
      </c>
      <c r="B142" s="37" t="s">
        <v>661</v>
      </c>
      <c r="C142" s="52">
        <f>VLOOKUP($B142,Shock_dev!$A$1:$CI$361,MATCH(DATE(C$1,1,1),Shock_dev!$A$1:$CI$1,0),FALSE)</f>
        <v>227.2</v>
      </c>
      <c r="D142" s="52">
        <f>VLOOKUP($B142,Shock_dev!$A$1:$CI$361,MATCH(DATE(D$1,1,1),Shock_dev!$A$1:$CI$1,0),FALSE)</f>
        <v>225.4</v>
      </c>
      <c r="E142" s="52">
        <f>VLOOKUP($B142,Shock_dev!$A$1:$CI$361,MATCH(DATE(E$1,1,1),Shock_dev!$A$1:$CI$1,0),FALSE)</f>
        <v>223</v>
      </c>
      <c r="F142" s="52">
        <f>VLOOKUP($B142,Shock_dev!$A$1:$CI$361,MATCH(DATE(F$1,1,1),Shock_dev!$A$1:$CI$1,0),FALSE)</f>
        <v>220</v>
      </c>
      <c r="G142" s="52">
        <f>VLOOKUP($B142,Shock_dev!$A$1:$CI$361,MATCH(DATE(G$1,1,1),Shock_dev!$A$1:$CI$1,0),FALSE)</f>
        <v>216.4</v>
      </c>
      <c r="H142" s="52">
        <f>VLOOKUP($B142,Shock_dev!$A$1:$CI$361,MATCH(DATE(H$1,1,1),Shock_dev!$A$1:$CI$1,0),FALSE)</f>
        <v>211.8</v>
      </c>
      <c r="I142" s="52">
        <f>VLOOKUP($B142,Shock_dev!$A$1:$CI$361,MATCH(DATE(I$1,1,1),Shock_dev!$A$1:$CI$1,0),FALSE)</f>
        <v>206.2</v>
      </c>
      <c r="J142" s="52">
        <f>VLOOKUP($B142,Shock_dev!$A$1:$CI$361,MATCH(DATE(J$1,1,1),Shock_dev!$A$1:$CI$1,0),FALSE)</f>
        <v>199.5</v>
      </c>
      <c r="K142" s="52">
        <f>VLOOKUP($B142,Shock_dev!$A$1:$CI$361,MATCH(DATE(K$1,1,1),Shock_dev!$A$1:$CI$1,0),FALSE)</f>
        <v>191.4</v>
      </c>
      <c r="L142" s="52">
        <f>VLOOKUP($B142,Shock_dev!$A$1:$CI$361,MATCH(DATE(L$1,1,1),Shock_dev!$A$1:$CI$1,0),FALSE)</f>
        <v>182</v>
      </c>
      <c r="M142" s="52">
        <f>VLOOKUP($B142,Shock_dev!$A$1:$CI$361,MATCH(DATE(M$1,1,1),Shock_dev!$A$1:$CI$1,0),FALSE)</f>
        <v>171.1</v>
      </c>
      <c r="N142" s="52">
        <f>VLOOKUP($B142,Shock_dev!$A$1:$CI$361,MATCH(DATE(N$1,1,1),Shock_dev!$A$1:$CI$1,0),FALSE)</f>
        <v>159</v>
      </c>
      <c r="O142" s="52">
        <f>VLOOKUP($B142,Shock_dev!$A$1:$CI$361,MATCH(DATE(O$1,1,1),Shock_dev!$A$1:$CI$1,0),FALSE)</f>
        <v>145.69999999999999</v>
      </c>
      <c r="P142" s="52">
        <f>VLOOKUP($B142,Shock_dev!$A$1:$CI$361,MATCH(DATE(P$1,1,1),Shock_dev!$A$1:$CI$1,0),FALSE)</f>
        <v>131.6</v>
      </c>
      <c r="Q142" s="52">
        <f>VLOOKUP($B142,Shock_dev!$A$1:$CI$361,MATCH(DATE(Q$1,1,1),Shock_dev!$A$1:$CI$1,0),FALSE)</f>
        <v>117.1</v>
      </c>
      <c r="R142" s="52">
        <f>VLOOKUP($B142,Shock_dev!$A$1:$CI$361,MATCH(DATE(R$1,1,1),Shock_dev!$A$1:$CI$1,0),FALSE)</f>
        <v>102.5</v>
      </c>
      <c r="S142" s="52">
        <f>VLOOKUP($B142,Shock_dev!$A$1:$CI$361,MATCH(DATE(S$1,1,1),Shock_dev!$A$1:$CI$1,0),FALSE)</f>
        <v>88.4</v>
      </c>
      <c r="T142" s="52">
        <f>VLOOKUP($B142,Shock_dev!$A$1:$CI$361,MATCH(DATE(T$1,1,1),Shock_dev!$A$1:$CI$1,0),FALSE)</f>
        <v>75.099999999999994</v>
      </c>
      <c r="U142" s="52">
        <f>VLOOKUP($B142,Shock_dev!$A$1:$CI$361,MATCH(DATE(U$1,1,1),Shock_dev!$A$1:$CI$1,0),FALSE)</f>
        <v>63</v>
      </c>
      <c r="V142" s="52">
        <f>VLOOKUP($B142,Shock_dev!$A$1:$CI$361,MATCH(DATE(V$1,1,1),Shock_dev!$A$1:$CI$1,0),FALSE)</f>
        <v>52.1</v>
      </c>
      <c r="W142" s="52">
        <f>VLOOKUP($B142,Shock_dev!$A$1:$CI$361,MATCH(DATE(W$1,1,1),Shock_dev!$A$1:$CI$1,0),FALSE)</f>
        <v>42.7</v>
      </c>
      <c r="X142" s="52">
        <f>VLOOKUP($B142,Shock_dev!$A$1:$CI$361,MATCH(DATE(X$1,1,1),Shock_dev!$A$1:$CI$1,0),FALSE)</f>
        <v>34.700000000000003</v>
      </c>
      <c r="Y142" s="52">
        <f>VLOOKUP($B142,Shock_dev!$A$1:$CI$361,MATCH(DATE(Y$1,1,1),Shock_dev!$A$1:$CI$1,0),FALSE)</f>
        <v>27.9</v>
      </c>
      <c r="Z142" s="52">
        <f>VLOOKUP($B142,Shock_dev!$A$1:$CI$361,MATCH(DATE(Z$1,1,1),Shock_dev!$A$1:$CI$1,0),FALSE)</f>
        <v>22.3</v>
      </c>
      <c r="AA142" s="52">
        <f>VLOOKUP($B142,Shock_dev!$A$1:$CI$361,MATCH(DATE(AA$1,1,1),Shock_dev!$A$1:$CI$1,0),FALSE)</f>
        <v>17.8</v>
      </c>
      <c r="AB142" s="52">
        <f>VLOOKUP($B142,Shock_dev!$A$1:$CI$361,MATCH(DATE(AB$1,1,1),Shock_dev!$A$1:$CI$1,0),FALSE)</f>
        <v>14.1</v>
      </c>
      <c r="AC142" s="52">
        <f>VLOOKUP($B142,Shock_dev!$A$1:$CI$361,MATCH(DATE(AC$1,1,1),Shock_dev!$A$1:$CI$1,0),FALSE)</f>
        <v>11.1</v>
      </c>
      <c r="AD142" s="52">
        <f>VLOOKUP($B142,Shock_dev!$A$1:$CI$361,MATCH(DATE(AD$1,1,1),Shock_dev!$A$1:$CI$1,0),FALSE)</f>
        <v>8.6999999999999993</v>
      </c>
      <c r="AE142" s="52">
        <f>VLOOKUP($B142,Shock_dev!$A$1:$CI$361,MATCH(DATE(AE$1,1,1),Shock_dev!$A$1:$CI$1,0),FALSE)</f>
        <v>6.9</v>
      </c>
      <c r="AF142" s="52">
        <f>VLOOKUP($B142,Shock_dev!$A$1:$CI$361,MATCH(DATE(AF$1,1,1),Shock_dev!$A$1:$CI$1,0),FALSE)</f>
        <v>5.4</v>
      </c>
      <c r="AG142" s="52"/>
      <c r="AH142" s="65">
        <f t="shared" si="58"/>
        <v>222.4</v>
      </c>
      <c r="AI142" s="65">
        <f t="shared" si="59"/>
        <v>198.18</v>
      </c>
      <c r="AJ142" s="65">
        <f t="shared" si="60"/>
        <v>144.9</v>
      </c>
      <c r="AK142" s="65">
        <f t="shared" si="61"/>
        <v>76.22</v>
      </c>
      <c r="AL142" s="65">
        <f t="shared" si="62"/>
        <v>29.080000000000002</v>
      </c>
      <c r="AM142" s="65">
        <f t="shared" si="63"/>
        <v>9.2399999999999984</v>
      </c>
      <c r="AN142" s="66"/>
      <c r="AO142" s="65">
        <f t="shared" si="64"/>
        <v>210.29000000000002</v>
      </c>
      <c r="AP142" s="65">
        <f t="shared" si="65"/>
        <v>110.56</v>
      </c>
      <c r="AQ142" s="65">
        <f t="shared" si="66"/>
        <v>19.16</v>
      </c>
    </row>
    <row r="143" spans="1:43" x14ac:dyDescent="0.25">
      <c r="A143" s="5" t="s">
        <v>415</v>
      </c>
      <c r="B143" s="37" t="s">
        <v>662</v>
      </c>
      <c r="C143" s="52">
        <f>VLOOKUP($B143,Shock_dev!$A$1:$CI$361,MATCH(DATE(C$1,1,1),Shock_dev!$A$1:$CI$1,0),FALSE)</f>
        <v>0</v>
      </c>
      <c r="D143" s="52">
        <f>VLOOKUP($B143,Shock_dev!$A$1:$CI$361,MATCH(DATE(D$1,1,1),Shock_dev!$A$1:$CI$1,0),FALSE)</f>
        <v>0</v>
      </c>
      <c r="E143" s="52">
        <f>VLOOKUP($B143,Shock_dev!$A$1:$CI$361,MATCH(DATE(E$1,1,1),Shock_dev!$A$1:$CI$1,0),FALSE)</f>
        <v>0</v>
      </c>
      <c r="F143" s="52">
        <f>VLOOKUP($B143,Shock_dev!$A$1:$CI$361,MATCH(DATE(F$1,1,1),Shock_dev!$A$1:$CI$1,0),FALSE)</f>
        <v>0</v>
      </c>
      <c r="G143" s="52">
        <f>VLOOKUP($B143,Shock_dev!$A$1:$CI$361,MATCH(DATE(G$1,1,1),Shock_dev!$A$1:$CI$1,0),FALSE)</f>
        <v>0</v>
      </c>
      <c r="H143" s="52">
        <f>VLOOKUP($B143,Shock_dev!$A$1:$CI$361,MATCH(DATE(H$1,1,1),Shock_dev!$A$1:$CI$1,0),FALSE)</f>
        <v>0</v>
      </c>
      <c r="I143" s="52">
        <f>VLOOKUP($B143,Shock_dev!$A$1:$CI$361,MATCH(DATE(I$1,1,1),Shock_dev!$A$1:$CI$1,0),FALSE)</f>
        <v>0</v>
      </c>
      <c r="J143" s="52">
        <f>VLOOKUP($B143,Shock_dev!$A$1:$CI$361,MATCH(DATE(J$1,1,1),Shock_dev!$A$1:$CI$1,0),FALSE)</f>
        <v>0</v>
      </c>
      <c r="K143" s="52">
        <f>VLOOKUP($B143,Shock_dev!$A$1:$CI$361,MATCH(DATE(K$1,1,1),Shock_dev!$A$1:$CI$1,0),FALSE)</f>
        <v>0</v>
      </c>
      <c r="L143" s="52">
        <f>VLOOKUP($B143,Shock_dev!$A$1:$CI$361,MATCH(DATE(L$1,1,1),Shock_dev!$A$1:$CI$1,0),FALSE)</f>
        <v>0</v>
      </c>
      <c r="M143" s="52">
        <f>VLOOKUP($B143,Shock_dev!$A$1:$CI$361,MATCH(DATE(M$1,1,1),Shock_dev!$A$1:$CI$1,0),FALSE)</f>
        <v>0</v>
      </c>
      <c r="N143" s="52">
        <f>VLOOKUP($B143,Shock_dev!$A$1:$CI$361,MATCH(DATE(N$1,1,1),Shock_dev!$A$1:$CI$1,0),FALSE)</f>
        <v>0</v>
      </c>
      <c r="O143" s="52">
        <f>VLOOKUP($B143,Shock_dev!$A$1:$CI$361,MATCH(DATE(O$1,1,1),Shock_dev!$A$1:$CI$1,0),FALSE)</f>
        <v>0</v>
      </c>
      <c r="P143" s="52">
        <f>VLOOKUP($B143,Shock_dev!$A$1:$CI$361,MATCH(DATE(P$1,1,1),Shock_dev!$A$1:$CI$1,0),FALSE)</f>
        <v>0</v>
      </c>
      <c r="Q143" s="52">
        <f>VLOOKUP($B143,Shock_dev!$A$1:$CI$361,MATCH(DATE(Q$1,1,1),Shock_dev!$A$1:$CI$1,0),FALSE)</f>
        <v>0</v>
      </c>
      <c r="R143" s="52">
        <f>VLOOKUP($B143,Shock_dev!$A$1:$CI$361,MATCH(DATE(R$1,1,1),Shock_dev!$A$1:$CI$1,0),FALSE)</f>
        <v>0</v>
      </c>
      <c r="S143" s="52">
        <f>VLOOKUP($B143,Shock_dev!$A$1:$CI$361,MATCH(DATE(S$1,1,1),Shock_dev!$A$1:$CI$1,0),FALSE)</f>
        <v>0</v>
      </c>
      <c r="T143" s="52">
        <f>VLOOKUP($B143,Shock_dev!$A$1:$CI$361,MATCH(DATE(T$1,1,1),Shock_dev!$A$1:$CI$1,0),FALSE)</f>
        <v>0</v>
      </c>
      <c r="U143" s="52">
        <f>VLOOKUP($B143,Shock_dev!$A$1:$CI$361,MATCH(DATE(U$1,1,1),Shock_dev!$A$1:$CI$1,0),FALSE)</f>
        <v>0</v>
      </c>
      <c r="V143" s="52">
        <f>VLOOKUP($B143,Shock_dev!$A$1:$CI$361,MATCH(DATE(V$1,1,1),Shock_dev!$A$1:$CI$1,0),FALSE)</f>
        <v>0</v>
      </c>
      <c r="W143" s="52">
        <f>VLOOKUP($B143,Shock_dev!$A$1:$CI$361,MATCH(DATE(W$1,1,1),Shock_dev!$A$1:$CI$1,0),FALSE)</f>
        <v>0</v>
      </c>
      <c r="X143" s="52">
        <f>VLOOKUP($B143,Shock_dev!$A$1:$CI$361,MATCH(DATE(X$1,1,1),Shock_dev!$A$1:$CI$1,0),FALSE)</f>
        <v>0</v>
      </c>
      <c r="Y143" s="52">
        <f>VLOOKUP($B143,Shock_dev!$A$1:$CI$361,MATCH(DATE(Y$1,1,1),Shock_dev!$A$1:$CI$1,0),FALSE)</f>
        <v>0</v>
      </c>
      <c r="Z143" s="52">
        <f>VLOOKUP($B143,Shock_dev!$A$1:$CI$361,MATCH(DATE(Z$1,1,1),Shock_dev!$A$1:$CI$1,0),FALSE)</f>
        <v>0</v>
      </c>
      <c r="AA143" s="52">
        <f>VLOOKUP($B143,Shock_dev!$A$1:$CI$361,MATCH(DATE(AA$1,1,1),Shock_dev!$A$1:$CI$1,0),FALSE)</f>
        <v>0</v>
      </c>
      <c r="AB143" s="52">
        <f>VLOOKUP($B143,Shock_dev!$A$1:$CI$361,MATCH(DATE(AB$1,1,1),Shock_dev!$A$1:$CI$1,0),FALSE)</f>
        <v>0</v>
      </c>
      <c r="AC143" s="52">
        <f>VLOOKUP($B143,Shock_dev!$A$1:$CI$361,MATCH(DATE(AC$1,1,1),Shock_dev!$A$1:$CI$1,0),FALSE)</f>
        <v>0</v>
      </c>
      <c r="AD143" s="52">
        <f>VLOOKUP($B143,Shock_dev!$A$1:$CI$361,MATCH(DATE(AD$1,1,1),Shock_dev!$A$1:$CI$1,0),FALSE)</f>
        <v>0</v>
      </c>
      <c r="AE143" s="52">
        <f>VLOOKUP($B143,Shock_dev!$A$1:$CI$361,MATCH(DATE(AE$1,1,1),Shock_dev!$A$1:$CI$1,0),FALSE)</f>
        <v>0</v>
      </c>
      <c r="AF143" s="52">
        <f>VLOOKUP($B143,Shock_dev!$A$1:$CI$361,MATCH(DATE(AF$1,1,1),Shock_dev!$A$1:$CI$1,0),FALSE)</f>
        <v>0</v>
      </c>
      <c r="AG143" s="52"/>
      <c r="AH143" s="65">
        <f t="shared" si="58"/>
        <v>0</v>
      </c>
      <c r="AI143" s="65">
        <f t="shared" si="59"/>
        <v>0</v>
      </c>
      <c r="AJ143" s="65">
        <f t="shared" si="60"/>
        <v>0</v>
      </c>
      <c r="AK143" s="65">
        <f t="shared" si="61"/>
        <v>0</v>
      </c>
      <c r="AL143" s="65">
        <f t="shared" si="62"/>
        <v>0</v>
      </c>
      <c r="AM143" s="65">
        <f t="shared" si="63"/>
        <v>0</v>
      </c>
      <c r="AN143" s="66"/>
      <c r="AO143" s="65">
        <f t="shared" si="64"/>
        <v>0</v>
      </c>
      <c r="AP143" s="65">
        <f t="shared" si="65"/>
        <v>0</v>
      </c>
      <c r="AQ143" s="65">
        <f t="shared" si="66"/>
        <v>0</v>
      </c>
    </row>
    <row r="144" spans="1:43" x14ac:dyDescent="0.25">
      <c r="A144" s="13"/>
      <c r="B144" s="37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65"/>
      <c r="AI144" s="65"/>
      <c r="AJ144" s="65"/>
      <c r="AK144" s="65"/>
      <c r="AL144" s="65"/>
      <c r="AM144" s="65"/>
      <c r="AN144" s="66"/>
      <c r="AO144" s="65"/>
      <c r="AP144" s="65"/>
      <c r="AQ144" s="65"/>
    </row>
    <row r="145" spans="1:43" x14ac:dyDescent="0.25">
      <c r="A145" s="82" t="s">
        <v>673</v>
      </c>
      <c r="B145" s="37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65"/>
      <c r="AI145" s="65"/>
      <c r="AJ145" s="65"/>
      <c r="AK145" s="65"/>
      <c r="AL145" s="65"/>
      <c r="AM145" s="65"/>
      <c r="AN145" s="66"/>
      <c r="AO145" s="65"/>
      <c r="AP145" s="65"/>
      <c r="AQ145" s="65"/>
    </row>
    <row r="146" spans="1:43" x14ac:dyDescent="0.25">
      <c r="A146" s="23" t="s">
        <v>669</v>
      </c>
      <c r="B146" s="37"/>
      <c r="C146" s="52">
        <f>SUM(C147:C156)</f>
        <v>25145.7</v>
      </c>
      <c r="D146" s="52">
        <f t="shared" ref="D146:AF146" si="67">SUM(D147:D156)</f>
        <v>24960.9</v>
      </c>
      <c r="E146" s="52">
        <f t="shared" si="67"/>
        <v>25397</v>
      </c>
      <c r="F146" s="52">
        <f t="shared" si="67"/>
        <v>25702.399999999998</v>
      </c>
      <c r="G146" s="52">
        <f t="shared" si="67"/>
        <v>25214.699999999997</v>
      </c>
      <c r="H146" s="52">
        <f t="shared" si="67"/>
        <v>26259.1</v>
      </c>
      <c r="I146" s="52">
        <f t="shared" si="67"/>
        <v>25643.3</v>
      </c>
      <c r="J146" s="52">
        <f t="shared" si="67"/>
        <v>27183</v>
      </c>
      <c r="K146" s="52">
        <f t="shared" si="67"/>
        <v>26198.499999999996</v>
      </c>
      <c r="L146" s="52">
        <f t="shared" si="67"/>
        <v>27298.3</v>
      </c>
      <c r="M146" s="52">
        <f t="shared" si="67"/>
        <v>29848.400000000001</v>
      </c>
      <c r="N146" s="52">
        <f t="shared" si="67"/>
        <v>28327.699999999997</v>
      </c>
      <c r="O146" s="52">
        <f t="shared" si="67"/>
        <v>26732.9</v>
      </c>
      <c r="P146" s="52">
        <f t="shared" si="67"/>
        <v>25832</v>
      </c>
      <c r="Q146" s="52">
        <f t="shared" si="67"/>
        <v>26324.199999999997</v>
      </c>
      <c r="R146" s="52">
        <f t="shared" si="67"/>
        <v>24199.5</v>
      </c>
      <c r="S146" s="52">
        <f t="shared" si="67"/>
        <v>24414.399999999998</v>
      </c>
      <c r="T146" s="52">
        <f t="shared" si="67"/>
        <v>25024.499999999996</v>
      </c>
      <c r="U146" s="52">
        <f t="shared" si="67"/>
        <v>23989.199999999997</v>
      </c>
      <c r="V146" s="52">
        <f t="shared" si="67"/>
        <v>25486.899999999998</v>
      </c>
      <c r="W146" s="52">
        <f t="shared" si="67"/>
        <v>25657.900000000005</v>
      </c>
      <c r="X146" s="52">
        <f t="shared" si="67"/>
        <v>25928.500000000004</v>
      </c>
      <c r="Y146" s="52">
        <f t="shared" si="67"/>
        <v>28021.7</v>
      </c>
      <c r="Z146" s="52">
        <f t="shared" si="67"/>
        <v>27579.9</v>
      </c>
      <c r="AA146" s="52">
        <f t="shared" si="67"/>
        <v>28156.9</v>
      </c>
      <c r="AB146" s="52">
        <f t="shared" si="67"/>
        <v>28711.200000000001</v>
      </c>
      <c r="AC146" s="52">
        <f t="shared" si="67"/>
        <v>29278.500000000004</v>
      </c>
      <c r="AD146" s="52">
        <f t="shared" si="67"/>
        <v>29640.7</v>
      </c>
      <c r="AE146" s="52">
        <f t="shared" si="67"/>
        <v>30238.5</v>
      </c>
      <c r="AF146" s="52">
        <f t="shared" si="67"/>
        <v>30217.699999999997</v>
      </c>
      <c r="AG146" s="52"/>
      <c r="AH146" s="65">
        <f>AVERAGE(C146:G146)</f>
        <v>25284.14</v>
      </c>
      <c r="AI146" s="65">
        <f>AVERAGE(H146:L146)</f>
        <v>26516.439999999995</v>
      </c>
      <c r="AJ146" s="65">
        <f>AVERAGE(M146:Q146)</f>
        <v>27413.040000000001</v>
      </c>
      <c r="AK146" s="65">
        <f>AVERAGE(R146:V146)</f>
        <v>24622.899999999998</v>
      </c>
      <c r="AL146" s="65">
        <f>AVERAGE(W146:AA146)</f>
        <v>27068.98</v>
      </c>
      <c r="AM146" s="65">
        <f>AVERAGE(AB146:AF146)</f>
        <v>29617.32</v>
      </c>
      <c r="AN146" s="66"/>
      <c r="AO146" s="65">
        <f>AVERAGE(AH146:AI146)</f>
        <v>25900.289999999997</v>
      </c>
      <c r="AP146" s="65">
        <f>AVERAGE(AJ146:AK146)</f>
        <v>26017.97</v>
      </c>
      <c r="AQ146" s="65">
        <f>AVERAGE(AL146:AM146)</f>
        <v>28343.15</v>
      </c>
    </row>
    <row r="147" spans="1:43" x14ac:dyDescent="0.25">
      <c r="A147" s="5" t="s">
        <v>410</v>
      </c>
      <c r="B147" s="37" t="str">
        <f t="shared" ref="B147:B156" si="68">B108&amp;" "&amp;"+"&amp;" "&amp;B121&amp;" "&amp;"+"&amp;" "&amp;B134</f>
        <v>inv_reduc_ccro + inv_restau_ccro + inv_resi_ccro</v>
      </c>
      <c r="C147" s="52">
        <f t="shared" ref="C147:AF147" si="69">C108+C121+C134</f>
        <v>6071.2</v>
      </c>
      <c r="D147" s="52">
        <f t="shared" si="69"/>
        <v>6082.6</v>
      </c>
      <c r="E147" s="52">
        <f t="shared" si="69"/>
        <v>6096.9</v>
      </c>
      <c r="F147" s="52">
        <f t="shared" si="69"/>
        <v>6114.9</v>
      </c>
      <c r="G147" s="52">
        <f t="shared" si="69"/>
        <v>5264.9000000000005</v>
      </c>
      <c r="H147" s="52">
        <f t="shared" si="69"/>
        <v>5648</v>
      </c>
      <c r="I147" s="52">
        <f t="shared" si="69"/>
        <v>5681.9</v>
      </c>
      <c r="J147" s="52">
        <f t="shared" si="69"/>
        <v>5722.9</v>
      </c>
      <c r="K147" s="52">
        <f t="shared" si="69"/>
        <v>5771.8</v>
      </c>
      <c r="L147" s="52">
        <f t="shared" si="69"/>
        <v>5745.8</v>
      </c>
      <c r="M147" s="52">
        <f t="shared" si="69"/>
        <v>5080.3</v>
      </c>
      <c r="N147" s="52">
        <f t="shared" si="69"/>
        <v>5154</v>
      </c>
      <c r="O147" s="52">
        <f t="shared" si="69"/>
        <v>5234.7</v>
      </c>
      <c r="P147" s="52">
        <f t="shared" si="69"/>
        <v>5320.3</v>
      </c>
      <c r="Q147" s="52">
        <f t="shared" si="69"/>
        <v>5244.7</v>
      </c>
      <c r="R147" s="52">
        <f t="shared" si="69"/>
        <v>5017.8</v>
      </c>
      <c r="S147" s="52">
        <f t="shared" si="69"/>
        <v>5103.5</v>
      </c>
      <c r="T147" s="52">
        <f t="shared" si="69"/>
        <v>5184.0999999999995</v>
      </c>
      <c r="U147" s="52">
        <f t="shared" si="69"/>
        <v>5257.9</v>
      </c>
      <c r="V147" s="52">
        <f t="shared" si="69"/>
        <v>5588.6</v>
      </c>
      <c r="W147" s="52">
        <f t="shared" si="69"/>
        <v>5354.8</v>
      </c>
      <c r="X147" s="52">
        <f t="shared" si="69"/>
        <v>5403.6</v>
      </c>
      <c r="Y147" s="52">
        <f t="shared" si="69"/>
        <v>5444.6</v>
      </c>
      <c r="Z147" s="52">
        <f t="shared" si="69"/>
        <v>5478.5</v>
      </c>
      <c r="AA147" s="52">
        <f t="shared" si="69"/>
        <v>5506.2000000000007</v>
      </c>
      <c r="AB147" s="52">
        <f t="shared" si="69"/>
        <v>5528.7000000000007</v>
      </c>
      <c r="AC147" s="52">
        <f t="shared" si="69"/>
        <v>5546.6</v>
      </c>
      <c r="AD147" s="52">
        <f t="shared" si="69"/>
        <v>5561</v>
      </c>
      <c r="AE147" s="52">
        <f t="shared" si="69"/>
        <v>5572.4000000000005</v>
      </c>
      <c r="AF147" s="52">
        <f t="shared" si="69"/>
        <v>5581.4000000000005</v>
      </c>
      <c r="AG147" s="52"/>
      <c r="AH147" s="65">
        <f t="shared" ref="AH147:AH156" si="70">AVERAGE(C147:G147)</f>
        <v>5926.1</v>
      </c>
      <c r="AI147" s="65">
        <f t="shared" ref="AI147:AI156" si="71">AVERAGE(H147:L147)</f>
        <v>5714.08</v>
      </c>
      <c r="AJ147" s="65">
        <f t="shared" ref="AJ147:AJ156" si="72">AVERAGE(M147:Q147)</f>
        <v>5206.8</v>
      </c>
      <c r="AK147" s="65">
        <f t="shared" ref="AK147:AK156" si="73">AVERAGE(R147:V147)</f>
        <v>5230.3799999999992</v>
      </c>
      <c r="AL147" s="65">
        <f t="shared" ref="AL147:AL156" si="74">AVERAGE(W147:AA147)</f>
        <v>5437.54</v>
      </c>
      <c r="AM147" s="65">
        <f t="shared" ref="AM147:AM156" si="75">AVERAGE(AB147:AF147)</f>
        <v>5558.0200000000013</v>
      </c>
      <c r="AN147" s="66"/>
      <c r="AO147" s="65">
        <f t="shared" ref="AO147:AO156" si="76">AVERAGE(AH147:AI147)</f>
        <v>5820.09</v>
      </c>
      <c r="AP147" s="65">
        <f t="shared" ref="AP147:AP156" si="77">AVERAGE(AJ147:AK147)</f>
        <v>5218.59</v>
      </c>
      <c r="AQ147" s="65">
        <f t="shared" ref="AQ147:AQ156" si="78">AVERAGE(AL147:AM147)</f>
        <v>5497.7800000000007</v>
      </c>
    </row>
    <row r="148" spans="1:43" x14ac:dyDescent="0.25">
      <c r="A148" s="5" t="s">
        <v>411</v>
      </c>
      <c r="B148" s="37" t="str">
        <f t="shared" si="68"/>
        <v>inv_reduc_ccra + inv_restau_ccra + inv_resi_ccra</v>
      </c>
      <c r="C148" s="52">
        <f t="shared" ref="C148:AF148" si="79">C109+C122+C135</f>
        <v>1462.5</v>
      </c>
      <c r="D148" s="52">
        <f t="shared" si="79"/>
        <v>1462.8999999999999</v>
      </c>
      <c r="E148" s="52">
        <f t="shared" si="79"/>
        <v>1463.3</v>
      </c>
      <c r="F148" s="52">
        <f t="shared" si="79"/>
        <v>1463.8</v>
      </c>
      <c r="G148" s="52">
        <f t="shared" si="79"/>
        <v>1464.5</v>
      </c>
      <c r="H148" s="52">
        <f t="shared" si="79"/>
        <v>1465.3</v>
      </c>
      <c r="I148" s="52">
        <f t="shared" si="79"/>
        <v>1280.8</v>
      </c>
      <c r="J148" s="52">
        <f t="shared" si="79"/>
        <v>1282</v>
      </c>
      <c r="K148" s="52">
        <f t="shared" si="79"/>
        <v>1027.5</v>
      </c>
      <c r="L148" s="52">
        <f t="shared" si="79"/>
        <v>1029.2</v>
      </c>
      <c r="M148" s="52">
        <f t="shared" si="79"/>
        <v>3457.9</v>
      </c>
      <c r="N148" s="52">
        <f t="shared" si="79"/>
        <v>2984.1</v>
      </c>
      <c r="O148" s="52">
        <f t="shared" si="79"/>
        <v>2986.5</v>
      </c>
      <c r="P148" s="52">
        <f t="shared" si="79"/>
        <v>2989</v>
      </c>
      <c r="Q148" s="52">
        <f t="shared" si="79"/>
        <v>2991.6</v>
      </c>
      <c r="R148" s="52">
        <f t="shared" si="79"/>
        <v>2994.2</v>
      </c>
      <c r="S148" s="52">
        <f t="shared" si="79"/>
        <v>3269.7</v>
      </c>
      <c r="T148" s="52">
        <f t="shared" si="79"/>
        <v>3272.1</v>
      </c>
      <c r="U148" s="52">
        <f t="shared" si="79"/>
        <v>3274.2999999999997</v>
      </c>
      <c r="V148" s="52">
        <f t="shared" si="79"/>
        <v>3276.2</v>
      </c>
      <c r="W148" s="52">
        <f t="shared" si="79"/>
        <v>3277.9</v>
      </c>
      <c r="X148" s="52">
        <f t="shared" si="79"/>
        <v>3566.4</v>
      </c>
      <c r="Y148" s="52">
        <f t="shared" si="79"/>
        <v>3567.6</v>
      </c>
      <c r="Z148" s="52">
        <f t="shared" si="79"/>
        <v>3568.6</v>
      </c>
      <c r="AA148" s="52">
        <f t="shared" si="79"/>
        <v>3569.4</v>
      </c>
      <c r="AB148" s="52">
        <f t="shared" si="79"/>
        <v>3570.1</v>
      </c>
      <c r="AC148" s="52">
        <f t="shared" si="79"/>
        <v>3570.6</v>
      </c>
      <c r="AD148" s="52">
        <f t="shared" si="79"/>
        <v>3571</v>
      </c>
      <c r="AE148" s="52">
        <f t="shared" si="79"/>
        <v>3571.4</v>
      </c>
      <c r="AF148" s="52">
        <f t="shared" si="79"/>
        <v>3571.6</v>
      </c>
      <c r="AG148" s="52"/>
      <c r="AH148" s="65">
        <f t="shared" si="70"/>
        <v>1463.4</v>
      </c>
      <c r="AI148" s="65">
        <f t="shared" si="71"/>
        <v>1216.96</v>
      </c>
      <c r="AJ148" s="65">
        <f t="shared" si="72"/>
        <v>3081.82</v>
      </c>
      <c r="AK148" s="65">
        <f t="shared" si="73"/>
        <v>3217.3</v>
      </c>
      <c r="AL148" s="65">
        <f t="shared" si="74"/>
        <v>3509.9800000000005</v>
      </c>
      <c r="AM148" s="65">
        <f t="shared" si="75"/>
        <v>3570.94</v>
      </c>
      <c r="AN148" s="66"/>
      <c r="AO148" s="65">
        <f t="shared" si="76"/>
        <v>1340.18</v>
      </c>
      <c r="AP148" s="65">
        <f t="shared" si="77"/>
        <v>3149.5600000000004</v>
      </c>
      <c r="AQ148" s="65">
        <f t="shared" si="78"/>
        <v>3540.46</v>
      </c>
    </row>
    <row r="149" spans="1:43" x14ac:dyDescent="0.25">
      <c r="A149" s="5" t="s">
        <v>676</v>
      </c>
      <c r="B149" s="37" t="str">
        <f t="shared" si="68"/>
        <v>inv_reduc_ccbr + inv_restau_ccbr + inv_resi_ccbr</v>
      </c>
      <c r="C149" s="52">
        <f t="shared" ref="C149:AF149" si="80">C110+C123+C136</f>
        <v>1602.5</v>
      </c>
      <c r="D149" s="52">
        <f t="shared" si="80"/>
        <v>1595.8</v>
      </c>
      <c r="E149" s="52">
        <f t="shared" si="80"/>
        <v>1587.5</v>
      </c>
      <c r="F149" s="52">
        <f t="shared" si="80"/>
        <v>1577</v>
      </c>
      <c r="G149" s="52">
        <f t="shared" si="80"/>
        <v>1703.5</v>
      </c>
      <c r="H149" s="52">
        <f t="shared" si="80"/>
        <v>1687.4</v>
      </c>
      <c r="I149" s="52">
        <f t="shared" si="80"/>
        <v>1654.4</v>
      </c>
      <c r="J149" s="52">
        <f t="shared" si="80"/>
        <v>1630.5</v>
      </c>
      <c r="K149" s="52">
        <f t="shared" si="80"/>
        <v>1586.1</v>
      </c>
      <c r="L149" s="52">
        <f t="shared" si="80"/>
        <v>1610.3</v>
      </c>
      <c r="M149" s="52">
        <f t="shared" si="80"/>
        <v>2122.6</v>
      </c>
      <c r="N149" s="52">
        <f t="shared" si="80"/>
        <v>2045.7</v>
      </c>
      <c r="O149" s="52">
        <f t="shared" si="80"/>
        <v>1998.8</v>
      </c>
      <c r="P149" s="52">
        <f t="shared" si="80"/>
        <v>1949</v>
      </c>
      <c r="Q149" s="52">
        <f t="shared" si="80"/>
        <v>1898.4</v>
      </c>
      <c r="R149" s="52">
        <f t="shared" si="80"/>
        <v>1847.1</v>
      </c>
      <c r="S149" s="52">
        <f t="shared" si="80"/>
        <v>1816.8</v>
      </c>
      <c r="T149" s="52">
        <f t="shared" si="80"/>
        <v>1769.9</v>
      </c>
      <c r="U149" s="52">
        <f t="shared" si="80"/>
        <v>1727</v>
      </c>
      <c r="V149" s="52">
        <f t="shared" si="80"/>
        <v>1790.2</v>
      </c>
      <c r="W149" s="52">
        <f t="shared" si="80"/>
        <v>1756.9</v>
      </c>
      <c r="X149" s="52">
        <f t="shared" si="80"/>
        <v>1749</v>
      </c>
      <c r="Y149" s="52">
        <f t="shared" si="80"/>
        <v>1725.2</v>
      </c>
      <c r="Z149" s="52">
        <f t="shared" si="80"/>
        <v>1705.5</v>
      </c>
      <c r="AA149" s="52">
        <f t="shared" si="80"/>
        <v>1689.4</v>
      </c>
      <c r="AB149" s="52">
        <f t="shared" si="80"/>
        <v>1676.3</v>
      </c>
      <c r="AC149" s="52">
        <f t="shared" si="80"/>
        <v>1665.9</v>
      </c>
      <c r="AD149" s="52">
        <f t="shared" si="80"/>
        <v>1657.5</v>
      </c>
      <c r="AE149" s="52">
        <f t="shared" si="80"/>
        <v>1650.9</v>
      </c>
      <c r="AF149" s="52">
        <f t="shared" si="80"/>
        <v>1645.7</v>
      </c>
      <c r="AG149" s="52"/>
      <c r="AH149" s="65">
        <f t="shared" si="70"/>
        <v>1613.26</v>
      </c>
      <c r="AI149" s="65">
        <f t="shared" si="71"/>
        <v>1633.74</v>
      </c>
      <c r="AJ149" s="65">
        <f t="shared" si="72"/>
        <v>2002.9</v>
      </c>
      <c r="AK149" s="65">
        <f t="shared" si="73"/>
        <v>1790.2</v>
      </c>
      <c r="AL149" s="65">
        <f t="shared" si="74"/>
        <v>1725.2</v>
      </c>
      <c r="AM149" s="65">
        <f t="shared" si="75"/>
        <v>1659.2600000000002</v>
      </c>
      <c r="AN149" s="66"/>
      <c r="AO149" s="65">
        <f t="shared" si="76"/>
        <v>1623.5</v>
      </c>
      <c r="AP149" s="65">
        <f t="shared" si="77"/>
        <v>1896.5500000000002</v>
      </c>
      <c r="AQ149" s="65">
        <f t="shared" si="78"/>
        <v>1692.23</v>
      </c>
    </row>
    <row r="150" spans="1:43" x14ac:dyDescent="0.25">
      <c r="A150" s="5" t="s">
        <v>412</v>
      </c>
      <c r="B150" s="37" t="str">
        <f t="shared" si="68"/>
        <v>inv_reduc_ccfl + inv_restau_ccfl + inv_resi_ccfl</v>
      </c>
      <c r="C150" s="52">
        <f t="shared" ref="C150:AF150" si="81">C111+C124+C137</f>
        <v>5661.8</v>
      </c>
      <c r="D150" s="52">
        <f t="shared" si="81"/>
        <v>5656.7999999999993</v>
      </c>
      <c r="E150" s="52">
        <f t="shared" si="81"/>
        <v>5642.6</v>
      </c>
      <c r="F150" s="52">
        <f t="shared" si="81"/>
        <v>5616.9</v>
      </c>
      <c r="G150" s="52">
        <f t="shared" si="81"/>
        <v>5739.3</v>
      </c>
      <c r="H150" s="52">
        <f t="shared" si="81"/>
        <v>5718.9</v>
      </c>
      <c r="I150" s="52">
        <f t="shared" si="81"/>
        <v>5660.9</v>
      </c>
      <c r="J150" s="52">
        <f t="shared" si="81"/>
        <v>5580.5</v>
      </c>
      <c r="K150" s="52">
        <f t="shared" si="81"/>
        <v>5385.7</v>
      </c>
      <c r="L150" s="52">
        <f t="shared" si="81"/>
        <v>5655.8</v>
      </c>
      <c r="M150" s="52">
        <f t="shared" si="81"/>
        <v>4167.3</v>
      </c>
      <c r="N150" s="52">
        <f t="shared" si="81"/>
        <v>3949.9</v>
      </c>
      <c r="O150" s="52">
        <f t="shared" si="81"/>
        <v>3710.7000000000003</v>
      </c>
      <c r="P150" s="52">
        <f t="shared" si="81"/>
        <v>3455.3</v>
      </c>
      <c r="Q150" s="52">
        <f t="shared" si="81"/>
        <v>3545.3</v>
      </c>
      <c r="R150" s="52">
        <f t="shared" si="81"/>
        <v>3281.5</v>
      </c>
      <c r="S150" s="52">
        <f t="shared" si="81"/>
        <v>3026.3</v>
      </c>
      <c r="T150" s="52">
        <f t="shared" si="81"/>
        <v>2787.4</v>
      </c>
      <c r="U150" s="52">
        <f t="shared" si="81"/>
        <v>2570.6000000000004</v>
      </c>
      <c r="V150" s="52">
        <f t="shared" si="81"/>
        <v>2830.5</v>
      </c>
      <c r="W150" s="52">
        <f t="shared" si="81"/>
        <v>2599.6</v>
      </c>
      <c r="X150" s="52">
        <f t="shared" si="81"/>
        <v>2460.6</v>
      </c>
      <c r="Y150" s="52">
        <f t="shared" si="81"/>
        <v>2346.8000000000002</v>
      </c>
      <c r="Z150" s="52">
        <f t="shared" si="81"/>
        <v>2255.7000000000003</v>
      </c>
      <c r="AA150" s="52">
        <f t="shared" si="81"/>
        <v>2184.5</v>
      </c>
      <c r="AB150" s="52">
        <f t="shared" si="81"/>
        <v>2130.4</v>
      </c>
      <c r="AC150" s="52">
        <f t="shared" si="81"/>
        <v>2090.3000000000002</v>
      </c>
      <c r="AD150" s="52">
        <f t="shared" si="81"/>
        <v>2062.1</v>
      </c>
      <c r="AE150" s="52">
        <f t="shared" si="81"/>
        <v>2043.4</v>
      </c>
      <c r="AF150" s="52">
        <f t="shared" si="81"/>
        <v>2032.6000000000001</v>
      </c>
      <c r="AG150" s="52"/>
      <c r="AH150" s="65">
        <f t="shared" si="70"/>
        <v>5663.48</v>
      </c>
      <c r="AI150" s="65">
        <f t="shared" si="71"/>
        <v>5600.36</v>
      </c>
      <c r="AJ150" s="65">
        <f t="shared" si="72"/>
        <v>3765.7</v>
      </c>
      <c r="AK150" s="65">
        <f t="shared" si="73"/>
        <v>2899.26</v>
      </c>
      <c r="AL150" s="65">
        <f t="shared" si="74"/>
        <v>2369.44</v>
      </c>
      <c r="AM150" s="65">
        <f t="shared" si="75"/>
        <v>2071.7600000000002</v>
      </c>
      <c r="AN150" s="66"/>
      <c r="AO150" s="65">
        <f t="shared" si="76"/>
        <v>5631.92</v>
      </c>
      <c r="AP150" s="65">
        <f t="shared" si="77"/>
        <v>3332.48</v>
      </c>
      <c r="AQ150" s="65">
        <f t="shared" si="78"/>
        <v>2220.6000000000004</v>
      </c>
    </row>
    <row r="151" spans="1:43" x14ac:dyDescent="0.25">
      <c r="A151" s="5" t="s">
        <v>436</v>
      </c>
      <c r="B151" s="37" t="str">
        <f t="shared" si="68"/>
        <v>inv_reduc_ccel + inv_restau_ccel + inv_resi_ccel</v>
      </c>
      <c r="C151" s="52">
        <f t="shared" ref="C151:AF151" si="82">C112+C125+C138</f>
        <v>842.7</v>
      </c>
      <c r="D151" s="52">
        <f t="shared" si="82"/>
        <v>841.7</v>
      </c>
      <c r="E151" s="52">
        <f t="shared" si="82"/>
        <v>813</v>
      </c>
      <c r="F151" s="52">
        <f t="shared" si="82"/>
        <v>783.8</v>
      </c>
      <c r="G151" s="52">
        <f t="shared" si="82"/>
        <v>1108.3000000000002</v>
      </c>
      <c r="H151" s="52">
        <f t="shared" si="82"/>
        <v>1156.8</v>
      </c>
      <c r="I151" s="52">
        <f t="shared" si="82"/>
        <v>1123.3</v>
      </c>
      <c r="J151" s="52">
        <f t="shared" si="82"/>
        <v>1129.2</v>
      </c>
      <c r="K151" s="52">
        <f t="shared" si="82"/>
        <v>1118.8</v>
      </c>
      <c r="L151" s="52">
        <f t="shared" si="82"/>
        <v>1033.2</v>
      </c>
      <c r="M151" s="52">
        <f t="shared" si="82"/>
        <v>1589.5</v>
      </c>
      <c r="N151" s="52">
        <f t="shared" si="82"/>
        <v>1481.9</v>
      </c>
      <c r="O151" s="52">
        <f t="shared" si="82"/>
        <v>1469.1</v>
      </c>
      <c r="P151" s="52">
        <f t="shared" si="82"/>
        <v>1456</v>
      </c>
      <c r="Q151" s="52">
        <f t="shared" si="82"/>
        <v>1548.6</v>
      </c>
      <c r="R151" s="52">
        <f t="shared" si="82"/>
        <v>1535.5</v>
      </c>
      <c r="S151" s="52">
        <f t="shared" si="82"/>
        <v>1581</v>
      </c>
      <c r="T151" s="52">
        <f t="shared" si="82"/>
        <v>1568.1000000000001</v>
      </c>
      <c r="U151" s="52">
        <f t="shared" si="82"/>
        <v>1555.5</v>
      </c>
      <c r="V151" s="52">
        <f t="shared" si="82"/>
        <v>2106.9</v>
      </c>
      <c r="W151" s="52">
        <f t="shared" si="82"/>
        <v>2094.9</v>
      </c>
      <c r="X151" s="52">
        <f t="shared" si="82"/>
        <v>2144.7999999999997</v>
      </c>
      <c r="Y151" s="52">
        <f t="shared" si="82"/>
        <v>2507.7999999999997</v>
      </c>
      <c r="Z151" s="52">
        <f t="shared" si="82"/>
        <v>2496.8000000000002</v>
      </c>
      <c r="AA151" s="52">
        <f t="shared" si="82"/>
        <v>2486</v>
      </c>
      <c r="AB151" s="52">
        <f t="shared" si="82"/>
        <v>2475.3000000000002</v>
      </c>
      <c r="AC151" s="52">
        <f t="shared" si="82"/>
        <v>2464.9</v>
      </c>
      <c r="AD151" s="52">
        <f t="shared" si="82"/>
        <v>2454.6</v>
      </c>
      <c r="AE151" s="52">
        <f t="shared" si="82"/>
        <v>2444.4</v>
      </c>
      <c r="AF151" s="52">
        <f t="shared" si="82"/>
        <v>2434.4</v>
      </c>
      <c r="AG151" s="52"/>
      <c r="AH151" s="65">
        <f t="shared" si="70"/>
        <v>877.9</v>
      </c>
      <c r="AI151" s="65">
        <f t="shared" si="71"/>
        <v>1112.26</v>
      </c>
      <c r="AJ151" s="65">
        <f t="shared" si="72"/>
        <v>1509.02</v>
      </c>
      <c r="AK151" s="65">
        <f t="shared" si="73"/>
        <v>1669.4</v>
      </c>
      <c r="AL151" s="65">
        <f t="shared" si="74"/>
        <v>2346.06</v>
      </c>
      <c r="AM151" s="65">
        <f t="shared" si="75"/>
        <v>2454.7200000000003</v>
      </c>
      <c r="AN151" s="66"/>
      <c r="AO151" s="65">
        <f t="shared" si="76"/>
        <v>995.07999999999993</v>
      </c>
      <c r="AP151" s="65">
        <f t="shared" si="77"/>
        <v>1589.21</v>
      </c>
      <c r="AQ151" s="65">
        <f t="shared" si="78"/>
        <v>2400.3900000000003</v>
      </c>
    </row>
    <row r="152" spans="1:43" x14ac:dyDescent="0.25">
      <c r="A152" s="5" t="s">
        <v>437</v>
      </c>
      <c r="B152" s="37" t="str">
        <f t="shared" si="68"/>
        <v>inv_reduc_ccwa + inv_restau_ccwa + inv_resi_ccwa</v>
      </c>
      <c r="C152" s="52">
        <f t="shared" ref="C152:AF152" si="83">C113+C126+C139</f>
        <v>13.4</v>
      </c>
      <c r="D152" s="52">
        <f t="shared" si="83"/>
        <v>13.3</v>
      </c>
      <c r="E152" s="52">
        <f t="shared" si="83"/>
        <v>13.1</v>
      </c>
      <c r="F152" s="52">
        <f t="shared" si="83"/>
        <v>12.9</v>
      </c>
      <c r="G152" s="52">
        <f t="shared" si="83"/>
        <v>12.7</v>
      </c>
      <c r="H152" s="52">
        <f t="shared" si="83"/>
        <v>12.5</v>
      </c>
      <c r="I152" s="52">
        <f t="shared" si="83"/>
        <v>12.1</v>
      </c>
      <c r="J152" s="52">
        <f t="shared" si="83"/>
        <v>11.7</v>
      </c>
      <c r="K152" s="52">
        <f t="shared" si="83"/>
        <v>11.3</v>
      </c>
      <c r="L152" s="52">
        <f t="shared" si="83"/>
        <v>10.7</v>
      </c>
      <c r="M152" s="52">
        <f t="shared" si="83"/>
        <v>10.1</v>
      </c>
      <c r="N152" s="52">
        <f t="shared" si="83"/>
        <v>9.4</v>
      </c>
      <c r="O152" s="52">
        <f t="shared" si="83"/>
        <v>8.6</v>
      </c>
      <c r="P152" s="52">
        <f t="shared" si="83"/>
        <v>7.7</v>
      </c>
      <c r="Q152" s="52">
        <f t="shared" si="83"/>
        <v>6.9</v>
      </c>
      <c r="R152" s="52">
        <f t="shared" si="83"/>
        <v>6</v>
      </c>
      <c r="S152" s="52">
        <f t="shared" si="83"/>
        <v>5.2</v>
      </c>
      <c r="T152" s="52">
        <f t="shared" si="83"/>
        <v>4.4000000000000004</v>
      </c>
      <c r="U152" s="52">
        <f t="shared" si="83"/>
        <v>3.7</v>
      </c>
      <c r="V152" s="52">
        <f t="shared" si="83"/>
        <v>3.1</v>
      </c>
      <c r="W152" s="52">
        <f t="shared" si="83"/>
        <v>2.5</v>
      </c>
      <c r="X152" s="52">
        <f t="shared" si="83"/>
        <v>2</v>
      </c>
      <c r="Y152" s="52">
        <f t="shared" si="83"/>
        <v>1.6</v>
      </c>
      <c r="Z152" s="52">
        <f t="shared" si="83"/>
        <v>1.3</v>
      </c>
      <c r="AA152" s="52">
        <f t="shared" si="83"/>
        <v>1</v>
      </c>
      <c r="AB152" s="52">
        <f t="shared" si="83"/>
        <v>0.8</v>
      </c>
      <c r="AC152" s="52">
        <f t="shared" si="83"/>
        <v>0.7</v>
      </c>
      <c r="AD152" s="52">
        <f t="shared" si="83"/>
        <v>0.5</v>
      </c>
      <c r="AE152" s="52">
        <f t="shared" si="83"/>
        <v>0.4</v>
      </c>
      <c r="AF152" s="52">
        <f t="shared" si="83"/>
        <v>0.3</v>
      </c>
      <c r="AG152" s="52"/>
      <c r="AH152" s="65">
        <f t="shared" si="70"/>
        <v>13.080000000000002</v>
      </c>
      <c r="AI152" s="65">
        <f t="shared" si="71"/>
        <v>11.66</v>
      </c>
      <c r="AJ152" s="65">
        <f t="shared" si="72"/>
        <v>8.5400000000000009</v>
      </c>
      <c r="AK152" s="65">
        <f t="shared" si="73"/>
        <v>4.4800000000000004</v>
      </c>
      <c r="AL152" s="65">
        <f t="shared" si="74"/>
        <v>1.6799999999999997</v>
      </c>
      <c r="AM152" s="65">
        <f t="shared" si="75"/>
        <v>0.53999999999999992</v>
      </c>
      <c r="AN152" s="66"/>
      <c r="AO152" s="65">
        <f t="shared" si="76"/>
        <v>12.370000000000001</v>
      </c>
      <c r="AP152" s="65">
        <f t="shared" si="77"/>
        <v>6.5100000000000007</v>
      </c>
      <c r="AQ152" s="65">
        <f t="shared" si="78"/>
        <v>1.1099999999999999</v>
      </c>
    </row>
    <row r="153" spans="1:43" x14ac:dyDescent="0.25">
      <c r="A153" s="5" t="s">
        <v>675</v>
      </c>
      <c r="B153" s="37" t="str">
        <f t="shared" si="68"/>
        <v>inv_reduc_ccot + inv_restau_ccot + inv_resi_ccot</v>
      </c>
      <c r="C153" s="52">
        <f t="shared" ref="C153:AF153" si="84">C114+C127+C140</f>
        <v>1502.6000000000001</v>
      </c>
      <c r="D153" s="52">
        <f t="shared" si="84"/>
        <v>1508.7</v>
      </c>
      <c r="E153" s="52">
        <f t="shared" si="84"/>
        <v>1518.1000000000001</v>
      </c>
      <c r="F153" s="52">
        <f t="shared" si="84"/>
        <v>1538</v>
      </c>
      <c r="G153" s="52">
        <f t="shared" si="84"/>
        <v>1434.3</v>
      </c>
      <c r="H153" s="52">
        <f t="shared" si="84"/>
        <v>1461.1999999999998</v>
      </c>
      <c r="I153" s="52">
        <f t="shared" si="84"/>
        <v>1481</v>
      </c>
      <c r="J153" s="52">
        <f t="shared" si="84"/>
        <v>1490.4</v>
      </c>
      <c r="K153" s="52">
        <f t="shared" si="84"/>
        <v>1496.2</v>
      </c>
      <c r="L153" s="52">
        <f t="shared" si="84"/>
        <v>1653.8000000000002</v>
      </c>
      <c r="M153" s="52">
        <f t="shared" si="84"/>
        <v>1246</v>
      </c>
      <c r="N153" s="52">
        <f t="shared" si="84"/>
        <v>1277.2000000000003</v>
      </c>
      <c r="O153" s="52">
        <f t="shared" si="84"/>
        <v>1281.8999999999999</v>
      </c>
      <c r="P153" s="52">
        <f t="shared" si="84"/>
        <v>1291.8</v>
      </c>
      <c r="Q153" s="52">
        <f t="shared" si="84"/>
        <v>1326.6</v>
      </c>
      <c r="R153" s="52">
        <f t="shared" si="84"/>
        <v>1339.9</v>
      </c>
      <c r="S153" s="52">
        <f t="shared" si="84"/>
        <v>1360.3</v>
      </c>
      <c r="T153" s="52">
        <f t="shared" si="84"/>
        <v>1363.2</v>
      </c>
      <c r="U153" s="52">
        <f t="shared" si="84"/>
        <v>1362.3999999999999</v>
      </c>
      <c r="V153" s="52">
        <f t="shared" si="84"/>
        <v>1211.6999999999998</v>
      </c>
      <c r="W153" s="52">
        <f t="shared" si="84"/>
        <v>1318.7999999999997</v>
      </c>
      <c r="X153" s="52">
        <f t="shared" si="84"/>
        <v>1316.6</v>
      </c>
      <c r="Y153" s="52">
        <f t="shared" si="84"/>
        <v>2624.8</v>
      </c>
      <c r="Z153" s="52">
        <f t="shared" si="84"/>
        <v>2622.6</v>
      </c>
      <c r="AA153" s="52">
        <f t="shared" si="84"/>
        <v>2620.4</v>
      </c>
      <c r="AB153" s="52">
        <f t="shared" si="84"/>
        <v>2618.3000000000002</v>
      </c>
      <c r="AC153" s="52">
        <f t="shared" si="84"/>
        <v>2616.2000000000003</v>
      </c>
      <c r="AD153" s="52">
        <f t="shared" si="84"/>
        <v>2614.1</v>
      </c>
      <c r="AE153" s="52">
        <f t="shared" si="84"/>
        <v>2615.5</v>
      </c>
      <c r="AF153" s="52">
        <f t="shared" si="84"/>
        <v>2613.1</v>
      </c>
      <c r="AG153" s="52"/>
      <c r="AH153" s="65">
        <f t="shared" si="70"/>
        <v>1500.3400000000001</v>
      </c>
      <c r="AI153" s="65">
        <f t="shared" si="71"/>
        <v>1516.52</v>
      </c>
      <c r="AJ153" s="65">
        <f t="shared" si="72"/>
        <v>1284.7</v>
      </c>
      <c r="AK153" s="65">
        <f t="shared" si="73"/>
        <v>1327.4999999999998</v>
      </c>
      <c r="AL153" s="65">
        <f t="shared" si="74"/>
        <v>2100.64</v>
      </c>
      <c r="AM153" s="65">
        <f t="shared" si="75"/>
        <v>2615.44</v>
      </c>
      <c r="AN153" s="66"/>
      <c r="AO153" s="65">
        <f t="shared" si="76"/>
        <v>1508.43</v>
      </c>
      <c r="AP153" s="65">
        <f t="shared" si="77"/>
        <v>1306.0999999999999</v>
      </c>
      <c r="AQ153" s="65">
        <f t="shared" si="78"/>
        <v>2358.04</v>
      </c>
    </row>
    <row r="154" spans="1:43" x14ac:dyDescent="0.25">
      <c r="A154" s="5" t="s">
        <v>413</v>
      </c>
      <c r="B154" s="37" t="str">
        <f t="shared" si="68"/>
        <v>inv_reduc_cdem + inv_restau_cdem + inv_resi_cdem</v>
      </c>
      <c r="C154" s="52">
        <f t="shared" ref="C154:AF154" si="85">C115+C128+C141</f>
        <v>2582.9</v>
      </c>
      <c r="D154" s="52">
        <f t="shared" si="85"/>
        <v>2491.9</v>
      </c>
      <c r="E154" s="52">
        <f t="shared" si="85"/>
        <v>2729.4</v>
      </c>
      <c r="F154" s="52">
        <f t="shared" si="85"/>
        <v>2901.8</v>
      </c>
      <c r="G154" s="52">
        <f t="shared" si="85"/>
        <v>2998.6</v>
      </c>
      <c r="H154" s="52">
        <f t="shared" si="85"/>
        <v>3262.1</v>
      </c>
      <c r="I154" s="52">
        <f t="shared" si="85"/>
        <v>3098.1</v>
      </c>
      <c r="J154" s="52">
        <f t="shared" si="85"/>
        <v>3894.9</v>
      </c>
      <c r="K154" s="52">
        <f t="shared" si="85"/>
        <v>3647.6</v>
      </c>
      <c r="L154" s="52">
        <f t="shared" si="85"/>
        <v>4095.7</v>
      </c>
      <c r="M154" s="52">
        <f t="shared" si="85"/>
        <v>4056.8</v>
      </c>
      <c r="N154" s="52">
        <f t="shared" si="85"/>
        <v>3720.5</v>
      </c>
      <c r="O154" s="52">
        <f t="shared" si="85"/>
        <v>3035.7</v>
      </c>
      <c r="P154" s="52">
        <f t="shared" si="85"/>
        <v>2702.9</v>
      </c>
      <c r="Q154" s="52">
        <f t="shared" si="85"/>
        <v>2854.5</v>
      </c>
      <c r="R154" s="52">
        <f t="shared" si="85"/>
        <v>2108.9</v>
      </c>
      <c r="S154" s="52">
        <f t="shared" si="85"/>
        <v>2133.5</v>
      </c>
      <c r="T154" s="52">
        <f t="shared" si="85"/>
        <v>2552</v>
      </c>
      <c r="U154" s="52">
        <f t="shared" si="85"/>
        <v>2139.3000000000002</v>
      </c>
      <c r="V154" s="52">
        <f t="shared" si="85"/>
        <v>2139.3000000000002</v>
      </c>
      <c r="W154" s="52">
        <f t="shared" si="85"/>
        <v>2474.9</v>
      </c>
      <c r="X154" s="52">
        <f t="shared" si="85"/>
        <v>2474.9</v>
      </c>
      <c r="Y154" s="52">
        <f t="shared" si="85"/>
        <v>2643.6</v>
      </c>
      <c r="Z154" s="52">
        <f t="shared" si="85"/>
        <v>2470.1999999999998</v>
      </c>
      <c r="AA154" s="52">
        <f t="shared" si="85"/>
        <v>2797</v>
      </c>
      <c r="AB154" s="52">
        <f t="shared" si="85"/>
        <v>3104.5</v>
      </c>
      <c r="AC154" s="52">
        <f t="shared" si="85"/>
        <v>3412</v>
      </c>
      <c r="AD154" s="52">
        <f t="shared" si="85"/>
        <v>3611.5</v>
      </c>
      <c r="AE154" s="52">
        <f t="shared" si="85"/>
        <v>3922.5</v>
      </c>
      <c r="AF154" s="52">
        <f t="shared" si="85"/>
        <v>3922.5</v>
      </c>
      <c r="AG154" s="52"/>
      <c r="AH154" s="65">
        <f t="shared" si="70"/>
        <v>2740.92</v>
      </c>
      <c r="AI154" s="65">
        <f t="shared" si="71"/>
        <v>3599.6800000000003</v>
      </c>
      <c r="AJ154" s="65">
        <f t="shared" si="72"/>
        <v>3274.08</v>
      </c>
      <c r="AK154" s="65">
        <f t="shared" si="73"/>
        <v>2214.6</v>
      </c>
      <c r="AL154" s="65">
        <f t="shared" si="74"/>
        <v>2572.12</v>
      </c>
      <c r="AM154" s="65">
        <f t="shared" si="75"/>
        <v>3594.6</v>
      </c>
      <c r="AN154" s="66"/>
      <c r="AO154" s="65">
        <f t="shared" si="76"/>
        <v>3170.3</v>
      </c>
      <c r="AP154" s="65">
        <f t="shared" si="77"/>
        <v>2744.34</v>
      </c>
      <c r="AQ154" s="65">
        <f t="shared" si="78"/>
        <v>3083.3599999999997</v>
      </c>
    </row>
    <row r="155" spans="1:43" x14ac:dyDescent="0.25">
      <c r="A155" s="5" t="s">
        <v>414</v>
      </c>
      <c r="B155" s="37" t="str">
        <f t="shared" si="68"/>
        <v>inv_reduc_csit + inv_restau_csit + inv_resi_csit</v>
      </c>
      <c r="C155" s="52">
        <f t="shared" ref="C155:AF155" si="86">C116+C129+C142</f>
        <v>5402.5999999999995</v>
      </c>
      <c r="D155" s="52">
        <f t="shared" si="86"/>
        <v>5303.7</v>
      </c>
      <c r="E155" s="52">
        <f t="shared" si="86"/>
        <v>5529.6</v>
      </c>
      <c r="F155" s="52">
        <f t="shared" si="86"/>
        <v>5689.8</v>
      </c>
      <c r="G155" s="52">
        <f t="shared" si="86"/>
        <v>5485.0999999999995</v>
      </c>
      <c r="H155" s="52">
        <f t="shared" si="86"/>
        <v>5843.4000000000005</v>
      </c>
      <c r="I155" s="52">
        <f t="shared" si="86"/>
        <v>5647.3</v>
      </c>
      <c r="J155" s="52">
        <f t="shared" si="86"/>
        <v>6437.4</v>
      </c>
      <c r="K155" s="52">
        <f t="shared" si="86"/>
        <v>6150</v>
      </c>
      <c r="L155" s="52">
        <f t="shared" si="86"/>
        <v>6460.2999999999993</v>
      </c>
      <c r="M155" s="52">
        <f t="shared" si="86"/>
        <v>8091.3000000000011</v>
      </c>
      <c r="N155" s="52">
        <f t="shared" si="86"/>
        <v>7678.4</v>
      </c>
      <c r="O155" s="52">
        <f t="shared" si="86"/>
        <v>6980.3</v>
      </c>
      <c r="P155" s="52">
        <f t="shared" si="86"/>
        <v>6633.4000000000005</v>
      </c>
      <c r="Q155" s="52">
        <f t="shared" si="86"/>
        <v>6881</v>
      </c>
      <c r="R155" s="52">
        <f t="shared" si="86"/>
        <v>6042</v>
      </c>
      <c r="S155" s="52">
        <f t="shared" si="86"/>
        <v>6091.5</v>
      </c>
      <c r="T155" s="52">
        <f t="shared" si="86"/>
        <v>6496.7000000000007</v>
      </c>
      <c r="U155" s="52">
        <f t="shared" si="86"/>
        <v>6071.9</v>
      </c>
      <c r="V155" s="52">
        <f t="shared" si="86"/>
        <v>6513.8</v>
      </c>
      <c r="W155" s="52">
        <f t="shared" si="86"/>
        <v>6767.2</v>
      </c>
      <c r="X155" s="52">
        <f t="shared" si="86"/>
        <v>6800.2</v>
      </c>
      <c r="Y155" s="52">
        <f t="shared" si="86"/>
        <v>7149.2999999999993</v>
      </c>
      <c r="Z155" s="52">
        <f t="shared" si="86"/>
        <v>6970.3</v>
      </c>
      <c r="AA155" s="52">
        <f t="shared" si="86"/>
        <v>7292.6</v>
      </c>
      <c r="AB155" s="52">
        <f t="shared" si="86"/>
        <v>7596.4000000000005</v>
      </c>
      <c r="AC155" s="52">
        <f t="shared" si="86"/>
        <v>7900.9000000000005</v>
      </c>
      <c r="AD155" s="52">
        <f t="shared" si="86"/>
        <v>8098</v>
      </c>
      <c r="AE155" s="52">
        <f t="shared" si="86"/>
        <v>8407.1999999999989</v>
      </c>
      <c r="AF155" s="52">
        <f t="shared" si="86"/>
        <v>8405.6999999999989</v>
      </c>
      <c r="AG155" s="52"/>
      <c r="AH155" s="65">
        <f t="shared" si="70"/>
        <v>5482.16</v>
      </c>
      <c r="AI155" s="65">
        <f t="shared" si="71"/>
        <v>6107.6799999999994</v>
      </c>
      <c r="AJ155" s="65">
        <f t="shared" si="72"/>
        <v>7252.88</v>
      </c>
      <c r="AK155" s="65">
        <f t="shared" si="73"/>
        <v>6243.1799999999994</v>
      </c>
      <c r="AL155" s="65">
        <f t="shared" si="74"/>
        <v>6995.92</v>
      </c>
      <c r="AM155" s="65">
        <f t="shared" si="75"/>
        <v>8081.6399999999994</v>
      </c>
      <c r="AN155" s="66"/>
      <c r="AO155" s="65">
        <f t="shared" si="76"/>
        <v>5794.92</v>
      </c>
      <c r="AP155" s="65">
        <f t="shared" si="77"/>
        <v>6748.03</v>
      </c>
      <c r="AQ155" s="65">
        <f t="shared" si="78"/>
        <v>7538.78</v>
      </c>
    </row>
    <row r="156" spans="1:43" x14ac:dyDescent="0.25">
      <c r="A156" s="5" t="s">
        <v>415</v>
      </c>
      <c r="B156" s="37" t="str">
        <f t="shared" si="68"/>
        <v>inv_reduc_cdri + inv_restau_cdri + inv_resi_cdri</v>
      </c>
      <c r="C156" s="52">
        <f>C117+C130+C143</f>
        <v>3.5</v>
      </c>
      <c r="D156" s="52">
        <f t="shared" ref="D156:AF156" si="87">D117+D130+D143</f>
        <v>3.5</v>
      </c>
      <c r="E156" s="52">
        <f t="shared" si="87"/>
        <v>3.5</v>
      </c>
      <c r="F156" s="52">
        <f t="shared" si="87"/>
        <v>3.5</v>
      </c>
      <c r="G156" s="52">
        <f t="shared" si="87"/>
        <v>3.5</v>
      </c>
      <c r="H156" s="52">
        <f t="shared" si="87"/>
        <v>3.5</v>
      </c>
      <c r="I156" s="52">
        <f t="shared" si="87"/>
        <v>3.5</v>
      </c>
      <c r="J156" s="52">
        <f t="shared" si="87"/>
        <v>3.5</v>
      </c>
      <c r="K156" s="52">
        <f t="shared" si="87"/>
        <v>3.5</v>
      </c>
      <c r="L156" s="52">
        <f t="shared" si="87"/>
        <v>3.5</v>
      </c>
      <c r="M156" s="52">
        <f t="shared" si="87"/>
        <v>26.6</v>
      </c>
      <c r="N156" s="52">
        <f t="shared" si="87"/>
        <v>26.6</v>
      </c>
      <c r="O156" s="52">
        <f t="shared" si="87"/>
        <v>26.6</v>
      </c>
      <c r="P156" s="52">
        <f t="shared" si="87"/>
        <v>26.6</v>
      </c>
      <c r="Q156" s="52">
        <f t="shared" si="87"/>
        <v>26.6</v>
      </c>
      <c r="R156" s="52">
        <f t="shared" si="87"/>
        <v>26.6</v>
      </c>
      <c r="S156" s="52">
        <f t="shared" si="87"/>
        <v>26.6</v>
      </c>
      <c r="T156" s="52">
        <f t="shared" si="87"/>
        <v>26.6</v>
      </c>
      <c r="U156" s="52">
        <f t="shared" si="87"/>
        <v>26.6</v>
      </c>
      <c r="V156" s="52">
        <f t="shared" si="87"/>
        <v>26.6</v>
      </c>
      <c r="W156" s="52">
        <f t="shared" si="87"/>
        <v>10.4</v>
      </c>
      <c r="X156" s="52">
        <f t="shared" si="87"/>
        <v>10.4</v>
      </c>
      <c r="Y156" s="52">
        <f t="shared" si="87"/>
        <v>10.4</v>
      </c>
      <c r="Z156" s="52">
        <f t="shared" si="87"/>
        <v>10.4</v>
      </c>
      <c r="AA156" s="52">
        <f t="shared" si="87"/>
        <v>10.4</v>
      </c>
      <c r="AB156" s="52">
        <f t="shared" si="87"/>
        <v>10.4</v>
      </c>
      <c r="AC156" s="52">
        <f t="shared" si="87"/>
        <v>10.4</v>
      </c>
      <c r="AD156" s="52">
        <f t="shared" si="87"/>
        <v>10.4</v>
      </c>
      <c r="AE156" s="52">
        <f t="shared" si="87"/>
        <v>10.4</v>
      </c>
      <c r="AF156" s="52">
        <f t="shared" si="87"/>
        <v>10.4</v>
      </c>
      <c r="AG156" s="52"/>
      <c r="AH156" s="65">
        <f t="shared" si="70"/>
        <v>3.5</v>
      </c>
      <c r="AI156" s="65">
        <f t="shared" si="71"/>
        <v>3.5</v>
      </c>
      <c r="AJ156" s="65">
        <f t="shared" si="72"/>
        <v>26.6</v>
      </c>
      <c r="AK156" s="65">
        <f t="shared" si="73"/>
        <v>26.6</v>
      </c>
      <c r="AL156" s="65">
        <f t="shared" si="74"/>
        <v>10.4</v>
      </c>
      <c r="AM156" s="65">
        <f t="shared" si="75"/>
        <v>10.4</v>
      </c>
      <c r="AN156" s="66"/>
      <c r="AO156" s="65">
        <f t="shared" si="76"/>
        <v>3.5</v>
      </c>
      <c r="AP156" s="65">
        <f t="shared" si="77"/>
        <v>26.6</v>
      </c>
      <c r="AQ156" s="65">
        <f t="shared" si="78"/>
        <v>10.4</v>
      </c>
    </row>
    <row r="157" spans="1:43" x14ac:dyDescent="0.25">
      <c r="A157" s="13"/>
      <c r="B157" s="3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52"/>
      <c r="AH157" s="65"/>
      <c r="AI157" s="65"/>
      <c r="AJ157" s="65"/>
      <c r="AK157" s="65"/>
      <c r="AL157" s="65"/>
      <c r="AM157" s="65"/>
      <c r="AN157" s="66"/>
      <c r="AO157" s="65"/>
      <c r="AP157" s="65"/>
      <c r="AQ157" s="65"/>
    </row>
    <row r="158" spans="1:43" x14ac:dyDescent="0.25">
      <c r="A158" s="13"/>
      <c r="B158" s="37"/>
      <c r="C158" s="84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85"/>
      <c r="AI158" s="85"/>
      <c r="AJ158" s="85"/>
      <c r="AK158" s="85"/>
      <c r="AL158" s="85"/>
      <c r="AM158" s="85"/>
      <c r="AN158" s="66"/>
      <c r="AO158" s="85"/>
      <c r="AP158" s="85"/>
      <c r="AQ158" s="85"/>
    </row>
    <row r="159" spans="1:43" x14ac:dyDescent="0.25">
      <c r="A159" s="61" t="s">
        <v>438</v>
      </c>
      <c r="B159" s="13"/>
      <c r="C159" s="52"/>
      <c r="D159" s="52"/>
      <c r="E159" s="52"/>
      <c r="F159" s="52"/>
      <c r="G159" s="52"/>
      <c r="H159" s="52"/>
      <c r="I159" s="52"/>
      <c r="J159" s="5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67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</row>
    <row r="160" spans="1:43" x14ac:dyDescent="0.25">
      <c r="A160" s="13"/>
      <c r="B160" s="13"/>
      <c r="C160" s="52"/>
      <c r="D160" s="52"/>
      <c r="E160" s="52"/>
      <c r="F160" s="52"/>
      <c r="G160" s="52"/>
      <c r="H160" s="52"/>
      <c r="I160" s="52"/>
      <c r="J160" s="5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67"/>
      <c r="AH160" s="85"/>
      <c r="AI160" s="85"/>
      <c r="AJ160" s="85"/>
      <c r="AK160" s="85"/>
      <c r="AL160" s="85"/>
      <c r="AM160" s="85"/>
      <c r="AN160" s="66"/>
      <c r="AO160" s="85"/>
      <c r="AP160" s="85"/>
      <c r="AQ160" s="85"/>
    </row>
    <row r="161" spans="1:43" x14ac:dyDescent="0.25">
      <c r="A161" s="81" t="s">
        <v>670</v>
      </c>
      <c r="AH161" s="86"/>
      <c r="AK161" s="86"/>
    </row>
    <row r="162" spans="1:43" x14ac:dyDescent="0.25">
      <c r="A162" s="13" t="s">
        <v>422</v>
      </c>
      <c r="B162" s="13"/>
      <c r="C162" s="52">
        <f t="shared" ref="C162:AF162" si="88">SUM(C108:C117)</f>
        <v>14211.100000000002</v>
      </c>
      <c r="D162" s="52">
        <f t="shared" si="88"/>
        <v>14238.5</v>
      </c>
      <c r="E162" s="52">
        <f t="shared" si="88"/>
        <v>14231.7</v>
      </c>
      <c r="F162" s="52">
        <f t="shared" si="88"/>
        <v>14224.6</v>
      </c>
      <c r="G162" s="52">
        <f t="shared" si="88"/>
        <v>13588.599999999999</v>
      </c>
      <c r="H162" s="52">
        <f t="shared" si="88"/>
        <v>14124</v>
      </c>
      <c r="I162" s="52">
        <f t="shared" si="88"/>
        <v>13897.699999999999</v>
      </c>
      <c r="J162" s="52">
        <f t="shared" si="88"/>
        <v>13936.7</v>
      </c>
      <c r="K162" s="52">
        <f t="shared" si="88"/>
        <v>13566.4</v>
      </c>
      <c r="L162" s="52">
        <f t="shared" si="88"/>
        <v>13930.699999999999</v>
      </c>
      <c r="M162" s="52">
        <f t="shared" si="88"/>
        <v>16822.3</v>
      </c>
      <c r="N162" s="52">
        <f t="shared" si="88"/>
        <v>16182.2</v>
      </c>
      <c r="O162" s="52">
        <f t="shared" si="88"/>
        <v>16186.8</v>
      </c>
      <c r="P162" s="52">
        <f t="shared" si="88"/>
        <v>16191.5</v>
      </c>
      <c r="Q162" s="52">
        <f t="shared" si="88"/>
        <v>16606.599999999999</v>
      </c>
      <c r="R162" s="52">
        <f t="shared" si="88"/>
        <v>16217.499999999998</v>
      </c>
      <c r="S162" s="52">
        <f t="shared" si="88"/>
        <v>16612.399999999998</v>
      </c>
      <c r="T162" s="52">
        <f t="shared" si="88"/>
        <v>16617.299999999996</v>
      </c>
      <c r="U162" s="52">
        <f t="shared" si="88"/>
        <v>16622.399999999998</v>
      </c>
      <c r="V162" s="52">
        <f t="shared" si="88"/>
        <v>18314.799999999996</v>
      </c>
      <c r="W162" s="52">
        <f t="shared" si="88"/>
        <v>17956.200000000004</v>
      </c>
      <c r="X162" s="52">
        <f t="shared" si="88"/>
        <v>18371.400000000001</v>
      </c>
      <c r="Y162" s="52">
        <f t="shared" si="88"/>
        <v>20248.7</v>
      </c>
      <c r="Z162" s="52">
        <f t="shared" si="88"/>
        <v>20254.100000000002</v>
      </c>
      <c r="AA162" s="52">
        <f t="shared" si="88"/>
        <v>20259.7</v>
      </c>
      <c r="AB162" s="52">
        <f t="shared" si="88"/>
        <v>20265.300000000003</v>
      </c>
      <c r="AC162" s="52">
        <f t="shared" si="88"/>
        <v>20271</v>
      </c>
      <c r="AD162" s="52">
        <f t="shared" si="88"/>
        <v>20276.800000000003</v>
      </c>
      <c r="AE162" s="52">
        <f t="shared" si="88"/>
        <v>20282.700000000004</v>
      </c>
      <c r="AF162" s="52">
        <f t="shared" si="88"/>
        <v>20288.600000000002</v>
      </c>
      <c r="AG162" s="67"/>
      <c r="AH162" s="65">
        <f t="shared" ref="AH162:AH167" si="89">AVERAGE(C162:G162)</f>
        <v>14098.9</v>
      </c>
      <c r="AI162" s="65">
        <f t="shared" ref="AI162:AI167" si="90">AVERAGE(H162:L162)</f>
        <v>13891.1</v>
      </c>
      <c r="AJ162" s="65">
        <f t="shared" ref="AJ162:AJ167" si="91">AVERAGE(M162:Q162)</f>
        <v>16397.879999999997</v>
      </c>
      <c r="AK162" s="65">
        <f t="shared" ref="AK162:AK167" si="92">AVERAGE(R162:V162)</f>
        <v>16876.879999999997</v>
      </c>
      <c r="AL162" s="65">
        <f t="shared" ref="AL162:AL167" si="93">AVERAGE(W162:AA162)</f>
        <v>19418.02</v>
      </c>
      <c r="AM162" s="65">
        <f t="shared" ref="AM162:AM167" si="94">AVERAGE(AB162:AF162)</f>
        <v>20276.880000000005</v>
      </c>
      <c r="AN162" s="66"/>
      <c r="AO162" s="65">
        <f t="shared" ref="AO162:AO167" si="95">AVERAGE(AH162:AI162)</f>
        <v>13995</v>
      </c>
      <c r="AP162" s="65">
        <f t="shared" ref="AP162:AP167" si="96">AVERAGE(AJ162:AK162)</f>
        <v>16637.379999999997</v>
      </c>
      <c r="AQ162" s="65">
        <f t="shared" ref="AQ162:AQ167" si="97">AVERAGE(AL162:AM162)</f>
        <v>19847.450000000004</v>
      </c>
    </row>
    <row r="163" spans="1:43" x14ac:dyDescent="0.25">
      <c r="A163" s="13" t="s">
        <v>399</v>
      </c>
      <c r="B163" s="13"/>
      <c r="C163" s="52">
        <v>0</v>
      </c>
      <c r="D163" s="52">
        <v>0</v>
      </c>
      <c r="E163" s="52">
        <v>0</v>
      </c>
      <c r="F163" s="52">
        <v>0</v>
      </c>
      <c r="G163" s="52">
        <v>0</v>
      </c>
      <c r="H163" s="52">
        <v>0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2">
        <v>0</v>
      </c>
      <c r="AE163" s="52">
        <v>0</v>
      </c>
      <c r="AF163" s="52">
        <v>0</v>
      </c>
      <c r="AG163" s="67"/>
      <c r="AH163" s="65">
        <f t="shared" si="89"/>
        <v>0</v>
      </c>
      <c r="AI163" s="65">
        <f t="shared" si="90"/>
        <v>0</v>
      </c>
      <c r="AJ163" s="65">
        <f t="shared" si="91"/>
        <v>0</v>
      </c>
      <c r="AK163" s="65">
        <f t="shared" si="92"/>
        <v>0</v>
      </c>
      <c r="AL163" s="65">
        <f t="shared" si="93"/>
        <v>0</v>
      </c>
      <c r="AM163" s="65">
        <f t="shared" si="94"/>
        <v>0</v>
      </c>
      <c r="AN163" s="66"/>
      <c r="AO163" s="65">
        <f t="shared" si="95"/>
        <v>0</v>
      </c>
      <c r="AP163" s="65">
        <f t="shared" si="96"/>
        <v>0</v>
      </c>
      <c r="AQ163" s="65">
        <f t="shared" si="97"/>
        <v>0</v>
      </c>
    </row>
    <row r="164" spans="1:43" x14ac:dyDescent="0.25">
      <c r="A164" s="13" t="s">
        <v>421</v>
      </c>
      <c r="B164" s="13"/>
      <c r="C164" s="52">
        <v>0</v>
      </c>
      <c r="D164" s="52">
        <v>0</v>
      </c>
      <c r="E164" s="52">
        <v>0</v>
      </c>
      <c r="F164" s="52">
        <v>0</v>
      </c>
      <c r="G164" s="52">
        <v>0</v>
      </c>
      <c r="H164" s="52">
        <v>0</v>
      </c>
      <c r="I164" s="52">
        <v>0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52">
        <v>0</v>
      </c>
      <c r="T164" s="52">
        <v>0</v>
      </c>
      <c r="U164" s="52">
        <v>0</v>
      </c>
      <c r="V164" s="52">
        <v>0</v>
      </c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0</v>
      </c>
      <c r="AC164" s="52">
        <v>0</v>
      </c>
      <c r="AD164" s="52">
        <v>0</v>
      </c>
      <c r="AE164" s="52">
        <v>0</v>
      </c>
      <c r="AF164" s="52">
        <v>0</v>
      </c>
      <c r="AG164" s="67"/>
      <c r="AH164" s="65">
        <f t="shared" si="89"/>
        <v>0</v>
      </c>
      <c r="AI164" s="65">
        <f t="shared" si="90"/>
        <v>0</v>
      </c>
      <c r="AJ164" s="65">
        <f t="shared" si="91"/>
        <v>0</v>
      </c>
      <c r="AK164" s="65">
        <f t="shared" si="92"/>
        <v>0</v>
      </c>
      <c r="AL164" s="65">
        <f t="shared" si="93"/>
        <v>0</v>
      </c>
      <c r="AM164" s="65">
        <f t="shared" si="94"/>
        <v>0</v>
      </c>
      <c r="AN164" s="66"/>
      <c r="AO164" s="65">
        <f t="shared" si="95"/>
        <v>0</v>
      </c>
      <c r="AP164" s="65">
        <f t="shared" si="96"/>
        <v>0</v>
      </c>
      <c r="AQ164" s="65">
        <f t="shared" si="97"/>
        <v>0</v>
      </c>
    </row>
    <row r="165" spans="1:43" x14ac:dyDescent="0.25">
      <c r="A165" s="13" t="s">
        <v>423</v>
      </c>
      <c r="B165" s="13"/>
      <c r="C165" s="52">
        <v>0</v>
      </c>
      <c r="D165" s="52">
        <v>0</v>
      </c>
      <c r="E165" s="52">
        <v>0</v>
      </c>
      <c r="F165" s="52">
        <v>0</v>
      </c>
      <c r="G165" s="52">
        <v>0</v>
      </c>
      <c r="H165" s="52">
        <v>0</v>
      </c>
      <c r="I165" s="52"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2">
        <v>0</v>
      </c>
      <c r="T165" s="52">
        <v>0</v>
      </c>
      <c r="U165" s="52">
        <v>0</v>
      </c>
      <c r="V165" s="52">
        <v>0</v>
      </c>
      <c r="W165" s="52">
        <v>0</v>
      </c>
      <c r="X165" s="52">
        <v>0</v>
      </c>
      <c r="Y165" s="52">
        <v>0</v>
      </c>
      <c r="Z165" s="52">
        <v>0</v>
      </c>
      <c r="AA165" s="52">
        <v>0</v>
      </c>
      <c r="AB165" s="52">
        <v>0</v>
      </c>
      <c r="AC165" s="52">
        <v>0</v>
      </c>
      <c r="AD165" s="52">
        <v>0</v>
      </c>
      <c r="AE165" s="52">
        <v>0</v>
      </c>
      <c r="AF165" s="52">
        <v>0</v>
      </c>
      <c r="AG165" s="67"/>
      <c r="AH165" s="65">
        <f t="shared" si="89"/>
        <v>0</v>
      </c>
      <c r="AI165" s="65">
        <f t="shared" si="90"/>
        <v>0</v>
      </c>
      <c r="AJ165" s="65">
        <f t="shared" si="91"/>
        <v>0</v>
      </c>
      <c r="AK165" s="65">
        <f t="shared" si="92"/>
        <v>0</v>
      </c>
      <c r="AL165" s="65">
        <f t="shared" si="93"/>
        <v>0</v>
      </c>
      <c r="AM165" s="65">
        <f t="shared" si="94"/>
        <v>0</v>
      </c>
      <c r="AN165" s="66"/>
      <c r="AO165" s="65">
        <f t="shared" si="95"/>
        <v>0</v>
      </c>
      <c r="AP165" s="65">
        <f t="shared" si="96"/>
        <v>0</v>
      </c>
      <c r="AQ165" s="65">
        <f t="shared" si="97"/>
        <v>0</v>
      </c>
    </row>
    <row r="166" spans="1:43" x14ac:dyDescent="0.25">
      <c r="A166" s="13" t="s">
        <v>426</v>
      </c>
      <c r="B166" s="13"/>
      <c r="C166" s="52">
        <v>0</v>
      </c>
      <c r="D166" s="52">
        <v>0</v>
      </c>
      <c r="E166" s="52">
        <v>0</v>
      </c>
      <c r="F166" s="52">
        <v>0</v>
      </c>
      <c r="G166" s="52">
        <v>0</v>
      </c>
      <c r="H166" s="52">
        <v>0</v>
      </c>
      <c r="I166" s="52"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2">
        <v>0</v>
      </c>
      <c r="T166" s="52">
        <v>0</v>
      </c>
      <c r="U166" s="52">
        <v>0</v>
      </c>
      <c r="V166" s="52">
        <v>0</v>
      </c>
      <c r="W166" s="52">
        <v>0</v>
      </c>
      <c r="X166" s="52">
        <v>0</v>
      </c>
      <c r="Y166" s="52">
        <v>0</v>
      </c>
      <c r="Z166" s="52">
        <v>0</v>
      </c>
      <c r="AA166" s="52">
        <v>0</v>
      </c>
      <c r="AB166" s="52">
        <v>0</v>
      </c>
      <c r="AC166" s="52">
        <v>0</v>
      </c>
      <c r="AD166" s="52">
        <v>0</v>
      </c>
      <c r="AE166" s="52">
        <v>0</v>
      </c>
      <c r="AF166" s="52">
        <v>0</v>
      </c>
      <c r="AG166" s="67"/>
      <c r="AH166" s="65">
        <f t="shared" si="89"/>
        <v>0</v>
      </c>
      <c r="AI166" s="65">
        <f t="shared" si="90"/>
        <v>0</v>
      </c>
      <c r="AJ166" s="65">
        <f t="shared" si="91"/>
        <v>0</v>
      </c>
      <c r="AK166" s="65">
        <f t="shared" si="92"/>
        <v>0</v>
      </c>
      <c r="AL166" s="65">
        <f t="shared" si="93"/>
        <v>0</v>
      </c>
      <c r="AM166" s="65">
        <f t="shared" si="94"/>
        <v>0</v>
      </c>
      <c r="AN166" s="66"/>
      <c r="AO166" s="65">
        <f t="shared" si="95"/>
        <v>0</v>
      </c>
      <c r="AP166" s="65">
        <f t="shared" si="96"/>
        <v>0</v>
      </c>
      <c r="AQ166" s="65">
        <f t="shared" si="97"/>
        <v>0</v>
      </c>
    </row>
    <row r="167" spans="1:43" x14ac:dyDescent="0.25">
      <c r="A167" s="13" t="s">
        <v>425</v>
      </c>
      <c r="B167" s="13"/>
      <c r="C167" s="52">
        <v>0</v>
      </c>
      <c r="D167" s="52">
        <v>0</v>
      </c>
      <c r="E167" s="52">
        <v>0</v>
      </c>
      <c r="F167" s="52">
        <v>0</v>
      </c>
      <c r="G167" s="52">
        <v>0</v>
      </c>
      <c r="H167" s="52">
        <v>0</v>
      </c>
      <c r="I167" s="52">
        <v>0</v>
      </c>
      <c r="J167" s="52">
        <v>0</v>
      </c>
      <c r="K167" s="52">
        <v>0</v>
      </c>
      <c r="L167" s="52">
        <v>0</v>
      </c>
      <c r="M167" s="52">
        <v>0</v>
      </c>
      <c r="N167" s="52">
        <v>0</v>
      </c>
      <c r="O167" s="52">
        <v>0</v>
      </c>
      <c r="P167" s="52">
        <v>0</v>
      </c>
      <c r="Q167" s="52">
        <v>0</v>
      </c>
      <c r="R167" s="52">
        <v>0</v>
      </c>
      <c r="S167" s="52">
        <v>0</v>
      </c>
      <c r="T167" s="52">
        <v>0</v>
      </c>
      <c r="U167" s="52">
        <v>0</v>
      </c>
      <c r="V167" s="52">
        <v>0</v>
      </c>
      <c r="W167" s="52">
        <v>0</v>
      </c>
      <c r="X167" s="52">
        <v>0</v>
      </c>
      <c r="Y167" s="52">
        <v>0</v>
      </c>
      <c r="Z167" s="52">
        <v>0</v>
      </c>
      <c r="AA167" s="52">
        <v>0</v>
      </c>
      <c r="AB167" s="52">
        <v>0</v>
      </c>
      <c r="AC167" s="52">
        <v>0</v>
      </c>
      <c r="AD167" s="52">
        <v>0</v>
      </c>
      <c r="AE167" s="52">
        <v>0</v>
      </c>
      <c r="AF167" s="52">
        <v>0</v>
      </c>
      <c r="AG167" s="67"/>
      <c r="AH167" s="65">
        <f t="shared" si="89"/>
        <v>0</v>
      </c>
      <c r="AI167" s="65">
        <f t="shared" si="90"/>
        <v>0</v>
      </c>
      <c r="AJ167" s="65">
        <f t="shared" si="91"/>
        <v>0</v>
      </c>
      <c r="AK167" s="65">
        <f t="shared" si="92"/>
        <v>0</v>
      </c>
      <c r="AL167" s="65">
        <f t="shared" si="93"/>
        <v>0</v>
      </c>
      <c r="AM167" s="65">
        <f t="shared" si="94"/>
        <v>0</v>
      </c>
      <c r="AN167" s="66"/>
      <c r="AO167" s="65">
        <f t="shared" si="95"/>
        <v>0</v>
      </c>
      <c r="AP167" s="65">
        <f t="shared" si="96"/>
        <v>0</v>
      </c>
      <c r="AQ167" s="65">
        <f t="shared" si="97"/>
        <v>0</v>
      </c>
    </row>
    <row r="168" spans="1:43" ht="15.75" x14ac:dyDescent="0.25">
      <c r="A168" s="62"/>
      <c r="B168" s="62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</row>
    <row r="169" spans="1:43" x14ac:dyDescent="0.25">
      <c r="A169" s="81" t="s">
        <v>671</v>
      </c>
    </row>
    <row r="170" spans="1:43" x14ac:dyDescent="0.25">
      <c r="A170" s="13" t="s">
        <v>422</v>
      </c>
      <c r="B170" s="13"/>
      <c r="C170" s="52">
        <f>SUM(C121:C130)</f>
        <v>5383.7000000000007</v>
      </c>
      <c r="D170" s="52">
        <f t="shared" ref="D170:AF170" si="98">SUM(D121:D130)</f>
        <v>5205.2000000000007</v>
      </c>
      <c r="E170" s="52">
        <f t="shared" si="98"/>
        <v>5690.7000000000007</v>
      </c>
      <c r="F170" s="52">
        <f t="shared" si="98"/>
        <v>6056.6</v>
      </c>
      <c r="G170" s="52">
        <f t="shared" si="98"/>
        <v>6271.2</v>
      </c>
      <c r="H170" s="52">
        <f t="shared" si="98"/>
        <v>6862.2999999999993</v>
      </c>
      <c r="I170" s="52">
        <f t="shared" si="98"/>
        <v>6573.2999999999993</v>
      </c>
      <c r="J170" s="52">
        <f t="shared" si="98"/>
        <v>8195.5</v>
      </c>
      <c r="K170" s="52">
        <f t="shared" si="98"/>
        <v>7725.9</v>
      </c>
      <c r="L170" s="52">
        <f t="shared" si="98"/>
        <v>8630.9</v>
      </c>
      <c r="M170" s="52">
        <f t="shared" si="98"/>
        <v>8484.2000000000007</v>
      </c>
      <c r="N170" s="52">
        <f t="shared" si="98"/>
        <v>7822.1</v>
      </c>
      <c r="O170" s="52">
        <f t="shared" si="98"/>
        <v>6461.5</v>
      </c>
      <c r="P170" s="52">
        <f t="shared" si="98"/>
        <v>5809.9</v>
      </c>
      <c r="Q170" s="52">
        <f t="shared" si="98"/>
        <v>6148.7</v>
      </c>
      <c r="R170" s="52">
        <f t="shared" si="98"/>
        <v>4675</v>
      </c>
      <c r="S170" s="52">
        <f t="shared" si="98"/>
        <v>4748.8</v>
      </c>
      <c r="T170" s="52">
        <f t="shared" si="98"/>
        <v>5592.8</v>
      </c>
      <c r="U170" s="52">
        <f t="shared" si="98"/>
        <v>4770.9000000000005</v>
      </c>
      <c r="V170" s="52">
        <f t="shared" si="98"/>
        <v>4770.9000000000005</v>
      </c>
      <c r="W170" s="52">
        <f t="shared" si="98"/>
        <v>5470.2000000000007</v>
      </c>
      <c r="X170" s="52">
        <f t="shared" si="98"/>
        <v>5470.2000000000007</v>
      </c>
      <c r="Y170" s="52">
        <f t="shared" si="98"/>
        <v>5807.6</v>
      </c>
      <c r="Z170" s="52">
        <f t="shared" si="98"/>
        <v>5460.7999999999993</v>
      </c>
      <c r="AA170" s="52">
        <f t="shared" si="98"/>
        <v>6114.4</v>
      </c>
      <c r="AB170" s="52">
        <f t="shared" si="98"/>
        <v>6729.4</v>
      </c>
      <c r="AC170" s="52">
        <f t="shared" si="98"/>
        <v>7344.4</v>
      </c>
      <c r="AD170" s="52">
        <f t="shared" si="98"/>
        <v>7743.4</v>
      </c>
      <c r="AE170" s="52">
        <f t="shared" si="98"/>
        <v>8368.9</v>
      </c>
      <c r="AF170" s="52">
        <f t="shared" si="98"/>
        <v>8368.9</v>
      </c>
      <c r="AG170" s="67"/>
      <c r="AH170" s="65">
        <f t="shared" ref="AH170:AH175" si="99">AVERAGE(C170:G170)</f>
        <v>5721.4800000000014</v>
      </c>
      <c r="AI170" s="65">
        <f t="shared" ref="AI170:AI175" si="100">AVERAGE(H170:L170)</f>
        <v>7597.58</v>
      </c>
      <c r="AJ170" s="65">
        <f t="shared" ref="AJ170:AJ175" si="101">AVERAGE(M170:Q170)</f>
        <v>6945.2800000000007</v>
      </c>
      <c r="AK170" s="65">
        <f t="shared" ref="AK170:AK175" si="102">AVERAGE(R170:V170)</f>
        <v>4911.68</v>
      </c>
      <c r="AL170" s="65">
        <f t="shared" ref="AL170:AL175" si="103">AVERAGE(W170:AA170)</f>
        <v>5664.6399999999994</v>
      </c>
      <c r="AM170" s="65">
        <f t="shared" ref="AM170:AM175" si="104">AVERAGE(AB170:AF170)</f>
        <v>7711</v>
      </c>
      <c r="AN170" s="66"/>
      <c r="AO170" s="65">
        <f t="shared" ref="AO170:AO175" si="105">AVERAGE(AH170:AI170)</f>
        <v>6659.5300000000007</v>
      </c>
      <c r="AP170" s="65">
        <f t="shared" ref="AP170:AP175" si="106">AVERAGE(AJ170:AK170)</f>
        <v>5928.4800000000005</v>
      </c>
      <c r="AQ170" s="65">
        <f t="shared" ref="AQ170:AQ175" si="107">AVERAGE(AL170:AM170)</f>
        <v>6687.82</v>
      </c>
    </row>
    <row r="171" spans="1:43" x14ac:dyDescent="0.25">
      <c r="A171" s="13" t="s">
        <v>399</v>
      </c>
      <c r="B171" s="13"/>
      <c r="C171" s="52">
        <v>0</v>
      </c>
      <c r="D171" s="52">
        <v>0</v>
      </c>
      <c r="E171" s="52">
        <v>0</v>
      </c>
      <c r="F171" s="52">
        <v>0</v>
      </c>
      <c r="G171" s="52">
        <v>0</v>
      </c>
      <c r="H171" s="52">
        <v>0</v>
      </c>
      <c r="I171" s="52">
        <v>0</v>
      </c>
      <c r="J171" s="52">
        <v>0</v>
      </c>
      <c r="K171" s="52">
        <v>0</v>
      </c>
      <c r="L171" s="52">
        <v>0</v>
      </c>
      <c r="M171" s="52">
        <v>0</v>
      </c>
      <c r="N171" s="52">
        <v>0</v>
      </c>
      <c r="O171" s="52">
        <v>0</v>
      </c>
      <c r="P171" s="52">
        <v>0</v>
      </c>
      <c r="Q171" s="52">
        <v>0</v>
      </c>
      <c r="R171" s="52">
        <v>0</v>
      </c>
      <c r="S171" s="52">
        <v>0</v>
      </c>
      <c r="T171" s="52">
        <v>0</v>
      </c>
      <c r="U171" s="52">
        <v>0</v>
      </c>
      <c r="V171" s="52">
        <v>0</v>
      </c>
      <c r="W171" s="52">
        <v>0</v>
      </c>
      <c r="X171" s="52">
        <v>0</v>
      </c>
      <c r="Y171" s="52">
        <v>0</v>
      </c>
      <c r="Z171" s="52">
        <v>0</v>
      </c>
      <c r="AA171" s="52">
        <v>0</v>
      </c>
      <c r="AB171" s="52">
        <v>0</v>
      </c>
      <c r="AC171" s="52">
        <v>0</v>
      </c>
      <c r="AD171" s="52">
        <v>0</v>
      </c>
      <c r="AE171" s="52">
        <v>0</v>
      </c>
      <c r="AF171" s="52">
        <v>0</v>
      </c>
      <c r="AG171" s="67"/>
      <c r="AH171" s="65">
        <f t="shared" si="99"/>
        <v>0</v>
      </c>
      <c r="AI171" s="65">
        <f t="shared" si="100"/>
        <v>0</v>
      </c>
      <c r="AJ171" s="65">
        <f t="shared" si="101"/>
        <v>0</v>
      </c>
      <c r="AK171" s="65">
        <f t="shared" si="102"/>
        <v>0</v>
      </c>
      <c r="AL171" s="65">
        <f t="shared" si="103"/>
        <v>0</v>
      </c>
      <c r="AM171" s="65">
        <f t="shared" si="104"/>
        <v>0</v>
      </c>
      <c r="AN171" s="66"/>
      <c r="AO171" s="65">
        <f t="shared" si="105"/>
        <v>0</v>
      </c>
      <c r="AP171" s="65">
        <f t="shared" si="106"/>
        <v>0</v>
      </c>
      <c r="AQ171" s="65">
        <f t="shared" si="107"/>
        <v>0</v>
      </c>
    </row>
    <row r="172" spans="1:43" x14ac:dyDescent="0.25">
      <c r="A172" s="13" t="s">
        <v>421</v>
      </c>
      <c r="B172" s="13"/>
      <c r="C172" s="52">
        <v>0</v>
      </c>
      <c r="D172" s="52">
        <v>0</v>
      </c>
      <c r="E172" s="52">
        <v>0</v>
      </c>
      <c r="F172" s="52">
        <v>0</v>
      </c>
      <c r="G172" s="52">
        <v>0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2">
        <v>0</v>
      </c>
      <c r="U172" s="52">
        <v>0</v>
      </c>
      <c r="V172" s="52">
        <v>0</v>
      </c>
      <c r="W172" s="52">
        <v>0</v>
      </c>
      <c r="X172" s="52">
        <v>0</v>
      </c>
      <c r="Y172" s="52">
        <v>0</v>
      </c>
      <c r="Z172" s="52">
        <v>0</v>
      </c>
      <c r="AA172" s="52">
        <v>0</v>
      </c>
      <c r="AB172" s="52">
        <v>0</v>
      </c>
      <c r="AC172" s="52">
        <v>0</v>
      </c>
      <c r="AD172" s="52">
        <v>0</v>
      </c>
      <c r="AE172" s="52">
        <v>0</v>
      </c>
      <c r="AF172" s="52">
        <v>0</v>
      </c>
      <c r="AG172" s="67"/>
      <c r="AH172" s="65">
        <f t="shared" si="99"/>
        <v>0</v>
      </c>
      <c r="AI172" s="65">
        <f t="shared" si="100"/>
        <v>0</v>
      </c>
      <c r="AJ172" s="65">
        <f t="shared" si="101"/>
        <v>0</v>
      </c>
      <c r="AK172" s="65">
        <f t="shared" si="102"/>
        <v>0</v>
      </c>
      <c r="AL172" s="65">
        <f t="shared" si="103"/>
        <v>0</v>
      </c>
      <c r="AM172" s="65">
        <f t="shared" si="104"/>
        <v>0</v>
      </c>
      <c r="AN172" s="66"/>
      <c r="AO172" s="65">
        <f t="shared" si="105"/>
        <v>0</v>
      </c>
      <c r="AP172" s="65">
        <f t="shared" si="106"/>
        <v>0</v>
      </c>
      <c r="AQ172" s="65">
        <f t="shared" si="107"/>
        <v>0</v>
      </c>
    </row>
    <row r="173" spans="1:43" x14ac:dyDescent="0.25">
      <c r="A173" s="13" t="s">
        <v>423</v>
      </c>
      <c r="B173" s="13"/>
      <c r="C173" s="5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I173" s="52"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2">
        <v>0</v>
      </c>
      <c r="U173" s="52">
        <v>0</v>
      </c>
      <c r="V173" s="52">
        <v>0</v>
      </c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</v>
      </c>
      <c r="AC173" s="52">
        <v>0</v>
      </c>
      <c r="AD173" s="52">
        <v>0</v>
      </c>
      <c r="AE173" s="52">
        <v>0</v>
      </c>
      <c r="AF173" s="52">
        <v>0</v>
      </c>
      <c r="AG173" s="67"/>
      <c r="AH173" s="65">
        <f t="shared" si="99"/>
        <v>0</v>
      </c>
      <c r="AI173" s="65">
        <f t="shared" si="100"/>
        <v>0</v>
      </c>
      <c r="AJ173" s="65">
        <f t="shared" si="101"/>
        <v>0</v>
      </c>
      <c r="AK173" s="65">
        <f t="shared" si="102"/>
        <v>0</v>
      </c>
      <c r="AL173" s="65">
        <f t="shared" si="103"/>
        <v>0</v>
      </c>
      <c r="AM173" s="65">
        <f t="shared" si="104"/>
        <v>0</v>
      </c>
      <c r="AN173" s="66"/>
      <c r="AO173" s="65">
        <f t="shared" si="105"/>
        <v>0</v>
      </c>
      <c r="AP173" s="65">
        <f t="shared" si="106"/>
        <v>0</v>
      </c>
      <c r="AQ173" s="65">
        <f t="shared" si="107"/>
        <v>0</v>
      </c>
    </row>
    <row r="174" spans="1:43" x14ac:dyDescent="0.25">
      <c r="A174" s="13" t="s">
        <v>426</v>
      </c>
      <c r="B174" s="13"/>
      <c r="C174" s="52">
        <v>0</v>
      </c>
      <c r="D174" s="52">
        <v>0</v>
      </c>
      <c r="E174" s="52">
        <v>0</v>
      </c>
      <c r="F174" s="52">
        <v>0</v>
      </c>
      <c r="G174" s="52">
        <v>0</v>
      </c>
      <c r="H174" s="52">
        <v>0</v>
      </c>
      <c r="I174" s="52"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2">
        <v>0</v>
      </c>
      <c r="T174" s="52">
        <v>0</v>
      </c>
      <c r="U174" s="52">
        <v>0</v>
      </c>
      <c r="V174" s="52">
        <v>0</v>
      </c>
      <c r="W174" s="52">
        <v>0</v>
      </c>
      <c r="X174" s="52">
        <v>0</v>
      </c>
      <c r="Y174" s="52">
        <v>0</v>
      </c>
      <c r="Z174" s="52">
        <v>0</v>
      </c>
      <c r="AA174" s="52">
        <v>0</v>
      </c>
      <c r="AB174" s="52">
        <v>0</v>
      </c>
      <c r="AC174" s="52">
        <v>0</v>
      </c>
      <c r="AD174" s="52">
        <v>0</v>
      </c>
      <c r="AE174" s="52">
        <v>0</v>
      </c>
      <c r="AF174" s="52">
        <v>0</v>
      </c>
      <c r="AG174" s="67"/>
      <c r="AH174" s="65">
        <f t="shared" si="99"/>
        <v>0</v>
      </c>
      <c r="AI174" s="65">
        <f t="shared" si="100"/>
        <v>0</v>
      </c>
      <c r="AJ174" s="65">
        <f t="shared" si="101"/>
        <v>0</v>
      </c>
      <c r="AK174" s="65">
        <f t="shared" si="102"/>
        <v>0</v>
      </c>
      <c r="AL174" s="65">
        <f t="shared" si="103"/>
        <v>0</v>
      </c>
      <c r="AM174" s="65">
        <f t="shared" si="104"/>
        <v>0</v>
      </c>
      <c r="AN174" s="66"/>
      <c r="AO174" s="65">
        <f t="shared" si="105"/>
        <v>0</v>
      </c>
      <c r="AP174" s="65">
        <f t="shared" si="106"/>
        <v>0</v>
      </c>
      <c r="AQ174" s="65">
        <f t="shared" si="107"/>
        <v>0</v>
      </c>
    </row>
    <row r="175" spans="1:43" x14ac:dyDescent="0.25">
      <c r="A175" s="13" t="s">
        <v>425</v>
      </c>
      <c r="B175" s="13"/>
      <c r="C175" s="52">
        <v>0</v>
      </c>
      <c r="D175" s="52">
        <v>0</v>
      </c>
      <c r="E175" s="52">
        <v>0</v>
      </c>
      <c r="F175" s="52">
        <v>0</v>
      </c>
      <c r="G175" s="52">
        <v>0</v>
      </c>
      <c r="H175" s="52">
        <v>0</v>
      </c>
      <c r="I175" s="52"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2">
        <v>0</v>
      </c>
      <c r="T175" s="52">
        <v>0</v>
      </c>
      <c r="U175" s="52">
        <v>0</v>
      </c>
      <c r="V175" s="52">
        <v>0</v>
      </c>
      <c r="W175" s="52">
        <v>0</v>
      </c>
      <c r="X175" s="52">
        <v>0</v>
      </c>
      <c r="Y175" s="52">
        <v>0</v>
      </c>
      <c r="Z175" s="52">
        <v>0</v>
      </c>
      <c r="AA175" s="52">
        <v>0</v>
      </c>
      <c r="AB175" s="52">
        <v>0</v>
      </c>
      <c r="AC175" s="52">
        <v>0</v>
      </c>
      <c r="AD175" s="52">
        <v>0</v>
      </c>
      <c r="AE175" s="52">
        <v>0</v>
      </c>
      <c r="AF175" s="52">
        <v>0</v>
      </c>
      <c r="AG175" s="67"/>
      <c r="AH175" s="65">
        <f t="shared" si="99"/>
        <v>0</v>
      </c>
      <c r="AI175" s="65">
        <f t="shared" si="100"/>
        <v>0</v>
      </c>
      <c r="AJ175" s="65">
        <f t="shared" si="101"/>
        <v>0</v>
      </c>
      <c r="AK175" s="65">
        <f t="shared" si="102"/>
        <v>0</v>
      </c>
      <c r="AL175" s="65">
        <f t="shared" si="103"/>
        <v>0</v>
      </c>
      <c r="AM175" s="65">
        <f t="shared" si="104"/>
        <v>0</v>
      </c>
      <c r="AN175" s="66"/>
      <c r="AO175" s="65">
        <f t="shared" si="105"/>
        <v>0</v>
      </c>
      <c r="AP175" s="65">
        <f t="shared" si="106"/>
        <v>0</v>
      </c>
      <c r="AQ175" s="65">
        <f t="shared" si="107"/>
        <v>0</v>
      </c>
    </row>
    <row r="176" spans="1:43" x14ac:dyDescent="0.25">
      <c r="A176" s="13"/>
      <c r="B176" s="13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67"/>
      <c r="AH176" s="65"/>
      <c r="AI176" s="65"/>
      <c r="AJ176" s="65"/>
      <c r="AK176" s="65"/>
      <c r="AL176" s="65"/>
      <c r="AM176" s="65"/>
      <c r="AN176" s="66"/>
      <c r="AO176" s="65"/>
      <c r="AP176" s="65"/>
      <c r="AQ176" s="65"/>
    </row>
    <row r="177" spans="1:43" x14ac:dyDescent="0.25">
      <c r="A177" s="81" t="s">
        <v>672</v>
      </c>
    </row>
    <row r="178" spans="1:43" x14ac:dyDescent="0.25">
      <c r="A178" s="13" t="s">
        <v>422</v>
      </c>
      <c r="B178" s="13"/>
      <c r="C178" s="52">
        <f>SUM(C134:C143)</f>
        <v>5550.9</v>
      </c>
      <c r="D178" s="52">
        <f t="shared" ref="D178:AF178" si="108">SUM(D134:D143)</f>
        <v>5517.2</v>
      </c>
      <c r="E178" s="52">
        <f t="shared" si="108"/>
        <v>5474.6</v>
      </c>
      <c r="F178" s="52">
        <f t="shared" si="108"/>
        <v>5421.2</v>
      </c>
      <c r="G178" s="52">
        <f t="shared" si="108"/>
        <v>5354.9</v>
      </c>
      <c r="H178" s="52">
        <f t="shared" si="108"/>
        <v>5272.8</v>
      </c>
      <c r="I178" s="52">
        <f t="shared" si="108"/>
        <v>5172.3</v>
      </c>
      <c r="J178" s="52">
        <f t="shared" si="108"/>
        <v>5050.7999999999993</v>
      </c>
      <c r="K178" s="52">
        <f t="shared" si="108"/>
        <v>4906.2</v>
      </c>
      <c r="L178" s="52">
        <f t="shared" si="108"/>
        <v>4736.7</v>
      </c>
      <c r="M178" s="52">
        <f t="shared" si="108"/>
        <v>4541.9000000000005</v>
      </c>
      <c r="N178" s="52">
        <f t="shared" si="108"/>
        <v>4323.3999999999987</v>
      </c>
      <c r="O178" s="52">
        <f t="shared" si="108"/>
        <v>4084.6000000000004</v>
      </c>
      <c r="P178" s="52">
        <f t="shared" si="108"/>
        <v>3830.6</v>
      </c>
      <c r="Q178" s="52">
        <f t="shared" si="108"/>
        <v>3568.9000000000005</v>
      </c>
      <c r="R178" s="52">
        <f t="shared" si="108"/>
        <v>3306.9999999999995</v>
      </c>
      <c r="S178" s="52">
        <f t="shared" si="108"/>
        <v>3053.2000000000003</v>
      </c>
      <c r="T178" s="52">
        <f t="shared" si="108"/>
        <v>2814.3999999999996</v>
      </c>
      <c r="U178" s="52">
        <f t="shared" si="108"/>
        <v>2595.9</v>
      </c>
      <c r="V178" s="52">
        <f t="shared" si="108"/>
        <v>2401.1999999999998</v>
      </c>
      <c r="W178" s="52">
        <f t="shared" si="108"/>
        <v>2231.4999999999995</v>
      </c>
      <c r="X178" s="52">
        <f t="shared" si="108"/>
        <v>2086.8999999999996</v>
      </c>
      <c r="Y178" s="52">
        <f t="shared" si="108"/>
        <v>1965.3999999999999</v>
      </c>
      <c r="Z178" s="52">
        <f t="shared" si="108"/>
        <v>1864.9999999999998</v>
      </c>
      <c r="AA178" s="52">
        <f t="shared" si="108"/>
        <v>1782.8</v>
      </c>
      <c r="AB178" s="52">
        <f t="shared" si="108"/>
        <v>1716.4999999999995</v>
      </c>
      <c r="AC178" s="52">
        <f t="shared" si="108"/>
        <v>1663.1</v>
      </c>
      <c r="AD178" s="52">
        <f t="shared" si="108"/>
        <v>1620.5</v>
      </c>
      <c r="AE178" s="52">
        <f t="shared" si="108"/>
        <v>1586.9</v>
      </c>
      <c r="AF178" s="52">
        <f t="shared" si="108"/>
        <v>1560.2</v>
      </c>
      <c r="AG178" s="67"/>
      <c r="AH178" s="65">
        <f t="shared" ref="AH178:AH183" si="109">AVERAGE(C178:G178)</f>
        <v>5463.7599999999993</v>
      </c>
      <c r="AI178" s="65">
        <f t="shared" ref="AI178:AI183" si="110">AVERAGE(H178:L178)</f>
        <v>5027.76</v>
      </c>
      <c r="AJ178" s="65">
        <f t="shared" ref="AJ178:AJ183" si="111">AVERAGE(M178:Q178)</f>
        <v>4069.88</v>
      </c>
      <c r="AK178" s="65">
        <f t="shared" ref="AK178:AK183" si="112">AVERAGE(R178:V178)</f>
        <v>2834.3399999999992</v>
      </c>
      <c r="AL178" s="65">
        <f t="shared" ref="AL178:AL183" si="113">AVERAGE(W178:AA178)</f>
        <v>1986.3199999999997</v>
      </c>
      <c r="AM178" s="65">
        <f t="shared" ref="AM178:AM183" si="114">AVERAGE(AB178:AF178)</f>
        <v>1629.44</v>
      </c>
      <c r="AN178" s="66"/>
      <c r="AO178" s="65">
        <f t="shared" ref="AO178:AO183" si="115">AVERAGE(AH178:AI178)</f>
        <v>5245.76</v>
      </c>
      <c r="AP178" s="65">
        <f t="shared" ref="AP178:AP183" si="116">AVERAGE(AJ178:AK178)</f>
        <v>3452.1099999999997</v>
      </c>
      <c r="AQ178" s="65">
        <f t="shared" ref="AQ178:AQ183" si="117">AVERAGE(AL178:AM178)</f>
        <v>1807.8799999999999</v>
      </c>
    </row>
    <row r="179" spans="1:43" x14ac:dyDescent="0.25">
      <c r="A179" s="13" t="s">
        <v>399</v>
      </c>
      <c r="B179" s="13"/>
      <c r="C179" s="52">
        <v>0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I179" s="52">
        <v>0</v>
      </c>
      <c r="J179" s="52">
        <v>0</v>
      </c>
      <c r="K179" s="52">
        <v>0</v>
      </c>
      <c r="L179" s="52">
        <v>0</v>
      </c>
      <c r="M179" s="52">
        <v>0</v>
      </c>
      <c r="N179" s="52">
        <v>0</v>
      </c>
      <c r="O179" s="52">
        <v>0</v>
      </c>
      <c r="P179" s="52">
        <v>0</v>
      </c>
      <c r="Q179" s="52">
        <v>0</v>
      </c>
      <c r="R179" s="52">
        <v>0</v>
      </c>
      <c r="S179" s="52">
        <v>0</v>
      </c>
      <c r="T179" s="52">
        <v>0</v>
      </c>
      <c r="U179" s="52">
        <v>0</v>
      </c>
      <c r="V179" s="52">
        <v>0</v>
      </c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0</v>
      </c>
      <c r="AC179" s="52">
        <v>0</v>
      </c>
      <c r="AD179" s="52">
        <v>0</v>
      </c>
      <c r="AE179" s="52">
        <v>0</v>
      </c>
      <c r="AF179" s="52">
        <v>0</v>
      </c>
      <c r="AG179" s="67"/>
      <c r="AH179" s="65">
        <f t="shared" si="109"/>
        <v>0</v>
      </c>
      <c r="AI179" s="65">
        <f t="shared" si="110"/>
        <v>0</v>
      </c>
      <c r="AJ179" s="65">
        <f t="shared" si="111"/>
        <v>0</v>
      </c>
      <c r="AK179" s="65">
        <f t="shared" si="112"/>
        <v>0</v>
      </c>
      <c r="AL179" s="65">
        <f t="shared" si="113"/>
        <v>0</v>
      </c>
      <c r="AM179" s="65">
        <f t="shared" si="114"/>
        <v>0</v>
      </c>
      <c r="AN179" s="66"/>
      <c r="AO179" s="65">
        <f t="shared" si="115"/>
        <v>0</v>
      </c>
      <c r="AP179" s="65">
        <f t="shared" si="116"/>
        <v>0</v>
      </c>
      <c r="AQ179" s="65">
        <f t="shared" si="117"/>
        <v>0</v>
      </c>
    </row>
    <row r="180" spans="1:43" x14ac:dyDescent="0.25">
      <c r="A180" s="13" t="s">
        <v>421</v>
      </c>
      <c r="B180" s="13"/>
      <c r="C180" s="52">
        <v>0</v>
      </c>
      <c r="D180" s="52">
        <v>0</v>
      </c>
      <c r="E180" s="52">
        <v>0</v>
      </c>
      <c r="F180" s="52">
        <v>0</v>
      </c>
      <c r="G180" s="52">
        <v>0</v>
      </c>
      <c r="H180" s="52">
        <v>0</v>
      </c>
      <c r="I180" s="52">
        <v>0</v>
      </c>
      <c r="J180" s="52">
        <v>0</v>
      </c>
      <c r="K180" s="52">
        <v>0</v>
      </c>
      <c r="L180" s="52">
        <v>0</v>
      </c>
      <c r="M180" s="52">
        <v>0</v>
      </c>
      <c r="N180" s="52">
        <v>0</v>
      </c>
      <c r="O180" s="52">
        <v>0</v>
      </c>
      <c r="P180" s="52">
        <v>0</v>
      </c>
      <c r="Q180" s="52">
        <v>0</v>
      </c>
      <c r="R180" s="52">
        <v>0</v>
      </c>
      <c r="S180" s="52">
        <v>0</v>
      </c>
      <c r="T180" s="52">
        <v>0</v>
      </c>
      <c r="U180" s="52">
        <v>0</v>
      </c>
      <c r="V180" s="52">
        <v>0</v>
      </c>
      <c r="W180" s="52">
        <v>0</v>
      </c>
      <c r="X180" s="52">
        <v>0</v>
      </c>
      <c r="Y180" s="52">
        <v>0</v>
      </c>
      <c r="Z180" s="52">
        <v>0</v>
      </c>
      <c r="AA180" s="52">
        <v>0</v>
      </c>
      <c r="AB180" s="52">
        <v>0</v>
      </c>
      <c r="AC180" s="52">
        <v>0</v>
      </c>
      <c r="AD180" s="52">
        <v>0</v>
      </c>
      <c r="AE180" s="52">
        <v>0</v>
      </c>
      <c r="AF180" s="52">
        <v>0</v>
      </c>
      <c r="AG180" s="67"/>
      <c r="AH180" s="65">
        <f t="shared" si="109"/>
        <v>0</v>
      </c>
      <c r="AI180" s="65">
        <f t="shared" si="110"/>
        <v>0</v>
      </c>
      <c r="AJ180" s="65">
        <f t="shared" si="111"/>
        <v>0</v>
      </c>
      <c r="AK180" s="65">
        <f t="shared" si="112"/>
        <v>0</v>
      </c>
      <c r="AL180" s="65">
        <f t="shared" si="113"/>
        <v>0</v>
      </c>
      <c r="AM180" s="65">
        <f t="shared" si="114"/>
        <v>0</v>
      </c>
      <c r="AN180" s="66"/>
      <c r="AO180" s="65">
        <f t="shared" si="115"/>
        <v>0</v>
      </c>
      <c r="AP180" s="65">
        <f t="shared" si="116"/>
        <v>0</v>
      </c>
      <c r="AQ180" s="65">
        <f t="shared" si="117"/>
        <v>0</v>
      </c>
    </row>
    <row r="181" spans="1:43" x14ac:dyDescent="0.25">
      <c r="A181" s="13" t="s">
        <v>423</v>
      </c>
      <c r="B181" s="13"/>
      <c r="C181" s="52">
        <v>0</v>
      </c>
      <c r="D181" s="52">
        <v>0</v>
      </c>
      <c r="E181" s="52">
        <v>0</v>
      </c>
      <c r="F181" s="52">
        <v>0</v>
      </c>
      <c r="G181" s="52">
        <v>0</v>
      </c>
      <c r="H181" s="52">
        <v>0</v>
      </c>
      <c r="I181" s="52">
        <v>0</v>
      </c>
      <c r="J181" s="52">
        <v>0</v>
      </c>
      <c r="K181" s="52">
        <v>0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Q181" s="52">
        <v>0</v>
      </c>
      <c r="R181" s="52">
        <v>0</v>
      </c>
      <c r="S181" s="52">
        <v>0</v>
      </c>
      <c r="T181" s="52">
        <v>0</v>
      </c>
      <c r="U181" s="52">
        <v>0</v>
      </c>
      <c r="V181" s="52">
        <v>0</v>
      </c>
      <c r="W181" s="52">
        <v>0</v>
      </c>
      <c r="X181" s="52">
        <v>0</v>
      </c>
      <c r="Y181" s="52">
        <v>0</v>
      </c>
      <c r="Z181" s="52">
        <v>0</v>
      </c>
      <c r="AA181" s="52">
        <v>0</v>
      </c>
      <c r="AB181" s="52">
        <v>0</v>
      </c>
      <c r="AC181" s="52">
        <v>0</v>
      </c>
      <c r="AD181" s="52">
        <v>0</v>
      </c>
      <c r="AE181" s="52">
        <v>0</v>
      </c>
      <c r="AF181" s="52">
        <v>0</v>
      </c>
      <c r="AG181" s="67"/>
      <c r="AH181" s="65">
        <f t="shared" si="109"/>
        <v>0</v>
      </c>
      <c r="AI181" s="65">
        <f t="shared" si="110"/>
        <v>0</v>
      </c>
      <c r="AJ181" s="65">
        <f t="shared" si="111"/>
        <v>0</v>
      </c>
      <c r="AK181" s="65">
        <f t="shared" si="112"/>
        <v>0</v>
      </c>
      <c r="AL181" s="65">
        <f t="shared" si="113"/>
        <v>0</v>
      </c>
      <c r="AM181" s="65">
        <f t="shared" si="114"/>
        <v>0</v>
      </c>
      <c r="AN181" s="66"/>
      <c r="AO181" s="65">
        <f t="shared" si="115"/>
        <v>0</v>
      </c>
      <c r="AP181" s="65">
        <f t="shared" si="116"/>
        <v>0</v>
      </c>
      <c r="AQ181" s="65">
        <f t="shared" si="117"/>
        <v>0</v>
      </c>
    </row>
    <row r="182" spans="1:43" x14ac:dyDescent="0.25">
      <c r="A182" s="13" t="s">
        <v>426</v>
      </c>
      <c r="B182" s="13"/>
      <c r="C182" s="52">
        <v>0</v>
      </c>
      <c r="D182" s="52">
        <v>0</v>
      </c>
      <c r="E182" s="52">
        <v>0</v>
      </c>
      <c r="F182" s="52">
        <v>0</v>
      </c>
      <c r="G182" s="52">
        <v>0</v>
      </c>
      <c r="H182" s="52">
        <v>0</v>
      </c>
      <c r="I182" s="52"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0</v>
      </c>
      <c r="S182" s="52">
        <v>0</v>
      </c>
      <c r="T182" s="52">
        <v>0</v>
      </c>
      <c r="U182" s="52">
        <v>0</v>
      </c>
      <c r="V182" s="52">
        <v>0</v>
      </c>
      <c r="W182" s="52">
        <v>0</v>
      </c>
      <c r="X182" s="52">
        <v>0</v>
      </c>
      <c r="Y182" s="52">
        <v>0</v>
      </c>
      <c r="Z182" s="52">
        <v>0</v>
      </c>
      <c r="AA182" s="52">
        <v>0</v>
      </c>
      <c r="AB182" s="52">
        <v>0</v>
      </c>
      <c r="AC182" s="52">
        <v>0</v>
      </c>
      <c r="AD182" s="52">
        <v>0</v>
      </c>
      <c r="AE182" s="52">
        <v>0</v>
      </c>
      <c r="AF182" s="52">
        <v>0</v>
      </c>
      <c r="AG182" s="67"/>
      <c r="AH182" s="65">
        <f t="shared" si="109"/>
        <v>0</v>
      </c>
      <c r="AI182" s="65">
        <f t="shared" si="110"/>
        <v>0</v>
      </c>
      <c r="AJ182" s="65">
        <f t="shared" si="111"/>
        <v>0</v>
      </c>
      <c r="AK182" s="65">
        <f t="shared" si="112"/>
        <v>0</v>
      </c>
      <c r="AL182" s="65">
        <f t="shared" si="113"/>
        <v>0</v>
      </c>
      <c r="AM182" s="65">
        <f t="shared" si="114"/>
        <v>0</v>
      </c>
      <c r="AN182" s="66"/>
      <c r="AO182" s="65">
        <f t="shared" si="115"/>
        <v>0</v>
      </c>
      <c r="AP182" s="65">
        <f t="shared" si="116"/>
        <v>0</v>
      </c>
      <c r="AQ182" s="65">
        <f t="shared" si="117"/>
        <v>0</v>
      </c>
    </row>
    <row r="183" spans="1:43" x14ac:dyDescent="0.25">
      <c r="A183" s="13" t="s">
        <v>425</v>
      </c>
      <c r="B183" s="13"/>
      <c r="C183" s="52">
        <v>0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I183" s="52">
        <v>0</v>
      </c>
      <c r="J183" s="52">
        <v>0</v>
      </c>
      <c r="K183" s="52">
        <v>0</v>
      </c>
      <c r="L183" s="52">
        <v>0</v>
      </c>
      <c r="M183" s="52">
        <v>0</v>
      </c>
      <c r="N183" s="52">
        <v>0</v>
      </c>
      <c r="O183" s="52">
        <v>0</v>
      </c>
      <c r="P183" s="52">
        <v>0</v>
      </c>
      <c r="Q183" s="52">
        <v>0</v>
      </c>
      <c r="R183" s="52">
        <v>0</v>
      </c>
      <c r="S183" s="52">
        <v>0</v>
      </c>
      <c r="T183" s="52">
        <v>0</v>
      </c>
      <c r="U183" s="52">
        <v>0</v>
      </c>
      <c r="V183" s="52">
        <v>0</v>
      </c>
      <c r="W183" s="52">
        <v>0</v>
      </c>
      <c r="X183" s="52">
        <v>0</v>
      </c>
      <c r="Y183" s="52">
        <v>0</v>
      </c>
      <c r="Z183" s="52">
        <v>0</v>
      </c>
      <c r="AA183" s="52">
        <v>0</v>
      </c>
      <c r="AB183" s="52">
        <v>0</v>
      </c>
      <c r="AC183" s="52">
        <v>0</v>
      </c>
      <c r="AD183" s="52">
        <v>0</v>
      </c>
      <c r="AE183" s="52">
        <v>0</v>
      </c>
      <c r="AF183" s="52">
        <v>0</v>
      </c>
      <c r="AG183" s="67"/>
      <c r="AH183" s="65">
        <f t="shared" si="109"/>
        <v>0</v>
      </c>
      <c r="AI183" s="65">
        <f t="shared" si="110"/>
        <v>0</v>
      </c>
      <c r="AJ183" s="65">
        <f t="shared" si="111"/>
        <v>0</v>
      </c>
      <c r="AK183" s="65">
        <f t="shared" si="112"/>
        <v>0</v>
      </c>
      <c r="AL183" s="65">
        <f t="shared" si="113"/>
        <v>0</v>
      </c>
      <c r="AM183" s="65">
        <f t="shared" si="114"/>
        <v>0</v>
      </c>
      <c r="AN183" s="66"/>
      <c r="AO183" s="65">
        <f t="shared" si="115"/>
        <v>0</v>
      </c>
      <c r="AP183" s="65">
        <f t="shared" si="116"/>
        <v>0</v>
      </c>
      <c r="AQ183" s="65">
        <f t="shared" si="117"/>
        <v>0</v>
      </c>
    </row>
    <row r="184" spans="1:43" x14ac:dyDescent="0.25">
      <c r="A184" s="13"/>
      <c r="B184" s="13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67"/>
      <c r="AH184" s="65"/>
      <c r="AI184" s="65"/>
      <c r="AJ184" s="65"/>
      <c r="AK184" s="65"/>
      <c r="AL184" s="65"/>
      <c r="AM184" s="65"/>
      <c r="AN184" s="66"/>
      <c r="AO184" s="65"/>
      <c r="AP184" s="65"/>
      <c r="AQ184" s="65"/>
    </row>
    <row r="185" spans="1:43" x14ac:dyDescent="0.25">
      <c r="A185" s="83" t="s">
        <v>673</v>
      </c>
    </row>
    <row r="186" spans="1:43" x14ac:dyDescent="0.25">
      <c r="A186" s="13" t="s">
        <v>422</v>
      </c>
      <c r="B186" s="13"/>
      <c r="C186" s="52">
        <f t="shared" ref="C186:C191" si="118">C162+C170+C178</f>
        <v>25145.700000000004</v>
      </c>
      <c r="D186" s="52">
        <f t="shared" ref="D186:AF191" si="119">D162+D170+D178</f>
        <v>24960.9</v>
      </c>
      <c r="E186" s="52">
        <f t="shared" si="119"/>
        <v>25397</v>
      </c>
      <c r="F186" s="52">
        <f t="shared" si="119"/>
        <v>25702.400000000001</v>
      </c>
      <c r="G186" s="52">
        <f t="shared" si="119"/>
        <v>25214.699999999997</v>
      </c>
      <c r="H186" s="52">
        <f t="shared" si="119"/>
        <v>26259.1</v>
      </c>
      <c r="I186" s="52">
        <f t="shared" si="119"/>
        <v>25643.3</v>
      </c>
      <c r="J186" s="52">
        <f t="shared" si="119"/>
        <v>27183</v>
      </c>
      <c r="K186" s="52">
        <f t="shared" si="119"/>
        <v>26198.5</v>
      </c>
      <c r="L186" s="52">
        <f t="shared" si="119"/>
        <v>27298.3</v>
      </c>
      <c r="M186" s="52">
        <f t="shared" si="119"/>
        <v>29848.400000000001</v>
      </c>
      <c r="N186" s="52">
        <f t="shared" si="119"/>
        <v>28327.7</v>
      </c>
      <c r="O186" s="52">
        <f t="shared" si="119"/>
        <v>26732.9</v>
      </c>
      <c r="P186" s="52">
        <f t="shared" si="119"/>
        <v>25832</v>
      </c>
      <c r="Q186" s="52">
        <f t="shared" si="119"/>
        <v>26324.2</v>
      </c>
      <c r="R186" s="52">
        <f t="shared" si="119"/>
        <v>24199.5</v>
      </c>
      <c r="S186" s="52">
        <f t="shared" si="119"/>
        <v>24414.399999999998</v>
      </c>
      <c r="T186" s="52">
        <f t="shared" si="119"/>
        <v>25024.499999999993</v>
      </c>
      <c r="U186" s="52">
        <f t="shared" si="119"/>
        <v>23989.200000000001</v>
      </c>
      <c r="V186" s="52">
        <f t="shared" si="119"/>
        <v>25486.899999999998</v>
      </c>
      <c r="W186" s="52">
        <f t="shared" si="119"/>
        <v>25657.900000000005</v>
      </c>
      <c r="X186" s="52">
        <f t="shared" si="119"/>
        <v>25928.5</v>
      </c>
      <c r="Y186" s="52">
        <f t="shared" si="119"/>
        <v>28021.700000000004</v>
      </c>
      <c r="Z186" s="52">
        <f t="shared" si="119"/>
        <v>27579.9</v>
      </c>
      <c r="AA186" s="52">
        <f t="shared" si="119"/>
        <v>28156.899999999998</v>
      </c>
      <c r="AB186" s="52">
        <f t="shared" si="119"/>
        <v>28711.200000000004</v>
      </c>
      <c r="AC186" s="52">
        <f t="shared" si="119"/>
        <v>29278.5</v>
      </c>
      <c r="AD186" s="52">
        <f t="shared" si="119"/>
        <v>29640.700000000004</v>
      </c>
      <c r="AE186" s="52">
        <f t="shared" si="119"/>
        <v>30238.500000000007</v>
      </c>
      <c r="AF186" s="52">
        <f t="shared" si="119"/>
        <v>30217.7</v>
      </c>
      <c r="AG186" s="67"/>
      <c r="AH186" s="65">
        <f t="shared" ref="AH186:AH191" si="120">AVERAGE(C186:G186)</f>
        <v>25284.14</v>
      </c>
      <c r="AI186" s="65">
        <f t="shared" ref="AI186:AI191" si="121">AVERAGE(H186:L186)</f>
        <v>26516.439999999995</v>
      </c>
      <c r="AJ186" s="65">
        <f t="shared" ref="AJ186:AJ191" si="122">AVERAGE(M186:Q186)</f>
        <v>27413.040000000001</v>
      </c>
      <c r="AK186" s="65">
        <f t="shared" ref="AK186:AK191" si="123">AVERAGE(R186:V186)</f>
        <v>24622.899999999998</v>
      </c>
      <c r="AL186" s="65">
        <f t="shared" ref="AL186:AL191" si="124">AVERAGE(W186:AA186)</f>
        <v>27068.98</v>
      </c>
      <c r="AM186" s="65">
        <f t="shared" ref="AM186:AM191" si="125">AVERAGE(AB186:AF186)</f>
        <v>29617.320000000007</v>
      </c>
      <c r="AN186" s="66"/>
      <c r="AO186" s="65">
        <f t="shared" ref="AO186:AO191" si="126">AVERAGE(AH186:AI186)</f>
        <v>25900.289999999997</v>
      </c>
      <c r="AP186" s="65">
        <f t="shared" ref="AP186:AP191" si="127">AVERAGE(AJ186:AK186)</f>
        <v>26017.97</v>
      </c>
      <c r="AQ186" s="65">
        <f t="shared" ref="AQ186:AQ191" si="128">AVERAGE(AL186:AM186)</f>
        <v>28343.15</v>
      </c>
    </row>
    <row r="187" spans="1:43" x14ac:dyDescent="0.25">
      <c r="A187" s="13" t="s">
        <v>399</v>
      </c>
      <c r="B187" s="13"/>
      <c r="C187" s="52">
        <f t="shared" si="118"/>
        <v>0</v>
      </c>
      <c r="D187" s="52">
        <f t="shared" ref="D187:R187" si="129">D163+D171+D179</f>
        <v>0</v>
      </c>
      <c r="E187" s="52">
        <f t="shared" si="129"/>
        <v>0</v>
      </c>
      <c r="F187" s="52">
        <f t="shared" si="129"/>
        <v>0</v>
      </c>
      <c r="G187" s="52">
        <f t="shared" si="129"/>
        <v>0</v>
      </c>
      <c r="H187" s="52">
        <f t="shared" si="129"/>
        <v>0</v>
      </c>
      <c r="I187" s="52">
        <f t="shared" si="129"/>
        <v>0</v>
      </c>
      <c r="J187" s="52">
        <f t="shared" si="129"/>
        <v>0</v>
      </c>
      <c r="K187" s="52">
        <f t="shared" si="129"/>
        <v>0</v>
      </c>
      <c r="L187" s="52">
        <f t="shared" si="129"/>
        <v>0</v>
      </c>
      <c r="M187" s="52">
        <f t="shared" si="129"/>
        <v>0</v>
      </c>
      <c r="N187" s="52">
        <f t="shared" si="129"/>
        <v>0</v>
      </c>
      <c r="O187" s="52">
        <f t="shared" si="129"/>
        <v>0</v>
      </c>
      <c r="P187" s="52">
        <f t="shared" si="129"/>
        <v>0</v>
      </c>
      <c r="Q187" s="52">
        <f t="shared" si="129"/>
        <v>0</v>
      </c>
      <c r="R187" s="52">
        <f t="shared" si="129"/>
        <v>0</v>
      </c>
      <c r="S187" s="52">
        <f t="shared" si="119"/>
        <v>0</v>
      </c>
      <c r="T187" s="52">
        <f t="shared" si="119"/>
        <v>0</v>
      </c>
      <c r="U187" s="52">
        <f t="shared" si="119"/>
        <v>0</v>
      </c>
      <c r="V187" s="52">
        <f t="shared" si="119"/>
        <v>0</v>
      </c>
      <c r="W187" s="52">
        <f t="shared" si="119"/>
        <v>0</v>
      </c>
      <c r="X187" s="52">
        <f t="shared" si="119"/>
        <v>0</v>
      </c>
      <c r="Y187" s="52">
        <f t="shared" si="119"/>
        <v>0</v>
      </c>
      <c r="Z187" s="52">
        <f t="shared" si="119"/>
        <v>0</v>
      </c>
      <c r="AA187" s="52">
        <f t="shared" si="119"/>
        <v>0</v>
      </c>
      <c r="AB187" s="52">
        <f t="shared" si="119"/>
        <v>0</v>
      </c>
      <c r="AC187" s="52">
        <f t="shared" si="119"/>
        <v>0</v>
      </c>
      <c r="AD187" s="52">
        <f t="shared" si="119"/>
        <v>0</v>
      </c>
      <c r="AE187" s="52">
        <f t="shared" si="119"/>
        <v>0</v>
      </c>
      <c r="AF187" s="52">
        <f t="shared" si="119"/>
        <v>0</v>
      </c>
      <c r="AG187" s="67"/>
      <c r="AH187" s="65">
        <f t="shared" si="120"/>
        <v>0</v>
      </c>
      <c r="AI187" s="65">
        <f t="shared" si="121"/>
        <v>0</v>
      </c>
      <c r="AJ187" s="65">
        <f t="shared" si="122"/>
        <v>0</v>
      </c>
      <c r="AK187" s="65">
        <f t="shared" si="123"/>
        <v>0</v>
      </c>
      <c r="AL187" s="65">
        <f t="shared" si="124"/>
        <v>0</v>
      </c>
      <c r="AM187" s="65">
        <f t="shared" si="125"/>
        <v>0</v>
      </c>
      <c r="AN187" s="66"/>
      <c r="AO187" s="65">
        <f t="shared" si="126"/>
        <v>0</v>
      </c>
      <c r="AP187" s="65">
        <f t="shared" si="127"/>
        <v>0</v>
      </c>
      <c r="AQ187" s="65">
        <f t="shared" si="128"/>
        <v>0</v>
      </c>
    </row>
    <row r="188" spans="1:43" x14ac:dyDescent="0.25">
      <c r="A188" s="13" t="s">
        <v>421</v>
      </c>
      <c r="B188" s="13"/>
      <c r="C188" s="52">
        <f t="shared" si="118"/>
        <v>0</v>
      </c>
      <c r="D188" s="52">
        <f t="shared" si="119"/>
        <v>0</v>
      </c>
      <c r="E188" s="52">
        <f t="shared" si="119"/>
        <v>0</v>
      </c>
      <c r="F188" s="52">
        <f t="shared" si="119"/>
        <v>0</v>
      </c>
      <c r="G188" s="52">
        <f t="shared" si="119"/>
        <v>0</v>
      </c>
      <c r="H188" s="52">
        <f t="shared" si="119"/>
        <v>0</v>
      </c>
      <c r="I188" s="52">
        <f t="shared" si="119"/>
        <v>0</v>
      </c>
      <c r="J188" s="52">
        <f t="shared" si="119"/>
        <v>0</v>
      </c>
      <c r="K188" s="52">
        <f t="shared" si="119"/>
        <v>0</v>
      </c>
      <c r="L188" s="52">
        <f t="shared" si="119"/>
        <v>0</v>
      </c>
      <c r="M188" s="52">
        <f t="shared" si="119"/>
        <v>0</v>
      </c>
      <c r="N188" s="52">
        <f t="shared" si="119"/>
        <v>0</v>
      </c>
      <c r="O188" s="52">
        <f t="shared" si="119"/>
        <v>0</v>
      </c>
      <c r="P188" s="52">
        <f t="shared" si="119"/>
        <v>0</v>
      </c>
      <c r="Q188" s="52">
        <f t="shared" si="119"/>
        <v>0</v>
      </c>
      <c r="R188" s="52">
        <f t="shared" si="119"/>
        <v>0</v>
      </c>
      <c r="S188" s="52">
        <f t="shared" si="119"/>
        <v>0</v>
      </c>
      <c r="T188" s="52">
        <f t="shared" si="119"/>
        <v>0</v>
      </c>
      <c r="U188" s="52">
        <f t="shared" si="119"/>
        <v>0</v>
      </c>
      <c r="V188" s="52">
        <f t="shared" si="119"/>
        <v>0</v>
      </c>
      <c r="W188" s="52">
        <f t="shared" si="119"/>
        <v>0</v>
      </c>
      <c r="X188" s="52">
        <f t="shared" si="119"/>
        <v>0</v>
      </c>
      <c r="Y188" s="52">
        <f t="shared" si="119"/>
        <v>0</v>
      </c>
      <c r="Z188" s="52">
        <f t="shared" si="119"/>
        <v>0</v>
      </c>
      <c r="AA188" s="52">
        <f t="shared" si="119"/>
        <v>0</v>
      </c>
      <c r="AB188" s="52">
        <f t="shared" si="119"/>
        <v>0</v>
      </c>
      <c r="AC188" s="52">
        <f t="shared" si="119"/>
        <v>0</v>
      </c>
      <c r="AD188" s="52">
        <f t="shared" si="119"/>
        <v>0</v>
      </c>
      <c r="AE188" s="52">
        <f t="shared" si="119"/>
        <v>0</v>
      </c>
      <c r="AF188" s="52">
        <f t="shared" si="119"/>
        <v>0</v>
      </c>
      <c r="AG188" s="67"/>
      <c r="AH188" s="65">
        <f t="shared" si="120"/>
        <v>0</v>
      </c>
      <c r="AI188" s="65">
        <f t="shared" si="121"/>
        <v>0</v>
      </c>
      <c r="AJ188" s="65">
        <f t="shared" si="122"/>
        <v>0</v>
      </c>
      <c r="AK188" s="65">
        <f t="shared" si="123"/>
        <v>0</v>
      </c>
      <c r="AL188" s="65">
        <f t="shared" si="124"/>
        <v>0</v>
      </c>
      <c r="AM188" s="65">
        <f t="shared" si="125"/>
        <v>0</v>
      </c>
      <c r="AN188" s="66"/>
      <c r="AO188" s="65">
        <f t="shared" si="126"/>
        <v>0</v>
      </c>
      <c r="AP188" s="65">
        <f t="shared" si="127"/>
        <v>0</v>
      </c>
      <c r="AQ188" s="65">
        <f t="shared" si="128"/>
        <v>0</v>
      </c>
    </row>
    <row r="189" spans="1:43" x14ac:dyDescent="0.25">
      <c r="A189" s="13" t="s">
        <v>423</v>
      </c>
      <c r="B189" s="13"/>
      <c r="C189" s="52">
        <f t="shared" si="118"/>
        <v>0</v>
      </c>
      <c r="D189" s="52">
        <f t="shared" si="119"/>
        <v>0</v>
      </c>
      <c r="E189" s="52">
        <f t="shared" si="119"/>
        <v>0</v>
      </c>
      <c r="F189" s="52">
        <f t="shared" si="119"/>
        <v>0</v>
      </c>
      <c r="G189" s="52">
        <f t="shared" si="119"/>
        <v>0</v>
      </c>
      <c r="H189" s="52">
        <f t="shared" si="119"/>
        <v>0</v>
      </c>
      <c r="I189" s="52">
        <f t="shared" si="119"/>
        <v>0</v>
      </c>
      <c r="J189" s="52">
        <f t="shared" si="119"/>
        <v>0</v>
      </c>
      <c r="K189" s="52">
        <f t="shared" si="119"/>
        <v>0</v>
      </c>
      <c r="L189" s="52">
        <f t="shared" si="119"/>
        <v>0</v>
      </c>
      <c r="M189" s="52">
        <f t="shared" si="119"/>
        <v>0</v>
      </c>
      <c r="N189" s="52">
        <f t="shared" si="119"/>
        <v>0</v>
      </c>
      <c r="O189" s="52">
        <f t="shared" si="119"/>
        <v>0</v>
      </c>
      <c r="P189" s="52">
        <f t="shared" si="119"/>
        <v>0</v>
      </c>
      <c r="Q189" s="52">
        <f t="shared" si="119"/>
        <v>0</v>
      </c>
      <c r="R189" s="52">
        <f t="shared" si="119"/>
        <v>0</v>
      </c>
      <c r="S189" s="52">
        <f t="shared" si="119"/>
        <v>0</v>
      </c>
      <c r="T189" s="52">
        <f t="shared" si="119"/>
        <v>0</v>
      </c>
      <c r="U189" s="52">
        <f t="shared" si="119"/>
        <v>0</v>
      </c>
      <c r="V189" s="52">
        <f t="shared" si="119"/>
        <v>0</v>
      </c>
      <c r="W189" s="52">
        <f t="shared" si="119"/>
        <v>0</v>
      </c>
      <c r="X189" s="52">
        <f t="shared" si="119"/>
        <v>0</v>
      </c>
      <c r="Y189" s="52">
        <f t="shared" si="119"/>
        <v>0</v>
      </c>
      <c r="Z189" s="52">
        <f t="shared" si="119"/>
        <v>0</v>
      </c>
      <c r="AA189" s="52">
        <f t="shared" si="119"/>
        <v>0</v>
      </c>
      <c r="AB189" s="52">
        <f t="shared" si="119"/>
        <v>0</v>
      </c>
      <c r="AC189" s="52">
        <f t="shared" si="119"/>
        <v>0</v>
      </c>
      <c r="AD189" s="52">
        <f t="shared" si="119"/>
        <v>0</v>
      </c>
      <c r="AE189" s="52">
        <f t="shared" si="119"/>
        <v>0</v>
      </c>
      <c r="AF189" s="52">
        <f t="shared" si="119"/>
        <v>0</v>
      </c>
      <c r="AG189" s="67"/>
      <c r="AH189" s="65">
        <f t="shared" si="120"/>
        <v>0</v>
      </c>
      <c r="AI189" s="65">
        <f t="shared" si="121"/>
        <v>0</v>
      </c>
      <c r="AJ189" s="65">
        <f t="shared" si="122"/>
        <v>0</v>
      </c>
      <c r="AK189" s="65">
        <f t="shared" si="123"/>
        <v>0</v>
      </c>
      <c r="AL189" s="65">
        <f t="shared" si="124"/>
        <v>0</v>
      </c>
      <c r="AM189" s="65">
        <f t="shared" si="125"/>
        <v>0</v>
      </c>
      <c r="AN189" s="66"/>
      <c r="AO189" s="65">
        <f t="shared" si="126"/>
        <v>0</v>
      </c>
      <c r="AP189" s="65">
        <f t="shared" si="127"/>
        <v>0</v>
      </c>
      <c r="AQ189" s="65">
        <f t="shared" si="128"/>
        <v>0</v>
      </c>
    </row>
    <row r="190" spans="1:43" x14ac:dyDescent="0.25">
      <c r="A190" s="13" t="s">
        <v>426</v>
      </c>
      <c r="B190" s="13"/>
      <c r="C190" s="52">
        <f t="shared" si="118"/>
        <v>0</v>
      </c>
      <c r="D190" s="52">
        <f t="shared" si="119"/>
        <v>0</v>
      </c>
      <c r="E190" s="52">
        <f t="shared" si="119"/>
        <v>0</v>
      </c>
      <c r="F190" s="52">
        <f t="shared" si="119"/>
        <v>0</v>
      </c>
      <c r="G190" s="52">
        <f t="shared" si="119"/>
        <v>0</v>
      </c>
      <c r="H190" s="52">
        <f t="shared" si="119"/>
        <v>0</v>
      </c>
      <c r="I190" s="52">
        <f t="shared" si="119"/>
        <v>0</v>
      </c>
      <c r="J190" s="52">
        <f t="shared" si="119"/>
        <v>0</v>
      </c>
      <c r="K190" s="52">
        <f t="shared" si="119"/>
        <v>0</v>
      </c>
      <c r="L190" s="52">
        <f t="shared" si="119"/>
        <v>0</v>
      </c>
      <c r="M190" s="52">
        <f t="shared" si="119"/>
        <v>0</v>
      </c>
      <c r="N190" s="52">
        <f t="shared" si="119"/>
        <v>0</v>
      </c>
      <c r="O190" s="52">
        <f t="shared" si="119"/>
        <v>0</v>
      </c>
      <c r="P190" s="52">
        <f t="shared" si="119"/>
        <v>0</v>
      </c>
      <c r="Q190" s="52">
        <f t="shared" si="119"/>
        <v>0</v>
      </c>
      <c r="R190" s="52">
        <f t="shared" si="119"/>
        <v>0</v>
      </c>
      <c r="S190" s="52">
        <f t="shared" si="119"/>
        <v>0</v>
      </c>
      <c r="T190" s="52">
        <f t="shared" si="119"/>
        <v>0</v>
      </c>
      <c r="U190" s="52">
        <f t="shared" si="119"/>
        <v>0</v>
      </c>
      <c r="V190" s="52">
        <f t="shared" si="119"/>
        <v>0</v>
      </c>
      <c r="W190" s="52">
        <f t="shared" si="119"/>
        <v>0</v>
      </c>
      <c r="X190" s="52">
        <f t="shared" si="119"/>
        <v>0</v>
      </c>
      <c r="Y190" s="52">
        <f t="shared" si="119"/>
        <v>0</v>
      </c>
      <c r="Z190" s="52">
        <f t="shared" si="119"/>
        <v>0</v>
      </c>
      <c r="AA190" s="52">
        <f t="shared" si="119"/>
        <v>0</v>
      </c>
      <c r="AB190" s="52">
        <f t="shared" si="119"/>
        <v>0</v>
      </c>
      <c r="AC190" s="52">
        <f t="shared" si="119"/>
        <v>0</v>
      </c>
      <c r="AD190" s="52">
        <f t="shared" si="119"/>
        <v>0</v>
      </c>
      <c r="AE190" s="52">
        <f t="shared" si="119"/>
        <v>0</v>
      </c>
      <c r="AF190" s="52">
        <f t="shared" si="119"/>
        <v>0</v>
      </c>
      <c r="AG190" s="67"/>
      <c r="AH190" s="65">
        <f t="shared" si="120"/>
        <v>0</v>
      </c>
      <c r="AI190" s="65">
        <f t="shared" si="121"/>
        <v>0</v>
      </c>
      <c r="AJ190" s="65">
        <f t="shared" si="122"/>
        <v>0</v>
      </c>
      <c r="AK190" s="65">
        <f t="shared" si="123"/>
        <v>0</v>
      </c>
      <c r="AL190" s="65">
        <f t="shared" si="124"/>
        <v>0</v>
      </c>
      <c r="AM190" s="65">
        <f t="shared" si="125"/>
        <v>0</v>
      </c>
      <c r="AN190" s="66"/>
      <c r="AO190" s="65">
        <f t="shared" si="126"/>
        <v>0</v>
      </c>
      <c r="AP190" s="65">
        <f t="shared" si="127"/>
        <v>0</v>
      </c>
      <c r="AQ190" s="65">
        <f t="shared" si="128"/>
        <v>0</v>
      </c>
    </row>
    <row r="191" spans="1:43" x14ac:dyDescent="0.25">
      <c r="A191" s="13" t="s">
        <v>425</v>
      </c>
      <c r="B191" s="13"/>
      <c r="C191" s="52">
        <f t="shared" si="118"/>
        <v>0</v>
      </c>
      <c r="D191" s="52">
        <f t="shared" si="119"/>
        <v>0</v>
      </c>
      <c r="E191" s="52">
        <f t="shared" si="119"/>
        <v>0</v>
      </c>
      <c r="F191" s="52">
        <f t="shared" si="119"/>
        <v>0</v>
      </c>
      <c r="G191" s="52">
        <f t="shared" si="119"/>
        <v>0</v>
      </c>
      <c r="H191" s="52">
        <f t="shared" si="119"/>
        <v>0</v>
      </c>
      <c r="I191" s="52">
        <f t="shared" si="119"/>
        <v>0</v>
      </c>
      <c r="J191" s="52">
        <f t="shared" si="119"/>
        <v>0</v>
      </c>
      <c r="K191" s="52">
        <f t="shared" si="119"/>
        <v>0</v>
      </c>
      <c r="L191" s="52">
        <f t="shared" si="119"/>
        <v>0</v>
      </c>
      <c r="M191" s="52">
        <f t="shared" si="119"/>
        <v>0</v>
      </c>
      <c r="N191" s="52">
        <f t="shared" si="119"/>
        <v>0</v>
      </c>
      <c r="O191" s="52">
        <f t="shared" si="119"/>
        <v>0</v>
      </c>
      <c r="P191" s="52">
        <f t="shared" si="119"/>
        <v>0</v>
      </c>
      <c r="Q191" s="52">
        <f t="shared" si="119"/>
        <v>0</v>
      </c>
      <c r="R191" s="52">
        <f t="shared" si="119"/>
        <v>0</v>
      </c>
      <c r="S191" s="52">
        <f t="shared" si="119"/>
        <v>0</v>
      </c>
      <c r="T191" s="52">
        <f t="shared" si="119"/>
        <v>0</v>
      </c>
      <c r="U191" s="52">
        <f t="shared" si="119"/>
        <v>0</v>
      </c>
      <c r="V191" s="52">
        <f t="shared" si="119"/>
        <v>0</v>
      </c>
      <c r="W191" s="52">
        <f t="shared" si="119"/>
        <v>0</v>
      </c>
      <c r="X191" s="52">
        <f t="shared" si="119"/>
        <v>0</v>
      </c>
      <c r="Y191" s="52">
        <f t="shared" si="119"/>
        <v>0</v>
      </c>
      <c r="Z191" s="52">
        <f t="shared" si="119"/>
        <v>0</v>
      </c>
      <c r="AA191" s="52">
        <f t="shared" si="119"/>
        <v>0</v>
      </c>
      <c r="AB191" s="52">
        <f t="shared" si="119"/>
        <v>0</v>
      </c>
      <c r="AC191" s="52">
        <f t="shared" si="119"/>
        <v>0</v>
      </c>
      <c r="AD191" s="52">
        <f t="shared" si="119"/>
        <v>0</v>
      </c>
      <c r="AE191" s="52">
        <f t="shared" si="119"/>
        <v>0</v>
      </c>
      <c r="AF191" s="52">
        <f t="shared" si="119"/>
        <v>0</v>
      </c>
      <c r="AG191" s="67"/>
      <c r="AH191" s="65">
        <f t="shared" si="120"/>
        <v>0</v>
      </c>
      <c r="AI191" s="65">
        <f t="shared" si="121"/>
        <v>0</v>
      </c>
      <c r="AJ191" s="65">
        <f t="shared" si="122"/>
        <v>0</v>
      </c>
      <c r="AK191" s="65">
        <f t="shared" si="123"/>
        <v>0</v>
      </c>
      <c r="AL191" s="65">
        <f t="shared" si="124"/>
        <v>0</v>
      </c>
      <c r="AM191" s="65">
        <f t="shared" si="125"/>
        <v>0</v>
      </c>
      <c r="AN191" s="66"/>
      <c r="AO191" s="65">
        <f t="shared" si="126"/>
        <v>0</v>
      </c>
      <c r="AP191" s="65">
        <f t="shared" si="127"/>
        <v>0</v>
      </c>
      <c r="AQ191" s="65">
        <f t="shared" si="128"/>
        <v>0</v>
      </c>
    </row>
    <row r="192" spans="1:43" x14ac:dyDescent="0.25">
      <c r="A192" s="13"/>
      <c r="B192" s="13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67"/>
      <c r="AH192" s="65"/>
      <c r="AI192" s="65"/>
      <c r="AJ192" s="65"/>
      <c r="AK192" s="65"/>
      <c r="AL192" s="65"/>
      <c r="AM192" s="65"/>
      <c r="AN192" s="66"/>
      <c r="AO192" s="65"/>
      <c r="AP192" s="65"/>
      <c r="AQ192" s="65"/>
    </row>
    <row r="193" spans="1:43" ht="15.75" x14ac:dyDescent="0.25">
      <c r="A193" s="61" t="s">
        <v>439</v>
      </c>
      <c r="B193" s="62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</row>
    <row r="194" spans="1:43" ht="15.75" x14ac:dyDescent="0.25">
      <c r="A194" s="13"/>
      <c r="B194" s="62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</row>
    <row r="195" spans="1:43" ht="15.75" x14ac:dyDescent="0.25">
      <c r="A195" s="81" t="s">
        <v>670</v>
      </c>
      <c r="B195" s="62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</row>
    <row r="196" spans="1:43" ht="15.75" x14ac:dyDescent="0.25">
      <c r="A196" s="13" t="s">
        <v>669</v>
      </c>
      <c r="B196" s="62"/>
      <c r="C196" s="52">
        <f>SUM(C197:C204)</f>
        <v>14211.100000000002</v>
      </c>
      <c r="D196" s="52">
        <f t="shared" ref="D196:AF196" si="130">SUM(D197:D204)</f>
        <v>14238.5</v>
      </c>
      <c r="E196" s="52">
        <f t="shared" si="130"/>
        <v>14231.7</v>
      </c>
      <c r="F196" s="52">
        <f t="shared" si="130"/>
        <v>14224.6</v>
      </c>
      <c r="G196" s="52">
        <f t="shared" si="130"/>
        <v>13588.599999999999</v>
      </c>
      <c r="H196" s="52">
        <f t="shared" si="130"/>
        <v>14124</v>
      </c>
      <c r="I196" s="52">
        <f t="shared" si="130"/>
        <v>13897.699999999999</v>
      </c>
      <c r="J196" s="52">
        <f t="shared" si="130"/>
        <v>13936.7</v>
      </c>
      <c r="K196" s="52">
        <f t="shared" si="130"/>
        <v>13566.4</v>
      </c>
      <c r="L196" s="52">
        <f t="shared" si="130"/>
        <v>13930.699999999999</v>
      </c>
      <c r="M196" s="52">
        <f t="shared" si="130"/>
        <v>16822.300000000003</v>
      </c>
      <c r="N196" s="52">
        <f t="shared" si="130"/>
        <v>16182.2</v>
      </c>
      <c r="O196" s="52">
        <f t="shared" si="130"/>
        <v>16186.8</v>
      </c>
      <c r="P196" s="52">
        <f t="shared" si="130"/>
        <v>16191.5</v>
      </c>
      <c r="Q196" s="52">
        <f t="shared" si="130"/>
        <v>16606.599999999999</v>
      </c>
      <c r="R196" s="52">
        <f t="shared" si="130"/>
        <v>16217.499999999996</v>
      </c>
      <c r="S196" s="52">
        <f t="shared" si="130"/>
        <v>16612.399999999998</v>
      </c>
      <c r="T196" s="52">
        <f t="shared" si="130"/>
        <v>16617.3</v>
      </c>
      <c r="U196" s="52">
        <f t="shared" si="130"/>
        <v>16622.399999999998</v>
      </c>
      <c r="V196" s="52">
        <f t="shared" si="130"/>
        <v>18314.8</v>
      </c>
      <c r="W196" s="52">
        <f t="shared" si="130"/>
        <v>17956.2</v>
      </c>
      <c r="X196" s="52">
        <f t="shared" si="130"/>
        <v>18371.400000000001</v>
      </c>
      <c r="Y196" s="52">
        <f t="shared" si="130"/>
        <v>20248.7</v>
      </c>
      <c r="Z196" s="52">
        <f t="shared" si="130"/>
        <v>20254.100000000002</v>
      </c>
      <c r="AA196" s="52">
        <f t="shared" si="130"/>
        <v>20259.7</v>
      </c>
      <c r="AB196" s="52">
        <f t="shared" si="130"/>
        <v>20265.3</v>
      </c>
      <c r="AC196" s="52">
        <f t="shared" si="130"/>
        <v>20271</v>
      </c>
      <c r="AD196" s="52">
        <f t="shared" si="130"/>
        <v>20276.800000000003</v>
      </c>
      <c r="AE196" s="52">
        <f t="shared" si="130"/>
        <v>20282.7</v>
      </c>
      <c r="AF196" s="52">
        <f t="shared" si="130"/>
        <v>20288.600000000002</v>
      </c>
      <c r="AG196" s="60"/>
      <c r="AH196" s="65">
        <f>AVERAGE(C196:G196)</f>
        <v>14098.9</v>
      </c>
      <c r="AI196" s="65">
        <f>AVERAGE(H196:L196)</f>
        <v>13891.1</v>
      </c>
      <c r="AJ196" s="65">
        <f>AVERAGE(M196:Q196)</f>
        <v>16397.879999999997</v>
      </c>
      <c r="AK196" s="65">
        <f>AVERAGE(R196:V196)</f>
        <v>16876.879999999997</v>
      </c>
      <c r="AL196" s="65">
        <f>AVERAGE(W196:AA196)</f>
        <v>19418.02</v>
      </c>
      <c r="AM196" s="65">
        <f>AVERAGE(AB196:AF196)</f>
        <v>20276.88</v>
      </c>
      <c r="AN196" s="60"/>
      <c r="AO196" s="65">
        <f>AVERAGE(AH196:AI196)</f>
        <v>13995</v>
      </c>
      <c r="AP196" s="65">
        <f>AVERAGE(AJ196:AK196)</f>
        <v>16637.379999999997</v>
      </c>
      <c r="AQ196" s="65">
        <f>AVERAGE(AL196:AM196)</f>
        <v>19847.45</v>
      </c>
    </row>
    <row r="197" spans="1:43" x14ac:dyDescent="0.25">
      <c r="A197" s="13" t="s">
        <v>410</v>
      </c>
      <c r="B197" s="13"/>
      <c r="C197" s="52">
        <f t="shared" ref="C197:AF197" si="131">C108</f>
        <v>6029.5</v>
      </c>
      <c r="D197" s="52">
        <f t="shared" si="131"/>
        <v>6029.5</v>
      </c>
      <c r="E197" s="52">
        <f t="shared" si="131"/>
        <v>6029.5</v>
      </c>
      <c r="F197" s="52">
        <f t="shared" si="131"/>
        <v>6029.5</v>
      </c>
      <c r="G197" s="52">
        <f t="shared" si="131"/>
        <v>5157.1000000000004</v>
      </c>
      <c r="H197" s="52">
        <f t="shared" si="131"/>
        <v>5512.5</v>
      </c>
      <c r="I197" s="52">
        <f t="shared" si="131"/>
        <v>5512.5</v>
      </c>
      <c r="J197" s="52">
        <f t="shared" si="131"/>
        <v>5512.5</v>
      </c>
      <c r="K197" s="52">
        <f t="shared" si="131"/>
        <v>5512.5</v>
      </c>
      <c r="L197" s="52">
        <f t="shared" si="131"/>
        <v>5429.2</v>
      </c>
      <c r="M197" s="52">
        <f t="shared" si="131"/>
        <v>4698</v>
      </c>
      <c r="N197" s="52">
        <f t="shared" si="131"/>
        <v>4698</v>
      </c>
      <c r="O197" s="52">
        <f t="shared" si="131"/>
        <v>4698</v>
      </c>
      <c r="P197" s="52">
        <f t="shared" si="131"/>
        <v>4698</v>
      </c>
      <c r="Q197" s="52">
        <f t="shared" si="131"/>
        <v>4534</v>
      </c>
      <c r="R197" s="52">
        <f t="shared" si="131"/>
        <v>4218.7</v>
      </c>
      <c r="S197" s="52">
        <f t="shared" si="131"/>
        <v>4218.7</v>
      </c>
      <c r="T197" s="52">
        <f t="shared" si="131"/>
        <v>4218.7</v>
      </c>
      <c r="U197" s="52">
        <f t="shared" si="131"/>
        <v>4218.7</v>
      </c>
      <c r="V197" s="52">
        <f t="shared" si="131"/>
        <v>4483.7</v>
      </c>
      <c r="W197" s="52">
        <f t="shared" si="131"/>
        <v>4192.6000000000004</v>
      </c>
      <c r="X197" s="52">
        <f t="shared" si="131"/>
        <v>4192.6000000000004</v>
      </c>
      <c r="Y197" s="52">
        <f t="shared" si="131"/>
        <v>4192.6000000000004</v>
      </c>
      <c r="Z197" s="52">
        <f t="shared" si="131"/>
        <v>4192.6000000000004</v>
      </c>
      <c r="AA197" s="52">
        <f t="shared" si="131"/>
        <v>4192.6000000000004</v>
      </c>
      <c r="AB197" s="52">
        <f t="shared" si="131"/>
        <v>4192.6000000000004</v>
      </c>
      <c r="AC197" s="52">
        <f t="shared" si="131"/>
        <v>4192.6000000000004</v>
      </c>
      <c r="AD197" s="52">
        <f t="shared" si="131"/>
        <v>4192.6000000000004</v>
      </c>
      <c r="AE197" s="52">
        <f t="shared" si="131"/>
        <v>4192.6000000000004</v>
      </c>
      <c r="AF197" s="52">
        <f t="shared" si="131"/>
        <v>4192.6000000000004</v>
      </c>
      <c r="AG197" s="9"/>
      <c r="AH197" s="65">
        <f>AVERAGE(C197:G197)</f>
        <v>5855.0199999999995</v>
      </c>
      <c r="AI197" s="65">
        <f>AVERAGE(H197:L197)</f>
        <v>5495.84</v>
      </c>
      <c r="AJ197" s="65">
        <f>AVERAGE(M197:Q197)</f>
        <v>4665.2</v>
      </c>
      <c r="AK197" s="65">
        <f>AVERAGE(R197:V197)</f>
        <v>4271.7</v>
      </c>
      <c r="AL197" s="65">
        <f>AVERAGE(W197:AA197)</f>
        <v>4192.6000000000004</v>
      </c>
      <c r="AM197" s="65">
        <f>AVERAGE(AB197:AF197)</f>
        <v>4192.6000000000004</v>
      </c>
      <c r="AN197" s="66"/>
      <c r="AO197" s="65">
        <f>AVERAGE(AH197:AI197)</f>
        <v>5675.43</v>
      </c>
      <c r="AP197" s="65">
        <f>AVERAGE(AJ197:AK197)</f>
        <v>4468.45</v>
      </c>
      <c r="AQ197" s="65">
        <f>AVERAGE(AL197:AM197)</f>
        <v>4192.6000000000004</v>
      </c>
    </row>
    <row r="198" spans="1:43" x14ac:dyDescent="0.25">
      <c r="A198" s="13" t="s">
        <v>411</v>
      </c>
      <c r="B198" s="13"/>
      <c r="C198" s="52">
        <f t="shared" ref="C198:AF198" si="132">C109</f>
        <v>1461.3</v>
      </c>
      <c r="D198" s="52">
        <f t="shared" si="132"/>
        <v>1461.3</v>
      </c>
      <c r="E198" s="52">
        <f t="shared" si="132"/>
        <v>1461.3</v>
      </c>
      <c r="F198" s="52">
        <f t="shared" si="132"/>
        <v>1461.3</v>
      </c>
      <c r="G198" s="52">
        <f t="shared" si="132"/>
        <v>1461.3</v>
      </c>
      <c r="H198" s="52">
        <f t="shared" si="132"/>
        <v>1461.3</v>
      </c>
      <c r="I198" s="52">
        <f t="shared" si="132"/>
        <v>1275.8</v>
      </c>
      <c r="J198" s="52">
        <f t="shared" si="132"/>
        <v>1275.8</v>
      </c>
      <c r="K198" s="52">
        <f t="shared" si="132"/>
        <v>1019.8</v>
      </c>
      <c r="L198" s="52">
        <f t="shared" si="132"/>
        <v>1019.8</v>
      </c>
      <c r="M198" s="52">
        <f t="shared" si="132"/>
        <v>3446.6</v>
      </c>
      <c r="N198" s="52">
        <f t="shared" si="132"/>
        <v>2970.6</v>
      </c>
      <c r="O198" s="52">
        <f t="shared" si="132"/>
        <v>2970.6</v>
      </c>
      <c r="P198" s="52">
        <f t="shared" si="132"/>
        <v>2970.6</v>
      </c>
      <c r="Q198" s="52">
        <f t="shared" si="132"/>
        <v>2970.6</v>
      </c>
      <c r="R198" s="52">
        <f t="shared" si="132"/>
        <v>2970.6</v>
      </c>
      <c r="S198" s="52">
        <f t="shared" si="132"/>
        <v>3243.6</v>
      </c>
      <c r="T198" s="52">
        <f t="shared" si="132"/>
        <v>3243.6</v>
      </c>
      <c r="U198" s="52">
        <f t="shared" si="132"/>
        <v>3243.6</v>
      </c>
      <c r="V198" s="52">
        <f t="shared" si="132"/>
        <v>3243.6</v>
      </c>
      <c r="W198" s="52">
        <f t="shared" si="132"/>
        <v>3243.6</v>
      </c>
      <c r="X198" s="52">
        <f t="shared" si="132"/>
        <v>3530.6</v>
      </c>
      <c r="Y198" s="52">
        <f t="shared" si="132"/>
        <v>3530.6</v>
      </c>
      <c r="Z198" s="52">
        <f t="shared" si="132"/>
        <v>3530.6</v>
      </c>
      <c r="AA198" s="52">
        <f t="shared" si="132"/>
        <v>3530.6</v>
      </c>
      <c r="AB198" s="52">
        <f t="shared" si="132"/>
        <v>3530.6</v>
      </c>
      <c r="AC198" s="52">
        <f t="shared" si="132"/>
        <v>3530.6</v>
      </c>
      <c r="AD198" s="52">
        <f t="shared" si="132"/>
        <v>3530.6</v>
      </c>
      <c r="AE198" s="52">
        <f t="shared" si="132"/>
        <v>3530.6</v>
      </c>
      <c r="AF198" s="52">
        <f t="shared" si="132"/>
        <v>3530.6</v>
      </c>
      <c r="AG198" s="9"/>
      <c r="AH198" s="65">
        <f t="shared" ref="AH198:AH203" si="133">AVERAGE(C198:G198)</f>
        <v>1461.3</v>
      </c>
      <c r="AI198" s="65">
        <f t="shared" ref="AI198:AI204" si="134">AVERAGE(H198:L198)</f>
        <v>1210.5</v>
      </c>
      <c r="AJ198" s="65">
        <f t="shared" ref="AJ198:AJ204" si="135">AVERAGE(M198:Q198)</f>
        <v>3065.8</v>
      </c>
      <c r="AK198" s="65">
        <f t="shared" ref="AK198:AK204" si="136">AVERAGE(R198:V198)</f>
        <v>3189</v>
      </c>
      <c r="AL198" s="65">
        <f t="shared" ref="AL198:AL204" si="137">AVERAGE(W198:AA198)</f>
        <v>3473.2</v>
      </c>
      <c r="AM198" s="65">
        <f t="shared" ref="AM198:AM204" si="138">AVERAGE(AB198:AF198)</f>
        <v>3530.6</v>
      </c>
      <c r="AN198" s="66"/>
      <c r="AO198" s="65">
        <f t="shared" ref="AO198:AO204" si="139">AVERAGE(AH198:AI198)</f>
        <v>1335.9</v>
      </c>
      <c r="AP198" s="65">
        <f t="shared" ref="AP198:AP204" si="140">AVERAGE(AJ198:AK198)</f>
        <v>3127.4</v>
      </c>
      <c r="AQ198" s="65">
        <f t="shared" ref="AQ198:AQ204" si="141">AVERAGE(AL198:AM198)</f>
        <v>3501.8999999999996</v>
      </c>
    </row>
    <row r="199" spans="1:43" x14ac:dyDescent="0.25">
      <c r="A199" s="13" t="s">
        <v>676</v>
      </c>
      <c r="B199" s="13"/>
      <c r="C199" s="52">
        <f t="shared" ref="C199:AF199" si="142">C110</f>
        <v>800.4</v>
      </c>
      <c r="D199" s="52">
        <f t="shared" si="142"/>
        <v>800.4</v>
      </c>
      <c r="E199" s="52">
        <f t="shared" si="142"/>
        <v>800.4</v>
      </c>
      <c r="F199" s="52">
        <f t="shared" si="142"/>
        <v>800.4</v>
      </c>
      <c r="G199" s="52">
        <f t="shared" si="142"/>
        <v>939.9</v>
      </c>
      <c r="H199" s="52">
        <f t="shared" si="142"/>
        <v>939.9</v>
      </c>
      <c r="I199" s="52">
        <f t="shared" si="142"/>
        <v>926.6</v>
      </c>
      <c r="J199" s="52">
        <f t="shared" si="142"/>
        <v>926.6</v>
      </c>
      <c r="K199" s="52">
        <f t="shared" si="142"/>
        <v>910.6</v>
      </c>
      <c r="L199" s="52">
        <f t="shared" si="142"/>
        <v>968</v>
      </c>
      <c r="M199" s="52">
        <f t="shared" si="142"/>
        <v>1518.5</v>
      </c>
      <c r="N199" s="52">
        <f t="shared" si="142"/>
        <v>1484.5</v>
      </c>
      <c r="O199" s="52">
        <f t="shared" si="142"/>
        <v>1484.5</v>
      </c>
      <c r="P199" s="52">
        <f t="shared" si="142"/>
        <v>1484.5</v>
      </c>
      <c r="Q199" s="52">
        <f t="shared" si="142"/>
        <v>1485.3</v>
      </c>
      <c r="R199" s="52">
        <f t="shared" si="142"/>
        <v>1485.3</v>
      </c>
      <c r="S199" s="52">
        <f t="shared" si="142"/>
        <v>1504.8</v>
      </c>
      <c r="T199" s="52">
        <f t="shared" si="142"/>
        <v>1504.8</v>
      </c>
      <c r="U199" s="52">
        <f t="shared" si="142"/>
        <v>1504.8</v>
      </c>
      <c r="V199" s="52">
        <f t="shared" si="142"/>
        <v>1606.2</v>
      </c>
      <c r="W199" s="52">
        <f t="shared" si="142"/>
        <v>1606.2</v>
      </c>
      <c r="X199" s="52">
        <f t="shared" si="142"/>
        <v>1626.7</v>
      </c>
      <c r="Y199" s="52">
        <f t="shared" si="142"/>
        <v>1626.7</v>
      </c>
      <c r="Z199" s="52">
        <f t="shared" si="142"/>
        <v>1626.7</v>
      </c>
      <c r="AA199" s="52">
        <f t="shared" si="142"/>
        <v>1626.7</v>
      </c>
      <c r="AB199" s="52">
        <f t="shared" si="142"/>
        <v>1626.7</v>
      </c>
      <c r="AC199" s="52">
        <f t="shared" si="142"/>
        <v>1626.7</v>
      </c>
      <c r="AD199" s="52">
        <f t="shared" si="142"/>
        <v>1626.7</v>
      </c>
      <c r="AE199" s="52">
        <f t="shared" si="142"/>
        <v>1626.7</v>
      </c>
      <c r="AF199" s="52">
        <f t="shared" si="142"/>
        <v>1626.7</v>
      </c>
      <c r="AG199" s="9"/>
      <c r="AH199" s="65">
        <f t="shared" si="133"/>
        <v>828.3</v>
      </c>
      <c r="AI199" s="65">
        <f t="shared" si="134"/>
        <v>934.33999999999992</v>
      </c>
      <c r="AJ199" s="65">
        <f t="shared" si="135"/>
        <v>1491.46</v>
      </c>
      <c r="AK199" s="65">
        <f t="shared" si="136"/>
        <v>1521.1799999999998</v>
      </c>
      <c r="AL199" s="65">
        <f t="shared" si="137"/>
        <v>1622.6</v>
      </c>
      <c r="AM199" s="65">
        <f t="shared" si="138"/>
        <v>1626.7</v>
      </c>
      <c r="AN199" s="66"/>
      <c r="AO199" s="65">
        <f t="shared" si="139"/>
        <v>881.31999999999994</v>
      </c>
      <c r="AP199" s="65">
        <f t="shared" si="140"/>
        <v>1506.32</v>
      </c>
      <c r="AQ199" s="65">
        <f t="shared" si="141"/>
        <v>1624.65</v>
      </c>
    </row>
    <row r="200" spans="1:43" x14ac:dyDescent="0.25">
      <c r="A200" s="13" t="s">
        <v>412</v>
      </c>
      <c r="B200" s="13"/>
      <c r="C200" s="52">
        <f t="shared" ref="C200:AF200" si="143">C111</f>
        <v>1250.5</v>
      </c>
      <c r="D200" s="52">
        <f t="shared" si="143"/>
        <v>1281.9000000000001</v>
      </c>
      <c r="E200" s="52">
        <f t="shared" si="143"/>
        <v>1313.6</v>
      </c>
      <c r="F200" s="52">
        <f t="shared" si="143"/>
        <v>1345.4</v>
      </c>
      <c r="G200" s="52">
        <f t="shared" si="143"/>
        <v>1539.5</v>
      </c>
      <c r="H200" s="52">
        <f t="shared" si="143"/>
        <v>1571.7</v>
      </c>
      <c r="I200" s="52">
        <f t="shared" si="143"/>
        <v>1604.1</v>
      </c>
      <c r="J200" s="52">
        <f t="shared" si="143"/>
        <v>1636.8</v>
      </c>
      <c r="K200" s="52">
        <f t="shared" si="143"/>
        <v>1580.2</v>
      </c>
      <c r="L200" s="52">
        <f t="shared" si="143"/>
        <v>2033.3</v>
      </c>
      <c r="M200" s="52">
        <f t="shared" si="143"/>
        <v>755</v>
      </c>
      <c r="N200" s="52">
        <f t="shared" si="143"/>
        <v>773.4</v>
      </c>
      <c r="O200" s="52">
        <f t="shared" si="143"/>
        <v>791.9</v>
      </c>
      <c r="P200" s="52">
        <f t="shared" si="143"/>
        <v>810.5</v>
      </c>
      <c r="Q200" s="52">
        <f t="shared" si="143"/>
        <v>1165</v>
      </c>
      <c r="R200" s="52">
        <f t="shared" si="143"/>
        <v>1183.8</v>
      </c>
      <c r="S200" s="52">
        <f t="shared" si="143"/>
        <v>1202.5999999999999</v>
      </c>
      <c r="T200" s="52">
        <f t="shared" si="143"/>
        <v>1221.4000000000001</v>
      </c>
      <c r="U200" s="52">
        <f t="shared" si="143"/>
        <v>1240.4000000000001</v>
      </c>
      <c r="V200" s="52">
        <f t="shared" si="143"/>
        <v>1710.4</v>
      </c>
      <c r="W200" s="52">
        <f t="shared" si="143"/>
        <v>1662.6</v>
      </c>
      <c r="X200" s="52">
        <f t="shared" si="143"/>
        <v>1679.8</v>
      </c>
      <c r="Y200" s="52">
        <f t="shared" si="143"/>
        <v>1697.1</v>
      </c>
      <c r="Z200" s="52">
        <f t="shared" si="143"/>
        <v>1714.4</v>
      </c>
      <c r="AA200" s="52">
        <f t="shared" si="143"/>
        <v>1731.8</v>
      </c>
      <c r="AB200" s="52">
        <f t="shared" si="143"/>
        <v>1749.3</v>
      </c>
      <c r="AC200" s="52">
        <f t="shared" si="143"/>
        <v>1766.8</v>
      </c>
      <c r="AD200" s="52">
        <f t="shared" si="143"/>
        <v>1784.5</v>
      </c>
      <c r="AE200" s="52">
        <f t="shared" si="143"/>
        <v>1802.2</v>
      </c>
      <c r="AF200" s="52">
        <f t="shared" si="143"/>
        <v>1820.2</v>
      </c>
      <c r="AG200" s="9"/>
      <c r="AH200" s="65">
        <f t="shared" si="133"/>
        <v>1346.1799999999998</v>
      </c>
      <c r="AI200" s="65">
        <f t="shared" si="134"/>
        <v>1685.22</v>
      </c>
      <c r="AJ200" s="65">
        <f t="shared" si="135"/>
        <v>859.16000000000008</v>
      </c>
      <c r="AK200" s="65">
        <f t="shared" si="136"/>
        <v>1311.72</v>
      </c>
      <c r="AL200" s="65">
        <f t="shared" si="137"/>
        <v>1697.1399999999999</v>
      </c>
      <c r="AM200" s="65">
        <f t="shared" si="138"/>
        <v>1784.6</v>
      </c>
      <c r="AN200" s="66"/>
      <c r="AO200" s="65">
        <f t="shared" si="139"/>
        <v>1515.6999999999998</v>
      </c>
      <c r="AP200" s="65">
        <f t="shared" si="140"/>
        <v>1085.44</v>
      </c>
      <c r="AQ200" s="65">
        <f t="shared" si="141"/>
        <v>1740.87</v>
      </c>
    </row>
    <row r="201" spans="1:43" x14ac:dyDescent="0.25">
      <c r="A201" s="13" t="s">
        <v>436</v>
      </c>
      <c r="B201" s="13"/>
      <c r="C201" s="52">
        <f t="shared" ref="C201:AF201" si="144">C112</f>
        <v>789.2</v>
      </c>
      <c r="D201" s="52">
        <f t="shared" si="144"/>
        <v>788.7</v>
      </c>
      <c r="E201" s="52">
        <f t="shared" si="144"/>
        <v>760.5</v>
      </c>
      <c r="F201" s="52">
        <f t="shared" si="144"/>
        <v>732</v>
      </c>
      <c r="G201" s="52">
        <f t="shared" si="144"/>
        <v>1057.4000000000001</v>
      </c>
      <c r="H201" s="52">
        <f t="shared" si="144"/>
        <v>1107</v>
      </c>
      <c r="I201" s="52">
        <f t="shared" si="144"/>
        <v>1074.8</v>
      </c>
      <c r="J201" s="52">
        <f t="shared" si="144"/>
        <v>1082.3</v>
      </c>
      <c r="K201" s="52">
        <f t="shared" si="144"/>
        <v>1073.8</v>
      </c>
      <c r="L201" s="52">
        <f t="shared" si="144"/>
        <v>990.4</v>
      </c>
      <c r="M201" s="52">
        <f t="shared" si="144"/>
        <v>1549.2</v>
      </c>
      <c r="N201" s="52">
        <f t="shared" si="144"/>
        <v>1444.5</v>
      </c>
      <c r="O201" s="52">
        <f t="shared" si="144"/>
        <v>1434.8</v>
      </c>
      <c r="P201" s="52">
        <f t="shared" si="144"/>
        <v>1425</v>
      </c>
      <c r="Q201" s="52">
        <f t="shared" si="144"/>
        <v>1521.1</v>
      </c>
      <c r="R201" s="52">
        <f t="shared" si="144"/>
        <v>1511.4</v>
      </c>
      <c r="S201" s="52">
        <f t="shared" si="144"/>
        <v>1560.2</v>
      </c>
      <c r="T201" s="52">
        <f t="shared" si="144"/>
        <v>1550.4</v>
      </c>
      <c r="U201" s="52">
        <f t="shared" si="144"/>
        <v>1540.7</v>
      </c>
      <c r="V201" s="52">
        <f t="shared" si="144"/>
        <v>2094.6</v>
      </c>
      <c r="W201" s="52">
        <f t="shared" si="144"/>
        <v>2084.9</v>
      </c>
      <c r="X201" s="52">
        <f t="shared" si="144"/>
        <v>2136.6</v>
      </c>
      <c r="Y201" s="52">
        <f t="shared" si="144"/>
        <v>2501.1999999999998</v>
      </c>
      <c r="Z201" s="52">
        <f t="shared" si="144"/>
        <v>2491.5</v>
      </c>
      <c r="AA201" s="52">
        <f t="shared" si="144"/>
        <v>2481.8000000000002</v>
      </c>
      <c r="AB201" s="52">
        <f t="shared" si="144"/>
        <v>2472</v>
      </c>
      <c r="AC201" s="52">
        <f t="shared" si="144"/>
        <v>2462.3000000000002</v>
      </c>
      <c r="AD201" s="52">
        <f t="shared" si="144"/>
        <v>2452.5</v>
      </c>
      <c r="AE201" s="52">
        <f t="shared" si="144"/>
        <v>2442.8000000000002</v>
      </c>
      <c r="AF201" s="52">
        <f t="shared" si="144"/>
        <v>2433.1</v>
      </c>
      <c r="AG201" s="9"/>
      <c r="AH201" s="65">
        <f t="shared" si="133"/>
        <v>825.56000000000006</v>
      </c>
      <c r="AI201" s="65">
        <f t="shared" si="134"/>
        <v>1065.6600000000001</v>
      </c>
      <c r="AJ201" s="65">
        <f t="shared" si="135"/>
        <v>1474.92</v>
      </c>
      <c r="AK201" s="65">
        <f t="shared" si="136"/>
        <v>1651.4599999999998</v>
      </c>
      <c r="AL201" s="65">
        <f t="shared" si="137"/>
        <v>2339.1999999999998</v>
      </c>
      <c r="AM201" s="65">
        <f t="shared" si="138"/>
        <v>2452.54</v>
      </c>
      <c r="AN201" s="66"/>
      <c r="AO201" s="65">
        <f t="shared" si="139"/>
        <v>945.61000000000013</v>
      </c>
      <c r="AP201" s="65">
        <f t="shared" si="140"/>
        <v>1563.19</v>
      </c>
      <c r="AQ201" s="65">
        <f t="shared" si="141"/>
        <v>2395.87</v>
      </c>
    </row>
    <row r="202" spans="1:43" x14ac:dyDescent="0.25">
      <c r="A202" s="13" t="s">
        <v>437</v>
      </c>
      <c r="B202" s="13"/>
      <c r="C202" s="52">
        <f t="shared" ref="C202:AF202" si="145">C113</f>
        <v>0</v>
      </c>
      <c r="D202" s="52">
        <f t="shared" si="145"/>
        <v>0</v>
      </c>
      <c r="E202" s="52">
        <f t="shared" si="145"/>
        <v>0</v>
      </c>
      <c r="F202" s="52">
        <f t="shared" si="145"/>
        <v>0</v>
      </c>
      <c r="G202" s="52">
        <f t="shared" si="145"/>
        <v>0</v>
      </c>
      <c r="H202" s="52">
        <f t="shared" si="145"/>
        <v>0</v>
      </c>
      <c r="I202" s="52">
        <f t="shared" si="145"/>
        <v>0</v>
      </c>
      <c r="J202" s="52">
        <f t="shared" si="145"/>
        <v>0</v>
      </c>
      <c r="K202" s="52">
        <f t="shared" si="145"/>
        <v>0</v>
      </c>
      <c r="L202" s="52">
        <f t="shared" si="145"/>
        <v>0</v>
      </c>
      <c r="M202" s="52">
        <f t="shared" si="145"/>
        <v>0</v>
      </c>
      <c r="N202" s="52">
        <f t="shared" si="145"/>
        <v>0</v>
      </c>
      <c r="O202" s="52">
        <f t="shared" si="145"/>
        <v>0</v>
      </c>
      <c r="P202" s="52">
        <f t="shared" si="145"/>
        <v>0</v>
      </c>
      <c r="Q202" s="52">
        <f t="shared" si="145"/>
        <v>0</v>
      </c>
      <c r="R202" s="52">
        <f t="shared" si="145"/>
        <v>0</v>
      </c>
      <c r="S202" s="52">
        <f t="shared" si="145"/>
        <v>0</v>
      </c>
      <c r="T202" s="52">
        <f t="shared" si="145"/>
        <v>0</v>
      </c>
      <c r="U202" s="52">
        <f t="shared" si="145"/>
        <v>0</v>
      </c>
      <c r="V202" s="52">
        <f t="shared" si="145"/>
        <v>0</v>
      </c>
      <c r="W202" s="52">
        <f t="shared" si="145"/>
        <v>0</v>
      </c>
      <c r="X202" s="52">
        <f t="shared" si="145"/>
        <v>0</v>
      </c>
      <c r="Y202" s="52">
        <f t="shared" si="145"/>
        <v>0</v>
      </c>
      <c r="Z202" s="52">
        <f t="shared" si="145"/>
        <v>0</v>
      </c>
      <c r="AA202" s="52">
        <f t="shared" si="145"/>
        <v>0</v>
      </c>
      <c r="AB202" s="52">
        <f t="shared" si="145"/>
        <v>0</v>
      </c>
      <c r="AC202" s="52">
        <f t="shared" si="145"/>
        <v>0</v>
      </c>
      <c r="AD202" s="52">
        <f t="shared" si="145"/>
        <v>0</v>
      </c>
      <c r="AE202" s="52">
        <f t="shared" si="145"/>
        <v>0</v>
      </c>
      <c r="AF202" s="52">
        <f t="shared" si="145"/>
        <v>0</v>
      </c>
      <c r="AG202" s="9"/>
      <c r="AH202" s="65">
        <f t="shared" si="133"/>
        <v>0</v>
      </c>
      <c r="AI202" s="65">
        <f t="shared" si="134"/>
        <v>0</v>
      </c>
      <c r="AJ202" s="65">
        <f t="shared" si="135"/>
        <v>0</v>
      </c>
      <c r="AK202" s="65">
        <f t="shared" si="136"/>
        <v>0</v>
      </c>
      <c r="AL202" s="65">
        <f t="shared" si="137"/>
        <v>0</v>
      </c>
      <c r="AM202" s="65">
        <f t="shared" si="138"/>
        <v>0</v>
      </c>
      <c r="AN202" s="66"/>
      <c r="AO202" s="65">
        <f t="shared" si="139"/>
        <v>0</v>
      </c>
      <c r="AP202" s="65">
        <f t="shared" si="140"/>
        <v>0</v>
      </c>
      <c r="AQ202" s="65">
        <f t="shared" si="141"/>
        <v>0</v>
      </c>
    </row>
    <row r="203" spans="1:43" x14ac:dyDescent="0.25">
      <c r="A203" s="13" t="s">
        <v>675</v>
      </c>
      <c r="B203" s="13"/>
      <c r="C203" s="52">
        <f t="shared" ref="C203:AF203" si="146">C114</f>
        <v>1284.2</v>
      </c>
      <c r="D203" s="52">
        <f t="shared" si="146"/>
        <v>1286.8</v>
      </c>
      <c r="E203" s="52">
        <f t="shared" si="146"/>
        <v>1285.7</v>
      </c>
      <c r="F203" s="52">
        <f t="shared" si="146"/>
        <v>1284.5</v>
      </c>
      <c r="G203" s="52">
        <f t="shared" si="146"/>
        <v>1159.8</v>
      </c>
      <c r="H203" s="52">
        <f t="shared" si="146"/>
        <v>1158.5999999999999</v>
      </c>
      <c r="I203" s="52">
        <f t="shared" si="146"/>
        <v>1157.4000000000001</v>
      </c>
      <c r="J203" s="52">
        <f t="shared" si="146"/>
        <v>1156.2</v>
      </c>
      <c r="K203" s="52">
        <f t="shared" si="146"/>
        <v>1155</v>
      </c>
      <c r="L203" s="52">
        <f t="shared" si="146"/>
        <v>1303.9000000000001</v>
      </c>
      <c r="M203" s="52">
        <f t="shared" si="146"/>
        <v>965</v>
      </c>
      <c r="N203" s="52">
        <f t="shared" si="146"/>
        <v>985.7</v>
      </c>
      <c r="O203" s="52">
        <f t="shared" si="146"/>
        <v>981.5</v>
      </c>
      <c r="P203" s="52">
        <f t="shared" si="146"/>
        <v>977.4</v>
      </c>
      <c r="Q203" s="52">
        <f t="shared" si="146"/>
        <v>994.6</v>
      </c>
      <c r="R203" s="52">
        <f t="shared" si="146"/>
        <v>990.5</v>
      </c>
      <c r="S203" s="52">
        <f t="shared" si="146"/>
        <v>986.3</v>
      </c>
      <c r="T203" s="52">
        <f t="shared" si="146"/>
        <v>982.2</v>
      </c>
      <c r="U203" s="52">
        <f t="shared" si="146"/>
        <v>978</v>
      </c>
      <c r="V203" s="52">
        <f t="shared" si="146"/>
        <v>827.3</v>
      </c>
      <c r="W203" s="52">
        <f t="shared" si="146"/>
        <v>906.3</v>
      </c>
      <c r="X203" s="52">
        <f t="shared" si="146"/>
        <v>904.1</v>
      </c>
      <c r="Y203" s="52">
        <f t="shared" si="146"/>
        <v>2212.3000000000002</v>
      </c>
      <c r="Z203" s="52">
        <f t="shared" si="146"/>
        <v>2210.1</v>
      </c>
      <c r="AA203" s="52">
        <f t="shared" si="146"/>
        <v>2208</v>
      </c>
      <c r="AB203" s="52">
        <f t="shared" si="146"/>
        <v>2205.9</v>
      </c>
      <c r="AC203" s="52">
        <f t="shared" si="146"/>
        <v>2203.8000000000002</v>
      </c>
      <c r="AD203" s="52">
        <f t="shared" si="146"/>
        <v>2201.6999999999998</v>
      </c>
      <c r="AE203" s="52">
        <f t="shared" si="146"/>
        <v>2199.6</v>
      </c>
      <c r="AF203" s="52">
        <f t="shared" si="146"/>
        <v>2197.1999999999998</v>
      </c>
      <c r="AG203" s="9"/>
      <c r="AH203" s="65">
        <f t="shared" si="133"/>
        <v>1260.2</v>
      </c>
      <c r="AI203" s="65">
        <f t="shared" si="134"/>
        <v>1186.22</v>
      </c>
      <c r="AJ203" s="65">
        <f t="shared" si="135"/>
        <v>980.83999999999992</v>
      </c>
      <c r="AK203" s="65">
        <f t="shared" si="136"/>
        <v>952.86</v>
      </c>
      <c r="AL203" s="65">
        <f t="shared" si="137"/>
        <v>1688.1599999999999</v>
      </c>
      <c r="AM203" s="65">
        <f t="shared" si="138"/>
        <v>2201.6400000000003</v>
      </c>
      <c r="AN203" s="66"/>
      <c r="AO203" s="65">
        <f t="shared" si="139"/>
        <v>1223.21</v>
      </c>
      <c r="AP203" s="65">
        <f t="shared" si="140"/>
        <v>966.84999999999991</v>
      </c>
      <c r="AQ203" s="65">
        <f t="shared" si="141"/>
        <v>1944.9</v>
      </c>
    </row>
    <row r="204" spans="1:43" x14ac:dyDescent="0.25">
      <c r="A204" s="71" t="s">
        <v>442</v>
      </c>
      <c r="B204" s="13"/>
      <c r="C204" s="52">
        <f>SUM(C115:C117)</f>
        <v>2596</v>
      </c>
      <c r="D204" s="52">
        <f t="shared" ref="D204:AF204" si="147">SUM(D115:D117)</f>
        <v>2589.9</v>
      </c>
      <c r="E204" s="52">
        <f t="shared" si="147"/>
        <v>2580.6999999999998</v>
      </c>
      <c r="F204" s="52">
        <f t="shared" si="147"/>
        <v>2571.5</v>
      </c>
      <c r="G204" s="52">
        <f t="shared" si="147"/>
        <v>2273.6</v>
      </c>
      <c r="H204" s="52">
        <f t="shared" si="147"/>
        <v>2373</v>
      </c>
      <c r="I204" s="52">
        <f t="shared" si="147"/>
        <v>2346.5</v>
      </c>
      <c r="J204" s="52">
        <f t="shared" si="147"/>
        <v>2346.5</v>
      </c>
      <c r="K204" s="52">
        <f t="shared" si="147"/>
        <v>2314.5</v>
      </c>
      <c r="L204" s="52">
        <f t="shared" si="147"/>
        <v>2186.1</v>
      </c>
      <c r="M204" s="52">
        <f t="shared" si="147"/>
        <v>3890</v>
      </c>
      <c r="N204" s="52">
        <f t="shared" si="147"/>
        <v>3825.5</v>
      </c>
      <c r="O204" s="52">
        <f t="shared" si="147"/>
        <v>3825.5</v>
      </c>
      <c r="P204" s="52">
        <f t="shared" si="147"/>
        <v>3825.5</v>
      </c>
      <c r="Q204" s="52">
        <f t="shared" si="147"/>
        <v>3936</v>
      </c>
      <c r="R204" s="52">
        <f t="shared" si="147"/>
        <v>3857.2</v>
      </c>
      <c r="S204" s="52">
        <f t="shared" si="147"/>
        <v>3896.2</v>
      </c>
      <c r="T204" s="52">
        <f t="shared" si="147"/>
        <v>3896.2</v>
      </c>
      <c r="U204" s="52">
        <f t="shared" si="147"/>
        <v>3896.2</v>
      </c>
      <c r="V204" s="52">
        <f t="shared" si="147"/>
        <v>4349</v>
      </c>
      <c r="W204" s="52">
        <f t="shared" si="147"/>
        <v>4260</v>
      </c>
      <c r="X204" s="52">
        <f t="shared" si="147"/>
        <v>4301</v>
      </c>
      <c r="Y204" s="52">
        <f t="shared" si="147"/>
        <v>4488.2</v>
      </c>
      <c r="Z204" s="52">
        <f t="shared" si="147"/>
        <v>4488.2</v>
      </c>
      <c r="AA204" s="52">
        <f t="shared" si="147"/>
        <v>4488.2</v>
      </c>
      <c r="AB204" s="52">
        <f t="shared" si="147"/>
        <v>4488.2</v>
      </c>
      <c r="AC204" s="52">
        <f t="shared" si="147"/>
        <v>4488.2</v>
      </c>
      <c r="AD204" s="52">
        <f t="shared" si="147"/>
        <v>4488.2</v>
      </c>
      <c r="AE204" s="52">
        <f t="shared" si="147"/>
        <v>4488.2</v>
      </c>
      <c r="AF204" s="52">
        <f t="shared" si="147"/>
        <v>4488.2</v>
      </c>
      <c r="AG204" s="9"/>
      <c r="AH204" s="65">
        <f>AVERAGE(C204:G204)</f>
        <v>2522.3399999999997</v>
      </c>
      <c r="AI204" s="65">
        <f t="shared" si="134"/>
        <v>2313.3200000000002</v>
      </c>
      <c r="AJ204" s="65">
        <f t="shared" si="135"/>
        <v>3860.5</v>
      </c>
      <c r="AK204" s="65">
        <f t="shared" si="136"/>
        <v>3978.96</v>
      </c>
      <c r="AL204" s="65">
        <f t="shared" si="137"/>
        <v>4405.1200000000008</v>
      </c>
      <c r="AM204" s="65">
        <f t="shared" si="138"/>
        <v>4488.2</v>
      </c>
      <c r="AN204" s="66"/>
      <c r="AO204" s="65">
        <f t="shared" si="139"/>
        <v>2417.83</v>
      </c>
      <c r="AP204" s="65">
        <f t="shared" si="140"/>
        <v>3919.73</v>
      </c>
      <c r="AQ204" s="65">
        <f t="shared" si="141"/>
        <v>4446.66</v>
      </c>
    </row>
    <row r="205" spans="1:43" x14ac:dyDescent="0.25">
      <c r="A205" s="71"/>
      <c r="B205" s="13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9"/>
      <c r="AH205" s="65"/>
      <c r="AI205" s="65"/>
      <c r="AJ205" s="65"/>
      <c r="AK205" s="65"/>
      <c r="AL205" s="65"/>
      <c r="AM205" s="65"/>
      <c r="AN205" s="66"/>
      <c r="AO205" s="65"/>
      <c r="AP205" s="65"/>
      <c r="AQ205" s="65"/>
    </row>
    <row r="206" spans="1:43" ht="15.75" x14ac:dyDescent="0.25">
      <c r="A206" s="81" t="s">
        <v>671</v>
      </c>
      <c r="B206" s="72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</row>
    <row r="207" spans="1:43" ht="15.75" x14ac:dyDescent="0.25">
      <c r="A207" s="13" t="s">
        <v>669</v>
      </c>
      <c r="B207" s="62"/>
      <c r="C207" s="52">
        <f t="shared" ref="C207:AF207" si="148">SUM(C208:C215)</f>
        <v>5383.7</v>
      </c>
      <c r="D207" s="52">
        <f t="shared" si="148"/>
        <v>5205.2</v>
      </c>
      <c r="E207" s="52">
        <f t="shared" si="148"/>
        <v>5690.7</v>
      </c>
      <c r="F207" s="52">
        <f t="shared" si="148"/>
        <v>6056.6</v>
      </c>
      <c r="G207" s="52">
        <f t="shared" si="148"/>
        <v>6271.2</v>
      </c>
      <c r="H207" s="52">
        <f t="shared" si="148"/>
        <v>6862.3</v>
      </c>
      <c r="I207" s="52">
        <f t="shared" si="148"/>
        <v>6573.3</v>
      </c>
      <c r="J207" s="52">
        <f t="shared" si="148"/>
        <v>8195.5</v>
      </c>
      <c r="K207" s="52">
        <f t="shared" si="148"/>
        <v>7725.9</v>
      </c>
      <c r="L207" s="52">
        <f t="shared" si="148"/>
        <v>8630.9</v>
      </c>
      <c r="M207" s="52">
        <f t="shared" si="148"/>
        <v>8484.2000000000007</v>
      </c>
      <c r="N207" s="52">
        <f t="shared" si="148"/>
        <v>7822.1</v>
      </c>
      <c r="O207" s="52">
        <f t="shared" si="148"/>
        <v>6461.5</v>
      </c>
      <c r="P207" s="52">
        <f t="shared" si="148"/>
        <v>5809.9000000000005</v>
      </c>
      <c r="Q207" s="52">
        <f t="shared" si="148"/>
        <v>6148.7</v>
      </c>
      <c r="R207" s="52">
        <f t="shared" si="148"/>
        <v>4675</v>
      </c>
      <c r="S207" s="52">
        <f t="shared" si="148"/>
        <v>4748.8</v>
      </c>
      <c r="T207" s="52">
        <f t="shared" si="148"/>
        <v>5592.8</v>
      </c>
      <c r="U207" s="52">
        <f t="shared" si="148"/>
        <v>4770.9000000000005</v>
      </c>
      <c r="V207" s="52">
        <f t="shared" si="148"/>
        <v>4770.9000000000005</v>
      </c>
      <c r="W207" s="52">
        <f t="shared" si="148"/>
        <v>5470.2</v>
      </c>
      <c r="X207" s="52">
        <f t="shared" si="148"/>
        <v>5470.2</v>
      </c>
      <c r="Y207" s="52">
        <f t="shared" si="148"/>
        <v>5807.5999999999995</v>
      </c>
      <c r="Z207" s="52">
        <f t="shared" si="148"/>
        <v>5460.7999999999993</v>
      </c>
      <c r="AA207" s="52">
        <f t="shared" si="148"/>
        <v>6114.4</v>
      </c>
      <c r="AB207" s="52">
        <f t="shared" si="148"/>
        <v>6729.4</v>
      </c>
      <c r="AC207" s="52">
        <f t="shared" si="148"/>
        <v>7344.4</v>
      </c>
      <c r="AD207" s="52">
        <f t="shared" si="148"/>
        <v>7743.4</v>
      </c>
      <c r="AE207" s="52">
        <f t="shared" si="148"/>
        <v>8368.9</v>
      </c>
      <c r="AF207" s="52">
        <f t="shared" si="148"/>
        <v>8368.9</v>
      </c>
      <c r="AG207" s="60"/>
      <c r="AH207" s="65">
        <f t="shared" ref="AH207:AH213" si="149">AVERAGE(C207:G207)</f>
        <v>5721.48</v>
      </c>
      <c r="AI207" s="65">
        <f t="shared" ref="AI207:AI215" si="150">AVERAGE(H207:L207)</f>
        <v>7597.58</v>
      </c>
      <c r="AJ207" s="65">
        <f t="shared" ref="AJ207:AJ215" si="151">AVERAGE(M207:Q207)</f>
        <v>6945.2800000000007</v>
      </c>
      <c r="AK207" s="65">
        <f t="shared" ref="AK207:AK215" si="152">AVERAGE(R207:V207)</f>
        <v>4911.68</v>
      </c>
      <c r="AL207" s="65">
        <f t="shared" ref="AL207:AL215" si="153">AVERAGE(W207:AA207)</f>
        <v>5664.6399999999994</v>
      </c>
      <c r="AM207" s="65">
        <f t="shared" ref="AM207:AM215" si="154">AVERAGE(AB207:AF207)</f>
        <v>7711</v>
      </c>
      <c r="AN207" s="60"/>
      <c r="AO207" s="65">
        <f t="shared" ref="AO207:AO215" si="155">AVERAGE(AH207:AI207)</f>
        <v>6659.53</v>
      </c>
      <c r="AP207" s="65">
        <f t="shared" ref="AP207:AP215" si="156">AVERAGE(AJ207:AK207)</f>
        <v>5928.4800000000005</v>
      </c>
      <c r="AQ207" s="65">
        <f t="shared" ref="AQ207:AQ215" si="157">AVERAGE(AL207:AM207)</f>
        <v>6687.82</v>
      </c>
    </row>
    <row r="208" spans="1:43" x14ac:dyDescent="0.25">
      <c r="A208" s="13" t="s">
        <v>410</v>
      </c>
      <c r="B208" s="13"/>
      <c r="C208" s="52">
        <f t="shared" ref="C208:AF208" si="158">C121</f>
        <v>0</v>
      </c>
      <c r="D208" s="52">
        <f t="shared" si="158"/>
        <v>0</v>
      </c>
      <c r="E208" s="52">
        <f t="shared" si="158"/>
        <v>0</v>
      </c>
      <c r="F208" s="52">
        <f t="shared" si="158"/>
        <v>0</v>
      </c>
      <c r="G208" s="52">
        <f t="shared" si="158"/>
        <v>0</v>
      </c>
      <c r="H208" s="52">
        <f t="shared" si="158"/>
        <v>0</v>
      </c>
      <c r="I208" s="52">
        <f t="shared" si="158"/>
        <v>0</v>
      </c>
      <c r="J208" s="52">
        <f t="shared" si="158"/>
        <v>0</v>
      </c>
      <c r="K208" s="52">
        <f t="shared" si="158"/>
        <v>0</v>
      </c>
      <c r="L208" s="52">
        <f t="shared" si="158"/>
        <v>0</v>
      </c>
      <c r="M208" s="52">
        <f t="shared" si="158"/>
        <v>0</v>
      </c>
      <c r="N208" s="52">
        <f t="shared" si="158"/>
        <v>0</v>
      </c>
      <c r="O208" s="52">
        <f t="shared" si="158"/>
        <v>0</v>
      </c>
      <c r="P208" s="52">
        <f t="shared" si="158"/>
        <v>0</v>
      </c>
      <c r="Q208" s="52">
        <f t="shared" si="158"/>
        <v>0</v>
      </c>
      <c r="R208" s="52">
        <f t="shared" si="158"/>
        <v>0</v>
      </c>
      <c r="S208" s="52">
        <f t="shared" si="158"/>
        <v>0</v>
      </c>
      <c r="T208" s="52">
        <f t="shared" si="158"/>
        <v>0</v>
      </c>
      <c r="U208" s="52">
        <f t="shared" si="158"/>
        <v>0</v>
      </c>
      <c r="V208" s="52">
        <f t="shared" si="158"/>
        <v>0</v>
      </c>
      <c r="W208" s="52">
        <f t="shared" si="158"/>
        <v>0</v>
      </c>
      <c r="X208" s="52">
        <f t="shared" si="158"/>
        <v>0</v>
      </c>
      <c r="Y208" s="52">
        <f t="shared" si="158"/>
        <v>0</v>
      </c>
      <c r="Z208" s="52">
        <f t="shared" si="158"/>
        <v>0</v>
      </c>
      <c r="AA208" s="52">
        <f t="shared" si="158"/>
        <v>0</v>
      </c>
      <c r="AB208" s="52">
        <f t="shared" si="158"/>
        <v>0</v>
      </c>
      <c r="AC208" s="52">
        <f t="shared" si="158"/>
        <v>0</v>
      </c>
      <c r="AD208" s="52">
        <f t="shared" si="158"/>
        <v>0</v>
      </c>
      <c r="AE208" s="52">
        <f t="shared" si="158"/>
        <v>0</v>
      </c>
      <c r="AF208" s="52">
        <f t="shared" si="158"/>
        <v>0</v>
      </c>
      <c r="AG208" s="9"/>
      <c r="AH208" s="65">
        <f t="shared" si="149"/>
        <v>0</v>
      </c>
      <c r="AI208" s="65">
        <f t="shared" si="150"/>
        <v>0</v>
      </c>
      <c r="AJ208" s="65">
        <f t="shared" si="151"/>
        <v>0</v>
      </c>
      <c r="AK208" s="65">
        <f t="shared" si="152"/>
        <v>0</v>
      </c>
      <c r="AL208" s="65">
        <f t="shared" si="153"/>
        <v>0</v>
      </c>
      <c r="AM208" s="65">
        <f t="shared" si="154"/>
        <v>0</v>
      </c>
      <c r="AN208" s="66"/>
      <c r="AO208" s="65">
        <f t="shared" si="155"/>
        <v>0</v>
      </c>
      <c r="AP208" s="65">
        <f t="shared" si="156"/>
        <v>0</v>
      </c>
      <c r="AQ208" s="65">
        <f t="shared" si="157"/>
        <v>0</v>
      </c>
    </row>
    <row r="209" spans="1:43" x14ac:dyDescent="0.25">
      <c r="A209" s="13" t="s">
        <v>411</v>
      </c>
      <c r="B209" s="13"/>
      <c r="C209" s="52">
        <f t="shared" ref="C209:AF209" si="159">C122</f>
        <v>0</v>
      </c>
      <c r="D209" s="52">
        <f t="shared" si="159"/>
        <v>0</v>
      </c>
      <c r="E209" s="52">
        <f t="shared" si="159"/>
        <v>0</v>
      </c>
      <c r="F209" s="52">
        <f t="shared" si="159"/>
        <v>0</v>
      </c>
      <c r="G209" s="52">
        <f t="shared" si="159"/>
        <v>0</v>
      </c>
      <c r="H209" s="52">
        <f t="shared" si="159"/>
        <v>0</v>
      </c>
      <c r="I209" s="52">
        <f t="shared" si="159"/>
        <v>0</v>
      </c>
      <c r="J209" s="52">
        <f t="shared" si="159"/>
        <v>0</v>
      </c>
      <c r="K209" s="52">
        <f t="shared" si="159"/>
        <v>0</v>
      </c>
      <c r="L209" s="52">
        <f t="shared" si="159"/>
        <v>0</v>
      </c>
      <c r="M209" s="52">
        <f t="shared" si="159"/>
        <v>0</v>
      </c>
      <c r="N209" s="52">
        <f t="shared" si="159"/>
        <v>0</v>
      </c>
      <c r="O209" s="52">
        <f t="shared" si="159"/>
        <v>0</v>
      </c>
      <c r="P209" s="52">
        <f t="shared" si="159"/>
        <v>0</v>
      </c>
      <c r="Q209" s="52">
        <f t="shared" si="159"/>
        <v>0</v>
      </c>
      <c r="R209" s="52">
        <f t="shared" si="159"/>
        <v>0</v>
      </c>
      <c r="S209" s="52">
        <f t="shared" si="159"/>
        <v>0</v>
      </c>
      <c r="T209" s="52">
        <f t="shared" si="159"/>
        <v>0</v>
      </c>
      <c r="U209" s="52">
        <f t="shared" si="159"/>
        <v>0</v>
      </c>
      <c r="V209" s="52">
        <f t="shared" si="159"/>
        <v>0</v>
      </c>
      <c r="W209" s="52">
        <f t="shared" si="159"/>
        <v>0</v>
      </c>
      <c r="X209" s="52">
        <f t="shared" si="159"/>
        <v>0</v>
      </c>
      <c r="Y209" s="52">
        <f t="shared" si="159"/>
        <v>0</v>
      </c>
      <c r="Z209" s="52">
        <f t="shared" si="159"/>
        <v>0</v>
      </c>
      <c r="AA209" s="52">
        <f t="shared" si="159"/>
        <v>0</v>
      </c>
      <c r="AB209" s="52">
        <f t="shared" si="159"/>
        <v>0</v>
      </c>
      <c r="AC209" s="52">
        <f t="shared" si="159"/>
        <v>0</v>
      </c>
      <c r="AD209" s="52">
        <f t="shared" si="159"/>
        <v>0</v>
      </c>
      <c r="AE209" s="52">
        <f t="shared" si="159"/>
        <v>0</v>
      </c>
      <c r="AF209" s="52">
        <f t="shared" si="159"/>
        <v>0</v>
      </c>
      <c r="AG209" s="9"/>
      <c r="AH209" s="65">
        <f t="shared" si="149"/>
        <v>0</v>
      </c>
      <c r="AI209" s="65">
        <f t="shared" si="150"/>
        <v>0</v>
      </c>
      <c r="AJ209" s="65">
        <f t="shared" si="151"/>
        <v>0</v>
      </c>
      <c r="AK209" s="65">
        <f t="shared" si="152"/>
        <v>0</v>
      </c>
      <c r="AL209" s="65">
        <f t="shared" si="153"/>
        <v>0</v>
      </c>
      <c r="AM209" s="65">
        <f t="shared" si="154"/>
        <v>0</v>
      </c>
      <c r="AN209" s="66"/>
      <c r="AO209" s="65">
        <f t="shared" si="155"/>
        <v>0</v>
      </c>
      <c r="AP209" s="65">
        <f t="shared" si="156"/>
        <v>0</v>
      </c>
      <c r="AQ209" s="65">
        <f t="shared" si="157"/>
        <v>0</v>
      </c>
    </row>
    <row r="210" spans="1:43" x14ac:dyDescent="0.25">
      <c r="A210" s="13" t="s">
        <v>676</v>
      </c>
      <c r="B210" s="13"/>
      <c r="C210" s="52">
        <f t="shared" ref="C210:AF210" si="160">C123</f>
        <v>0</v>
      </c>
      <c r="D210" s="52">
        <f t="shared" si="160"/>
        <v>0</v>
      </c>
      <c r="E210" s="52">
        <f t="shared" si="160"/>
        <v>0</v>
      </c>
      <c r="F210" s="52">
        <f t="shared" si="160"/>
        <v>0</v>
      </c>
      <c r="G210" s="52">
        <f t="shared" si="160"/>
        <v>0</v>
      </c>
      <c r="H210" s="52">
        <f t="shared" si="160"/>
        <v>0</v>
      </c>
      <c r="I210" s="52">
        <f t="shared" si="160"/>
        <v>0</v>
      </c>
      <c r="J210" s="52">
        <f t="shared" si="160"/>
        <v>0</v>
      </c>
      <c r="K210" s="52">
        <f t="shared" si="160"/>
        <v>0</v>
      </c>
      <c r="L210" s="52">
        <f t="shared" si="160"/>
        <v>0</v>
      </c>
      <c r="M210" s="52">
        <f t="shared" si="160"/>
        <v>0</v>
      </c>
      <c r="N210" s="52">
        <f t="shared" si="160"/>
        <v>0</v>
      </c>
      <c r="O210" s="52">
        <f t="shared" si="160"/>
        <v>0</v>
      </c>
      <c r="P210" s="52">
        <f t="shared" si="160"/>
        <v>0</v>
      </c>
      <c r="Q210" s="52">
        <f t="shared" si="160"/>
        <v>0</v>
      </c>
      <c r="R210" s="52">
        <f t="shared" si="160"/>
        <v>0</v>
      </c>
      <c r="S210" s="52">
        <f t="shared" si="160"/>
        <v>0</v>
      </c>
      <c r="T210" s="52">
        <f t="shared" si="160"/>
        <v>0</v>
      </c>
      <c r="U210" s="52">
        <f t="shared" si="160"/>
        <v>0</v>
      </c>
      <c r="V210" s="52">
        <f t="shared" si="160"/>
        <v>0</v>
      </c>
      <c r="W210" s="52">
        <f t="shared" si="160"/>
        <v>0</v>
      </c>
      <c r="X210" s="52">
        <f t="shared" si="160"/>
        <v>0</v>
      </c>
      <c r="Y210" s="52">
        <f t="shared" si="160"/>
        <v>0</v>
      </c>
      <c r="Z210" s="52">
        <f t="shared" si="160"/>
        <v>0</v>
      </c>
      <c r="AA210" s="52">
        <f t="shared" si="160"/>
        <v>0</v>
      </c>
      <c r="AB210" s="52">
        <f t="shared" si="160"/>
        <v>0</v>
      </c>
      <c r="AC210" s="52">
        <f t="shared" si="160"/>
        <v>0</v>
      </c>
      <c r="AD210" s="52">
        <f t="shared" si="160"/>
        <v>0</v>
      </c>
      <c r="AE210" s="52">
        <f t="shared" si="160"/>
        <v>0</v>
      </c>
      <c r="AF210" s="52">
        <f t="shared" si="160"/>
        <v>0</v>
      </c>
      <c r="AG210" s="9"/>
      <c r="AH210" s="65">
        <f t="shared" si="149"/>
        <v>0</v>
      </c>
      <c r="AI210" s="65">
        <f t="shared" si="150"/>
        <v>0</v>
      </c>
      <c r="AJ210" s="65">
        <f t="shared" si="151"/>
        <v>0</v>
      </c>
      <c r="AK210" s="65">
        <f t="shared" si="152"/>
        <v>0</v>
      </c>
      <c r="AL210" s="65">
        <f t="shared" si="153"/>
        <v>0</v>
      </c>
      <c r="AM210" s="65">
        <f t="shared" si="154"/>
        <v>0</v>
      </c>
      <c r="AN210" s="66"/>
      <c r="AO210" s="65">
        <f t="shared" si="155"/>
        <v>0</v>
      </c>
      <c r="AP210" s="65">
        <f t="shared" si="156"/>
        <v>0</v>
      </c>
      <c r="AQ210" s="65">
        <f t="shared" si="157"/>
        <v>0</v>
      </c>
    </row>
    <row r="211" spans="1:43" x14ac:dyDescent="0.25">
      <c r="A211" s="13" t="s">
        <v>412</v>
      </c>
      <c r="B211" s="13"/>
      <c r="C211" s="52">
        <f t="shared" ref="C211:AF211" si="161">C124</f>
        <v>0</v>
      </c>
      <c r="D211" s="52">
        <f t="shared" si="161"/>
        <v>0</v>
      </c>
      <c r="E211" s="52">
        <f t="shared" si="161"/>
        <v>0</v>
      </c>
      <c r="F211" s="52">
        <f t="shared" si="161"/>
        <v>0</v>
      </c>
      <c r="G211" s="52">
        <f t="shared" si="161"/>
        <v>0</v>
      </c>
      <c r="H211" s="52">
        <f t="shared" si="161"/>
        <v>36</v>
      </c>
      <c r="I211" s="52">
        <f t="shared" si="161"/>
        <v>54</v>
      </c>
      <c r="J211" s="52">
        <f t="shared" si="161"/>
        <v>72</v>
      </c>
      <c r="K211" s="52">
        <f t="shared" si="161"/>
        <v>90</v>
      </c>
      <c r="L211" s="52">
        <f t="shared" si="161"/>
        <v>90</v>
      </c>
      <c r="M211" s="52">
        <f t="shared" si="161"/>
        <v>90</v>
      </c>
      <c r="N211" s="52">
        <f t="shared" si="161"/>
        <v>90</v>
      </c>
      <c r="O211" s="52">
        <f t="shared" si="161"/>
        <v>90</v>
      </c>
      <c r="P211" s="52">
        <f t="shared" si="161"/>
        <v>90</v>
      </c>
      <c r="Q211" s="52">
        <f t="shared" si="161"/>
        <v>108</v>
      </c>
      <c r="R211" s="52">
        <f t="shared" si="161"/>
        <v>108</v>
      </c>
      <c r="S211" s="52">
        <f t="shared" si="161"/>
        <v>108</v>
      </c>
      <c r="T211" s="52">
        <f t="shared" si="161"/>
        <v>108</v>
      </c>
      <c r="U211" s="52">
        <f t="shared" si="161"/>
        <v>108</v>
      </c>
      <c r="V211" s="52">
        <f t="shared" si="161"/>
        <v>108</v>
      </c>
      <c r="W211" s="52">
        <f t="shared" si="161"/>
        <v>108</v>
      </c>
      <c r="X211" s="52">
        <f t="shared" si="161"/>
        <v>108</v>
      </c>
      <c r="Y211" s="52">
        <f t="shared" si="161"/>
        <v>108</v>
      </c>
      <c r="Z211" s="52">
        <f t="shared" si="161"/>
        <v>108</v>
      </c>
      <c r="AA211" s="52">
        <f t="shared" si="161"/>
        <v>108</v>
      </c>
      <c r="AB211" s="52">
        <f t="shared" si="161"/>
        <v>108</v>
      </c>
      <c r="AC211" s="52">
        <f t="shared" si="161"/>
        <v>108</v>
      </c>
      <c r="AD211" s="52">
        <f t="shared" si="161"/>
        <v>108</v>
      </c>
      <c r="AE211" s="52">
        <f t="shared" si="161"/>
        <v>108</v>
      </c>
      <c r="AF211" s="52">
        <f t="shared" si="161"/>
        <v>108</v>
      </c>
      <c r="AG211" s="9"/>
      <c r="AH211" s="65">
        <f t="shared" si="149"/>
        <v>0</v>
      </c>
      <c r="AI211" s="65">
        <f t="shared" si="150"/>
        <v>68.400000000000006</v>
      </c>
      <c r="AJ211" s="65">
        <f t="shared" si="151"/>
        <v>93.6</v>
      </c>
      <c r="AK211" s="65">
        <f t="shared" si="152"/>
        <v>108</v>
      </c>
      <c r="AL211" s="65">
        <f t="shared" si="153"/>
        <v>108</v>
      </c>
      <c r="AM211" s="65">
        <f t="shared" si="154"/>
        <v>108</v>
      </c>
      <c r="AN211" s="66"/>
      <c r="AO211" s="65">
        <f t="shared" si="155"/>
        <v>34.200000000000003</v>
      </c>
      <c r="AP211" s="65">
        <f t="shared" si="156"/>
        <v>100.8</v>
      </c>
      <c r="AQ211" s="65">
        <f t="shared" si="157"/>
        <v>108</v>
      </c>
    </row>
    <row r="212" spans="1:43" x14ac:dyDescent="0.25">
      <c r="A212" s="13" t="s">
        <v>436</v>
      </c>
      <c r="B212" s="13"/>
      <c r="C212" s="52">
        <f t="shared" ref="C212:AF212" si="162">C125</f>
        <v>0</v>
      </c>
      <c r="D212" s="52">
        <f t="shared" si="162"/>
        <v>0</v>
      </c>
      <c r="E212" s="52">
        <f t="shared" si="162"/>
        <v>0</v>
      </c>
      <c r="F212" s="52">
        <f t="shared" si="162"/>
        <v>0</v>
      </c>
      <c r="G212" s="52">
        <f t="shared" si="162"/>
        <v>0</v>
      </c>
      <c r="H212" s="52">
        <f t="shared" si="162"/>
        <v>0</v>
      </c>
      <c r="I212" s="52">
        <f t="shared" si="162"/>
        <v>0</v>
      </c>
      <c r="J212" s="52">
        <f t="shared" si="162"/>
        <v>0</v>
      </c>
      <c r="K212" s="52">
        <f t="shared" si="162"/>
        <v>0</v>
      </c>
      <c r="L212" s="52">
        <f t="shared" si="162"/>
        <v>0</v>
      </c>
      <c r="M212" s="52">
        <f t="shared" si="162"/>
        <v>0</v>
      </c>
      <c r="N212" s="52">
        <f t="shared" si="162"/>
        <v>0</v>
      </c>
      <c r="O212" s="52">
        <f t="shared" si="162"/>
        <v>0</v>
      </c>
      <c r="P212" s="52">
        <f t="shared" si="162"/>
        <v>0</v>
      </c>
      <c r="Q212" s="52">
        <f t="shared" si="162"/>
        <v>0</v>
      </c>
      <c r="R212" s="52">
        <f t="shared" si="162"/>
        <v>0</v>
      </c>
      <c r="S212" s="52">
        <f t="shared" si="162"/>
        <v>0</v>
      </c>
      <c r="T212" s="52">
        <f t="shared" si="162"/>
        <v>0</v>
      </c>
      <c r="U212" s="52">
        <f t="shared" si="162"/>
        <v>0</v>
      </c>
      <c r="V212" s="52">
        <f t="shared" si="162"/>
        <v>0</v>
      </c>
      <c r="W212" s="52">
        <f t="shared" si="162"/>
        <v>0</v>
      </c>
      <c r="X212" s="52">
        <f t="shared" si="162"/>
        <v>0</v>
      </c>
      <c r="Y212" s="52">
        <f t="shared" si="162"/>
        <v>0</v>
      </c>
      <c r="Z212" s="52">
        <f t="shared" si="162"/>
        <v>0</v>
      </c>
      <c r="AA212" s="52">
        <f t="shared" si="162"/>
        <v>0</v>
      </c>
      <c r="AB212" s="52">
        <f t="shared" si="162"/>
        <v>0</v>
      </c>
      <c r="AC212" s="52">
        <f t="shared" si="162"/>
        <v>0</v>
      </c>
      <c r="AD212" s="52">
        <f t="shared" si="162"/>
        <v>0</v>
      </c>
      <c r="AE212" s="52">
        <f t="shared" si="162"/>
        <v>0</v>
      </c>
      <c r="AF212" s="52">
        <f t="shared" si="162"/>
        <v>0</v>
      </c>
      <c r="AG212" s="9"/>
      <c r="AH212" s="65">
        <f t="shared" si="149"/>
        <v>0</v>
      </c>
      <c r="AI212" s="65">
        <f t="shared" si="150"/>
        <v>0</v>
      </c>
      <c r="AJ212" s="65">
        <f t="shared" si="151"/>
        <v>0</v>
      </c>
      <c r="AK212" s="65">
        <f t="shared" si="152"/>
        <v>0</v>
      </c>
      <c r="AL212" s="65">
        <f t="shared" si="153"/>
        <v>0</v>
      </c>
      <c r="AM212" s="65">
        <f t="shared" si="154"/>
        <v>0</v>
      </c>
      <c r="AN212" s="66"/>
      <c r="AO212" s="65">
        <f t="shared" si="155"/>
        <v>0</v>
      </c>
      <c r="AP212" s="65">
        <f t="shared" si="156"/>
        <v>0</v>
      </c>
      <c r="AQ212" s="65">
        <f t="shared" si="157"/>
        <v>0</v>
      </c>
    </row>
    <row r="213" spans="1:43" x14ac:dyDescent="0.25">
      <c r="A213" s="13" t="s">
        <v>437</v>
      </c>
      <c r="B213" s="13"/>
      <c r="C213" s="52">
        <f t="shared" ref="C213:AF213" si="163">C126</f>
        <v>0</v>
      </c>
      <c r="D213" s="52">
        <f t="shared" si="163"/>
        <v>0</v>
      </c>
      <c r="E213" s="52">
        <f t="shared" si="163"/>
        <v>0</v>
      </c>
      <c r="F213" s="52">
        <f t="shared" si="163"/>
        <v>0</v>
      </c>
      <c r="G213" s="52">
        <f t="shared" si="163"/>
        <v>0</v>
      </c>
      <c r="H213" s="52">
        <f t="shared" si="163"/>
        <v>0</v>
      </c>
      <c r="I213" s="52">
        <f t="shared" si="163"/>
        <v>0</v>
      </c>
      <c r="J213" s="52">
        <f t="shared" si="163"/>
        <v>0</v>
      </c>
      <c r="K213" s="52">
        <f t="shared" si="163"/>
        <v>0</v>
      </c>
      <c r="L213" s="52">
        <f t="shared" si="163"/>
        <v>0</v>
      </c>
      <c r="M213" s="52">
        <f t="shared" si="163"/>
        <v>0</v>
      </c>
      <c r="N213" s="52">
        <f t="shared" si="163"/>
        <v>0</v>
      </c>
      <c r="O213" s="52">
        <f t="shared" si="163"/>
        <v>0</v>
      </c>
      <c r="P213" s="52">
        <f t="shared" si="163"/>
        <v>0</v>
      </c>
      <c r="Q213" s="52">
        <f t="shared" si="163"/>
        <v>0</v>
      </c>
      <c r="R213" s="52">
        <f t="shared" si="163"/>
        <v>0</v>
      </c>
      <c r="S213" s="52">
        <f t="shared" si="163"/>
        <v>0</v>
      </c>
      <c r="T213" s="52">
        <f t="shared" si="163"/>
        <v>0</v>
      </c>
      <c r="U213" s="52">
        <f t="shared" si="163"/>
        <v>0</v>
      </c>
      <c r="V213" s="52">
        <f t="shared" si="163"/>
        <v>0</v>
      </c>
      <c r="W213" s="52">
        <f t="shared" si="163"/>
        <v>0</v>
      </c>
      <c r="X213" s="52">
        <f t="shared" si="163"/>
        <v>0</v>
      </c>
      <c r="Y213" s="52">
        <f t="shared" si="163"/>
        <v>0</v>
      </c>
      <c r="Z213" s="52">
        <f t="shared" si="163"/>
        <v>0</v>
      </c>
      <c r="AA213" s="52">
        <f t="shared" si="163"/>
        <v>0</v>
      </c>
      <c r="AB213" s="52">
        <f t="shared" si="163"/>
        <v>0</v>
      </c>
      <c r="AC213" s="52">
        <f t="shared" si="163"/>
        <v>0</v>
      </c>
      <c r="AD213" s="52">
        <f t="shared" si="163"/>
        <v>0</v>
      </c>
      <c r="AE213" s="52">
        <f t="shared" si="163"/>
        <v>0</v>
      </c>
      <c r="AF213" s="52">
        <f t="shared" si="163"/>
        <v>0</v>
      </c>
      <c r="AG213" s="9"/>
      <c r="AH213" s="65">
        <f t="shared" si="149"/>
        <v>0</v>
      </c>
      <c r="AI213" s="65">
        <f t="shared" si="150"/>
        <v>0</v>
      </c>
      <c r="AJ213" s="65">
        <f t="shared" si="151"/>
        <v>0</v>
      </c>
      <c r="AK213" s="65">
        <f t="shared" si="152"/>
        <v>0</v>
      </c>
      <c r="AL213" s="65">
        <f t="shared" si="153"/>
        <v>0</v>
      </c>
      <c r="AM213" s="65">
        <f t="shared" si="154"/>
        <v>0</v>
      </c>
      <c r="AN213" s="66"/>
      <c r="AO213" s="65">
        <f t="shared" si="155"/>
        <v>0</v>
      </c>
      <c r="AP213" s="65">
        <f t="shared" si="156"/>
        <v>0</v>
      </c>
      <c r="AQ213" s="65">
        <f t="shared" si="157"/>
        <v>0</v>
      </c>
    </row>
    <row r="214" spans="1:43" x14ac:dyDescent="0.25">
      <c r="A214" s="13" t="s">
        <v>675</v>
      </c>
      <c r="B214" s="13"/>
      <c r="C214" s="52">
        <f t="shared" ref="C214:AF214" si="164">C127</f>
        <v>217.9</v>
      </c>
      <c r="D214" s="52">
        <f t="shared" si="164"/>
        <v>221.4</v>
      </c>
      <c r="E214" s="52">
        <f t="shared" si="164"/>
        <v>231.9</v>
      </c>
      <c r="F214" s="52">
        <f t="shared" si="164"/>
        <v>253</v>
      </c>
      <c r="G214" s="52">
        <f t="shared" si="164"/>
        <v>274</v>
      </c>
      <c r="H214" s="52">
        <f t="shared" si="164"/>
        <v>302.10000000000002</v>
      </c>
      <c r="I214" s="52">
        <f t="shared" si="164"/>
        <v>323.10000000000002</v>
      </c>
      <c r="J214" s="52">
        <f t="shared" si="164"/>
        <v>333.7</v>
      </c>
      <c r="K214" s="52">
        <f t="shared" si="164"/>
        <v>340.7</v>
      </c>
      <c r="L214" s="52">
        <f t="shared" si="164"/>
        <v>349.5</v>
      </c>
      <c r="M214" s="52">
        <f t="shared" si="164"/>
        <v>280.60000000000002</v>
      </c>
      <c r="N214" s="52">
        <f t="shared" si="164"/>
        <v>291.10000000000002</v>
      </c>
      <c r="O214" s="52">
        <f t="shared" si="164"/>
        <v>300.10000000000002</v>
      </c>
      <c r="P214" s="52">
        <f t="shared" si="164"/>
        <v>314.10000000000002</v>
      </c>
      <c r="Q214" s="52">
        <f t="shared" si="164"/>
        <v>331.7</v>
      </c>
      <c r="R214" s="52">
        <f t="shared" si="164"/>
        <v>349.2</v>
      </c>
      <c r="S214" s="52">
        <f t="shared" si="164"/>
        <v>373.8</v>
      </c>
      <c r="T214" s="52">
        <f t="shared" si="164"/>
        <v>380.8</v>
      </c>
      <c r="U214" s="52">
        <f t="shared" si="164"/>
        <v>384.3</v>
      </c>
      <c r="V214" s="52">
        <f t="shared" si="164"/>
        <v>384.3</v>
      </c>
      <c r="W214" s="52">
        <f t="shared" si="164"/>
        <v>412.4</v>
      </c>
      <c r="X214" s="52">
        <f t="shared" si="164"/>
        <v>412.4</v>
      </c>
      <c r="Y214" s="52">
        <f t="shared" si="164"/>
        <v>412.4</v>
      </c>
      <c r="Z214" s="52">
        <f t="shared" si="164"/>
        <v>412.4</v>
      </c>
      <c r="AA214" s="52">
        <f t="shared" si="164"/>
        <v>412.4</v>
      </c>
      <c r="AB214" s="52">
        <f t="shared" si="164"/>
        <v>412.4</v>
      </c>
      <c r="AC214" s="52">
        <f t="shared" si="164"/>
        <v>412.4</v>
      </c>
      <c r="AD214" s="52">
        <f t="shared" si="164"/>
        <v>412.4</v>
      </c>
      <c r="AE214" s="52">
        <f t="shared" si="164"/>
        <v>415.9</v>
      </c>
      <c r="AF214" s="52">
        <f t="shared" si="164"/>
        <v>415.9</v>
      </c>
      <c r="AG214" s="9"/>
      <c r="AH214" s="65">
        <f t="shared" ref="AH214" si="165">AVERAGE(C214:G214)</f>
        <v>239.64000000000001</v>
      </c>
      <c r="AI214" s="65">
        <f t="shared" ref="AI214" si="166">AVERAGE(H214:L214)</f>
        <v>329.82000000000005</v>
      </c>
      <c r="AJ214" s="65">
        <f t="shared" ref="AJ214" si="167">AVERAGE(M214:Q214)</f>
        <v>303.52000000000004</v>
      </c>
      <c r="AK214" s="65">
        <f t="shared" ref="AK214" si="168">AVERAGE(R214:V214)</f>
        <v>374.47999999999996</v>
      </c>
      <c r="AL214" s="65">
        <f t="shared" ref="AL214" si="169">AVERAGE(W214:AA214)</f>
        <v>412.4</v>
      </c>
      <c r="AM214" s="65">
        <f t="shared" ref="AM214" si="170">AVERAGE(AB214:AF214)</f>
        <v>413.8</v>
      </c>
      <c r="AN214" s="66"/>
      <c r="AO214" s="65">
        <f t="shared" ref="AO214" si="171">AVERAGE(AH214:AI214)</f>
        <v>284.73</v>
      </c>
      <c r="AP214" s="65">
        <f t="shared" ref="AP214" si="172">AVERAGE(AJ214:AK214)</f>
        <v>339</v>
      </c>
      <c r="AQ214" s="65">
        <f t="shared" ref="AQ214" si="173">AVERAGE(AL214:AM214)</f>
        <v>413.1</v>
      </c>
    </row>
    <row r="215" spans="1:43" x14ac:dyDescent="0.25">
      <c r="A215" s="71" t="s">
        <v>442</v>
      </c>
      <c r="B215" s="13"/>
      <c r="C215" s="52">
        <f>SUM(C128:C130)</f>
        <v>5165.8</v>
      </c>
      <c r="D215" s="52">
        <f t="shared" ref="D215:AF215" si="174">SUM(D128:D130)</f>
        <v>4983.8</v>
      </c>
      <c r="E215" s="52">
        <f t="shared" si="174"/>
        <v>5458.8</v>
      </c>
      <c r="F215" s="52">
        <f t="shared" si="174"/>
        <v>5803.6</v>
      </c>
      <c r="G215" s="52">
        <f t="shared" si="174"/>
        <v>5997.2</v>
      </c>
      <c r="H215" s="52">
        <f t="shared" si="174"/>
        <v>6524.2</v>
      </c>
      <c r="I215" s="52">
        <f t="shared" si="174"/>
        <v>6196.2</v>
      </c>
      <c r="J215" s="52">
        <f t="shared" si="174"/>
        <v>7789.8</v>
      </c>
      <c r="K215" s="52">
        <f t="shared" si="174"/>
        <v>7295.2</v>
      </c>
      <c r="L215" s="52">
        <f t="shared" si="174"/>
        <v>8191.4</v>
      </c>
      <c r="M215" s="52">
        <f t="shared" si="174"/>
        <v>8113.6</v>
      </c>
      <c r="N215" s="52">
        <f t="shared" si="174"/>
        <v>7441</v>
      </c>
      <c r="O215" s="52">
        <f t="shared" si="174"/>
        <v>6071.4</v>
      </c>
      <c r="P215" s="52">
        <f t="shared" si="174"/>
        <v>5405.8</v>
      </c>
      <c r="Q215" s="52">
        <f t="shared" si="174"/>
        <v>5709</v>
      </c>
      <c r="R215" s="52">
        <f t="shared" si="174"/>
        <v>4217.8</v>
      </c>
      <c r="S215" s="52">
        <f t="shared" si="174"/>
        <v>4267</v>
      </c>
      <c r="T215" s="52">
        <f t="shared" si="174"/>
        <v>5104</v>
      </c>
      <c r="U215" s="52">
        <f t="shared" si="174"/>
        <v>4278.6000000000004</v>
      </c>
      <c r="V215" s="52">
        <f t="shared" si="174"/>
        <v>4278.6000000000004</v>
      </c>
      <c r="W215" s="52">
        <f t="shared" si="174"/>
        <v>4949.8</v>
      </c>
      <c r="X215" s="52">
        <f t="shared" si="174"/>
        <v>4949.8</v>
      </c>
      <c r="Y215" s="52">
        <f t="shared" si="174"/>
        <v>5287.2</v>
      </c>
      <c r="Z215" s="52">
        <f t="shared" si="174"/>
        <v>4940.3999999999996</v>
      </c>
      <c r="AA215" s="52">
        <f t="shared" si="174"/>
        <v>5594</v>
      </c>
      <c r="AB215" s="52">
        <f t="shared" si="174"/>
        <v>6209</v>
      </c>
      <c r="AC215" s="52">
        <f t="shared" si="174"/>
        <v>6824</v>
      </c>
      <c r="AD215" s="52">
        <f t="shared" si="174"/>
        <v>7223</v>
      </c>
      <c r="AE215" s="52">
        <f t="shared" si="174"/>
        <v>7845</v>
      </c>
      <c r="AF215" s="52">
        <f t="shared" si="174"/>
        <v>7845</v>
      </c>
      <c r="AG215" s="9"/>
      <c r="AH215" s="65">
        <f>AVERAGE(C215:G215)</f>
        <v>5481.84</v>
      </c>
      <c r="AI215" s="65">
        <f t="shared" si="150"/>
        <v>7199.3600000000006</v>
      </c>
      <c r="AJ215" s="65">
        <f t="shared" si="151"/>
        <v>6548.16</v>
      </c>
      <c r="AK215" s="65">
        <f t="shared" si="152"/>
        <v>4429.2</v>
      </c>
      <c r="AL215" s="65">
        <f t="shared" si="153"/>
        <v>5144.24</v>
      </c>
      <c r="AM215" s="65">
        <f t="shared" si="154"/>
        <v>7189.2</v>
      </c>
      <c r="AN215" s="66"/>
      <c r="AO215" s="65">
        <f t="shared" si="155"/>
        <v>6340.6</v>
      </c>
      <c r="AP215" s="65">
        <f t="shared" si="156"/>
        <v>5488.68</v>
      </c>
      <c r="AQ215" s="65">
        <f t="shared" si="157"/>
        <v>6166.7199999999993</v>
      </c>
    </row>
    <row r="216" spans="1:43" x14ac:dyDescent="0.25">
      <c r="A216" s="71"/>
      <c r="B216" s="13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9"/>
      <c r="AH216" s="65"/>
      <c r="AI216" s="65"/>
      <c r="AJ216" s="65"/>
      <c r="AK216" s="65"/>
      <c r="AL216" s="65"/>
      <c r="AM216" s="65"/>
      <c r="AN216" s="66"/>
      <c r="AO216" s="65"/>
      <c r="AP216" s="65"/>
      <c r="AQ216" s="65"/>
    </row>
    <row r="217" spans="1:43" ht="15.75" x14ac:dyDescent="0.25">
      <c r="A217" s="81" t="s">
        <v>672</v>
      </c>
      <c r="B217" s="72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</row>
    <row r="218" spans="1:43" ht="15.75" x14ac:dyDescent="0.25">
      <c r="A218" s="13" t="s">
        <v>669</v>
      </c>
      <c r="B218" s="62"/>
      <c r="C218" s="52">
        <f>SUM(C219:C226)</f>
        <v>5550.9</v>
      </c>
      <c r="D218" s="52">
        <f t="shared" ref="D218:AF218" si="175">SUM(D219:D226)</f>
        <v>5517.2</v>
      </c>
      <c r="E218" s="52">
        <f t="shared" si="175"/>
        <v>5474.6</v>
      </c>
      <c r="F218" s="52">
        <f t="shared" si="175"/>
        <v>5421.2</v>
      </c>
      <c r="G218" s="52">
        <f t="shared" si="175"/>
        <v>5354.9</v>
      </c>
      <c r="H218" s="52">
        <f t="shared" si="175"/>
        <v>5272.8</v>
      </c>
      <c r="I218" s="52">
        <f t="shared" si="175"/>
        <v>5172.3</v>
      </c>
      <c r="J218" s="52">
        <f t="shared" si="175"/>
        <v>5050.7999999999993</v>
      </c>
      <c r="K218" s="52">
        <f t="shared" si="175"/>
        <v>4906.2</v>
      </c>
      <c r="L218" s="52">
        <f t="shared" si="175"/>
        <v>4736.7</v>
      </c>
      <c r="M218" s="52">
        <f t="shared" si="175"/>
        <v>4541.9000000000005</v>
      </c>
      <c r="N218" s="52">
        <f t="shared" si="175"/>
        <v>4323.3999999999987</v>
      </c>
      <c r="O218" s="52">
        <f t="shared" si="175"/>
        <v>4084.6000000000004</v>
      </c>
      <c r="P218" s="52">
        <f t="shared" si="175"/>
        <v>3830.6</v>
      </c>
      <c r="Q218" s="52">
        <f t="shared" si="175"/>
        <v>3568.9000000000005</v>
      </c>
      <c r="R218" s="52">
        <f t="shared" si="175"/>
        <v>3306.9999999999995</v>
      </c>
      <c r="S218" s="52">
        <f t="shared" si="175"/>
        <v>3053.2000000000003</v>
      </c>
      <c r="T218" s="52">
        <f t="shared" si="175"/>
        <v>2814.3999999999996</v>
      </c>
      <c r="U218" s="52">
        <f t="shared" si="175"/>
        <v>2595.9</v>
      </c>
      <c r="V218" s="52">
        <f t="shared" si="175"/>
        <v>2401.1999999999998</v>
      </c>
      <c r="W218" s="52">
        <f t="shared" si="175"/>
        <v>2231.4999999999995</v>
      </c>
      <c r="X218" s="52">
        <f t="shared" si="175"/>
        <v>2086.8999999999996</v>
      </c>
      <c r="Y218" s="52">
        <f t="shared" si="175"/>
        <v>1965.3999999999999</v>
      </c>
      <c r="Z218" s="52">
        <f t="shared" si="175"/>
        <v>1864.9999999999998</v>
      </c>
      <c r="AA218" s="52">
        <f t="shared" si="175"/>
        <v>1782.8</v>
      </c>
      <c r="AB218" s="52">
        <f t="shared" si="175"/>
        <v>1716.4999999999995</v>
      </c>
      <c r="AC218" s="52">
        <f t="shared" si="175"/>
        <v>1663.1</v>
      </c>
      <c r="AD218" s="52">
        <f t="shared" si="175"/>
        <v>1620.5</v>
      </c>
      <c r="AE218" s="52">
        <f t="shared" si="175"/>
        <v>1586.9</v>
      </c>
      <c r="AF218" s="52">
        <f t="shared" si="175"/>
        <v>1560.2</v>
      </c>
      <c r="AG218" s="60"/>
      <c r="AH218" s="65">
        <f>AVERAGE(C218:G218)</f>
        <v>5463.7599999999993</v>
      </c>
      <c r="AI218" s="65">
        <f>AVERAGE(H218:L218)</f>
        <v>5027.76</v>
      </c>
      <c r="AJ218" s="65">
        <f>AVERAGE(M218:Q218)</f>
        <v>4069.88</v>
      </c>
      <c r="AK218" s="65">
        <f>AVERAGE(R218:V218)</f>
        <v>2834.3399999999992</v>
      </c>
      <c r="AL218" s="65">
        <f>AVERAGE(W218:AA218)</f>
        <v>1986.3199999999997</v>
      </c>
      <c r="AM218" s="65">
        <f>AVERAGE(AB218:AF218)</f>
        <v>1629.44</v>
      </c>
      <c r="AN218" s="60"/>
      <c r="AO218" s="65">
        <f>AVERAGE(AH218:AI218)</f>
        <v>5245.76</v>
      </c>
      <c r="AP218" s="65">
        <f>AVERAGE(AJ218:AK218)</f>
        <v>3452.1099999999997</v>
      </c>
      <c r="AQ218" s="65">
        <f>AVERAGE(AL218:AM218)</f>
        <v>1807.8799999999999</v>
      </c>
    </row>
    <row r="219" spans="1:43" ht="15.75" x14ac:dyDescent="0.25">
      <c r="A219" s="13" t="s">
        <v>410</v>
      </c>
      <c r="B219" s="13"/>
      <c r="C219" s="52">
        <f t="shared" ref="C219:C225" si="176">C134</f>
        <v>41.7</v>
      </c>
      <c r="D219" s="52">
        <f t="shared" ref="D219:AF225" si="177">D134</f>
        <v>53.1</v>
      </c>
      <c r="E219" s="52">
        <f t="shared" si="177"/>
        <v>67.400000000000006</v>
      </c>
      <c r="F219" s="52">
        <f t="shared" si="177"/>
        <v>85.4</v>
      </c>
      <c r="G219" s="52">
        <f t="shared" si="177"/>
        <v>107.8</v>
      </c>
      <c r="H219" s="52">
        <f t="shared" si="177"/>
        <v>135.5</v>
      </c>
      <c r="I219" s="52">
        <f t="shared" si="177"/>
        <v>169.4</v>
      </c>
      <c r="J219" s="52">
        <f t="shared" si="177"/>
        <v>210.4</v>
      </c>
      <c r="K219" s="52">
        <f t="shared" si="177"/>
        <v>259.3</v>
      </c>
      <c r="L219" s="52">
        <f t="shared" si="177"/>
        <v>316.60000000000002</v>
      </c>
      <c r="M219" s="52">
        <f t="shared" si="177"/>
        <v>382.3</v>
      </c>
      <c r="N219" s="52">
        <f t="shared" si="177"/>
        <v>456</v>
      </c>
      <c r="O219" s="52">
        <f t="shared" si="177"/>
        <v>536.70000000000005</v>
      </c>
      <c r="P219" s="52">
        <f t="shared" si="177"/>
        <v>622.29999999999995</v>
      </c>
      <c r="Q219" s="52">
        <f t="shared" si="177"/>
        <v>710.7</v>
      </c>
      <c r="R219" s="52">
        <f t="shared" si="177"/>
        <v>799.1</v>
      </c>
      <c r="S219" s="52">
        <f t="shared" si="177"/>
        <v>884.8</v>
      </c>
      <c r="T219" s="52">
        <f t="shared" si="177"/>
        <v>965.4</v>
      </c>
      <c r="U219" s="52">
        <f t="shared" si="177"/>
        <v>1039.2</v>
      </c>
      <c r="V219" s="52">
        <f t="shared" si="177"/>
        <v>1104.9000000000001</v>
      </c>
      <c r="W219" s="52">
        <f t="shared" si="177"/>
        <v>1162.2</v>
      </c>
      <c r="X219" s="52">
        <f t="shared" si="177"/>
        <v>1211</v>
      </c>
      <c r="Y219" s="52">
        <f t="shared" si="177"/>
        <v>1252</v>
      </c>
      <c r="Z219" s="52">
        <f t="shared" si="177"/>
        <v>1285.9000000000001</v>
      </c>
      <c r="AA219" s="52">
        <f t="shared" si="177"/>
        <v>1313.6</v>
      </c>
      <c r="AB219" s="52">
        <f t="shared" si="177"/>
        <v>1336.1</v>
      </c>
      <c r="AC219" s="52">
        <f t="shared" si="177"/>
        <v>1354</v>
      </c>
      <c r="AD219" s="52">
        <f t="shared" si="177"/>
        <v>1368.4</v>
      </c>
      <c r="AE219" s="52">
        <f t="shared" si="177"/>
        <v>1379.8</v>
      </c>
      <c r="AF219" s="52">
        <f t="shared" si="177"/>
        <v>1388.8</v>
      </c>
      <c r="AG219" s="9"/>
      <c r="AH219" s="65">
        <f t="shared" ref="AH219:AH226" si="178">AVERAGE(C219:G219)</f>
        <v>71.080000000000013</v>
      </c>
      <c r="AI219" s="65">
        <f t="shared" ref="AI219:AI226" si="179">AVERAGE(H219:L219)</f>
        <v>218.23999999999995</v>
      </c>
      <c r="AJ219" s="65">
        <f t="shared" ref="AJ219:AJ226" si="180">AVERAGE(M219:Q219)</f>
        <v>541.6</v>
      </c>
      <c r="AK219" s="65">
        <f t="shared" ref="AK219:AK226" si="181">AVERAGE(R219:V219)</f>
        <v>958.68</v>
      </c>
      <c r="AL219" s="65">
        <f t="shared" ref="AL219:AL226" si="182">AVERAGE(W219:AA219)</f>
        <v>1244.94</v>
      </c>
      <c r="AM219" s="65">
        <f t="shared" ref="AM219:AM226" si="183">AVERAGE(AB219:AF219)</f>
        <v>1365.42</v>
      </c>
      <c r="AN219" s="60"/>
      <c r="AO219" s="65">
        <f t="shared" ref="AO219:AO226" si="184">AVERAGE(AH219:AI219)</f>
        <v>144.65999999999997</v>
      </c>
      <c r="AP219" s="65">
        <f t="shared" ref="AP219:AP226" si="185">AVERAGE(AJ219:AK219)</f>
        <v>750.14</v>
      </c>
      <c r="AQ219" s="65">
        <f t="shared" ref="AQ219:AQ226" si="186">AVERAGE(AL219:AM219)</f>
        <v>1305.18</v>
      </c>
    </row>
    <row r="220" spans="1:43" ht="15.75" x14ac:dyDescent="0.25">
      <c r="A220" s="13" t="s">
        <v>411</v>
      </c>
      <c r="B220" s="13"/>
      <c r="C220" s="52">
        <f t="shared" si="176"/>
        <v>1.2</v>
      </c>
      <c r="D220" s="52">
        <f t="shared" ref="D220:R220" si="187">D135</f>
        <v>1.6</v>
      </c>
      <c r="E220" s="52">
        <f t="shared" si="187"/>
        <v>2</v>
      </c>
      <c r="F220" s="52">
        <f t="shared" si="187"/>
        <v>2.5</v>
      </c>
      <c r="G220" s="52">
        <f t="shared" si="187"/>
        <v>3.2</v>
      </c>
      <c r="H220" s="52">
        <f t="shared" si="187"/>
        <v>4</v>
      </c>
      <c r="I220" s="52">
        <f t="shared" si="187"/>
        <v>5</v>
      </c>
      <c r="J220" s="52">
        <f t="shared" si="187"/>
        <v>6.2</v>
      </c>
      <c r="K220" s="52">
        <f t="shared" si="187"/>
        <v>7.7</v>
      </c>
      <c r="L220" s="52">
        <f t="shared" si="187"/>
        <v>9.4</v>
      </c>
      <c r="M220" s="52">
        <f t="shared" si="187"/>
        <v>11.3</v>
      </c>
      <c r="N220" s="52">
        <f t="shared" si="187"/>
        <v>13.5</v>
      </c>
      <c r="O220" s="52">
        <f t="shared" si="187"/>
        <v>15.9</v>
      </c>
      <c r="P220" s="52">
        <f t="shared" si="187"/>
        <v>18.399999999999999</v>
      </c>
      <c r="Q220" s="52">
        <f t="shared" si="187"/>
        <v>21</v>
      </c>
      <c r="R220" s="52">
        <f t="shared" si="187"/>
        <v>23.6</v>
      </c>
      <c r="S220" s="52">
        <f t="shared" si="177"/>
        <v>26.1</v>
      </c>
      <c r="T220" s="52">
        <f t="shared" si="177"/>
        <v>28.5</v>
      </c>
      <c r="U220" s="52">
        <f t="shared" si="177"/>
        <v>30.7</v>
      </c>
      <c r="V220" s="52">
        <f t="shared" si="177"/>
        <v>32.6</v>
      </c>
      <c r="W220" s="52">
        <f t="shared" si="177"/>
        <v>34.299999999999997</v>
      </c>
      <c r="X220" s="52">
        <f t="shared" si="177"/>
        <v>35.799999999999997</v>
      </c>
      <c r="Y220" s="52">
        <f t="shared" si="177"/>
        <v>37</v>
      </c>
      <c r="Z220" s="52">
        <f t="shared" si="177"/>
        <v>38</v>
      </c>
      <c r="AA220" s="52">
        <f t="shared" si="177"/>
        <v>38.799999999999997</v>
      </c>
      <c r="AB220" s="52">
        <f t="shared" si="177"/>
        <v>39.5</v>
      </c>
      <c r="AC220" s="52">
        <f t="shared" si="177"/>
        <v>40</v>
      </c>
      <c r="AD220" s="52">
        <f t="shared" si="177"/>
        <v>40.4</v>
      </c>
      <c r="AE220" s="52">
        <f t="shared" si="177"/>
        <v>40.799999999999997</v>
      </c>
      <c r="AF220" s="52">
        <f t="shared" si="177"/>
        <v>41</v>
      </c>
      <c r="AG220" s="9"/>
      <c r="AH220" s="65">
        <f t="shared" si="178"/>
        <v>2.1</v>
      </c>
      <c r="AI220" s="65">
        <f t="shared" si="179"/>
        <v>6.4599999999999991</v>
      </c>
      <c r="AJ220" s="65">
        <f t="shared" si="180"/>
        <v>16.02</v>
      </c>
      <c r="AK220" s="65">
        <f t="shared" si="181"/>
        <v>28.3</v>
      </c>
      <c r="AL220" s="65">
        <f t="shared" si="182"/>
        <v>36.779999999999994</v>
      </c>
      <c r="AM220" s="65">
        <f t="shared" si="183"/>
        <v>40.339999999999996</v>
      </c>
      <c r="AN220" s="60"/>
      <c r="AO220" s="65">
        <f t="shared" si="184"/>
        <v>4.2799999999999994</v>
      </c>
      <c r="AP220" s="65">
        <f t="shared" si="185"/>
        <v>22.16</v>
      </c>
      <c r="AQ220" s="65">
        <f t="shared" si="186"/>
        <v>38.559999999999995</v>
      </c>
    </row>
    <row r="221" spans="1:43" ht="15.75" x14ac:dyDescent="0.25">
      <c r="A221" s="13" t="s">
        <v>676</v>
      </c>
      <c r="B221" s="13"/>
      <c r="C221" s="52">
        <f t="shared" si="176"/>
        <v>802.1</v>
      </c>
      <c r="D221" s="52">
        <f t="shared" si="177"/>
        <v>795.4</v>
      </c>
      <c r="E221" s="52">
        <f t="shared" si="177"/>
        <v>787.1</v>
      </c>
      <c r="F221" s="52">
        <f t="shared" si="177"/>
        <v>776.6</v>
      </c>
      <c r="G221" s="52">
        <f t="shared" si="177"/>
        <v>763.6</v>
      </c>
      <c r="H221" s="52">
        <f t="shared" si="177"/>
        <v>747.5</v>
      </c>
      <c r="I221" s="52">
        <f t="shared" si="177"/>
        <v>727.8</v>
      </c>
      <c r="J221" s="52">
        <f t="shared" si="177"/>
        <v>703.9</v>
      </c>
      <c r="K221" s="52">
        <f t="shared" si="177"/>
        <v>675.5</v>
      </c>
      <c r="L221" s="52">
        <f t="shared" si="177"/>
        <v>642.29999999999995</v>
      </c>
      <c r="M221" s="52">
        <f t="shared" si="177"/>
        <v>604.1</v>
      </c>
      <c r="N221" s="52">
        <f t="shared" si="177"/>
        <v>561.20000000000005</v>
      </c>
      <c r="O221" s="52">
        <f t="shared" si="177"/>
        <v>514.29999999999995</v>
      </c>
      <c r="P221" s="52">
        <f t="shared" si="177"/>
        <v>464.5</v>
      </c>
      <c r="Q221" s="52">
        <f t="shared" si="177"/>
        <v>413.1</v>
      </c>
      <c r="R221" s="52">
        <f t="shared" si="177"/>
        <v>361.8</v>
      </c>
      <c r="S221" s="52">
        <f t="shared" si="177"/>
        <v>312</v>
      </c>
      <c r="T221" s="52">
        <f t="shared" si="177"/>
        <v>265.10000000000002</v>
      </c>
      <c r="U221" s="52">
        <f t="shared" si="177"/>
        <v>222.2</v>
      </c>
      <c r="V221" s="52">
        <f t="shared" si="177"/>
        <v>184</v>
      </c>
      <c r="W221" s="52">
        <f t="shared" si="177"/>
        <v>150.69999999999999</v>
      </c>
      <c r="X221" s="52">
        <f t="shared" si="177"/>
        <v>122.3</v>
      </c>
      <c r="Y221" s="52">
        <f t="shared" si="177"/>
        <v>98.5</v>
      </c>
      <c r="Z221" s="52">
        <f t="shared" si="177"/>
        <v>78.8</v>
      </c>
      <c r="AA221" s="52">
        <f t="shared" si="177"/>
        <v>62.7</v>
      </c>
      <c r="AB221" s="52">
        <f t="shared" si="177"/>
        <v>49.6</v>
      </c>
      <c r="AC221" s="52">
        <f t="shared" si="177"/>
        <v>39.200000000000003</v>
      </c>
      <c r="AD221" s="52">
        <f t="shared" si="177"/>
        <v>30.8</v>
      </c>
      <c r="AE221" s="52">
        <f t="shared" si="177"/>
        <v>24.2</v>
      </c>
      <c r="AF221" s="52">
        <f t="shared" si="177"/>
        <v>19</v>
      </c>
      <c r="AG221" s="9"/>
      <c r="AH221" s="65">
        <f t="shared" si="178"/>
        <v>784.95999999999992</v>
      </c>
      <c r="AI221" s="65">
        <f t="shared" si="179"/>
        <v>699.4</v>
      </c>
      <c r="AJ221" s="65">
        <f t="shared" si="180"/>
        <v>511.44000000000005</v>
      </c>
      <c r="AK221" s="65">
        <f t="shared" si="181"/>
        <v>269.02</v>
      </c>
      <c r="AL221" s="65">
        <f t="shared" si="182"/>
        <v>102.6</v>
      </c>
      <c r="AM221" s="65">
        <f t="shared" si="183"/>
        <v>32.56</v>
      </c>
      <c r="AN221" s="60"/>
      <c r="AO221" s="65">
        <f t="shared" si="184"/>
        <v>742.18</v>
      </c>
      <c r="AP221" s="65">
        <f t="shared" si="185"/>
        <v>390.23</v>
      </c>
      <c r="AQ221" s="65">
        <f t="shared" si="186"/>
        <v>67.58</v>
      </c>
    </row>
    <row r="222" spans="1:43" ht="15.75" x14ac:dyDescent="0.25">
      <c r="A222" s="13" t="s">
        <v>412</v>
      </c>
      <c r="B222" s="13"/>
      <c r="C222" s="52">
        <f t="shared" si="176"/>
        <v>4411.3</v>
      </c>
      <c r="D222" s="52">
        <f t="shared" si="177"/>
        <v>4374.8999999999996</v>
      </c>
      <c r="E222" s="52">
        <f t="shared" si="177"/>
        <v>4329</v>
      </c>
      <c r="F222" s="52">
        <f t="shared" si="177"/>
        <v>4271.5</v>
      </c>
      <c r="G222" s="52">
        <f t="shared" si="177"/>
        <v>4199.8</v>
      </c>
      <c r="H222" s="52">
        <f t="shared" si="177"/>
        <v>4111.2</v>
      </c>
      <c r="I222" s="52">
        <f t="shared" si="177"/>
        <v>4002.8</v>
      </c>
      <c r="J222" s="52">
        <f t="shared" si="177"/>
        <v>3871.7</v>
      </c>
      <c r="K222" s="52">
        <f t="shared" si="177"/>
        <v>3715.5</v>
      </c>
      <c r="L222" s="52">
        <f t="shared" si="177"/>
        <v>3532.5</v>
      </c>
      <c r="M222" s="52">
        <f t="shared" si="177"/>
        <v>3322.3</v>
      </c>
      <c r="N222" s="52">
        <f t="shared" si="177"/>
        <v>3086.5</v>
      </c>
      <c r="O222" s="52">
        <f t="shared" si="177"/>
        <v>2828.8</v>
      </c>
      <c r="P222" s="52">
        <f t="shared" si="177"/>
        <v>2554.8000000000002</v>
      </c>
      <c r="Q222" s="52">
        <f t="shared" si="177"/>
        <v>2272.3000000000002</v>
      </c>
      <c r="R222" s="52">
        <f t="shared" si="177"/>
        <v>1989.7</v>
      </c>
      <c r="S222" s="52">
        <f t="shared" si="177"/>
        <v>1715.7</v>
      </c>
      <c r="T222" s="52">
        <f t="shared" si="177"/>
        <v>1458</v>
      </c>
      <c r="U222" s="52">
        <f t="shared" si="177"/>
        <v>1222.2</v>
      </c>
      <c r="V222" s="52">
        <f t="shared" si="177"/>
        <v>1012.1</v>
      </c>
      <c r="W222" s="52">
        <f t="shared" si="177"/>
        <v>829</v>
      </c>
      <c r="X222" s="52">
        <f t="shared" si="177"/>
        <v>672.8</v>
      </c>
      <c r="Y222" s="52">
        <f t="shared" si="177"/>
        <v>541.70000000000005</v>
      </c>
      <c r="Z222" s="52">
        <f t="shared" si="177"/>
        <v>433.3</v>
      </c>
      <c r="AA222" s="52">
        <f t="shared" si="177"/>
        <v>344.7</v>
      </c>
      <c r="AB222" s="52">
        <f t="shared" si="177"/>
        <v>273.10000000000002</v>
      </c>
      <c r="AC222" s="52">
        <f t="shared" si="177"/>
        <v>215.5</v>
      </c>
      <c r="AD222" s="52">
        <f t="shared" si="177"/>
        <v>169.6</v>
      </c>
      <c r="AE222" s="52">
        <f t="shared" si="177"/>
        <v>133.19999999999999</v>
      </c>
      <c r="AF222" s="52">
        <f t="shared" si="177"/>
        <v>104.4</v>
      </c>
      <c r="AG222" s="9"/>
      <c r="AH222" s="65">
        <f t="shared" si="178"/>
        <v>4317.3</v>
      </c>
      <c r="AI222" s="65">
        <f t="shared" si="179"/>
        <v>3846.7400000000002</v>
      </c>
      <c r="AJ222" s="65">
        <f t="shared" si="180"/>
        <v>2812.94</v>
      </c>
      <c r="AK222" s="65">
        <f t="shared" si="181"/>
        <v>1479.54</v>
      </c>
      <c r="AL222" s="65">
        <f t="shared" si="182"/>
        <v>564.29999999999995</v>
      </c>
      <c r="AM222" s="65">
        <f t="shared" si="183"/>
        <v>179.16000000000003</v>
      </c>
      <c r="AN222" s="60"/>
      <c r="AO222" s="65">
        <f t="shared" si="184"/>
        <v>4082.0200000000004</v>
      </c>
      <c r="AP222" s="65">
        <f t="shared" si="185"/>
        <v>2146.2399999999998</v>
      </c>
      <c r="AQ222" s="65">
        <f t="shared" si="186"/>
        <v>371.73</v>
      </c>
    </row>
    <row r="223" spans="1:43" ht="15.75" x14ac:dyDescent="0.25">
      <c r="A223" s="13" t="s">
        <v>436</v>
      </c>
      <c r="B223" s="13"/>
      <c r="C223" s="52">
        <f t="shared" si="176"/>
        <v>53.5</v>
      </c>
      <c r="D223" s="52">
        <f t="shared" si="177"/>
        <v>53</v>
      </c>
      <c r="E223" s="52">
        <f t="shared" si="177"/>
        <v>52.5</v>
      </c>
      <c r="F223" s="52">
        <f t="shared" si="177"/>
        <v>51.8</v>
      </c>
      <c r="G223" s="52">
        <f t="shared" si="177"/>
        <v>50.9</v>
      </c>
      <c r="H223" s="52">
        <f t="shared" si="177"/>
        <v>49.8</v>
      </c>
      <c r="I223" s="52">
        <f t="shared" si="177"/>
        <v>48.5</v>
      </c>
      <c r="J223" s="52">
        <f t="shared" si="177"/>
        <v>46.9</v>
      </c>
      <c r="K223" s="52">
        <f t="shared" si="177"/>
        <v>45</v>
      </c>
      <c r="L223" s="52">
        <f t="shared" si="177"/>
        <v>42.8</v>
      </c>
      <c r="M223" s="52">
        <f t="shared" si="177"/>
        <v>40.299999999999997</v>
      </c>
      <c r="N223" s="52">
        <f t="shared" si="177"/>
        <v>37.4</v>
      </c>
      <c r="O223" s="52">
        <f t="shared" si="177"/>
        <v>34.299999999999997</v>
      </c>
      <c r="P223" s="52">
        <f t="shared" si="177"/>
        <v>31</v>
      </c>
      <c r="Q223" s="52">
        <f t="shared" si="177"/>
        <v>27.5</v>
      </c>
      <c r="R223" s="52">
        <f t="shared" si="177"/>
        <v>24.1</v>
      </c>
      <c r="S223" s="52">
        <f t="shared" si="177"/>
        <v>20.8</v>
      </c>
      <c r="T223" s="52">
        <f t="shared" si="177"/>
        <v>17.7</v>
      </c>
      <c r="U223" s="52">
        <f t="shared" si="177"/>
        <v>14.8</v>
      </c>
      <c r="V223" s="52">
        <f t="shared" si="177"/>
        <v>12.3</v>
      </c>
      <c r="W223" s="52">
        <f t="shared" si="177"/>
        <v>10</v>
      </c>
      <c r="X223" s="52">
        <f t="shared" si="177"/>
        <v>8.1999999999999993</v>
      </c>
      <c r="Y223" s="52">
        <f t="shared" si="177"/>
        <v>6.6</v>
      </c>
      <c r="Z223" s="52">
        <f t="shared" si="177"/>
        <v>5.3</v>
      </c>
      <c r="AA223" s="52">
        <f t="shared" si="177"/>
        <v>4.2</v>
      </c>
      <c r="AB223" s="52">
        <f t="shared" si="177"/>
        <v>3.3</v>
      </c>
      <c r="AC223" s="52">
        <f t="shared" si="177"/>
        <v>2.6</v>
      </c>
      <c r="AD223" s="52">
        <f t="shared" si="177"/>
        <v>2.1</v>
      </c>
      <c r="AE223" s="52">
        <f t="shared" si="177"/>
        <v>1.6</v>
      </c>
      <c r="AF223" s="52">
        <f t="shared" si="177"/>
        <v>1.3</v>
      </c>
      <c r="AG223" s="9"/>
      <c r="AH223" s="65">
        <f t="shared" si="178"/>
        <v>52.339999999999996</v>
      </c>
      <c r="AI223" s="65">
        <f t="shared" si="179"/>
        <v>46.6</v>
      </c>
      <c r="AJ223" s="65">
        <f t="shared" si="180"/>
        <v>34.1</v>
      </c>
      <c r="AK223" s="65">
        <f t="shared" si="181"/>
        <v>17.940000000000001</v>
      </c>
      <c r="AL223" s="65">
        <f t="shared" si="182"/>
        <v>6.8599999999999994</v>
      </c>
      <c r="AM223" s="65">
        <f t="shared" si="183"/>
        <v>2.1800000000000002</v>
      </c>
      <c r="AN223" s="60"/>
      <c r="AO223" s="65">
        <f t="shared" si="184"/>
        <v>49.47</v>
      </c>
      <c r="AP223" s="65">
        <f t="shared" si="185"/>
        <v>26.020000000000003</v>
      </c>
      <c r="AQ223" s="65">
        <f t="shared" si="186"/>
        <v>4.5199999999999996</v>
      </c>
    </row>
    <row r="224" spans="1:43" ht="15.75" x14ac:dyDescent="0.25">
      <c r="A224" s="13" t="s">
        <v>437</v>
      </c>
      <c r="B224" s="13"/>
      <c r="C224" s="52">
        <f t="shared" si="176"/>
        <v>13.4</v>
      </c>
      <c r="D224" s="52">
        <f t="shared" si="177"/>
        <v>13.3</v>
      </c>
      <c r="E224" s="52">
        <f t="shared" si="177"/>
        <v>13.1</v>
      </c>
      <c r="F224" s="52">
        <f t="shared" si="177"/>
        <v>12.9</v>
      </c>
      <c r="G224" s="52">
        <f t="shared" si="177"/>
        <v>12.7</v>
      </c>
      <c r="H224" s="52">
        <f t="shared" si="177"/>
        <v>12.5</v>
      </c>
      <c r="I224" s="52">
        <f t="shared" si="177"/>
        <v>12.1</v>
      </c>
      <c r="J224" s="52">
        <f t="shared" si="177"/>
        <v>11.7</v>
      </c>
      <c r="K224" s="52">
        <f t="shared" si="177"/>
        <v>11.3</v>
      </c>
      <c r="L224" s="52">
        <f t="shared" si="177"/>
        <v>10.7</v>
      </c>
      <c r="M224" s="52">
        <f t="shared" si="177"/>
        <v>10.1</v>
      </c>
      <c r="N224" s="52">
        <f t="shared" si="177"/>
        <v>9.4</v>
      </c>
      <c r="O224" s="52">
        <f t="shared" si="177"/>
        <v>8.6</v>
      </c>
      <c r="P224" s="52">
        <f t="shared" si="177"/>
        <v>7.7</v>
      </c>
      <c r="Q224" s="52">
        <f t="shared" si="177"/>
        <v>6.9</v>
      </c>
      <c r="R224" s="52">
        <f t="shared" si="177"/>
        <v>6</v>
      </c>
      <c r="S224" s="52">
        <f t="shared" si="177"/>
        <v>5.2</v>
      </c>
      <c r="T224" s="52">
        <f t="shared" si="177"/>
        <v>4.4000000000000004</v>
      </c>
      <c r="U224" s="52">
        <f t="shared" si="177"/>
        <v>3.7</v>
      </c>
      <c r="V224" s="52">
        <f t="shared" si="177"/>
        <v>3.1</v>
      </c>
      <c r="W224" s="52">
        <f t="shared" si="177"/>
        <v>2.5</v>
      </c>
      <c r="X224" s="52">
        <f t="shared" si="177"/>
        <v>2</v>
      </c>
      <c r="Y224" s="52">
        <f t="shared" si="177"/>
        <v>1.6</v>
      </c>
      <c r="Z224" s="52">
        <f t="shared" si="177"/>
        <v>1.3</v>
      </c>
      <c r="AA224" s="52">
        <f t="shared" si="177"/>
        <v>1</v>
      </c>
      <c r="AB224" s="52">
        <f t="shared" si="177"/>
        <v>0.8</v>
      </c>
      <c r="AC224" s="52">
        <f t="shared" si="177"/>
        <v>0.7</v>
      </c>
      <c r="AD224" s="52">
        <f t="shared" si="177"/>
        <v>0.5</v>
      </c>
      <c r="AE224" s="52">
        <f t="shared" si="177"/>
        <v>0.4</v>
      </c>
      <c r="AF224" s="52">
        <f t="shared" si="177"/>
        <v>0.3</v>
      </c>
      <c r="AG224" s="9"/>
      <c r="AH224" s="65">
        <f t="shared" si="178"/>
        <v>13.080000000000002</v>
      </c>
      <c r="AI224" s="65">
        <f t="shared" si="179"/>
        <v>11.66</v>
      </c>
      <c r="AJ224" s="65">
        <f t="shared" si="180"/>
        <v>8.5400000000000009</v>
      </c>
      <c r="AK224" s="65">
        <f t="shared" si="181"/>
        <v>4.4800000000000004</v>
      </c>
      <c r="AL224" s="65">
        <f t="shared" si="182"/>
        <v>1.6799999999999997</v>
      </c>
      <c r="AM224" s="65">
        <f t="shared" si="183"/>
        <v>0.53999999999999992</v>
      </c>
      <c r="AN224" s="60"/>
      <c r="AO224" s="65">
        <f t="shared" si="184"/>
        <v>12.370000000000001</v>
      </c>
      <c r="AP224" s="65">
        <f t="shared" si="185"/>
        <v>6.5100000000000007</v>
      </c>
      <c r="AQ224" s="65">
        <f t="shared" si="186"/>
        <v>1.1099999999999999</v>
      </c>
    </row>
    <row r="225" spans="1:44" ht="15.75" x14ac:dyDescent="0.25">
      <c r="A225" s="13" t="s">
        <v>675</v>
      </c>
      <c r="B225" s="13"/>
      <c r="C225" s="52">
        <f t="shared" si="176"/>
        <v>0.5</v>
      </c>
      <c r="D225" s="52">
        <f t="shared" si="177"/>
        <v>0.5</v>
      </c>
      <c r="E225" s="52">
        <f t="shared" si="177"/>
        <v>0.5</v>
      </c>
      <c r="F225" s="52">
        <f t="shared" si="177"/>
        <v>0.5</v>
      </c>
      <c r="G225" s="52">
        <f t="shared" si="177"/>
        <v>0.5</v>
      </c>
      <c r="H225" s="52">
        <f t="shared" si="177"/>
        <v>0.5</v>
      </c>
      <c r="I225" s="52">
        <f t="shared" si="177"/>
        <v>0.5</v>
      </c>
      <c r="J225" s="52">
        <f t="shared" si="177"/>
        <v>0.5</v>
      </c>
      <c r="K225" s="52">
        <f t="shared" si="177"/>
        <v>0.5</v>
      </c>
      <c r="L225" s="52">
        <f t="shared" si="177"/>
        <v>0.4</v>
      </c>
      <c r="M225" s="52">
        <f t="shared" si="177"/>
        <v>0.4</v>
      </c>
      <c r="N225" s="52">
        <f t="shared" si="177"/>
        <v>0.4</v>
      </c>
      <c r="O225" s="52">
        <f t="shared" si="177"/>
        <v>0.3</v>
      </c>
      <c r="P225" s="52">
        <f t="shared" si="177"/>
        <v>0.3</v>
      </c>
      <c r="Q225" s="52">
        <f t="shared" si="177"/>
        <v>0.3</v>
      </c>
      <c r="R225" s="52">
        <f t="shared" si="177"/>
        <v>0.2</v>
      </c>
      <c r="S225" s="52">
        <f t="shared" si="177"/>
        <v>0.2</v>
      </c>
      <c r="T225" s="52">
        <f t="shared" si="177"/>
        <v>0.2</v>
      </c>
      <c r="U225" s="52">
        <f t="shared" si="177"/>
        <v>0.1</v>
      </c>
      <c r="V225" s="52">
        <f t="shared" si="177"/>
        <v>0.1</v>
      </c>
      <c r="W225" s="52">
        <f t="shared" si="177"/>
        <v>0.1</v>
      </c>
      <c r="X225" s="52">
        <f t="shared" si="177"/>
        <v>0.1</v>
      </c>
      <c r="Y225" s="52">
        <f t="shared" si="177"/>
        <v>0.1</v>
      </c>
      <c r="Z225" s="52">
        <f t="shared" si="177"/>
        <v>0.1</v>
      </c>
      <c r="AA225" s="52">
        <f t="shared" si="177"/>
        <v>0</v>
      </c>
      <c r="AB225" s="52">
        <f t="shared" si="177"/>
        <v>0</v>
      </c>
      <c r="AC225" s="52">
        <f t="shared" si="177"/>
        <v>0</v>
      </c>
      <c r="AD225" s="52">
        <f t="shared" si="177"/>
        <v>0</v>
      </c>
      <c r="AE225" s="52">
        <f t="shared" si="177"/>
        <v>0</v>
      </c>
      <c r="AF225" s="52">
        <f t="shared" si="177"/>
        <v>0</v>
      </c>
      <c r="AG225" s="9"/>
      <c r="AH225" s="65">
        <f t="shared" si="178"/>
        <v>0.5</v>
      </c>
      <c r="AI225" s="65">
        <f t="shared" si="179"/>
        <v>0.48</v>
      </c>
      <c r="AJ225" s="65">
        <f t="shared" si="180"/>
        <v>0.34</v>
      </c>
      <c r="AK225" s="65">
        <f t="shared" si="181"/>
        <v>0.16</v>
      </c>
      <c r="AL225" s="65">
        <f t="shared" si="182"/>
        <v>0.08</v>
      </c>
      <c r="AM225" s="65">
        <f t="shared" si="183"/>
        <v>0</v>
      </c>
      <c r="AN225" s="60"/>
      <c r="AO225" s="65">
        <f t="shared" si="184"/>
        <v>0.49</v>
      </c>
      <c r="AP225" s="65">
        <f t="shared" si="185"/>
        <v>0.25</v>
      </c>
      <c r="AQ225" s="65">
        <f t="shared" si="186"/>
        <v>0.04</v>
      </c>
    </row>
    <row r="226" spans="1:44" ht="15.75" x14ac:dyDescent="0.25">
      <c r="A226" s="71" t="s">
        <v>442</v>
      </c>
      <c r="B226" s="13"/>
      <c r="C226" s="52">
        <f>SUM(C141:C143)</f>
        <v>227.2</v>
      </c>
      <c r="D226" s="52">
        <f t="shared" ref="D226:AF226" si="188">SUM(D141:D143)</f>
        <v>225.4</v>
      </c>
      <c r="E226" s="52">
        <f t="shared" si="188"/>
        <v>223</v>
      </c>
      <c r="F226" s="52">
        <f t="shared" si="188"/>
        <v>220</v>
      </c>
      <c r="G226" s="52">
        <f t="shared" si="188"/>
        <v>216.4</v>
      </c>
      <c r="H226" s="52">
        <f t="shared" si="188"/>
        <v>211.8</v>
      </c>
      <c r="I226" s="52">
        <f t="shared" si="188"/>
        <v>206.2</v>
      </c>
      <c r="J226" s="52">
        <f t="shared" si="188"/>
        <v>199.5</v>
      </c>
      <c r="K226" s="52">
        <f t="shared" si="188"/>
        <v>191.4</v>
      </c>
      <c r="L226" s="52">
        <f t="shared" si="188"/>
        <v>182</v>
      </c>
      <c r="M226" s="52">
        <f t="shared" si="188"/>
        <v>171.1</v>
      </c>
      <c r="N226" s="52">
        <f t="shared" si="188"/>
        <v>159</v>
      </c>
      <c r="O226" s="52">
        <f t="shared" si="188"/>
        <v>145.69999999999999</v>
      </c>
      <c r="P226" s="52">
        <f t="shared" si="188"/>
        <v>131.6</v>
      </c>
      <c r="Q226" s="52">
        <f t="shared" si="188"/>
        <v>117.1</v>
      </c>
      <c r="R226" s="52">
        <f t="shared" si="188"/>
        <v>102.5</v>
      </c>
      <c r="S226" s="52">
        <f t="shared" si="188"/>
        <v>88.4</v>
      </c>
      <c r="T226" s="52">
        <f t="shared" si="188"/>
        <v>75.099999999999994</v>
      </c>
      <c r="U226" s="52">
        <f t="shared" si="188"/>
        <v>63</v>
      </c>
      <c r="V226" s="52">
        <f t="shared" si="188"/>
        <v>52.1</v>
      </c>
      <c r="W226" s="52">
        <f t="shared" si="188"/>
        <v>42.7</v>
      </c>
      <c r="X226" s="52">
        <f t="shared" si="188"/>
        <v>34.700000000000003</v>
      </c>
      <c r="Y226" s="52">
        <f t="shared" si="188"/>
        <v>27.9</v>
      </c>
      <c r="Z226" s="52">
        <f t="shared" si="188"/>
        <v>22.3</v>
      </c>
      <c r="AA226" s="52">
        <f t="shared" si="188"/>
        <v>17.8</v>
      </c>
      <c r="AB226" s="52">
        <f t="shared" si="188"/>
        <v>14.1</v>
      </c>
      <c r="AC226" s="52">
        <f t="shared" si="188"/>
        <v>11.1</v>
      </c>
      <c r="AD226" s="52">
        <f t="shared" si="188"/>
        <v>8.6999999999999993</v>
      </c>
      <c r="AE226" s="52">
        <f t="shared" si="188"/>
        <v>6.9</v>
      </c>
      <c r="AF226" s="52">
        <f t="shared" si="188"/>
        <v>5.4</v>
      </c>
      <c r="AG226" s="9"/>
      <c r="AH226" s="65">
        <f t="shared" si="178"/>
        <v>222.4</v>
      </c>
      <c r="AI226" s="65">
        <f t="shared" si="179"/>
        <v>198.18</v>
      </c>
      <c r="AJ226" s="65">
        <f t="shared" si="180"/>
        <v>144.9</v>
      </c>
      <c r="AK226" s="65">
        <f t="shared" si="181"/>
        <v>76.22</v>
      </c>
      <c r="AL226" s="65">
        <f t="shared" si="182"/>
        <v>29.080000000000002</v>
      </c>
      <c r="AM226" s="65">
        <f t="shared" si="183"/>
        <v>9.2399999999999984</v>
      </c>
      <c r="AN226" s="60"/>
      <c r="AO226" s="65">
        <f t="shared" si="184"/>
        <v>210.29000000000002</v>
      </c>
      <c r="AP226" s="65">
        <f t="shared" si="185"/>
        <v>110.56</v>
      </c>
      <c r="AQ226" s="65">
        <f t="shared" si="186"/>
        <v>19.16</v>
      </c>
    </row>
    <row r="227" spans="1:44" x14ac:dyDescent="0.25">
      <c r="A227" s="71"/>
      <c r="B227" s="13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9"/>
      <c r="AH227" s="65"/>
      <c r="AI227" s="65"/>
      <c r="AJ227" s="65"/>
      <c r="AK227" s="65"/>
      <c r="AL227" s="65"/>
      <c r="AM227" s="65"/>
      <c r="AN227" s="66"/>
      <c r="AO227" s="65"/>
      <c r="AP227" s="65"/>
      <c r="AQ227" s="65"/>
    </row>
    <row r="228" spans="1:44" ht="15.75" x14ac:dyDescent="0.25">
      <c r="A228" s="83" t="s">
        <v>673</v>
      </c>
      <c r="B228" s="72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</row>
    <row r="229" spans="1:44" ht="15.75" x14ac:dyDescent="0.25">
      <c r="A229" s="13" t="s">
        <v>669</v>
      </c>
      <c r="B229" s="62"/>
      <c r="C229" s="52">
        <f>SUM(C230:C237)</f>
        <v>25145.7</v>
      </c>
      <c r="D229" s="52">
        <f t="shared" ref="D229:AF229" si="189">SUM(D230:D237)</f>
        <v>24960.9</v>
      </c>
      <c r="E229" s="52">
        <f t="shared" si="189"/>
        <v>25397</v>
      </c>
      <c r="F229" s="52">
        <f t="shared" si="189"/>
        <v>25702.400000000001</v>
      </c>
      <c r="G229" s="52">
        <f t="shared" si="189"/>
        <v>25214.699999999997</v>
      </c>
      <c r="H229" s="52">
        <f t="shared" si="189"/>
        <v>26259.1</v>
      </c>
      <c r="I229" s="52">
        <f t="shared" si="189"/>
        <v>25643.300000000003</v>
      </c>
      <c r="J229" s="52">
        <f t="shared" si="189"/>
        <v>27183</v>
      </c>
      <c r="K229" s="52">
        <f t="shared" si="189"/>
        <v>26198.5</v>
      </c>
      <c r="L229" s="52">
        <f t="shared" si="189"/>
        <v>27298.3</v>
      </c>
      <c r="M229" s="52">
        <f t="shared" si="189"/>
        <v>29848.400000000001</v>
      </c>
      <c r="N229" s="52">
        <f t="shared" si="189"/>
        <v>28327.7</v>
      </c>
      <c r="O229" s="52">
        <f t="shared" si="189"/>
        <v>26732.9</v>
      </c>
      <c r="P229" s="52">
        <f t="shared" si="189"/>
        <v>25832</v>
      </c>
      <c r="Q229" s="52">
        <f t="shared" si="189"/>
        <v>26324.199999999997</v>
      </c>
      <c r="R229" s="52">
        <f t="shared" si="189"/>
        <v>24199.5</v>
      </c>
      <c r="S229" s="52">
        <f t="shared" si="189"/>
        <v>24414.400000000001</v>
      </c>
      <c r="T229" s="52">
        <f t="shared" si="189"/>
        <v>25024.5</v>
      </c>
      <c r="U229" s="52">
        <f t="shared" si="189"/>
        <v>23989.200000000001</v>
      </c>
      <c r="V229" s="52">
        <f t="shared" si="189"/>
        <v>25486.9</v>
      </c>
      <c r="W229" s="52">
        <f t="shared" si="189"/>
        <v>25657.9</v>
      </c>
      <c r="X229" s="52">
        <f t="shared" si="189"/>
        <v>25928.5</v>
      </c>
      <c r="Y229" s="52">
        <f t="shared" si="189"/>
        <v>28021.7</v>
      </c>
      <c r="Z229" s="52">
        <f t="shared" si="189"/>
        <v>27579.9</v>
      </c>
      <c r="AA229" s="52">
        <f t="shared" si="189"/>
        <v>28156.9</v>
      </c>
      <c r="AB229" s="52">
        <f t="shared" si="189"/>
        <v>28711.199999999997</v>
      </c>
      <c r="AC229" s="52">
        <f t="shared" si="189"/>
        <v>29278.5</v>
      </c>
      <c r="AD229" s="52">
        <f t="shared" si="189"/>
        <v>29640.699999999997</v>
      </c>
      <c r="AE229" s="52">
        <f t="shared" si="189"/>
        <v>30238.5</v>
      </c>
      <c r="AF229" s="52">
        <f t="shared" si="189"/>
        <v>30217.699999999997</v>
      </c>
      <c r="AG229" s="60"/>
      <c r="AH229" s="65">
        <f>AVERAGE(C229:G229)</f>
        <v>25284.14</v>
      </c>
      <c r="AI229" s="65">
        <f>AVERAGE(H229:L229)</f>
        <v>26516.439999999995</v>
      </c>
      <c r="AJ229" s="65">
        <f>AVERAGE(M229:Q229)</f>
        <v>27413.040000000001</v>
      </c>
      <c r="AK229" s="65">
        <f>AVERAGE(R229:V229)</f>
        <v>24622.9</v>
      </c>
      <c r="AL229" s="65">
        <f>AVERAGE(W229:AA229)</f>
        <v>27068.98</v>
      </c>
      <c r="AM229" s="65">
        <f>AVERAGE(AB229:AF229)</f>
        <v>29617.319999999996</v>
      </c>
      <c r="AN229" s="60"/>
      <c r="AO229" s="65">
        <f>AVERAGE(AH229:AI229)</f>
        <v>25900.289999999997</v>
      </c>
      <c r="AP229" s="65">
        <f>AVERAGE(AJ229:AK229)</f>
        <v>26017.97</v>
      </c>
      <c r="AQ229" s="65">
        <f>AVERAGE(AL229:AM229)</f>
        <v>28343.149999999998</v>
      </c>
      <c r="AR229" s="110"/>
    </row>
    <row r="230" spans="1:44" ht="15.75" x14ac:dyDescent="0.25">
      <c r="A230" s="13" t="s">
        <v>410</v>
      </c>
      <c r="B230" s="13"/>
      <c r="C230" s="52">
        <f t="shared" ref="C230:C236" si="190">C147</f>
        <v>6071.2</v>
      </c>
      <c r="D230" s="52">
        <f t="shared" ref="D230:AF236" si="191">D147</f>
        <v>6082.6</v>
      </c>
      <c r="E230" s="52">
        <f t="shared" si="191"/>
        <v>6096.9</v>
      </c>
      <c r="F230" s="52">
        <f t="shared" si="191"/>
        <v>6114.9</v>
      </c>
      <c r="G230" s="52">
        <f t="shared" si="191"/>
        <v>5264.9000000000005</v>
      </c>
      <c r="H230" s="52">
        <f t="shared" si="191"/>
        <v>5648</v>
      </c>
      <c r="I230" s="52">
        <f t="shared" si="191"/>
        <v>5681.9</v>
      </c>
      <c r="J230" s="52">
        <f t="shared" si="191"/>
        <v>5722.9</v>
      </c>
      <c r="K230" s="52">
        <f t="shared" si="191"/>
        <v>5771.8</v>
      </c>
      <c r="L230" s="52">
        <f t="shared" si="191"/>
        <v>5745.8</v>
      </c>
      <c r="M230" s="52">
        <f t="shared" si="191"/>
        <v>5080.3</v>
      </c>
      <c r="N230" s="52">
        <f t="shared" si="191"/>
        <v>5154</v>
      </c>
      <c r="O230" s="52">
        <f t="shared" si="191"/>
        <v>5234.7</v>
      </c>
      <c r="P230" s="52">
        <f t="shared" si="191"/>
        <v>5320.3</v>
      </c>
      <c r="Q230" s="52">
        <f t="shared" si="191"/>
        <v>5244.7</v>
      </c>
      <c r="R230" s="52">
        <f t="shared" si="191"/>
        <v>5017.8</v>
      </c>
      <c r="S230" s="52">
        <f t="shared" si="191"/>
        <v>5103.5</v>
      </c>
      <c r="T230" s="52">
        <f t="shared" si="191"/>
        <v>5184.0999999999995</v>
      </c>
      <c r="U230" s="52">
        <f t="shared" si="191"/>
        <v>5257.9</v>
      </c>
      <c r="V230" s="52">
        <f t="shared" si="191"/>
        <v>5588.6</v>
      </c>
      <c r="W230" s="52">
        <f t="shared" si="191"/>
        <v>5354.8</v>
      </c>
      <c r="X230" s="52">
        <f t="shared" si="191"/>
        <v>5403.6</v>
      </c>
      <c r="Y230" s="52">
        <f t="shared" si="191"/>
        <v>5444.6</v>
      </c>
      <c r="Z230" s="52">
        <f t="shared" si="191"/>
        <v>5478.5</v>
      </c>
      <c r="AA230" s="52">
        <f t="shared" si="191"/>
        <v>5506.2000000000007</v>
      </c>
      <c r="AB230" s="52">
        <f t="shared" si="191"/>
        <v>5528.7000000000007</v>
      </c>
      <c r="AC230" s="52">
        <f t="shared" si="191"/>
        <v>5546.6</v>
      </c>
      <c r="AD230" s="52">
        <f t="shared" si="191"/>
        <v>5561</v>
      </c>
      <c r="AE230" s="52">
        <f t="shared" si="191"/>
        <v>5572.4000000000005</v>
      </c>
      <c r="AF230" s="52">
        <f t="shared" si="191"/>
        <v>5581.4000000000005</v>
      </c>
      <c r="AG230" s="9"/>
      <c r="AH230" s="65">
        <f t="shared" ref="AH230:AH237" si="192">AVERAGE(C230:G230)</f>
        <v>5926.1</v>
      </c>
      <c r="AI230" s="65">
        <f t="shared" ref="AI230:AI237" si="193">AVERAGE(H230:L230)</f>
        <v>5714.08</v>
      </c>
      <c r="AJ230" s="65">
        <f t="shared" ref="AJ230:AJ237" si="194">AVERAGE(M230:Q230)</f>
        <v>5206.8</v>
      </c>
      <c r="AK230" s="65">
        <f t="shared" ref="AK230:AK237" si="195">AVERAGE(R230:V230)</f>
        <v>5230.3799999999992</v>
      </c>
      <c r="AL230" s="65">
        <f t="shared" ref="AL230:AL237" si="196">AVERAGE(W230:AA230)</f>
        <v>5437.54</v>
      </c>
      <c r="AM230" s="65">
        <f t="shared" ref="AM230:AM237" si="197">AVERAGE(AB230:AF230)</f>
        <v>5558.0200000000013</v>
      </c>
      <c r="AN230" s="60"/>
      <c r="AO230" s="65">
        <f t="shared" ref="AO230:AO237" si="198">AVERAGE(AH230:AI230)</f>
        <v>5820.09</v>
      </c>
      <c r="AP230" s="65">
        <f t="shared" ref="AP230:AP237" si="199">AVERAGE(AJ230:AK230)</f>
        <v>5218.59</v>
      </c>
      <c r="AQ230" s="65">
        <f t="shared" ref="AQ230:AQ237" si="200">AVERAGE(AL230:AM230)</f>
        <v>5497.7800000000007</v>
      </c>
    </row>
    <row r="231" spans="1:44" ht="15.75" x14ac:dyDescent="0.25">
      <c r="A231" s="13" t="s">
        <v>411</v>
      </c>
      <c r="B231" s="13"/>
      <c r="C231" s="52">
        <f t="shared" si="190"/>
        <v>1462.5</v>
      </c>
      <c r="D231" s="52">
        <f t="shared" ref="D231:R231" si="201">D148</f>
        <v>1462.8999999999999</v>
      </c>
      <c r="E231" s="52">
        <f t="shared" si="201"/>
        <v>1463.3</v>
      </c>
      <c r="F231" s="52">
        <f t="shared" si="201"/>
        <v>1463.8</v>
      </c>
      <c r="G231" s="52">
        <f t="shared" si="201"/>
        <v>1464.5</v>
      </c>
      <c r="H231" s="52">
        <f t="shared" si="201"/>
        <v>1465.3</v>
      </c>
      <c r="I231" s="52">
        <f t="shared" si="201"/>
        <v>1280.8</v>
      </c>
      <c r="J231" s="52">
        <f t="shared" si="201"/>
        <v>1282</v>
      </c>
      <c r="K231" s="52">
        <f t="shared" si="201"/>
        <v>1027.5</v>
      </c>
      <c r="L231" s="52">
        <f t="shared" si="201"/>
        <v>1029.2</v>
      </c>
      <c r="M231" s="52">
        <f t="shared" si="201"/>
        <v>3457.9</v>
      </c>
      <c r="N231" s="52">
        <f t="shared" si="201"/>
        <v>2984.1</v>
      </c>
      <c r="O231" s="52">
        <f t="shared" si="201"/>
        <v>2986.5</v>
      </c>
      <c r="P231" s="52">
        <f t="shared" si="201"/>
        <v>2989</v>
      </c>
      <c r="Q231" s="52">
        <f t="shared" si="201"/>
        <v>2991.6</v>
      </c>
      <c r="R231" s="52">
        <f t="shared" si="201"/>
        <v>2994.2</v>
      </c>
      <c r="S231" s="52">
        <f t="shared" si="191"/>
        <v>3269.7</v>
      </c>
      <c r="T231" s="52">
        <f t="shared" si="191"/>
        <v>3272.1</v>
      </c>
      <c r="U231" s="52">
        <f t="shared" si="191"/>
        <v>3274.2999999999997</v>
      </c>
      <c r="V231" s="52">
        <f t="shared" si="191"/>
        <v>3276.2</v>
      </c>
      <c r="W231" s="52">
        <f t="shared" si="191"/>
        <v>3277.9</v>
      </c>
      <c r="X231" s="52">
        <f t="shared" si="191"/>
        <v>3566.4</v>
      </c>
      <c r="Y231" s="52">
        <f t="shared" si="191"/>
        <v>3567.6</v>
      </c>
      <c r="Z231" s="52">
        <f t="shared" si="191"/>
        <v>3568.6</v>
      </c>
      <c r="AA231" s="52">
        <f t="shared" si="191"/>
        <v>3569.4</v>
      </c>
      <c r="AB231" s="52">
        <f t="shared" si="191"/>
        <v>3570.1</v>
      </c>
      <c r="AC231" s="52">
        <f t="shared" si="191"/>
        <v>3570.6</v>
      </c>
      <c r="AD231" s="52">
        <f t="shared" si="191"/>
        <v>3571</v>
      </c>
      <c r="AE231" s="52">
        <f t="shared" si="191"/>
        <v>3571.4</v>
      </c>
      <c r="AF231" s="52">
        <f t="shared" si="191"/>
        <v>3571.6</v>
      </c>
      <c r="AG231" s="9"/>
      <c r="AH231" s="65">
        <f t="shared" si="192"/>
        <v>1463.4</v>
      </c>
      <c r="AI231" s="65">
        <f t="shared" si="193"/>
        <v>1216.96</v>
      </c>
      <c r="AJ231" s="65">
        <f t="shared" si="194"/>
        <v>3081.82</v>
      </c>
      <c r="AK231" s="65">
        <f t="shared" si="195"/>
        <v>3217.3</v>
      </c>
      <c r="AL231" s="65">
        <f t="shared" si="196"/>
        <v>3509.9800000000005</v>
      </c>
      <c r="AM231" s="65">
        <f t="shared" si="197"/>
        <v>3570.94</v>
      </c>
      <c r="AN231" s="60"/>
      <c r="AO231" s="65">
        <f t="shared" si="198"/>
        <v>1340.18</v>
      </c>
      <c r="AP231" s="65">
        <f t="shared" si="199"/>
        <v>3149.5600000000004</v>
      </c>
      <c r="AQ231" s="65">
        <f t="shared" si="200"/>
        <v>3540.46</v>
      </c>
    </row>
    <row r="232" spans="1:44" ht="15.75" x14ac:dyDescent="0.25">
      <c r="A232" s="13" t="s">
        <v>676</v>
      </c>
      <c r="B232" s="13"/>
      <c r="C232" s="52">
        <f t="shared" si="190"/>
        <v>1602.5</v>
      </c>
      <c r="D232" s="52">
        <f t="shared" si="191"/>
        <v>1595.8</v>
      </c>
      <c r="E232" s="52">
        <f t="shared" si="191"/>
        <v>1587.5</v>
      </c>
      <c r="F232" s="52">
        <f t="shared" si="191"/>
        <v>1577</v>
      </c>
      <c r="G232" s="52">
        <f t="shared" si="191"/>
        <v>1703.5</v>
      </c>
      <c r="H232" s="52">
        <f t="shared" si="191"/>
        <v>1687.4</v>
      </c>
      <c r="I232" s="52">
        <f t="shared" si="191"/>
        <v>1654.4</v>
      </c>
      <c r="J232" s="52">
        <f t="shared" si="191"/>
        <v>1630.5</v>
      </c>
      <c r="K232" s="52">
        <f t="shared" si="191"/>
        <v>1586.1</v>
      </c>
      <c r="L232" s="52">
        <f t="shared" si="191"/>
        <v>1610.3</v>
      </c>
      <c r="M232" s="52">
        <f t="shared" si="191"/>
        <v>2122.6</v>
      </c>
      <c r="N232" s="52">
        <f t="shared" si="191"/>
        <v>2045.7</v>
      </c>
      <c r="O232" s="52">
        <f t="shared" si="191"/>
        <v>1998.8</v>
      </c>
      <c r="P232" s="52">
        <f t="shared" si="191"/>
        <v>1949</v>
      </c>
      <c r="Q232" s="52">
        <f t="shared" si="191"/>
        <v>1898.4</v>
      </c>
      <c r="R232" s="52">
        <f t="shared" si="191"/>
        <v>1847.1</v>
      </c>
      <c r="S232" s="52">
        <f t="shared" si="191"/>
        <v>1816.8</v>
      </c>
      <c r="T232" s="52">
        <f t="shared" si="191"/>
        <v>1769.9</v>
      </c>
      <c r="U232" s="52">
        <f t="shared" si="191"/>
        <v>1727</v>
      </c>
      <c r="V232" s="52">
        <f t="shared" si="191"/>
        <v>1790.2</v>
      </c>
      <c r="W232" s="52">
        <f t="shared" si="191"/>
        <v>1756.9</v>
      </c>
      <c r="X232" s="52">
        <f t="shared" si="191"/>
        <v>1749</v>
      </c>
      <c r="Y232" s="52">
        <f t="shared" si="191"/>
        <v>1725.2</v>
      </c>
      <c r="Z232" s="52">
        <f t="shared" si="191"/>
        <v>1705.5</v>
      </c>
      <c r="AA232" s="52">
        <f t="shared" si="191"/>
        <v>1689.4</v>
      </c>
      <c r="AB232" s="52">
        <f t="shared" si="191"/>
        <v>1676.3</v>
      </c>
      <c r="AC232" s="52">
        <f t="shared" si="191"/>
        <v>1665.9</v>
      </c>
      <c r="AD232" s="52">
        <f t="shared" si="191"/>
        <v>1657.5</v>
      </c>
      <c r="AE232" s="52">
        <f t="shared" si="191"/>
        <v>1650.9</v>
      </c>
      <c r="AF232" s="52">
        <f t="shared" si="191"/>
        <v>1645.7</v>
      </c>
      <c r="AG232" s="9"/>
      <c r="AH232" s="65">
        <f t="shared" si="192"/>
        <v>1613.26</v>
      </c>
      <c r="AI232" s="65">
        <f t="shared" si="193"/>
        <v>1633.74</v>
      </c>
      <c r="AJ232" s="65">
        <f t="shared" si="194"/>
        <v>2002.9</v>
      </c>
      <c r="AK232" s="65">
        <f t="shared" si="195"/>
        <v>1790.2</v>
      </c>
      <c r="AL232" s="65">
        <f t="shared" si="196"/>
        <v>1725.2</v>
      </c>
      <c r="AM232" s="65">
        <f t="shared" si="197"/>
        <v>1659.2600000000002</v>
      </c>
      <c r="AN232" s="60"/>
      <c r="AO232" s="65">
        <f t="shared" si="198"/>
        <v>1623.5</v>
      </c>
      <c r="AP232" s="65">
        <f t="shared" si="199"/>
        <v>1896.5500000000002</v>
      </c>
      <c r="AQ232" s="65">
        <f t="shared" si="200"/>
        <v>1692.23</v>
      </c>
    </row>
    <row r="233" spans="1:44" ht="15.75" x14ac:dyDescent="0.25">
      <c r="A233" s="13" t="s">
        <v>412</v>
      </c>
      <c r="B233" s="13"/>
      <c r="C233" s="52">
        <f t="shared" si="190"/>
        <v>5661.8</v>
      </c>
      <c r="D233" s="52">
        <f t="shared" si="191"/>
        <v>5656.7999999999993</v>
      </c>
      <c r="E233" s="52">
        <f t="shared" si="191"/>
        <v>5642.6</v>
      </c>
      <c r="F233" s="52">
        <f t="shared" si="191"/>
        <v>5616.9</v>
      </c>
      <c r="G233" s="52">
        <f t="shared" si="191"/>
        <v>5739.3</v>
      </c>
      <c r="H233" s="52">
        <f t="shared" si="191"/>
        <v>5718.9</v>
      </c>
      <c r="I233" s="52">
        <f t="shared" si="191"/>
        <v>5660.9</v>
      </c>
      <c r="J233" s="52">
        <f t="shared" si="191"/>
        <v>5580.5</v>
      </c>
      <c r="K233" s="52">
        <f t="shared" si="191"/>
        <v>5385.7</v>
      </c>
      <c r="L233" s="52">
        <f t="shared" si="191"/>
        <v>5655.8</v>
      </c>
      <c r="M233" s="52">
        <f t="shared" si="191"/>
        <v>4167.3</v>
      </c>
      <c r="N233" s="52">
        <f t="shared" si="191"/>
        <v>3949.9</v>
      </c>
      <c r="O233" s="52">
        <f t="shared" si="191"/>
        <v>3710.7000000000003</v>
      </c>
      <c r="P233" s="52">
        <f t="shared" si="191"/>
        <v>3455.3</v>
      </c>
      <c r="Q233" s="52">
        <f t="shared" si="191"/>
        <v>3545.3</v>
      </c>
      <c r="R233" s="52">
        <f t="shared" si="191"/>
        <v>3281.5</v>
      </c>
      <c r="S233" s="52">
        <f t="shared" si="191"/>
        <v>3026.3</v>
      </c>
      <c r="T233" s="52">
        <f t="shared" si="191"/>
        <v>2787.4</v>
      </c>
      <c r="U233" s="52">
        <f t="shared" si="191"/>
        <v>2570.6000000000004</v>
      </c>
      <c r="V233" s="52">
        <f t="shared" si="191"/>
        <v>2830.5</v>
      </c>
      <c r="W233" s="52">
        <f t="shared" si="191"/>
        <v>2599.6</v>
      </c>
      <c r="X233" s="52">
        <f t="shared" si="191"/>
        <v>2460.6</v>
      </c>
      <c r="Y233" s="52">
        <f t="shared" si="191"/>
        <v>2346.8000000000002</v>
      </c>
      <c r="Z233" s="52">
        <f t="shared" si="191"/>
        <v>2255.7000000000003</v>
      </c>
      <c r="AA233" s="52">
        <f t="shared" si="191"/>
        <v>2184.5</v>
      </c>
      <c r="AB233" s="52">
        <f t="shared" si="191"/>
        <v>2130.4</v>
      </c>
      <c r="AC233" s="52">
        <f t="shared" si="191"/>
        <v>2090.3000000000002</v>
      </c>
      <c r="AD233" s="52">
        <f t="shared" si="191"/>
        <v>2062.1</v>
      </c>
      <c r="AE233" s="52">
        <f t="shared" si="191"/>
        <v>2043.4</v>
      </c>
      <c r="AF233" s="52">
        <f t="shared" si="191"/>
        <v>2032.6000000000001</v>
      </c>
      <c r="AG233" s="9"/>
      <c r="AH233" s="65">
        <f t="shared" si="192"/>
        <v>5663.48</v>
      </c>
      <c r="AI233" s="65">
        <f t="shared" si="193"/>
        <v>5600.36</v>
      </c>
      <c r="AJ233" s="65">
        <f t="shared" si="194"/>
        <v>3765.7</v>
      </c>
      <c r="AK233" s="65">
        <f t="shared" si="195"/>
        <v>2899.26</v>
      </c>
      <c r="AL233" s="65">
        <f t="shared" si="196"/>
        <v>2369.44</v>
      </c>
      <c r="AM233" s="65">
        <f t="shared" si="197"/>
        <v>2071.7600000000002</v>
      </c>
      <c r="AN233" s="60"/>
      <c r="AO233" s="65">
        <f t="shared" si="198"/>
        <v>5631.92</v>
      </c>
      <c r="AP233" s="65">
        <f t="shared" si="199"/>
        <v>3332.48</v>
      </c>
      <c r="AQ233" s="65">
        <f t="shared" si="200"/>
        <v>2220.6000000000004</v>
      </c>
    </row>
    <row r="234" spans="1:44" ht="15.75" x14ac:dyDescent="0.25">
      <c r="A234" s="13" t="s">
        <v>436</v>
      </c>
      <c r="B234" s="13"/>
      <c r="C234" s="52">
        <f t="shared" si="190"/>
        <v>842.7</v>
      </c>
      <c r="D234" s="52">
        <f t="shared" si="191"/>
        <v>841.7</v>
      </c>
      <c r="E234" s="52">
        <f t="shared" si="191"/>
        <v>813</v>
      </c>
      <c r="F234" s="52">
        <f t="shared" si="191"/>
        <v>783.8</v>
      </c>
      <c r="G234" s="52">
        <f t="shared" si="191"/>
        <v>1108.3000000000002</v>
      </c>
      <c r="H234" s="52">
        <f t="shared" si="191"/>
        <v>1156.8</v>
      </c>
      <c r="I234" s="52">
        <f t="shared" si="191"/>
        <v>1123.3</v>
      </c>
      <c r="J234" s="52">
        <f t="shared" si="191"/>
        <v>1129.2</v>
      </c>
      <c r="K234" s="52">
        <f t="shared" si="191"/>
        <v>1118.8</v>
      </c>
      <c r="L234" s="52">
        <f t="shared" si="191"/>
        <v>1033.2</v>
      </c>
      <c r="M234" s="52">
        <f t="shared" si="191"/>
        <v>1589.5</v>
      </c>
      <c r="N234" s="52">
        <f t="shared" si="191"/>
        <v>1481.9</v>
      </c>
      <c r="O234" s="52">
        <f t="shared" si="191"/>
        <v>1469.1</v>
      </c>
      <c r="P234" s="52">
        <f t="shared" si="191"/>
        <v>1456</v>
      </c>
      <c r="Q234" s="52">
        <f t="shared" si="191"/>
        <v>1548.6</v>
      </c>
      <c r="R234" s="52">
        <f t="shared" si="191"/>
        <v>1535.5</v>
      </c>
      <c r="S234" s="52">
        <f t="shared" si="191"/>
        <v>1581</v>
      </c>
      <c r="T234" s="52">
        <f t="shared" si="191"/>
        <v>1568.1000000000001</v>
      </c>
      <c r="U234" s="52">
        <f t="shared" si="191"/>
        <v>1555.5</v>
      </c>
      <c r="V234" s="52">
        <f t="shared" si="191"/>
        <v>2106.9</v>
      </c>
      <c r="W234" s="52">
        <f t="shared" si="191"/>
        <v>2094.9</v>
      </c>
      <c r="X234" s="52">
        <f t="shared" si="191"/>
        <v>2144.7999999999997</v>
      </c>
      <c r="Y234" s="52">
        <f t="shared" si="191"/>
        <v>2507.7999999999997</v>
      </c>
      <c r="Z234" s="52">
        <f t="shared" si="191"/>
        <v>2496.8000000000002</v>
      </c>
      <c r="AA234" s="52">
        <f t="shared" si="191"/>
        <v>2486</v>
      </c>
      <c r="AB234" s="52">
        <f t="shared" si="191"/>
        <v>2475.3000000000002</v>
      </c>
      <c r="AC234" s="52">
        <f t="shared" si="191"/>
        <v>2464.9</v>
      </c>
      <c r="AD234" s="52">
        <f t="shared" si="191"/>
        <v>2454.6</v>
      </c>
      <c r="AE234" s="52">
        <f t="shared" si="191"/>
        <v>2444.4</v>
      </c>
      <c r="AF234" s="52">
        <f t="shared" si="191"/>
        <v>2434.4</v>
      </c>
      <c r="AG234" s="9"/>
      <c r="AH234" s="65">
        <f t="shared" si="192"/>
        <v>877.9</v>
      </c>
      <c r="AI234" s="65">
        <f t="shared" si="193"/>
        <v>1112.26</v>
      </c>
      <c r="AJ234" s="65">
        <f t="shared" si="194"/>
        <v>1509.02</v>
      </c>
      <c r="AK234" s="65">
        <f t="shared" si="195"/>
        <v>1669.4</v>
      </c>
      <c r="AL234" s="65">
        <f t="shared" si="196"/>
        <v>2346.06</v>
      </c>
      <c r="AM234" s="65">
        <f t="shared" si="197"/>
        <v>2454.7200000000003</v>
      </c>
      <c r="AN234" s="60"/>
      <c r="AO234" s="65">
        <f t="shared" si="198"/>
        <v>995.07999999999993</v>
      </c>
      <c r="AP234" s="65">
        <f t="shared" si="199"/>
        <v>1589.21</v>
      </c>
      <c r="AQ234" s="65">
        <f t="shared" si="200"/>
        <v>2400.3900000000003</v>
      </c>
    </row>
    <row r="235" spans="1:44" ht="15.75" x14ac:dyDescent="0.25">
      <c r="A235" s="71" t="s">
        <v>437</v>
      </c>
      <c r="B235" s="13"/>
      <c r="C235" s="52">
        <f t="shared" si="190"/>
        <v>13.4</v>
      </c>
      <c r="D235" s="52">
        <f t="shared" si="191"/>
        <v>13.3</v>
      </c>
      <c r="E235" s="52">
        <f t="shared" si="191"/>
        <v>13.1</v>
      </c>
      <c r="F235" s="52">
        <f t="shared" si="191"/>
        <v>12.9</v>
      </c>
      <c r="G235" s="52">
        <f t="shared" si="191"/>
        <v>12.7</v>
      </c>
      <c r="H235" s="52">
        <f t="shared" si="191"/>
        <v>12.5</v>
      </c>
      <c r="I235" s="52">
        <f t="shared" si="191"/>
        <v>12.1</v>
      </c>
      <c r="J235" s="52">
        <f t="shared" si="191"/>
        <v>11.7</v>
      </c>
      <c r="K235" s="52">
        <f t="shared" si="191"/>
        <v>11.3</v>
      </c>
      <c r="L235" s="52">
        <f t="shared" si="191"/>
        <v>10.7</v>
      </c>
      <c r="M235" s="52">
        <f t="shared" si="191"/>
        <v>10.1</v>
      </c>
      <c r="N235" s="52">
        <f t="shared" si="191"/>
        <v>9.4</v>
      </c>
      <c r="O235" s="52">
        <f t="shared" si="191"/>
        <v>8.6</v>
      </c>
      <c r="P235" s="52">
        <f t="shared" si="191"/>
        <v>7.7</v>
      </c>
      <c r="Q235" s="52">
        <f t="shared" si="191"/>
        <v>6.9</v>
      </c>
      <c r="R235" s="52">
        <f t="shared" si="191"/>
        <v>6</v>
      </c>
      <c r="S235" s="52">
        <f t="shared" si="191"/>
        <v>5.2</v>
      </c>
      <c r="T235" s="52">
        <f t="shared" si="191"/>
        <v>4.4000000000000004</v>
      </c>
      <c r="U235" s="52">
        <f t="shared" si="191"/>
        <v>3.7</v>
      </c>
      <c r="V235" s="52">
        <f t="shared" si="191"/>
        <v>3.1</v>
      </c>
      <c r="W235" s="52">
        <f t="shared" si="191"/>
        <v>2.5</v>
      </c>
      <c r="X235" s="52">
        <f t="shared" si="191"/>
        <v>2</v>
      </c>
      <c r="Y235" s="52">
        <f t="shared" si="191"/>
        <v>1.6</v>
      </c>
      <c r="Z235" s="52">
        <f t="shared" si="191"/>
        <v>1.3</v>
      </c>
      <c r="AA235" s="52">
        <f t="shared" si="191"/>
        <v>1</v>
      </c>
      <c r="AB235" s="52">
        <f t="shared" si="191"/>
        <v>0.8</v>
      </c>
      <c r="AC235" s="52">
        <f t="shared" si="191"/>
        <v>0.7</v>
      </c>
      <c r="AD235" s="52">
        <f t="shared" si="191"/>
        <v>0.5</v>
      </c>
      <c r="AE235" s="52">
        <f t="shared" si="191"/>
        <v>0.4</v>
      </c>
      <c r="AF235" s="52">
        <f t="shared" si="191"/>
        <v>0.3</v>
      </c>
      <c r="AG235" s="9"/>
      <c r="AH235" s="65">
        <f t="shared" si="192"/>
        <v>13.080000000000002</v>
      </c>
      <c r="AI235" s="65">
        <f t="shared" si="193"/>
        <v>11.66</v>
      </c>
      <c r="AJ235" s="65">
        <f t="shared" si="194"/>
        <v>8.5400000000000009</v>
      </c>
      <c r="AK235" s="65">
        <f t="shared" si="195"/>
        <v>4.4800000000000004</v>
      </c>
      <c r="AL235" s="65">
        <f t="shared" si="196"/>
        <v>1.6799999999999997</v>
      </c>
      <c r="AM235" s="65">
        <f t="shared" si="197"/>
        <v>0.53999999999999992</v>
      </c>
      <c r="AN235" s="60"/>
      <c r="AO235" s="65">
        <f t="shared" si="198"/>
        <v>12.370000000000001</v>
      </c>
      <c r="AP235" s="65">
        <f t="shared" si="199"/>
        <v>6.5100000000000007</v>
      </c>
      <c r="AQ235" s="65">
        <f t="shared" si="200"/>
        <v>1.1099999999999999</v>
      </c>
    </row>
    <row r="236" spans="1:44" ht="15.75" x14ac:dyDescent="0.25">
      <c r="A236" s="71" t="s">
        <v>675</v>
      </c>
      <c r="B236" s="13"/>
      <c r="C236" s="52">
        <f t="shared" si="190"/>
        <v>1502.6000000000001</v>
      </c>
      <c r="D236" s="52">
        <f t="shared" si="191"/>
        <v>1508.7</v>
      </c>
      <c r="E236" s="52">
        <f t="shared" si="191"/>
        <v>1518.1000000000001</v>
      </c>
      <c r="F236" s="52">
        <f t="shared" si="191"/>
        <v>1538</v>
      </c>
      <c r="G236" s="52">
        <f t="shared" si="191"/>
        <v>1434.3</v>
      </c>
      <c r="H236" s="52">
        <f t="shared" si="191"/>
        <v>1461.1999999999998</v>
      </c>
      <c r="I236" s="52">
        <f t="shared" si="191"/>
        <v>1481</v>
      </c>
      <c r="J236" s="52">
        <f t="shared" si="191"/>
        <v>1490.4</v>
      </c>
      <c r="K236" s="52">
        <f t="shared" si="191"/>
        <v>1496.2</v>
      </c>
      <c r="L236" s="52">
        <f t="shared" si="191"/>
        <v>1653.8000000000002</v>
      </c>
      <c r="M236" s="52">
        <f t="shared" si="191"/>
        <v>1246</v>
      </c>
      <c r="N236" s="52">
        <f t="shared" si="191"/>
        <v>1277.2000000000003</v>
      </c>
      <c r="O236" s="52">
        <f t="shared" si="191"/>
        <v>1281.8999999999999</v>
      </c>
      <c r="P236" s="52">
        <f t="shared" si="191"/>
        <v>1291.8</v>
      </c>
      <c r="Q236" s="52">
        <f t="shared" si="191"/>
        <v>1326.6</v>
      </c>
      <c r="R236" s="52">
        <f t="shared" si="191"/>
        <v>1339.9</v>
      </c>
      <c r="S236" s="52">
        <f t="shared" si="191"/>
        <v>1360.3</v>
      </c>
      <c r="T236" s="52">
        <f t="shared" si="191"/>
        <v>1363.2</v>
      </c>
      <c r="U236" s="52">
        <f t="shared" si="191"/>
        <v>1362.3999999999999</v>
      </c>
      <c r="V236" s="52">
        <f t="shared" si="191"/>
        <v>1211.6999999999998</v>
      </c>
      <c r="W236" s="52">
        <f t="shared" si="191"/>
        <v>1318.7999999999997</v>
      </c>
      <c r="X236" s="52">
        <f t="shared" si="191"/>
        <v>1316.6</v>
      </c>
      <c r="Y236" s="52">
        <f t="shared" si="191"/>
        <v>2624.8</v>
      </c>
      <c r="Z236" s="52">
        <f t="shared" si="191"/>
        <v>2622.6</v>
      </c>
      <c r="AA236" s="52">
        <f t="shared" si="191"/>
        <v>2620.4</v>
      </c>
      <c r="AB236" s="52">
        <f t="shared" si="191"/>
        <v>2618.3000000000002</v>
      </c>
      <c r="AC236" s="52">
        <f t="shared" si="191"/>
        <v>2616.2000000000003</v>
      </c>
      <c r="AD236" s="52">
        <f t="shared" si="191"/>
        <v>2614.1</v>
      </c>
      <c r="AE236" s="52">
        <f t="shared" si="191"/>
        <v>2615.5</v>
      </c>
      <c r="AF236" s="52">
        <f t="shared" si="191"/>
        <v>2613.1</v>
      </c>
      <c r="AG236" s="9"/>
      <c r="AH236" s="65">
        <f t="shared" si="192"/>
        <v>1500.3400000000001</v>
      </c>
      <c r="AI236" s="65">
        <f t="shared" si="193"/>
        <v>1516.52</v>
      </c>
      <c r="AJ236" s="65">
        <f t="shared" si="194"/>
        <v>1284.7</v>
      </c>
      <c r="AK236" s="65">
        <f t="shared" si="195"/>
        <v>1327.4999999999998</v>
      </c>
      <c r="AL236" s="65">
        <f t="shared" si="196"/>
        <v>2100.64</v>
      </c>
      <c r="AM236" s="65">
        <f t="shared" si="197"/>
        <v>2615.44</v>
      </c>
      <c r="AN236" s="60"/>
      <c r="AO236" s="65">
        <f t="shared" si="198"/>
        <v>1508.43</v>
      </c>
      <c r="AP236" s="65">
        <f t="shared" si="199"/>
        <v>1306.0999999999999</v>
      </c>
      <c r="AQ236" s="65">
        <f t="shared" si="200"/>
        <v>2358.04</v>
      </c>
    </row>
    <row r="237" spans="1:44" ht="15.75" x14ac:dyDescent="0.25">
      <c r="A237" s="71" t="s">
        <v>442</v>
      </c>
      <c r="B237" s="13"/>
      <c r="C237" s="52">
        <f>SUM(C154:C156)</f>
        <v>7989</v>
      </c>
      <c r="D237" s="52">
        <f t="shared" ref="D237:AF237" si="202">SUM(D154:D156)</f>
        <v>7799.1</v>
      </c>
      <c r="E237" s="52">
        <f t="shared" si="202"/>
        <v>8262.5</v>
      </c>
      <c r="F237" s="52">
        <f t="shared" si="202"/>
        <v>8595.1</v>
      </c>
      <c r="G237" s="52">
        <f t="shared" si="202"/>
        <v>8487.1999999999989</v>
      </c>
      <c r="H237" s="52">
        <f t="shared" si="202"/>
        <v>9109</v>
      </c>
      <c r="I237" s="52">
        <f t="shared" si="202"/>
        <v>8748.9</v>
      </c>
      <c r="J237" s="52">
        <f t="shared" si="202"/>
        <v>10335.799999999999</v>
      </c>
      <c r="K237" s="52">
        <f t="shared" si="202"/>
        <v>9801.1</v>
      </c>
      <c r="L237" s="52">
        <f t="shared" si="202"/>
        <v>10559.5</v>
      </c>
      <c r="M237" s="52">
        <f t="shared" si="202"/>
        <v>12174.700000000003</v>
      </c>
      <c r="N237" s="52">
        <f t="shared" si="202"/>
        <v>11425.5</v>
      </c>
      <c r="O237" s="52">
        <f t="shared" si="202"/>
        <v>10042.6</v>
      </c>
      <c r="P237" s="52">
        <f t="shared" si="202"/>
        <v>9362.9000000000015</v>
      </c>
      <c r="Q237" s="52">
        <f t="shared" si="202"/>
        <v>9762.1</v>
      </c>
      <c r="R237" s="52">
        <f t="shared" si="202"/>
        <v>8177.5</v>
      </c>
      <c r="S237" s="52">
        <f t="shared" si="202"/>
        <v>8251.6</v>
      </c>
      <c r="T237" s="52">
        <f t="shared" si="202"/>
        <v>9075.3000000000011</v>
      </c>
      <c r="U237" s="52">
        <f t="shared" si="202"/>
        <v>8237.8000000000011</v>
      </c>
      <c r="V237" s="52">
        <f t="shared" si="202"/>
        <v>8679.7000000000007</v>
      </c>
      <c r="W237" s="52">
        <f t="shared" si="202"/>
        <v>9252.5</v>
      </c>
      <c r="X237" s="52">
        <f t="shared" si="202"/>
        <v>9285.5</v>
      </c>
      <c r="Y237" s="52">
        <f t="shared" si="202"/>
        <v>9803.2999999999993</v>
      </c>
      <c r="Z237" s="52">
        <f t="shared" si="202"/>
        <v>9450.9</v>
      </c>
      <c r="AA237" s="52">
        <f t="shared" si="202"/>
        <v>10100</v>
      </c>
      <c r="AB237" s="52">
        <f t="shared" si="202"/>
        <v>10711.300000000001</v>
      </c>
      <c r="AC237" s="52">
        <f t="shared" si="202"/>
        <v>11323.300000000001</v>
      </c>
      <c r="AD237" s="52">
        <f t="shared" si="202"/>
        <v>11719.9</v>
      </c>
      <c r="AE237" s="52">
        <f t="shared" si="202"/>
        <v>12340.099999999999</v>
      </c>
      <c r="AF237" s="52">
        <f t="shared" si="202"/>
        <v>12338.599999999999</v>
      </c>
      <c r="AG237" s="9"/>
      <c r="AH237" s="65">
        <f t="shared" si="192"/>
        <v>8226.5799999999981</v>
      </c>
      <c r="AI237" s="65">
        <f t="shared" si="193"/>
        <v>9710.86</v>
      </c>
      <c r="AJ237" s="65">
        <f t="shared" si="194"/>
        <v>10553.560000000001</v>
      </c>
      <c r="AK237" s="65">
        <f t="shared" si="195"/>
        <v>8484.380000000001</v>
      </c>
      <c r="AL237" s="65">
        <f t="shared" si="196"/>
        <v>9578.4399999999987</v>
      </c>
      <c r="AM237" s="65">
        <f t="shared" si="197"/>
        <v>11686.64</v>
      </c>
      <c r="AN237" s="60"/>
      <c r="AO237" s="65">
        <f t="shared" si="198"/>
        <v>8968.7199999999993</v>
      </c>
      <c r="AP237" s="65">
        <f t="shared" si="199"/>
        <v>9518.9700000000012</v>
      </c>
      <c r="AQ237" s="65">
        <f t="shared" si="200"/>
        <v>10632.539999999999</v>
      </c>
    </row>
    <row r="238" spans="1:44" x14ac:dyDescent="0.25">
      <c r="C238" s="10">
        <f>SUM(C230:AF230)/SUM(C229:AF229)</f>
        <v>0.20603251300967684</v>
      </c>
      <c r="AH238" s="10">
        <f>AH196/AH229</f>
        <v>0.55761833307361852</v>
      </c>
      <c r="AI238" s="10">
        <f t="shared" ref="AI238:AQ238" si="203">AI196/AI229</f>
        <v>0.52386745732081696</v>
      </c>
      <c r="AJ238" s="10">
        <f t="shared" si="203"/>
        <v>0.59817809334535665</v>
      </c>
      <c r="AK238" s="10">
        <f t="shared" si="203"/>
        <v>0.68541398454284408</v>
      </c>
      <c r="AL238" s="10">
        <f t="shared" si="203"/>
        <v>0.71735322128872236</v>
      </c>
      <c r="AM238" s="10">
        <f t="shared" si="203"/>
        <v>0.68462912917171448</v>
      </c>
      <c r="AO238" s="10">
        <f t="shared" si="203"/>
        <v>0.54034144019236852</v>
      </c>
      <c r="AP238" s="10">
        <f t="shared" si="203"/>
        <v>0.63945726741940268</v>
      </c>
      <c r="AQ238" s="10">
        <f t="shared" si="203"/>
        <v>0.7002556173184703</v>
      </c>
      <c r="AR238" s="10">
        <f>AVERAGE(AO238:AQ238)</f>
        <v>0.62668477497674724</v>
      </c>
    </row>
    <row r="239" spans="1:44" x14ac:dyDescent="0.25">
      <c r="A239" s="79" t="s">
        <v>668</v>
      </c>
      <c r="AH239" s="10">
        <f>AH207/AH229</f>
        <v>0.22628730896126978</v>
      </c>
      <c r="AI239" s="10">
        <f t="shared" ref="AI239:AQ239" si="204">AI207/AI229</f>
        <v>0.28652337945817768</v>
      </c>
      <c r="AJ239" s="10">
        <f t="shared" si="204"/>
        <v>0.25335679661941912</v>
      </c>
      <c r="AK239" s="10">
        <f t="shared" si="204"/>
        <v>0.19947609745399608</v>
      </c>
      <c r="AL239" s="10">
        <f t="shared" si="204"/>
        <v>0.20926684344958693</v>
      </c>
      <c r="AM239" s="10">
        <f t="shared" si="204"/>
        <v>0.2603544142413966</v>
      </c>
      <c r="AO239" s="10">
        <f t="shared" si="204"/>
        <v>0.25712183145439688</v>
      </c>
      <c r="AP239" s="10">
        <f t="shared" si="204"/>
        <v>0.22786097454951329</v>
      </c>
      <c r="AQ239" s="10">
        <f t="shared" si="204"/>
        <v>0.23595895304509204</v>
      </c>
      <c r="AR239" s="10">
        <f>AVERAGE(AO239:AQ239)</f>
        <v>0.24031391968300075</v>
      </c>
    </row>
    <row r="240" spans="1:44" x14ac:dyDescent="0.25">
      <c r="AO240" s="10">
        <f>1-AO238-AO239</f>
        <v>0.20253672835323461</v>
      </c>
      <c r="AP240" s="10">
        <f t="shared" ref="AP240:AQ240" si="205">1-AP238-AP239</f>
        <v>0.13268175803108403</v>
      </c>
      <c r="AQ240" s="10">
        <f t="shared" si="205"/>
        <v>6.3785429636437657E-2</v>
      </c>
      <c r="AR240" s="10">
        <f>AVERAGE(AO240:AQ240)</f>
        <v>0.13300130534025209</v>
      </c>
    </row>
    <row r="241" spans="1:45" x14ac:dyDescent="0.25">
      <c r="A241" s="13" t="s">
        <v>410</v>
      </c>
      <c r="B241" s="37"/>
      <c r="C241" s="52">
        <f t="shared" ref="C241:AF241" si="206">C147+C60</f>
        <v>6202.9493463999997</v>
      </c>
      <c r="D241" s="52">
        <f t="shared" si="206"/>
        <v>6275.1354218000006</v>
      </c>
      <c r="E241" s="52">
        <f t="shared" si="206"/>
        <v>6316.5441225999994</v>
      </c>
      <c r="F241" s="52">
        <f t="shared" si="206"/>
        <v>6349.2834735999995</v>
      </c>
      <c r="G241" s="52">
        <f t="shared" si="206"/>
        <v>5488.5222239000004</v>
      </c>
      <c r="H241" s="52">
        <f t="shared" si="206"/>
        <v>5880.2936264999998</v>
      </c>
      <c r="I241" s="52">
        <f t="shared" si="206"/>
        <v>5921.6139648999997</v>
      </c>
      <c r="J241" s="52">
        <f t="shared" si="206"/>
        <v>5969.2622247999998</v>
      </c>
      <c r="K241" s="52">
        <f t="shared" si="206"/>
        <v>6024.3688952000002</v>
      </c>
      <c r="L241" s="52">
        <f t="shared" si="206"/>
        <v>6002.3001303999999</v>
      </c>
      <c r="M241" s="52">
        <f t="shared" si="206"/>
        <v>5323.7277100000001</v>
      </c>
      <c r="N241" s="52">
        <f t="shared" si="206"/>
        <v>5395.6132607999998</v>
      </c>
      <c r="O241" s="52">
        <f t="shared" si="206"/>
        <v>5478.4798076999996</v>
      </c>
      <c r="P241" s="52">
        <f t="shared" si="206"/>
        <v>5567.4169339</v>
      </c>
      <c r="Q241" s="52">
        <f t="shared" si="206"/>
        <v>5491.3791597999998</v>
      </c>
      <c r="R241" s="52">
        <f t="shared" si="206"/>
        <v>5258.5269524000005</v>
      </c>
      <c r="S241" s="52">
        <f t="shared" si="206"/>
        <v>5343.6987205000005</v>
      </c>
      <c r="T241" s="52">
        <f t="shared" si="206"/>
        <v>5425.5130492999997</v>
      </c>
      <c r="U241" s="52">
        <f t="shared" si="206"/>
        <v>5500.7366832999996</v>
      </c>
      <c r="V241" s="52">
        <f t="shared" si="206"/>
        <v>5839.1399228</v>
      </c>
      <c r="W241" s="52">
        <f t="shared" si="206"/>
        <v>5601.5054962000004</v>
      </c>
      <c r="X241" s="52">
        <f t="shared" si="206"/>
        <v>5648.8342115000005</v>
      </c>
      <c r="Y241" s="52">
        <f t="shared" si="206"/>
        <v>5689.0791147</v>
      </c>
      <c r="Z241" s="52">
        <f t="shared" si="206"/>
        <v>5722.1102105999998</v>
      </c>
      <c r="AA241" s="52">
        <f t="shared" si="206"/>
        <v>5748.6360332000004</v>
      </c>
      <c r="AB241" s="52">
        <f t="shared" si="206"/>
        <v>5769.6431192000009</v>
      </c>
      <c r="AC241" s="52">
        <f t="shared" si="206"/>
        <v>5785.7572083000005</v>
      </c>
      <c r="AD241" s="52">
        <f t="shared" si="206"/>
        <v>5798.1184552000004</v>
      </c>
      <c r="AE241" s="52">
        <f t="shared" si="206"/>
        <v>5807.2749264000004</v>
      </c>
      <c r="AF241" s="52">
        <f t="shared" si="206"/>
        <v>5813.8466707000007</v>
      </c>
      <c r="AH241" s="65">
        <f t="shared" ref="AH241:AH250" si="207">AVERAGE(C241:G241)</f>
        <v>6126.4869176599996</v>
      </c>
      <c r="AI241" s="65">
        <f t="shared" ref="AI241:AI250" si="208">AVERAGE(H241:L241)</f>
        <v>5959.5677683599997</v>
      </c>
      <c r="AJ241" s="65">
        <f t="shared" ref="AJ241:AJ250" si="209">AVERAGE(M241:Q241)</f>
        <v>5451.3233744399995</v>
      </c>
      <c r="AK241" s="65">
        <f t="shared" ref="AK241:AK250" si="210">AVERAGE(R241:V241)</f>
        <v>5473.5230656600006</v>
      </c>
      <c r="AL241" s="65">
        <f t="shared" ref="AL241:AL250" si="211">AVERAGE(W241:AA241)</f>
        <v>5682.0330132400004</v>
      </c>
      <c r="AM241" s="65">
        <f t="shared" ref="AM241:AM250" si="212">AVERAGE(AB241:AF241)</f>
        <v>5794.9280759600006</v>
      </c>
      <c r="AN241" s="66"/>
      <c r="AO241" s="65">
        <f t="shared" ref="AO241:AO250" si="213">AVERAGE(AH241:AI241)</f>
        <v>6043.0273430099996</v>
      </c>
      <c r="AP241" s="65">
        <f t="shared" ref="AP241:AP250" si="214">AVERAGE(AJ241:AK241)</f>
        <v>5462.4232200500001</v>
      </c>
      <c r="AQ241" s="65">
        <f t="shared" ref="AQ241:AQ250" si="215">AVERAGE(AL241:AM241)</f>
        <v>5738.4805446000009</v>
      </c>
    </row>
    <row r="242" spans="1:45" x14ac:dyDescent="0.25">
      <c r="A242" s="13" t="s">
        <v>411</v>
      </c>
      <c r="B242" s="37"/>
      <c r="C242" s="52">
        <f t="shared" ref="C242:AF242" si="216">C148+C61</f>
        <v>1501.922374</v>
      </c>
      <c r="D242" s="52">
        <f t="shared" si="216"/>
        <v>1527.0589424799998</v>
      </c>
      <c r="E242" s="52">
        <f t="shared" si="216"/>
        <v>1539.5710745699998</v>
      </c>
      <c r="F242" s="52">
        <f t="shared" si="216"/>
        <v>1546.5902269399999</v>
      </c>
      <c r="G242" s="52">
        <f t="shared" si="216"/>
        <v>1551.56242582</v>
      </c>
      <c r="H242" s="52">
        <f t="shared" si="216"/>
        <v>1555.63144629</v>
      </c>
      <c r="I242" s="52">
        <f t="shared" si="216"/>
        <v>1366.47895322</v>
      </c>
      <c r="J242" s="52">
        <f t="shared" si="216"/>
        <v>1367.0331489499999</v>
      </c>
      <c r="K242" s="52">
        <f t="shared" si="216"/>
        <v>1102.73130176</v>
      </c>
      <c r="L242" s="52">
        <f t="shared" si="216"/>
        <v>1101.3816834900001</v>
      </c>
      <c r="M242" s="52">
        <f t="shared" si="216"/>
        <v>3613.8338230500003</v>
      </c>
      <c r="N242" s="52">
        <f t="shared" si="216"/>
        <v>3168.6468341199998</v>
      </c>
      <c r="O242" s="52">
        <f t="shared" si="216"/>
        <v>3183.9188136000002</v>
      </c>
      <c r="P242" s="52">
        <f t="shared" si="216"/>
        <v>3193.4683702799998</v>
      </c>
      <c r="Q242" s="52">
        <f t="shared" si="216"/>
        <v>3200.6179866799998</v>
      </c>
      <c r="R242" s="52">
        <f t="shared" si="216"/>
        <v>3206.4158213399996</v>
      </c>
      <c r="S242" s="52">
        <f t="shared" si="216"/>
        <v>3496.2233413699996</v>
      </c>
      <c r="T242" s="52">
        <f t="shared" si="216"/>
        <v>3505.0934274199999</v>
      </c>
      <c r="U242" s="52">
        <f t="shared" si="216"/>
        <v>3510.2077085399997</v>
      </c>
      <c r="V242" s="52">
        <f t="shared" si="216"/>
        <v>3513.3746819899998</v>
      </c>
      <c r="W242" s="52">
        <f t="shared" si="216"/>
        <v>3515.3819478300002</v>
      </c>
      <c r="X242" s="52">
        <f t="shared" si="216"/>
        <v>3816.2973236299999</v>
      </c>
      <c r="Y242" s="52">
        <f t="shared" si="216"/>
        <v>3821.6810117300001</v>
      </c>
      <c r="Z242" s="52">
        <f t="shared" si="216"/>
        <v>3823.3183539299998</v>
      </c>
      <c r="AA242" s="52">
        <f t="shared" si="216"/>
        <v>3823.2615550300002</v>
      </c>
      <c r="AB242" s="52">
        <f t="shared" si="216"/>
        <v>3822.3433599699997</v>
      </c>
      <c r="AC242" s="52">
        <f t="shared" si="216"/>
        <v>3820.7361421299997</v>
      </c>
      <c r="AD242" s="52">
        <f t="shared" si="216"/>
        <v>3818.6678937500001</v>
      </c>
      <c r="AE242" s="52">
        <f t="shared" si="216"/>
        <v>3816.3188940600003</v>
      </c>
      <c r="AF242" s="52">
        <f t="shared" si="216"/>
        <v>3813.5362531800001</v>
      </c>
      <c r="AH242" s="65">
        <f t="shared" si="207"/>
        <v>1533.341008762</v>
      </c>
      <c r="AI242" s="65">
        <f t="shared" si="208"/>
        <v>1298.6513067420001</v>
      </c>
      <c r="AJ242" s="65">
        <f t="shared" si="209"/>
        <v>3272.0971655459998</v>
      </c>
      <c r="AK242" s="65">
        <f t="shared" si="210"/>
        <v>3446.2629961319994</v>
      </c>
      <c r="AL242" s="65">
        <f t="shared" si="211"/>
        <v>3759.98803843</v>
      </c>
      <c r="AM242" s="65">
        <f t="shared" si="212"/>
        <v>3818.3205086179996</v>
      </c>
      <c r="AN242" s="66"/>
      <c r="AO242" s="65">
        <f t="shared" si="213"/>
        <v>1415.996157752</v>
      </c>
      <c r="AP242" s="65">
        <f t="shared" si="214"/>
        <v>3359.1800808389999</v>
      </c>
      <c r="AQ242" s="65">
        <f t="shared" si="215"/>
        <v>3789.154273524</v>
      </c>
    </row>
    <row r="243" spans="1:45" x14ac:dyDescent="0.25">
      <c r="A243" s="13" t="s">
        <v>676</v>
      </c>
      <c r="B243" s="37"/>
      <c r="C243" s="52">
        <f t="shared" ref="C243:AF243" si="217">C149+C62</f>
        <v>1646.3552365999999</v>
      </c>
      <c r="D243" s="52">
        <f t="shared" si="217"/>
        <v>1664.7264831299999</v>
      </c>
      <c r="E243" s="52">
        <f t="shared" si="217"/>
        <v>1668.06423649</v>
      </c>
      <c r="F243" s="52">
        <f t="shared" si="217"/>
        <v>1663.46216938</v>
      </c>
      <c r="G243" s="52">
        <f t="shared" si="217"/>
        <v>1798.42372469</v>
      </c>
      <c r="H243" s="52">
        <f t="shared" si="217"/>
        <v>1786.7797581300001</v>
      </c>
      <c r="I243" s="52">
        <f t="shared" si="217"/>
        <v>1755.78138515</v>
      </c>
      <c r="J243" s="52">
        <f t="shared" si="217"/>
        <v>1733.06855281</v>
      </c>
      <c r="K243" s="52">
        <f t="shared" si="217"/>
        <v>1688.5255224799998</v>
      </c>
      <c r="L243" s="52">
        <f t="shared" si="217"/>
        <v>1714.45003116</v>
      </c>
      <c r="M243" s="52">
        <f t="shared" si="217"/>
        <v>2247.3100462699999</v>
      </c>
      <c r="N243" s="52">
        <f t="shared" si="217"/>
        <v>2176.69178397</v>
      </c>
      <c r="O243" s="52">
        <f t="shared" si="217"/>
        <v>2130.9297998100001</v>
      </c>
      <c r="P243" s="52">
        <f t="shared" si="217"/>
        <v>2080.1151673099998</v>
      </c>
      <c r="Q243" s="52">
        <f t="shared" si="217"/>
        <v>2027.45679225</v>
      </c>
      <c r="R243" s="52">
        <f t="shared" si="217"/>
        <v>1973.4441270399998</v>
      </c>
      <c r="S243" s="52">
        <f t="shared" si="217"/>
        <v>1940.8108161</v>
      </c>
      <c r="T243" s="52">
        <f t="shared" si="217"/>
        <v>1890.8828952200001</v>
      </c>
      <c r="U243" s="52">
        <f t="shared" si="217"/>
        <v>1844.68244824</v>
      </c>
      <c r="V243" s="52">
        <f t="shared" si="217"/>
        <v>1908.4879500300001</v>
      </c>
      <c r="W243" s="52">
        <f t="shared" si="217"/>
        <v>1873.42998055</v>
      </c>
      <c r="X243" s="52">
        <f t="shared" si="217"/>
        <v>1863.75277671</v>
      </c>
      <c r="Y243" s="52">
        <f t="shared" si="217"/>
        <v>1837.5288484100001</v>
      </c>
      <c r="Z243" s="52">
        <f t="shared" si="217"/>
        <v>1815.25898792</v>
      </c>
      <c r="AA243" s="52">
        <f t="shared" si="217"/>
        <v>1796.63094759</v>
      </c>
      <c r="AB243" s="52">
        <f t="shared" si="217"/>
        <v>1781.09798284</v>
      </c>
      <c r="AC243" s="52">
        <f t="shared" si="217"/>
        <v>1768.3777231500001</v>
      </c>
      <c r="AD243" s="52">
        <f t="shared" si="217"/>
        <v>1757.7595149399999</v>
      </c>
      <c r="AE243" s="52">
        <f t="shared" si="217"/>
        <v>1749.04163935</v>
      </c>
      <c r="AF243" s="52">
        <f t="shared" si="217"/>
        <v>1741.8139508700001</v>
      </c>
      <c r="AH243" s="65">
        <f t="shared" si="207"/>
        <v>1688.2063700579997</v>
      </c>
      <c r="AI243" s="65">
        <f t="shared" si="208"/>
        <v>1735.7210499460002</v>
      </c>
      <c r="AJ243" s="65">
        <f t="shared" si="209"/>
        <v>2132.5007179220001</v>
      </c>
      <c r="AK243" s="65">
        <f t="shared" si="210"/>
        <v>1911.6616473260001</v>
      </c>
      <c r="AL243" s="65">
        <f t="shared" si="211"/>
        <v>1837.3203082360001</v>
      </c>
      <c r="AM243" s="65">
        <f t="shared" si="212"/>
        <v>1759.6181622300003</v>
      </c>
      <c r="AN243" s="66"/>
      <c r="AO243" s="65">
        <f t="shared" si="213"/>
        <v>1711.963710002</v>
      </c>
      <c r="AP243" s="65">
        <f t="shared" si="214"/>
        <v>2022.0811826240001</v>
      </c>
      <c r="AQ243" s="65">
        <f t="shared" si="215"/>
        <v>1798.4692352330003</v>
      </c>
    </row>
    <row r="244" spans="1:45" x14ac:dyDescent="0.25">
      <c r="A244" s="13" t="s">
        <v>412</v>
      </c>
      <c r="B244" s="37"/>
      <c r="C244" s="52">
        <f t="shared" ref="C244:AF244" si="218">C150+C63</f>
        <v>5900.1042639000007</v>
      </c>
      <c r="D244" s="52">
        <f t="shared" si="218"/>
        <v>6036.0780653999991</v>
      </c>
      <c r="E244" s="52">
        <f t="shared" si="218"/>
        <v>6089.4743733000005</v>
      </c>
      <c r="F244" s="52">
        <f t="shared" si="218"/>
        <v>6099.0248702999997</v>
      </c>
      <c r="G244" s="52">
        <f t="shared" si="218"/>
        <v>6251.8165300000001</v>
      </c>
      <c r="H244" s="52">
        <f t="shared" si="218"/>
        <v>6251.4930736999995</v>
      </c>
      <c r="I244" s="52">
        <f t="shared" si="218"/>
        <v>6206.1759692999995</v>
      </c>
      <c r="J244" s="52">
        <f t="shared" si="218"/>
        <v>6133.0684497000002</v>
      </c>
      <c r="K244" s="52">
        <f t="shared" si="218"/>
        <v>5935.3058187999995</v>
      </c>
      <c r="L244" s="52">
        <f t="shared" si="218"/>
        <v>6224.9005869000002</v>
      </c>
      <c r="M244" s="52">
        <f t="shared" si="218"/>
        <v>4655.9402199000006</v>
      </c>
      <c r="N244" s="52">
        <f t="shared" si="218"/>
        <v>4397.1656638000004</v>
      </c>
      <c r="O244" s="52">
        <f t="shared" si="218"/>
        <v>4128.2194412000008</v>
      </c>
      <c r="P244" s="52">
        <f t="shared" si="218"/>
        <v>3844.8665453000003</v>
      </c>
      <c r="Q244" s="52">
        <f t="shared" si="218"/>
        <v>3927.3316173000003</v>
      </c>
      <c r="R244" s="52">
        <f t="shared" si="218"/>
        <v>3642.2032973999999</v>
      </c>
      <c r="S244" s="52">
        <f t="shared" si="218"/>
        <v>3360.5631066000001</v>
      </c>
      <c r="T244" s="52">
        <f t="shared" si="218"/>
        <v>3094.2038898999999</v>
      </c>
      <c r="U244" s="52">
        <f t="shared" si="218"/>
        <v>2850.6747550000005</v>
      </c>
      <c r="V244" s="52">
        <f t="shared" si="218"/>
        <v>3110.8032898000001</v>
      </c>
      <c r="W244" s="52">
        <f t="shared" si="218"/>
        <v>2862.8454121</v>
      </c>
      <c r="X244" s="52">
        <f t="shared" si="218"/>
        <v>2705.2505133</v>
      </c>
      <c r="Y244" s="52">
        <f t="shared" si="218"/>
        <v>2573.9583268000001</v>
      </c>
      <c r="Z244" s="52">
        <f t="shared" si="218"/>
        <v>2467.0557538000003</v>
      </c>
      <c r="AA244" s="52">
        <f t="shared" si="218"/>
        <v>2381.8271622000002</v>
      </c>
      <c r="AB244" s="52">
        <f t="shared" si="218"/>
        <v>2315.3746107000002</v>
      </c>
      <c r="AC244" s="52">
        <f t="shared" si="218"/>
        <v>2264.4187011000004</v>
      </c>
      <c r="AD244" s="52">
        <f t="shared" si="218"/>
        <v>2226.6965589000001</v>
      </c>
      <c r="AE244" s="52">
        <f t="shared" si="218"/>
        <v>2199.6438429</v>
      </c>
      <c r="AF244" s="52">
        <f t="shared" si="218"/>
        <v>2181.5165254000003</v>
      </c>
      <c r="AH244" s="65">
        <f t="shared" si="207"/>
        <v>6075.29962058</v>
      </c>
      <c r="AI244" s="65">
        <f t="shared" si="208"/>
        <v>6150.1887796799992</v>
      </c>
      <c r="AJ244" s="65">
        <f t="shared" si="209"/>
        <v>4190.7046975000003</v>
      </c>
      <c r="AK244" s="65">
        <f t="shared" si="210"/>
        <v>3211.68966774</v>
      </c>
      <c r="AL244" s="65">
        <f t="shared" si="211"/>
        <v>2598.1874336399997</v>
      </c>
      <c r="AM244" s="65">
        <f t="shared" si="212"/>
        <v>2237.5300477999999</v>
      </c>
      <c r="AN244" s="66"/>
      <c r="AO244" s="65">
        <f t="shared" si="213"/>
        <v>6112.7442001299996</v>
      </c>
      <c r="AP244" s="65">
        <f t="shared" si="214"/>
        <v>3701.1971826200001</v>
      </c>
      <c r="AQ244" s="65">
        <f t="shared" si="215"/>
        <v>2417.8587407199998</v>
      </c>
    </row>
    <row r="245" spans="1:45" x14ac:dyDescent="0.25">
      <c r="A245" s="13" t="s">
        <v>436</v>
      </c>
      <c r="B245" s="37"/>
      <c r="C245" s="52">
        <f t="shared" ref="C245:AF245" si="219">C151+C64</f>
        <v>860.05980970000007</v>
      </c>
      <c r="D245" s="52">
        <f t="shared" si="219"/>
        <v>866.56783030000008</v>
      </c>
      <c r="E245" s="52">
        <f t="shared" si="219"/>
        <v>840.51317870000003</v>
      </c>
      <c r="F245" s="52">
        <f t="shared" si="219"/>
        <v>812.15605259999995</v>
      </c>
      <c r="G245" s="52">
        <f t="shared" si="219"/>
        <v>1144.3803153000001</v>
      </c>
      <c r="H245" s="52">
        <f t="shared" si="219"/>
        <v>1197.500119</v>
      </c>
      <c r="I245" s="52">
        <f t="shared" si="219"/>
        <v>1165.5849991999999</v>
      </c>
      <c r="J245" s="52">
        <f t="shared" si="219"/>
        <v>1172.7932571000001</v>
      </c>
      <c r="K245" s="52">
        <f t="shared" si="219"/>
        <v>1163.2067437000001</v>
      </c>
      <c r="L245" s="52">
        <f t="shared" si="219"/>
        <v>1076.5007112000001</v>
      </c>
      <c r="M245" s="52">
        <f t="shared" si="219"/>
        <v>1645.0603386</v>
      </c>
      <c r="N245" s="52">
        <f t="shared" si="219"/>
        <v>1540.4067972</v>
      </c>
      <c r="O245" s="52">
        <f t="shared" si="219"/>
        <v>1528.8338191999999</v>
      </c>
      <c r="P245" s="52">
        <f t="shared" si="219"/>
        <v>1516.3367143999999</v>
      </c>
      <c r="Q245" s="52">
        <f t="shared" si="219"/>
        <v>1611.6415717999998</v>
      </c>
      <c r="R245" s="52">
        <f t="shared" si="219"/>
        <v>1599.5821821</v>
      </c>
      <c r="S245" s="52">
        <f t="shared" si="219"/>
        <v>1646.7465583999999</v>
      </c>
      <c r="T245" s="52">
        <f t="shared" si="219"/>
        <v>1634.379304</v>
      </c>
      <c r="U245" s="52">
        <f t="shared" si="219"/>
        <v>1621.8003487000001</v>
      </c>
      <c r="V245" s="52">
        <f t="shared" si="219"/>
        <v>2185.7407438999999</v>
      </c>
      <c r="W245" s="52">
        <f t="shared" si="219"/>
        <v>2178.5104455999999</v>
      </c>
      <c r="X245" s="52">
        <f t="shared" si="219"/>
        <v>2231.4506401999997</v>
      </c>
      <c r="Y245" s="52">
        <f t="shared" si="219"/>
        <v>2604.0688044999997</v>
      </c>
      <c r="Z245" s="52">
        <f t="shared" si="219"/>
        <v>2596.7405553000003</v>
      </c>
      <c r="AA245" s="52">
        <f t="shared" si="219"/>
        <v>2587.2314253</v>
      </c>
      <c r="AB245" s="52">
        <f t="shared" si="219"/>
        <v>2576.9097909000002</v>
      </c>
      <c r="AC245" s="52">
        <f t="shared" si="219"/>
        <v>2566.4731778</v>
      </c>
      <c r="AD245" s="52">
        <f t="shared" si="219"/>
        <v>2555.8847623000001</v>
      </c>
      <c r="AE245" s="52">
        <f t="shared" si="219"/>
        <v>2545.2091209</v>
      </c>
      <c r="AF245" s="52">
        <f t="shared" si="219"/>
        <v>2534.5741097</v>
      </c>
      <c r="AH245" s="65">
        <f t="shared" si="207"/>
        <v>904.73543731999996</v>
      </c>
      <c r="AI245" s="65">
        <f t="shared" si="208"/>
        <v>1155.11716604</v>
      </c>
      <c r="AJ245" s="65">
        <f t="shared" si="209"/>
        <v>1568.4558482399998</v>
      </c>
      <c r="AK245" s="65">
        <f t="shared" si="210"/>
        <v>1737.6498274199998</v>
      </c>
      <c r="AL245" s="65">
        <f t="shared" si="211"/>
        <v>2439.60037418</v>
      </c>
      <c r="AM245" s="65">
        <f t="shared" si="212"/>
        <v>2555.8101923199997</v>
      </c>
      <c r="AN245" s="66"/>
      <c r="AO245" s="65">
        <f t="shared" si="213"/>
        <v>1029.9263016800001</v>
      </c>
      <c r="AP245" s="65">
        <f t="shared" si="214"/>
        <v>1653.0528378299998</v>
      </c>
      <c r="AQ245" s="65">
        <f t="shared" si="215"/>
        <v>2497.7052832499999</v>
      </c>
    </row>
    <row r="246" spans="1:45" x14ac:dyDescent="0.25">
      <c r="A246" s="13" t="s">
        <v>437</v>
      </c>
      <c r="B246" s="37"/>
      <c r="C246" s="52">
        <f t="shared" ref="C246:AF246" si="220">C152+C65</f>
        <v>13.604721720000002</v>
      </c>
      <c r="D246" s="52">
        <f t="shared" si="220"/>
        <v>13.612233840000002</v>
      </c>
      <c r="E246" s="52">
        <f t="shared" si="220"/>
        <v>13.46390343</v>
      </c>
      <c r="F246" s="52">
        <f t="shared" si="220"/>
        <v>13.28643875</v>
      </c>
      <c r="G246" s="52">
        <f t="shared" si="220"/>
        <v>13.093738910000003</v>
      </c>
      <c r="H246" s="52">
        <f t="shared" si="220"/>
        <v>12.89801173</v>
      </c>
      <c r="I246" s="52">
        <f t="shared" si="220"/>
        <v>12.499508749999999</v>
      </c>
      <c r="J246" s="52">
        <f t="shared" si="220"/>
        <v>12.10540417</v>
      </c>
      <c r="K246" s="52">
        <f t="shared" si="220"/>
        <v>11.71243437</v>
      </c>
      <c r="L246" s="52">
        <f t="shared" si="220"/>
        <v>11.120811620000001</v>
      </c>
      <c r="M246" s="52">
        <f t="shared" si="220"/>
        <v>10.533970859999995</v>
      </c>
      <c r="N246" s="52">
        <f t="shared" si="220"/>
        <v>9.8427961999999969</v>
      </c>
      <c r="O246" s="52">
        <f t="shared" si="220"/>
        <v>9.0440390000000033</v>
      </c>
      <c r="P246" s="52">
        <f t="shared" si="220"/>
        <v>8.1394873600000004</v>
      </c>
      <c r="Q246" s="52">
        <f t="shared" si="220"/>
        <v>7.3353297000000044</v>
      </c>
      <c r="R246" s="52">
        <f t="shared" si="220"/>
        <v>6.4254468500000002</v>
      </c>
      <c r="S246" s="52">
        <f t="shared" si="220"/>
        <v>5.615027709999997</v>
      </c>
      <c r="T246" s="52">
        <f t="shared" si="220"/>
        <v>4.8049144399999992</v>
      </c>
      <c r="U246" s="52">
        <f t="shared" si="220"/>
        <v>4.092186680000002</v>
      </c>
      <c r="V246" s="52">
        <f t="shared" si="220"/>
        <v>3.4807179800000001</v>
      </c>
      <c r="W246" s="52">
        <f t="shared" si="220"/>
        <v>2.8673634800000016</v>
      </c>
      <c r="X246" s="52">
        <f t="shared" si="220"/>
        <v>2.3520903499999974</v>
      </c>
      <c r="Y246" s="52">
        <f t="shared" si="220"/>
        <v>1.939179680000001</v>
      </c>
      <c r="Z246" s="52">
        <f t="shared" si="220"/>
        <v>1.6240409099999937</v>
      </c>
      <c r="AA246" s="52">
        <f t="shared" si="220"/>
        <v>1.3066064200000014</v>
      </c>
      <c r="AB246" s="52">
        <f t="shared" si="220"/>
        <v>1.0888069400000007</v>
      </c>
      <c r="AC246" s="52">
        <f t="shared" si="220"/>
        <v>0.9716925399999965</v>
      </c>
      <c r="AD246" s="52">
        <f t="shared" si="220"/>
        <v>0.75303677999999508</v>
      </c>
      <c r="AE246" s="52">
        <f t="shared" si="220"/>
        <v>0.63514373999999807</v>
      </c>
      <c r="AF246" s="52">
        <f t="shared" si="220"/>
        <v>0.51664826999999325</v>
      </c>
      <c r="AH246" s="65">
        <f t="shared" si="207"/>
        <v>13.412207330000001</v>
      </c>
      <c r="AI246" s="65">
        <f t="shared" si="208"/>
        <v>12.067234127999999</v>
      </c>
      <c r="AJ246" s="65">
        <f t="shared" si="209"/>
        <v>8.9791246239999989</v>
      </c>
      <c r="AK246" s="65">
        <f t="shared" si="210"/>
        <v>4.8836587319999998</v>
      </c>
      <c r="AL246" s="65">
        <f t="shared" si="211"/>
        <v>2.0178561679999989</v>
      </c>
      <c r="AM246" s="65">
        <f t="shared" si="212"/>
        <v>0.79306565399999673</v>
      </c>
      <c r="AN246" s="66"/>
      <c r="AO246" s="65">
        <f t="shared" si="213"/>
        <v>12.739720729</v>
      </c>
      <c r="AP246" s="65">
        <f t="shared" si="214"/>
        <v>6.9313916779999989</v>
      </c>
      <c r="AQ246" s="65">
        <f t="shared" si="215"/>
        <v>1.4054609109999978</v>
      </c>
    </row>
    <row r="247" spans="1:45" x14ac:dyDescent="0.25">
      <c r="A247" s="13" t="s">
        <v>675</v>
      </c>
      <c r="B247" s="37"/>
      <c r="C247" s="52">
        <f t="shared" ref="C247:AF247" si="221">C153+C66</f>
        <v>1567.7787126000001</v>
      </c>
      <c r="D247" s="52">
        <f t="shared" si="221"/>
        <v>1604.6444608000002</v>
      </c>
      <c r="E247" s="52">
        <f t="shared" si="221"/>
        <v>1628.3074851000001</v>
      </c>
      <c r="F247" s="52">
        <f t="shared" si="221"/>
        <v>1656.7337175</v>
      </c>
      <c r="G247" s="52">
        <f t="shared" si="221"/>
        <v>1553.4951784</v>
      </c>
      <c r="H247" s="52">
        <f t="shared" si="221"/>
        <v>1583.7406833999999</v>
      </c>
      <c r="I247" s="52">
        <f t="shared" si="221"/>
        <v>1607.5362697999999</v>
      </c>
      <c r="J247" s="52">
        <f t="shared" si="221"/>
        <v>1620.5036122000001</v>
      </c>
      <c r="K247" s="52">
        <f t="shared" si="221"/>
        <v>1629.3230635</v>
      </c>
      <c r="L247" s="52">
        <f t="shared" si="221"/>
        <v>1796.9914903000001</v>
      </c>
      <c r="M247" s="52">
        <f t="shared" si="221"/>
        <v>1374.0959723000001</v>
      </c>
      <c r="N247" s="52">
        <f t="shared" si="221"/>
        <v>1401.7228771000002</v>
      </c>
      <c r="O247" s="52">
        <f t="shared" si="221"/>
        <v>1405.7832069999999</v>
      </c>
      <c r="P247" s="52">
        <f t="shared" si="221"/>
        <v>1416.0791457</v>
      </c>
      <c r="Q247" s="52">
        <f t="shared" si="221"/>
        <v>1452.7505440999998</v>
      </c>
      <c r="R247" s="52">
        <f t="shared" si="221"/>
        <v>1467.2920271</v>
      </c>
      <c r="S247" s="52">
        <f t="shared" si="221"/>
        <v>1488.953784</v>
      </c>
      <c r="T247" s="52">
        <f t="shared" si="221"/>
        <v>1492.2087271</v>
      </c>
      <c r="U247" s="52">
        <f t="shared" si="221"/>
        <v>1491.1174765999999</v>
      </c>
      <c r="V247" s="52">
        <f t="shared" si="221"/>
        <v>1332.4331663999999</v>
      </c>
      <c r="W247" s="52">
        <f t="shared" si="221"/>
        <v>1441.0732764999998</v>
      </c>
      <c r="X247" s="52">
        <f t="shared" si="221"/>
        <v>1438.7124901999998</v>
      </c>
      <c r="Y247" s="52">
        <f t="shared" si="221"/>
        <v>2808.0282093000001</v>
      </c>
      <c r="Z247" s="52">
        <f t="shared" si="221"/>
        <v>2831.3684484999999</v>
      </c>
      <c r="AA247" s="52">
        <f t="shared" si="221"/>
        <v>2839.1821818000003</v>
      </c>
      <c r="AB247" s="52">
        <f t="shared" si="221"/>
        <v>2841.4580367000003</v>
      </c>
      <c r="AC247" s="52">
        <f t="shared" si="221"/>
        <v>2841.5817571000002</v>
      </c>
      <c r="AD247" s="52">
        <f t="shared" si="221"/>
        <v>2840.7189932000001</v>
      </c>
      <c r="AE247" s="52">
        <f t="shared" si="221"/>
        <v>2842.9453033</v>
      </c>
      <c r="AF247" s="52">
        <f t="shared" si="221"/>
        <v>2840.8058035999998</v>
      </c>
      <c r="AH247" s="65">
        <f t="shared" si="207"/>
        <v>1602.19191088</v>
      </c>
      <c r="AI247" s="65">
        <f t="shared" si="208"/>
        <v>1647.6190238400002</v>
      </c>
      <c r="AJ247" s="65">
        <f t="shared" si="209"/>
        <v>1410.0863492399999</v>
      </c>
      <c r="AK247" s="65">
        <f t="shared" si="210"/>
        <v>1454.4010362399999</v>
      </c>
      <c r="AL247" s="65">
        <f t="shared" si="211"/>
        <v>2271.6729212599998</v>
      </c>
      <c r="AM247" s="65">
        <f t="shared" si="212"/>
        <v>2841.5019787800002</v>
      </c>
      <c r="AN247" s="66"/>
      <c r="AO247" s="65">
        <f t="shared" si="213"/>
        <v>1624.9054673600001</v>
      </c>
      <c r="AP247" s="65">
        <f t="shared" si="214"/>
        <v>1432.2436927399999</v>
      </c>
      <c r="AQ247" s="65">
        <f t="shared" si="215"/>
        <v>2556.5874500199998</v>
      </c>
    </row>
    <row r="248" spans="1:45" x14ac:dyDescent="0.25">
      <c r="A248" s="13" t="s">
        <v>413</v>
      </c>
      <c r="B248" s="37"/>
      <c r="C248" s="52">
        <f t="shared" ref="C248:AF248" si="222">C154+C67</f>
        <v>2646.9275175400003</v>
      </c>
      <c r="D248" s="52">
        <f t="shared" si="222"/>
        <v>2601.8741155299999</v>
      </c>
      <c r="E248" s="52">
        <f t="shared" si="222"/>
        <v>2871.45133846</v>
      </c>
      <c r="F248" s="52">
        <f t="shared" si="222"/>
        <v>3067.4148544100003</v>
      </c>
      <c r="G248" s="52">
        <f t="shared" si="222"/>
        <v>3181.4358873299998</v>
      </c>
      <c r="H248" s="52">
        <f t="shared" si="222"/>
        <v>3466.29963473</v>
      </c>
      <c r="I248" s="52">
        <f t="shared" si="222"/>
        <v>3307.4972627500001</v>
      </c>
      <c r="J248" s="52">
        <f t="shared" si="222"/>
        <v>4143.3035383300003</v>
      </c>
      <c r="K248" s="52">
        <f t="shared" si="222"/>
        <v>3904.6770993700002</v>
      </c>
      <c r="L248" s="52">
        <f t="shared" si="222"/>
        <v>4378.8244527099996</v>
      </c>
      <c r="M248" s="52">
        <f t="shared" si="222"/>
        <v>4351.1665895400001</v>
      </c>
      <c r="N248" s="52">
        <f t="shared" si="222"/>
        <v>4004.9990009900002</v>
      </c>
      <c r="O248" s="52">
        <f t="shared" si="222"/>
        <v>3283.9626789999998</v>
      </c>
      <c r="P248" s="52">
        <f t="shared" si="222"/>
        <v>2922.22836508</v>
      </c>
      <c r="Q248" s="52">
        <f t="shared" si="222"/>
        <v>3070.09161971</v>
      </c>
      <c r="R248" s="52">
        <f t="shared" si="222"/>
        <v>2286.0781520600003</v>
      </c>
      <c r="S248" s="52">
        <f t="shared" si="222"/>
        <v>2296.9157523499998</v>
      </c>
      <c r="T248" s="52">
        <f t="shared" si="222"/>
        <v>2726.8560613499999</v>
      </c>
      <c r="U248" s="52">
        <f t="shared" si="222"/>
        <v>2298.1675781900003</v>
      </c>
      <c r="V248" s="52">
        <f t="shared" si="222"/>
        <v>2290.0745881600001</v>
      </c>
      <c r="W248" s="52">
        <f t="shared" si="222"/>
        <v>2634.47606701</v>
      </c>
      <c r="X248" s="52">
        <f t="shared" si="222"/>
        <v>2635.69899343</v>
      </c>
      <c r="Y248" s="52">
        <f t="shared" si="222"/>
        <v>2809.4846685799998</v>
      </c>
      <c r="Z248" s="52">
        <f t="shared" si="222"/>
        <v>2629.0496112399996</v>
      </c>
      <c r="AA248" s="52">
        <f t="shared" si="222"/>
        <v>2964.1534113299999</v>
      </c>
      <c r="AB248" s="52">
        <f t="shared" si="222"/>
        <v>3284.9670124499999</v>
      </c>
      <c r="AC248" s="52">
        <f t="shared" si="222"/>
        <v>3607.7473466000001</v>
      </c>
      <c r="AD248" s="52">
        <f t="shared" si="222"/>
        <v>3819.43593771</v>
      </c>
      <c r="AE248" s="52">
        <f t="shared" si="222"/>
        <v>4145.7998173799997</v>
      </c>
      <c r="AF248" s="52">
        <f t="shared" si="222"/>
        <v>4150.9151351099999</v>
      </c>
      <c r="AH248" s="65">
        <f t="shared" si="207"/>
        <v>2873.8207426540002</v>
      </c>
      <c r="AI248" s="65">
        <f t="shared" si="208"/>
        <v>3840.1203975779999</v>
      </c>
      <c r="AJ248" s="65">
        <f t="shared" si="209"/>
        <v>3526.4896508639999</v>
      </c>
      <c r="AK248" s="65">
        <f t="shared" si="210"/>
        <v>2379.6184264220001</v>
      </c>
      <c r="AL248" s="65">
        <f t="shared" si="211"/>
        <v>2734.5725503180001</v>
      </c>
      <c r="AM248" s="65">
        <f t="shared" si="212"/>
        <v>3801.77304985</v>
      </c>
      <c r="AN248" s="66"/>
      <c r="AO248" s="65">
        <f t="shared" si="213"/>
        <v>3356.9705701160001</v>
      </c>
      <c r="AP248" s="65">
        <f t="shared" si="214"/>
        <v>2953.0540386430002</v>
      </c>
      <c r="AQ248" s="65">
        <f t="shared" si="215"/>
        <v>3268.1728000840003</v>
      </c>
    </row>
    <row r="249" spans="1:45" x14ac:dyDescent="0.25">
      <c r="A249" s="13" t="s">
        <v>414</v>
      </c>
      <c r="B249" s="37"/>
      <c r="C249" s="52">
        <f t="shared" ref="C249:AF249" si="223">C155+C68</f>
        <v>5616.1830310999994</v>
      </c>
      <c r="D249" s="52">
        <f t="shared" si="223"/>
        <v>5617.0621241999997</v>
      </c>
      <c r="E249" s="52">
        <f t="shared" si="223"/>
        <v>5898.0591146000006</v>
      </c>
      <c r="F249" s="52">
        <f t="shared" si="223"/>
        <v>6094.1640496</v>
      </c>
      <c r="G249" s="52">
        <f t="shared" si="223"/>
        <v>5901.6894074999991</v>
      </c>
      <c r="H249" s="52">
        <f t="shared" si="223"/>
        <v>6287.9845798000006</v>
      </c>
      <c r="I249" s="52">
        <f t="shared" si="223"/>
        <v>6100.4478460999999</v>
      </c>
      <c r="J249" s="52">
        <f t="shared" si="223"/>
        <v>6936.2160033</v>
      </c>
      <c r="K249" s="52">
        <f t="shared" si="223"/>
        <v>6659.1374412000005</v>
      </c>
      <c r="L249" s="52">
        <f t="shared" si="223"/>
        <v>6992.8886498999991</v>
      </c>
      <c r="M249" s="52">
        <f t="shared" si="223"/>
        <v>8714.2467515000008</v>
      </c>
      <c r="N249" s="52">
        <f t="shared" si="223"/>
        <v>8323.0169420000002</v>
      </c>
      <c r="O249" s="52">
        <f t="shared" si="223"/>
        <v>7603.3395492</v>
      </c>
      <c r="P249" s="52">
        <f t="shared" si="223"/>
        <v>7234.6328898000002</v>
      </c>
      <c r="Q249" s="52">
        <f t="shared" si="223"/>
        <v>7488.2618663000003</v>
      </c>
      <c r="R249" s="52">
        <f t="shared" si="223"/>
        <v>6611.6373246000003</v>
      </c>
      <c r="S249" s="52">
        <f t="shared" si="223"/>
        <v>6648.9906649000004</v>
      </c>
      <c r="T249" s="52">
        <f t="shared" si="223"/>
        <v>7068.1825172000008</v>
      </c>
      <c r="U249" s="52">
        <f t="shared" si="223"/>
        <v>6626.4671441999999</v>
      </c>
      <c r="V249" s="52">
        <f t="shared" si="223"/>
        <v>7080.6899343000005</v>
      </c>
      <c r="W249" s="52">
        <f t="shared" si="223"/>
        <v>7348.4430526999995</v>
      </c>
      <c r="X249" s="52">
        <f t="shared" si="223"/>
        <v>7385.6330054</v>
      </c>
      <c r="Y249" s="52">
        <f t="shared" si="223"/>
        <v>7749.9637980999996</v>
      </c>
      <c r="Z249" s="52">
        <f t="shared" si="223"/>
        <v>7565.3110329000001</v>
      </c>
      <c r="AA249" s="52">
        <f t="shared" si="223"/>
        <v>7897.3736734000004</v>
      </c>
      <c r="AB249" s="52">
        <f t="shared" si="223"/>
        <v>8215.9848691000007</v>
      </c>
      <c r="AC249" s="52">
        <f t="shared" si="223"/>
        <v>8537.1177877999999</v>
      </c>
      <c r="AD249" s="52">
        <f t="shared" si="223"/>
        <v>8746.5635949000007</v>
      </c>
      <c r="AE249" s="52">
        <f t="shared" si="223"/>
        <v>9071.7304452999997</v>
      </c>
      <c r="AF249" s="52">
        <f t="shared" si="223"/>
        <v>9073.2091217999987</v>
      </c>
      <c r="AH249" s="65">
        <f t="shared" si="207"/>
        <v>5825.4315453999998</v>
      </c>
      <c r="AI249" s="65">
        <f t="shared" si="208"/>
        <v>6595.3349040600006</v>
      </c>
      <c r="AJ249" s="65">
        <f t="shared" si="209"/>
        <v>7872.6995997600006</v>
      </c>
      <c r="AK249" s="65">
        <f t="shared" si="210"/>
        <v>6807.1935170400002</v>
      </c>
      <c r="AL249" s="65">
        <f t="shared" si="211"/>
        <v>7589.3449124999997</v>
      </c>
      <c r="AM249" s="65">
        <f t="shared" si="212"/>
        <v>8728.9211637799999</v>
      </c>
      <c r="AN249" s="66"/>
      <c r="AO249" s="65">
        <f t="shared" si="213"/>
        <v>6210.3832247299997</v>
      </c>
      <c r="AP249" s="65">
        <f t="shared" si="214"/>
        <v>7339.9465584000009</v>
      </c>
      <c r="AQ249" s="65">
        <f t="shared" si="215"/>
        <v>8159.1330381400003</v>
      </c>
      <c r="AS249" s="106">
        <f>21.5/2416</f>
        <v>8.8990066225165566E-3</v>
      </c>
    </row>
    <row r="250" spans="1:45" x14ac:dyDescent="0.25">
      <c r="A250" s="13" t="s">
        <v>415</v>
      </c>
      <c r="B250" s="37"/>
      <c r="C250" s="52">
        <f t="shared" ref="C250:L250" si="224">C156+C69</f>
        <v>3.67562371</v>
      </c>
      <c r="D250" s="52">
        <f t="shared" si="224"/>
        <v>3.7696053400000018</v>
      </c>
      <c r="E250" s="52">
        <f t="shared" si="224"/>
        <v>3.8171260599999997</v>
      </c>
      <c r="F250" s="52">
        <f t="shared" si="224"/>
        <v>3.839980520000001</v>
      </c>
      <c r="G250" s="52">
        <f t="shared" si="224"/>
        <v>3.849771760000003</v>
      </c>
      <c r="H250" s="52">
        <f t="shared" si="224"/>
        <v>3.8569110600000016</v>
      </c>
      <c r="I250" s="52">
        <f t="shared" si="224"/>
        <v>3.8637203299999996</v>
      </c>
      <c r="J250" s="52">
        <f t="shared" si="224"/>
        <v>3.8751331799999988</v>
      </c>
      <c r="K250" s="52">
        <f t="shared" si="224"/>
        <v>3.8879332100000035</v>
      </c>
      <c r="L250" s="52">
        <f t="shared" si="224"/>
        <v>3.9042107700000024</v>
      </c>
      <c r="M250" s="52">
        <f t="shared" ref="M250:AF250" si="225">M156+M69</f>
        <v>27.93434993</v>
      </c>
      <c r="N250" s="52">
        <f t="shared" si="225"/>
        <v>28.324626500000001</v>
      </c>
      <c r="O250" s="52">
        <f t="shared" si="225"/>
        <v>28.497875150000002</v>
      </c>
      <c r="P250" s="52">
        <f t="shared" si="225"/>
        <v>28.594612910000002</v>
      </c>
      <c r="Q250" s="52">
        <f t="shared" si="225"/>
        <v>28.664649860000001</v>
      </c>
      <c r="R250" s="52">
        <f t="shared" si="225"/>
        <v>28.719159209999997</v>
      </c>
      <c r="S250" s="52">
        <f t="shared" si="225"/>
        <v>28.765905440000004</v>
      </c>
      <c r="T250" s="52">
        <f t="shared" si="225"/>
        <v>28.807629290000001</v>
      </c>
      <c r="U250" s="52">
        <f t="shared" si="225"/>
        <v>28.841498659999999</v>
      </c>
      <c r="V250" s="52">
        <f t="shared" si="225"/>
        <v>28.870717320000004</v>
      </c>
      <c r="W250" s="52">
        <f t="shared" si="225"/>
        <v>12.036409569999998</v>
      </c>
      <c r="X250" s="52">
        <f t="shared" si="225"/>
        <v>11.793481369999997</v>
      </c>
      <c r="Y250" s="52">
        <f t="shared" si="225"/>
        <v>11.6971413</v>
      </c>
      <c r="Z250" s="52">
        <f t="shared" si="225"/>
        <v>11.644559089999996</v>
      </c>
      <c r="AA250" s="52">
        <f t="shared" si="225"/>
        <v>11.604464530000003</v>
      </c>
      <c r="AB250" s="52">
        <f t="shared" si="225"/>
        <v>11.567599060000001</v>
      </c>
      <c r="AC250" s="52">
        <f t="shared" si="225"/>
        <v>11.531408149999999</v>
      </c>
      <c r="AD250" s="52">
        <f t="shared" si="225"/>
        <v>11.495012189999999</v>
      </c>
      <c r="AE250" s="52">
        <f t="shared" si="225"/>
        <v>11.458835439999996</v>
      </c>
      <c r="AF250" s="52">
        <f t="shared" si="225"/>
        <v>11.422211149999997</v>
      </c>
      <c r="AH250" s="65">
        <f t="shared" si="207"/>
        <v>3.7904214780000012</v>
      </c>
      <c r="AI250" s="65">
        <f t="shared" si="208"/>
        <v>3.8775817100000012</v>
      </c>
      <c r="AJ250" s="65">
        <f t="shared" si="209"/>
        <v>28.40322287</v>
      </c>
      <c r="AK250" s="65">
        <f t="shared" si="210"/>
        <v>28.800981983999996</v>
      </c>
      <c r="AL250" s="65">
        <f t="shared" si="211"/>
        <v>11.755211171999999</v>
      </c>
      <c r="AM250" s="65">
        <f t="shared" si="212"/>
        <v>11.495013197999999</v>
      </c>
      <c r="AN250" s="66"/>
      <c r="AO250" s="65">
        <f t="shared" si="213"/>
        <v>3.834001594000001</v>
      </c>
      <c r="AP250" s="65">
        <f t="shared" si="214"/>
        <v>28.602102426999998</v>
      </c>
      <c r="AQ250" s="65">
        <f t="shared" si="215"/>
        <v>11.625112184999999</v>
      </c>
    </row>
    <row r="253" spans="1:45" x14ac:dyDescent="0.25">
      <c r="A253" s="61" t="s">
        <v>438</v>
      </c>
      <c r="B253" s="13"/>
      <c r="C253" s="52"/>
      <c r="D253" s="52"/>
      <c r="E253" s="52"/>
      <c r="F253" s="52"/>
      <c r="G253" s="52"/>
      <c r="H253" s="52"/>
      <c r="I253" s="52"/>
      <c r="J253" s="5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67"/>
      <c r="AH253" s="65"/>
      <c r="AI253" s="65"/>
      <c r="AJ253" s="65"/>
      <c r="AK253" s="65"/>
      <c r="AL253" s="65"/>
      <c r="AM253" s="65"/>
      <c r="AN253" s="66"/>
      <c r="AO253" s="65"/>
      <c r="AP253" s="65"/>
      <c r="AQ253" s="65"/>
    </row>
    <row r="254" spans="1:45" x14ac:dyDescent="0.25">
      <c r="A254" s="23" t="s">
        <v>669</v>
      </c>
      <c r="C254" s="52">
        <f>SUM(C255:C260)</f>
        <v>27303.629639270035</v>
      </c>
      <c r="D254" s="52">
        <f t="shared" ref="D254:AF254" si="226">SUM(D255:D260)</f>
        <v>28528.034353819981</v>
      </c>
      <c r="E254" s="52">
        <f t="shared" si="226"/>
        <v>29687.508742309987</v>
      </c>
      <c r="F254" s="52">
        <f t="shared" si="226"/>
        <v>30302.939227599971</v>
      </c>
      <c r="G254" s="52">
        <f t="shared" si="226"/>
        <v>29845.701289610031</v>
      </c>
      <c r="H254" s="52">
        <f t="shared" si="226"/>
        <v>30935.39258734004</v>
      </c>
      <c r="I254" s="52">
        <f t="shared" si="226"/>
        <v>30260.286467499969</v>
      </c>
      <c r="J254" s="52">
        <f t="shared" si="226"/>
        <v>31921.739814539957</v>
      </c>
      <c r="K254" s="52">
        <f t="shared" si="226"/>
        <v>30934.188116590016</v>
      </c>
      <c r="L254" s="52">
        <f t="shared" si="226"/>
        <v>32188.222510450021</v>
      </c>
      <c r="M254" s="52">
        <f t="shared" si="226"/>
        <v>35064.115915949995</v>
      </c>
      <c r="N254" s="52">
        <f t="shared" si="226"/>
        <v>33649.025152680013</v>
      </c>
      <c r="O254" s="52">
        <f t="shared" si="226"/>
        <v>31973.640582859996</v>
      </c>
      <c r="P254" s="52">
        <f t="shared" si="226"/>
        <v>30966.519871039996</v>
      </c>
      <c r="Q254" s="52">
        <f t="shared" si="226"/>
        <v>31492.653954500016</v>
      </c>
      <c r="R254" s="52">
        <f t="shared" si="226"/>
        <v>29202.169361099957</v>
      </c>
      <c r="S254" s="52">
        <f t="shared" si="226"/>
        <v>29366.023031369987</v>
      </c>
      <c r="T254" s="52">
        <f t="shared" si="226"/>
        <v>30028.937772219982</v>
      </c>
      <c r="U254" s="52">
        <f t="shared" si="226"/>
        <v>28920.840616110036</v>
      </c>
      <c r="V254" s="52">
        <f t="shared" si="226"/>
        <v>30501.54577167999</v>
      </c>
      <c r="W254" s="52">
        <f t="shared" si="226"/>
        <v>30723.003645539953</v>
      </c>
      <c r="X254" s="52">
        <f t="shared" si="226"/>
        <v>31006.495570089981</v>
      </c>
      <c r="Y254" s="52">
        <f t="shared" si="226"/>
        <v>33273.43185109998</v>
      </c>
      <c r="Z254" s="52">
        <f t="shared" si="226"/>
        <v>32830.851491190006</v>
      </c>
      <c r="AA254" s="52">
        <f t="shared" si="226"/>
        <v>33393.139727800051</v>
      </c>
      <c r="AB254" s="52">
        <f t="shared" si="226"/>
        <v>33923.963970860015</v>
      </c>
      <c r="AC254" s="52">
        <f t="shared" si="226"/>
        <v>34461.678698669966</v>
      </c>
      <c r="AD254" s="52">
        <f t="shared" si="226"/>
        <v>34768.81264487005</v>
      </c>
      <c r="AE254" s="52">
        <f t="shared" si="226"/>
        <v>35319.146710769994</v>
      </c>
      <c r="AF254" s="52">
        <f t="shared" si="226"/>
        <v>35194.891492780043</v>
      </c>
      <c r="AH254" s="65">
        <f t="shared" ref="AH254:AH260" si="227">AVERAGE(C254:G254)</f>
        <v>29133.562650522003</v>
      </c>
      <c r="AI254" s="65">
        <f t="shared" ref="AI254:AI260" si="228">AVERAGE(H254:L254)</f>
        <v>31247.965899283998</v>
      </c>
      <c r="AJ254" s="65">
        <f t="shared" ref="AJ254:AJ260" si="229">AVERAGE(M254:Q254)</f>
        <v>32629.191095406004</v>
      </c>
      <c r="AK254" s="65">
        <f t="shared" ref="AK254:AK260" si="230">AVERAGE(R254:V254)</f>
        <v>29603.903310495989</v>
      </c>
      <c r="AL254" s="65">
        <f t="shared" ref="AL254:AL260" si="231">AVERAGE(W254:AA254)</f>
        <v>32245.384457143991</v>
      </c>
      <c r="AM254" s="65">
        <f t="shared" ref="AM254:AM260" si="232">AVERAGE(AB254:AF254)</f>
        <v>34733.698703590009</v>
      </c>
      <c r="AN254" s="66"/>
      <c r="AO254" s="65">
        <f t="shared" ref="AO254:AO260" si="233">AVERAGE(AH254:AI254)</f>
        <v>30190.764274902998</v>
      </c>
      <c r="AP254" s="65">
        <f t="shared" ref="AP254:AP260" si="234">AVERAGE(AJ254:AK254)</f>
        <v>31116.547202950998</v>
      </c>
      <c r="AQ254" s="65">
        <f t="shared" ref="AQ254:AQ260" si="235">AVERAGE(AL254:AM254)</f>
        <v>33489.541580367004</v>
      </c>
    </row>
    <row r="255" spans="1:45" x14ac:dyDescent="0.25">
      <c r="A255" s="13" t="s">
        <v>422</v>
      </c>
      <c r="B255" s="13"/>
      <c r="C255" s="52">
        <f>SUM(C241:C250)</f>
        <v>25959.560637270002</v>
      </c>
      <c r="D255" s="52">
        <f t="shared" ref="D255:AF255" si="236">SUM(D241:D250)</f>
        <v>26210.529282820004</v>
      </c>
      <c r="E255" s="52">
        <f t="shared" si="236"/>
        <v>26869.265953310001</v>
      </c>
      <c r="F255" s="52">
        <f t="shared" si="236"/>
        <v>27305.955833599997</v>
      </c>
      <c r="G255" s="52">
        <f t="shared" si="236"/>
        <v>26888.269203609998</v>
      </c>
      <c r="H255" s="52">
        <f t="shared" si="236"/>
        <v>28026.477844339999</v>
      </c>
      <c r="I255" s="52">
        <f t="shared" si="236"/>
        <v>27447.479879499995</v>
      </c>
      <c r="J255" s="52">
        <f t="shared" si="236"/>
        <v>29091.229324540003</v>
      </c>
      <c r="K255" s="52">
        <f t="shared" si="236"/>
        <v>28122.876253590002</v>
      </c>
      <c r="L255" s="52">
        <f t="shared" si="236"/>
        <v>29303.262758450001</v>
      </c>
      <c r="M255" s="52">
        <f t="shared" si="236"/>
        <v>31963.849771950008</v>
      </c>
      <c r="N255" s="52">
        <f t="shared" si="236"/>
        <v>30446.430582680001</v>
      </c>
      <c r="O255" s="52">
        <f t="shared" si="236"/>
        <v>28781.009030860001</v>
      </c>
      <c r="P255" s="52">
        <f t="shared" si="236"/>
        <v>27811.878232040002</v>
      </c>
      <c r="Q255" s="52">
        <f t="shared" si="236"/>
        <v>28305.531137499998</v>
      </c>
      <c r="R255" s="52">
        <f t="shared" si="236"/>
        <v>26080.3244901</v>
      </c>
      <c r="S255" s="52">
        <f t="shared" si="236"/>
        <v>26257.28367737</v>
      </c>
      <c r="T255" s="52">
        <f t="shared" si="236"/>
        <v>26870.932415220006</v>
      </c>
      <c r="U255" s="52">
        <f t="shared" si="236"/>
        <v>25776.787828110002</v>
      </c>
      <c r="V255" s="52">
        <f t="shared" si="236"/>
        <v>27293.095712679999</v>
      </c>
      <c r="W255" s="52">
        <f t="shared" si="236"/>
        <v>27470.569451539999</v>
      </c>
      <c r="X255" s="52">
        <f t="shared" si="236"/>
        <v>27739.775526089998</v>
      </c>
      <c r="Y255" s="52">
        <f t="shared" si="236"/>
        <v>29907.429103099996</v>
      </c>
      <c r="Z255" s="52">
        <f t="shared" si="236"/>
        <v>29463.481554190002</v>
      </c>
      <c r="AA255" s="52">
        <f t="shared" si="236"/>
        <v>30051.2074608</v>
      </c>
      <c r="AB255" s="52">
        <f t="shared" si="236"/>
        <v>30620.435187860003</v>
      </c>
      <c r="AC255" s="52">
        <f t="shared" si="236"/>
        <v>31204.712944670002</v>
      </c>
      <c r="AD255" s="52">
        <f t="shared" si="236"/>
        <v>31576.09375987</v>
      </c>
      <c r="AE255" s="52">
        <f t="shared" si="236"/>
        <v>32190.057968770001</v>
      </c>
      <c r="AF255" s="52">
        <f t="shared" si="236"/>
        <v>32162.15642978</v>
      </c>
      <c r="AG255" s="67"/>
      <c r="AH255" s="65">
        <f t="shared" si="227"/>
        <v>26646.716182121996</v>
      </c>
      <c r="AI255" s="65">
        <f t="shared" si="228"/>
        <v>28398.265212084003</v>
      </c>
      <c r="AJ255" s="65">
        <f t="shared" si="229"/>
        <v>29461.739751006004</v>
      </c>
      <c r="AK255" s="65">
        <f t="shared" si="230"/>
        <v>26455.684824696003</v>
      </c>
      <c r="AL255" s="65">
        <f t="shared" si="231"/>
        <v>28926.492619143995</v>
      </c>
      <c r="AM255" s="65">
        <f t="shared" si="232"/>
        <v>31550.691258190003</v>
      </c>
      <c r="AN255" s="66"/>
      <c r="AO255" s="65">
        <f t="shared" si="233"/>
        <v>27522.490697103</v>
      </c>
      <c r="AP255" s="65">
        <f t="shared" si="234"/>
        <v>27958.712287851005</v>
      </c>
      <c r="AQ255" s="65">
        <f t="shared" si="235"/>
        <v>30238.591938666999</v>
      </c>
    </row>
    <row r="256" spans="1:45" x14ac:dyDescent="0.25">
      <c r="A256" s="13" t="s">
        <v>399</v>
      </c>
      <c r="B256" s="13"/>
      <c r="C256" s="52">
        <f>C78+C187</f>
        <v>1047.4428100000296</v>
      </c>
      <c r="D256" s="52">
        <f>D78+D187</f>
        <v>1796.3280399999785</v>
      </c>
      <c r="E256" s="52">
        <f>E78+E187</f>
        <v>2165.9113499999912</v>
      </c>
      <c r="F256" s="52">
        <f t="shared" ref="F256:AF256" si="237">F78+F187</f>
        <v>2281.3116799999698</v>
      </c>
      <c r="G256" s="52">
        <f t="shared" si="237"/>
        <v>2231.6376800000362</v>
      </c>
      <c r="H256" s="52">
        <f t="shared" si="237"/>
        <v>2185.1313900000387</v>
      </c>
      <c r="I256" s="52">
        <f t="shared" si="237"/>
        <v>2113.212379999979</v>
      </c>
      <c r="J256" s="52">
        <f t="shared" si="237"/>
        <v>2140.2537399999528</v>
      </c>
      <c r="K256" s="52">
        <f t="shared" si="237"/>
        <v>2146.7901700000148</v>
      </c>
      <c r="L256" s="52">
        <f t="shared" si="237"/>
        <v>2231.2788000000182</v>
      </c>
      <c r="M256" s="52">
        <f t="shared" si="237"/>
        <v>2428.9382599999881</v>
      </c>
      <c r="N256" s="52">
        <f t="shared" si="237"/>
        <v>2539.318050000009</v>
      </c>
      <c r="O256" s="52">
        <f t="shared" si="237"/>
        <v>2561.9514599999966</v>
      </c>
      <c r="P256" s="52">
        <f t="shared" si="237"/>
        <v>2562.4153699999952</v>
      </c>
      <c r="Q256" s="52">
        <f t="shared" si="237"/>
        <v>2617.0875300000189</v>
      </c>
      <c r="R256" s="52">
        <f t="shared" si="237"/>
        <v>2594.2320899999613</v>
      </c>
      <c r="S256" s="52">
        <f t="shared" si="237"/>
        <v>2609.7602799999877</v>
      </c>
      <c r="T256" s="52">
        <f t="shared" si="237"/>
        <v>2670.6241399999781</v>
      </c>
      <c r="U256" s="52">
        <f t="shared" si="237"/>
        <v>2678.2336000000359</v>
      </c>
      <c r="V256" s="52">
        <f t="shared" si="237"/>
        <v>2742.3160499999867</v>
      </c>
      <c r="W256" s="52">
        <f t="shared" si="237"/>
        <v>2785.3855199999562</v>
      </c>
      <c r="X256" s="52">
        <f t="shared" si="237"/>
        <v>2800.5820099999801</v>
      </c>
      <c r="Y256" s="52">
        <f t="shared" si="237"/>
        <v>2878.2866199999844</v>
      </c>
      <c r="Z256" s="52">
        <f t="shared" si="237"/>
        <v>2875.8637700000036</v>
      </c>
      <c r="AA256" s="52">
        <f t="shared" si="237"/>
        <v>2849.3600400000541</v>
      </c>
      <c r="AB256" s="52">
        <f t="shared" si="237"/>
        <v>2810.7128900000098</v>
      </c>
      <c r="AC256" s="52">
        <f t="shared" si="237"/>
        <v>2764.384629999975</v>
      </c>
      <c r="AD256" s="52">
        <f t="shared" si="237"/>
        <v>2703.4598900000383</v>
      </c>
      <c r="AE256" s="52">
        <f t="shared" si="237"/>
        <v>2642.551179999984</v>
      </c>
      <c r="AF256" s="52">
        <f t="shared" si="237"/>
        <v>2556.1030300000493</v>
      </c>
      <c r="AG256" s="67"/>
      <c r="AH256" s="65">
        <f t="shared" si="227"/>
        <v>1904.5263120000011</v>
      </c>
      <c r="AI256" s="65">
        <f t="shared" si="228"/>
        <v>2163.3332960000007</v>
      </c>
      <c r="AJ256" s="65">
        <f t="shared" si="229"/>
        <v>2541.9421340000017</v>
      </c>
      <c r="AK256" s="65">
        <f t="shared" si="230"/>
        <v>2659.0332319999898</v>
      </c>
      <c r="AL256" s="65">
        <f t="shared" si="231"/>
        <v>2837.8955919999958</v>
      </c>
      <c r="AM256" s="65">
        <f t="shared" si="232"/>
        <v>2695.4423240000115</v>
      </c>
      <c r="AN256" s="66"/>
      <c r="AO256" s="65">
        <f t="shared" si="233"/>
        <v>2033.9298040000008</v>
      </c>
      <c r="AP256" s="65">
        <f t="shared" si="234"/>
        <v>2600.4876829999957</v>
      </c>
      <c r="AQ256" s="65">
        <f t="shared" si="235"/>
        <v>2766.6689580000038</v>
      </c>
    </row>
    <row r="257" spans="1:43" x14ac:dyDescent="0.25">
      <c r="A257" s="13" t="s">
        <v>421</v>
      </c>
      <c r="B257" s="13"/>
      <c r="C257" s="52">
        <f t="shared" ref="C257:AF257" si="238">C79+C188</f>
        <v>188.5093150000024</v>
      </c>
      <c r="D257" s="52">
        <f t="shared" si="238"/>
        <v>317.75998199999412</v>
      </c>
      <c r="E257" s="52">
        <f t="shared" si="238"/>
        <v>384.08632299999726</v>
      </c>
      <c r="F257" s="52">
        <f t="shared" si="238"/>
        <v>407.95695700000442</v>
      </c>
      <c r="G257" s="52">
        <f t="shared" si="238"/>
        <v>399.13624599999503</v>
      </c>
      <c r="H257" s="52">
        <f t="shared" si="238"/>
        <v>383.3617480000039</v>
      </c>
      <c r="I257" s="52">
        <f t="shared" si="238"/>
        <v>353.0185749999946</v>
      </c>
      <c r="J257" s="52">
        <f t="shared" si="238"/>
        <v>331.73757300000329</v>
      </c>
      <c r="K257" s="52">
        <f t="shared" si="238"/>
        <v>299.36445699999854</v>
      </c>
      <c r="L257" s="52">
        <f t="shared" si="238"/>
        <v>277.11963400000559</v>
      </c>
      <c r="M257" s="52">
        <f t="shared" si="238"/>
        <v>272.8273729999994</v>
      </c>
      <c r="N257" s="52">
        <f t="shared" si="238"/>
        <v>252.05608999999913</v>
      </c>
      <c r="O257" s="52">
        <f t="shared" si="238"/>
        <v>217.89456999999857</v>
      </c>
      <c r="P257" s="52">
        <f t="shared" si="238"/>
        <v>182.75941299999977</v>
      </c>
      <c r="Q257" s="52">
        <f t="shared" si="238"/>
        <v>160.1248149999974</v>
      </c>
      <c r="R257" s="52">
        <f t="shared" si="238"/>
        <v>126.32852999999341</v>
      </c>
      <c r="S257" s="52">
        <f t="shared" si="238"/>
        <v>103.90545599999859</v>
      </c>
      <c r="T257" s="52">
        <f t="shared" si="238"/>
        <v>93.689809000000423</v>
      </c>
      <c r="U257" s="52">
        <f t="shared" si="238"/>
        <v>78.481196999998019</v>
      </c>
      <c r="V257" s="52">
        <f t="shared" si="238"/>
        <v>79.015613000004578</v>
      </c>
      <c r="W257" s="52">
        <f t="shared" si="238"/>
        <v>80.432279000001472</v>
      </c>
      <c r="X257" s="52">
        <f t="shared" si="238"/>
        <v>81.789210000001276</v>
      </c>
      <c r="Y257" s="52">
        <f t="shared" si="238"/>
        <v>98.692381999998361</v>
      </c>
      <c r="Z257" s="52">
        <f t="shared" si="238"/>
        <v>103.95579800000314</v>
      </c>
      <c r="AA257" s="52">
        <f t="shared" si="238"/>
        <v>107.97387300000037</v>
      </c>
      <c r="AB257" s="52">
        <f t="shared" si="238"/>
        <v>111.69901800000002</v>
      </c>
      <c r="AC257" s="52">
        <f t="shared" si="238"/>
        <v>115.14514799999779</v>
      </c>
      <c r="AD257" s="52">
        <f t="shared" si="238"/>
        <v>116.56597600000214</v>
      </c>
      <c r="AE257" s="52">
        <f t="shared" si="238"/>
        <v>118.25780100000634</v>
      </c>
      <c r="AF257" s="52">
        <f t="shared" si="238"/>
        <v>115.25817599999277</v>
      </c>
      <c r="AG257" s="67"/>
      <c r="AH257" s="65">
        <f t="shared" si="227"/>
        <v>339.48976459999869</v>
      </c>
      <c r="AI257" s="65">
        <f t="shared" si="228"/>
        <v>328.92039740000121</v>
      </c>
      <c r="AJ257" s="65">
        <f t="shared" si="229"/>
        <v>217.13245219999885</v>
      </c>
      <c r="AK257" s="65">
        <f t="shared" si="230"/>
        <v>96.284120999999004</v>
      </c>
      <c r="AL257" s="65">
        <f t="shared" si="231"/>
        <v>94.568708400000929</v>
      </c>
      <c r="AM257" s="65">
        <f t="shared" si="232"/>
        <v>115.38522379999981</v>
      </c>
      <c r="AN257" s="66"/>
      <c r="AO257" s="65">
        <f t="shared" si="233"/>
        <v>334.20508099999995</v>
      </c>
      <c r="AP257" s="65">
        <f t="shared" si="234"/>
        <v>156.70828659999893</v>
      </c>
      <c r="AQ257" s="65">
        <f t="shared" si="235"/>
        <v>104.97696610000037</v>
      </c>
    </row>
    <row r="258" spans="1:43" x14ac:dyDescent="0.25">
      <c r="A258" s="13" t="s">
        <v>423</v>
      </c>
      <c r="B258" s="13"/>
      <c r="C258" s="52">
        <f t="shared" ref="C258:AF258" si="239">C80+C189</f>
        <v>10.677776999999878</v>
      </c>
      <c r="D258" s="52">
        <f t="shared" si="239"/>
        <v>21.853598000000602</v>
      </c>
      <c r="E258" s="52">
        <f t="shared" si="239"/>
        <v>29.483923999999206</v>
      </c>
      <c r="F258" s="52">
        <f t="shared" si="239"/>
        <v>33.665287000000717</v>
      </c>
      <c r="G258" s="52">
        <f t="shared" si="239"/>
        <v>35.397600999999668</v>
      </c>
      <c r="H258" s="52">
        <f t="shared" si="239"/>
        <v>36.703056999999717</v>
      </c>
      <c r="I258" s="52">
        <f t="shared" si="239"/>
        <v>37.87695100000019</v>
      </c>
      <c r="J258" s="52">
        <f t="shared" si="239"/>
        <v>40.198817999999847</v>
      </c>
      <c r="K258" s="52">
        <f t="shared" si="239"/>
        <v>42.774614999999358</v>
      </c>
      <c r="L258" s="52">
        <f t="shared" si="239"/>
        <v>46.247601999999461</v>
      </c>
      <c r="M258" s="52">
        <f t="shared" si="239"/>
        <v>51.142261999999391</v>
      </c>
      <c r="N258" s="52">
        <f t="shared" si="239"/>
        <v>55.525147000000288</v>
      </c>
      <c r="O258" s="52">
        <f t="shared" si="239"/>
        <v>58.732106000000385</v>
      </c>
      <c r="P258" s="52">
        <f t="shared" si="239"/>
        <v>61.199031999999534</v>
      </c>
      <c r="Q258" s="52">
        <f t="shared" si="239"/>
        <v>63.819711000000098</v>
      </c>
      <c r="R258" s="52">
        <f t="shared" si="239"/>
        <v>65.49816600000031</v>
      </c>
      <c r="S258" s="52">
        <f t="shared" si="239"/>
        <v>67.047252999999728</v>
      </c>
      <c r="T258" s="52">
        <f t="shared" si="239"/>
        <v>68.790599000000839</v>
      </c>
      <c r="U258" s="52">
        <f t="shared" si="239"/>
        <v>69.811522999999397</v>
      </c>
      <c r="V258" s="52">
        <f t="shared" si="239"/>
        <v>70.951431999999841</v>
      </c>
      <c r="W258" s="52">
        <f t="shared" si="239"/>
        <v>71.706148999999641</v>
      </c>
      <c r="X258" s="52">
        <f t="shared" si="239"/>
        <v>71.865103999999519</v>
      </c>
      <c r="Y258" s="52">
        <f t="shared" si="239"/>
        <v>72.321136999999908</v>
      </c>
      <c r="Z258" s="52">
        <f t="shared" si="239"/>
        <v>71.93824499999937</v>
      </c>
      <c r="AA258" s="52">
        <f t="shared" si="239"/>
        <v>70.954673000000184</v>
      </c>
      <c r="AB258" s="52">
        <f t="shared" si="239"/>
        <v>69.595390000000407</v>
      </c>
      <c r="AC258" s="52">
        <f t="shared" si="239"/>
        <v>67.995367999999871</v>
      </c>
      <c r="AD258" s="52">
        <f t="shared" si="239"/>
        <v>66.141508000000613</v>
      </c>
      <c r="AE258" s="52">
        <f t="shared" si="239"/>
        <v>64.193451000001005</v>
      </c>
      <c r="AF258" s="52">
        <f t="shared" si="239"/>
        <v>61.950488000000405</v>
      </c>
      <c r="AG258" s="67"/>
      <c r="AH258" s="65">
        <f t="shared" si="227"/>
        <v>26.215637400000013</v>
      </c>
      <c r="AI258" s="65">
        <f t="shared" si="228"/>
        <v>40.760208599999714</v>
      </c>
      <c r="AJ258" s="65">
        <f t="shared" si="229"/>
        <v>58.083651599999939</v>
      </c>
      <c r="AK258" s="65">
        <f t="shared" si="230"/>
        <v>68.419794600000017</v>
      </c>
      <c r="AL258" s="65">
        <f t="shared" si="231"/>
        <v>71.75706159999973</v>
      </c>
      <c r="AM258" s="65">
        <f t="shared" si="232"/>
        <v>65.975241000000466</v>
      </c>
      <c r="AN258" s="66"/>
      <c r="AO258" s="65">
        <f t="shared" si="233"/>
        <v>33.487922999999867</v>
      </c>
      <c r="AP258" s="65">
        <f t="shared" si="234"/>
        <v>63.251723099999978</v>
      </c>
      <c r="AQ258" s="65">
        <f t="shared" si="235"/>
        <v>68.866151300000098</v>
      </c>
    </row>
    <row r="259" spans="1:43" x14ac:dyDescent="0.25">
      <c r="A259" s="13" t="s">
        <v>426</v>
      </c>
      <c r="B259" s="13"/>
      <c r="C259" s="52">
        <f t="shared" ref="C259:AF259" si="240">C81+C190</f>
        <v>57.449110000001383</v>
      </c>
      <c r="D259" s="52">
        <f t="shared" si="240"/>
        <v>110.96486000000004</v>
      </c>
      <c r="E259" s="52">
        <f t="shared" si="240"/>
        <v>150.59599999999773</v>
      </c>
      <c r="F259" s="52">
        <f t="shared" si="240"/>
        <v>178.15159999999742</v>
      </c>
      <c r="G259" s="52">
        <f t="shared" si="240"/>
        <v>195.41027000000031</v>
      </c>
      <c r="H259" s="52">
        <f t="shared" si="240"/>
        <v>210.02304999999978</v>
      </c>
      <c r="I259" s="52">
        <f t="shared" si="240"/>
        <v>220.30228999999963</v>
      </c>
      <c r="J259" s="52">
        <f t="shared" si="240"/>
        <v>233.36066999999821</v>
      </c>
      <c r="K259" s="52">
        <f t="shared" si="240"/>
        <v>242.86066999999821</v>
      </c>
      <c r="L259" s="52">
        <f t="shared" si="240"/>
        <v>254.1054899999981</v>
      </c>
      <c r="M259" s="52">
        <f t="shared" si="240"/>
        <v>270.51456999999937</v>
      </c>
      <c r="N259" s="52">
        <f t="shared" si="240"/>
        <v>281.27911999999924</v>
      </c>
      <c r="O259" s="52">
        <f t="shared" si="240"/>
        <v>285.08262000000104</v>
      </c>
      <c r="P259" s="52">
        <f t="shared" si="240"/>
        <v>285.37504999999874</v>
      </c>
      <c r="Q259" s="52">
        <f t="shared" si="240"/>
        <v>286.98304999999891</v>
      </c>
      <c r="R259" s="52">
        <f t="shared" si="240"/>
        <v>282.83260000000155</v>
      </c>
      <c r="S259" s="52">
        <f t="shared" si="240"/>
        <v>279.24231000000145</v>
      </c>
      <c r="T259" s="52">
        <f t="shared" si="240"/>
        <v>277.85684000000037</v>
      </c>
      <c r="U259" s="52">
        <f t="shared" si="240"/>
        <v>273.27000000000044</v>
      </c>
      <c r="V259" s="52">
        <f t="shared" si="240"/>
        <v>271.68274000000019</v>
      </c>
      <c r="W259" s="52">
        <f t="shared" si="240"/>
        <v>270.00311999999758</v>
      </c>
      <c r="X259" s="52">
        <f t="shared" si="240"/>
        <v>267.30184000000008</v>
      </c>
      <c r="Y259" s="52">
        <f t="shared" si="240"/>
        <v>268.2191899999998</v>
      </c>
      <c r="Z259" s="52">
        <f t="shared" si="240"/>
        <v>266.13618999999744</v>
      </c>
      <c r="AA259" s="52">
        <f t="shared" si="240"/>
        <v>263.6414999999979</v>
      </c>
      <c r="AB259" s="52">
        <f t="shared" si="240"/>
        <v>261.17711000000054</v>
      </c>
      <c r="AC259" s="52">
        <f t="shared" si="240"/>
        <v>258.87744000000021</v>
      </c>
      <c r="AD259" s="52">
        <f t="shared" si="240"/>
        <v>256.22463000000062</v>
      </c>
      <c r="AE259" s="52">
        <f t="shared" si="240"/>
        <v>253.98006000000169</v>
      </c>
      <c r="AF259" s="52">
        <f t="shared" si="240"/>
        <v>250.51540000000023</v>
      </c>
      <c r="AG259" s="67"/>
      <c r="AH259" s="65">
        <f t="shared" si="227"/>
        <v>138.51436799999937</v>
      </c>
      <c r="AI259" s="65">
        <f t="shared" si="228"/>
        <v>232.13043399999879</v>
      </c>
      <c r="AJ259" s="65">
        <f t="shared" si="229"/>
        <v>281.84688199999948</v>
      </c>
      <c r="AK259" s="65">
        <f t="shared" si="230"/>
        <v>276.9768980000008</v>
      </c>
      <c r="AL259" s="65">
        <f t="shared" si="231"/>
        <v>267.06036799999856</v>
      </c>
      <c r="AM259" s="65">
        <f t="shared" si="232"/>
        <v>256.15492800000067</v>
      </c>
      <c r="AN259" s="66"/>
      <c r="AO259" s="65">
        <f t="shared" si="233"/>
        <v>185.32240099999908</v>
      </c>
      <c r="AP259" s="65">
        <f t="shared" si="234"/>
        <v>279.41189000000014</v>
      </c>
      <c r="AQ259" s="65">
        <f t="shared" si="235"/>
        <v>261.60764799999959</v>
      </c>
    </row>
    <row r="260" spans="1:43" x14ac:dyDescent="0.25">
      <c r="A260" s="13" t="s">
        <v>425</v>
      </c>
      <c r="B260" s="13"/>
      <c r="C260" s="52">
        <f t="shared" ref="C260:AF260" si="241">C82+C191</f>
        <v>39.989989999998897</v>
      </c>
      <c r="D260" s="52">
        <f t="shared" si="241"/>
        <v>70.598590999999942</v>
      </c>
      <c r="E260" s="52">
        <f t="shared" si="241"/>
        <v>88.165191999999706</v>
      </c>
      <c r="F260" s="52">
        <f t="shared" si="241"/>
        <v>95.897870000000466</v>
      </c>
      <c r="G260" s="52">
        <f t="shared" si="241"/>
        <v>95.85028900000043</v>
      </c>
      <c r="H260" s="52">
        <f t="shared" si="241"/>
        <v>93.695498000001407</v>
      </c>
      <c r="I260" s="52">
        <f t="shared" si="241"/>
        <v>88.396391999999878</v>
      </c>
      <c r="J260" s="52">
        <f t="shared" si="241"/>
        <v>84.959689000000026</v>
      </c>
      <c r="K260" s="52">
        <f t="shared" si="241"/>
        <v>79.521951000001081</v>
      </c>
      <c r="L260" s="52">
        <f t="shared" si="241"/>
        <v>76.208226000000195</v>
      </c>
      <c r="M260" s="52">
        <f t="shared" si="241"/>
        <v>76.843678999999611</v>
      </c>
      <c r="N260" s="52">
        <f t="shared" si="241"/>
        <v>74.416163000001461</v>
      </c>
      <c r="O260" s="52">
        <f t="shared" si="241"/>
        <v>68.970795999999609</v>
      </c>
      <c r="P260" s="52">
        <f t="shared" si="241"/>
        <v>62.892774000000372</v>
      </c>
      <c r="Q260" s="52">
        <f t="shared" si="241"/>
        <v>59.107710999999654</v>
      </c>
      <c r="R260" s="52">
        <f t="shared" si="241"/>
        <v>52.953485000000455</v>
      </c>
      <c r="S260" s="52">
        <f t="shared" si="241"/>
        <v>48.784054999999398</v>
      </c>
      <c r="T260" s="52">
        <f t="shared" si="241"/>
        <v>47.043969000000061</v>
      </c>
      <c r="U260" s="52">
        <f t="shared" si="241"/>
        <v>44.25646800000095</v>
      </c>
      <c r="V260" s="52">
        <f t="shared" si="241"/>
        <v>44.484223999998903</v>
      </c>
      <c r="W260" s="52">
        <f t="shared" si="241"/>
        <v>44.907126000000289</v>
      </c>
      <c r="X260" s="52">
        <f t="shared" si="241"/>
        <v>45.181879999999865</v>
      </c>
      <c r="Y260" s="52">
        <f t="shared" si="241"/>
        <v>48.483419000000367</v>
      </c>
      <c r="Z260" s="52">
        <f t="shared" si="241"/>
        <v>49.475934000000507</v>
      </c>
      <c r="AA260" s="52">
        <f t="shared" si="241"/>
        <v>50.002180999999382</v>
      </c>
      <c r="AB260" s="52">
        <f t="shared" si="241"/>
        <v>50.344375000000582</v>
      </c>
      <c r="AC260" s="52">
        <f t="shared" si="241"/>
        <v>50.563168000003316</v>
      </c>
      <c r="AD260" s="52">
        <f t="shared" si="241"/>
        <v>50.326880999999958</v>
      </c>
      <c r="AE260" s="52">
        <f t="shared" si="241"/>
        <v>50.106249999999363</v>
      </c>
      <c r="AF260" s="52">
        <f t="shared" si="241"/>
        <v>48.907969000001685</v>
      </c>
      <c r="AG260" s="67"/>
      <c r="AH260" s="65">
        <f t="shared" si="227"/>
        <v>78.100386399999891</v>
      </c>
      <c r="AI260" s="65">
        <f t="shared" si="228"/>
        <v>84.55635120000052</v>
      </c>
      <c r="AJ260" s="65">
        <f t="shared" si="229"/>
        <v>68.446224600000136</v>
      </c>
      <c r="AK260" s="65">
        <f t="shared" si="230"/>
        <v>47.504440199999955</v>
      </c>
      <c r="AL260" s="65">
        <f t="shared" si="231"/>
        <v>47.610108000000082</v>
      </c>
      <c r="AM260" s="65">
        <f t="shared" si="232"/>
        <v>50.049728600000982</v>
      </c>
      <c r="AN260" s="66"/>
      <c r="AO260" s="65">
        <f t="shared" si="233"/>
        <v>81.328368800000206</v>
      </c>
      <c r="AP260" s="65">
        <f t="shared" si="234"/>
        <v>57.975332400000042</v>
      </c>
      <c r="AQ260" s="65">
        <f t="shared" si="235"/>
        <v>48.829918300000529</v>
      </c>
    </row>
    <row r="261" spans="1:43" ht="15.75" x14ac:dyDescent="0.25">
      <c r="A261" s="62"/>
      <c r="B261" s="62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</row>
    <row r="263" spans="1:43" x14ac:dyDescent="0.25">
      <c r="A263" s="61" t="s">
        <v>439</v>
      </c>
    </row>
    <row r="264" spans="1:43" x14ac:dyDescent="0.25">
      <c r="A264" s="23" t="s">
        <v>669</v>
      </c>
      <c r="B264" s="13"/>
      <c r="C264" s="52">
        <f t="shared" ref="C264:AF264" si="242">SUM(C265:C272)</f>
        <v>25959.560637269999</v>
      </c>
      <c r="D264" s="52">
        <f t="shared" si="242"/>
        <v>26210.52928282</v>
      </c>
      <c r="E264" s="52">
        <f t="shared" si="242"/>
        <v>26869.265953310001</v>
      </c>
      <c r="F264" s="52">
        <f t="shared" si="242"/>
        <v>27305.955833600001</v>
      </c>
      <c r="G264" s="52">
        <f t="shared" si="242"/>
        <v>26888.269203609998</v>
      </c>
      <c r="H264" s="52">
        <f t="shared" si="242"/>
        <v>28026.477844339999</v>
      </c>
      <c r="I264" s="52">
        <f t="shared" si="242"/>
        <v>27447.479879499995</v>
      </c>
      <c r="J264" s="52">
        <f t="shared" si="242"/>
        <v>29091.22932454</v>
      </c>
      <c r="K264" s="52">
        <f t="shared" si="242"/>
        <v>28122.876253590002</v>
      </c>
      <c r="L264" s="52">
        <f t="shared" si="242"/>
        <v>29303.262758450001</v>
      </c>
      <c r="M264" s="52">
        <f t="shared" si="242"/>
        <v>31963.849771950005</v>
      </c>
      <c r="N264" s="52">
        <f t="shared" si="242"/>
        <v>30446.430582679997</v>
      </c>
      <c r="O264" s="52">
        <f t="shared" si="242"/>
        <v>28781.009030860001</v>
      </c>
      <c r="P264" s="52">
        <f t="shared" si="242"/>
        <v>27811.878232039999</v>
      </c>
      <c r="Q264" s="52">
        <f t="shared" si="242"/>
        <v>28305.531137500002</v>
      </c>
      <c r="R264" s="52">
        <f t="shared" si="242"/>
        <v>26080.3244901</v>
      </c>
      <c r="S264" s="52">
        <f t="shared" si="242"/>
        <v>26257.28367737</v>
      </c>
      <c r="T264" s="52">
        <f t="shared" si="242"/>
        <v>26870.932415220002</v>
      </c>
      <c r="U264" s="52">
        <f t="shared" si="242"/>
        <v>25776.787828110002</v>
      </c>
      <c r="V264" s="52">
        <f t="shared" si="242"/>
        <v>27293.095712679999</v>
      </c>
      <c r="W264" s="52">
        <f t="shared" si="242"/>
        <v>27470.569451539999</v>
      </c>
      <c r="X264" s="52">
        <f t="shared" si="242"/>
        <v>27739.775526089994</v>
      </c>
      <c r="Y264" s="52">
        <f t="shared" si="242"/>
        <v>29907.429103099996</v>
      </c>
      <c r="Z264" s="52">
        <f t="shared" si="242"/>
        <v>29463.481554190002</v>
      </c>
      <c r="AA264" s="52">
        <f t="shared" si="242"/>
        <v>30051.2074608</v>
      </c>
      <c r="AB264" s="52">
        <f t="shared" si="242"/>
        <v>30620.435187860003</v>
      </c>
      <c r="AC264" s="52">
        <f t="shared" si="242"/>
        <v>31204.712944670002</v>
      </c>
      <c r="AD264" s="52">
        <f t="shared" si="242"/>
        <v>31576.09375987</v>
      </c>
      <c r="AE264" s="52">
        <f t="shared" si="242"/>
        <v>32190.057968770001</v>
      </c>
      <c r="AF264" s="52">
        <f t="shared" si="242"/>
        <v>32162.15642978</v>
      </c>
      <c r="AG264" s="9"/>
      <c r="AH264" s="65">
        <f>AVERAGE(C264:G264)</f>
        <v>26646.716182122</v>
      </c>
      <c r="AI264" s="65">
        <f>AVERAGE(H264:L264)</f>
        <v>28398.265212084003</v>
      </c>
      <c r="AJ264" s="65">
        <f>AVERAGE(M264:Q264)</f>
        <v>29461.739751006</v>
      </c>
      <c r="AK264" s="65">
        <f>AVERAGE(R264:V264)</f>
        <v>26455.684824695996</v>
      </c>
      <c r="AL264" s="65">
        <f>AVERAGE(W264:AA264)</f>
        <v>28926.492619143995</v>
      </c>
      <c r="AM264" s="65">
        <f>AVERAGE(AB264:AF264)</f>
        <v>31550.691258190003</v>
      </c>
      <c r="AN264" s="66"/>
      <c r="AO264" s="65">
        <f>AVERAGE(AH264:AI264)</f>
        <v>27522.490697103</v>
      </c>
      <c r="AP264" s="65">
        <f>AVERAGE(AJ264:AK264)</f>
        <v>27958.712287850998</v>
      </c>
      <c r="AQ264" s="65">
        <f>AVERAGE(AL264:AM264)</f>
        <v>30238.591938666999</v>
      </c>
    </row>
    <row r="265" spans="1:43" x14ac:dyDescent="0.25">
      <c r="A265" s="13" t="s">
        <v>410</v>
      </c>
      <c r="B265" s="13"/>
      <c r="C265" s="52">
        <f>C241</f>
        <v>6202.9493463999997</v>
      </c>
      <c r="D265" s="52">
        <f t="shared" ref="D265:AF265" si="243">D241</f>
        <v>6275.1354218000006</v>
      </c>
      <c r="E265" s="52">
        <f t="shared" si="243"/>
        <v>6316.5441225999994</v>
      </c>
      <c r="F265" s="52">
        <f t="shared" si="243"/>
        <v>6349.2834735999995</v>
      </c>
      <c r="G265" s="52">
        <f t="shared" si="243"/>
        <v>5488.5222239000004</v>
      </c>
      <c r="H265" s="52">
        <f t="shared" si="243"/>
        <v>5880.2936264999998</v>
      </c>
      <c r="I265" s="52">
        <f t="shared" si="243"/>
        <v>5921.6139648999997</v>
      </c>
      <c r="J265" s="52">
        <f t="shared" si="243"/>
        <v>5969.2622247999998</v>
      </c>
      <c r="K265" s="52">
        <f t="shared" si="243"/>
        <v>6024.3688952000002</v>
      </c>
      <c r="L265" s="52">
        <f t="shared" si="243"/>
        <v>6002.3001303999999</v>
      </c>
      <c r="M265" s="52">
        <f t="shared" si="243"/>
        <v>5323.7277100000001</v>
      </c>
      <c r="N265" s="52">
        <f t="shared" si="243"/>
        <v>5395.6132607999998</v>
      </c>
      <c r="O265" s="52">
        <f t="shared" si="243"/>
        <v>5478.4798076999996</v>
      </c>
      <c r="P265" s="52">
        <f t="shared" si="243"/>
        <v>5567.4169339</v>
      </c>
      <c r="Q265" s="52">
        <f t="shared" si="243"/>
        <v>5491.3791597999998</v>
      </c>
      <c r="R265" s="52">
        <f t="shared" si="243"/>
        <v>5258.5269524000005</v>
      </c>
      <c r="S265" s="52">
        <f t="shared" si="243"/>
        <v>5343.6987205000005</v>
      </c>
      <c r="T265" s="52">
        <f t="shared" si="243"/>
        <v>5425.5130492999997</v>
      </c>
      <c r="U265" s="52">
        <f t="shared" si="243"/>
        <v>5500.7366832999996</v>
      </c>
      <c r="V265" s="52">
        <f t="shared" si="243"/>
        <v>5839.1399228</v>
      </c>
      <c r="W265" s="52">
        <f t="shared" si="243"/>
        <v>5601.5054962000004</v>
      </c>
      <c r="X265" s="52">
        <f t="shared" si="243"/>
        <v>5648.8342115000005</v>
      </c>
      <c r="Y265" s="52">
        <f t="shared" si="243"/>
        <v>5689.0791147</v>
      </c>
      <c r="Z265" s="52">
        <f t="shared" si="243"/>
        <v>5722.1102105999998</v>
      </c>
      <c r="AA265" s="52">
        <f t="shared" si="243"/>
        <v>5748.6360332000004</v>
      </c>
      <c r="AB265" s="52">
        <f t="shared" si="243"/>
        <v>5769.6431192000009</v>
      </c>
      <c r="AC265" s="52">
        <f t="shared" si="243"/>
        <v>5785.7572083000005</v>
      </c>
      <c r="AD265" s="52">
        <f t="shared" si="243"/>
        <v>5798.1184552000004</v>
      </c>
      <c r="AE265" s="52">
        <f t="shared" si="243"/>
        <v>5807.2749264000004</v>
      </c>
      <c r="AF265" s="52">
        <f t="shared" si="243"/>
        <v>5813.8466707000007</v>
      </c>
      <c r="AG265" s="9"/>
      <c r="AH265" s="65">
        <f t="shared" ref="AH265:AH272" si="244">AVERAGE(C265:G265)</f>
        <v>6126.4869176599996</v>
      </c>
      <c r="AI265" s="65">
        <f t="shared" ref="AI265:AI272" si="245">AVERAGE(H265:L265)</f>
        <v>5959.5677683599997</v>
      </c>
      <c r="AJ265" s="65">
        <f t="shared" ref="AJ265:AJ272" si="246">AVERAGE(M265:Q265)</f>
        <v>5451.3233744399995</v>
      </c>
      <c r="AK265" s="65">
        <f t="shared" ref="AK265:AK272" si="247">AVERAGE(R265:V265)</f>
        <v>5473.5230656600006</v>
      </c>
      <c r="AL265" s="65">
        <f t="shared" ref="AL265:AL272" si="248">AVERAGE(W265:AA265)</f>
        <v>5682.0330132400004</v>
      </c>
      <c r="AM265" s="65">
        <f t="shared" ref="AM265:AM272" si="249">AVERAGE(AB265:AF265)</f>
        <v>5794.9280759600006</v>
      </c>
      <c r="AN265" s="66"/>
      <c r="AO265" s="65">
        <f t="shared" ref="AO265:AO272" si="250">AVERAGE(AH265:AI265)</f>
        <v>6043.0273430099996</v>
      </c>
      <c r="AP265" s="65">
        <f t="shared" ref="AP265:AP272" si="251">AVERAGE(AJ265:AK265)</f>
        <v>5462.4232200500001</v>
      </c>
      <c r="AQ265" s="65">
        <f t="shared" ref="AQ265:AQ272" si="252">AVERAGE(AL265:AM265)</f>
        <v>5738.4805446000009</v>
      </c>
    </row>
    <row r="266" spans="1:43" x14ac:dyDescent="0.25">
      <c r="A266" s="13" t="s">
        <v>411</v>
      </c>
      <c r="B266" s="13"/>
      <c r="C266" s="52">
        <f t="shared" ref="C266:AF266" si="253">C242</f>
        <v>1501.922374</v>
      </c>
      <c r="D266" s="52">
        <f t="shared" si="253"/>
        <v>1527.0589424799998</v>
      </c>
      <c r="E266" s="52">
        <f t="shared" si="253"/>
        <v>1539.5710745699998</v>
      </c>
      <c r="F266" s="52">
        <f t="shared" si="253"/>
        <v>1546.5902269399999</v>
      </c>
      <c r="G266" s="52">
        <f t="shared" si="253"/>
        <v>1551.56242582</v>
      </c>
      <c r="H266" s="52">
        <f t="shared" si="253"/>
        <v>1555.63144629</v>
      </c>
      <c r="I266" s="52">
        <f t="shared" si="253"/>
        <v>1366.47895322</v>
      </c>
      <c r="J266" s="52">
        <f t="shared" si="253"/>
        <v>1367.0331489499999</v>
      </c>
      <c r="K266" s="52">
        <f t="shared" si="253"/>
        <v>1102.73130176</v>
      </c>
      <c r="L266" s="52">
        <f t="shared" si="253"/>
        <v>1101.3816834900001</v>
      </c>
      <c r="M266" s="52">
        <f>M242</f>
        <v>3613.8338230500003</v>
      </c>
      <c r="N266" s="52">
        <f t="shared" si="253"/>
        <v>3168.6468341199998</v>
      </c>
      <c r="O266" s="52">
        <f t="shared" si="253"/>
        <v>3183.9188136000002</v>
      </c>
      <c r="P266" s="52">
        <f t="shared" si="253"/>
        <v>3193.4683702799998</v>
      </c>
      <c r="Q266" s="52">
        <f t="shared" si="253"/>
        <v>3200.6179866799998</v>
      </c>
      <c r="R266" s="52">
        <f t="shared" si="253"/>
        <v>3206.4158213399996</v>
      </c>
      <c r="S266" s="52">
        <f t="shared" si="253"/>
        <v>3496.2233413699996</v>
      </c>
      <c r="T266" s="52">
        <f t="shared" si="253"/>
        <v>3505.0934274199999</v>
      </c>
      <c r="U266" s="52">
        <f t="shared" si="253"/>
        <v>3510.2077085399997</v>
      </c>
      <c r="V266" s="52">
        <f t="shared" si="253"/>
        <v>3513.3746819899998</v>
      </c>
      <c r="W266" s="52">
        <f t="shared" si="253"/>
        <v>3515.3819478300002</v>
      </c>
      <c r="X266" s="52">
        <f t="shared" si="253"/>
        <v>3816.2973236299999</v>
      </c>
      <c r="Y266" s="52">
        <f t="shared" si="253"/>
        <v>3821.6810117300001</v>
      </c>
      <c r="Z266" s="52">
        <f t="shared" si="253"/>
        <v>3823.3183539299998</v>
      </c>
      <c r="AA266" s="52">
        <f t="shared" si="253"/>
        <v>3823.2615550300002</v>
      </c>
      <c r="AB266" s="52">
        <f t="shared" si="253"/>
        <v>3822.3433599699997</v>
      </c>
      <c r="AC266" s="52">
        <f t="shared" si="253"/>
        <v>3820.7361421299997</v>
      </c>
      <c r="AD266" s="52">
        <f t="shared" si="253"/>
        <v>3818.6678937500001</v>
      </c>
      <c r="AE266" s="52">
        <f t="shared" si="253"/>
        <v>3816.3188940600003</v>
      </c>
      <c r="AF266" s="52">
        <f t="shared" si="253"/>
        <v>3813.5362531800001</v>
      </c>
      <c r="AG266" s="9"/>
      <c r="AH266" s="65">
        <f t="shared" si="244"/>
        <v>1533.341008762</v>
      </c>
      <c r="AI266" s="65">
        <f t="shared" si="245"/>
        <v>1298.6513067420001</v>
      </c>
      <c r="AJ266" s="65">
        <f t="shared" si="246"/>
        <v>3272.0971655459998</v>
      </c>
      <c r="AK266" s="65">
        <f t="shared" si="247"/>
        <v>3446.2629961319994</v>
      </c>
      <c r="AL266" s="65">
        <f t="shared" si="248"/>
        <v>3759.98803843</v>
      </c>
      <c r="AM266" s="65">
        <f t="shared" si="249"/>
        <v>3818.3205086179996</v>
      </c>
      <c r="AN266" s="66"/>
      <c r="AO266" s="65">
        <f t="shared" si="250"/>
        <v>1415.996157752</v>
      </c>
      <c r="AP266" s="65">
        <f t="shared" si="251"/>
        <v>3359.1800808389999</v>
      </c>
      <c r="AQ266" s="65">
        <f t="shared" si="252"/>
        <v>3789.154273524</v>
      </c>
    </row>
    <row r="267" spans="1:43" x14ac:dyDescent="0.25">
      <c r="A267" s="13" t="s">
        <v>676</v>
      </c>
      <c r="B267" s="13"/>
      <c r="C267" s="52">
        <f t="shared" ref="C267:AF267" si="254">C243</f>
        <v>1646.3552365999999</v>
      </c>
      <c r="D267" s="52">
        <f t="shared" si="254"/>
        <v>1664.7264831299999</v>
      </c>
      <c r="E267" s="52">
        <f t="shared" si="254"/>
        <v>1668.06423649</v>
      </c>
      <c r="F267" s="52">
        <f t="shared" si="254"/>
        <v>1663.46216938</v>
      </c>
      <c r="G267" s="52">
        <f t="shared" si="254"/>
        <v>1798.42372469</v>
      </c>
      <c r="H267" s="52">
        <f t="shared" si="254"/>
        <v>1786.7797581300001</v>
      </c>
      <c r="I267" s="52">
        <f t="shared" si="254"/>
        <v>1755.78138515</v>
      </c>
      <c r="J267" s="52">
        <f t="shared" si="254"/>
        <v>1733.06855281</v>
      </c>
      <c r="K267" s="52">
        <f t="shared" si="254"/>
        <v>1688.5255224799998</v>
      </c>
      <c r="L267" s="52">
        <f t="shared" si="254"/>
        <v>1714.45003116</v>
      </c>
      <c r="M267" s="52">
        <f t="shared" si="254"/>
        <v>2247.3100462699999</v>
      </c>
      <c r="N267" s="52">
        <f t="shared" si="254"/>
        <v>2176.69178397</v>
      </c>
      <c r="O267" s="52">
        <f t="shared" si="254"/>
        <v>2130.9297998100001</v>
      </c>
      <c r="P267" s="52">
        <f t="shared" si="254"/>
        <v>2080.1151673099998</v>
      </c>
      <c r="Q267" s="52">
        <f t="shared" si="254"/>
        <v>2027.45679225</v>
      </c>
      <c r="R267" s="52">
        <f t="shared" si="254"/>
        <v>1973.4441270399998</v>
      </c>
      <c r="S267" s="52">
        <f t="shared" si="254"/>
        <v>1940.8108161</v>
      </c>
      <c r="T267" s="52">
        <f t="shared" si="254"/>
        <v>1890.8828952200001</v>
      </c>
      <c r="U267" s="52">
        <f t="shared" si="254"/>
        <v>1844.68244824</v>
      </c>
      <c r="V267" s="52">
        <f t="shared" si="254"/>
        <v>1908.4879500300001</v>
      </c>
      <c r="W267" s="52">
        <f t="shared" si="254"/>
        <v>1873.42998055</v>
      </c>
      <c r="X267" s="52">
        <f t="shared" si="254"/>
        <v>1863.75277671</v>
      </c>
      <c r="Y267" s="52">
        <f t="shared" si="254"/>
        <v>1837.5288484100001</v>
      </c>
      <c r="Z267" s="52">
        <f t="shared" si="254"/>
        <v>1815.25898792</v>
      </c>
      <c r="AA267" s="52">
        <f t="shared" si="254"/>
        <v>1796.63094759</v>
      </c>
      <c r="AB267" s="52">
        <f t="shared" si="254"/>
        <v>1781.09798284</v>
      </c>
      <c r="AC267" s="52">
        <f t="shared" si="254"/>
        <v>1768.3777231500001</v>
      </c>
      <c r="AD267" s="52">
        <f t="shared" si="254"/>
        <v>1757.7595149399999</v>
      </c>
      <c r="AE267" s="52">
        <f t="shared" si="254"/>
        <v>1749.04163935</v>
      </c>
      <c r="AF267" s="52">
        <f t="shared" si="254"/>
        <v>1741.8139508700001</v>
      </c>
      <c r="AG267" s="9"/>
      <c r="AH267" s="65">
        <f t="shared" si="244"/>
        <v>1688.2063700579997</v>
      </c>
      <c r="AI267" s="65">
        <f t="shared" si="245"/>
        <v>1735.7210499460002</v>
      </c>
      <c r="AJ267" s="65">
        <f t="shared" si="246"/>
        <v>2132.5007179220001</v>
      </c>
      <c r="AK267" s="65">
        <f t="shared" si="247"/>
        <v>1911.6616473260001</v>
      </c>
      <c r="AL267" s="65">
        <f t="shared" si="248"/>
        <v>1837.3203082360001</v>
      </c>
      <c r="AM267" s="65">
        <f t="shared" si="249"/>
        <v>1759.6181622300003</v>
      </c>
      <c r="AN267" s="66"/>
      <c r="AO267" s="65">
        <f t="shared" si="250"/>
        <v>1711.963710002</v>
      </c>
      <c r="AP267" s="65">
        <f t="shared" si="251"/>
        <v>2022.0811826240001</v>
      </c>
      <c r="AQ267" s="65">
        <f t="shared" si="252"/>
        <v>1798.4692352330003</v>
      </c>
    </row>
    <row r="268" spans="1:43" x14ac:dyDescent="0.25">
      <c r="A268" s="13" t="s">
        <v>412</v>
      </c>
      <c r="B268" s="13"/>
      <c r="C268" s="52">
        <f t="shared" ref="C268:AF268" si="255">C244</f>
        <v>5900.1042639000007</v>
      </c>
      <c r="D268" s="52">
        <f t="shared" si="255"/>
        <v>6036.0780653999991</v>
      </c>
      <c r="E268" s="52">
        <f t="shared" si="255"/>
        <v>6089.4743733000005</v>
      </c>
      <c r="F268" s="52">
        <f t="shared" si="255"/>
        <v>6099.0248702999997</v>
      </c>
      <c r="G268" s="52">
        <f t="shared" si="255"/>
        <v>6251.8165300000001</v>
      </c>
      <c r="H268" s="52">
        <f t="shared" si="255"/>
        <v>6251.4930736999995</v>
      </c>
      <c r="I268" s="52">
        <f t="shared" si="255"/>
        <v>6206.1759692999995</v>
      </c>
      <c r="J268" s="52">
        <f t="shared" si="255"/>
        <v>6133.0684497000002</v>
      </c>
      <c r="K268" s="52">
        <f t="shared" si="255"/>
        <v>5935.3058187999995</v>
      </c>
      <c r="L268" s="52">
        <f t="shared" si="255"/>
        <v>6224.9005869000002</v>
      </c>
      <c r="M268" s="52">
        <f t="shared" si="255"/>
        <v>4655.9402199000006</v>
      </c>
      <c r="N268" s="52">
        <f t="shared" si="255"/>
        <v>4397.1656638000004</v>
      </c>
      <c r="O268" s="52">
        <f t="shared" si="255"/>
        <v>4128.2194412000008</v>
      </c>
      <c r="P268" s="52">
        <f t="shared" si="255"/>
        <v>3844.8665453000003</v>
      </c>
      <c r="Q268" s="52">
        <f t="shared" si="255"/>
        <v>3927.3316173000003</v>
      </c>
      <c r="R268" s="52">
        <f t="shared" si="255"/>
        <v>3642.2032973999999</v>
      </c>
      <c r="S268" s="52">
        <f t="shared" si="255"/>
        <v>3360.5631066000001</v>
      </c>
      <c r="T268" s="52">
        <f t="shared" si="255"/>
        <v>3094.2038898999999</v>
      </c>
      <c r="U268" s="52">
        <f t="shared" si="255"/>
        <v>2850.6747550000005</v>
      </c>
      <c r="V268" s="52">
        <f t="shared" si="255"/>
        <v>3110.8032898000001</v>
      </c>
      <c r="W268" s="52">
        <f t="shared" si="255"/>
        <v>2862.8454121</v>
      </c>
      <c r="X268" s="52">
        <f t="shared" si="255"/>
        <v>2705.2505133</v>
      </c>
      <c r="Y268" s="52">
        <f t="shared" si="255"/>
        <v>2573.9583268000001</v>
      </c>
      <c r="Z268" s="52">
        <f t="shared" si="255"/>
        <v>2467.0557538000003</v>
      </c>
      <c r="AA268" s="52">
        <f t="shared" si="255"/>
        <v>2381.8271622000002</v>
      </c>
      <c r="AB268" s="52">
        <f t="shared" si="255"/>
        <v>2315.3746107000002</v>
      </c>
      <c r="AC268" s="52">
        <f t="shared" si="255"/>
        <v>2264.4187011000004</v>
      </c>
      <c r="AD268" s="52">
        <f t="shared" si="255"/>
        <v>2226.6965589000001</v>
      </c>
      <c r="AE268" s="52">
        <f t="shared" si="255"/>
        <v>2199.6438429</v>
      </c>
      <c r="AF268" s="52">
        <f t="shared" si="255"/>
        <v>2181.5165254000003</v>
      </c>
      <c r="AG268" s="9"/>
      <c r="AH268" s="65">
        <f t="shared" si="244"/>
        <v>6075.29962058</v>
      </c>
      <c r="AI268" s="65">
        <f t="shared" si="245"/>
        <v>6150.1887796799992</v>
      </c>
      <c r="AJ268" s="65">
        <f t="shared" si="246"/>
        <v>4190.7046975000003</v>
      </c>
      <c r="AK268" s="65">
        <f t="shared" si="247"/>
        <v>3211.68966774</v>
      </c>
      <c r="AL268" s="65">
        <f t="shared" si="248"/>
        <v>2598.1874336399997</v>
      </c>
      <c r="AM268" s="65">
        <f t="shared" si="249"/>
        <v>2237.5300477999999</v>
      </c>
      <c r="AN268" s="66"/>
      <c r="AO268" s="65">
        <f t="shared" si="250"/>
        <v>6112.7442001299996</v>
      </c>
      <c r="AP268" s="65">
        <f t="shared" si="251"/>
        <v>3701.1971826200001</v>
      </c>
      <c r="AQ268" s="65">
        <f t="shared" si="252"/>
        <v>2417.8587407199998</v>
      </c>
    </row>
    <row r="269" spans="1:43" x14ac:dyDescent="0.25">
      <c r="A269" s="13" t="s">
        <v>436</v>
      </c>
      <c r="B269" s="13"/>
      <c r="C269" s="52">
        <f t="shared" ref="C269:AF269" si="256">C245</f>
        <v>860.05980970000007</v>
      </c>
      <c r="D269" s="52">
        <f t="shared" si="256"/>
        <v>866.56783030000008</v>
      </c>
      <c r="E269" s="52">
        <f t="shared" si="256"/>
        <v>840.51317870000003</v>
      </c>
      <c r="F269" s="52">
        <f t="shared" si="256"/>
        <v>812.15605259999995</v>
      </c>
      <c r="G269" s="52">
        <f t="shared" si="256"/>
        <v>1144.3803153000001</v>
      </c>
      <c r="H269" s="52">
        <f t="shared" si="256"/>
        <v>1197.500119</v>
      </c>
      <c r="I269" s="52">
        <f t="shared" si="256"/>
        <v>1165.5849991999999</v>
      </c>
      <c r="J269" s="52">
        <f t="shared" si="256"/>
        <v>1172.7932571000001</v>
      </c>
      <c r="K269" s="52">
        <f t="shared" si="256"/>
        <v>1163.2067437000001</v>
      </c>
      <c r="L269" s="52">
        <f t="shared" si="256"/>
        <v>1076.5007112000001</v>
      </c>
      <c r="M269" s="52">
        <f t="shared" si="256"/>
        <v>1645.0603386</v>
      </c>
      <c r="N269" s="52">
        <f t="shared" si="256"/>
        <v>1540.4067972</v>
      </c>
      <c r="O269" s="52">
        <f t="shared" si="256"/>
        <v>1528.8338191999999</v>
      </c>
      <c r="P269" s="52">
        <f t="shared" si="256"/>
        <v>1516.3367143999999</v>
      </c>
      <c r="Q269" s="52">
        <f t="shared" si="256"/>
        <v>1611.6415717999998</v>
      </c>
      <c r="R269" s="52">
        <f t="shared" si="256"/>
        <v>1599.5821821</v>
      </c>
      <c r="S269" s="52">
        <f t="shared" si="256"/>
        <v>1646.7465583999999</v>
      </c>
      <c r="T269" s="52">
        <f t="shared" si="256"/>
        <v>1634.379304</v>
      </c>
      <c r="U269" s="52">
        <f t="shared" si="256"/>
        <v>1621.8003487000001</v>
      </c>
      <c r="V269" s="52">
        <f t="shared" si="256"/>
        <v>2185.7407438999999</v>
      </c>
      <c r="W269" s="52">
        <f t="shared" si="256"/>
        <v>2178.5104455999999</v>
      </c>
      <c r="X269" s="52">
        <f t="shared" si="256"/>
        <v>2231.4506401999997</v>
      </c>
      <c r="Y269" s="52">
        <f t="shared" si="256"/>
        <v>2604.0688044999997</v>
      </c>
      <c r="Z269" s="52">
        <f t="shared" si="256"/>
        <v>2596.7405553000003</v>
      </c>
      <c r="AA269" s="52">
        <f t="shared" si="256"/>
        <v>2587.2314253</v>
      </c>
      <c r="AB269" s="52">
        <f t="shared" si="256"/>
        <v>2576.9097909000002</v>
      </c>
      <c r="AC269" s="52">
        <f t="shared" si="256"/>
        <v>2566.4731778</v>
      </c>
      <c r="AD269" s="52">
        <f t="shared" si="256"/>
        <v>2555.8847623000001</v>
      </c>
      <c r="AE269" s="52">
        <f t="shared" si="256"/>
        <v>2545.2091209</v>
      </c>
      <c r="AF269" s="52">
        <f t="shared" si="256"/>
        <v>2534.5741097</v>
      </c>
      <c r="AG269" s="9"/>
      <c r="AH269" s="65">
        <f t="shared" si="244"/>
        <v>904.73543731999996</v>
      </c>
      <c r="AI269" s="65">
        <f t="shared" si="245"/>
        <v>1155.11716604</v>
      </c>
      <c r="AJ269" s="65">
        <f t="shared" si="246"/>
        <v>1568.4558482399998</v>
      </c>
      <c r="AK269" s="65">
        <f t="shared" si="247"/>
        <v>1737.6498274199998</v>
      </c>
      <c r="AL269" s="65">
        <f t="shared" si="248"/>
        <v>2439.60037418</v>
      </c>
      <c r="AM269" s="65">
        <f t="shared" si="249"/>
        <v>2555.8101923199997</v>
      </c>
      <c r="AN269" s="66"/>
      <c r="AO269" s="65">
        <f t="shared" si="250"/>
        <v>1029.9263016800001</v>
      </c>
      <c r="AP269" s="65">
        <f t="shared" si="251"/>
        <v>1653.0528378299998</v>
      </c>
      <c r="AQ269" s="65">
        <f t="shared" si="252"/>
        <v>2497.7052832499999</v>
      </c>
    </row>
    <row r="270" spans="1:43" x14ac:dyDescent="0.25">
      <c r="A270" s="13" t="s">
        <v>437</v>
      </c>
      <c r="B270" s="13"/>
      <c r="C270" s="52">
        <f t="shared" ref="C270:AF270" si="257">C246</f>
        <v>13.604721720000002</v>
      </c>
      <c r="D270" s="52">
        <f t="shared" si="257"/>
        <v>13.612233840000002</v>
      </c>
      <c r="E270" s="52">
        <f t="shared" si="257"/>
        <v>13.46390343</v>
      </c>
      <c r="F270" s="52">
        <f t="shared" si="257"/>
        <v>13.28643875</v>
      </c>
      <c r="G270" s="52">
        <f t="shared" si="257"/>
        <v>13.093738910000003</v>
      </c>
      <c r="H270" s="52">
        <f t="shared" si="257"/>
        <v>12.89801173</v>
      </c>
      <c r="I270" s="52">
        <f t="shared" si="257"/>
        <v>12.499508749999999</v>
      </c>
      <c r="J270" s="52">
        <f t="shared" si="257"/>
        <v>12.10540417</v>
      </c>
      <c r="K270" s="52">
        <f t="shared" si="257"/>
        <v>11.71243437</v>
      </c>
      <c r="L270" s="52">
        <f t="shared" si="257"/>
        <v>11.120811620000001</v>
      </c>
      <c r="M270" s="52">
        <f t="shared" si="257"/>
        <v>10.533970859999995</v>
      </c>
      <c r="N270" s="52">
        <f t="shared" si="257"/>
        <v>9.8427961999999969</v>
      </c>
      <c r="O270" s="52">
        <f t="shared" si="257"/>
        <v>9.0440390000000033</v>
      </c>
      <c r="P270" s="52">
        <f t="shared" si="257"/>
        <v>8.1394873600000004</v>
      </c>
      <c r="Q270" s="52">
        <f t="shared" si="257"/>
        <v>7.3353297000000044</v>
      </c>
      <c r="R270" s="52">
        <f t="shared" si="257"/>
        <v>6.4254468500000002</v>
      </c>
      <c r="S270" s="52">
        <f t="shared" si="257"/>
        <v>5.615027709999997</v>
      </c>
      <c r="T270" s="52">
        <f t="shared" si="257"/>
        <v>4.8049144399999992</v>
      </c>
      <c r="U270" s="52">
        <f t="shared" si="257"/>
        <v>4.092186680000002</v>
      </c>
      <c r="V270" s="52">
        <f t="shared" si="257"/>
        <v>3.4807179800000001</v>
      </c>
      <c r="W270" s="52">
        <f t="shared" si="257"/>
        <v>2.8673634800000016</v>
      </c>
      <c r="X270" s="52">
        <f t="shared" si="257"/>
        <v>2.3520903499999974</v>
      </c>
      <c r="Y270" s="52">
        <f t="shared" si="257"/>
        <v>1.939179680000001</v>
      </c>
      <c r="Z270" s="52">
        <f t="shared" si="257"/>
        <v>1.6240409099999937</v>
      </c>
      <c r="AA270" s="52">
        <f t="shared" si="257"/>
        <v>1.3066064200000014</v>
      </c>
      <c r="AB270" s="52">
        <f t="shared" si="257"/>
        <v>1.0888069400000007</v>
      </c>
      <c r="AC270" s="52">
        <f t="shared" si="257"/>
        <v>0.9716925399999965</v>
      </c>
      <c r="AD270" s="52">
        <f t="shared" si="257"/>
        <v>0.75303677999999508</v>
      </c>
      <c r="AE270" s="52">
        <f t="shared" si="257"/>
        <v>0.63514373999999807</v>
      </c>
      <c r="AF270" s="52">
        <f t="shared" si="257"/>
        <v>0.51664826999999325</v>
      </c>
      <c r="AG270" s="9"/>
      <c r="AH270" s="65">
        <f t="shared" si="244"/>
        <v>13.412207330000001</v>
      </c>
      <c r="AI270" s="65">
        <f t="shared" si="245"/>
        <v>12.067234127999999</v>
      </c>
      <c r="AJ270" s="65">
        <f t="shared" si="246"/>
        <v>8.9791246239999989</v>
      </c>
      <c r="AK270" s="65">
        <f t="shared" si="247"/>
        <v>4.8836587319999998</v>
      </c>
      <c r="AL270" s="65">
        <f t="shared" si="248"/>
        <v>2.0178561679999989</v>
      </c>
      <c r="AM270" s="65">
        <f t="shared" si="249"/>
        <v>0.79306565399999673</v>
      </c>
      <c r="AN270" s="66"/>
      <c r="AO270" s="65">
        <f t="shared" si="250"/>
        <v>12.739720729</v>
      </c>
      <c r="AP270" s="65">
        <f t="shared" si="251"/>
        <v>6.9313916779999989</v>
      </c>
      <c r="AQ270" s="65">
        <f t="shared" si="252"/>
        <v>1.4054609109999978</v>
      </c>
    </row>
    <row r="271" spans="1:43" x14ac:dyDescent="0.25">
      <c r="A271" s="13" t="s">
        <v>675</v>
      </c>
      <c r="B271" s="13"/>
      <c r="C271" s="52">
        <f>C247</f>
        <v>1567.7787126000001</v>
      </c>
      <c r="D271" s="52">
        <f>D247</f>
        <v>1604.6444608000002</v>
      </c>
      <c r="E271" s="52">
        <f>E247</f>
        <v>1628.3074851000001</v>
      </c>
      <c r="F271" s="52">
        <f>F247</f>
        <v>1656.7337175</v>
      </c>
      <c r="G271" s="52">
        <f>G247</f>
        <v>1553.4951784</v>
      </c>
      <c r="H271" s="52">
        <f t="shared" ref="H271:AF271" si="258">H247</f>
        <v>1583.7406833999999</v>
      </c>
      <c r="I271" s="52">
        <f t="shared" si="258"/>
        <v>1607.5362697999999</v>
      </c>
      <c r="J271" s="52">
        <f t="shared" si="258"/>
        <v>1620.5036122000001</v>
      </c>
      <c r="K271" s="52">
        <f t="shared" si="258"/>
        <v>1629.3230635</v>
      </c>
      <c r="L271" s="52">
        <f t="shared" si="258"/>
        <v>1796.9914903000001</v>
      </c>
      <c r="M271" s="52">
        <f t="shared" si="258"/>
        <v>1374.0959723000001</v>
      </c>
      <c r="N271" s="52">
        <f t="shared" si="258"/>
        <v>1401.7228771000002</v>
      </c>
      <c r="O271" s="52">
        <f t="shared" si="258"/>
        <v>1405.7832069999999</v>
      </c>
      <c r="P271" s="52">
        <f t="shared" si="258"/>
        <v>1416.0791457</v>
      </c>
      <c r="Q271" s="52">
        <f t="shared" si="258"/>
        <v>1452.7505440999998</v>
      </c>
      <c r="R271" s="52">
        <f t="shared" si="258"/>
        <v>1467.2920271</v>
      </c>
      <c r="S271" s="52">
        <f t="shared" si="258"/>
        <v>1488.953784</v>
      </c>
      <c r="T271" s="52">
        <f t="shared" si="258"/>
        <v>1492.2087271</v>
      </c>
      <c r="U271" s="52">
        <f t="shared" si="258"/>
        <v>1491.1174765999999</v>
      </c>
      <c r="V271" s="52">
        <f t="shared" si="258"/>
        <v>1332.4331663999999</v>
      </c>
      <c r="W271" s="52">
        <f t="shared" si="258"/>
        <v>1441.0732764999998</v>
      </c>
      <c r="X271" s="52">
        <f t="shared" si="258"/>
        <v>1438.7124901999998</v>
      </c>
      <c r="Y271" s="52">
        <f t="shared" si="258"/>
        <v>2808.0282093000001</v>
      </c>
      <c r="Z271" s="52">
        <f t="shared" si="258"/>
        <v>2831.3684484999999</v>
      </c>
      <c r="AA271" s="52">
        <f t="shared" si="258"/>
        <v>2839.1821818000003</v>
      </c>
      <c r="AB271" s="52">
        <f t="shared" si="258"/>
        <v>2841.4580367000003</v>
      </c>
      <c r="AC271" s="52">
        <f t="shared" si="258"/>
        <v>2841.5817571000002</v>
      </c>
      <c r="AD271" s="52">
        <f t="shared" si="258"/>
        <v>2840.7189932000001</v>
      </c>
      <c r="AE271" s="52">
        <f t="shared" si="258"/>
        <v>2842.9453033</v>
      </c>
      <c r="AF271" s="52">
        <f t="shared" si="258"/>
        <v>2840.8058035999998</v>
      </c>
      <c r="AG271" s="9"/>
      <c r="AH271" s="65">
        <f>AVERAGE(C271:G271)</f>
        <v>1602.19191088</v>
      </c>
      <c r="AI271" s="65">
        <f>AVERAGE(H271:L271)</f>
        <v>1647.6190238400002</v>
      </c>
      <c r="AJ271" s="65">
        <f>AVERAGE(M271:Q271)</f>
        <v>1410.0863492399999</v>
      </c>
      <c r="AK271" s="65">
        <f>AVERAGE(R271:V271)</f>
        <v>1454.4010362399999</v>
      </c>
      <c r="AL271" s="65">
        <f>AVERAGE(W271:AA271)</f>
        <v>2271.6729212599998</v>
      </c>
      <c r="AM271" s="65">
        <f>AVERAGE(AB271:AF271)</f>
        <v>2841.5019787800002</v>
      </c>
      <c r="AN271" s="66"/>
      <c r="AO271" s="65">
        <f>AVERAGE(AH271:AI271)</f>
        <v>1624.9054673600001</v>
      </c>
      <c r="AP271" s="65">
        <f>AVERAGE(AJ271:AK271)</f>
        <v>1432.2436927399999</v>
      </c>
      <c r="AQ271" s="65">
        <f>AVERAGE(AL271:AM271)</f>
        <v>2556.5874500199998</v>
      </c>
    </row>
    <row r="272" spans="1:43" x14ac:dyDescent="0.25">
      <c r="A272" s="71" t="s">
        <v>442</v>
      </c>
      <c r="B272" s="13"/>
      <c r="C272" s="52">
        <f>SUM(C248:C250)</f>
        <v>8266.7861723499991</v>
      </c>
      <c r="D272" s="52">
        <f t="shared" ref="D272:AF272" si="259">SUM(D248:D250)</f>
        <v>8222.7058450699988</v>
      </c>
      <c r="E272" s="52">
        <f t="shared" si="259"/>
        <v>8773.3275791199994</v>
      </c>
      <c r="F272" s="52">
        <f t="shared" si="259"/>
        <v>9165.4188845300014</v>
      </c>
      <c r="G272" s="52">
        <f t="shared" si="259"/>
        <v>9086.9750665899992</v>
      </c>
      <c r="H272" s="52">
        <f t="shared" si="259"/>
        <v>9758.1411255900002</v>
      </c>
      <c r="I272" s="52">
        <f t="shared" si="259"/>
        <v>9411.8088291799995</v>
      </c>
      <c r="J272" s="52">
        <f t="shared" si="259"/>
        <v>11083.394674810001</v>
      </c>
      <c r="K272" s="52">
        <f t="shared" si="259"/>
        <v>10567.702473780002</v>
      </c>
      <c r="L272" s="52">
        <f t="shared" si="259"/>
        <v>11375.61731338</v>
      </c>
      <c r="M272" s="52">
        <f t="shared" si="259"/>
        <v>13093.34769097</v>
      </c>
      <c r="N272" s="52">
        <f t="shared" si="259"/>
        <v>12356.340569490001</v>
      </c>
      <c r="O272" s="52">
        <f t="shared" si="259"/>
        <v>10915.80010335</v>
      </c>
      <c r="P272" s="52">
        <f t="shared" si="259"/>
        <v>10185.45586779</v>
      </c>
      <c r="Q272" s="52">
        <f t="shared" si="259"/>
        <v>10587.018135870001</v>
      </c>
      <c r="R272" s="52">
        <f t="shared" si="259"/>
        <v>8926.4346358700004</v>
      </c>
      <c r="S272" s="52">
        <f t="shared" si="259"/>
        <v>8974.6723226899994</v>
      </c>
      <c r="T272" s="52">
        <f t="shared" si="259"/>
        <v>9823.8462078400007</v>
      </c>
      <c r="U272" s="52">
        <f t="shared" si="259"/>
        <v>8953.4762210500012</v>
      </c>
      <c r="V272" s="52">
        <f t="shared" si="259"/>
        <v>9399.6352397800001</v>
      </c>
      <c r="W272" s="52">
        <f t="shared" si="259"/>
        <v>9994.9555292799996</v>
      </c>
      <c r="X272" s="52">
        <f t="shared" si="259"/>
        <v>10033.125480199998</v>
      </c>
      <c r="Y272" s="52">
        <f t="shared" si="259"/>
        <v>10571.145607979999</v>
      </c>
      <c r="Z272" s="52">
        <f t="shared" si="259"/>
        <v>10206.005203230001</v>
      </c>
      <c r="AA272" s="52">
        <f t="shared" si="259"/>
        <v>10873.131549260001</v>
      </c>
      <c r="AB272" s="52">
        <f t="shared" si="259"/>
        <v>11512.519480610001</v>
      </c>
      <c r="AC272" s="52">
        <f t="shared" si="259"/>
        <v>12156.396542549999</v>
      </c>
      <c r="AD272" s="52">
        <f t="shared" si="259"/>
        <v>12577.4945448</v>
      </c>
      <c r="AE272" s="52">
        <f t="shared" si="259"/>
        <v>13228.989098120001</v>
      </c>
      <c r="AF272" s="52">
        <f t="shared" si="259"/>
        <v>13235.54646806</v>
      </c>
      <c r="AG272" s="9"/>
      <c r="AH272" s="65">
        <f t="shared" si="244"/>
        <v>8703.042709532001</v>
      </c>
      <c r="AI272" s="65">
        <f t="shared" si="245"/>
        <v>10439.332883348001</v>
      </c>
      <c r="AJ272" s="65">
        <f t="shared" si="246"/>
        <v>11427.592473494</v>
      </c>
      <c r="AK272" s="65">
        <f t="shared" si="247"/>
        <v>9215.6129254459993</v>
      </c>
      <c r="AL272" s="65">
        <f t="shared" si="248"/>
        <v>10335.672673989999</v>
      </c>
      <c r="AM272" s="65">
        <f t="shared" si="249"/>
        <v>12542.189226828001</v>
      </c>
      <c r="AN272" s="66"/>
      <c r="AO272" s="65">
        <f t="shared" si="250"/>
        <v>9571.187796440001</v>
      </c>
      <c r="AP272" s="65">
        <f t="shared" si="251"/>
        <v>10321.602699470001</v>
      </c>
      <c r="AQ272" s="65">
        <f t="shared" si="252"/>
        <v>11438.930950409</v>
      </c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22"/>
      <c r="D48" s="122"/>
      <c r="E48" s="122"/>
      <c r="F48" s="122"/>
      <c r="G48" s="122"/>
      <c r="H48" s="122"/>
      <c r="I48" s="122"/>
      <c r="J48" s="122"/>
      <c r="K48" s="9"/>
    </row>
    <row r="50" spans="1:43" x14ac:dyDescent="0.25">
      <c r="A50" s="5"/>
      <c r="B50" s="37" t="s">
        <v>247</v>
      </c>
      <c r="C50" s="51">
        <f>VLOOKUP($B50,Shock_dev!$A$1:$CI$300,MATCH(DATE(C$1,1,1),Shock_dev!$A$1:$CI$1,0),FALSE)</f>
        <v>0.58903869306747847</v>
      </c>
      <c r="D50" s="52">
        <f>VLOOKUP($B50,Shock_dev!$A$1:$CI$300,MATCH(DATE(D$1,1,1),Shock_dev!$A$1:$CI$1,0),FALSE)</f>
        <v>1.0810449673030575</v>
      </c>
      <c r="E50" s="52">
        <f>VLOOKUP($B50,Shock_dev!$A$1:$CI$300,MATCH(DATE(E$1,1,1),Shock_dev!$A$1:$CI$1,0),FALSE)</f>
        <v>1.4139263400765545</v>
      </c>
      <c r="F50" s="52">
        <f>VLOOKUP($B50,Shock_dev!$A$1:$CI$300,MATCH(DATE(F$1,1,1),Shock_dev!$A$1:$CI$1,0),FALSE)</f>
        <v>1.6010030947483767</v>
      </c>
      <c r="G50" s="52">
        <f>VLOOKUP($B50,Shock_dev!$A$1:$CI$300,MATCH(DATE(G$1,1,1),Shock_dev!$A$1:$CI$1,0),FALSE)</f>
        <v>1.6589180415441218</v>
      </c>
      <c r="H50" s="52">
        <f>VLOOKUP($B50,Shock_dev!$A$1:$CI$300,MATCH(DATE(H$1,1,1),Shock_dev!$A$1:$CI$1,0),FALSE)</f>
        <v>1.6693680229882046</v>
      </c>
      <c r="I50" s="52">
        <f>VLOOKUP($B50,Shock_dev!$A$1:$CI$300,MATCH(DATE(I$1,1,1),Shock_dev!$A$1:$CI$1,0),FALSE)</f>
        <v>1.6111882210648742</v>
      </c>
      <c r="J50" s="52">
        <f>VLOOKUP($B50,Shock_dev!$A$1:$CI$300,MATCH(DATE(J$1,1,1),Shock_dev!$A$1:$CI$1,0),FALSE)</f>
        <v>1.566132632747097</v>
      </c>
      <c r="K50" s="52">
        <f>VLOOKUP($B50,Shock_dev!$A$1:$CI$300,MATCH(DATE(K$1,1,1),Shock_dev!$A$1:$CI$1,0),FALSE)</f>
        <v>1.4757789730150517</v>
      </c>
      <c r="L50" s="52">
        <f>VLOOKUP($B50,Shock_dev!$A$1:$CI$300,MATCH(DATE(L$1,1,1),Shock_dev!$A$1:$CI$1,0),FALSE)</f>
        <v>1.4075810801774002</v>
      </c>
      <c r="M50" s="52">
        <f>VLOOKUP($B50,Shock_dev!$A$1:$CI$300,MATCH(DATE(M$1,1,1),Shock_dev!$A$1:$CI$1,0),FALSE)</f>
        <v>1.3821025633542705</v>
      </c>
      <c r="N50" s="52">
        <f>VLOOKUP($B50,Shock_dev!$A$1:$CI$300,MATCH(DATE(N$1,1,1),Shock_dev!$A$1:$CI$1,0),FALSE)</f>
        <v>1.3194280988836571</v>
      </c>
      <c r="O50" s="52">
        <f>VLOOKUP($B50,Shock_dev!$A$1:$CI$300,MATCH(DATE(O$1,1,1),Shock_dev!$A$1:$CI$1,0),FALSE)</f>
        <v>1.2189566455712786</v>
      </c>
      <c r="P50" s="52">
        <f>VLOOKUP($B50,Shock_dev!$A$1:$CI$300,MATCH(DATE(P$1,1,1),Shock_dev!$A$1:$CI$1,0),FALSE)</f>
        <v>1.1135716841920162</v>
      </c>
      <c r="Q50" s="52">
        <f>VLOOKUP($B50,Shock_dev!$A$1:$CI$300,MATCH(DATE(Q$1,1,1),Shock_dev!$A$1:$CI$1,0),FALSE)</f>
        <v>1.042421051932485</v>
      </c>
      <c r="R50" s="52">
        <f>VLOOKUP($B50,Shock_dev!$A$1:$CI$300,MATCH(DATE(R$1,1,1),Shock_dev!$A$1:$CI$1,0),FALSE)</f>
        <v>0.93937256801406299</v>
      </c>
      <c r="S50" s="52">
        <f>VLOOKUP($B50,Shock_dev!$A$1:$CI$300,MATCH(DATE(S$1,1,1),Shock_dev!$A$1:$CI$1,0),FALSE)</f>
        <v>0.86848236851087002</v>
      </c>
      <c r="T50" s="52">
        <f>VLOOKUP($B50,Shock_dev!$A$1:$CI$300,MATCH(DATE(T$1,1,1),Shock_dev!$A$1:$CI$1,0),FALSE)</f>
        <v>0.83336719621776023</v>
      </c>
      <c r="U50" s="52">
        <f>VLOOKUP($B50,Shock_dev!$A$1:$CI$300,MATCH(DATE(U$1,1,1),Shock_dev!$A$1:$CI$1,0),FALSE)</f>
        <v>0.78904748020360849</v>
      </c>
      <c r="V50" s="52">
        <f>VLOOKUP($B50,Shock_dev!$A$1:$CI$300,MATCH(DATE(V$1,1,1),Shock_dev!$A$1:$CI$1,0),FALSE)</f>
        <v>0.79271768606181681</v>
      </c>
      <c r="W50" s="52">
        <f>VLOOKUP($B50,Shock_dev!$A$1:$CI$300,MATCH(DATE(W$1,1,1),Shock_dev!$A$1:$CI$1,0),FALSE)</f>
        <v>0.80137417449062109</v>
      </c>
      <c r="X50" s="52">
        <f>VLOOKUP($B50,Shock_dev!$A$1:$CI$300,MATCH(DATE(X$1,1,1),Shock_dev!$A$1:$CI$1,0),FALSE)</f>
        <v>0.81343172224164206</v>
      </c>
      <c r="Y50" s="52">
        <f>VLOOKUP($B50,Shock_dev!$A$1:$CI$300,MATCH(DATE(Y$1,1,1),Shock_dev!$A$1:$CI$1,0),FALSE)</f>
        <v>0.85584433670617965</v>
      </c>
      <c r="Z50" s="52">
        <f>VLOOKUP($B50,Shock_dev!$A$1:$CI$300,MATCH(DATE(Z$1,1,1),Shock_dev!$A$1:$CI$1,0),FALSE)</f>
        <v>0.87828625678456618</v>
      </c>
      <c r="AA50" s="52">
        <f>VLOOKUP($B50,Shock_dev!$A$1:$CI$300,MATCH(DATE(AA$1,1,1),Shock_dev!$A$1:$CI$1,0),FALSE)</f>
        <v>0.9029657946810099</v>
      </c>
      <c r="AB50" s="52">
        <f>VLOOKUP($B50,Shock_dev!$A$1:$CI$300,MATCH(DATE(AB$1,1,1),Shock_dev!$A$1:$CI$1,0),FALSE)</f>
        <v>0.92791700048904247</v>
      </c>
      <c r="AC50" s="52">
        <f>VLOOKUP($B50,Shock_dev!$A$1:$CI$300,MATCH(DATE(AC$1,1,1),Shock_dev!$A$1:$CI$1,0),FALSE)</f>
        <v>0.95220182517037344</v>
      </c>
      <c r="AD50" s="52">
        <f>VLOOKUP($B50,Shock_dev!$A$1:$CI$300,MATCH(DATE(AD$1,1,1),Shock_dev!$A$1:$CI$1,0),FALSE)</f>
        <v>0.97097844947129364</v>
      </c>
      <c r="AE50" s="52">
        <f>VLOOKUP($B50,Shock_dev!$A$1:$CI$300,MATCH(DATE(AE$1,1,1),Shock_dev!$A$1:$CI$1,0),FALSE)</f>
        <v>0.98939397545305674</v>
      </c>
      <c r="AF50" s="52">
        <f>VLOOKUP($B50,Shock_dev!$A$1:$CI$300,MATCH(DATE(AF$1,1,1),Shock_dev!$A$1:$CI$1,0),FALSE)</f>
        <v>0.99514588328868392</v>
      </c>
      <c r="AG50" s="52"/>
      <c r="AH50" s="65">
        <f>AVERAGE(C50:G50)</f>
        <v>1.2687862273479178</v>
      </c>
      <c r="AI50" s="65">
        <f>AVERAGE(H50:L50)</f>
        <v>1.5460097859985256</v>
      </c>
      <c r="AJ50" s="65">
        <f>AVERAGE(M50:Q50)</f>
        <v>1.2152960087867415</v>
      </c>
      <c r="AK50" s="65">
        <f>AVERAGE(R50:V50)</f>
        <v>0.84459745980162371</v>
      </c>
      <c r="AL50" s="65">
        <f>AVERAGE(W50:AA50)</f>
        <v>0.85038045698080378</v>
      </c>
      <c r="AM50" s="65">
        <f>AVERAGE(AB50:AF50)</f>
        <v>0.96712742677449004</v>
      </c>
      <c r="AN50" s="66"/>
      <c r="AO50" s="65">
        <f>AVERAGE(AH50:AI50)</f>
        <v>1.4073980066732217</v>
      </c>
      <c r="AP50" s="65">
        <f>AVERAGE(AJ50:AK50)</f>
        <v>1.0299467342941826</v>
      </c>
      <c r="AQ50" s="65">
        <f>AVERAGE(AL50:AM50)</f>
        <v>0.90875394187764691</v>
      </c>
    </row>
    <row r="51" spans="1:43" x14ac:dyDescent="0.25">
      <c r="A51" s="5" t="str">
        <f>VLOOKUP(LEFT(RIGHT(B51,12),4),List_Sectors!$A$2:$C$30,3,FALSE)</f>
        <v>Agriculture et pêche</v>
      </c>
      <c r="B51" s="37" t="s">
        <v>578</v>
      </c>
      <c r="C51" s="51">
        <f>VLOOKUP($B51,Shock_dev!$A$1:$CI$300,MATCH(DATE(C$1,1,1),Shock_dev!$A$1:$CI$1,0),FALSE)</f>
        <v>3.5700219391261419E-3</v>
      </c>
      <c r="D51" s="52">
        <f>VLOOKUP($B51,Shock_dev!$A$1:$CI$300,MATCH(DATE(D$1,1,1),Shock_dev!$A$1:$CI$1,0),FALSE)</f>
        <v>8.5052822203730422E-3</v>
      </c>
      <c r="E51" s="52">
        <f>VLOOKUP($B51,Shock_dev!$A$1:$CI$300,MATCH(DATE(E$1,1,1),Shock_dev!$A$1:$CI$1,0),FALSE)</f>
        <v>1.3100146231984116E-2</v>
      </c>
      <c r="F51" s="52">
        <f>VLOOKUP($B51,Shock_dev!$A$1:$CI$300,MATCH(DATE(F$1,1,1),Shock_dev!$A$1:$CI$1,0),FALSE)</f>
        <v>1.6322394462890955E-2</v>
      </c>
      <c r="G51" s="52">
        <f>VLOOKUP($B51,Shock_dev!$A$1:$CI$300,MATCH(DATE(G$1,1,1),Shock_dev!$A$1:$CI$1,0),FALSE)</f>
        <v>1.7667791456403906E-2</v>
      </c>
      <c r="H51" s="52">
        <f>VLOOKUP($B51,Shock_dev!$A$1:$CI$300,MATCH(DATE(H$1,1,1),Shock_dev!$A$1:$CI$1,0),FALSE)</f>
        <v>1.7403614021763346E-2</v>
      </c>
      <c r="I51" s="52">
        <f>VLOOKUP($B51,Shock_dev!$A$1:$CI$300,MATCH(DATE(I$1,1,1),Shock_dev!$A$1:$CI$1,0),FALSE)</f>
        <v>1.5728985178665736E-2</v>
      </c>
      <c r="J51" s="52">
        <f>VLOOKUP($B51,Shock_dev!$A$1:$CI$300,MATCH(DATE(J$1,1,1),Shock_dev!$A$1:$CI$1,0),FALSE)</f>
        <v>1.3321311472316723E-2</v>
      </c>
      <c r="K51" s="52">
        <f>VLOOKUP($B51,Shock_dev!$A$1:$CI$300,MATCH(DATE(K$1,1,1),Shock_dev!$A$1:$CI$1,0),FALSE)</f>
        <v>1.0352734162017705E-2</v>
      </c>
      <c r="L51" s="52">
        <f>VLOOKUP($B51,Shock_dev!$A$1:$CI$300,MATCH(DATE(L$1,1,1),Shock_dev!$A$1:$CI$1,0),FALSE)</f>
        <v>7.3344327268987462E-3</v>
      </c>
      <c r="M51" s="52">
        <f>VLOOKUP($B51,Shock_dev!$A$1:$CI$300,MATCH(DATE(M$1,1,1),Shock_dev!$A$1:$CI$1,0),FALSE)</f>
        <v>4.7448284937989882E-3</v>
      </c>
      <c r="N51" s="52">
        <f>VLOOKUP($B51,Shock_dev!$A$1:$CI$300,MATCH(DATE(N$1,1,1),Shock_dev!$A$1:$CI$1,0),FALSE)</f>
        <v>2.3323918397929817E-3</v>
      </c>
      <c r="O51" s="52">
        <f>VLOOKUP($B51,Shock_dev!$A$1:$CI$300,MATCH(DATE(O$1,1,1),Shock_dev!$A$1:$CI$1,0),FALSE)</f>
        <v>-5.875532572612257E-5</v>
      </c>
      <c r="P51" s="52">
        <f>VLOOKUP($B51,Shock_dev!$A$1:$CI$300,MATCH(DATE(P$1,1,1),Shock_dev!$A$1:$CI$1,0),FALSE)</f>
        <v>-2.3600555842137856E-3</v>
      </c>
      <c r="Q51" s="52">
        <f>VLOOKUP($B51,Shock_dev!$A$1:$CI$300,MATCH(DATE(Q$1,1,1),Shock_dev!$A$1:$CI$1,0),FALSE)</f>
        <v>-4.3040451214556357E-3</v>
      </c>
      <c r="R51" s="52">
        <f>VLOOKUP($B51,Shock_dev!$A$1:$CI$300,MATCH(DATE(R$1,1,1),Shock_dev!$A$1:$CI$1,0),FALSE)</f>
        <v>-6.0822109888197589E-3</v>
      </c>
      <c r="S51" s="52">
        <f>VLOOKUP($B51,Shock_dev!$A$1:$CI$300,MATCH(DATE(S$1,1,1),Shock_dev!$A$1:$CI$1,0),FALSE)</f>
        <v>-7.4793082542383557E-3</v>
      </c>
      <c r="T51" s="52">
        <f>VLOOKUP($B51,Shock_dev!$A$1:$CI$300,MATCH(DATE(T$1,1,1),Shock_dev!$A$1:$CI$1,0),FALSE)</f>
        <v>-8.3506734740509542E-3</v>
      </c>
      <c r="U51" s="52">
        <f>VLOOKUP($B51,Shock_dev!$A$1:$CI$300,MATCH(DATE(U$1,1,1),Shock_dev!$A$1:$CI$1,0),FALSE)</f>
        <v>-8.8732076640694948E-3</v>
      </c>
      <c r="V51" s="52">
        <f>VLOOKUP($B51,Shock_dev!$A$1:$CI$300,MATCH(DATE(V$1,1,1),Shock_dev!$A$1:$CI$1,0),FALSE)</f>
        <v>-8.8744725309584365E-3</v>
      </c>
      <c r="W51" s="52">
        <f>VLOOKUP($B51,Shock_dev!$A$1:$CI$300,MATCH(DATE(W$1,1,1),Shock_dev!$A$1:$CI$1,0),FALSE)</f>
        <v>-8.4902119792798891E-3</v>
      </c>
      <c r="X51" s="52">
        <f>VLOOKUP($B51,Shock_dev!$A$1:$CI$300,MATCH(DATE(X$1,1,1),Shock_dev!$A$1:$CI$1,0),FALSE)</f>
        <v>-7.8455808545864602E-3</v>
      </c>
      <c r="Y51" s="52">
        <f>VLOOKUP($B51,Shock_dev!$A$1:$CI$300,MATCH(DATE(Y$1,1,1),Shock_dev!$A$1:$CI$1,0),FALSE)</f>
        <v>-6.845796963698106E-3</v>
      </c>
      <c r="Z51" s="52">
        <f>VLOOKUP($B51,Shock_dev!$A$1:$CI$300,MATCH(DATE(Z$1,1,1),Shock_dev!$A$1:$CI$1,0),FALSE)</f>
        <v>-5.8003412599737514E-3</v>
      </c>
      <c r="AA51" s="52">
        <f>VLOOKUP($B51,Shock_dev!$A$1:$CI$300,MATCH(DATE(AA$1,1,1),Shock_dev!$A$1:$CI$1,0),FALSE)</f>
        <v>-4.774025646085288E-3</v>
      </c>
      <c r="AB51" s="52">
        <f>VLOOKUP($B51,Shock_dev!$A$1:$CI$300,MATCH(DATE(AB$1,1,1),Shock_dev!$A$1:$CI$1,0),FALSE)</f>
        <v>-3.8076773029862175E-3</v>
      </c>
      <c r="AC51" s="52">
        <f>VLOOKUP($B51,Shock_dev!$A$1:$CI$300,MATCH(DATE(AC$1,1,1),Shock_dev!$A$1:$CI$1,0),FALSE)</f>
        <v>-2.9247743052225115E-3</v>
      </c>
      <c r="AD51" s="52">
        <f>VLOOKUP($B51,Shock_dev!$A$1:$CI$300,MATCH(DATE(AD$1,1,1),Shock_dev!$A$1:$CI$1,0),FALSE)</f>
        <v>-2.1612221034846874E-3</v>
      </c>
      <c r="AE51" s="52">
        <f>VLOOKUP($B51,Shock_dev!$A$1:$CI$300,MATCH(DATE(AE$1,1,1),Shock_dev!$A$1:$CI$1,0),FALSE)</f>
        <v>-1.5061115553354546E-3</v>
      </c>
      <c r="AF51" s="52">
        <f>VLOOKUP($B51,Shock_dev!$A$1:$CI$300,MATCH(DATE(AF$1,1,1),Shock_dev!$A$1:$CI$1,0),FALSE)</f>
        <v>-1.0151750552458952E-3</v>
      </c>
      <c r="AG51" s="52"/>
      <c r="AH51" s="65">
        <f t="shared" ref="AH51:AH80" si="1">AVERAGE(C51:G51)</f>
        <v>1.1833127262155633E-2</v>
      </c>
      <c r="AI51" s="65">
        <f t="shared" ref="AI51:AI80" si="2">AVERAGE(H51:L51)</f>
        <v>1.2828215512332453E-2</v>
      </c>
      <c r="AJ51" s="65">
        <f t="shared" ref="AJ51:AJ80" si="3">AVERAGE(M51:Q51)</f>
        <v>7.0872860439285219E-5</v>
      </c>
      <c r="AK51" s="65">
        <f t="shared" ref="AK51:AK80" si="4">AVERAGE(R51:V51)</f>
        <v>-7.9319745824274011E-3</v>
      </c>
      <c r="AL51" s="65">
        <f t="shared" ref="AL51:AL80" si="5">AVERAGE(W51:AA51)</f>
        <v>-6.7511913407246995E-3</v>
      </c>
      <c r="AM51" s="65">
        <f t="shared" ref="AM51:AM80" si="6">AVERAGE(AB51:AF51)</f>
        <v>-2.2829920644549528E-3</v>
      </c>
      <c r="AN51" s="66"/>
      <c r="AO51" s="65">
        <f t="shared" ref="AO51:AO80" si="7">AVERAGE(AH51:AI51)</f>
        <v>1.2330671387244044E-2</v>
      </c>
      <c r="AP51" s="65">
        <f t="shared" ref="AP51:AP80" si="8">AVERAGE(AJ51:AK51)</f>
        <v>-3.9305508609940578E-3</v>
      </c>
      <c r="AQ51" s="65">
        <f t="shared" ref="AQ51:AQ80" si="9">AVERAGE(AL51:AM51)</f>
        <v>-4.5170917025898257E-3</v>
      </c>
    </row>
    <row r="52" spans="1:43" x14ac:dyDescent="0.25">
      <c r="A52" s="5" t="str">
        <f>VLOOKUP(LEFT(RIGHT(B52,12),4),List_Sectors!$A$2:$C$30,3,FALSE)</f>
        <v>Forestrie</v>
      </c>
      <c r="B52" s="37" t="s">
        <v>579</v>
      </c>
      <c r="C52" s="51">
        <f>VLOOKUP($B52,Shock_dev!$A$1:$CI$300,MATCH(DATE(C$1,1,1),Shock_dev!$A$1:$CI$1,0),FALSE)</f>
        <v>4.5605424454063705E-3</v>
      </c>
      <c r="D52" s="52">
        <f>VLOOKUP($B52,Shock_dev!$A$1:$CI$300,MATCH(DATE(D$1,1,1),Shock_dev!$A$1:$CI$1,0),FALSE)</f>
        <v>7.9845846073708059E-3</v>
      </c>
      <c r="E52" s="52">
        <f>VLOOKUP($B52,Shock_dev!$A$1:$CI$300,MATCH(DATE(E$1,1,1),Shock_dev!$A$1:$CI$1,0),FALSE)</f>
        <v>9.8966617728327676E-3</v>
      </c>
      <c r="F52" s="52">
        <f>VLOOKUP($B52,Shock_dev!$A$1:$CI$300,MATCH(DATE(F$1,1,1),Shock_dev!$A$1:$CI$1,0),FALSE)</f>
        <v>1.0738717222444308E-2</v>
      </c>
      <c r="G52" s="52">
        <f>VLOOKUP($B52,Shock_dev!$A$1:$CI$300,MATCH(DATE(G$1,1,1),Shock_dev!$A$1:$CI$1,0),FALSE)</f>
        <v>1.0788258838350237E-2</v>
      </c>
      <c r="H52" s="52">
        <f>VLOOKUP($B52,Shock_dev!$A$1:$CI$300,MATCH(DATE(H$1,1,1),Shock_dev!$A$1:$CI$1,0),FALSE)</f>
        <v>1.0656659699899963E-2</v>
      </c>
      <c r="I52" s="52">
        <f>VLOOKUP($B52,Shock_dev!$A$1:$CI$300,MATCH(DATE(I$1,1,1),Shock_dev!$A$1:$CI$1,0),FALSE)</f>
        <v>1.020206256285505E-2</v>
      </c>
      <c r="J52" s="52">
        <f>VLOOKUP($B52,Shock_dev!$A$1:$CI$300,MATCH(DATE(J$1,1,1),Shock_dev!$A$1:$CI$1,0),FALSE)</f>
        <v>9.9266732795415483E-3</v>
      </c>
      <c r="K52" s="52">
        <f>VLOOKUP($B52,Shock_dev!$A$1:$CI$300,MATCH(DATE(K$1,1,1),Shock_dev!$A$1:$CI$1,0),FALSE)</f>
        <v>9.4139642865374608E-3</v>
      </c>
      <c r="L52" s="52">
        <f>VLOOKUP($B52,Shock_dev!$A$1:$CI$300,MATCH(DATE(L$1,1,1),Shock_dev!$A$1:$CI$1,0),FALSE)</f>
        <v>9.0942543784165043E-3</v>
      </c>
      <c r="M52" s="52">
        <f>VLOOKUP($B52,Shock_dev!$A$1:$CI$300,MATCH(DATE(M$1,1,1),Shock_dev!$A$1:$CI$1,0),FALSE)</f>
        <v>9.1482879698330972E-3</v>
      </c>
      <c r="N52" s="52">
        <f>VLOOKUP($B52,Shock_dev!$A$1:$CI$300,MATCH(DATE(N$1,1,1),Shock_dev!$A$1:$CI$1,0),FALSE)</f>
        <v>8.8750180103158716E-3</v>
      </c>
      <c r="O52" s="52">
        <f>VLOOKUP($B52,Shock_dev!$A$1:$CI$300,MATCH(DATE(O$1,1,1),Shock_dev!$A$1:$CI$1,0),FALSE)</f>
        <v>8.3034987667342363E-3</v>
      </c>
      <c r="P52" s="52">
        <f>VLOOKUP($B52,Shock_dev!$A$1:$CI$300,MATCH(DATE(P$1,1,1),Shock_dev!$A$1:$CI$1,0),FALSE)</f>
        <v>7.6874119443108508E-3</v>
      </c>
      <c r="Q52" s="52">
        <f>VLOOKUP($B52,Shock_dev!$A$1:$CI$300,MATCH(DATE(Q$1,1,1),Shock_dev!$A$1:$CI$1,0),FALSE)</f>
        <v>7.3136251528551043E-3</v>
      </c>
      <c r="R52" s="52">
        <f>VLOOKUP($B52,Shock_dev!$A$1:$CI$300,MATCH(DATE(R$1,1,1),Shock_dev!$A$1:$CI$1,0),FALSE)</f>
        <v>6.7336165089018109E-3</v>
      </c>
      <c r="S52" s="52">
        <f>VLOOKUP($B52,Shock_dev!$A$1:$CI$300,MATCH(DATE(S$1,1,1),Shock_dev!$A$1:$CI$1,0),FALSE)</f>
        <v>6.3589613900390763E-3</v>
      </c>
      <c r="T52" s="52">
        <f>VLOOKUP($B52,Shock_dev!$A$1:$CI$300,MATCH(DATE(T$1,1,1),Shock_dev!$A$1:$CI$1,0),FALSE)</f>
        <v>6.2251765312429609E-3</v>
      </c>
      <c r="U52" s="52">
        <f>VLOOKUP($B52,Shock_dev!$A$1:$CI$300,MATCH(DATE(U$1,1,1),Shock_dev!$A$1:$CI$1,0),FALSE)</f>
        <v>6.0091599237749828E-3</v>
      </c>
      <c r="V52" s="52">
        <f>VLOOKUP($B52,Shock_dev!$A$1:$CI$300,MATCH(DATE(V$1,1,1),Shock_dev!$A$1:$CI$1,0),FALSE)</f>
        <v>6.0789994100987838E-3</v>
      </c>
      <c r="W52" s="52">
        <f>VLOOKUP($B52,Shock_dev!$A$1:$CI$300,MATCH(DATE(W$1,1,1),Shock_dev!$A$1:$CI$1,0),FALSE)</f>
        <v>6.1798351912909317E-3</v>
      </c>
      <c r="X52" s="52">
        <f>VLOOKUP($B52,Shock_dev!$A$1:$CI$300,MATCH(DATE(X$1,1,1),Shock_dev!$A$1:$CI$1,0),FALSE)</f>
        <v>6.2811405999885868E-3</v>
      </c>
      <c r="Y52" s="52">
        <f>VLOOKUP($B52,Shock_dev!$A$1:$CI$300,MATCH(DATE(Y$1,1,1),Shock_dev!$A$1:$CI$1,0),FALSE)</f>
        <v>6.6681105573816422E-3</v>
      </c>
      <c r="Z52" s="52">
        <f>VLOOKUP($B52,Shock_dev!$A$1:$CI$300,MATCH(DATE(Z$1,1,1),Shock_dev!$A$1:$CI$1,0),FALSE)</f>
        <v>6.8610081956838485E-3</v>
      </c>
      <c r="AA52" s="52">
        <f>VLOOKUP($B52,Shock_dev!$A$1:$CI$300,MATCH(DATE(AA$1,1,1),Shock_dev!$A$1:$CI$1,0),FALSE)</f>
        <v>7.0123349357341146E-3</v>
      </c>
      <c r="AB52" s="52">
        <f>VLOOKUP($B52,Shock_dev!$A$1:$CI$300,MATCH(DATE(AB$1,1,1),Shock_dev!$A$1:$CI$1,0),FALSE)</f>
        <v>7.1451800764134512E-3</v>
      </c>
      <c r="AC52" s="52">
        <f>VLOOKUP($B52,Shock_dev!$A$1:$CI$300,MATCH(DATE(AC$1,1,1),Shock_dev!$A$1:$CI$1,0),FALSE)</f>
        <v>7.2657934415274175E-3</v>
      </c>
      <c r="AD52" s="52">
        <f>VLOOKUP($B52,Shock_dev!$A$1:$CI$300,MATCH(DATE(AD$1,1,1),Shock_dev!$A$1:$CI$1,0),FALSE)</f>
        <v>7.3472723444502211E-3</v>
      </c>
      <c r="AE52" s="52">
        <f>VLOOKUP($B52,Shock_dev!$A$1:$CI$300,MATCH(DATE(AE$1,1,1),Shock_dev!$A$1:$CI$1,0),FALSE)</f>
        <v>7.4286728660983457E-3</v>
      </c>
      <c r="AF52" s="52">
        <f>VLOOKUP($B52,Shock_dev!$A$1:$CI$300,MATCH(DATE(AF$1,1,1),Shock_dev!$A$1:$CI$1,0),FALSE)</f>
        <v>7.4293785068704193E-3</v>
      </c>
      <c r="AG52" s="52"/>
      <c r="AH52" s="65">
        <f t="shared" si="1"/>
        <v>8.7937529772808987E-3</v>
      </c>
      <c r="AI52" s="65">
        <f t="shared" si="2"/>
        <v>9.8587228414501044E-3</v>
      </c>
      <c r="AJ52" s="65">
        <f t="shared" si="3"/>
        <v>8.2655683688098308E-3</v>
      </c>
      <c r="AK52" s="65">
        <f t="shared" si="4"/>
        <v>6.2811827528115229E-3</v>
      </c>
      <c r="AL52" s="65">
        <f t="shared" si="5"/>
        <v>6.6004858960158246E-3</v>
      </c>
      <c r="AM52" s="65">
        <f t="shared" si="6"/>
        <v>7.323259447071971E-3</v>
      </c>
      <c r="AN52" s="66"/>
      <c r="AO52" s="65">
        <f t="shared" si="7"/>
        <v>9.3262379093655007E-3</v>
      </c>
      <c r="AP52" s="65">
        <f t="shared" si="8"/>
        <v>7.2733755608106769E-3</v>
      </c>
      <c r="AQ52" s="65">
        <f t="shared" si="9"/>
        <v>6.9618726715438978E-3</v>
      </c>
    </row>
    <row r="53" spans="1:43" x14ac:dyDescent="0.25">
      <c r="A53" s="5" t="str">
        <f>VLOOKUP(LEFT(RIGHT(B53,12),4),List_Sectors!$A$2:$C$30,3,FALSE)</f>
        <v>Automobile</v>
      </c>
      <c r="B53" s="37" t="s">
        <v>580</v>
      </c>
      <c r="C53" s="51">
        <f>VLOOKUP($B53,Shock_dev!$A$1:$CI$300,MATCH(DATE(C$1,1,1),Shock_dev!$A$1:$CI$1,0),FALSE)</f>
        <v>3.690163954312168E-4</v>
      </c>
      <c r="D53" s="52">
        <f>VLOOKUP($B53,Shock_dev!$A$1:$CI$300,MATCH(DATE(D$1,1,1),Shock_dev!$A$1:$CI$1,0),FALSE)</f>
        <v>8.3543269176354065E-4</v>
      </c>
      <c r="E53" s="52">
        <f>VLOOKUP($B53,Shock_dev!$A$1:$CI$300,MATCH(DATE(E$1,1,1),Shock_dev!$A$1:$CI$1,0),FALSE)</f>
        <v>1.1793860202004539E-3</v>
      </c>
      <c r="F53" s="52">
        <f>VLOOKUP($B53,Shock_dev!$A$1:$CI$300,MATCH(DATE(F$1,1,1),Shock_dev!$A$1:$CI$1,0),FALSE)</f>
        <v>1.2817229715429881E-3</v>
      </c>
      <c r="G53" s="52">
        <f>VLOOKUP($B53,Shock_dev!$A$1:$CI$300,MATCH(DATE(G$1,1,1),Shock_dev!$A$1:$CI$1,0),FALSE)</f>
        <v>1.1025202908759235E-3</v>
      </c>
      <c r="H53" s="52">
        <f>VLOOKUP($B53,Shock_dev!$A$1:$CI$300,MATCH(DATE(H$1,1,1),Shock_dev!$A$1:$CI$1,0),FALSE)</f>
        <v>6.9555554607405473E-4</v>
      </c>
      <c r="I53" s="52">
        <f>VLOOKUP($B53,Shock_dev!$A$1:$CI$300,MATCH(DATE(I$1,1,1),Shock_dev!$A$1:$CI$1,0),FALSE)</f>
        <v>1.1238087174113292E-4</v>
      </c>
      <c r="J53" s="52">
        <f>VLOOKUP($B53,Shock_dev!$A$1:$CI$300,MATCH(DATE(J$1,1,1),Shock_dev!$A$1:$CI$1,0),FALSE)</f>
        <v>-5.4510963125327025E-4</v>
      </c>
      <c r="K53" s="52">
        <f>VLOOKUP($B53,Shock_dev!$A$1:$CI$300,MATCH(DATE(K$1,1,1),Shock_dev!$A$1:$CI$1,0),FALSE)</f>
        <v>-1.2356611004970843E-3</v>
      </c>
      <c r="L53" s="52">
        <f>VLOOKUP($B53,Shock_dev!$A$1:$CI$300,MATCH(DATE(L$1,1,1),Shock_dev!$A$1:$CI$1,0),FALSE)</f>
        <v>-1.8856497172150849E-3</v>
      </c>
      <c r="M53" s="52">
        <f>VLOOKUP($B53,Shock_dev!$A$1:$CI$300,MATCH(DATE(M$1,1,1),Shock_dev!$A$1:$CI$1,0),FALSE)</f>
        <v>-2.433785464180523E-3</v>
      </c>
      <c r="N53" s="52">
        <f>VLOOKUP($B53,Shock_dev!$A$1:$CI$300,MATCH(DATE(N$1,1,1),Shock_dev!$A$1:$CI$1,0),FALSE)</f>
        <v>-2.9086903502088483E-3</v>
      </c>
      <c r="O53" s="52">
        <f>VLOOKUP($B53,Shock_dev!$A$1:$CI$300,MATCH(DATE(O$1,1,1),Shock_dev!$A$1:$CI$1,0),FALSE)</f>
        <v>-3.3280113210804548E-3</v>
      </c>
      <c r="P53" s="52">
        <f>VLOOKUP($B53,Shock_dev!$A$1:$CI$300,MATCH(DATE(P$1,1,1),Shock_dev!$A$1:$CI$1,0),FALSE)</f>
        <v>-3.6837385762977944E-3</v>
      </c>
      <c r="Q53" s="52">
        <f>VLOOKUP($B53,Shock_dev!$A$1:$CI$300,MATCH(DATE(Q$1,1,1),Shock_dev!$A$1:$CI$1,0),FALSE)</f>
        <v>-3.9474851945779151E-3</v>
      </c>
      <c r="R53" s="52">
        <f>VLOOKUP($B53,Shock_dev!$A$1:$CI$300,MATCH(DATE(R$1,1,1),Shock_dev!$A$1:$CI$1,0),FALSE)</f>
        <v>-4.1439837759779403E-3</v>
      </c>
      <c r="S53" s="52">
        <f>VLOOKUP($B53,Shock_dev!$A$1:$CI$300,MATCH(DATE(S$1,1,1),Shock_dev!$A$1:$CI$1,0),FALSE)</f>
        <v>-4.2535878905730611E-3</v>
      </c>
      <c r="T53" s="52">
        <f>VLOOKUP($B53,Shock_dev!$A$1:$CI$300,MATCH(DATE(T$1,1,1),Shock_dev!$A$1:$CI$1,0),FALSE)</f>
        <v>-4.2678160550847499E-3</v>
      </c>
      <c r="U53" s="52">
        <f>VLOOKUP($B53,Shock_dev!$A$1:$CI$300,MATCH(DATE(U$1,1,1),Shock_dev!$A$1:$CI$1,0),FALSE)</f>
        <v>-4.2142380796440252E-3</v>
      </c>
      <c r="V53" s="52">
        <f>VLOOKUP($B53,Shock_dev!$A$1:$CI$300,MATCH(DATE(V$1,1,1),Shock_dev!$A$1:$CI$1,0),FALSE)</f>
        <v>-4.0828408251482847E-3</v>
      </c>
      <c r="W53" s="52">
        <f>VLOOKUP($B53,Shock_dev!$A$1:$CI$300,MATCH(DATE(W$1,1,1),Shock_dev!$A$1:$CI$1,0),FALSE)</f>
        <v>-3.898129934060318E-3</v>
      </c>
      <c r="X53" s="52">
        <f>VLOOKUP($B53,Shock_dev!$A$1:$CI$300,MATCH(DATE(X$1,1,1),Shock_dev!$A$1:$CI$1,0),FALSE)</f>
        <v>-3.6820440598796674E-3</v>
      </c>
      <c r="Y53" s="52">
        <f>VLOOKUP($B53,Shock_dev!$A$1:$CI$300,MATCH(DATE(Y$1,1,1),Shock_dev!$A$1:$CI$1,0),FALSE)</f>
        <v>-3.4324857452602579E-3</v>
      </c>
      <c r="Z53" s="52">
        <f>VLOOKUP($B53,Shock_dev!$A$1:$CI$300,MATCH(DATE(Z$1,1,1),Shock_dev!$A$1:$CI$1,0),FALSE)</f>
        <v>-3.1900041774796063E-3</v>
      </c>
      <c r="AA53" s="52">
        <f>VLOOKUP($B53,Shock_dev!$A$1:$CI$300,MATCH(DATE(AA$1,1,1),Shock_dev!$A$1:$CI$1,0),FALSE)</f>
        <v>-2.9660855624963154E-3</v>
      </c>
      <c r="AB53" s="52">
        <f>VLOOKUP($B53,Shock_dev!$A$1:$CI$300,MATCH(DATE(AB$1,1,1),Shock_dev!$A$1:$CI$1,0),FALSE)</f>
        <v>-2.7670226705715901E-3</v>
      </c>
      <c r="AC53" s="52">
        <f>VLOOKUP($B53,Shock_dev!$A$1:$CI$300,MATCH(DATE(AC$1,1,1),Shock_dev!$A$1:$CI$1,0),FALSE)</f>
        <v>-2.5957768308021364E-3</v>
      </c>
      <c r="AD53" s="52">
        <f>VLOOKUP($B53,Shock_dev!$A$1:$CI$300,MATCH(DATE(AD$1,1,1),Shock_dev!$A$1:$CI$1,0),FALSE)</f>
        <v>-2.455569359086572E-3</v>
      </c>
      <c r="AE53" s="52">
        <f>VLOOKUP($B53,Shock_dev!$A$1:$CI$300,MATCH(DATE(AE$1,1,1),Shock_dev!$A$1:$CI$1,0),FALSE)</f>
        <v>-2.3438597981624305E-3</v>
      </c>
      <c r="AF53" s="52">
        <f>VLOOKUP($B53,Shock_dev!$A$1:$CI$300,MATCH(DATE(AF$1,1,1),Shock_dev!$A$1:$CI$1,0),FALSE)</f>
        <v>-2.2646097131791814E-3</v>
      </c>
      <c r="AG53" s="52"/>
      <c r="AH53" s="65">
        <f t="shared" si="1"/>
        <v>9.5361567396282467E-4</v>
      </c>
      <c r="AI53" s="65">
        <f t="shared" si="2"/>
        <v>-5.716968062300504E-4</v>
      </c>
      <c r="AJ53" s="65">
        <f t="shared" si="3"/>
        <v>-3.2603421812691076E-3</v>
      </c>
      <c r="AK53" s="65">
        <f t="shared" si="4"/>
        <v>-4.1924933252856121E-3</v>
      </c>
      <c r="AL53" s="65">
        <f t="shared" si="5"/>
        <v>-3.4337498958352335E-3</v>
      </c>
      <c r="AM53" s="65">
        <f t="shared" si="6"/>
        <v>-2.4853676743603823E-3</v>
      </c>
      <c r="AN53" s="66"/>
      <c r="AO53" s="65">
        <f t="shared" si="7"/>
        <v>1.9095943386638714E-4</v>
      </c>
      <c r="AP53" s="65">
        <f t="shared" si="8"/>
        <v>-3.7264177532773599E-3</v>
      </c>
      <c r="AQ53" s="65">
        <f t="shared" si="9"/>
        <v>-2.9595587850978081E-3</v>
      </c>
    </row>
    <row r="54" spans="1:43" x14ac:dyDescent="0.25">
      <c r="A54" s="5" t="str">
        <f>VLOOKUP(LEFT(RIGHT(B54,12),4),List_Sectors!$A$2:$C$30,3,FALSE)</f>
        <v>Ciment, céramique, verre</v>
      </c>
      <c r="B54" s="37" t="s">
        <v>581</v>
      </c>
      <c r="C54" s="51">
        <f>VLOOKUP($B54,Shock_dev!$A$1:$CI$300,MATCH(DATE(C$1,1,1),Shock_dev!$A$1:$CI$1,0),FALSE)</f>
        <v>9.2997874909087602E-3</v>
      </c>
      <c r="D54" s="52">
        <f>VLOOKUP($B54,Shock_dev!$A$1:$CI$300,MATCH(DATE(D$1,1,1),Shock_dev!$A$1:$CI$1,0),FALSE)</f>
        <v>1.5876918918508204E-2</v>
      </c>
      <c r="E54" s="52">
        <f>VLOOKUP($B54,Shock_dev!$A$1:$CI$300,MATCH(DATE(E$1,1,1),Shock_dev!$A$1:$CI$1,0),FALSE)</f>
        <v>1.9329603383025341E-2</v>
      </c>
      <c r="F54" s="52">
        <f>VLOOKUP($B54,Shock_dev!$A$1:$CI$300,MATCH(DATE(F$1,1,1),Shock_dev!$A$1:$CI$1,0),FALSE)</f>
        <v>2.071386321056963E-2</v>
      </c>
      <c r="G54" s="52">
        <f>VLOOKUP($B54,Shock_dev!$A$1:$CI$300,MATCH(DATE(G$1,1,1),Shock_dev!$A$1:$CI$1,0),FALSE)</f>
        <v>2.064026129035678E-2</v>
      </c>
      <c r="H54" s="52">
        <f>VLOOKUP($B54,Shock_dev!$A$1:$CI$300,MATCH(DATE(H$1,1,1),Shock_dev!$A$1:$CI$1,0),FALSE)</f>
        <v>2.0368960332894721E-2</v>
      </c>
      <c r="I54" s="52">
        <f>VLOOKUP($B54,Shock_dev!$A$1:$CI$300,MATCH(DATE(I$1,1,1),Shock_dev!$A$1:$CI$1,0),FALSE)</f>
        <v>1.9546694068122632E-2</v>
      </c>
      <c r="J54" s="52">
        <f>VLOOKUP($B54,Shock_dev!$A$1:$CI$300,MATCH(DATE(J$1,1,1),Shock_dev!$A$1:$CI$1,0),FALSE)</f>
        <v>1.918741822097873E-2</v>
      </c>
      <c r="K54" s="52">
        <f>VLOOKUP($B54,Shock_dev!$A$1:$CI$300,MATCH(DATE(K$1,1,1),Shock_dev!$A$1:$CI$1,0),FALSE)</f>
        <v>1.8364365048587315E-2</v>
      </c>
      <c r="L54" s="52">
        <f>VLOOKUP($B54,Shock_dev!$A$1:$CI$300,MATCH(DATE(L$1,1,1),Shock_dev!$A$1:$CI$1,0),FALSE)</f>
        <v>1.796902414334315E-2</v>
      </c>
      <c r="M54" s="52">
        <f>VLOOKUP($B54,Shock_dev!$A$1:$CI$300,MATCH(DATE(M$1,1,1),Shock_dev!$A$1:$CI$1,0),FALSE)</f>
        <v>1.8317372438003604E-2</v>
      </c>
      <c r="N54" s="52">
        <f>VLOOKUP($B54,Shock_dev!$A$1:$CI$300,MATCH(DATE(N$1,1,1),Shock_dev!$A$1:$CI$1,0),FALSE)</f>
        <v>1.7933326966253389E-2</v>
      </c>
      <c r="O54" s="52">
        <f>VLOOKUP($B54,Shock_dev!$A$1:$CI$300,MATCH(DATE(O$1,1,1),Shock_dev!$A$1:$CI$1,0),FALSE)</f>
        <v>1.6935098732303176E-2</v>
      </c>
      <c r="P54" s="52">
        <f>VLOOKUP($B54,Shock_dev!$A$1:$CI$300,MATCH(DATE(P$1,1,1),Shock_dev!$A$1:$CI$1,0),FALSE)</f>
        <v>1.5856202102218553E-2</v>
      </c>
      <c r="Q54" s="52">
        <f>VLOOKUP($B54,Shock_dev!$A$1:$CI$300,MATCH(DATE(Q$1,1,1),Shock_dev!$A$1:$CI$1,0),FALSE)</f>
        <v>1.5263668009260324E-2</v>
      </c>
      <c r="R54" s="52">
        <f>VLOOKUP($B54,Shock_dev!$A$1:$CI$300,MATCH(DATE(R$1,1,1),Shock_dev!$A$1:$CI$1,0),FALSE)</f>
        <v>1.4204640878987691E-2</v>
      </c>
      <c r="S54" s="52">
        <f>VLOOKUP($B54,Shock_dev!$A$1:$CI$300,MATCH(DATE(S$1,1,1),Shock_dev!$A$1:$CI$1,0),FALSE)</f>
        <v>1.3558822254314738E-2</v>
      </c>
      <c r="T54" s="52">
        <f>VLOOKUP($B54,Shock_dev!$A$1:$CI$300,MATCH(DATE(T$1,1,1),Shock_dev!$A$1:$CI$1,0),FALSE)</f>
        <v>1.3365235218984898E-2</v>
      </c>
      <c r="U54" s="52">
        <f>VLOOKUP($B54,Shock_dev!$A$1:$CI$300,MATCH(DATE(U$1,1,1),Shock_dev!$A$1:$CI$1,0),FALSE)</f>
        <v>1.2951359219519542E-2</v>
      </c>
      <c r="V54" s="52">
        <f>VLOOKUP($B54,Shock_dev!$A$1:$CI$300,MATCH(DATE(V$1,1,1),Shock_dev!$A$1:$CI$1,0),FALSE)</f>
        <v>1.3101533687737631E-2</v>
      </c>
      <c r="W54" s="52">
        <f>VLOOKUP($B54,Shock_dev!$A$1:$CI$300,MATCH(DATE(W$1,1,1),Shock_dev!$A$1:$CI$1,0),FALSE)</f>
        <v>1.3267337729572136E-2</v>
      </c>
      <c r="X54" s="52">
        <f>VLOOKUP($B54,Shock_dev!$A$1:$CI$300,MATCH(DATE(X$1,1,1),Shock_dev!$A$1:$CI$1,0),FALSE)</f>
        <v>1.3409365616617177E-2</v>
      </c>
      <c r="Y54" s="52">
        <f>VLOOKUP($B54,Shock_dev!$A$1:$CI$300,MATCH(DATE(Y$1,1,1),Shock_dev!$A$1:$CI$1,0),FALSE)</f>
        <v>1.4126849907204777E-2</v>
      </c>
      <c r="Z54" s="52">
        <f>VLOOKUP($B54,Shock_dev!$A$1:$CI$300,MATCH(DATE(Z$1,1,1),Shock_dev!$A$1:$CI$1,0),FALSE)</f>
        <v>1.4413544438463712E-2</v>
      </c>
      <c r="AA54" s="52">
        <f>VLOOKUP($B54,Shock_dev!$A$1:$CI$300,MATCH(DATE(AA$1,1,1),Shock_dev!$A$1:$CI$1,0),FALSE)</f>
        <v>1.4625738105963368E-2</v>
      </c>
      <c r="AB54" s="52">
        <f>VLOOKUP($B54,Shock_dev!$A$1:$CI$300,MATCH(DATE(AB$1,1,1),Shock_dev!$A$1:$CI$1,0),FALSE)</f>
        <v>1.4808398959452004E-2</v>
      </c>
      <c r="AC54" s="52">
        <f>VLOOKUP($B54,Shock_dev!$A$1:$CI$300,MATCH(DATE(AC$1,1,1),Shock_dev!$A$1:$CI$1,0),FALSE)</f>
        <v>1.4974144404810489E-2</v>
      </c>
      <c r="AD54" s="52">
        <f>VLOOKUP($B54,Shock_dev!$A$1:$CI$300,MATCH(DATE(AD$1,1,1),Shock_dev!$A$1:$CI$1,0),FALSE)</f>
        <v>1.5068525662022136E-2</v>
      </c>
      <c r="AE54" s="52">
        <f>VLOOKUP($B54,Shock_dev!$A$1:$CI$300,MATCH(DATE(AE$1,1,1),Shock_dev!$A$1:$CI$1,0),FALSE)</f>
        <v>1.5174989247749401E-2</v>
      </c>
      <c r="AF54" s="52">
        <f>VLOOKUP($B54,Shock_dev!$A$1:$CI$300,MATCH(DATE(AF$1,1,1),Shock_dev!$A$1:$CI$1,0),FALSE)</f>
        <v>1.5125642919965307E-2</v>
      </c>
      <c r="AG54" s="52"/>
      <c r="AH54" s="65">
        <f t="shared" si="1"/>
        <v>1.7172086858673746E-2</v>
      </c>
      <c r="AI54" s="65">
        <f t="shared" si="2"/>
        <v>1.9087292362785307E-2</v>
      </c>
      <c r="AJ54" s="65">
        <f t="shared" si="3"/>
        <v>1.6861133649607809E-2</v>
      </c>
      <c r="AK54" s="65">
        <f t="shared" si="4"/>
        <v>1.3436318251908899E-2</v>
      </c>
      <c r="AL54" s="65">
        <f t="shared" si="5"/>
        <v>1.3968567159564233E-2</v>
      </c>
      <c r="AM54" s="65">
        <f t="shared" si="6"/>
        <v>1.5030340238799867E-2</v>
      </c>
      <c r="AN54" s="66"/>
      <c r="AO54" s="65">
        <f t="shared" si="7"/>
        <v>1.8129689610729527E-2</v>
      </c>
      <c r="AP54" s="65">
        <f t="shared" si="8"/>
        <v>1.5148725950758354E-2</v>
      </c>
      <c r="AQ54" s="65">
        <f t="shared" si="9"/>
        <v>1.449945369918205E-2</v>
      </c>
    </row>
    <row r="55" spans="1:43" x14ac:dyDescent="0.25">
      <c r="A55" s="5" t="str">
        <f>VLOOKUP(LEFT(RIGHT(B55,12),4),List_Sectors!$A$2:$C$30,3,FALSE)</f>
        <v>Papier et carton</v>
      </c>
      <c r="B55" s="37" t="s">
        <v>582</v>
      </c>
      <c r="C55" s="51">
        <f>VLOOKUP($B55,Shock_dev!$A$1:$CI$300,MATCH(DATE(C$1,1,1),Shock_dev!$A$1:$CI$1,0),FALSE)</f>
        <v>4.4478920694024561E-4</v>
      </c>
      <c r="D55" s="52">
        <f>VLOOKUP($B55,Shock_dev!$A$1:$CI$300,MATCH(DATE(D$1,1,1),Shock_dev!$A$1:$CI$1,0),FALSE)</f>
        <v>8.8605202303678778E-4</v>
      </c>
      <c r="E55" s="52">
        <f>VLOOKUP($B55,Shock_dev!$A$1:$CI$300,MATCH(DATE(E$1,1,1),Shock_dev!$A$1:$CI$1,0),FALSE)</f>
        <v>1.1956121784454433E-3</v>
      </c>
      <c r="F55" s="52">
        <f>VLOOKUP($B55,Shock_dev!$A$1:$CI$300,MATCH(DATE(F$1,1,1),Shock_dev!$A$1:$CI$1,0),FALSE)</f>
        <v>1.3468466714890827E-3</v>
      </c>
      <c r="G55" s="52">
        <f>VLOOKUP($B55,Shock_dev!$A$1:$CI$300,MATCH(DATE(G$1,1,1),Shock_dev!$A$1:$CI$1,0),FALSE)</f>
        <v>1.3395381154207647E-3</v>
      </c>
      <c r="H55" s="52">
        <f>VLOOKUP($B55,Shock_dev!$A$1:$CI$300,MATCH(DATE(H$1,1,1),Shock_dev!$A$1:$CI$1,0),FALSE)</f>
        <v>1.2335117596202405E-3</v>
      </c>
      <c r="I55" s="52">
        <f>VLOOKUP($B55,Shock_dev!$A$1:$CI$300,MATCH(DATE(I$1,1,1),Shock_dev!$A$1:$CI$1,0),FALSE)</f>
        <v>1.0399835755443539E-3</v>
      </c>
      <c r="J55" s="52">
        <f>VLOOKUP($B55,Shock_dev!$A$1:$CI$300,MATCH(DATE(J$1,1,1),Shock_dev!$A$1:$CI$1,0),FALSE)</f>
        <v>8.2769091901570768E-4</v>
      </c>
      <c r="K55" s="52">
        <f>VLOOKUP($B55,Shock_dev!$A$1:$CI$300,MATCH(DATE(K$1,1,1),Shock_dev!$A$1:$CI$1,0),FALSE)</f>
        <v>5.8448867912023377E-4</v>
      </c>
      <c r="L55" s="52">
        <f>VLOOKUP($B55,Shock_dev!$A$1:$CI$300,MATCH(DATE(L$1,1,1),Shock_dev!$A$1:$CI$1,0),FALSE)</f>
        <v>3.6144943627156772E-4</v>
      </c>
      <c r="M55" s="52">
        <f>VLOOKUP($B55,Shock_dev!$A$1:$CI$300,MATCH(DATE(M$1,1,1),Shock_dev!$A$1:$CI$1,0),FALSE)</f>
        <v>1.9349751838811853E-4</v>
      </c>
      <c r="N55" s="52">
        <f>VLOOKUP($B55,Shock_dev!$A$1:$CI$300,MATCH(DATE(N$1,1,1),Shock_dev!$A$1:$CI$1,0),FALSE)</f>
        <v>2.5567516941307747E-5</v>
      </c>
      <c r="O55" s="52">
        <f>VLOOKUP($B55,Shock_dev!$A$1:$CI$300,MATCH(DATE(O$1,1,1),Shock_dev!$A$1:$CI$1,0),FALSE)</f>
        <v>-1.5105799080938816E-4</v>
      </c>
      <c r="P55" s="52">
        <f>VLOOKUP($B55,Shock_dev!$A$1:$CI$300,MATCH(DATE(P$1,1,1),Shock_dev!$A$1:$CI$1,0),FALSE)</f>
        <v>-3.1808615722967576E-4</v>
      </c>
      <c r="Q55" s="52">
        <f>VLOOKUP($B55,Shock_dev!$A$1:$CI$300,MATCH(DATE(Q$1,1,1),Shock_dev!$A$1:$CI$1,0),FALSE)</f>
        <v>-4.4467789318876138E-4</v>
      </c>
      <c r="R55" s="52">
        <f>VLOOKUP($B55,Shock_dev!$A$1:$CI$300,MATCH(DATE(R$1,1,1),Shock_dev!$A$1:$CI$1,0),FALSE)</f>
        <v>-5.6680167612519091E-4</v>
      </c>
      <c r="S55" s="52">
        <f>VLOOKUP($B55,Shock_dev!$A$1:$CI$300,MATCH(DATE(S$1,1,1),Shock_dev!$A$1:$CI$1,0),FALSE)</f>
        <v>-6.5120576866273597E-4</v>
      </c>
      <c r="T55" s="52">
        <f>VLOOKUP($B55,Shock_dev!$A$1:$CI$300,MATCH(DATE(T$1,1,1),Shock_dev!$A$1:$CI$1,0),FALSE)</f>
        <v>-6.8901520816119007E-4</v>
      </c>
      <c r="U55" s="52">
        <f>VLOOKUP($B55,Shock_dev!$A$1:$CI$300,MATCH(DATE(U$1,1,1),Shock_dev!$A$1:$CI$1,0),FALSE)</f>
        <v>-7.0978025474753613E-4</v>
      </c>
      <c r="V55" s="52">
        <f>VLOOKUP($B55,Shock_dev!$A$1:$CI$300,MATCH(DATE(V$1,1,1),Shock_dev!$A$1:$CI$1,0),FALSE)</f>
        <v>-6.8562566873191493E-4</v>
      </c>
      <c r="W55" s="52">
        <f>VLOOKUP($B55,Shock_dev!$A$1:$CI$300,MATCH(DATE(W$1,1,1),Shock_dev!$A$1:$CI$1,0),FALSE)</f>
        <v>-6.3934406154363393E-4</v>
      </c>
      <c r="X55" s="52">
        <f>VLOOKUP($B55,Shock_dev!$A$1:$CI$300,MATCH(DATE(X$1,1,1),Shock_dev!$A$1:$CI$1,0),FALSE)</f>
        <v>-5.8096515720984076E-4</v>
      </c>
      <c r="Y55" s="52">
        <f>VLOOKUP($B55,Shock_dev!$A$1:$CI$300,MATCH(DATE(Y$1,1,1),Shock_dev!$A$1:$CI$1,0),FALSE)</f>
        <v>-4.9006320218907256E-4</v>
      </c>
      <c r="Z55" s="52">
        <f>VLOOKUP($B55,Shock_dev!$A$1:$CI$300,MATCH(DATE(Z$1,1,1),Shock_dev!$A$1:$CI$1,0),FALSE)</f>
        <v>-4.1054035789470165E-4</v>
      </c>
      <c r="AA55" s="52">
        <f>VLOOKUP($B55,Shock_dev!$A$1:$CI$300,MATCH(DATE(AA$1,1,1),Shock_dev!$A$1:$CI$1,0),FALSE)</f>
        <v>-3.379029489009261E-4</v>
      </c>
      <c r="AB55" s="52">
        <f>VLOOKUP($B55,Shock_dev!$A$1:$CI$300,MATCH(DATE(AB$1,1,1),Shock_dev!$A$1:$CI$1,0),FALSE)</f>
        <v>-2.7240827165109097E-4</v>
      </c>
      <c r="AC55" s="52">
        <f>VLOOKUP($B55,Shock_dev!$A$1:$CI$300,MATCH(DATE(AC$1,1,1),Shock_dev!$A$1:$CI$1,0),FALSE)</f>
        <v>-2.1449633245597817E-4</v>
      </c>
      <c r="AD55" s="52">
        <f>VLOOKUP($B55,Shock_dev!$A$1:$CI$300,MATCH(DATE(AD$1,1,1),Shock_dev!$A$1:$CI$1,0),FALSE)</f>
        <v>-1.6721654749884911E-4</v>
      </c>
      <c r="AE55" s="52">
        <f>VLOOKUP($B55,Shock_dev!$A$1:$CI$300,MATCH(DATE(AE$1,1,1),Shock_dev!$A$1:$CI$1,0),FALSE)</f>
        <v>-1.274279929692918E-4</v>
      </c>
      <c r="AF55" s="52">
        <f>VLOOKUP($B55,Shock_dev!$A$1:$CI$300,MATCH(DATE(AF$1,1,1),Shock_dev!$A$1:$CI$1,0),FALSE)</f>
        <v>-1.0219324083689195E-4</v>
      </c>
      <c r="AG55" s="52"/>
      <c r="AH55" s="65">
        <f t="shared" si="1"/>
        <v>1.0425676390664648E-3</v>
      </c>
      <c r="AI55" s="65">
        <f t="shared" si="2"/>
        <v>8.0942487391442064E-4</v>
      </c>
      <c r="AJ55" s="65">
        <f t="shared" si="3"/>
        <v>-1.3895140117967981E-4</v>
      </c>
      <c r="AK55" s="65">
        <f t="shared" si="4"/>
        <v>-6.6048571528571362E-4</v>
      </c>
      <c r="AL55" s="65">
        <f t="shared" si="5"/>
        <v>-4.9176314554763502E-4</v>
      </c>
      <c r="AM55" s="65">
        <f t="shared" si="6"/>
        <v>-1.767484770824204E-4</v>
      </c>
      <c r="AN55" s="66"/>
      <c r="AO55" s="65">
        <f t="shared" si="7"/>
        <v>9.2599625649044271E-4</v>
      </c>
      <c r="AP55" s="65">
        <f t="shared" si="8"/>
        <v>-3.9971855823269669E-4</v>
      </c>
      <c r="AQ55" s="65">
        <f t="shared" si="9"/>
        <v>-3.3425581131502774E-4</v>
      </c>
    </row>
    <row r="56" spans="1:43" x14ac:dyDescent="0.25">
      <c r="A56" s="5" t="str">
        <f>VLOOKUP(LEFT(RIGHT(B56,12),4),List_Sectors!$A$2:$C$30,3,FALSE)</f>
        <v>Plastique</v>
      </c>
      <c r="B56" s="37" t="s">
        <v>583</v>
      </c>
      <c r="C56" s="51">
        <f>VLOOKUP($B56,Shock_dev!$A$1:$CI$300,MATCH(DATE(C$1,1,1),Shock_dev!$A$1:$CI$1,0),FALSE)</f>
        <v>3.4672856107495747E-3</v>
      </c>
      <c r="D56" s="52">
        <f>VLOOKUP($B56,Shock_dev!$A$1:$CI$300,MATCH(DATE(D$1,1,1),Shock_dev!$A$1:$CI$1,0),FALSE)</f>
        <v>6.0439852209916061E-3</v>
      </c>
      <c r="E56" s="52">
        <f>VLOOKUP($B56,Shock_dev!$A$1:$CI$300,MATCH(DATE(E$1,1,1),Shock_dev!$A$1:$CI$1,0),FALSE)</f>
        <v>7.4455865997150299E-3</v>
      </c>
      <c r="F56" s="52">
        <f>VLOOKUP($B56,Shock_dev!$A$1:$CI$300,MATCH(DATE(F$1,1,1),Shock_dev!$A$1:$CI$1,0),FALSE)</f>
        <v>7.9641536554581997E-3</v>
      </c>
      <c r="G56" s="52">
        <f>VLOOKUP($B56,Shock_dev!$A$1:$CI$300,MATCH(DATE(G$1,1,1),Shock_dev!$A$1:$CI$1,0),FALSE)</f>
        <v>7.7903510580297208E-3</v>
      </c>
      <c r="H56" s="52">
        <f>VLOOKUP($B56,Shock_dev!$A$1:$CI$300,MATCH(DATE(H$1,1,1),Shock_dev!$A$1:$CI$1,0),FALSE)</f>
        <v>7.3992689555114266E-3</v>
      </c>
      <c r="I56" s="52">
        <f>VLOOKUP($B56,Shock_dev!$A$1:$CI$300,MATCH(DATE(I$1,1,1),Shock_dev!$A$1:$CI$1,0),FALSE)</f>
        <v>6.7096227205206485E-3</v>
      </c>
      <c r="J56" s="52">
        <f>VLOOKUP($B56,Shock_dev!$A$1:$CI$300,MATCH(DATE(J$1,1,1),Shock_dev!$A$1:$CI$1,0),FALSE)</f>
        <v>6.1368328614426577E-3</v>
      </c>
      <c r="K56" s="52">
        <f>VLOOKUP($B56,Shock_dev!$A$1:$CI$300,MATCH(DATE(K$1,1,1),Shock_dev!$A$1:$CI$1,0),FALSE)</f>
        <v>5.3901110316259141E-3</v>
      </c>
      <c r="L56" s="52">
        <f>VLOOKUP($B56,Shock_dev!$A$1:$CI$300,MATCH(DATE(L$1,1,1),Shock_dev!$A$1:$CI$1,0),FALSE)</f>
        <v>4.8190975824355768E-3</v>
      </c>
      <c r="M56" s="52">
        <f>VLOOKUP($B56,Shock_dev!$A$1:$CI$300,MATCH(DATE(M$1,1,1),Shock_dev!$A$1:$CI$1,0),FALSE)</f>
        <v>4.5721852454378492E-3</v>
      </c>
      <c r="N56" s="52">
        <f>VLOOKUP($B56,Shock_dev!$A$1:$CI$300,MATCH(DATE(N$1,1,1),Shock_dev!$A$1:$CI$1,0),FALSE)</f>
        <v>4.1227733115583847E-3</v>
      </c>
      <c r="O56" s="52">
        <f>VLOOKUP($B56,Shock_dev!$A$1:$CI$300,MATCH(DATE(O$1,1,1),Shock_dev!$A$1:$CI$1,0),FALSE)</f>
        <v>3.4959998855588858E-3</v>
      </c>
      <c r="P56" s="52">
        <f>VLOOKUP($B56,Shock_dev!$A$1:$CI$300,MATCH(DATE(P$1,1,1),Shock_dev!$A$1:$CI$1,0),FALSE)</f>
        <v>2.8805415051918076E-3</v>
      </c>
      <c r="Q56" s="52">
        <f>VLOOKUP($B56,Shock_dev!$A$1:$CI$300,MATCH(DATE(Q$1,1,1),Shock_dev!$A$1:$CI$1,0),FALSE)</f>
        <v>2.4920047502643232E-3</v>
      </c>
      <c r="R56" s="52">
        <f>VLOOKUP($B56,Shock_dev!$A$1:$CI$300,MATCH(DATE(R$1,1,1),Shock_dev!$A$1:$CI$1,0),FALSE)</f>
        <v>1.9885506864135258E-3</v>
      </c>
      <c r="S56" s="52">
        <f>VLOOKUP($B56,Shock_dev!$A$1:$CI$300,MATCH(DATE(S$1,1,1),Shock_dev!$A$1:$CI$1,0),FALSE)</f>
        <v>1.6834821638995029E-3</v>
      </c>
      <c r="T56" s="52">
        <f>VLOOKUP($B56,Shock_dev!$A$1:$CI$300,MATCH(DATE(T$1,1,1),Shock_dev!$A$1:$CI$1,0),FALSE)</f>
        <v>1.598379085033788E-3</v>
      </c>
      <c r="U56" s="52">
        <f>VLOOKUP($B56,Shock_dev!$A$1:$CI$300,MATCH(DATE(U$1,1,1),Shock_dev!$A$1:$CI$1,0),FALSE)</f>
        <v>1.4833615052353218E-3</v>
      </c>
      <c r="V56" s="52">
        <f>VLOOKUP($B56,Shock_dev!$A$1:$CI$300,MATCH(DATE(V$1,1,1),Shock_dev!$A$1:$CI$1,0),FALSE)</f>
        <v>1.6131298524586111E-3</v>
      </c>
      <c r="W56" s="52">
        <f>VLOOKUP($B56,Shock_dev!$A$1:$CI$300,MATCH(DATE(W$1,1,1),Shock_dev!$A$1:$CI$1,0),FALSE)</f>
        <v>1.7843754753975245E-3</v>
      </c>
      <c r="X56" s="52">
        <f>VLOOKUP($B56,Shock_dev!$A$1:$CI$300,MATCH(DATE(X$1,1,1),Shock_dev!$A$1:$CI$1,0),FALSE)</f>
        <v>1.9674854774615687E-3</v>
      </c>
      <c r="Y56" s="52">
        <f>VLOOKUP($B56,Shock_dev!$A$1:$CI$300,MATCH(DATE(Y$1,1,1),Shock_dev!$A$1:$CI$1,0),FALSE)</f>
        <v>2.3703085607389251E-3</v>
      </c>
      <c r="Z56" s="52">
        <f>VLOOKUP($B56,Shock_dev!$A$1:$CI$300,MATCH(DATE(Z$1,1,1),Shock_dev!$A$1:$CI$1,0),FALSE)</f>
        <v>2.6215153572539157E-3</v>
      </c>
      <c r="AA56" s="52">
        <f>VLOOKUP($B56,Shock_dev!$A$1:$CI$300,MATCH(DATE(AA$1,1,1),Shock_dev!$A$1:$CI$1,0),FALSE)</f>
        <v>2.8350579488362576E-3</v>
      </c>
      <c r="AB56" s="52">
        <f>VLOOKUP($B56,Shock_dev!$A$1:$CI$300,MATCH(DATE(AB$1,1,1),Shock_dev!$A$1:$CI$1,0),FALSE)</f>
        <v>3.0232985880197516E-3</v>
      </c>
      <c r="AC56" s="52">
        <f>VLOOKUP($B56,Shock_dev!$A$1:$CI$300,MATCH(DATE(AC$1,1,1),Shock_dev!$A$1:$CI$1,0),FALSE)</f>
        <v>3.1890543986778804E-3</v>
      </c>
      <c r="AD56" s="52">
        <f>VLOOKUP($B56,Shock_dev!$A$1:$CI$300,MATCH(DATE(AD$1,1,1),Shock_dev!$A$1:$CI$1,0),FALSE)</f>
        <v>3.3114372774096113E-3</v>
      </c>
      <c r="AE56" s="52">
        <f>VLOOKUP($B56,Shock_dev!$A$1:$CI$300,MATCH(DATE(AE$1,1,1),Shock_dev!$A$1:$CI$1,0),FALSE)</f>
        <v>3.4206195634082096E-3</v>
      </c>
      <c r="AF56" s="52">
        <f>VLOOKUP($B56,Shock_dev!$A$1:$CI$300,MATCH(DATE(AF$1,1,1),Shock_dev!$A$1:$CI$1,0),FALSE)</f>
        <v>3.4560769453066231E-3</v>
      </c>
      <c r="AG56" s="52"/>
      <c r="AH56" s="65">
        <f t="shared" si="1"/>
        <v>6.5422724289888271E-3</v>
      </c>
      <c r="AI56" s="65">
        <f t="shared" si="2"/>
        <v>6.0909866303072453E-3</v>
      </c>
      <c r="AJ56" s="65">
        <f t="shared" si="3"/>
        <v>3.5127009396022498E-3</v>
      </c>
      <c r="AK56" s="65">
        <f t="shared" si="4"/>
        <v>1.6733806586081499E-3</v>
      </c>
      <c r="AL56" s="65">
        <f t="shared" si="5"/>
        <v>2.3157485639376382E-3</v>
      </c>
      <c r="AM56" s="65">
        <f t="shared" si="6"/>
        <v>3.2800973545644152E-3</v>
      </c>
      <c r="AN56" s="66"/>
      <c r="AO56" s="65">
        <f t="shared" si="7"/>
        <v>6.3166295296480362E-3</v>
      </c>
      <c r="AP56" s="65">
        <f t="shared" si="8"/>
        <v>2.5930407991052E-3</v>
      </c>
      <c r="AQ56" s="65">
        <f t="shared" si="9"/>
        <v>2.7979229592510267E-3</v>
      </c>
    </row>
    <row r="57" spans="1:43" x14ac:dyDescent="0.25">
      <c r="A57" s="5" t="str">
        <f>VLOOKUP(LEFT(RIGHT(B57,12),4),List_Sectors!$A$2:$C$30,3,FALSE)</f>
        <v>Métallurgie</v>
      </c>
      <c r="B57" s="37" t="s">
        <v>584</v>
      </c>
      <c r="C57" s="51">
        <f>VLOOKUP($B57,Shock_dev!$A$1:$CI$300,MATCH(DATE(C$1,1,1),Shock_dev!$A$1:$CI$1,0),FALSE)</f>
        <v>1.3596273264470911E-2</v>
      </c>
      <c r="D57" s="52">
        <f>VLOOKUP($B57,Shock_dev!$A$1:$CI$300,MATCH(DATE(D$1,1,1),Shock_dev!$A$1:$CI$1,0),FALSE)</f>
        <v>2.3401092671991166E-2</v>
      </c>
      <c r="E57" s="52">
        <f>VLOOKUP($B57,Shock_dev!$A$1:$CI$300,MATCH(DATE(E$1,1,1),Shock_dev!$A$1:$CI$1,0),FALSE)</f>
        <v>2.851433247755792E-2</v>
      </c>
      <c r="F57" s="52">
        <f>VLOOKUP($B57,Shock_dev!$A$1:$CI$300,MATCH(DATE(F$1,1,1),Shock_dev!$A$1:$CI$1,0),FALSE)</f>
        <v>3.0323092805784779E-2</v>
      </c>
      <c r="G57" s="52">
        <f>VLOOKUP($B57,Shock_dev!$A$1:$CI$300,MATCH(DATE(G$1,1,1),Shock_dev!$A$1:$CI$1,0),FALSE)</f>
        <v>2.9687571544113844E-2</v>
      </c>
      <c r="H57" s="52">
        <f>VLOOKUP($B57,Shock_dev!$A$1:$CI$300,MATCH(DATE(H$1,1,1),Shock_dev!$A$1:$CI$1,0),FALSE)</f>
        <v>2.8478618065829246E-2</v>
      </c>
      <c r="I57" s="52">
        <f>VLOOKUP($B57,Shock_dev!$A$1:$CI$300,MATCH(DATE(I$1,1,1),Shock_dev!$A$1:$CI$1,0),FALSE)</f>
        <v>2.6295450416672406E-2</v>
      </c>
      <c r="J57" s="52">
        <f>VLOOKUP($B57,Shock_dev!$A$1:$CI$300,MATCH(DATE(J$1,1,1),Shock_dev!$A$1:$CI$1,0),FALSE)</f>
        <v>2.4692824794277295E-2</v>
      </c>
      <c r="K57" s="52">
        <f>VLOOKUP($B57,Shock_dev!$A$1:$CI$300,MATCH(DATE(K$1,1,1),Shock_dev!$A$1:$CI$1,0),FALSE)</f>
        <v>2.2434421027385621E-2</v>
      </c>
      <c r="L57" s="52">
        <f>VLOOKUP($B57,Shock_dev!$A$1:$CI$300,MATCH(DATE(L$1,1,1),Shock_dev!$A$1:$CI$1,0),FALSE)</f>
        <v>2.0854003715690114E-2</v>
      </c>
      <c r="M57" s="52">
        <f>VLOOKUP($B57,Shock_dev!$A$1:$CI$300,MATCH(DATE(M$1,1,1),Shock_dev!$A$1:$CI$1,0),FALSE)</f>
        <v>2.0478386595496625E-2</v>
      </c>
      <c r="N57" s="52">
        <f>VLOOKUP($B57,Shock_dev!$A$1:$CI$300,MATCH(DATE(N$1,1,1),Shock_dev!$A$1:$CI$1,0),FALSE)</f>
        <v>1.9198625601487211E-2</v>
      </c>
      <c r="O57" s="52">
        <f>VLOOKUP($B57,Shock_dev!$A$1:$CI$300,MATCH(DATE(O$1,1,1),Shock_dev!$A$1:$CI$1,0),FALSE)</f>
        <v>1.7145593734224081E-2</v>
      </c>
      <c r="P57" s="52">
        <f>VLOOKUP($B57,Shock_dev!$A$1:$CI$300,MATCH(DATE(P$1,1,1),Shock_dev!$A$1:$CI$1,0),FALSE)</f>
        <v>1.5084419881892986E-2</v>
      </c>
      <c r="Q57" s="52">
        <f>VLOOKUP($B57,Shock_dev!$A$1:$CI$300,MATCH(DATE(Q$1,1,1),Shock_dev!$A$1:$CI$1,0),FALSE)</f>
        <v>1.3855207240673578E-2</v>
      </c>
      <c r="R57" s="52">
        <f>VLOOKUP($B57,Shock_dev!$A$1:$CI$300,MATCH(DATE(R$1,1,1),Shock_dev!$A$1:$CI$1,0),FALSE)</f>
        <v>1.2093767166326109E-2</v>
      </c>
      <c r="S57" s="52">
        <f>VLOOKUP($B57,Shock_dev!$A$1:$CI$300,MATCH(DATE(S$1,1,1),Shock_dev!$A$1:$CI$1,0),FALSE)</f>
        <v>1.1046389919561507E-2</v>
      </c>
      <c r="T57" s="52">
        <f>VLOOKUP($B57,Shock_dev!$A$1:$CI$300,MATCH(DATE(T$1,1,1),Shock_dev!$A$1:$CI$1,0),FALSE)</f>
        <v>1.0783756475569298E-2</v>
      </c>
      <c r="U57" s="52">
        <f>VLOOKUP($B57,Shock_dev!$A$1:$CI$300,MATCH(DATE(U$1,1,1),Shock_dev!$A$1:$CI$1,0),FALSE)</f>
        <v>1.0319768337621696E-2</v>
      </c>
      <c r="V57" s="52">
        <f>VLOOKUP($B57,Shock_dev!$A$1:$CI$300,MATCH(DATE(V$1,1,1),Shock_dev!$A$1:$CI$1,0),FALSE)</f>
        <v>1.0755255453007009E-2</v>
      </c>
      <c r="W57" s="52">
        <f>VLOOKUP($B57,Shock_dev!$A$1:$CI$300,MATCH(DATE(W$1,1,1),Shock_dev!$A$1:$CI$1,0),FALSE)</f>
        <v>1.1290899279339782E-2</v>
      </c>
      <c r="X57" s="52">
        <f>VLOOKUP($B57,Shock_dev!$A$1:$CI$300,MATCH(DATE(X$1,1,1),Shock_dev!$A$1:$CI$1,0),FALSE)</f>
        <v>1.1832456052077001E-2</v>
      </c>
      <c r="Y57" s="52">
        <f>VLOOKUP($B57,Shock_dev!$A$1:$CI$300,MATCH(DATE(Y$1,1,1),Shock_dev!$A$1:$CI$1,0),FALSE)</f>
        <v>1.3221660922774948E-2</v>
      </c>
      <c r="Z57" s="52">
        <f>VLOOKUP($B57,Shock_dev!$A$1:$CI$300,MATCH(DATE(Z$1,1,1),Shock_dev!$A$1:$CI$1,0),FALSE)</f>
        <v>1.3995365686706113E-2</v>
      </c>
      <c r="AA57" s="52">
        <f>VLOOKUP($B57,Shock_dev!$A$1:$CI$300,MATCH(DATE(AA$1,1,1),Shock_dev!$A$1:$CI$1,0),FALSE)</f>
        <v>1.4629148531938283E-2</v>
      </c>
      <c r="AB57" s="52">
        <f>VLOOKUP($B57,Shock_dev!$A$1:$CI$300,MATCH(DATE(AB$1,1,1),Shock_dev!$A$1:$CI$1,0),FALSE)</f>
        <v>1.5182513008098749E-2</v>
      </c>
      <c r="AC57" s="52">
        <f>VLOOKUP($B57,Shock_dev!$A$1:$CI$300,MATCH(DATE(AC$1,1,1),Shock_dev!$A$1:$CI$1,0),FALSE)</f>
        <v>1.5670606464903224E-2</v>
      </c>
      <c r="AD57" s="52">
        <f>VLOOKUP($B57,Shock_dev!$A$1:$CI$300,MATCH(DATE(AD$1,1,1),Shock_dev!$A$1:$CI$1,0),FALSE)</f>
        <v>1.6012974758103798E-2</v>
      </c>
      <c r="AE57" s="52">
        <f>VLOOKUP($B57,Shock_dev!$A$1:$CI$300,MATCH(DATE(AE$1,1,1),Shock_dev!$A$1:$CI$1,0),FALSE)</f>
        <v>1.6329694678473908E-2</v>
      </c>
      <c r="AF57" s="52">
        <f>VLOOKUP($B57,Shock_dev!$A$1:$CI$300,MATCH(DATE(AF$1,1,1),Shock_dev!$A$1:$CI$1,0),FALSE)</f>
        <v>1.6381155003477775E-2</v>
      </c>
      <c r="AG57" s="52"/>
      <c r="AH57" s="65">
        <f t="shared" si="1"/>
        <v>2.5104472552783724E-2</v>
      </c>
      <c r="AI57" s="65">
        <f t="shared" si="2"/>
        <v>2.4551063603970934E-2</v>
      </c>
      <c r="AJ57" s="65">
        <f t="shared" si="3"/>
        <v>1.7152446610754896E-2</v>
      </c>
      <c r="AK57" s="65">
        <f t="shared" si="4"/>
        <v>1.0999787470417124E-2</v>
      </c>
      <c r="AL57" s="65">
        <f t="shared" si="5"/>
        <v>1.2993906094567225E-2</v>
      </c>
      <c r="AM57" s="65">
        <f t="shared" si="6"/>
        <v>1.5915388782611489E-2</v>
      </c>
      <c r="AN57" s="66"/>
      <c r="AO57" s="65">
        <f t="shared" si="7"/>
        <v>2.4827768078377329E-2</v>
      </c>
      <c r="AP57" s="65">
        <f t="shared" si="8"/>
        <v>1.4076117040586009E-2</v>
      </c>
      <c r="AQ57" s="65">
        <f t="shared" si="9"/>
        <v>1.4454647438589357E-2</v>
      </c>
    </row>
    <row r="58" spans="1:43" x14ac:dyDescent="0.25">
      <c r="A58" s="5" t="str">
        <f>VLOOKUP(LEFT(RIGHT(B58,12),4),List_Sectors!$A$2:$C$30,3,FALSE)</f>
        <v>Autres fabrications</v>
      </c>
      <c r="B58" s="37" t="s">
        <v>585</v>
      </c>
      <c r="C58" s="51">
        <f>VLOOKUP($B58,Shock_dev!$A$1:$CI$300,MATCH(DATE(C$1,1,1),Shock_dev!$A$1:$CI$1,0),FALSE)</f>
        <v>7.4419485683296874E-3</v>
      </c>
      <c r="D58" s="52">
        <f>VLOOKUP($B58,Shock_dev!$A$1:$CI$300,MATCH(DATE(D$1,1,1),Shock_dev!$A$1:$CI$1,0),FALSE)</f>
        <v>1.6059464304859696E-2</v>
      </c>
      <c r="E58" s="52">
        <f>VLOOKUP($B58,Shock_dev!$A$1:$CI$300,MATCH(DATE(E$1,1,1),Shock_dev!$A$1:$CI$1,0),FALSE)</f>
        <v>2.3033403186860497E-2</v>
      </c>
      <c r="F58" s="52">
        <f>VLOOKUP($B58,Shock_dev!$A$1:$CI$300,MATCH(DATE(F$1,1,1),Shock_dev!$A$1:$CI$1,0),FALSE)</f>
        <v>2.7137414558640632E-2</v>
      </c>
      <c r="G58" s="52">
        <f>VLOOKUP($B58,Shock_dev!$A$1:$CI$300,MATCH(DATE(G$1,1,1),Shock_dev!$A$1:$CI$1,0),FALSE)</f>
        <v>2.7972005881281625E-2</v>
      </c>
      <c r="H58" s="52">
        <f>VLOOKUP($B58,Shock_dev!$A$1:$CI$300,MATCH(DATE(H$1,1,1),Shock_dev!$A$1:$CI$1,0),FALSE)</f>
        <v>2.644072060760521E-2</v>
      </c>
      <c r="I58" s="52">
        <f>VLOOKUP($B58,Shock_dev!$A$1:$CI$300,MATCH(DATE(I$1,1,1),Shock_dev!$A$1:$CI$1,0),FALSE)</f>
        <v>2.2902385435427646E-2</v>
      </c>
      <c r="J58" s="52">
        <f>VLOOKUP($B58,Shock_dev!$A$1:$CI$300,MATCH(DATE(J$1,1,1),Shock_dev!$A$1:$CI$1,0),FALSE)</f>
        <v>1.8658995437827876E-2</v>
      </c>
      <c r="K58" s="52">
        <f>VLOOKUP($B58,Shock_dev!$A$1:$CI$300,MATCH(DATE(K$1,1,1),Shock_dev!$A$1:$CI$1,0),FALSE)</f>
        <v>1.3743807185026808E-2</v>
      </c>
      <c r="L58" s="52">
        <f>VLOOKUP($B58,Shock_dev!$A$1:$CI$300,MATCH(DATE(L$1,1,1),Shock_dev!$A$1:$CI$1,0),FALSE)</f>
        <v>9.0816048694724021E-3</v>
      </c>
      <c r="M58" s="52">
        <f>VLOOKUP($B58,Shock_dev!$A$1:$CI$300,MATCH(DATE(M$1,1,1),Shock_dev!$A$1:$CI$1,0),FALSE)</f>
        <v>5.4103152686161091E-3</v>
      </c>
      <c r="N58" s="52">
        <f>VLOOKUP($B58,Shock_dev!$A$1:$CI$300,MATCH(DATE(N$1,1,1),Shock_dev!$A$1:$CI$1,0),FALSE)</f>
        <v>1.9363834915696019E-3</v>
      </c>
      <c r="O58" s="52">
        <f>VLOOKUP($B58,Shock_dev!$A$1:$CI$300,MATCH(DATE(O$1,1,1),Shock_dev!$A$1:$CI$1,0),FALSE)</f>
        <v>-1.5994898879817981E-3</v>
      </c>
      <c r="P58" s="52">
        <f>VLOOKUP($B58,Shock_dev!$A$1:$CI$300,MATCH(DATE(P$1,1,1),Shock_dev!$A$1:$CI$1,0),FALSE)</f>
        <v>-4.9808610455678668E-3</v>
      </c>
      <c r="Q58" s="52">
        <f>VLOOKUP($B58,Shock_dev!$A$1:$CI$300,MATCH(DATE(Q$1,1,1),Shock_dev!$A$1:$CI$1,0),FALSE)</f>
        <v>-7.6763085399819252E-3</v>
      </c>
      <c r="R58" s="52">
        <f>VLOOKUP($B58,Shock_dev!$A$1:$CI$300,MATCH(DATE(R$1,1,1),Shock_dev!$A$1:$CI$1,0),FALSE)</f>
        <v>-1.0206119503749464E-2</v>
      </c>
      <c r="S58" s="52">
        <f>VLOOKUP($B58,Shock_dev!$A$1:$CI$300,MATCH(DATE(S$1,1,1),Shock_dev!$A$1:$CI$1,0),FALSE)</f>
        <v>-1.2061964558071068E-2</v>
      </c>
      <c r="T58" s="52">
        <f>VLOOKUP($B58,Shock_dev!$A$1:$CI$300,MATCH(DATE(T$1,1,1),Shock_dev!$A$1:$CI$1,0),FALSE)</f>
        <v>-1.3035816410408714E-2</v>
      </c>
      <c r="U58" s="52">
        <f>VLOOKUP($B58,Shock_dev!$A$1:$CI$300,MATCH(DATE(U$1,1,1),Shock_dev!$A$1:$CI$1,0),FALSE)</f>
        <v>-1.3575225492302686E-2</v>
      </c>
      <c r="V58" s="52">
        <f>VLOOKUP($B58,Shock_dev!$A$1:$CI$300,MATCH(DATE(V$1,1,1),Shock_dev!$A$1:$CI$1,0),FALSE)</f>
        <v>-1.3262263212076124E-2</v>
      </c>
      <c r="W58" s="52">
        <f>VLOOKUP($B58,Shock_dev!$A$1:$CI$300,MATCH(DATE(W$1,1,1),Shock_dev!$A$1:$CI$1,0),FALSE)</f>
        <v>-1.2442204712098889E-2</v>
      </c>
      <c r="X58" s="52">
        <f>VLOOKUP($B58,Shock_dev!$A$1:$CI$300,MATCH(DATE(X$1,1,1),Shock_dev!$A$1:$CI$1,0),FALSE)</f>
        <v>-1.1321285391430961E-2</v>
      </c>
      <c r="Y58" s="52">
        <f>VLOOKUP($B58,Shock_dev!$A$1:$CI$300,MATCH(DATE(Y$1,1,1),Shock_dev!$A$1:$CI$1,0),FALSE)</f>
        <v>-9.6214993674567945E-3</v>
      </c>
      <c r="Z58" s="52">
        <f>VLOOKUP($B58,Shock_dev!$A$1:$CI$300,MATCH(DATE(Z$1,1,1),Shock_dev!$A$1:$CI$1,0),FALSE)</f>
        <v>-8.0264705045629027E-3</v>
      </c>
      <c r="AA58" s="52">
        <f>VLOOKUP($B58,Shock_dev!$A$1:$CI$300,MATCH(DATE(AA$1,1,1),Shock_dev!$A$1:$CI$1,0),FALSE)</f>
        <v>-6.5399067852551403E-3</v>
      </c>
      <c r="AB58" s="52">
        <f>VLOOKUP($B58,Shock_dev!$A$1:$CI$300,MATCH(DATE(AB$1,1,1),Shock_dev!$A$1:$CI$1,0),FALSE)</f>
        <v>-5.1926824572673192E-3</v>
      </c>
      <c r="AC58" s="52">
        <f>VLOOKUP($B58,Shock_dev!$A$1:$CI$300,MATCH(DATE(AC$1,1,1),Shock_dev!$A$1:$CI$1,0),FALSE)</f>
        <v>-4.0008048321896438E-3</v>
      </c>
      <c r="AD58" s="52">
        <f>VLOOKUP($B58,Shock_dev!$A$1:$CI$300,MATCH(DATE(AD$1,1,1),Shock_dev!$A$1:$CI$1,0),FALSE)</f>
        <v>-3.0183124817682937E-3</v>
      </c>
      <c r="AE58" s="52">
        <f>VLOOKUP($B58,Shock_dev!$A$1:$CI$300,MATCH(DATE(AE$1,1,1),Shock_dev!$A$1:$CI$1,0),FALSE)</f>
        <v>-2.1997395212984589E-3</v>
      </c>
      <c r="AF58" s="52">
        <f>VLOOKUP($B58,Shock_dev!$A$1:$CI$300,MATCH(DATE(AF$1,1,1),Shock_dev!$A$1:$CI$1,0),FALSE)</f>
        <v>-1.6585057282418238E-3</v>
      </c>
      <c r="AG58" s="52"/>
      <c r="AH58" s="65">
        <f t="shared" si="1"/>
        <v>2.0328847299994426E-2</v>
      </c>
      <c r="AI58" s="65">
        <f t="shared" si="2"/>
        <v>1.8165502707071988E-2</v>
      </c>
      <c r="AJ58" s="65">
        <f t="shared" si="3"/>
        <v>-1.3819921426691758E-3</v>
      </c>
      <c r="AK58" s="65">
        <f t="shared" si="4"/>
        <v>-1.2428277835321612E-2</v>
      </c>
      <c r="AL58" s="65">
        <f t="shared" si="5"/>
        <v>-9.5902733521609357E-3</v>
      </c>
      <c r="AM58" s="65">
        <f t="shared" si="6"/>
        <v>-3.2140090041531079E-3</v>
      </c>
      <c r="AN58" s="66"/>
      <c r="AO58" s="65">
        <f t="shared" si="7"/>
        <v>1.9247175003533207E-2</v>
      </c>
      <c r="AP58" s="65">
        <f t="shared" si="8"/>
        <v>-6.9051349889953937E-3</v>
      </c>
      <c r="AQ58" s="65">
        <f t="shared" si="9"/>
        <v>-6.4021411781570222E-3</v>
      </c>
    </row>
    <row r="59" spans="1:43" x14ac:dyDescent="0.25">
      <c r="A59" s="5" t="str">
        <f>VLOOKUP(LEFT(RIGHT(B59,12),4),List_Sectors!$A$2:$C$30,3,FALSE)</f>
        <v>Immobilier</v>
      </c>
      <c r="B59" s="37" t="s">
        <v>586</v>
      </c>
      <c r="C59" s="51">
        <f>VLOOKUP($B59,Shock_dev!$A$1:$CI$300,MATCH(DATE(C$1,1,1),Shock_dev!$A$1:$CI$1,0),FALSE)</f>
        <v>9.0017107693601672E-3</v>
      </c>
      <c r="D59" s="52">
        <f>VLOOKUP($B59,Shock_dev!$A$1:$CI$300,MATCH(DATE(D$1,1,1),Shock_dev!$A$1:$CI$1,0),FALSE)</f>
        <v>2.0198706030002331E-2</v>
      </c>
      <c r="E59" s="52">
        <f>VLOOKUP($B59,Shock_dev!$A$1:$CI$300,MATCH(DATE(E$1,1,1),Shock_dev!$A$1:$CI$1,0),FALSE)</f>
        <v>2.9227391402109382E-2</v>
      </c>
      <c r="F59" s="52">
        <f>VLOOKUP($B59,Shock_dev!$A$1:$CI$300,MATCH(DATE(F$1,1,1),Shock_dev!$A$1:$CI$1,0),FALSE)</f>
        <v>3.4753976465639769E-2</v>
      </c>
      <c r="G59" s="52">
        <f>VLOOKUP($B59,Shock_dev!$A$1:$CI$300,MATCH(DATE(G$1,1,1),Shock_dev!$A$1:$CI$1,0),FALSE)</f>
        <v>3.6837531764109907E-2</v>
      </c>
      <c r="H59" s="52">
        <f>VLOOKUP($B59,Shock_dev!$A$1:$CI$300,MATCH(DATE(H$1,1,1),Shock_dev!$A$1:$CI$1,0),FALSE)</f>
        <v>3.6950092598657287E-2</v>
      </c>
      <c r="I59" s="52">
        <f>VLOOKUP($B59,Shock_dev!$A$1:$CI$300,MATCH(DATE(I$1,1,1),Shock_dev!$A$1:$CI$1,0),FALSE)</f>
        <v>3.5703861381771923E-2</v>
      </c>
      <c r="J59" s="52">
        <f>VLOOKUP($B59,Shock_dev!$A$1:$CI$300,MATCH(DATE(J$1,1,1),Shock_dev!$A$1:$CI$1,0),FALSE)</f>
        <v>3.446557003171493E-2</v>
      </c>
      <c r="K59" s="52">
        <f>VLOOKUP($B59,Shock_dev!$A$1:$CI$300,MATCH(DATE(K$1,1,1),Shock_dev!$A$1:$CI$1,0),FALSE)</f>
        <v>3.3047835451057321E-2</v>
      </c>
      <c r="L59" s="52">
        <f>VLOOKUP($B59,Shock_dev!$A$1:$CI$300,MATCH(DATE(L$1,1,1),Shock_dev!$A$1:$CI$1,0),FALSE)</f>
        <v>3.213646620276378E-2</v>
      </c>
      <c r="M59" s="52">
        <f>VLOOKUP($B59,Shock_dev!$A$1:$CI$300,MATCH(DATE(M$1,1,1),Shock_dev!$A$1:$CI$1,0),FALSE)</f>
        <v>3.236836421018003E-2</v>
      </c>
      <c r="N59" s="52">
        <f>VLOOKUP($B59,Shock_dev!$A$1:$CI$300,MATCH(DATE(N$1,1,1),Shock_dev!$A$1:$CI$1,0),FALSE)</f>
        <v>3.2572124528985426E-2</v>
      </c>
      <c r="O59" s="52">
        <f>VLOOKUP($B59,Shock_dev!$A$1:$CI$300,MATCH(DATE(O$1,1,1),Shock_dev!$A$1:$CI$1,0),FALSE)</f>
        <v>3.2132229624192259E-2</v>
      </c>
      <c r="P59" s="52">
        <f>VLOOKUP($B59,Shock_dev!$A$1:$CI$300,MATCH(DATE(P$1,1,1),Shock_dev!$A$1:$CI$1,0),FALSE)</f>
        <v>3.122248844366152E-2</v>
      </c>
      <c r="Q59" s="52">
        <f>VLOOKUP($B59,Shock_dev!$A$1:$CI$300,MATCH(DATE(Q$1,1,1),Shock_dev!$A$1:$CI$1,0),FALSE)</f>
        <v>3.0509636604612186E-2</v>
      </c>
      <c r="R59" s="52">
        <f>VLOOKUP($B59,Shock_dev!$A$1:$CI$300,MATCH(DATE(R$1,1,1),Shock_dev!$A$1:$CI$1,0),FALSE)</f>
        <v>2.9412596337457644E-2</v>
      </c>
      <c r="S59" s="52">
        <f>VLOOKUP($B59,Shock_dev!$A$1:$CI$300,MATCH(DATE(S$1,1,1),Shock_dev!$A$1:$CI$1,0),FALSE)</f>
        <v>2.8457840808581325E-2</v>
      </c>
      <c r="T59" s="52">
        <f>VLOOKUP($B59,Shock_dev!$A$1:$CI$300,MATCH(DATE(T$1,1,1),Shock_dev!$A$1:$CI$1,0),FALSE)</f>
        <v>2.7976237042494738E-2</v>
      </c>
      <c r="U59" s="52">
        <f>VLOOKUP($B59,Shock_dev!$A$1:$CI$300,MATCH(DATE(U$1,1,1),Shock_dev!$A$1:$CI$1,0),FALSE)</f>
        <v>2.7459233901608419E-2</v>
      </c>
      <c r="V59" s="52">
        <f>VLOOKUP($B59,Shock_dev!$A$1:$CI$300,MATCH(DATE(V$1,1,1),Shock_dev!$A$1:$CI$1,0),FALSE)</f>
        <v>2.7386638943877866E-2</v>
      </c>
      <c r="W59" s="52">
        <f>VLOOKUP($B59,Shock_dev!$A$1:$CI$300,MATCH(DATE(W$1,1,1),Shock_dev!$A$1:$CI$1,0),FALSE)</f>
        <v>2.7478605361723907E-2</v>
      </c>
      <c r="X59" s="52">
        <f>VLOOKUP($B59,Shock_dev!$A$1:$CI$300,MATCH(DATE(X$1,1,1),Shock_dev!$A$1:$CI$1,0),FALSE)</f>
        <v>2.7531388315967298E-2</v>
      </c>
      <c r="Y59" s="52">
        <f>VLOOKUP($B59,Shock_dev!$A$1:$CI$300,MATCH(DATE(Y$1,1,1),Shock_dev!$A$1:$CI$1,0),FALSE)</f>
        <v>2.8007991398883679E-2</v>
      </c>
      <c r="Z59" s="52">
        <f>VLOOKUP($B59,Shock_dev!$A$1:$CI$300,MATCH(DATE(Z$1,1,1),Shock_dev!$A$1:$CI$1,0),FALSE)</f>
        <v>2.8224840560134204E-2</v>
      </c>
      <c r="AA59" s="52">
        <f>VLOOKUP($B59,Shock_dev!$A$1:$CI$300,MATCH(DATE(AA$1,1,1),Shock_dev!$A$1:$CI$1,0),FALSE)</f>
        <v>2.8178778535886569E-2</v>
      </c>
      <c r="AB59" s="52">
        <f>VLOOKUP($B59,Shock_dev!$A$1:$CI$300,MATCH(DATE(AB$1,1,1),Shock_dev!$A$1:$CI$1,0),FALSE)</f>
        <v>2.7939100925664682E-2</v>
      </c>
      <c r="AC59" s="52">
        <f>VLOOKUP($B59,Shock_dev!$A$1:$CI$300,MATCH(DATE(AC$1,1,1),Shock_dev!$A$1:$CI$1,0),FALSE)</f>
        <v>2.7568721027096704E-2</v>
      </c>
      <c r="AD59" s="52">
        <f>VLOOKUP($B59,Shock_dev!$A$1:$CI$300,MATCH(DATE(AD$1,1,1),Shock_dev!$A$1:$CI$1,0),FALSE)</f>
        <v>2.7055145942608615E-2</v>
      </c>
      <c r="AE59" s="52">
        <f>VLOOKUP($B59,Shock_dev!$A$1:$CI$300,MATCH(DATE(AE$1,1,1),Shock_dev!$A$1:$CI$1,0),FALSE)</f>
        <v>2.6479461278265521E-2</v>
      </c>
      <c r="AF59" s="52">
        <f>VLOOKUP($B59,Shock_dev!$A$1:$CI$300,MATCH(DATE(AF$1,1,1),Shock_dev!$A$1:$CI$1,0),FALSE)</f>
        <v>2.5725559721463231E-2</v>
      </c>
      <c r="AG59" s="52"/>
      <c r="AH59" s="65">
        <f t="shared" si="1"/>
        <v>2.6003863286244312E-2</v>
      </c>
      <c r="AI59" s="65">
        <f t="shared" si="2"/>
        <v>3.4460765133193051E-2</v>
      </c>
      <c r="AJ59" s="65">
        <f t="shared" si="3"/>
        <v>3.1760968682326286E-2</v>
      </c>
      <c r="AK59" s="65">
        <f t="shared" si="4"/>
        <v>2.8138509406803996E-2</v>
      </c>
      <c r="AL59" s="65">
        <f t="shared" si="5"/>
        <v>2.7884320834519128E-2</v>
      </c>
      <c r="AM59" s="65">
        <f t="shared" si="6"/>
        <v>2.6953597779019751E-2</v>
      </c>
      <c r="AN59" s="66"/>
      <c r="AO59" s="65">
        <f t="shared" si="7"/>
        <v>3.0232314209718683E-2</v>
      </c>
      <c r="AP59" s="65">
        <f t="shared" si="8"/>
        <v>2.9949739044565139E-2</v>
      </c>
      <c r="AQ59" s="65">
        <f t="shared" si="9"/>
        <v>2.7418959306769439E-2</v>
      </c>
    </row>
    <row r="60" spans="1:43" x14ac:dyDescent="0.25">
      <c r="A60" s="5" t="str">
        <f>VLOOKUP(LEFT(RIGHT(B60,12),4),List_Sectors!$A$2:$C$30,3,FALSE)</f>
        <v>Route</v>
      </c>
      <c r="B60" s="37" t="s">
        <v>587</v>
      </c>
      <c r="C60" s="51">
        <f>VLOOKUP($B60,Shock_dev!$A$1:$CI$300,MATCH(DATE(C$1,1,1),Shock_dev!$A$1:$CI$1,0),FALSE)</f>
        <v>8.9570992030305524E-2</v>
      </c>
      <c r="D60" s="52">
        <f>VLOOKUP($B60,Shock_dev!$A$1:$CI$300,MATCH(DATE(D$1,1,1),Shock_dev!$A$1:$CI$1,0),FALSE)</f>
        <v>0.14321145345352287</v>
      </c>
      <c r="E60" s="52">
        <f>VLOOKUP($B60,Shock_dev!$A$1:$CI$300,MATCH(DATE(E$1,1,1),Shock_dev!$A$1:$CI$1,0),FALSE)</f>
        <v>0.16896063131710909</v>
      </c>
      <c r="F60" s="52">
        <f>VLOOKUP($B60,Shock_dev!$A$1:$CI$300,MATCH(DATE(F$1,1,1),Shock_dev!$A$1:$CI$1,0),FALSE)</f>
        <v>0.17783907770550286</v>
      </c>
      <c r="G60" s="52">
        <f>VLOOKUP($B60,Shock_dev!$A$1:$CI$300,MATCH(DATE(G$1,1,1),Shock_dev!$A$1:$CI$1,0),FALSE)</f>
        <v>0.16447711621723332</v>
      </c>
      <c r="H60" s="52">
        <f>VLOOKUP($B60,Shock_dev!$A$1:$CI$300,MATCH(DATE(H$1,1,1),Shock_dev!$A$1:$CI$1,0),FALSE)</f>
        <v>0.15966978235706519</v>
      </c>
      <c r="I60" s="52">
        <f>VLOOKUP($B60,Shock_dev!$A$1:$CI$300,MATCH(DATE(I$1,1,1),Shock_dev!$A$1:$CI$1,0),FALSE)</f>
        <v>0.15505215118603904</v>
      </c>
      <c r="J60" s="52">
        <f>VLOOKUP($B60,Shock_dev!$A$1:$CI$300,MATCH(DATE(J$1,1,1),Shock_dev!$A$1:$CI$1,0),FALSE)</f>
        <v>0.15116717632852633</v>
      </c>
      <c r="K60" s="52">
        <f>VLOOKUP($B60,Shock_dev!$A$1:$CI$300,MATCH(DATE(K$1,1,1),Shock_dev!$A$1:$CI$1,0),FALSE)</f>
        <v>0.14813589689634207</v>
      </c>
      <c r="L60" s="52">
        <f>VLOOKUP($B60,Shock_dev!$A$1:$CI$300,MATCH(DATE(L$1,1,1),Shock_dev!$A$1:$CI$1,0),FALSE)</f>
        <v>0.14478719366979234</v>
      </c>
      <c r="M60" s="52">
        <f>VLOOKUP($B60,Shock_dev!$A$1:$CI$300,MATCH(DATE(M$1,1,1),Shock_dev!$A$1:$CI$1,0),FALSE)</f>
        <v>0.13256958024688487</v>
      </c>
      <c r="N60" s="52">
        <f>VLOOKUP($B60,Shock_dev!$A$1:$CI$300,MATCH(DATE(N$1,1,1),Shock_dev!$A$1:$CI$1,0),FALSE)</f>
        <v>0.12635802098520313</v>
      </c>
      <c r="O60" s="52">
        <f>VLOOKUP($B60,Shock_dev!$A$1:$CI$300,MATCH(DATE(O$1,1,1),Shock_dev!$A$1:$CI$1,0),FALSE)</f>
        <v>0.12364806961793855</v>
      </c>
      <c r="P60" s="52">
        <f>VLOOKUP($B60,Shock_dev!$A$1:$CI$300,MATCH(DATE(P$1,1,1),Shock_dev!$A$1:$CI$1,0),FALSE)</f>
        <v>0.12284178168619957</v>
      </c>
      <c r="Q60" s="52">
        <f>VLOOKUP($B60,Shock_dev!$A$1:$CI$300,MATCH(DATE(Q$1,1,1),Shock_dev!$A$1:$CI$1,0),FALSE)</f>
        <v>0.1208718056755899</v>
      </c>
      <c r="R60" s="52">
        <f>VLOOKUP($B60,Shock_dev!$A$1:$CI$300,MATCH(DATE(R$1,1,1),Shock_dev!$A$1:$CI$1,0),FALSE)</f>
        <v>0.11624062455636663</v>
      </c>
      <c r="S60" s="52">
        <f>VLOOKUP($B60,Shock_dev!$A$1:$CI$300,MATCH(DATE(S$1,1,1),Shock_dev!$A$1:$CI$1,0),FALSE)</f>
        <v>0.11434966845531655</v>
      </c>
      <c r="T60" s="52">
        <f>VLOOKUP($B60,Shock_dev!$A$1:$CI$300,MATCH(DATE(T$1,1,1),Shock_dev!$A$1:$CI$1,0),FALSE)</f>
        <v>0.1139119162431062</v>
      </c>
      <c r="U60" s="52">
        <f>VLOOKUP($B60,Shock_dev!$A$1:$CI$300,MATCH(DATE(U$1,1,1),Shock_dev!$A$1:$CI$1,0),FALSE)</f>
        <v>0.1140705451944259</v>
      </c>
      <c r="V60" s="52">
        <f>VLOOKUP($B60,Shock_dev!$A$1:$CI$300,MATCH(DATE(V$1,1,1),Shock_dev!$A$1:$CI$1,0),FALSE)</f>
        <v>0.11767100326557529</v>
      </c>
      <c r="W60" s="52">
        <f>VLOOKUP($B60,Shock_dev!$A$1:$CI$300,MATCH(DATE(W$1,1,1),Shock_dev!$A$1:$CI$1,0),FALSE)</f>
        <v>0.11603115530553869</v>
      </c>
      <c r="X60" s="52">
        <f>VLOOKUP($B60,Shock_dev!$A$1:$CI$300,MATCH(DATE(X$1,1,1),Shock_dev!$A$1:$CI$1,0),FALSE)</f>
        <v>0.11497423891151171</v>
      </c>
      <c r="Y60" s="52">
        <f>VLOOKUP($B60,Shock_dev!$A$1:$CI$300,MATCH(DATE(Y$1,1,1),Shock_dev!$A$1:$CI$1,0),FALSE)</f>
        <v>0.11424061521256075</v>
      </c>
      <c r="Z60" s="52">
        <f>VLOOKUP($B60,Shock_dev!$A$1:$CI$300,MATCH(DATE(Z$1,1,1),Shock_dev!$A$1:$CI$1,0),FALSE)</f>
        <v>0.11357209171208951</v>
      </c>
      <c r="AA60" s="52">
        <f>VLOOKUP($B60,Shock_dev!$A$1:$CI$300,MATCH(DATE(AA$1,1,1),Shock_dev!$A$1:$CI$1,0),FALSE)</f>
        <v>0.1128579185393951</v>
      </c>
      <c r="AB60" s="52">
        <f>VLOOKUP($B60,Shock_dev!$A$1:$CI$300,MATCH(DATE(AB$1,1,1),Shock_dev!$A$1:$CI$1,0),FALSE)</f>
        <v>0.1120587642825888</v>
      </c>
      <c r="AC60" s="52">
        <f>VLOOKUP($B60,Shock_dev!$A$1:$CI$300,MATCH(DATE(AC$1,1,1),Shock_dev!$A$1:$CI$1,0),FALSE)</f>
        <v>0.11116675668293671</v>
      </c>
      <c r="AD60" s="52">
        <f>VLOOKUP($B60,Shock_dev!$A$1:$CI$300,MATCH(DATE(AD$1,1,1),Shock_dev!$A$1:$CI$1,0),FALSE)</f>
        <v>0.11019063831497297</v>
      </c>
      <c r="AE60" s="52">
        <f>VLOOKUP($B60,Shock_dev!$A$1:$CI$300,MATCH(DATE(AE$1,1,1),Shock_dev!$A$1:$CI$1,0),FALSE)</f>
        <v>0.10914938137468988</v>
      </c>
      <c r="AF60" s="52">
        <f>VLOOKUP($B60,Shock_dev!$A$1:$CI$300,MATCH(DATE(AF$1,1,1),Shock_dev!$A$1:$CI$1,0),FALSE)</f>
        <v>0.10805000569174028</v>
      </c>
      <c r="AG60" s="52"/>
      <c r="AH60" s="65">
        <f t="shared" si="1"/>
        <v>0.14881185414473475</v>
      </c>
      <c r="AI60" s="65">
        <f t="shared" si="2"/>
        <v>0.15176244008755299</v>
      </c>
      <c r="AJ60" s="65">
        <f t="shared" si="3"/>
        <v>0.12525785164236319</v>
      </c>
      <c r="AK60" s="65">
        <f t="shared" si="4"/>
        <v>0.11524875154295811</v>
      </c>
      <c r="AL60" s="65">
        <f t="shared" si="5"/>
        <v>0.11433520393621914</v>
      </c>
      <c r="AM60" s="65">
        <f t="shared" si="6"/>
        <v>0.11012310926938573</v>
      </c>
      <c r="AN60" s="66"/>
      <c r="AO60" s="65">
        <f t="shared" si="7"/>
        <v>0.15028714711614388</v>
      </c>
      <c r="AP60" s="65">
        <f t="shared" si="8"/>
        <v>0.12025330159266065</v>
      </c>
      <c r="AQ60" s="65">
        <f t="shared" si="9"/>
        <v>0.11222915660280244</v>
      </c>
    </row>
    <row r="61" spans="1:43" x14ac:dyDescent="0.25">
      <c r="A61" s="5" t="str">
        <f>VLOOKUP(LEFT(RIGHT(B61,12),4),List_Sectors!$A$2:$C$30,3,FALSE)</f>
        <v>Rail</v>
      </c>
      <c r="B61" s="37" t="s">
        <v>588</v>
      </c>
      <c r="C61" s="51">
        <f>VLOOKUP($B61,Shock_dev!$A$1:$CI$300,MATCH(DATE(C$1,1,1),Shock_dev!$A$1:$CI$1,0),FALSE)</f>
        <v>1.2831372013774073E-2</v>
      </c>
      <c r="D61" s="52">
        <f>VLOOKUP($B61,Shock_dev!$A$1:$CI$300,MATCH(DATE(D$1,1,1),Shock_dev!$A$1:$CI$1,0),FALSE)</f>
        <v>2.328707535773154E-2</v>
      </c>
      <c r="E61" s="52">
        <f>VLOOKUP($B61,Shock_dev!$A$1:$CI$300,MATCH(DATE(E$1,1,1),Shock_dev!$A$1:$CI$1,0),FALSE)</f>
        <v>2.9167675451028136E-2</v>
      </c>
      <c r="F61" s="52">
        <f>VLOOKUP($B61,Shock_dev!$A$1:$CI$300,MATCH(DATE(F$1,1,1),Shock_dev!$A$1:$CI$1,0),FALSE)</f>
        <v>3.1363525369944911E-2</v>
      </c>
      <c r="G61" s="52">
        <f>VLOOKUP($B61,Shock_dev!$A$1:$CI$300,MATCH(DATE(G$1,1,1),Shock_dev!$A$1:$CI$1,0),FALSE)</f>
        <v>3.1460172049798389E-2</v>
      </c>
      <c r="H61" s="52">
        <f>VLOOKUP($B61,Shock_dev!$A$1:$CI$300,MATCH(DATE(H$1,1,1),Shock_dev!$A$1:$CI$1,0),FALSE)</f>
        <v>3.0631788552929723E-2</v>
      </c>
      <c r="I61" s="52">
        <f>VLOOKUP($B61,Shock_dev!$A$1:$CI$300,MATCH(DATE(I$1,1,1),Shock_dev!$A$1:$CI$1,0),FALSE)</f>
        <v>2.7415467904849777E-2</v>
      </c>
      <c r="J61" s="52">
        <f>VLOOKUP($B61,Shock_dev!$A$1:$CI$300,MATCH(DATE(J$1,1,1),Shock_dev!$A$1:$CI$1,0),FALSE)</f>
        <v>2.5350199966172257E-2</v>
      </c>
      <c r="K61" s="52">
        <f>VLOOKUP($B61,Shock_dev!$A$1:$CI$300,MATCH(DATE(K$1,1,1),Shock_dev!$A$1:$CI$1,0),FALSE)</f>
        <v>2.125440002737225E-2</v>
      </c>
      <c r="L61" s="52">
        <f>VLOOKUP($B61,Shock_dev!$A$1:$CI$300,MATCH(DATE(L$1,1,1),Shock_dev!$A$1:$CI$1,0),FALSE)</f>
        <v>1.9103935498508775E-2</v>
      </c>
      <c r="M61" s="52">
        <f>VLOOKUP($B61,Shock_dev!$A$1:$CI$300,MATCH(DATE(M$1,1,1),Shock_dev!$A$1:$CI$1,0),FALSE)</f>
        <v>3.8148351574532856E-2</v>
      </c>
      <c r="N61" s="52">
        <f>VLOOKUP($B61,Shock_dev!$A$1:$CI$300,MATCH(DATE(N$1,1,1),Shock_dev!$A$1:$CI$1,0),FALSE)</f>
        <v>4.759177190554921E-2</v>
      </c>
      <c r="O61" s="52">
        <f>VLOOKUP($B61,Shock_dev!$A$1:$CI$300,MATCH(DATE(O$1,1,1),Shock_dev!$A$1:$CI$1,0),FALSE)</f>
        <v>5.2002025771851049E-2</v>
      </c>
      <c r="P61" s="52">
        <f>VLOOKUP($B61,Shock_dev!$A$1:$CI$300,MATCH(DATE(P$1,1,1),Shock_dev!$A$1:$CI$1,0),FALSE)</f>
        <v>5.3231280801625286E-2</v>
      </c>
      <c r="Q61" s="52">
        <f>VLOOKUP($B61,Shock_dev!$A$1:$CI$300,MATCH(DATE(Q$1,1,1),Shock_dev!$A$1:$CI$1,0),FALSE)</f>
        <v>5.2832809214876583E-2</v>
      </c>
      <c r="R61" s="52">
        <f>VLOOKUP($B61,Shock_dev!$A$1:$CI$300,MATCH(DATE(R$1,1,1),Shock_dev!$A$1:$CI$1,0),FALSE)</f>
        <v>5.1760461228456997E-2</v>
      </c>
      <c r="S61" s="52">
        <f>VLOOKUP($B61,Shock_dev!$A$1:$CI$300,MATCH(DATE(S$1,1,1),Shock_dev!$A$1:$CI$1,0),FALSE)</f>
        <v>5.3104250719955122E-2</v>
      </c>
      <c r="T61" s="52">
        <f>VLOOKUP($B61,Shock_dev!$A$1:$CI$300,MATCH(DATE(T$1,1,1),Shock_dev!$A$1:$CI$1,0),FALSE)</f>
        <v>5.3234664587314448E-2</v>
      </c>
      <c r="U61" s="52">
        <f>VLOOKUP($B61,Shock_dev!$A$1:$CI$300,MATCH(DATE(U$1,1,1),Shock_dev!$A$1:$CI$1,0),FALSE)</f>
        <v>5.2722149189700397E-2</v>
      </c>
      <c r="V61" s="52">
        <f>VLOOKUP($B61,Shock_dev!$A$1:$CI$300,MATCH(DATE(V$1,1,1),Shock_dev!$A$1:$CI$1,0),FALSE)</f>
        <v>5.1938759555604744E-2</v>
      </c>
      <c r="W61" s="52">
        <f>VLOOKUP($B61,Shock_dev!$A$1:$CI$300,MATCH(DATE(W$1,1,1),Shock_dev!$A$1:$CI$1,0),FALSE)</f>
        <v>5.1081760226891058E-2</v>
      </c>
      <c r="X61" s="52">
        <f>VLOOKUP($B61,Shock_dev!$A$1:$CI$300,MATCH(DATE(X$1,1,1),Shock_dev!$A$1:$CI$1,0),FALSE)</f>
        <v>5.274240674002708E-2</v>
      </c>
      <c r="Y61" s="52">
        <f>VLOOKUP($B61,Shock_dev!$A$1:$CI$300,MATCH(DATE(Y$1,1,1),Shock_dev!$A$1:$CI$1,0),FALSE)</f>
        <v>5.3264337802500082E-2</v>
      </c>
      <c r="Z61" s="52">
        <f>VLOOKUP($B61,Shock_dev!$A$1:$CI$300,MATCH(DATE(Z$1,1,1),Shock_dev!$A$1:$CI$1,0),FALSE)</f>
        <v>5.3108390418071562E-2</v>
      </c>
      <c r="AA61" s="52">
        <f>VLOOKUP($B61,Shock_dev!$A$1:$CI$300,MATCH(DATE(AA$1,1,1),Shock_dev!$A$1:$CI$1,0),FALSE)</f>
        <v>5.260684331308034E-2</v>
      </c>
      <c r="AB61" s="52">
        <f>VLOOKUP($B61,Shock_dev!$A$1:$CI$300,MATCH(DATE(AB$1,1,1),Shock_dev!$A$1:$CI$1,0),FALSE)</f>
        <v>5.195514114420053E-2</v>
      </c>
      <c r="AC61" s="52">
        <f>VLOOKUP($B61,Shock_dev!$A$1:$CI$300,MATCH(DATE(AC$1,1,1),Shock_dev!$A$1:$CI$1,0),FALSE)</f>
        <v>5.1255361779701962E-2</v>
      </c>
      <c r="AD61" s="52">
        <f>VLOOKUP($B61,Shock_dev!$A$1:$CI$300,MATCH(DATE(AD$1,1,1),Shock_dev!$A$1:$CI$1,0),FALSE)</f>
        <v>5.055659961218377E-2</v>
      </c>
      <c r="AE61" s="52">
        <f>VLOOKUP($B61,Shock_dev!$A$1:$CI$300,MATCH(DATE(AE$1,1,1),Shock_dev!$A$1:$CI$1,0),FALSE)</f>
        <v>4.9879754440049509E-2</v>
      </c>
      <c r="AF61" s="52">
        <f>VLOOKUP($B61,Shock_dev!$A$1:$CI$300,MATCH(DATE(AF$1,1,1),Shock_dev!$A$1:$CI$1,0),FALSE)</f>
        <v>4.922863318981701E-2</v>
      </c>
      <c r="AG61" s="52"/>
      <c r="AH61" s="65">
        <f t="shared" si="1"/>
        <v>2.562196404845541E-2</v>
      </c>
      <c r="AI61" s="65">
        <f t="shared" si="2"/>
        <v>2.4751158389966558E-2</v>
      </c>
      <c r="AJ61" s="65">
        <f t="shared" si="3"/>
        <v>4.8761247853686997E-2</v>
      </c>
      <c r="AK61" s="65">
        <f t="shared" si="4"/>
        <v>5.2552057056206344E-2</v>
      </c>
      <c r="AL61" s="65">
        <f t="shared" si="5"/>
        <v>5.256074770011402E-2</v>
      </c>
      <c r="AM61" s="65">
        <f t="shared" si="6"/>
        <v>5.057509803319056E-2</v>
      </c>
      <c r="AN61" s="66"/>
      <c r="AO61" s="65">
        <f t="shared" si="7"/>
        <v>2.5186561219210986E-2</v>
      </c>
      <c r="AP61" s="65">
        <f t="shared" si="8"/>
        <v>5.0656652454946674E-2</v>
      </c>
      <c r="AQ61" s="65">
        <f t="shared" si="9"/>
        <v>5.1567922866652294E-2</v>
      </c>
    </row>
    <row r="62" spans="1:43" x14ac:dyDescent="0.25">
      <c r="A62" s="5" t="str">
        <f>VLOOKUP(LEFT(RIGHT(B62,12),4),List_Sectors!$A$2:$C$30,3,FALSE)</f>
        <v>Ponts &amp; tunnels</v>
      </c>
      <c r="B62" s="37" t="s">
        <v>589</v>
      </c>
      <c r="C62" s="51">
        <f>VLOOKUP($B62,Shock_dev!$A$1:$CI$300,MATCH(DATE(C$1,1,1),Shock_dev!$A$1:$CI$1,0),FALSE)</f>
        <v>1.5753450011226099E-2</v>
      </c>
      <c r="D62" s="52">
        <f>VLOOKUP($B62,Shock_dev!$A$1:$CI$300,MATCH(DATE(D$1,1,1),Shock_dev!$A$1:$CI$1,0),FALSE)</f>
        <v>2.7455441059991526E-2</v>
      </c>
      <c r="E62" s="52">
        <f>VLOOKUP($B62,Shock_dev!$A$1:$CI$300,MATCH(DATE(E$1,1,1),Shock_dev!$A$1:$CI$1,0),FALSE)</f>
        <v>3.3620819128256221E-2</v>
      </c>
      <c r="F62" s="52">
        <f>VLOOKUP($B62,Shock_dev!$A$1:$CI$300,MATCH(DATE(F$1,1,1),Shock_dev!$A$1:$CI$1,0),FALSE)</f>
        <v>3.5689762094481783E-2</v>
      </c>
      <c r="G62" s="52">
        <f>VLOOKUP($B62,Shock_dev!$A$1:$CI$300,MATCH(DATE(G$1,1,1),Shock_dev!$A$1:$CI$1,0),FALSE)</f>
        <v>3.7181535466413437E-2</v>
      </c>
      <c r="H62" s="52">
        <f>VLOOKUP($B62,Shock_dev!$A$1:$CI$300,MATCH(DATE(H$1,1,1),Shock_dev!$A$1:$CI$1,0),FALSE)</f>
        <v>3.6813767146328662E-2</v>
      </c>
      <c r="I62" s="52">
        <f>VLOOKUP($B62,Shock_dev!$A$1:$CI$300,MATCH(DATE(I$1,1,1),Shock_dev!$A$1:$CI$1,0),FALSE)</f>
        <v>3.5424000110177101E-2</v>
      </c>
      <c r="J62" s="52">
        <f>VLOOKUP($B62,Shock_dev!$A$1:$CI$300,MATCH(DATE(J$1,1,1),Shock_dev!$A$1:$CI$1,0),FALSE)</f>
        <v>3.3809571004468651E-2</v>
      </c>
      <c r="K62" s="52">
        <f>VLOOKUP($B62,Shock_dev!$A$1:$CI$300,MATCH(DATE(K$1,1,1),Shock_dev!$A$1:$CI$1,0),FALSE)</f>
        <v>3.2012684750861588E-2</v>
      </c>
      <c r="L62" s="52">
        <f>VLOOKUP($B62,Shock_dev!$A$1:$CI$300,MATCH(DATE(L$1,1,1),Shock_dev!$A$1:$CI$1,0),FALSE)</f>
        <v>3.1006550875831498E-2</v>
      </c>
      <c r="M62" s="52">
        <f>VLOOKUP($B62,Shock_dev!$A$1:$CI$300,MATCH(DATE(M$1,1,1),Shock_dev!$A$1:$CI$1,0),FALSE)</f>
        <v>3.552068255919149E-2</v>
      </c>
      <c r="N62" s="52">
        <f>VLOOKUP($B62,Shock_dev!$A$1:$CI$300,MATCH(DATE(N$1,1,1),Shock_dev!$A$1:$CI$1,0),FALSE)</f>
        <v>3.6965995011858148E-2</v>
      </c>
      <c r="O62" s="52">
        <f>VLOOKUP($B62,Shock_dev!$A$1:$CI$300,MATCH(DATE(O$1,1,1),Shock_dev!$A$1:$CI$1,0),FALSE)</f>
        <v>3.6798600258029009E-2</v>
      </c>
      <c r="P62" s="52">
        <f>VLOOKUP($B62,Shock_dev!$A$1:$CI$300,MATCH(DATE(P$1,1,1),Shock_dev!$A$1:$CI$1,0),FALSE)</f>
        <v>3.577427157665581E-2</v>
      </c>
      <c r="Q62" s="52">
        <f>VLOOKUP($B62,Shock_dev!$A$1:$CI$300,MATCH(DATE(Q$1,1,1),Shock_dev!$A$1:$CI$1,0),FALSE)</f>
        <v>3.4375163857642922E-2</v>
      </c>
      <c r="R62" s="52">
        <f>VLOOKUP($B62,Shock_dev!$A$1:$CI$300,MATCH(DATE(R$1,1,1),Shock_dev!$A$1:$CI$1,0),FALSE)</f>
        <v>3.2854105259153943E-2</v>
      </c>
      <c r="S62" s="52">
        <f>VLOOKUP($B62,Shock_dev!$A$1:$CI$300,MATCH(DATE(S$1,1,1),Shock_dev!$A$1:$CI$1,0),FALSE)</f>
        <v>3.1549140730207301E-2</v>
      </c>
      <c r="T62" s="52">
        <f>VLOOKUP($B62,Shock_dev!$A$1:$CI$300,MATCH(DATE(T$1,1,1),Shock_dev!$A$1:$CI$1,0),FALSE)</f>
        <v>3.0244298120101341E-2</v>
      </c>
      <c r="U62" s="52">
        <f>VLOOKUP($B62,Shock_dev!$A$1:$CI$300,MATCH(DATE(U$1,1,1),Shock_dev!$A$1:$CI$1,0),FALSE)</f>
        <v>2.9011636600315371E-2</v>
      </c>
      <c r="V62" s="52">
        <f>VLOOKUP($B62,Shock_dev!$A$1:$CI$300,MATCH(DATE(V$1,1,1),Shock_dev!$A$1:$CI$1,0),FALSE)</f>
        <v>2.8846522571451934E-2</v>
      </c>
      <c r="W62" s="52">
        <f>VLOOKUP($B62,Shock_dev!$A$1:$CI$300,MATCH(DATE(W$1,1,1),Shock_dev!$A$1:$CI$1,0),FALSE)</f>
        <v>2.83413262884048E-2</v>
      </c>
      <c r="X62" s="52">
        <f>VLOOKUP($B62,Shock_dev!$A$1:$CI$300,MATCH(DATE(X$1,1,1),Shock_dev!$A$1:$CI$1,0),FALSE)</f>
        <v>2.7872214600673417E-2</v>
      </c>
      <c r="Y62" s="52">
        <f>VLOOKUP($B62,Shock_dev!$A$1:$CI$300,MATCH(DATE(Y$1,1,1),Shock_dev!$A$1:$CI$1,0),FALSE)</f>
        <v>2.7281764472161529E-2</v>
      </c>
      <c r="Z62" s="52">
        <f>VLOOKUP($B62,Shock_dev!$A$1:$CI$300,MATCH(DATE(Z$1,1,1),Shock_dev!$A$1:$CI$1,0),FALSE)</f>
        <v>2.6666642250952544E-2</v>
      </c>
      <c r="AA62" s="52">
        <f>VLOOKUP($B62,Shock_dev!$A$1:$CI$300,MATCH(DATE(AA$1,1,1),Shock_dev!$A$1:$CI$1,0),FALSE)</f>
        <v>2.6078371622633358E-2</v>
      </c>
      <c r="AB62" s="52">
        <f>VLOOKUP($B62,Shock_dev!$A$1:$CI$300,MATCH(DATE(AB$1,1,1),Shock_dev!$A$1:$CI$1,0),FALSE)</f>
        <v>2.553737249874986E-2</v>
      </c>
      <c r="AC62" s="52">
        <f>VLOOKUP($B62,Shock_dev!$A$1:$CI$300,MATCH(DATE(AC$1,1,1),Shock_dev!$A$1:$CI$1,0),FALSE)</f>
        <v>2.5049339532125438E-2</v>
      </c>
      <c r="AD62" s="52">
        <f>VLOOKUP($B62,Shock_dev!$A$1:$CI$300,MATCH(DATE(AD$1,1,1),Shock_dev!$A$1:$CI$1,0),FALSE)</f>
        <v>2.4608769781550265E-2</v>
      </c>
      <c r="AE62" s="52">
        <f>VLOOKUP($B62,Shock_dev!$A$1:$CI$300,MATCH(DATE(AE$1,1,1),Shock_dev!$A$1:$CI$1,0),FALSE)</f>
        <v>2.4209761164981056E-2</v>
      </c>
      <c r="AF62" s="52">
        <f>VLOOKUP($B62,Shock_dev!$A$1:$CI$300,MATCH(DATE(AF$1,1,1),Shock_dev!$A$1:$CI$1,0),FALSE)</f>
        <v>2.3844115410125714E-2</v>
      </c>
      <c r="AG62" s="52"/>
      <c r="AH62" s="65">
        <f t="shared" si="1"/>
        <v>2.9940201552073813E-2</v>
      </c>
      <c r="AI62" s="65">
        <f t="shared" si="2"/>
        <v>3.38133147775335E-2</v>
      </c>
      <c r="AJ62" s="65">
        <f t="shared" si="3"/>
        <v>3.5886942652675474E-2</v>
      </c>
      <c r="AK62" s="65">
        <f t="shared" si="4"/>
        <v>3.0501140656245977E-2</v>
      </c>
      <c r="AL62" s="65">
        <f t="shared" si="5"/>
        <v>2.7248063846965133E-2</v>
      </c>
      <c r="AM62" s="65">
        <f t="shared" si="6"/>
        <v>2.4649871677506464E-2</v>
      </c>
      <c r="AN62" s="66"/>
      <c r="AO62" s="65">
        <f t="shared" si="7"/>
        <v>3.1876758164803655E-2</v>
      </c>
      <c r="AP62" s="65">
        <f t="shared" si="8"/>
        <v>3.3194041654460729E-2</v>
      </c>
      <c r="AQ62" s="65">
        <f t="shared" si="9"/>
        <v>2.5948967762235799E-2</v>
      </c>
    </row>
    <row r="63" spans="1:43" x14ac:dyDescent="0.25">
      <c r="A63" s="5" t="str">
        <f>VLOOKUP(LEFT(RIGHT(B63,12),4),List_Sectors!$A$2:$C$30,3,FALSE)</f>
        <v>Conduites</v>
      </c>
      <c r="B63" s="37" t="s">
        <v>590</v>
      </c>
      <c r="C63" s="51">
        <f>VLOOKUP($B63,Shock_dev!$A$1:$CI$300,MATCH(DATE(C$1,1,1),Shock_dev!$A$1:$CI$1,0),FALSE)</f>
        <v>7.3922085939351942E-2</v>
      </c>
      <c r="D63" s="52">
        <f>VLOOKUP($B63,Shock_dev!$A$1:$CI$300,MATCH(DATE(D$1,1,1),Shock_dev!$A$1:$CI$1,0),FALSE)</f>
        <v>0.13057103128660627</v>
      </c>
      <c r="E63" s="52">
        <f>VLOOKUP($B63,Shock_dev!$A$1:$CI$300,MATCH(DATE(E$1,1,1),Shock_dev!$A$1:$CI$1,0),FALSE)</f>
        <v>0.16141478060923509</v>
      </c>
      <c r="F63" s="52">
        <f>VLOOKUP($B63,Shock_dev!$A$1:$CI$300,MATCH(DATE(F$1,1,1),Shock_dev!$A$1:$CI$1,0),FALSE)</f>
        <v>0.1724578800665795</v>
      </c>
      <c r="G63" s="52">
        <f>VLOOKUP($B63,Shock_dev!$A$1:$CI$300,MATCH(DATE(G$1,1,1),Shock_dev!$A$1:$CI$1,0),FALSE)</f>
        <v>0.1748559767770819</v>
      </c>
      <c r="H63" s="52">
        <f>VLOOKUP($B63,Shock_dev!$A$1:$CI$300,MATCH(DATE(H$1,1,1),Shock_dev!$A$1:$CI$1,0),FALSE)</f>
        <v>0.17122571254853586</v>
      </c>
      <c r="I63" s="52">
        <f>VLOOKUP($B63,Shock_dev!$A$1:$CI$300,MATCH(DATE(I$1,1,1),Shock_dev!$A$1:$CI$1,0),FALSE)</f>
        <v>0.16479473776547945</v>
      </c>
      <c r="J63" s="52">
        <f>VLOOKUP($B63,Shock_dev!$A$1:$CI$300,MATCH(DATE(J$1,1,1),Shock_dev!$A$1:$CI$1,0),FALSE)</f>
        <v>0.1574592786991742</v>
      </c>
      <c r="K63" s="52">
        <f>VLOOKUP($B63,Shock_dev!$A$1:$CI$300,MATCH(DATE(K$1,1,1),Shock_dev!$A$1:$CI$1,0),FALSE)</f>
        <v>0.14862157125084491</v>
      </c>
      <c r="L63" s="52">
        <f>VLOOKUP($B63,Shock_dev!$A$1:$CI$300,MATCH(DATE(L$1,1,1),Shock_dev!$A$1:$CI$1,0),FALSE)</f>
        <v>0.14647518483242916</v>
      </c>
      <c r="M63" s="52">
        <f>VLOOKUP($B63,Shock_dev!$A$1:$CI$300,MATCH(DATE(M$1,1,1),Shock_dev!$A$1:$CI$1,0),FALSE)</f>
        <v>0.12205850227932</v>
      </c>
      <c r="N63" s="52">
        <f>VLOOKUP($B63,Shock_dev!$A$1:$CI$300,MATCH(DATE(N$1,1,1),Shock_dev!$A$1:$CI$1,0),FALSE)</f>
        <v>0.10595517193328564</v>
      </c>
      <c r="O63" s="52">
        <f>VLOOKUP($B63,Shock_dev!$A$1:$CI$300,MATCH(DATE(O$1,1,1),Shock_dev!$A$1:$CI$1,0),FALSE)</f>
        <v>9.4373621690412551E-2</v>
      </c>
      <c r="P63" s="52">
        <f>VLOOKUP($B63,Shock_dev!$A$1:$CI$300,MATCH(DATE(P$1,1,1),Shock_dev!$A$1:$CI$1,0),FALSE)</f>
        <v>8.5078823580042665E-2</v>
      </c>
      <c r="Q63" s="52">
        <f>VLOOKUP($B63,Shock_dev!$A$1:$CI$300,MATCH(DATE(Q$1,1,1),Shock_dev!$A$1:$CI$1,0),FALSE)</f>
        <v>8.1695662775682312E-2</v>
      </c>
      <c r="R63" s="52">
        <f>VLOOKUP($B63,Shock_dev!$A$1:$CI$300,MATCH(DATE(R$1,1,1),Shock_dev!$A$1:$CI$1,0),FALSE)</f>
        <v>7.6632286561861621E-2</v>
      </c>
      <c r="S63" s="52">
        <f>VLOOKUP($B63,Shock_dev!$A$1:$CI$300,MATCH(DATE(S$1,1,1),Shock_dev!$A$1:$CI$1,0),FALSE)</f>
        <v>7.0699825209226935E-2</v>
      </c>
      <c r="T63" s="52">
        <f>VLOOKUP($B63,Shock_dev!$A$1:$CI$300,MATCH(DATE(T$1,1,1),Shock_dev!$A$1:$CI$1,0),FALSE)</f>
        <v>6.4580102789978153E-2</v>
      </c>
      <c r="U63" s="52">
        <f>VLOOKUP($B63,Shock_dev!$A$1:$CI$300,MATCH(DATE(U$1,1,1),Shock_dev!$A$1:$CI$1,0),FALSE)</f>
        <v>5.8718823672928418E-2</v>
      </c>
      <c r="V63" s="52">
        <f>VLOOKUP($B63,Shock_dev!$A$1:$CI$300,MATCH(DATE(V$1,1,1),Shock_dev!$A$1:$CI$1,0),FALSE)</f>
        <v>5.9039810673582029E-2</v>
      </c>
      <c r="W63" s="52">
        <f>VLOOKUP($B63,Shock_dev!$A$1:$CI$300,MATCH(DATE(W$1,1,1),Shock_dev!$A$1:$CI$1,0),FALSE)</f>
        <v>5.6474850309741594E-2</v>
      </c>
      <c r="X63" s="52">
        <f>VLOOKUP($B63,Shock_dev!$A$1:$CI$300,MATCH(DATE(X$1,1,1),Shock_dev!$A$1:$CI$1,0),FALSE)</f>
        <v>5.3352280478211118E-2</v>
      </c>
      <c r="Y63" s="52">
        <f>VLOOKUP($B63,Shock_dev!$A$1:$CI$300,MATCH(DATE(Y$1,1,1),Shock_dev!$A$1:$CI$1,0),FALSE)</f>
        <v>5.0281586272813705E-2</v>
      </c>
      <c r="Z63" s="52">
        <f>VLOOKUP($B63,Shock_dev!$A$1:$CI$300,MATCH(DATE(Z$1,1,1),Shock_dev!$A$1:$CI$1,0),FALSE)</f>
        <v>4.753500547506153E-2</v>
      </c>
      <c r="AA63" s="52">
        <f>VLOOKUP($B63,Shock_dev!$A$1:$CI$300,MATCH(DATE(AA$1,1,1),Shock_dev!$A$1:$CI$1,0),FALSE)</f>
        <v>4.5212635451797351E-2</v>
      </c>
      <c r="AB63" s="52">
        <f>VLOOKUP($B63,Shock_dev!$A$1:$CI$300,MATCH(DATE(AB$1,1,1),Shock_dev!$A$1:$CI$1,0),FALSE)</f>
        <v>4.3318811141337898E-2</v>
      </c>
      <c r="AC63" s="52">
        <f>VLOOKUP($B63,Shock_dev!$A$1:$CI$300,MATCH(DATE(AC$1,1,1),Shock_dev!$A$1:$CI$1,0),FALSE)</f>
        <v>4.1806772406831075E-2</v>
      </c>
      <c r="AD63" s="52">
        <f>VLOOKUP($B63,Shock_dev!$A$1:$CI$300,MATCH(DATE(AD$1,1,1),Shock_dev!$A$1:$CI$1,0),FALSE)</f>
        <v>4.0617568193711068E-2</v>
      </c>
      <c r="AE63" s="52">
        <f>VLOOKUP($B63,Shock_dev!$A$1:$CI$300,MATCH(DATE(AE$1,1,1),Shock_dev!$A$1:$CI$1,0),FALSE)</f>
        <v>3.9688725210049257E-2</v>
      </c>
      <c r="AF63" s="52">
        <f>VLOOKUP($B63,Shock_dev!$A$1:$CI$300,MATCH(DATE(AF$1,1,1),Shock_dev!$A$1:$CI$1,0),FALSE)</f>
        <v>3.8963592412400591E-2</v>
      </c>
      <c r="AG63" s="52"/>
      <c r="AH63" s="65">
        <f t="shared" si="1"/>
        <v>0.14264435093577094</v>
      </c>
      <c r="AI63" s="65">
        <f t="shared" si="2"/>
        <v>0.15771529701929271</v>
      </c>
      <c r="AJ63" s="65">
        <f t="shared" si="3"/>
        <v>9.783235645174862E-2</v>
      </c>
      <c r="AK63" s="65">
        <f t="shared" si="4"/>
        <v>6.5934169781515437E-2</v>
      </c>
      <c r="AL63" s="65">
        <f t="shared" si="5"/>
        <v>5.0571271597525058E-2</v>
      </c>
      <c r="AM63" s="65">
        <f t="shared" si="6"/>
        <v>4.0879093872865979E-2</v>
      </c>
      <c r="AN63" s="66"/>
      <c r="AO63" s="65">
        <f t="shared" si="7"/>
        <v>0.15017982397753182</v>
      </c>
      <c r="AP63" s="65">
        <f t="shared" si="8"/>
        <v>8.1883263116632021E-2</v>
      </c>
      <c r="AQ63" s="65">
        <f t="shared" si="9"/>
        <v>4.5725182735195519E-2</v>
      </c>
    </row>
    <row r="64" spans="1:43" x14ac:dyDescent="0.25">
      <c r="A64" s="5" t="str">
        <f>VLOOKUP(LEFT(RIGHT(B64,12),4),List_Sectors!$A$2:$C$30,3,FALSE)</f>
        <v>Electricité &amp; télécom</v>
      </c>
      <c r="B64" s="37" t="s">
        <v>591</v>
      </c>
      <c r="C64" s="51">
        <f>VLOOKUP($B64,Shock_dev!$A$1:$CI$300,MATCH(DATE(C$1,1,1),Shock_dev!$A$1:$CI$1,0),FALSE)</f>
        <v>1.2947330154547517E-2</v>
      </c>
      <c r="D64" s="52">
        <f>VLOOKUP($B64,Shock_dev!$A$1:$CI$300,MATCH(DATE(D$1,1,1),Shock_dev!$A$1:$CI$1,0),FALSE)</f>
        <v>2.0239959365803285E-2</v>
      </c>
      <c r="E64" s="52">
        <f>VLOOKUP($B64,Shock_dev!$A$1:$CI$300,MATCH(DATE(E$1,1,1),Shock_dev!$A$1:$CI$1,0),FALSE)</f>
        <v>2.3177484531157033E-2</v>
      </c>
      <c r="F64" s="52">
        <f>VLOOKUP($B64,Shock_dev!$A$1:$CI$300,MATCH(DATE(F$1,1,1),Shock_dev!$A$1:$CI$1,0),FALSE)</f>
        <v>2.3602875740406454E-2</v>
      </c>
      <c r="G64" s="52">
        <f>VLOOKUP($B64,Shock_dev!$A$1:$CI$300,MATCH(DATE(G$1,1,1),Shock_dev!$A$1:$CI$1,0),FALSE)</f>
        <v>2.8117434365645264E-2</v>
      </c>
      <c r="H64" s="52">
        <f>VLOOKUP($B64,Shock_dev!$A$1:$CI$300,MATCH(DATE(H$1,1,1),Shock_dev!$A$1:$CI$1,0),FALSE)</f>
        <v>3.0697529853066511E-2</v>
      </c>
      <c r="I64" s="52">
        <f>VLOOKUP($B64,Shock_dev!$A$1:$CI$300,MATCH(DATE(I$1,1,1),Shock_dev!$A$1:$CI$1,0),FALSE)</f>
        <v>3.0924508442247749E-2</v>
      </c>
      <c r="J64" s="52">
        <f>VLOOKUP($B64,Shock_dev!$A$1:$CI$300,MATCH(DATE(J$1,1,1),Shock_dev!$A$1:$CI$1,0),FALSE)</f>
        <v>3.0554398186666977E-2</v>
      </c>
      <c r="K64" s="52">
        <f>VLOOKUP($B64,Shock_dev!$A$1:$CI$300,MATCH(DATE(K$1,1,1),Shock_dev!$A$1:$CI$1,0),FALSE)</f>
        <v>2.9736994072941919E-2</v>
      </c>
      <c r="L64" s="52">
        <f>VLOOKUP($B64,Shock_dev!$A$1:$CI$300,MATCH(DATE(L$1,1,1),Shock_dev!$A$1:$CI$1,0),FALSE)</f>
        <v>2.77142114524443E-2</v>
      </c>
      <c r="M64" s="52">
        <f>VLOOKUP($B64,Shock_dev!$A$1:$CI$300,MATCH(DATE(M$1,1,1),Shock_dev!$A$1:$CI$1,0),FALSE)</f>
        <v>3.4058240967903393E-2</v>
      </c>
      <c r="N64" s="52">
        <f>VLOOKUP($B64,Shock_dev!$A$1:$CI$300,MATCH(DATE(N$1,1,1),Shock_dev!$A$1:$CI$1,0),FALSE)</f>
        <v>3.57277236424451E-2</v>
      </c>
      <c r="O64" s="52">
        <f>VLOOKUP($B64,Shock_dev!$A$1:$CI$300,MATCH(DATE(O$1,1,1),Shock_dev!$A$1:$CI$1,0),FALSE)</f>
        <v>3.5930112411090384E-2</v>
      </c>
      <c r="P64" s="52">
        <f>VLOOKUP($B64,Shock_dev!$A$1:$CI$300,MATCH(DATE(P$1,1,1),Shock_dev!$A$1:$CI$1,0),FALSE)</f>
        <v>3.5400537899846415E-2</v>
      </c>
      <c r="Q64" s="52">
        <f>VLOOKUP($B64,Shock_dev!$A$1:$CI$300,MATCH(DATE(Q$1,1,1),Shock_dev!$A$1:$CI$1,0),FALSE)</f>
        <v>3.5971572388138619E-2</v>
      </c>
      <c r="R64" s="52">
        <f>VLOOKUP($B64,Shock_dev!$A$1:$CI$300,MATCH(DATE(R$1,1,1),Shock_dev!$A$1:$CI$1,0),FALSE)</f>
        <v>3.5750863593919505E-2</v>
      </c>
      <c r="S64" s="52">
        <f>VLOOKUP($B64,Shock_dev!$A$1:$CI$300,MATCH(DATE(S$1,1,1),Shock_dev!$A$1:$CI$1,0),FALSE)</f>
        <v>3.5890814347807706E-2</v>
      </c>
      <c r="T64" s="52">
        <f>VLOOKUP($B64,Shock_dev!$A$1:$CI$300,MATCH(DATE(T$1,1,1),Shock_dev!$A$1:$CI$1,0),FALSE)</f>
        <v>3.5500455845779086E-2</v>
      </c>
      <c r="U64" s="52">
        <f>VLOOKUP($B64,Shock_dev!$A$1:$CI$300,MATCH(DATE(U$1,1,1),Shock_dev!$A$1:$CI$1,0),FALSE)</f>
        <v>3.4848013855576759E-2</v>
      </c>
      <c r="V64" s="52">
        <f>VLOOKUP($B64,Shock_dev!$A$1:$CI$300,MATCH(DATE(V$1,1,1),Shock_dev!$A$1:$CI$1,0),FALSE)</f>
        <v>4.1046704691575488E-2</v>
      </c>
      <c r="W64" s="52">
        <f>VLOOKUP($B64,Shock_dev!$A$1:$CI$300,MATCH(DATE(W$1,1,1),Shock_dev!$A$1:$CI$1,0),FALSE)</f>
        <v>4.3947863199289422E-2</v>
      </c>
      <c r="X64" s="52">
        <f>VLOOKUP($B64,Shock_dev!$A$1:$CI$300,MATCH(DATE(X$1,1,1),Shock_dev!$A$1:$CI$1,0),FALSE)</f>
        <v>4.558174387233091E-2</v>
      </c>
      <c r="Y64" s="52">
        <f>VLOOKUP($B64,Shock_dev!$A$1:$CI$300,MATCH(DATE(Y$1,1,1),Shock_dev!$A$1:$CI$1,0),FALSE)</f>
        <v>5.0288313697995551E-2</v>
      </c>
      <c r="Z64" s="52">
        <f>VLOOKUP($B64,Shock_dev!$A$1:$CI$300,MATCH(DATE(Z$1,1,1),Shock_dev!$A$1:$CI$1,0),FALSE)</f>
        <v>5.212096654217073E-2</v>
      </c>
      <c r="AA64" s="52">
        <f>VLOOKUP($B64,Shock_dev!$A$1:$CI$300,MATCH(DATE(AA$1,1,1),Shock_dev!$A$1:$CI$1,0),FALSE)</f>
        <v>5.2313825673499778E-2</v>
      </c>
      <c r="AB64" s="52">
        <f>VLOOKUP($B64,Shock_dev!$A$1:$CI$300,MATCH(DATE(AB$1,1,1),Shock_dev!$A$1:$CI$1,0),FALSE)</f>
        <v>5.1694366967190264E-2</v>
      </c>
      <c r="AC64" s="52">
        <f>VLOOKUP($B64,Shock_dev!$A$1:$CI$300,MATCH(DATE(AC$1,1,1),Shock_dev!$A$1:$CI$1,0),FALSE)</f>
        <v>5.0736545508616157E-2</v>
      </c>
      <c r="AD64" s="52">
        <f>VLOOKUP($B64,Shock_dev!$A$1:$CI$300,MATCH(DATE(AD$1,1,1),Shock_dev!$A$1:$CI$1,0),FALSE)</f>
        <v>4.9681760702921601E-2</v>
      </c>
      <c r="AE64" s="52">
        <f>VLOOKUP($B64,Shock_dev!$A$1:$CI$300,MATCH(DATE(AE$1,1,1),Shock_dev!$A$1:$CI$1,0),FALSE)</f>
        <v>4.8643385802428565E-2</v>
      </c>
      <c r="AF64" s="52">
        <f>VLOOKUP($B64,Shock_dev!$A$1:$CI$300,MATCH(DATE(AF$1,1,1),Shock_dev!$A$1:$CI$1,0),FALSE)</f>
        <v>4.766342427955074E-2</v>
      </c>
      <c r="AG64" s="52"/>
      <c r="AH64" s="65">
        <f t="shared" si="1"/>
        <v>2.1617016831511911E-2</v>
      </c>
      <c r="AI64" s="65">
        <f t="shared" si="2"/>
        <v>2.992552840147349E-2</v>
      </c>
      <c r="AJ64" s="65">
        <f t="shared" si="3"/>
        <v>3.5417637461884782E-2</v>
      </c>
      <c r="AK64" s="65">
        <f t="shared" si="4"/>
        <v>3.6607370466931702E-2</v>
      </c>
      <c r="AL64" s="65">
        <f t="shared" si="5"/>
        <v>4.8850542597057275E-2</v>
      </c>
      <c r="AM64" s="65">
        <f t="shared" si="6"/>
        <v>4.9683896652141457E-2</v>
      </c>
      <c r="AN64" s="66"/>
      <c r="AO64" s="65">
        <f t="shared" si="7"/>
        <v>2.5771272616492702E-2</v>
      </c>
      <c r="AP64" s="65">
        <f t="shared" si="8"/>
        <v>3.6012503964408242E-2</v>
      </c>
      <c r="AQ64" s="65">
        <f t="shared" si="9"/>
        <v>4.9267219624599366E-2</v>
      </c>
    </row>
    <row r="65" spans="1:43" x14ac:dyDescent="0.25">
      <c r="A65" s="5" t="str">
        <f>VLOOKUP(LEFT(RIGHT(B65,12),4),List_Sectors!$A$2:$C$30,3,FALSE)</f>
        <v>Eau</v>
      </c>
      <c r="B65" s="37" t="s">
        <v>592</v>
      </c>
      <c r="C65" s="51">
        <f>VLOOKUP($B65,Shock_dev!$A$1:$CI$300,MATCH(DATE(C$1,1,1),Shock_dev!$A$1:$CI$1,0),FALSE)</f>
        <v>1.7257834126629411E-4</v>
      </c>
      <c r="D65" s="52">
        <f>VLOOKUP($B65,Shock_dev!$A$1:$CI$300,MATCH(DATE(D$1,1,1),Shock_dev!$A$1:$CI$1,0),FALSE)</f>
        <v>2.8989178745728896E-4</v>
      </c>
      <c r="E65" s="52">
        <f>VLOOKUP($B65,Shock_dev!$A$1:$CI$300,MATCH(DATE(E$1,1,1),Shock_dev!$A$1:$CI$1,0),FALSE)</f>
        <v>3.5615766592039474E-4</v>
      </c>
      <c r="F65" s="52">
        <f>VLOOKUP($B65,Shock_dev!$A$1:$CI$300,MATCH(DATE(F$1,1,1),Shock_dev!$A$1:$CI$1,0),FALSE)</f>
        <v>3.8402605176046542E-4</v>
      </c>
      <c r="G65" s="52">
        <f>VLOOKUP($B65,Shock_dev!$A$1:$CI$300,MATCH(DATE(G$1,1,1),Shock_dev!$A$1:$CI$1,0),FALSE)</f>
        <v>3.8553326343416323E-4</v>
      </c>
      <c r="H65" s="52">
        <f>VLOOKUP($B65,Shock_dev!$A$1:$CI$300,MATCH(DATE(H$1,1,1),Shock_dev!$A$1:$CI$1,0),FALSE)</f>
        <v>3.7424028727642543E-4</v>
      </c>
      <c r="I65" s="52">
        <f>VLOOKUP($B65,Shock_dev!$A$1:$CI$300,MATCH(DATE(I$1,1,1),Shock_dev!$A$1:$CI$1,0),FALSE)</f>
        <v>3.5475622306815912E-4</v>
      </c>
      <c r="J65" s="52">
        <f>VLOOKUP($B65,Shock_dev!$A$1:$CI$300,MATCH(DATE(J$1,1,1),Shock_dev!$A$1:$CI$1,0),FALSE)</f>
        <v>3.3583018968605757E-4</v>
      </c>
      <c r="K65" s="52">
        <f>VLOOKUP($B65,Shock_dev!$A$1:$CI$300,MATCH(DATE(K$1,1,1),Shock_dev!$A$1:$CI$1,0),FALSE)</f>
        <v>3.1763562350462632E-4</v>
      </c>
      <c r="L65" s="52">
        <f>VLOOKUP($B65,Shock_dev!$A$1:$CI$300,MATCH(DATE(L$1,1,1),Shock_dev!$A$1:$CI$1,0),FALSE)</f>
        <v>3.0169204596394321E-4</v>
      </c>
      <c r="M65" s="52">
        <f>VLOOKUP($B65,Shock_dev!$A$1:$CI$300,MATCH(DATE(M$1,1,1),Shock_dev!$A$1:$CI$1,0),FALSE)</f>
        <v>2.915778977886846E-4</v>
      </c>
      <c r="N65" s="52">
        <f>VLOOKUP($B65,Shock_dev!$A$1:$CI$300,MATCH(DATE(N$1,1,1),Shock_dev!$A$1:$CI$1,0),FALSE)</f>
        <v>2.8119998630603521E-4</v>
      </c>
      <c r="O65" s="52">
        <f>VLOOKUP($B65,Shock_dev!$A$1:$CI$300,MATCH(DATE(O$1,1,1),Shock_dev!$A$1:$CI$1,0),FALSE)</f>
        <v>2.6720294103057391E-4</v>
      </c>
      <c r="P65" s="52">
        <f>VLOOKUP($B65,Shock_dev!$A$1:$CI$300,MATCH(DATE(P$1,1,1),Shock_dev!$A$1:$CI$1,0),FALSE)</f>
        <v>2.5014749288127962E-4</v>
      </c>
      <c r="Q65" s="52">
        <f>VLOOKUP($B65,Shock_dev!$A$1:$CI$300,MATCH(DATE(Q$1,1,1),Shock_dev!$A$1:$CI$1,0),FALSE)</f>
        <v>2.3465631130238364E-4</v>
      </c>
      <c r="R65" s="52">
        <f>VLOOKUP($B65,Shock_dev!$A$1:$CI$300,MATCH(DATE(R$1,1,1),Shock_dev!$A$1:$CI$1,0),FALSE)</f>
        <v>2.1721402307783088E-4</v>
      </c>
      <c r="S65" s="52">
        <f>VLOOKUP($B65,Shock_dev!$A$1:$CI$300,MATCH(DATE(S$1,1,1),Shock_dev!$A$1:$CI$1,0),FALSE)</f>
        <v>2.0128211976288261E-4</v>
      </c>
      <c r="T65" s="52">
        <f>VLOOKUP($B65,Shock_dev!$A$1:$CI$300,MATCH(DATE(T$1,1,1),Shock_dev!$A$1:$CI$1,0),FALSE)</f>
        <v>1.8809617561483974E-4</v>
      </c>
      <c r="U65" s="52">
        <f>VLOOKUP($B65,Shock_dev!$A$1:$CI$300,MATCH(DATE(U$1,1,1),Shock_dev!$A$1:$CI$1,0),FALSE)</f>
        <v>1.7586228862107525E-4</v>
      </c>
      <c r="V65" s="52">
        <f>VLOOKUP($B65,Shock_dev!$A$1:$CI$300,MATCH(DATE(V$1,1,1),Shock_dev!$A$1:$CI$1,0),FALSE)</f>
        <v>1.669439385526081E-4</v>
      </c>
      <c r="W65" s="52">
        <f>VLOOKUP($B65,Shock_dev!$A$1:$CI$300,MATCH(DATE(W$1,1,1),Shock_dev!$A$1:$CI$1,0),FALSE)</f>
        <v>1.593435116440859E-4</v>
      </c>
      <c r="X65" s="52">
        <f>VLOOKUP($B65,Shock_dev!$A$1:$CI$300,MATCH(DATE(X$1,1,1),Shock_dev!$A$1:$CI$1,0),FALSE)</f>
        <v>1.5245748452267672E-4</v>
      </c>
      <c r="Y65" s="52">
        <f>VLOOKUP($B65,Shock_dev!$A$1:$CI$300,MATCH(DATE(Y$1,1,1),Shock_dev!$A$1:$CI$1,0),FALSE)</f>
        <v>1.4863183688088979E-4</v>
      </c>
      <c r="Z65" s="52">
        <f>VLOOKUP($B65,Shock_dev!$A$1:$CI$300,MATCH(DATE(Z$1,1,1),Shock_dev!$A$1:$CI$1,0),FALSE)</f>
        <v>1.4479772725754778E-4</v>
      </c>
      <c r="AA65" s="52">
        <f>VLOOKUP($B65,Shock_dev!$A$1:$CI$300,MATCH(DATE(AA$1,1,1),Shock_dev!$A$1:$CI$1,0),FALSE)</f>
        <v>1.4018336081517838E-4</v>
      </c>
      <c r="AB65" s="52">
        <f>VLOOKUP($B65,Shock_dev!$A$1:$CI$300,MATCH(DATE(AB$1,1,1),Shock_dev!$A$1:$CI$1,0),FALSE)</f>
        <v>1.3550545618971498E-4</v>
      </c>
      <c r="AC65" s="52">
        <f>VLOOKUP($B65,Shock_dev!$A$1:$CI$300,MATCH(DATE(AC$1,1,1),Shock_dev!$A$1:$CI$1,0),FALSE)</f>
        <v>1.3129212626252786E-4</v>
      </c>
      <c r="AD65" s="52">
        <f>VLOOKUP($B65,Shock_dev!$A$1:$CI$300,MATCH(DATE(AD$1,1,1),Shock_dev!$A$1:$CI$1,0),FALSE)</f>
        <v>1.2618716557938E-4</v>
      </c>
      <c r="AE65" s="52">
        <f>VLOOKUP($B65,Shock_dev!$A$1:$CI$300,MATCH(DATE(AE$1,1,1),Shock_dev!$A$1:$CI$1,0),FALSE)</f>
        <v>1.2131069335546171E-4</v>
      </c>
      <c r="AF65" s="52">
        <f>VLOOKUP($B65,Shock_dev!$A$1:$CI$300,MATCH(DATE(AF$1,1,1),Shock_dev!$A$1:$CI$1,0),FALSE)</f>
        <v>1.1586409132960584E-4</v>
      </c>
      <c r="AG65" s="52"/>
      <c r="AH65" s="65">
        <f t="shared" si="1"/>
        <v>3.176374219677213E-4</v>
      </c>
      <c r="AI65" s="65">
        <f t="shared" si="2"/>
        <v>3.3683087389984234E-4</v>
      </c>
      <c r="AJ65" s="65">
        <f t="shared" si="3"/>
        <v>2.6495692586179137E-4</v>
      </c>
      <c r="AK65" s="65">
        <f t="shared" si="4"/>
        <v>1.8987970912584732E-4</v>
      </c>
      <c r="AL65" s="65">
        <f t="shared" si="5"/>
        <v>1.4908278422407574E-4</v>
      </c>
      <c r="AM65" s="65">
        <f t="shared" si="6"/>
        <v>1.2603190654333806E-4</v>
      </c>
      <c r="AN65" s="66"/>
      <c r="AO65" s="65">
        <f t="shared" si="7"/>
        <v>3.2723414793378179E-4</v>
      </c>
      <c r="AP65" s="65">
        <f t="shared" si="8"/>
        <v>2.2741831749381933E-4</v>
      </c>
      <c r="AQ65" s="65">
        <f t="shared" si="9"/>
        <v>1.3755734538370689E-4</v>
      </c>
    </row>
    <row r="66" spans="1:43" x14ac:dyDescent="0.25">
      <c r="A66" s="5" t="str">
        <f>VLOOKUP(LEFT(RIGHT(B66,12),4),List_Sectors!$A$2:$C$30,3,FALSE)</f>
        <v>Autres infrastructures</v>
      </c>
      <c r="B66" s="37" t="s">
        <v>593</v>
      </c>
      <c r="C66" s="51">
        <f>VLOOKUP($B66,Shock_dev!$A$1:$CI$300,MATCH(DATE(C$1,1,1),Shock_dev!$A$1:$CI$1,0),FALSE)</f>
        <v>7.576408645361076E-3</v>
      </c>
      <c r="D66" s="52">
        <f>VLOOKUP($B66,Shock_dev!$A$1:$CI$300,MATCH(DATE(D$1,1,1),Shock_dev!$A$1:$CI$1,0),FALSE)</f>
        <v>1.2189237513263187E-2</v>
      </c>
      <c r="E66" s="52">
        <f>VLOOKUP($B66,Shock_dev!$A$1:$CI$300,MATCH(DATE(E$1,1,1),Shock_dev!$A$1:$CI$1,0),FALSE)</f>
        <v>1.4481866621938387E-2</v>
      </c>
      <c r="F66" s="52">
        <f>VLOOKUP($B66,Shock_dev!$A$1:$CI$300,MATCH(DATE(F$1,1,1),Shock_dev!$A$1:$CI$1,0),FALSE)</f>
        <v>1.5404526414874234E-2</v>
      </c>
      <c r="G66" s="52">
        <f>VLOOKUP($B66,Shock_dev!$A$1:$CI$300,MATCH(DATE(G$1,1,1),Shock_dev!$A$1:$CI$1,0),FALSE)</f>
        <v>1.4952469141306228E-2</v>
      </c>
      <c r="H66" s="52">
        <f>VLOOKUP($B66,Shock_dev!$A$1:$CI$300,MATCH(DATE(H$1,1,1),Shock_dev!$A$1:$CI$1,0),FALSE)</f>
        <v>1.4527066342943503E-2</v>
      </c>
      <c r="I66" s="52">
        <f>VLOOKUP($B66,Shock_dev!$A$1:$CI$300,MATCH(DATE(I$1,1,1),Shock_dev!$A$1:$CI$1,0),FALSE)</f>
        <v>1.4160018257194143E-2</v>
      </c>
      <c r="J66" s="52">
        <f>VLOOKUP($B66,Shock_dev!$A$1:$CI$300,MATCH(DATE(J$1,1,1),Shock_dev!$A$1:$CI$1,0),FALSE)</f>
        <v>1.3824330189551141E-2</v>
      </c>
      <c r="K66" s="52">
        <f>VLOOKUP($B66,Shock_dev!$A$1:$CI$300,MATCH(DATE(K$1,1,1),Shock_dev!$A$1:$CI$1,0),FALSE)</f>
        <v>1.3518819135077834E-2</v>
      </c>
      <c r="L66" s="52">
        <f>VLOOKUP($B66,Shock_dev!$A$1:$CI$300,MATCH(DATE(L$1,1,1),Shock_dev!$A$1:$CI$1,0),FALSE)</f>
        <v>1.398631838642438E-2</v>
      </c>
      <c r="M66" s="52">
        <f>VLOOKUP($B66,Shock_dev!$A$1:$CI$300,MATCH(DATE(M$1,1,1),Shock_dev!$A$1:$CI$1,0),FALSE)</f>
        <v>1.2163232018165602E-2</v>
      </c>
      <c r="N66" s="52">
        <f>VLOOKUP($B66,Shock_dev!$A$1:$CI$300,MATCH(DATE(N$1,1,1),Shock_dev!$A$1:$CI$1,0),FALSE)</f>
        <v>1.1253052228350883E-2</v>
      </c>
      <c r="O66" s="52">
        <f>VLOOKUP($B66,Shock_dev!$A$1:$CI$300,MATCH(DATE(O$1,1,1),Shock_dev!$A$1:$CI$1,0),FALSE)</f>
        <v>1.0756024867014999E-2</v>
      </c>
      <c r="P66" s="52">
        <f>VLOOKUP($B66,Shock_dev!$A$1:$CI$300,MATCH(DATE(P$1,1,1),Shock_dev!$A$1:$CI$1,0),FALSE)</f>
        <v>1.0506426317420801E-2</v>
      </c>
      <c r="Q66" s="52">
        <f>VLOOKUP($B66,Shock_dev!$A$1:$CI$300,MATCH(DATE(Q$1,1,1),Shock_dev!$A$1:$CI$1,0),FALSE)</f>
        <v>1.0497886096940249E-2</v>
      </c>
      <c r="R66" s="52">
        <f>VLOOKUP($B66,Shock_dev!$A$1:$CI$300,MATCH(DATE(R$1,1,1),Shock_dev!$A$1:$CI$1,0),FALSE)</f>
        <v>1.0508682279592172E-2</v>
      </c>
      <c r="S66" s="52">
        <f>VLOOKUP($B66,Shock_dev!$A$1:$CI$300,MATCH(DATE(S$1,1,1),Shock_dev!$A$1:$CI$1,0),FALSE)</f>
        <v>1.0550564801633001E-2</v>
      </c>
      <c r="T66" s="52">
        <f>VLOOKUP($B66,Shock_dev!$A$1:$CI$300,MATCH(DATE(T$1,1,1),Shock_dev!$A$1:$CI$1,0),FALSE)</f>
        <v>1.0527581737945029E-2</v>
      </c>
      <c r="U66" s="52">
        <f>VLOOKUP($B66,Shock_dev!$A$1:$CI$300,MATCH(DATE(U$1,1,1),Shock_dev!$A$1:$CI$1,0),FALSE)</f>
        <v>1.0446923529222604E-2</v>
      </c>
      <c r="V66" s="52">
        <f>VLOOKUP($B66,Shock_dev!$A$1:$CI$300,MATCH(DATE(V$1,1,1),Shock_dev!$A$1:$CI$1,0),FALSE)</f>
        <v>9.7002195460919385E-3</v>
      </c>
      <c r="W66" s="52">
        <f>VLOOKUP($B66,Shock_dev!$A$1:$CI$300,MATCH(DATE(W$1,1,1),Shock_dev!$A$1:$CI$1,0),FALSE)</f>
        <v>9.6982376176691122E-3</v>
      </c>
      <c r="X66" s="52">
        <f>VLOOKUP($B66,Shock_dev!$A$1:$CI$300,MATCH(DATE(X$1,1,1),Shock_dev!$A$1:$CI$1,0),FALSE)</f>
        <v>9.6526372371959525E-3</v>
      </c>
      <c r="Y66" s="52">
        <f>VLOOKUP($B66,Shock_dev!$A$1:$CI$300,MATCH(DATE(Y$1,1,1),Shock_dev!$A$1:$CI$1,0),FALSE)</f>
        <v>1.4733942853695921E-2</v>
      </c>
      <c r="Z66" s="52">
        <f>VLOOKUP($B66,Shock_dev!$A$1:$CI$300,MATCH(DATE(Z$1,1,1),Shock_dev!$A$1:$CI$1,0),FALSE)</f>
        <v>1.7551621912725648E-2</v>
      </c>
      <c r="AA66" s="52">
        <f>VLOOKUP($B66,Shock_dev!$A$1:$CI$300,MATCH(DATE(AA$1,1,1),Shock_dev!$A$1:$CI$1,0),FALSE)</f>
        <v>1.8795618462866835E-2</v>
      </c>
      <c r="AB66" s="52">
        <f>VLOOKUP($B66,Shock_dev!$A$1:$CI$300,MATCH(DATE(AB$1,1,1),Shock_dev!$A$1:$CI$1,0),FALSE)</f>
        <v>1.9136505674425548E-2</v>
      </c>
      <c r="AC66" s="52">
        <f>VLOOKUP($B66,Shock_dev!$A$1:$CI$300,MATCH(DATE(AC$1,1,1),Shock_dev!$A$1:$CI$1,0),FALSE)</f>
        <v>1.9022726025440671E-2</v>
      </c>
      <c r="AD66" s="52">
        <f>VLOOKUP($B66,Shock_dev!$A$1:$CI$300,MATCH(DATE(AD$1,1,1),Shock_dev!$A$1:$CI$1,0),FALSE)</f>
        <v>1.871240354631486E-2</v>
      </c>
      <c r="AE66" s="52">
        <f>VLOOKUP($B66,Shock_dev!$A$1:$CI$300,MATCH(DATE(AE$1,1,1),Shock_dev!$A$1:$CI$1,0),FALSE)</f>
        <v>1.835401954076021E-2</v>
      </c>
      <c r="AF66" s="52">
        <f>VLOOKUP($B66,Shock_dev!$A$1:$CI$300,MATCH(DATE(AF$1,1,1),Shock_dev!$A$1:$CI$1,0),FALSE)</f>
        <v>1.798828313353603E-2</v>
      </c>
      <c r="AG66" s="52"/>
      <c r="AH66" s="65">
        <f t="shared" si="1"/>
        <v>1.2920901667348623E-2</v>
      </c>
      <c r="AI66" s="65">
        <f t="shared" si="2"/>
        <v>1.4003310462238201E-2</v>
      </c>
      <c r="AJ66" s="65">
        <f t="shared" si="3"/>
        <v>1.1035324305578506E-2</v>
      </c>
      <c r="AK66" s="65">
        <f t="shared" si="4"/>
        <v>1.034679437889695E-2</v>
      </c>
      <c r="AL66" s="65">
        <f t="shared" si="5"/>
        <v>1.4086411616830694E-2</v>
      </c>
      <c r="AM66" s="65">
        <f t="shared" si="6"/>
        <v>1.8642787584095467E-2</v>
      </c>
      <c r="AN66" s="66"/>
      <c r="AO66" s="65">
        <f t="shared" si="7"/>
        <v>1.3462106064793412E-2</v>
      </c>
      <c r="AP66" s="65">
        <f t="shared" si="8"/>
        <v>1.0691059342237727E-2</v>
      </c>
      <c r="AQ66" s="65">
        <f t="shared" si="9"/>
        <v>1.6364599600463083E-2</v>
      </c>
    </row>
    <row r="67" spans="1:43" x14ac:dyDescent="0.25">
      <c r="A67" s="5" t="str">
        <f>VLOOKUP(LEFT(RIGHT(B67,12),4),List_Sectors!$A$2:$C$30,3,FALSE)</f>
        <v>Démolition</v>
      </c>
      <c r="B67" s="37" t="s">
        <v>594</v>
      </c>
      <c r="C67" s="51">
        <f>VLOOKUP($B67,Shock_dev!$A$1:$CI$300,MATCH(DATE(C$1,1,1),Shock_dev!$A$1:$CI$1,0),FALSE)</f>
        <v>2.7317909637545768E-2</v>
      </c>
      <c r="D67" s="52">
        <f>VLOOKUP($B67,Shock_dev!$A$1:$CI$300,MATCH(DATE(D$1,1,1),Shock_dev!$A$1:$CI$1,0),FALSE)</f>
        <v>5.32347295784594E-2</v>
      </c>
      <c r="E67" s="52">
        <f>VLOOKUP($B67,Shock_dev!$A$1:$CI$300,MATCH(DATE(E$1,1,1),Shock_dev!$A$1:$CI$1,0),FALSE)</f>
        <v>7.2841910896129028E-2</v>
      </c>
      <c r="F67" s="52">
        <f>VLOOKUP($B67,Shock_dev!$A$1:$CI$300,MATCH(DATE(F$1,1,1),Shock_dev!$A$1:$CI$1,0),FALSE)</f>
        <v>8.4277475999351995E-2</v>
      </c>
      <c r="G67" s="52">
        <f>VLOOKUP($B67,Shock_dev!$A$1:$CI$300,MATCH(DATE(G$1,1,1),Shock_dev!$A$1:$CI$1,0),FALSE)</f>
        <v>8.880621153981462E-2</v>
      </c>
      <c r="H67" s="52">
        <f>VLOOKUP($B67,Shock_dev!$A$1:$CI$300,MATCH(DATE(H$1,1,1),Shock_dev!$A$1:$CI$1,0),FALSE)</f>
        <v>9.2412185583980358E-2</v>
      </c>
      <c r="I67" s="52">
        <f>VLOOKUP($B67,Shock_dev!$A$1:$CI$300,MATCH(DATE(I$1,1,1),Shock_dev!$A$1:$CI$1,0),FALSE)</f>
        <v>8.9065944476995507E-2</v>
      </c>
      <c r="J67" s="52">
        <f>VLOOKUP($B67,Shock_dev!$A$1:$CI$300,MATCH(DATE(J$1,1,1),Shock_dev!$A$1:$CI$1,0),FALSE)</f>
        <v>9.7179896018551232E-2</v>
      </c>
      <c r="K67" s="52">
        <f>VLOOKUP($B67,Shock_dev!$A$1:$CI$300,MATCH(DATE(K$1,1,1),Shock_dev!$A$1:$CI$1,0),FALSE)</f>
        <v>9.6194275270706842E-2</v>
      </c>
      <c r="L67" s="52">
        <f>VLOOKUP($B67,Shock_dev!$A$1:$CI$300,MATCH(DATE(L$1,1,1),Shock_dev!$A$1:$CI$1,0),FALSE)</f>
        <v>0.10037016737671123</v>
      </c>
      <c r="M67" s="52">
        <f>VLOOKUP($B67,Shock_dev!$A$1:$CI$300,MATCH(DATE(M$1,1,1),Shock_dev!$A$1:$CI$1,0),FALSE)</f>
        <v>0.10057570890416422</v>
      </c>
      <c r="N67" s="52">
        <f>VLOOKUP($B67,Shock_dev!$A$1:$CI$300,MATCH(DATE(N$1,1,1),Shock_dev!$A$1:$CI$1,0),FALSE)</f>
        <v>9.4446858883631635E-2</v>
      </c>
      <c r="O67" s="52">
        <f>VLOOKUP($B67,Shock_dev!$A$1:$CI$300,MATCH(DATE(O$1,1,1),Shock_dev!$A$1:$CI$1,0),FALSE)</f>
        <v>8.0350159589974657E-2</v>
      </c>
      <c r="P67" s="52">
        <f>VLOOKUP($B67,Shock_dev!$A$1:$CI$300,MATCH(DATE(P$1,1,1),Shock_dev!$A$1:$CI$1,0),FALSE)</f>
        <v>6.8271430388967491E-2</v>
      </c>
      <c r="Q67" s="52">
        <f>VLOOKUP($B67,Shock_dev!$A$1:$CI$300,MATCH(DATE(Q$1,1,1),Shock_dev!$A$1:$CI$1,0),FALSE)</f>
        <v>6.4251239069594901E-2</v>
      </c>
      <c r="R67" s="52">
        <f>VLOOKUP($B67,Shock_dev!$A$1:$CI$300,MATCH(DATE(R$1,1,1),Shock_dev!$A$1:$CI$1,0),FALSE)</f>
        <v>5.2341726146677245E-2</v>
      </c>
      <c r="S67" s="52">
        <f>VLOOKUP($B67,Shock_dev!$A$1:$CI$300,MATCH(DATE(S$1,1,1),Shock_dev!$A$1:$CI$1,0),FALSE)</f>
        <v>4.7019202006244765E-2</v>
      </c>
      <c r="T67" s="52">
        <f>VLOOKUP($B67,Shock_dev!$A$1:$CI$300,MATCH(DATE(T$1,1,1),Shock_dev!$A$1:$CI$1,0),FALSE)</f>
        <v>4.953470321278098E-2</v>
      </c>
      <c r="U67" s="52">
        <f>VLOOKUP($B67,Shock_dev!$A$1:$CI$300,MATCH(DATE(U$1,1,1),Shock_dev!$A$1:$CI$1,0),FALSE)</f>
        <v>4.6085734546488212E-2</v>
      </c>
      <c r="V67" s="52">
        <f>VLOOKUP($B67,Shock_dev!$A$1:$CI$300,MATCH(DATE(V$1,1,1),Shock_dev!$A$1:$CI$1,0),FALSE)</f>
        <v>4.4253101715867833E-2</v>
      </c>
      <c r="W67" s="52">
        <f>VLOOKUP($B67,Shock_dev!$A$1:$CI$300,MATCH(DATE(W$1,1,1),Shock_dev!$A$1:$CI$1,0),FALSE)</f>
        <v>4.7165946582767668E-2</v>
      </c>
      <c r="X67" s="52">
        <f>VLOOKUP($B67,Shock_dev!$A$1:$CI$300,MATCH(DATE(X$1,1,1),Shock_dev!$A$1:$CI$1,0),FALSE)</f>
        <v>4.8692039724925466E-2</v>
      </c>
      <c r="Y67" s="52">
        <f>VLOOKUP($B67,Shock_dev!$A$1:$CI$300,MATCH(DATE(Y$1,1,1),Shock_dev!$A$1:$CI$1,0),FALSE)</f>
        <v>5.1194447768188892E-2</v>
      </c>
      <c r="Z67" s="52">
        <f>VLOOKUP($B67,Shock_dev!$A$1:$CI$300,MATCH(DATE(Z$1,1,1),Shock_dev!$A$1:$CI$1,0),FALSE)</f>
        <v>5.0204588066591081E-2</v>
      </c>
      <c r="AA67" s="52">
        <f>VLOOKUP($B67,Shock_dev!$A$1:$CI$300,MATCH(DATE(AA$1,1,1),Shock_dev!$A$1:$CI$1,0),FALSE)</f>
        <v>5.2999599164507534E-2</v>
      </c>
      <c r="AB67" s="52">
        <f>VLOOKUP($B67,Shock_dev!$A$1:$CI$300,MATCH(DATE(AB$1,1,1),Shock_dev!$A$1:$CI$1,0),FALSE)</f>
        <v>5.757162087866876E-2</v>
      </c>
      <c r="AC67" s="52">
        <f>VLOOKUP($B67,Shock_dev!$A$1:$CI$300,MATCH(DATE(AC$1,1,1),Shock_dev!$A$1:$CI$1,0),FALSE)</f>
        <v>6.2979899973714129E-2</v>
      </c>
      <c r="AD67" s="52">
        <f>VLOOKUP($B67,Shock_dev!$A$1:$CI$300,MATCH(DATE(AD$1,1,1),Shock_dev!$A$1:$CI$1,0),FALSE)</f>
        <v>6.7508833569964635E-2</v>
      </c>
      <c r="AE67" s="52">
        <f>VLOOKUP($B67,Shock_dev!$A$1:$CI$300,MATCH(DATE(AE$1,1,1),Shock_dev!$A$1:$CI$1,0),FALSE)</f>
        <v>7.2593915086533914E-2</v>
      </c>
      <c r="AF67" s="52">
        <f>VLOOKUP($B67,Shock_dev!$A$1:$CI$300,MATCH(DATE(AF$1,1,1),Shock_dev!$A$1:$CI$1,0),FALSE)</f>
        <v>7.4498643392581762E-2</v>
      </c>
      <c r="AG67" s="52"/>
      <c r="AH67" s="65">
        <f t="shared" si="1"/>
        <v>6.5295647530260154E-2</v>
      </c>
      <c r="AI67" s="65">
        <f t="shared" si="2"/>
        <v>9.5044493745389022E-2</v>
      </c>
      <c r="AJ67" s="65">
        <f t="shared" si="3"/>
        <v>8.1579079367266577E-2</v>
      </c>
      <c r="AK67" s="65">
        <f t="shared" si="4"/>
        <v>4.7846893525611806E-2</v>
      </c>
      <c r="AL67" s="65">
        <f t="shared" si="5"/>
        <v>5.0051324261396135E-2</v>
      </c>
      <c r="AM67" s="65">
        <f t="shared" si="6"/>
        <v>6.7030582580292639E-2</v>
      </c>
      <c r="AN67" s="66"/>
      <c r="AO67" s="65">
        <f t="shared" si="7"/>
        <v>8.0170070637824581E-2</v>
      </c>
      <c r="AP67" s="65">
        <f t="shared" si="8"/>
        <v>6.4712986446439191E-2</v>
      </c>
      <c r="AQ67" s="65">
        <f t="shared" si="9"/>
        <v>5.8540953420844387E-2</v>
      </c>
    </row>
    <row r="68" spans="1:43" x14ac:dyDescent="0.25">
      <c r="A68" s="5" t="str">
        <f>VLOOKUP(LEFT(RIGHT(B68,12),4),List_Sectors!$A$2:$C$30,3,FALSE)</f>
        <v>Préparation de site</v>
      </c>
      <c r="B68" s="37" t="s">
        <v>595</v>
      </c>
      <c r="C68" s="51">
        <f>VLOOKUP($B68,Shock_dev!$A$1:$CI$300,MATCH(DATE(C$1,1,1),Shock_dev!$A$1:$CI$1,0),FALSE)</f>
        <v>8.3128523468874199E-2</v>
      </c>
      <c r="D68" s="52">
        <f>VLOOKUP($B68,Shock_dev!$A$1:$CI$300,MATCH(DATE(D$1,1,1),Shock_dev!$A$1:$CI$1,0),FALSE)</f>
        <v>0.13386229361701826</v>
      </c>
      <c r="E68" s="52">
        <f>VLOOKUP($B68,Shock_dev!$A$1:$CI$300,MATCH(DATE(E$1,1,1),Shock_dev!$A$1:$CI$1,0),FALSE)</f>
        <v>0.16243463694071272</v>
      </c>
      <c r="F68" s="52">
        <f>VLOOKUP($B68,Shock_dev!$A$1:$CI$300,MATCH(DATE(F$1,1,1),Shock_dev!$A$1:$CI$1,0),FALSE)</f>
        <v>0.17571228759320531</v>
      </c>
      <c r="G68" s="52">
        <f>VLOOKUP($B68,Shock_dev!$A$1:$CI$300,MATCH(DATE(G$1,1,1),Shock_dev!$A$1:$CI$1,0),FALSE)</f>
        <v>0.17455630440777151</v>
      </c>
      <c r="H68" s="52">
        <f>VLOOKUP($B68,Shock_dev!$A$1:$CI$300,MATCH(DATE(H$1,1,1),Shock_dev!$A$1:$CI$1,0),FALSE)</f>
        <v>0.17574899445876382</v>
      </c>
      <c r="I68" s="52">
        <f>VLOOKUP($B68,Shock_dev!$A$1:$CI$300,MATCH(DATE(I$1,1,1),Shock_dev!$A$1:$CI$1,0),FALSE)</f>
        <v>0.16998291467986004</v>
      </c>
      <c r="J68" s="52">
        <f>VLOOKUP($B68,Shock_dev!$A$1:$CI$300,MATCH(DATE(J$1,1,1),Shock_dev!$A$1:$CI$1,0),FALSE)</f>
        <v>0.17671175606999012</v>
      </c>
      <c r="K68" s="52">
        <f>VLOOKUP($B68,Shock_dev!$A$1:$CI$300,MATCH(DATE(K$1,1,1),Shock_dev!$A$1:$CI$1,0),FALSE)</f>
        <v>0.17365087728999001</v>
      </c>
      <c r="L68" s="52">
        <f>VLOOKUP($B68,Shock_dev!$A$1:$CI$300,MATCH(DATE(L$1,1,1),Shock_dev!$A$1:$CI$1,0),FALSE)</f>
        <v>0.17463504201158508</v>
      </c>
      <c r="M68" s="52">
        <f>VLOOKUP($B68,Shock_dev!$A$1:$CI$300,MATCH(DATE(M$1,1,1),Shock_dev!$A$1:$CI$1,0),FALSE)</f>
        <v>0.19748406474459176</v>
      </c>
      <c r="N68" s="52">
        <f>VLOOKUP($B68,Shock_dev!$A$1:$CI$300,MATCH(DATE(N$1,1,1),Shock_dev!$A$1:$CI$1,0),FALSE)</f>
        <v>0.20197760986809202</v>
      </c>
      <c r="O68" s="52">
        <f>VLOOKUP($B68,Shock_dev!$A$1:$CI$300,MATCH(DATE(O$1,1,1),Shock_dev!$A$1:$CI$1,0),FALSE)</f>
        <v>0.19143128742760329</v>
      </c>
      <c r="P68" s="52">
        <f>VLOOKUP($B68,Shock_dev!$A$1:$CI$300,MATCH(DATE(P$1,1,1),Shock_dev!$A$1:$CI$1,0),FALSE)</f>
        <v>0.17869829084384392</v>
      </c>
      <c r="Q68" s="52">
        <f>VLOOKUP($B68,Shock_dev!$A$1:$CI$300,MATCH(DATE(Q$1,1,1),Shock_dev!$A$1:$CI$1,0),FALSE)</f>
        <v>0.17418929392808144</v>
      </c>
      <c r="R68" s="52">
        <f>VLOOKUP($B68,Shock_dev!$A$1:$CI$300,MATCH(DATE(R$1,1,1),Shock_dev!$A$1:$CI$1,0),FALSE)</f>
        <v>0.15889134731095031</v>
      </c>
      <c r="S68" s="52">
        <f>VLOOKUP($B68,Shock_dev!$A$1:$CI$300,MATCH(DATE(S$1,1,1),Shock_dev!$A$1:$CI$1,0),FALSE)</f>
        <v>0.15078905889039057</v>
      </c>
      <c r="T68" s="52">
        <f>VLOOKUP($B68,Shock_dev!$A$1:$CI$300,MATCH(DATE(T$1,1,1),Shock_dev!$A$1:$CI$1,0),FALSE)</f>
        <v>0.15161676370115168</v>
      </c>
      <c r="U68" s="52">
        <f>VLOOKUP($B68,Shock_dev!$A$1:$CI$300,MATCH(DATE(U$1,1,1),Shock_dev!$A$1:$CI$1,0),FALSE)</f>
        <v>0.14587020369117876</v>
      </c>
      <c r="V68" s="52">
        <f>VLOOKUP($B68,Shock_dev!$A$1:$CI$300,MATCH(DATE(V$1,1,1),Shock_dev!$A$1:$CI$1,0),FALSE)</f>
        <v>0.14807467565754864</v>
      </c>
      <c r="W68" s="52">
        <f>VLOOKUP($B68,Shock_dev!$A$1:$CI$300,MATCH(DATE(W$1,1,1),Shock_dev!$A$1:$CI$1,0),FALSE)</f>
        <v>0.15198273301293483</v>
      </c>
      <c r="X68" s="52">
        <f>VLOOKUP($B68,Shock_dev!$A$1:$CI$300,MATCH(DATE(X$1,1,1),Shock_dev!$A$1:$CI$1,0),FALSE)</f>
        <v>0.15366223345677668</v>
      </c>
      <c r="Y68" s="52">
        <f>VLOOKUP($B68,Shock_dev!$A$1:$CI$300,MATCH(DATE(Y$1,1,1),Shock_dev!$A$1:$CI$1,0),FALSE)</f>
        <v>0.15804028686921501</v>
      </c>
      <c r="Z68" s="52">
        <f>VLOOKUP($B68,Shock_dev!$A$1:$CI$300,MATCH(DATE(Z$1,1,1),Shock_dev!$A$1:$CI$1,0),FALSE)</f>
        <v>0.15701097403174402</v>
      </c>
      <c r="AA68" s="52">
        <f>VLOOKUP($B68,Shock_dev!$A$1:$CI$300,MATCH(DATE(AA$1,1,1),Shock_dev!$A$1:$CI$1,0),FALSE)</f>
        <v>0.15932592494793935</v>
      </c>
      <c r="AB68" s="52">
        <f>VLOOKUP($B68,Shock_dev!$A$1:$CI$300,MATCH(DATE(AB$1,1,1),Shock_dev!$A$1:$CI$1,0),FALSE)</f>
        <v>0.16320722781869101</v>
      </c>
      <c r="AC68" s="52">
        <f>VLOOKUP($B68,Shock_dev!$A$1:$CI$300,MATCH(DATE(AC$1,1,1),Shock_dev!$A$1:$CI$1,0),FALSE)</f>
        <v>0.16779495675100936</v>
      </c>
      <c r="AD68" s="52">
        <f>VLOOKUP($B68,Shock_dev!$A$1:$CI$300,MATCH(DATE(AD$1,1,1),Shock_dev!$A$1:$CI$1,0),FALSE)</f>
        <v>0.17129891542708017</v>
      </c>
      <c r="AE68" s="52">
        <f>VLOOKUP($B68,Shock_dev!$A$1:$CI$300,MATCH(DATE(AE$1,1,1),Shock_dev!$A$1:$CI$1,0),FALSE)</f>
        <v>0.17545284869376795</v>
      </c>
      <c r="AF68" s="52">
        <f>VLOOKUP($B68,Shock_dev!$A$1:$CI$300,MATCH(DATE(AF$1,1,1),Shock_dev!$A$1:$CI$1,0),FALSE)</f>
        <v>0.17616604881559064</v>
      </c>
      <c r="AG68" s="52"/>
      <c r="AH68" s="65">
        <f t="shared" si="1"/>
        <v>0.14593880920551641</v>
      </c>
      <c r="AI68" s="65">
        <f t="shared" si="2"/>
        <v>0.17414591690203782</v>
      </c>
      <c r="AJ68" s="65">
        <f t="shared" si="3"/>
        <v>0.1887561093624425</v>
      </c>
      <c r="AK68" s="65">
        <f t="shared" si="4"/>
        <v>0.15104840985024398</v>
      </c>
      <c r="AL68" s="65">
        <f t="shared" si="5"/>
        <v>0.15600443046372198</v>
      </c>
      <c r="AM68" s="65">
        <f t="shared" si="6"/>
        <v>0.17078399950122783</v>
      </c>
      <c r="AN68" s="66"/>
      <c r="AO68" s="65">
        <f t="shared" si="7"/>
        <v>0.16004236305377711</v>
      </c>
      <c r="AP68" s="65">
        <f t="shared" si="8"/>
        <v>0.16990225960634325</v>
      </c>
      <c r="AQ68" s="65">
        <f t="shared" si="9"/>
        <v>0.16339421498247492</v>
      </c>
    </row>
    <row r="69" spans="1:43" x14ac:dyDescent="0.25">
      <c r="A69" s="5" t="str">
        <f>VLOOKUP(LEFT(RIGHT(B69,12),4),List_Sectors!$A$2:$C$30,3,FALSE)</f>
        <v>Forage</v>
      </c>
      <c r="B69" s="37" t="s">
        <v>596</v>
      </c>
      <c r="C69" s="51">
        <f>VLOOKUP($B69,Shock_dev!$A$1:$CI$300,MATCH(DATE(C$1,1,1),Shock_dev!$A$1:$CI$1,0),FALSE)</f>
        <v>5.6093085905394228E-5</v>
      </c>
      <c r="D69" s="52">
        <f>VLOOKUP($B69,Shock_dev!$A$1:$CI$300,MATCH(DATE(D$1,1,1),Shock_dev!$A$1:$CI$1,0),FALSE)</f>
        <v>9.5073489093543419E-5</v>
      </c>
      <c r="E69" s="52">
        <f>VLOOKUP($B69,Shock_dev!$A$1:$CI$300,MATCH(DATE(E$1,1,1),Shock_dev!$A$1:$CI$1,0),FALSE)</f>
        <v>1.1819084847391052E-4</v>
      </c>
      <c r="F69" s="52">
        <f>VLOOKUP($B69,Shock_dev!$A$1:$CI$300,MATCH(DATE(F$1,1,1),Shock_dev!$A$1:$CI$1,0),FALSE)</f>
        <v>1.2904039832496432E-4</v>
      </c>
      <c r="G69" s="52">
        <f>VLOOKUP($B69,Shock_dev!$A$1:$CI$300,MATCH(DATE(G$1,1,1),Shock_dev!$A$1:$CI$1,0),FALSE)</f>
        <v>1.3120782616509201E-4</v>
      </c>
      <c r="H69" s="52">
        <f>VLOOKUP($B69,Shock_dev!$A$1:$CI$300,MATCH(DATE(H$1,1,1),Shock_dev!$A$1:$CI$1,0),FALSE)</f>
        <v>1.2893969837630566E-4</v>
      </c>
      <c r="I69" s="52">
        <f>VLOOKUP($B69,Shock_dev!$A$1:$CI$300,MATCH(DATE(I$1,1,1),Shock_dev!$A$1:$CI$1,0),FALSE)</f>
        <v>1.2429184145406249E-4</v>
      </c>
      <c r="J69" s="52">
        <f>VLOOKUP($B69,Shock_dev!$A$1:$CI$300,MATCH(DATE(J$1,1,1),Shock_dev!$A$1:$CI$1,0),FALSE)</f>
        <v>1.1984840489535196E-4</v>
      </c>
      <c r="K69" s="52">
        <f>VLOOKUP($B69,Shock_dev!$A$1:$CI$300,MATCH(DATE(K$1,1,1),Shock_dev!$A$1:$CI$1,0),FALSE)</f>
        <v>1.1556641562592933E-4</v>
      </c>
      <c r="L69" s="52">
        <f>VLOOKUP($B69,Shock_dev!$A$1:$CI$300,MATCH(DATE(L$1,1,1),Shock_dev!$A$1:$CI$1,0),FALSE)</f>
        <v>1.1249164235669512E-4</v>
      </c>
      <c r="M69" s="52">
        <f>VLOOKUP($B69,Shock_dev!$A$1:$CI$300,MATCH(DATE(M$1,1,1),Shock_dev!$A$1:$CI$1,0),FALSE)</f>
        <v>3.5769115046077772E-4</v>
      </c>
      <c r="N69" s="52">
        <f>VLOOKUP($B69,Shock_dev!$A$1:$CI$300,MATCH(DATE(N$1,1,1),Shock_dev!$A$1:$CI$1,0),FALSE)</f>
        <v>4.8692823961041958E-4</v>
      </c>
      <c r="O69" s="52">
        <f>VLOOKUP($B69,Shock_dev!$A$1:$CI$300,MATCH(DATE(O$1,1,1),Shock_dev!$A$1:$CI$1,0),FALSE)</f>
        <v>5.4334565546056233E-4</v>
      </c>
      <c r="P69" s="52">
        <f>VLOOKUP($B69,Shock_dev!$A$1:$CI$300,MATCH(DATE(P$1,1,1),Shock_dev!$A$1:$CI$1,0),FALSE)</f>
        <v>5.5986672565505515E-4</v>
      </c>
      <c r="Q69" s="52">
        <f>VLOOKUP($B69,Shock_dev!$A$1:$CI$300,MATCH(DATE(Q$1,1,1),Shock_dev!$A$1:$CI$1,0),FALSE)</f>
        <v>5.5739397002460285E-4</v>
      </c>
      <c r="R69" s="52">
        <f>VLOOKUP($B69,Shock_dev!$A$1:$CI$300,MATCH(DATE(R$1,1,1),Shock_dev!$A$1:$CI$1,0),FALSE)</f>
        <v>5.4613597200068784E-4</v>
      </c>
      <c r="S69" s="52">
        <f>VLOOKUP($B69,Shock_dev!$A$1:$CI$300,MATCH(DATE(S$1,1,1),Shock_dev!$A$1:$CI$1,0),FALSE)</f>
        <v>5.3256466090360432E-4</v>
      </c>
      <c r="T69" s="52">
        <f>VLOOKUP($B69,Shock_dev!$A$1:$CI$300,MATCH(DATE(T$1,1,1),Shock_dev!$A$1:$CI$1,0),FALSE)</f>
        <v>5.1984712212517969E-4</v>
      </c>
      <c r="U69" s="52">
        <f>VLOOKUP($B69,Shock_dev!$A$1:$CI$300,MATCH(DATE(U$1,1,1),Shock_dev!$A$1:$CI$1,0),FALSE)</f>
        <v>5.0826098728569739E-4</v>
      </c>
      <c r="V69" s="52">
        <f>VLOOKUP($B69,Shock_dev!$A$1:$CI$300,MATCH(DATE(V$1,1,1),Shock_dev!$A$1:$CI$1,0),FALSE)</f>
        <v>4.9873571377360396E-4</v>
      </c>
      <c r="W69" s="52">
        <f>VLOOKUP($B69,Shock_dev!$A$1:$CI$300,MATCH(DATE(W$1,1,1),Shock_dev!$A$1:$CI$1,0),FALSE)</f>
        <v>3.353599251280025E-4</v>
      </c>
      <c r="X69" s="52">
        <f>VLOOKUP($B69,Shock_dev!$A$1:$CI$300,MATCH(DATE(X$1,1,1),Shock_dev!$A$1:$CI$1,0),FALSE)</f>
        <v>2.4885957895724769E-4</v>
      </c>
      <c r="Y69" s="52">
        <f>VLOOKUP($B69,Shock_dev!$A$1:$CI$300,MATCH(DATE(Y$1,1,1),Shock_dev!$A$1:$CI$1,0),FALSE)</f>
        <v>2.0831479681432313E-4</v>
      </c>
      <c r="Z69" s="52">
        <f>VLOOKUP($B69,Shock_dev!$A$1:$CI$300,MATCH(DATE(Z$1,1,1),Shock_dev!$A$1:$CI$1,0),FALSE)</f>
        <v>1.9161163811067051E-4</v>
      </c>
      <c r="AA69" s="52">
        <f>VLOOKUP($B69,Shock_dev!$A$1:$CI$300,MATCH(DATE(AA$1,1,1),Shock_dev!$A$1:$CI$1,0),FALSE)</f>
        <v>1.8642957691258967E-4</v>
      </c>
      <c r="AB69" s="52">
        <f>VLOOKUP($B69,Shock_dev!$A$1:$CI$300,MATCH(DATE(AB$1,1,1),Shock_dev!$A$1:$CI$1,0),FALSE)</f>
        <v>1.8613484270344486E-4</v>
      </c>
      <c r="AC69" s="52">
        <f>VLOOKUP($B69,Shock_dev!$A$1:$CI$300,MATCH(DATE(AC$1,1,1),Shock_dev!$A$1:$CI$1,0),FALSE)</f>
        <v>1.8734841996921687E-4</v>
      </c>
      <c r="AD69" s="52">
        <f>VLOOKUP($B69,Shock_dev!$A$1:$CI$300,MATCH(DATE(AD$1,1,1),Shock_dev!$A$1:$CI$1,0),FALSE)</f>
        <v>1.8840977276527612E-4</v>
      </c>
      <c r="AE69" s="52">
        <f>VLOOKUP($B69,Shock_dev!$A$1:$CI$300,MATCH(DATE(AE$1,1,1),Shock_dev!$A$1:$CI$1,0),FALSE)</f>
        <v>1.8877716119424938E-4</v>
      </c>
      <c r="AF69" s="52">
        <f>VLOOKUP($B69,Shock_dev!$A$1:$CI$300,MATCH(DATE(AF$1,1,1),Shock_dev!$A$1:$CI$1,0),FALSE)</f>
        <v>1.8811055233556356E-4</v>
      </c>
      <c r="AG69" s="52"/>
      <c r="AH69" s="65">
        <f t="shared" si="1"/>
        <v>1.0592112959258091E-4</v>
      </c>
      <c r="AI69" s="65">
        <f t="shared" si="2"/>
        <v>1.202276005416689E-4</v>
      </c>
      <c r="AJ69" s="65">
        <f t="shared" si="3"/>
        <v>5.0104514824228356E-4</v>
      </c>
      <c r="AK69" s="65">
        <f t="shared" si="4"/>
        <v>5.211088912177546E-4</v>
      </c>
      <c r="AL69" s="65">
        <f t="shared" si="5"/>
        <v>2.3411510318456668E-4</v>
      </c>
      <c r="AM69" s="65">
        <f t="shared" si="6"/>
        <v>1.8775614979355015E-4</v>
      </c>
      <c r="AN69" s="66"/>
      <c r="AO69" s="65">
        <f t="shared" si="7"/>
        <v>1.1307436506712489E-4</v>
      </c>
      <c r="AP69" s="65">
        <f t="shared" si="8"/>
        <v>5.1107701973001902E-4</v>
      </c>
      <c r="AQ69" s="65">
        <f t="shared" si="9"/>
        <v>2.1093562648905842E-4</v>
      </c>
    </row>
    <row r="70" spans="1:43" x14ac:dyDescent="0.25">
      <c r="A70" s="5" t="str">
        <f>VLOOKUP(LEFT(RIGHT(B70,12),4),List_Sectors!$A$2:$C$30,3,FALSE)</f>
        <v>Transport</v>
      </c>
      <c r="B70" s="37" t="s">
        <v>597</v>
      </c>
      <c r="C70" s="51">
        <f>VLOOKUP($B70,Shock_dev!$A$1:$CI$300,MATCH(DATE(C$1,1,1),Shock_dev!$A$1:$CI$1,0),FALSE)</f>
        <v>5.7286237424541255E-3</v>
      </c>
      <c r="D70" s="52">
        <f>VLOOKUP($B70,Shock_dev!$A$1:$CI$300,MATCH(DATE(D$1,1,1),Shock_dev!$A$1:$CI$1,0),FALSE)</f>
        <v>1.1936242821410072E-2</v>
      </c>
      <c r="E70" s="52">
        <f>VLOOKUP($B70,Shock_dev!$A$1:$CI$300,MATCH(DATE(E$1,1,1),Shock_dev!$A$1:$CI$1,0),FALSE)</f>
        <v>1.6706102681639523E-2</v>
      </c>
      <c r="F70" s="52">
        <f>VLOOKUP($B70,Shock_dev!$A$1:$CI$300,MATCH(DATE(F$1,1,1),Shock_dev!$A$1:$CI$1,0),FALSE)</f>
        <v>1.9394502620475144E-2</v>
      </c>
      <c r="G70" s="52">
        <f>VLOOKUP($B70,Shock_dev!$A$1:$CI$300,MATCH(DATE(G$1,1,1),Shock_dev!$A$1:$CI$1,0),FALSE)</f>
        <v>1.9844204075468407E-2</v>
      </c>
      <c r="H70" s="52">
        <f>VLOOKUP($B70,Shock_dev!$A$1:$CI$300,MATCH(DATE(H$1,1,1),Shock_dev!$A$1:$CI$1,0),FALSE)</f>
        <v>1.8779781210403038E-2</v>
      </c>
      <c r="I70" s="52">
        <f>VLOOKUP($B70,Shock_dev!$A$1:$CI$300,MATCH(DATE(I$1,1,1),Shock_dev!$A$1:$CI$1,0),FALSE)</f>
        <v>1.6400630212994052E-2</v>
      </c>
      <c r="J70" s="52">
        <f>VLOOKUP($B70,Shock_dev!$A$1:$CI$300,MATCH(DATE(J$1,1,1),Shock_dev!$A$1:$CI$1,0),FALSE)</f>
        <v>1.3633872714296094E-2</v>
      </c>
      <c r="K70" s="52">
        <f>VLOOKUP($B70,Shock_dev!$A$1:$CI$300,MATCH(DATE(K$1,1,1),Shock_dev!$A$1:$CI$1,0),FALSE)</f>
        <v>1.0400785283807298E-2</v>
      </c>
      <c r="L70" s="52">
        <f>VLOOKUP($B70,Shock_dev!$A$1:$CI$300,MATCH(DATE(L$1,1,1),Shock_dev!$A$1:$CI$1,0),FALSE)</f>
        <v>7.3717720786167186E-3</v>
      </c>
      <c r="M70" s="52">
        <f>VLOOKUP($B70,Shock_dev!$A$1:$CI$300,MATCH(DATE(M$1,1,1),Shock_dev!$A$1:$CI$1,0),FALSE)</f>
        <v>5.0450599667585302E-3</v>
      </c>
      <c r="N70" s="52">
        <f>VLOOKUP($B70,Shock_dev!$A$1:$CI$300,MATCH(DATE(N$1,1,1),Shock_dev!$A$1:$CI$1,0),FALSE)</f>
        <v>2.7629713259813252E-3</v>
      </c>
      <c r="O70" s="52">
        <f>VLOOKUP($B70,Shock_dev!$A$1:$CI$300,MATCH(DATE(O$1,1,1),Shock_dev!$A$1:$CI$1,0),FALSE)</f>
        <v>3.6726347667756406E-4</v>
      </c>
      <c r="P70" s="52">
        <f>VLOOKUP($B70,Shock_dev!$A$1:$CI$300,MATCH(DATE(P$1,1,1),Shock_dev!$A$1:$CI$1,0),FALSE)</f>
        <v>-1.9399599618778861E-3</v>
      </c>
      <c r="Q70" s="52">
        <f>VLOOKUP($B70,Shock_dev!$A$1:$CI$300,MATCH(DATE(Q$1,1,1),Shock_dev!$A$1:$CI$1,0),FALSE)</f>
        <v>-3.7535610631145087E-3</v>
      </c>
      <c r="R70" s="52">
        <f>VLOOKUP($B70,Shock_dev!$A$1:$CI$300,MATCH(DATE(R$1,1,1),Shock_dev!$A$1:$CI$1,0),FALSE)</f>
        <v>-5.5037144323987356E-3</v>
      </c>
      <c r="S70" s="52">
        <f>VLOOKUP($B70,Shock_dev!$A$1:$CI$300,MATCH(DATE(S$1,1,1),Shock_dev!$A$1:$CI$1,0),FALSE)</f>
        <v>-6.7809713731826361E-3</v>
      </c>
      <c r="T70" s="52">
        <f>VLOOKUP($B70,Shock_dev!$A$1:$CI$300,MATCH(DATE(T$1,1,1),Shock_dev!$A$1:$CI$1,0),FALSE)</f>
        <v>-7.4434267665813934E-3</v>
      </c>
      <c r="U70" s="52">
        <f>VLOOKUP($B70,Shock_dev!$A$1:$CI$300,MATCH(DATE(U$1,1,1),Shock_dev!$A$1:$CI$1,0),FALSE)</f>
        <v>-7.8504792824122972E-3</v>
      </c>
      <c r="V70" s="52">
        <f>VLOOKUP($B70,Shock_dev!$A$1:$CI$300,MATCH(DATE(V$1,1,1),Shock_dev!$A$1:$CI$1,0),FALSE)</f>
        <v>-7.6583819024103302E-3</v>
      </c>
      <c r="W70" s="52">
        <f>VLOOKUP($B70,Shock_dev!$A$1:$CI$300,MATCH(DATE(W$1,1,1),Shock_dev!$A$1:$CI$1,0),FALSE)</f>
        <v>-7.1394554815203039E-3</v>
      </c>
      <c r="X70" s="52">
        <f>VLOOKUP($B70,Shock_dev!$A$1:$CI$300,MATCH(DATE(X$1,1,1),Shock_dev!$A$1:$CI$1,0),FALSE)</f>
        <v>-6.4344737534494023E-3</v>
      </c>
      <c r="Y70" s="52">
        <f>VLOOKUP($B70,Shock_dev!$A$1:$CI$300,MATCH(DATE(Y$1,1,1),Shock_dev!$A$1:$CI$1,0),FALSE)</f>
        <v>-5.2989730852194194E-3</v>
      </c>
      <c r="Z70" s="52">
        <f>VLOOKUP($B70,Shock_dev!$A$1:$CI$300,MATCH(DATE(Z$1,1,1),Shock_dev!$A$1:$CI$1,0),FALSE)</f>
        <v>-4.2725832887590904E-3</v>
      </c>
      <c r="AA70" s="52">
        <f>VLOOKUP($B70,Shock_dev!$A$1:$CI$300,MATCH(DATE(AA$1,1,1),Shock_dev!$A$1:$CI$1,0),FALSE)</f>
        <v>-3.3258716151461517E-3</v>
      </c>
      <c r="AB70" s="52">
        <f>VLOOKUP($B70,Shock_dev!$A$1:$CI$300,MATCH(DATE(AB$1,1,1),Shock_dev!$A$1:$CI$1,0),FALSE)</f>
        <v>-2.4700955396307961E-3</v>
      </c>
      <c r="AC70" s="52">
        <f>VLOOKUP($B70,Shock_dev!$A$1:$CI$300,MATCH(DATE(AC$1,1,1),Shock_dev!$A$1:$CI$1,0),FALSE)</f>
        <v>-1.7131123350016399E-3</v>
      </c>
      <c r="AD70" s="52">
        <f>VLOOKUP($B70,Shock_dev!$A$1:$CI$300,MATCH(DATE(AD$1,1,1),Shock_dev!$A$1:$CI$1,0),FALSE)</f>
        <v>-1.0949924599101212E-3</v>
      </c>
      <c r="AE70" s="52">
        <f>VLOOKUP($B70,Shock_dev!$A$1:$CI$300,MATCH(DATE(AE$1,1,1),Shock_dev!$A$1:$CI$1,0),FALSE)</f>
        <v>-5.7815837439128127E-4</v>
      </c>
      <c r="AF70" s="52">
        <f>VLOOKUP($B70,Shock_dev!$A$1:$CI$300,MATCH(DATE(AF$1,1,1),Shock_dev!$A$1:$CI$1,0),FALSE)</f>
        <v>-2.5219154534123584E-4</v>
      </c>
      <c r="AG70" s="52"/>
      <c r="AH70" s="65">
        <f t="shared" si="1"/>
        <v>1.4721935188289454E-2</v>
      </c>
      <c r="AI70" s="65">
        <f t="shared" si="2"/>
        <v>1.3317368300023441E-2</v>
      </c>
      <c r="AJ70" s="65">
        <f t="shared" si="3"/>
        <v>4.9635474888500464E-4</v>
      </c>
      <c r="AK70" s="65">
        <f t="shared" si="4"/>
        <v>-7.0473947513970793E-3</v>
      </c>
      <c r="AL70" s="65">
        <f t="shared" si="5"/>
        <v>-5.2942714448188733E-3</v>
      </c>
      <c r="AM70" s="65">
        <f t="shared" si="6"/>
        <v>-1.2217100508550148E-3</v>
      </c>
      <c r="AN70" s="66"/>
      <c r="AO70" s="65">
        <f t="shared" si="7"/>
        <v>1.4019651744156448E-2</v>
      </c>
      <c r="AP70" s="65">
        <f t="shared" si="8"/>
        <v>-3.2755200012560375E-3</v>
      </c>
      <c r="AQ70" s="65">
        <f t="shared" si="9"/>
        <v>-3.257990747836944E-3</v>
      </c>
    </row>
    <row r="71" spans="1:43" x14ac:dyDescent="0.25">
      <c r="A71" s="5" t="str">
        <f>VLOOKUP(LEFT(RIGHT(B71,12),4),List_Sectors!$A$2:$C$30,3,FALSE)</f>
        <v>Services</v>
      </c>
      <c r="B71" s="37" t="s">
        <v>598</v>
      </c>
      <c r="C71" s="51">
        <f>VLOOKUP($B71,Shock_dev!$A$1:$CI$300,MATCH(DATE(C$1,1,1),Shock_dev!$A$1:$CI$1,0),FALSE)</f>
        <v>0.20666401339093268</v>
      </c>
      <c r="D71" s="52">
        <f>VLOOKUP($B71,Shock_dev!$A$1:$CI$300,MATCH(DATE(D$1,1,1),Shock_dev!$A$1:$CI$1,0),FALSE)</f>
        <v>0.42150884045354242</v>
      </c>
      <c r="E71" s="52">
        <f>VLOOKUP($B71,Shock_dev!$A$1:$CI$300,MATCH(DATE(E$1,1,1),Shock_dev!$A$1:$CI$1,0),FALSE)</f>
        <v>0.59295564026300385</v>
      </c>
      <c r="F71" s="52">
        <f>VLOOKUP($B71,Shock_dev!$A$1:$CI$300,MATCH(DATE(F$1,1,1),Shock_dev!$A$1:$CI$1,0),FALSE)</f>
        <v>0.70849173985080882</v>
      </c>
      <c r="G71" s="52">
        <f>VLOOKUP($B71,Shock_dev!$A$1:$CI$300,MATCH(DATE(G$1,1,1),Shock_dev!$A$1:$CI$1,0),FALSE)</f>
        <v>0.76425842395006005</v>
      </c>
      <c r="H71" s="52">
        <f>VLOOKUP($B71,Shock_dev!$A$1:$CI$300,MATCH(DATE(H$1,1,1),Shock_dev!$A$1:$CI$1,0),FALSE)</f>
        <v>0.78258630483372094</v>
      </c>
      <c r="I71" s="52">
        <f>VLOOKUP($B71,Shock_dev!$A$1:$CI$300,MATCH(DATE(I$1,1,1),Shock_dev!$A$1:$CI$1,0),FALSE)</f>
        <v>0.76331496040662361</v>
      </c>
      <c r="J71" s="52">
        <f>VLOOKUP($B71,Shock_dev!$A$1:$CI$300,MATCH(DATE(J$1,1,1),Shock_dev!$A$1:$CI$1,0),FALSE)</f>
        <v>0.73364831943539333</v>
      </c>
      <c r="K71" s="52">
        <f>VLOOKUP($B71,Shock_dev!$A$1:$CI$300,MATCH(DATE(K$1,1,1),Shock_dev!$A$1:$CI$1,0),FALSE)</f>
        <v>0.68445935074147901</v>
      </c>
      <c r="L71" s="52">
        <f>VLOOKUP($B71,Shock_dev!$A$1:$CI$300,MATCH(DATE(L$1,1,1),Shock_dev!$A$1:$CI$1,0),FALSE)</f>
        <v>0.63706112728976116</v>
      </c>
      <c r="M71" s="52">
        <f>VLOOKUP($B71,Shock_dev!$A$1:$CI$300,MATCH(DATE(M$1,1,1),Shock_dev!$A$1:$CI$1,0),FALSE)</f>
        <v>0.6063533142824804</v>
      </c>
      <c r="N71" s="52">
        <f>VLOOKUP($B71,Shock_dev!$A$1:$CI$300,MATCH(DATE(N$1,1,1),Shock_dev!$A$1:$CI$1,0),FALSE)</f>
        <v>0.56713336898121858</v>
      </c>
      <c r="O71" s="52">
        <f>VLOOKUP($B71,Shock_dev!$A$1:$CI$300,MATCH(DATE(O$1,1,1),Shock_dev!$A$1:$CI$1,0),FALSE)</f>
        <v>0.51560796953265431</v>
      </c>
      <c r="P71" s="52">
        <f>VLOOKUP($B71,Shock_dev!$A$1:$CI$300,MATCH(DATE(P$1,1,1),Shock_dev!$A$1:$CI$1,0),FALSE)</f>
        <v>0.45994506830197457</v>
      </c>
      <c r="Q71" s="52">
        <f>VLOOKUP($B71,Shock_dev!$A$1:$CI$300,MATCH(DATE(Q$1,1,1),Shock_dev!$A$1:$CI$1,0),FALSE)</f>
        <v>0.41443024733265182</v>
      </c>
      <c r="R71" s="52">
        <f>VLOOKUP($B71,Shock_dev!$A$1:$CI$300,MATCH(DATE(R$1,1,1),Shock_dev!$A$1:$CI$1,0),FALSE)</f>
        <v>0.36290992443663306</v>
      </c>
      <c r="S71" s="52">
        <f>VLOOKUP($B71,Shock_dev!$A$1:$CI$300,MATCH(DATE(S$1,1,1),Shock_dev!$A$1:$CI$1,0),FALSE)</f>
        <v>0.3214700049876566</v>
      </c>
      <c r="T71" s="52">
        <f>VLOOKUP($B71,Shock_dev!$A$1:$CI$300,MATCH(DATE(T$1,1,1),Shock_dev!$A$1:$CI$1,0),FALSE)</f>
        <v>0.29511284157801454</v>
      </c>
      <c r="U71" s="52">
        <f>VLOOKUP($B71,Shock_dev!$A$1:$CI$300,MATCH(DATE(U$1,1,1),Shock_dev!$A$1:$CI$1,0),FALSE)</f>
        <v>0.27155277081105389</v>
      </c>
      <c r="V71" s="52">
        <f>VLOOKUP($B71,Shock_dev!$A$1:$CI$300,MATCH(DATE(V$1,1,1),Shock_dev!$A$1:$CI$1,0),FALSE)</f>
        <v>0.26513837115109473</v>
      </c>
      <c r="W71" s="52">
        <f>VLOOKUP($B71,Shock_dev!$A$1:$CI$300,MATCH(DATE(W$1,1,1),Shock_dev!$A$1:$CI$1,0),FALSE)</f>
        <v>0.26679036104170983</v>
      </c>
      <c r="X71" s="52">
        <f>VLOOKUP($B71,Shock_dev!$A$1:$CI$300,MATCH(DATE(X$1,1,1),Shock_dev!$A$1:$CI$1,0),FALSE)</f>
        <v>0.27333542135752498</v>
      </c>
      <c r="Y71" s="52">
        <f>VLOOKUP($B71,Shock_dev!$A$1:$CI$300,MATCH(DATE(Y$1,1,1),Shock_dev!$A$1:$CI$1,0),FALSE)</f>
        <v>0.2953037881559249</v>
      </c>
      <c r="Z71" s="52">
        <f>VLOOKUP($B71,Shock_dev!$A$1:$CI$300,MATCH(DATE(Z$1,1,1),Shock_dev!$A$1:$CI$1,0),FALSE)</f>
        <v>0.313495615319831</v>
      </c>
      <c r="AA71" s="52">
        <f>VLOOKUP($B71,Shock_dev!$A$1:$CI$300,MATCH(DATE(AA$1,1,1),Shock_dev!$A$1:$CI$1,0),FALSE)</f>
        <v>0.33073239106461022</v>
      </c>
      <c r="AB71" s="52">
        <f>VLOOKUP($B71,Shock_dev!$A$1:$CI$300,MATCH(DATE(AB$1,1,1),Shock_dev!$A$1:$CI$1,0),FALSE)</f>
        <v>0.34704074897564269</v>
      </c>
      <c r="AC71" s="52">
        <f>VLOOKUP($B71,Shock_dev!$A$1:$CI$300,MATCH(DATE(AC$1,1,1),Shock_dev!$A$1:$CI$1,0),FALSE)</f>
        <v>0.36226310796760436</v>
      </c>
      <c r="AD71" s="52">
        <f>VLOOKUP($B71,Shock_dev!$A$1:$CI$300,MATCH(DATE(AD$1,1,1),Shock_dev!$A$1:$CI$1,0),FALSE)</f>
        <v>0.37491798424414413</v>
      </c>
      <c r="AE71" s="52">
        <f>VLOOKUP($B71,Shock_dev!$A$1:$CI$300,MATCH(DATE(AE$1,1,1),Shock_dev!$A$1:$CI$1,0),FALSE)</f>
        <v>0.38628425398354271</v>
      </c>
      <c r="AF71" s="52">
        <f>VLOOKUP($B71,Shock_dev!$A$1:$CI$300,MATCH(DATE(AF$1,1,1),Shock_dev!$A$1:$CI$1,0),FALSE)</f>
        <v>0.39282486323617694</v>
      </c>
      <c r="AG71" s="52"/>
      <c r="AH71" s="65">
        <f t="shared" si="1"/>
        <v>0.53877573158166958</v>
      </c>
      <c r="AI71" s="65">
        <f t="shared" si="2"/>
        <v>0.72021401254139561</v>
      </c>
      <c r="AJ71" s="65">
        <f t="shared" si="3"/>
        <v>0.51269399368619595</v>
      </c>
      <c r="AK71" s="65">
        <f t="shared" si="4"/>
        <v>0.30323678259289055</v>
      </c>
      <c r="AL71" s="65">
        <f t="shared" si="5"/>
        <v>0.29593151538792017</v>
      </c>
      <c r="AM71" s="65">
        <f t="shared" si="6"/>
        <v>0.37266619168142218</v>
      </c>
      <c r="AN71" s="66"/>
      <c r="AO71" s="65">
        <f t="shared" si="7"/>
        <v>0.62949487206153254</v>
      </c>
      <c r="AP71" s="65">
        <f t="shared" si="8"/>
        <v>0.40796538813954325</v>
      </c>
      <c r="AQ71" s="65">
        <f t="shared" si="9"/>
        <v>0.33429885353467115</v>
      </c>
    </row>
    <row r="72" spans="1:43" s="9" customFormat="1" x14ac:dyDescent="0.25">
      <c r="A72" s="5" t="str">
        <f>VLOOKUP(LEFT(RIGHT(B72,12),4),List_Sectors!$A$2:$C$30,3,FALSE)</f>
        <v>Energie et mines</v>
      </c>
      <c r="B72" s="37" t="s">
        <v>599</v>
      </c>
      <c r="C72" s="51">
        <f>VLOOKUP($B72,Shock_dev!$A$1:$CI$300,MATCH(DATE(C$1,1,1),Shock_dev!$A$1:$CI$1,0),FALSE)</f>
        <v>1.6179249386004135E-3</v>
      </c>
      <c r="D72" s="52">
        <f>VLOOKUP($B72,Shock_dev!$A$1:$CI$300,MATCH(DATE(D$1,1,1),Shock_dev!$A$1:$CI$1,0),FALSE)</f>
        <v>3.3722034166834827E-3</v>
      </c>
      <c r="E72" s="52">
        <f>VLOOKUP($B72,Shock_dev!$A$1:$CI$300,MATCH(DATE(E$1,1,1),Shock_dev!$A$1:$CI$1,0),FALSE)</f>
        <v>4.768355988738913E-3</v>
      </c>
      <c r="F72" s="52">
        <f>VLOOKUP($B72,Shock_dev!$A$1:$CI$300,MATCH(DATE(F$1,1,1),Shock_dev!$A$1:$CI$1,0),FALSE)</f>
        <v>5.6741715501562959E-3</v>
      </c>
      <c r="G72" s="52">
        <f>VLOOKUP($B72,Shock_dev!$A$1:$CI$300,MATCH(DATE(G$1,1,1),Shock_dev!$A$1:$CI$1,0),FALSE)</f>
        <v>6.0656382597244207E-3</v>
      </c>
      <c r="H72" s="52">
        <f>VLOOKUP($B72,Shock_dev!$A$1:$CI$300,MATCH(DATE(H$1,1,1),Shock_dev!$A$1:$CI$1,0),FALSE)</f>
        <v>6.1449317873869432E-3</v>
      </c>
      <c r="I72" s="52">
        <f>VLOOKUP($B72,Shock_dev!$A$1:$CI$300,MATCH(DATE(I$1,1,1),Shock_dev!$A$1:$CI$1,0),FALSE)</f>
        <v>5.9324317866424883E-3</v>
      </c>
      <c r="J72" s="52">
        <f>VLOOKUP($B72,Shock_dev!$A$1:$CI$300,MATCH(DATE(J$1,1,1),Shock_dev!$A$1:$CI$1,0),FALSE)</f>
        <v>5.6659151217998841E-3</v>
      </c>
      <c r="K72" s="52">
        <f>VLOOKUP($B72,Shock_dev!$A$1:$CI$300,MATCH(DATE(K$1,1,1),Shock_dev!$A$1:$CI$1,0),FALSE)</f>
        <v>5.264070041705037E-3</v>
      </c>
      <c r="L72" s="52">
        <f>VLOOKUP($B72,Shock_dev!$A$1:$CI$300,MATCH(DATE(L$1,1,1),Shock_dev!$A$1:$CI$1,0),FALSE)</f>
        <v>4.8906797235596031E-3</v>
      </c>
      <c r="M72" s="52">
        <f>VLOOKUP($B72,Shock_dev!$A$1:$CI$300,MATCH(DATE(M$1,1,1),Shock_dev!$A$1:$CI$1,0),FALSE)</f>
        <v>4.6770739529453133E-3</v>
      </c>
      <c r="N72" s="52">
        <f>VLOOKUP($B72,Shock_dev!$A$1:$CI$300,MATCH(DATE(N$1,1,1),Shock_dev!$A$1:$CI$1,0),FALSE)</f>
        <v>4.399933134189943E-3</v>
      </c>
      <c r="O72" s="52">
        <f>VLOOKUP($B72,Shock_dev!$A$1:$CI$300,MATCH(DATE(O$1,1,1),Shock_dev!$A$1:$CI$1,0),FALSE)</f>
        <v>4.005857435057535E-3</v>
      </c>
      <c r="P72" s="52">
        <f>VLOOKUP($B72,Shock_dev!$A$1:$CI$300,MATCH(DATE(P$1,1,1),Shock_dev!$A$1:$CI$1,0),FALSE)</f>
        <v>3.5654044853670312E-3</v>
      </c>
      <c r="Q72" s="52">
        <f>VLOOKUP($B72,Shock_dev!$A$1:$CI$300,MATCH(DATE(Q$1,1,1),Shock_dev!$A$1:$CI$1,0),FALSE)</f>
        <v>3.2052608840695074E-3</v>
      </c>
      <c r="R72" s="52">
        <f>VLOOKUP($B72,Shock_dev!$A$1:$CI$300,MATCH(DATE(R$1,1,1),Shock_dev!$A$1:$CI$1,0),FALSE)</f>
        <v>2.7888936627997749E-3</v>
      </c>
      <c r="S72" s="52">
        <f>VLOOKUP($B72,Shock_dev!$A$1:$CI$300,MATCH(DATE(S$1,1,1),Shock_dev!$A$1:$CI$1,0),FALSE)</f>
        <v>2.4475614175097252E-3</v>
      </c>
      <c r="T72" s="52">
        <f>VLOOKUP($B72,Shock_dev!$A$1:$CI$300,MATCH(DATE(T$1,1,1),Shock_dev!$A$1:$CI$1,0),FALSE)</f>
        <v>2.2338937744662986E-3</v>
      </c>
      <c r="U72" s="52">
        <f>VLOOKUP($B72,Shock_dev!$A$1:$CI$300,MATCH(DATE(U$1,1,1),Shock_dev!$A$1:$CI$1,0),FALSE)</f>
        <v>2.0366177575044673E-3</v>
      </c>
      <c r="V72" s="52">
        <f>VLOOKUP($B72,Shock_dev!$A$1:$CI$300,MATCH(DATE(V$1,1,1),Shock_dev!$A$1:$CI$1,0),FALSE)</f>
        <v>1.970853570135293E-3</v>
      </c>
      <c r="W72" s="52">
        <f>VLOOKUP($B72,Shock_dev!$A$1:$CI$300,MATCH(DATE(W$1,1,1),Shock_dev!$A$1:$CI$1,0),FALSE)</f>
        <v>1.9735366180255406E-3</v>
      </c>
      <c r="X72" s="52">
        <f>VLOOKUP($B72,Shock_dev!$A$1:$CI$300,MATCH(DATE(X$1,1,1),Shock_dev!$A$1:$CI$1,0),FALSE)</f>
        <v>2.0076529862909582E-3</v>
      </c>
      <c r="Y72" s="52">
        <f>VLOOKUP($B72,Shock_dev!$A$1:$CI$300,MATCH(DATE(Y$1,1,1),Shock_dev!$A$1:$CI$1,0),FALSE)</f>
        <v>2.1521875239097301E-3</v>
      </c>
      <c r="Z72" s="52">
        <f>VLOOKUP($B72,Shock_dev!$A$1:$CI$300,MATCH(DATE(Z$1,1,1),Shock_dev!$A$1:$CI$1,0),FALSE)</f>
        <v>2.2676376154628576E-3</v>
      </c>
      <c r="AA72" s="52">
        <f>VLOOKUP($B72,Shock_dev!$A$1:$CI$300,MATCH(DATE(AA$1,1,1),Shock_dev!$A$1:$CI$1,0),FALSE)</f>
        <v>2.3787727788989548E-3</v>
      </c>
      <c r="AB72" s="52">
        <f>VLOOKUP($B72,Shock_dev!$A$1:$CI$300,MATCH(DATE(AB$1,1,1),Shock_dev!$A$1:$CI$1,0),FALSE)</f>
        <v>2.4861474117367551E-3</v>
      </c>
      <c r="AC72" s="52">
        <f>VLOOKUP($B72,Shock_dev!$A$1:$CI$300,MATCH(DATE(AC$1,1,1),Shock_dev!$A$1:$CI$1,0),FALSE)</f>
        <v>2.5883675548445942E-3</v>
      </c>
      <c r="AD72" s="52">
        <f>VLOOKUP($B72,Shock_dev!$A$1:$CI$300,MATCH(DATE(AD$1,1,1),Shock_dev!$A$1:$CI$1,0),FALSE)</f>
        <v>2.6723388914034708E-3</v>
      </c>
      <c r="AE72" s="52">
        <f>VLOOKUP($B72,Shock_dev!$A$1:$CI$300,MATCH(DATE(AE$1,1,1),Shock_dev!$A$1:$CI$1,0),FALSE)</f>
        <v>2.7496789950768414E-3</v>
      </c>
      <c r="AF72" s="52">
        <f>VLOOKUP($B72,Shock_dev!$A$1:$CI$300,MATCH(DATE(AF$1,1,1),Shock_dev!$A$1:$CI$1,0),FALSE)</f>
        <v>2.7891865864082691E-3</v>
      </c>
      <c r="AG72" s="52"/>
      <c r="AH72" s="65">
        <f t="shared" si="1"/>
        <v>4.2996588307807043E-3</v>
      </c>
      <c r="AI72" s="65">
        <f t="shared" si="2"/>
        <v>5.5796056922187915E-3</v>
      </c>
      <c r="AJ72" s="65">
        <f t="shared" si="3"/>
        <v>3.9707059783258654E-3</v>
      </c>
      <c r="AK72" s="65">
        <f t="shared" si="4"/>
        <v>2.295564036483112E-3</v>
      </c>
      <c r="AL72" s="65">
        <f t="shared" si="5"/>
        <v>2.1559575045176083E-3</v>
      </c>
      <c r="AM72" s="65">
        <f t="shared" si="6"/>
        <v>2.657143887893986E-3</v>
      </c>
      <c r="AN72" s="66"/>
      <c r="AO72" s="65">
        <f t="shared" si="7"/>
        <v>4.9396322614997483E-3</v>
      </c>
      <c r="AP72" s="65">
        <f t="shared" si="8"/>
        <v>3.1331350074044889E-3</v>
      </c>
      <c r="AQ72" s="65">
        <f t="shared" si="9"/>
        <v>2.4065506962057974E-3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0.32327674332815787</v>
      </c>
      <c r="D77" s="52">
        <f t="shared" ref="D77:AF77" si="11">SUM(D60:D69)</f>
        <v>0.54443618650894721</v>
      </c>
      <c r="E77" s="52">
        <f t="shared" si="11"/>
        <v>0.66657415400996001</v>
      </c>
      <c r="F77" s="52">
        <f t="shared" si="11"/>
        <v>0.71686047743443249</v>
      </c>
      <c r="G77" s="52">
        <f t="shared" si="11"/>
        <v>0.71492396105466383</v>
      </c>
      <c r="H77" s="52">
        <f t="shared" si="11"/>
        <v>0.7122300068292664</v>
      </c>
      <c r="I77" s="52">
        <f t="shared" si="11"/>
        <v>0.68729879088736512</v>
      </c>
      <c r="J77" s="52">
        <f t="shared" si="11"/>
        <v>0.68651228505768236</v>
      </c>
      <c r="K77" s="52">
        <f t="shared" si="11"/>
        <v>0.66355872073326794</v>
      </c>
      <c r="L77" s="52">
        <f t="shared" si="11"/>
        <v>0.65849278779204745</v>
      </c>
      <c r="M77" s="52">
        <f t="shared" si="11"/>
        <v>0.67322763234300365</v>
      </c>
      <c r="N77" s="52">
        <f t="shared" si="11"/>
        <v>0.66104433268433216</v>
      </c>
      <c r="O77" s="52">
        <f t="shared" si="11"/>
        <v>0.62610045023040561</v>
      </c>
      <c r="P77" s="52">
        <f t="shared" si="11"/>
        <v>0.59061285731313817</v>
      </c>
      <c r="Q77" s="52">
        <f t="shared" si="11"/>
        <v>0.57547748328787396</v>
      </c>
      <c r="R77" s="52">
        <f t="shared" si="11"/>
        <v>0.535743446932057</v>
      </c>
      <c r="S77" s="52">
        <f t="shared" si="11"/>
        <v>0.5146863719414484</v>
      </c>
      <c r="T77" s="52">
        <f t="shared" si="11"/>
        <v>0.50985842953589688</v>
      </c>
      <c r="U77" s="52">
        <f t="shared" si="11"/>
        <v>0.49245815355574324</v>
      </c>
      <c r="V77" s="52">
        <f t="shared" si="11"/>
        <v>0.50123647732962406</v>
      </c>
      <c r="W77" s="52">
        <f t="shared" si="11"/>
        <v>0.5052185759800093</v>
      </c>
      <c r="X77" s="52">
        <f t="shared" si="11"/>
        <v>0.50693111208513231</v>
      </c>
      <c r="Y77" s="52">
        <f t="shared" si="11"/>
        <v>0.51968224158282661</v>
      </c>
      <c r="Z77" s="52">
        <f t="shared" si="11"/>
        <v>0.51810668977477481</v>
      </c>
      <c r="AA77" s="52">
        <f t="shared" si="11"/>
        <v>0.52051735011344735</v>
      </c>
      <c r="AB77" s="52">
        <f t="shared" si="11"/>
        <v>0.52480145070474582</v>
      </c>
      <c r="AC77" s="52">
        <f t="shared" si="11"/>
        <v>0.53013099920660722</v>
      </c>
      <c r="AD77" s="52">
        <f t="shared" si="11"/>
        <v>0.53349008608704396</v>
      </c>
      <c r="AE77" s="52">
        <f t="shared" si="11"/>
        <v>0.53828187916781001</v>
      </c>
      <c r="AF77" s="52">
        <f t="shared" si="11"/>
        <v>0.53670672096900796</v>
      </c>
      <c r="AG77" s="67"/>
      <c r="AH77" s="65">
        <f>AVERAGE(C77:G77)</f>
        <v>0.59321430446723222</v>
      </c>
      <c r="AI77" s="65">
        <f>AVERAGE(H77:L77)</f>
        <v>0.68161851825992581</v>
      </c>
      <c r="AJ77" s="65">
        <f>AVERAGE(M77:Q77)</f>
        <v>0.62529255117175064</v>
      </c>
      <c r="AK77" s="65">
        <f>AVERAGE(R77:V77)</f>
        <v>0.51079657585895399</v>
      </c>
      <c r="AL77" s="65">
        <f>AVERAGE(W77:AA77)</f>
        <v>0.51409119390723812</v>
      </c>
      <c r="AM77" s="65">
        <f>AVERAGE(AB77:AF77)</f>
        <v>0.53268222722704306</v>
      </c>
      <c r="AN77" s="66"/>
      <c r="AO77" s="65">
        <f>AVERAGE(AH77:AI77)</f>
        <v>0.63741641136357896</v>
      </c>
      <c r="AP77" s="65">
        <f>AVERAGE(AJ77:AK77)</f>
        <v>0.56804456351535237</v>
      </c>
      <c r="AQ77" s="65">
        <f>AVERAGE(AL77:AM77)</f>
        <v>0.52338671056714059</v>
      </c>
    </row>
    <row r="78" spans="1:43" s="9" customFormat="1" x14ac:dyDescent="0.25">
      <c r="A78" s="13" t="s">
        <v>399</v>
      </c>
      <c r="B78" s="13"/>
      <c r="C78" s="52">
        <f>SUM(C70:C71)</f>
        <v>0.2123926371333868</v>
      </c>
      <c r="D78" s="52">
        <f t="shared" ref="D78:AF78" si="12">SUM(D70:D71)</f>
        <v>0.43344508327495251</v>
      </c>
      <c r="E78" s="52">
        <f t="shared" si="12"/>
        <v>0.60966174294464337</v>
      </c>
      <c r="F78" s="52">
        <f t="shared" si="12"/>
        <v>0.72788624247128397</v>
      </c>
      <c r="G78" s="52">
        <f t="shared" si="12"/>
        <v>0.78410262802552844</v>
      </c>
      <c r="H78" s="52">
        <f t="shared" si="12"/>
        <v>0.80136608604412396</v>
      </c>
      <c r="I78" s="52">
        <f t="shared" si="12"/>
        <v>0.7797155906196177</v>
      </c>
      <c r="J78" s="52">
        <f t="shared" si="12"/>
        <v>0.74728219214968938</v>
      </c>
      <c r="K78" s="52">
        <f t="shared" si="12"/>
        <v>0.69486013602528629</v>
      </c>
      <c r="L78" s="52">
        <f t="shared" si="12"/>
        <v>0.64443289936837789</v>
      </c>
      <c r="M78" s="52">
        <f t="shared" si="12"/>
        <v>0.61139837424923893</v>
      </c>
      <c r="N78" s="52">
        <f t="shared" si="12"/>
        <v>0.56989634030719993</v>
      </c>
      <c r="O78" s="52">
        <f t="shared" si="12"/>
        <v>0.5159752330093319</v>
      </c>
      <c r="P78" s="52">
        <f t="shared" si="12"/>
        <v>0.45800510834009667</v>
      </c>
      <c r="Q78" s="52">
        <f t="shared" si="12"/>
        <v>0.41067668626953729</v>
      </c>
      <c r="R78" s="52">
        <f t="shared" si="12"/>
        <v>0.35740621000423434</v>
      </c>
      <c r="S78" s="52">
        <f t="shared" si="12"/>
        <v>0.31468903361447398</v>
      </c>
      <c r="T78" s="52">
        <f t="shared" si="12"/>
        <v>0.28766941481143316</v>
      </c>
      <c r="U78" s="52">
        <f t="shared" si="12"/>
        <v>0.26370229152864161</v>
      </c>
      <c r="V78" s="52">
        <f t="shared" si="12"/>
        <v>0.25747998924868443</v>
      </c>
      <c r="W78" s="52">
        <f t="shared" si="12"/>
        <v>0.25965090556018955</v>
      </c>
      <c r="X78" s="52">
        <f t="shared" si="12"/>
        <v>0.26690094760407557</v>
      </c>
      <c r="Y78" s="52">
        <f t="shared" si="12"/>
        <v>0.29000481507070547</v>
      </c>
      <c r="Z78" s="52">
        <f t="shared" si="12"/>
        <v>0.30922303203107193</v>
      </c>
      <c r="AA78" s="52">
        <f t="shared" si="12"/>
        <v>0.32740651944946408</v>
      </c>
      <c r="AB78" s="52">
        <f t="shared" si="12"/>
        <v>0.3445706534360119</v>
      </c>
      <c r="AC78" s="52">
        <f t="shared" si="12"/>
        <v>0.3605499956326027</v>
      </c>
      <c r="AD78" s="52">
        <f t="shared" si="12"/>
        <v>0.373822991784234</v>
      </c>
      <c r="AE78" s="52">
        <f t="shared" si="12"/>
        <v>0.38570609560915142</v>
      </c>
      <c r="AF78" s="52">
        <f t="shared" si="12"/>
        <v>0.39257267169083571</v>
      </c>
      <c r="AG78" s="67"/>
      <c r="AH78" s="65">
        <f>AVERAGE(C78:G78)</f>
        <v>0.55349766676995904</v>
      </c>
      <c r="AI78" s="65">
        <f>AVERAGE(H78:L78)</f>
        <v>0.733531380841419</v>
      </c>
      <c r="AJ78" s="65">
        <f>AVERAGE(M78:Q78)</f>
        <v>0.51319034843508082</v>
      </c>
      <c r="AK78" s="65">
        <f>AVERAGE(R78:V78)</f>
        <v>0.29618938784149351</v>
      </c>
      <c r="AL78" s="65">
        <f>AVERAGE(W78:AA78)</f>
        <v>0.29063724394310136</v>
      </c>
      <c r="AM78" s="65">
        <f>AVERAGE(AB78:AF78)</f>
        <v>0.37144448163056715</v>
      </c>
      <c r="AN78" s="66"/>
      <c r="AO78" s="65">
        <f>AVERAGE(AH78:AI78)</f>
        <v>0.64351452380568896</v>
      </c>
      <c r="AP78" s="65">
        <f>AVERAGE(AJ78:AK78)</f>
        <v>0.40468986813828717</v>
      </c>
      <c r="AQ78" s="65">
        <f>AVERAGE(AL78:AM78)</f>
        <v>0.33104086278683426</v>
      </c>
    </row>
    <row r="79" spans="1:43" s="9" customFormat="1" x14ac:dyDescent="0.25">
      <c r="A79" s="13" t="s">
        <v>421</v>
      </c>
      <c r="B79" s="13"/>
      <c r="C79" s="52">
        <f>SUM(C53:C58)</f>
        <v>3.4619100536830393E-2</v>
      </c>
      <c r="D79" s="52">
        <f t="shared" ref="D79:AF79" si="13">SUM(D53:D58)</f>
        <v>6.3102945831151003E-2</v>
      </c>
      <c r="E79" s="52">
        <f t="shared" si="13"/>
        <v>8.0697923845804681E-2</v>
      </c>
      <c r="F79" s="52">
        <f t="shared" si="13"/>
        <v>8.8767093873485317E-2</v>
      </c>
      <c r="G79" s="52">
        <f t="shared" si="13"/>
        <v>8.8532248180078654E-2</v>
      </c>
      <c r="H79" s="52">
        <f t="shared" si="13"/>
        <v>8.4616635267534906E-2</v>
      </c>
      <c r="I79" s="52">
        <f t="shared" si="13"/>
        <v>7.6606517088028819E-2</v>
      </c>
      <c r="J79" s="52">
        <f t="shared" si="13"/>
        <v>6.8958652602289006E-2</v>
      </c>
      <c r="K79" s="52">
        <f t="shared" si="13"/>
        <v>5.9281531871248808E-2</v>
      </c>
      <c r="L79" s="52">
        <f t="shared" si="13"/>
        <v>5.1199530029997727E-2</v>
      </c>
      <c r="M79" s="52">
        <f t="shared" si="13"/>
        <v>4.6537971601761784E-2</v>
      </c>
      <c r="N79" s="52">
        <f t="shared" si="13"/>
        <v>4.0307986537601051E-2</v>
      </c>
      <c r="O79" s="52">
        <f t="shared" si="13"/>
        <v>3.2498133152214503E-2</v>
      </c>
      <c r="P79" s="52">
        <f t="shared" si="13"/>
        <v>2.4838477710208008E-2</v>
      </c>
      <c r="Q79" s="52">
        <f t="shared" si="13"/>
        <v>1.9542408372449624E-2</v>
      </c>
      <c r="R79" s="52">
        <f t="shared" si="13"/>
        <v>1.3370053775874731E-2</v>
      </c>
      <c r="S79" s="52">
        <f t="shared" si="13"/>
        <v>9.3219361204688826E-3</v>
      </c>
      <c r="T79" s="52">
        <f t="shared" si="13"/>
        <v>7.7547231059333279E-3</v>
      </c>
      <c r="U79" s="52">
        <f t="shared" si="13"/>
        <v>6.2552452356823152E-3</v>
      </c>
      <c r="V79" s="52">
        <f t="shared" si="13"/>
        <v>7.4391892872469265E-3</v>
      </c>
      <c r="W79" s="52">
        <f t="shared" si="13"/>
        <v>9.3629337766065988E-3</v>
      </c>
      <c r="X79" s="52">
        <f t="shared" si="13"/>
        <v>1.1625012537635277E-2</v>
      </c>
      <c r="Y79" s="52">
        <f t="shared" si="13"/>
        <v>1.6174771075812527E-2</v>
      </c>
      <c r="Z79" s="52">
        <f t="shared" si="13"/>
        <v>1.9403410442486533E-2</v>
      </c>
      <c r="AA79" s="52">
        <f t="shared" si="13"/>
        <v>2.2246049290085525E-2</v>
      </c>
      <c r="AB79" s="52">
        <f t="shared" si="13"/>
        <v>2.4782097156080506E-2</v>
      </c>
      <c r="AC79" s="52">
        <f t="shared" si="13"/>
        <v>2.7022727272943834E-2</v>
      </c>
      <c r="AD79" s="52">
        <f t="shared" si="13"/>
        <v>2.8751839309181827E-2</v>
      </c>
      <c r="AE79" s="52">
        <f t="shared" si="13"/>
        <v>3.0254276177201337E-2</v>
      </c>
      <c r="AF79" s="52">
        <f t="shared" si="13"/>
        <v>3.0937566186491801E-2</v>
      </c>
      <c r="AG79" s="67"/>
      <c r="AH79" s="65">
        <f t="shared" si="1"/>
        <v>7.1143862453470014E-2</v>
      </c>
      <c r="AI79" s="65">
        <f t="shared" si="2"/>
        <v>6.8132573371819855E-2</v>
      </c>
      <c r="AJ79" s="65">
        <f t="shared" si="3"/>
        <v>3.2744995474846994E-2</v>
      </c>
      <c r="AK79" s="65">
        <f t="shared" si="4"/>
        <v>8.8282295050412362E-3</v>
      </c>
      <c r="AL79" s="65">
        <f t="shared" si="5"/>
        <v>1.5762435424525292E-2</v>
      </c>
      <c r="AM79" s="65">
        <f t="shared" si="6"/>
        <v>2.8349701220379858E-2</v>
      </c>
      <c r="AN79" s="66"/>
      <c r="AO79" s="65">
        <f t="shared" si="7"/>
        <v>6.9638217912644934E-2</v>
      </c>
      <c r="AP79" s="65">
        <f t="shared" si="8"/>
        <v>2.0786612489944116E-2</v>
      </c>
      <c r="AQ79" s="65">
        <f t="shared" si="9"/>
        <v>2.2056068322452577E-2</v>
      </c>
    </row>
    <row r="80" spans="1:43" s="9" customFormat="1" x14ac:dyDescent="0.25">
      <c r="A80" s="13" t="s">
        <v>423</v>
      </c>
      <c r="B80" s="13"/>
      <c r="C80" s="52">
        <f>C59</f>
        <v>9.0017107693601672E-3</v>
      </c>
      <c r="D80" s="52">
        <f t="shared" ref="D80:AF80" si="14">D59</f>
        <v>2.0198706030002331E-2</v>
      </c>
      <c r="E80" s="52">
        <f t="shared" si="14"/>
        <v>2.9227391402109382E-2</v>
      </c>
      <c r="F80" s="52">
        <f t="shared" si="14"/>
        <v>3.4753976465639769E-2</v>
      </c>
      <c r="G80" s="52">
        <f t="shared" si="14"/>
        <v>3.6837531764109907E-2</v>
      </c>
      <c r="H80" s="52">
        <f t="shared" si="14"/>
        <v>3.6950092598657287E-2</v>
      </c>
      <c r="I80" s="52">
        <f t="shared" si="14"/>
        <v>3.5703861381771923E-2</v>
      </c>
      <c r="J80" s="52">
        <f t="shared" si="14"/>
        <v>3.446557003171493E-2</v>
      </c>
      <c r="K80" s="52">
        <f t="shared" si="14"/>
        <v>3.3047835451057321E-2</v>
      </c>
      <c r="L80" s="52">
        <f t="shared" si="14"/>
        <v>3.213646620276378E-2</v>
      </c>
      <c r="M80" s="52">
        <f t="shared" si="14"/>
        <v>3.236836421018003E-2</v>
      </c>
      <c r="N80" s="52">
        <f t="shared" si="14"/>
        <v>3.2572124528985426E-2</v>
      </c>
      <c r="O80" s="52">
        <f t="shared" si="14"/>
        <v>3.2132229624192259E-2</v>
      </c>
      <c r="P80" s="52">
        <f t="shared" si="14"/>
        <v>3.122248844366152E-2</v>
      </c>
      <c r="Q80" s="52">
        <f t="shared" si="14"/>
        <v>3.0509636604612186E-2</v>
      </c>
      <c r="R80" s="52">
        <f t="shared" si="14"/>
        <v>2.9412596337457644E-2</v>
      </c>
      <c r="S80" s="52">
        <f t="shared" si="14"/>
        <v>2.8457840808581325E-2</v>
      </c>
      <c r="T80" s="52">
        <f t="shared" si="14"/>
        <v>2.7976237042494738E-2</v>
      </c>
      <c r="U80" s="52">
        <f t="shared" si="14"/>
        <v>2.7459233901608419E-2</v>
      </c>
      <c r="V80" s="52">
        <f t="shared" si="14"/>
        <v>2.7386638943877866E-2</v>
      </c>
      <c r="W80" s="52">
        <f t="shared" si="14"/>
        <v>2.7478605361723907E-2</v>
      </c>
      <c r="X80" s="52">
        <f t="shared" si="14"/>
        <v>2.7531388315967298E-2</v>
      </c>
      <c r="Y80" s="52">
        <f t="shared" si="14"/>
        <v>2.8007991398883679E-2</v>
      </c>
      <c r="Z80" s="52">
        <f t="shared" si="14"/>
        <v>2.8224840560134204E-2</v>
      </c>
      <c r="AA80" s="52">
        <f t="shared" si="14"/>
        <v>2.8178778535886569E-2</v>
      </c>
      <c r="AB80" s="52">
        <f t="shared" si="14"/>
        <v>2.7939100925664682E-2</v>
      </c>
      <c r="AC80" s="52">
        <f t="shared" si="14"/>
        <v>2.7568721027096704E-2</v>
      </c>
      <c r="AD80" s="52">
        <f t="shared" si="14"/>
        <v>2.7055145942608615E-2</v>
      </c>
      <c r="AE80" s="52">
        <f t="shared" si="14"/>
        <v>2.6479461278265521E-2</v>
      </c>
      <c r="AF80" s="52">
        <f t="shared" si="14"/>
        <v>2.5725559721463231E-2</v>
      </c>
      <c r="AG80" s="67"/>
      <c r="AH80" s="65">
        <f t="shared" si="1"/>
        <v>2.6003863286244312E-2</v>
      </c>
      <c r="AI80" s="65">
        <f t="shared" si="2"/>
        <v>3.4460765133193051E-2</v>
      </c>
      <c r="AJ80" s="65">
        <f t="shared" si="3"/>
        <v>3.1760968682326286E-2</v>
      </c>
      <c r="AK80" s="65">
        <f t="shared" si="4"/>
        <v>2.8138509406803996E-2</v>
      </c>
      <c r="AL80" s="65">
        <f t="shared" si="5"/>
        <v>2.7884320834519128E-2</v>
      </c>
      <c r="AM80" s="65">
        <f t="shared" si="6"/>
        <v>2.6953597779019751E-2</v>
      </c>
      <c r="AN80" s="66"/>
      <c r="AO80" s="65">
        <f t="shared" si="7"/>
        <v>3.0232314209718683E-2</v>
      </c>
      <c r="AP80" s="65">
        <f t="shared" si="8"/>
        <v>2.9949739044565139E-2</v>
      </c>
      <c r="AQ80" s="65">
        <f t="shared" si="9"/>
        <v>2.7418959306769439E-2</v>
      </c>
    </row>
    <row r="81" spans="1:43" s="9" customFormat="1" x14ac:dyDescent="0.25">
      <c r="A81" s="13" t="s">
        <v>426</v>
      </c>
      <c r="B81" s="13"/>
      <c r="C81" s="52">
        <f>C72</f>
        <v>1.6179249386004135E-3</v>
      </c>
      <c r="D81" s="52">
        <f t="shared" ref="D81:AF81" si="15">D72</f>
        <v>3.3722034166834827E-3</v>
      </c>
      <c r="E81" s="52">
        <f t="shared" si="15"/>
        <v>4.768355988738913E-3</v>
      </c>
      <c r="F81" s="52">
        <f t="shared" si="15"/>
        <v>5.6741715501562959E-3</v>
      </c>
      <c r="G81" s="52">
        <f t="shared" si="15"/>
        <v>6.0656382597244207E-3</v>
      </c>
      <c r="H81" s="52">
        <f t="shared" si="15"/>
        <v>6.1449317873869432E-3</v>
      </c>
      <c r="I81" s="52">
        <f t="shared" si="15"/>
        <v>5.9324317866424883E-3</v>
      </c>
      <c r="J81" s="52">
        <f t="shared" si="15"/>
        <v>5.6659151217998841E-3</v>
      </c>
      <c r="K81" s="52">
        <f t="shared" si="15"/>
        <v>5.264070041705037E-3</v>
      </c>
      <c r="L81" s="52">
        <f t="shared" si="15"/>
        <v>4.8906797235596031E-3</v>
      </c>
      <c r="M81" s="52">
        <f t="shared" si="15"/>
        <v>4.6770739529453133E-3</v>
      </c>
      <c r="N81" s="52">
        <f t="shared" si="15"/>
        <v>4.399933134189943E-3</v>
      </c>
      <c r="O81" s="52">
        <f t="shared" si="15"/>
        <v>4.005857435057535E-3</v>
      </c>
      <c r="P81" s="52">
        <f t="shared" si="15"/>
        <v>3.5654044853670312E-3</v>
      </c>
      <c r="Q81" s="52">
        <f t="shared" si="15"/>
        <v>3.2052608840695074E-3</v>
      </c>
      <c r="R81" s="52">
        <f t="shared" si="15"/>
        <v>2.7888936627997749E-3</v>
      </c>
      <c r="S81" s="52">
        <f t="shared" si="15"/>
        <v>2.4475614175097252E-3</v>
      </c>
      <c r="T81" s="52">
        <f t="shared" si="15"/>
        <v>2.2338937744662986E-3</v>
      </c>
      <c r="U81" s="52">
        <f t="shared" si="15"/>
        <v>2.0366177575044673E-3</v>
      </c>
      <c r="V81" s="52">
        <f t="shared" si="15"/>
        <v>1.970853570135293E-3</v>
      </c>
      <c r="W81" s="52">
        <f t="shared" si="15"/>
        <v>1.9735366180255406E-3</v>
      </c>
      <c r="X81" s="52">
        <f t="shared" si="15"/>
        <v>2.0076529862909582E-3</v>
      </c>
      <c r="Y81" s="52">
        <f t="shared" si="15"/>
        <v>2.1521875239097301E-3</v>
      </c>
      <c r="Z81" s="52">
        <f t="shared" si="15"/>
        <v>2.2676376154628576E-3</v>
      </c>
      <c r="AA81" s="52">
        <f t="shared" si="15"/>
        <v>2.3787727788989548E-3</v>
      </c>
      <c r="AB81" s="52">
        <f t="shared" si="15"/>
        <v>2.4861474117367551E-3</v>
      </c>
      <c r="AC81" s="52">
        <f t="shared" si="15"/>
        <v>2.5883675548445942E-3</v>
      </c>
      <c r="AD81" s="52">
        <f t="shared" si="15"/>
        <v>2.6723388914034708E-3</v>
      </c>
      <c r="AE81" s="52">
        <f t="shared" si="15"/>
        <v>2.7496789950768414E-3</v>
      </c>
      <c r="AF81" s="52">
        <f t="shared" si="15"/>
        <v>2.7891865864082691E-3</v>
      </c>
      <c r="AG81" s="67"/>
      <c r="AH81" s="65">
        <f>AVERAGE(C81:G81)</f>
        <v>4.2996588307807043E-3</v>
      </c>
      <c r="AI81" s="65">
        <f>AVERAGE(H81:L81)</f>
        <v>5.5796056922187915E-3</v>
      </c>
      <c r="AJ81" s="65">
        <f>AVERAGE(M81:Q81)</f>
        <v>3.9707059783258654E-3</v>
      </c>
      <c r="AK81" s="65">
        <f>AVERAGE(R81:V81)</f>
        <v>2.295564036483112E-3</v>
      </c>
      <c r="AL81" s="65">
        <f>AVERAGE(W81:AA81)</f>
        <v>2.1559575045176083E-3</v>
      </c>
      <c r="AM81" s="65">
        <f>AVERAGE(AB81:AF81)</f>
        <v>2.657143887893986E-3</v>
      </c>
      <c r="AN81" s="66"/>
      <c r="AO81" s="65">
        <f>AVERAGE(AH81:AI81)</f>
        <v>4.9396322614997483E-3</v>
      </c>
      <c r="AP81" s="65">
        <f>AVERAGE(AJ81:AK81)</f>
        <v>3.1331350074044889E-3</v>
      </c>
      <c r="AQ81" s="65">
        <f>AVERAGE(AL81:AM81)</f>
        <v>2.4065506962057974E-3</v>
      </c>
    </row>
    <row r="82" spans="1:43" s="9" customFormat="1" x14ac:dyDescent="0.25">
      <c r="A82" s="13" t="s">
        <v>425</v>
      </c>
      <c r="B82" s="13"/>
      <c r="C82" s="52">
        <f>SUM(C51:C52)</f>
        <v>8.1305643845325133E-3</v>
      </c>
      <c r="D82" s="52">
        <f t="shared" ref="D82:AF82" si="16">SUM(D51:D52)</f>
        <v>1.6489866827743848E-2</v>
      </c>
      <c r="E82" s="52">
        <f t="shared" si="16"/>
        <v>2.2996808004816884E-2</v>
      </c>
      <c r="F82" s="52">
        <f t="shared" si="16"/>
        <v>2.7061111685335263E-2</v>
      </c>
      <c r="G82" s="52">
        <f t="shared" si="16"/>
        <v>2.8456050294754141E-2</v>
      </c>
      <c r="H82" s="52">
        <f t="shared" si="16"/>
        <v>2.8060273721663309E-2</v>
      </c>
      <c r="I82" s="52">
        <f t="shared" si="16"/>
        <v>2.5931047741520788E-2</v>
      </c>
      <c r="J82" s="52">
        <f t="shared" si="16"/>
        <v>2.3247984751858269E-2</v>
      </c>
      <c r="K82" s="52">
        <f t="shared" si="16"/>
        <v>1.9766698448555164E-2</v>
      </c>
      <c r="L82" s="52">
        <f t="shared" si="16"/>
        <v>1.642868710531525E-2</v>
      </c>
      <c r="M82" s="52">
        <f t="shared" si="16"/>
        <v>1.3893116463632085E-2</v>
      </c>
      <c r="N82" s="52">
        <f t="shared" si="16"/>
        <v>1.1207409850108853E-2</v>
      </c>
      <c r="O82" s="52">
        <f t="shared" si="16"/>
        <v>8.2447434410081143E-3</v>
      </c>
      <c r="P82" s="52">
        <f t="shared" si="16"/>
        <v>5.3273563600970651E-3</v>
      </c>
      <c r="Q82" s="52">
        <f t="shared" si="16"/>
        <v>3.0095800313994685E-3</v>
      </c>
      <c r="R82" s="52">
        <f t="shared" si="16"/>
        <v>6.5140552008205194E-4</v>
      </c>
      <c r="S82" s="52">
        <f t="shared" si="16"/>
        <v>-1.1203468641992793E-3</v>
      </c>
      <c r="T82" s="52">
        <f t="shared" si="16"/>
        <v>-2.1254969428079933E-3</v>
      </c>
      <c r="U82" s="52">
        <f t="shared" si="16"/>
        <v>-2.8640477402945121E-3</v>
      </c>
      <c r="V82" s="52">
        <f t="shared" si="16"/>
        <v>-2.7954731208596527E-3</v>
      </c>
      <c r="W82" s="52">
        <f t="shared" si="16"/>
        <v>-2.3103767879889573E-3</v>
      </c>
      <c r="X82" s="52">
        <f t="shared" si="16"/>
        <v>-1.5644402545978734E-3</v>
      </c>
      <c r="Y82" s="52">
        <f t="shared" si="16"/>
        <v>-1.776864063164638E-4</v>
      </c>
      <c r="Z82" s="52">
        <f t="shared" si="16"/>
        <v>1.0606669357100971E-3</v>
      </c>
      <c r="AA82" s="52">
        <f t="shared" si="16"/>
        <v>2.2383092896488266E-3</v>
      </c>
      <c r="AB82" s="52">
        <f t="shared" si="16"/>
        <v>3.3375027734272337E-3</v>
      </c>
      <c r="AC82" s="52">
        <f t="shared" si="16"/>
        <v>4.3410191363049064E-3</v>
      </c>
      <c r="AD82" s="52">
        <f t="shared" si="16"/>
        <v>5.1860502409655333E-3</v>
      </c>
      <c r="AE82" s="52">
        <f t="shared" si="16"/>
        <v>5.9225613107628909E-3</v>
      </c>
      <c r="AF82" s="52">
        <f t="shared" si="16"/>
        <v>6.4142034516245245E-3</v>
      </c>
      <c r="AG82" s="67"/>
      <c r="AH82" s="65">
        <f>AVERAGE(C82:G82)</f>
        <v>2.062688023943653E-2</v>
      </c>
      <c r="AI82" s="65">
        <f>AVERAGE(H82:L82)</f>
        <v>2.2686938353782556E-2</v>
      </c>
      <c r="AJ82" s="65">
        <f>AVERAGE(M82:Q82)</f>
        <v>8.3364412292491179E-3</v>
      </c>
      <c r="AK82" s="65">
        <f>AVERAGE(R82:V82)</f>
        <v>-1.6507918296158771E-3</v>
      </c>
      <c r="AL82" s="65">
        <f>AVERAGE(W82:AA82)</f>
        <v>-1.5070544470887416E-4</v>
      </c>
      <c r="AM82" s="65">
        <f>AVERAGE(AB82:AF82)</f>
        <v>5.0402673826170181E-3</v>
      </c>
      <c r="AN82" s="66"/>
      <c r="AO82" s="65">
        <f>AVERAGE(AH82:AI82)</f>
        <v>2.1656909296609544E-2</v>
      </c>
      <c r="AP82" s="65">
        <f>AVERAGE(AJ82:AK82)</f>
        <v>3.3428246998166203E-3</v>
      </c>
      <c r="AQ82" s="65">
        <f>AVERAGE(AL82:AM82)</f>
        <v>2.4447809689540721E-3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8.9570992030305524E-2</v>
      </c>
      <c r="D87" s="52">
        <f t="shared" ref="D87:AF92" si="20">D60</f>
        <v>0.14321145345352287</v>
      </c>
      <c r="E87" s="52">
        <f t="shared" si="20"/>
        <v>0.16896063131710909</v>
      </c>
      <c r="F87" s="52">
        <f t="shared" si="20"/>
        <v>0.17783907770550286</v>
      </c>
      <c r="G87" s="52">
        <f t="shared" si="20"/>
        <v>0.16447711621723332</v>
      </c>
      <c r="H87" s="52">
        <f t="shared" si="20"/>
        <v>0.15966978235706519</v>
      </c>
      <c r="I87" s="52">
        <f t="shared" si="20"/>
        <v>0.15505215118603904</v>
      </c>
      <c r="J87" s="52">
        <f t="shared" si="20"/>
        <v>0.15116717632852633</v>
      </c>
      <c r="K87" s="52">
        <f t="shared" si="20"/>
        <v>0.14813589689634207</v>
      </c>
      <c r="L87" s="52">
        <f t="shared" si="20"/>
        <v>0.14478719366979234</v>
      </c>
      <c r="M87" s="52">
        <f t="shared" si="20"/>
        <v>0.13256958024688487</v>
      </c>
      <c r="N87" s="52">
        <f t="shared" si="20"/>
        <v>0.12635802098520313</v>
      </c>
      <c r="O87" s="52">
        <f t="shared" si="20"/>
        <v>0.12364806961793855</v>
      </c>
      <c r="P87" s="52">
        <f t="shared" si="20"/>
        <v>0.12284178168619957</v>
      </c>
      <c r="Q87" s="52">
        <f t="shared" si="20"/>
        <v>0.1208718056755899</v>
      </c>
      <c r="R87" s="52">
        <f t="shared" si="20"/>
        <v>0.11624062455636663</v>
      </c>
      <c r="S87" s="52">
        <f t="shared" si="20"/>
        <v>0.11434966845531655</v>
      </c>
      <c r="T87" s="52">
        <f t="shared" si="20"/>
        <v>0.1139119162431062</v>
      </c>
      <c r="U87" s="52">
        <f t="shared" si="20"/>
        <v>0.1140705451944259</v>
      </c>
      <c r="V87" s="52">
        <f t="shared" si="20"/>
        <v>0.11767100326557529</v>
      </c>
      <c r="W87" s="52">
        <f t="shared" si="20"/>
        <v>0.11603115530553869</v>
      </c>
      <c r="X87" s="52">
        <f t="shared" si="20"/>
        <v>0.11497423891151171</v>
      </c>
      <c r="Y87" s="52">
        <f t="shared" si="20"/>
        <v>0.11424061521256075</v>
      </c>
      <c r="Z87" s="52">
        <f t="shared" si="20"/>
        <v>0.11357209171208951</v>
      </c>
      <c r="AA87" s="52">
        <f t="shared" si="20"/>
        <v>0.1128579185393951</v>
      </c>
      <c r="AB87" s="52">
        <f t="shared" si="20"/>
        <v>0.1120587642825888</v>
      </c>
      <c r="AC87" s="52">
        <f t="shared" si="20"/>
        <v>0.11116675668293671</v>
      </c>
      <c r="AD87" s="52">
        <f t="shared" si="20"/>
        <v>0.11019063831497297</v>
      </c>
      <c r="AE87" s="52">
        <f t="shared" si="20"/>
        <v>0.10914938137468988</v>
      </c>
      <c r="AF87" s="52">
        <f t="shared" si="20"/>
        <v>0.10805000569174028</v>
      </c>
      <c r="AH87" s="65">
        <f t="shared" ref="AH87:AH93" si="21">AVERAGE(C87:G87)</f>
        <v>0.14881185414473475</v>
      </c>
      <c r="AI87" s="65">
        <f t="shared" ref="AI87:AI93" si="22">AVERAGE(H87:L87)</f>
        <v>0.15176244008755299</v>
      </c>
      <c r="AJ87" s="65">
        <f t="shared" ref="AJ87:AJ93" si="23">AVERAGE(M87:Q87)</f>
        <v>0.12525785164236319</v>
      </c>
      <c r="AK87" s="65">
        <f t="shared" ref="AK87:AK93" si="24">AVERAGE(R87:V87)</f>
        <v>0.11524875154295811</v>
      </c>
      <c r="AL87" s="65">
        <f t="shared" ref="AL87:AL93" si="25">AVERAGE(W87:AA87)</f>
        <v>0.11433520393621914</v>
      </c>
      <c r="AM87" s="65">
        <f t="shared" ref="AM87:AM93" si="26">AVERAGE(AB87:AF87)</f>
        <v>0.11012310926938573</v>
      </c>
      <c r="AN87" s="66"/>
      <c r="AO87" s="65">
        <f t="shared" ref="AO87:AO93" si="27">AVERAGE(AH87:AI87)</f>
        <v>0.15028714711614388</v>
      </c>
      <c r="AP87" s="65">
        <f t="shared" ref="AP87:AP93" si="28">AVERAGE(AJ87:AK87)</f>
        <v>0.12025330159266065</v>
      </c>
      <c r="AQ87" s="65">
        <f t="shared" ref="AQ87:AQ93" si="29">AVERAGE(AL87:AM87)</f>
        <v>0.11222915660280244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1.2831372013774073E-2</v>
      </c>
      <c r="D88" s="52">
        <f t="shared" ref="D88:R88" si="30">D61</f>
        <v>2.328707535773154E-2</v>
      </c>
      <c r="E88" s="52">
        <f t="shared" si="30"/>
        <v>2.9167675451028136E-2</v>
      </c>
      <c r="F88" s="52">
        <f t="shared" si="30"/>
        <v>3.1363525369944911E-2</v>
      </c>
      <c r="G88" s="52">
        <f t="shared" si="30"/>
        <v>3.1460172049798389E-2</v>
      </c>
      <c r="H88" s="52">
        <f t="shared" si="30"/>
        <v>3.0631788552929723E-2</v>
      </c>
      <c r="I88" s="52">
        <f t="shared" si="30"/>
        <v>2.7415467904849777E-2</v>
      </c>
      <c r="J88" s="52">
        <f t="shared" si="30"/>
        <v>2.5350199966172257E-2</v>
      </c>
      <c r="K88" s="52">
        <f t="shared" si="30"/>
        <v>2.125440002737225E-2</v>
      </c>
      <c r="L88" s="52">
        <f t="shared" si="30"/>
        <v>1.9103935498508775E-2</v>
      </c>
      <c r="M88" s="52">
        <f t="shared" si="30"/>
        <v>3.8148351574532856E-2</v>
      </c>
      <c r="N88" s="52">
        <f t="shared" si="30"/>
        <v>4.759177190554921E-2</v>
      </c>
      <c r="O88" s="52">
        <f t="shared" si="30"/>
        <v>5.2002025771851049E-2</v>
      </c>
      <c r="P88" s="52">
        <f t="shared" si="30"/>
        <v>5.3231280801625286E-2</v>
      </c>
      <c r="Q88" s="52">
        <f t="shared" si="30"/>
        <v>5.2832809214876583E-2</v>
      </c>
      <c r="R88" s="52">
        <f t="shared" si="30"/>
        <v>5.1760461228456997E-2</v>
      </c>
      <c r="S88" s="52">
        <f t="shared" si="20"/>
        <v>5.3104250719955122E-2</v>
      </c>
      <c r="T88" s="52">
        <f t="shared" si="20"/>
        <v>5.3234664587314448E-2</v>
      </c>
      <c r="U88" s="52">
        <f t="shared" si="20"/>
        <v>5.2722149189700397E-2</v>
      </c>
      <c r="V88" s="52">
        <f t="shared" si="20"/>
        <v>5.1938759555604744E-2</v>
      </c>
      <c r="W88" s="52">
        <f t="shared" si="20"/>
        <v>5.1081760226891058E-2</v>
      </c>
      <c r="X88" s="52">
        <f t="shared" si="20"/>
        <v>5.274240674002708E-2</v>
      </c>
      <c r="Y88" s="52">
        <f t="shared" si="20"/>
        <v>5.3264337802500082E-2</v>
      </c>
      <c r="Z88" s="52">
        <f t="shared" si="20"/>
        <v>5.3108390418071562E-2</v>
      </c>
      <c r="AA88" s="52">
        <f t="shared" si="20"/>
        <v>5.260684331308034E-2</v>
      </c>
      <c r="AB88" s="52">
        <f t="shared" si="20"/>
        <v>5.195514114420053E-2</v>
      </c>
      <c r="AC88" s="52">
        <f t="shared" si="20"/>
        <v>5.1255361779701962E-2</v>
      </c>
      <c r="AD88" s="52">
        <f t="shared" si="20"/>
        <v>5.055659961218377E-2</v>
      </c>
      <c r="AE88" s="52">
        <f t="shared" si="20"/>
        <v>4.9879754440049509E-2</v>
      </c>
      <c r="AF88" s="52">
        <f t="shared" si="20"/>
        <v>4.922863318981701E-2</v>
      </c>
      <c r="AH88" s="65">
        <f t="shared" si="21"/>
        <v>2.562196404845541E-2</v>
      </c>
      <c r="AI88" s="65">
        <f t="shared" si="22"/>
        <v>2.4751158389966558E-2</v>
      </c>
      <c r="AJ88" s="65">
        <f t="shared" si="23"/>
        <v>4.8761247853686997E-2</v>
      </c>
      <c r="AK88" s="65">
        <f t="shared" si="24"/>
        <v>5.2552057056206344E-2</v>
      </c>
      <c r="AL88" s="65">
        <f t="shared" si="25"/>
        <v>5.256074770011402E-2</v>
      </c>
      <c r="AM88" s="65">
        <f t="shared" si="26"/>
        <v>5.057509803319056E-2</v>
      </c>
      <c r="AN88" s="66"/>
      <c r="AO88" s="65">
        <f t="shared" si="27"/>
        <v>2.5186561219210986E-2</v>
      </c>
      <c r="AP88" s="65">
        <f t="shared" si="28"/>
        <v>5.0656652454946674E-2</v>
      </c>
      <c r="AQ88" s="65">
        <f t="shared" si="29"/>
        <v>5.1567922866652294E-2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1.5753450011226099E-2</v>
      </c>
      <c r="D89" s="52">
        <f t="shared" si="20"/>
        <v>2.7455441059991526E-2</v>
      </c>
      <c r="E89" s="52">
        <f t="shared" si="20"/>
        <v>3.3620819128256221E-2</v>
      </c>
      <c r="F89" s="52">
        <f t="shared" si="20"/>
        <v>3.5689762094481783E-2</v>
      </c>
      <c r="G89" s="52">
        <f t="shared" si="20"/>
        <v>3.7181535466413437E-2</v>
      </c>
      <c r="H89" s="52">
        <f t="shared" si="20"/>
        <v>3.6813767146328662E-2</v>
      </c>
      <c r="I89" s="52">
        <f t="shared" si="20"/>
        <v>3.5424000110177101E-2</v>
      </c>
      <c r="J89" s="52">
        <f t="shared" si="20"/>
        <v>3.3809571004468651E-2</v>
      </c>
      <c r="K89" s="52">
        <f t="shared" si="20"/>
        <v>3.2012684750861588E-2</v>
      </c>
      <c r="L89" s="52">
        <f t="shared" si="20"/>
        <v>3.1006550875831498E-2</v>
      </c>
      <c r="M89" s="52">
        <f t="shared" si="20"/>
        <v>3.552068255919149E-2</v>
      </c>
      <c r="N89" s="52">
        <f t="shared" si="20"/>
        <v>3.6965995011858148E-2</v>
      </c>
      <c r="O89" s="52">
        <f t="shared" si="20"/>
        <v>3.6798600258029009E-2</v>
      </c>
      <c r="P89" s="52">
        <f t="shared" si="20"/>
        <v>3.577427157665581E-2</v>
      </c>
      <c r="Q89" s="52">
        <f t="shared" si="20"/>
        <v>3.4375163857642922E-2</v>
      </c>
      <c r="R89" s="52">
        <f t="shared" si="20"/>
        <v>3.2854105259153943E-2</v>
      </c>
      <c r="S89" s="52">
        <f t="shared" si="20"/>
        <v>3.1549140730207301E-2</v>
      </c>
      <c r="T89" s="52">
        <f t="shared" si="20"/>
        <v>3.0244298120101341E-2</v>
      </c>
      <c r="U89" s="52">
        <f t="shared" si="20"/>
        <v>2.9011636600315371E-2</v>
      </c>
      <c r="V89" s="52">
        <f t="shared" si="20"/>
        <v>2.8846522571451934E-2</v>
      </c>
      <c r="W89" s="52">
        <f t="shared" si="20"/>
        <v>2.83413262884048E-2</v>
      </c>
      <c r="X89" s="52">
        <f t="shared" si="20"/>
        <v>2.7872214600673417E-2</v>
      </c>
      <c r="Y89" s="52">
        <f t="shared" si="20"/>
        <v>2.7281764472161529E-2</v>
      </c>
      <c r="Z89" s="52">
        <f t="shared" si="20"/>
        <v>2.6666642250952544E-2</v>
      </c>
      <c r="AA89" s="52">
        <f t="shared" si="20"/>
        <v>2.6078371622633358E-2</v>
      </c>
      <c r="AB89" s="52">
        <f t="shared" si="20"/>
        <v>2.553737249874986E-2</v>
      </c>
      <c r="AC89" s="52">
        <f t="shared" si="20"/>
        <v>2.5049339532125438E-2</v>
      </c>
      <c r="AD89" s="52">
        <f t="shared" si="20"/>
        <v>2.4608769781550265E-2</v>
      </c>
      <c r="AE89" s="52">
        <f t="shared" si="20"/>
        <v>2.4209761164981056E-2</v>
      </c>
      <c r="AF89" s="52">
        <f t="shared" si="20"/>
        <v>2.3844115410125714E-2</v>
      </c>
      <c r="AH89" s="65">
        <f t="shared" si="21"/>
        <v>2.9940201552073813E-2</v>
      </c>
      <c r="AI89" s="65">
        <f t="shared" si="22"/>
        <v>3.38133147775335E-2</v>
      </c>
      <c r="AJ89" s="65">
        <f t="shared" si="23"/>
        <v>3.5886942652675474E-2</v>
      </c>
      <c r="AK89" s="65">
        <f t="shared" si="24"/>
        <v>3.0501140656245977E-2</v>
      </c>
      <c r="AL89" s="65">
        <f t="shared" si="25"/>
        <v>2.7248063846965133E-2</v>
      </c>
      <c r="AM89" s="65">
        <f t="shared" si="26"/>
        <v>2.4649871677506464E-2</v>
      </c>
      <c r="AN89" s="66"/>
      <c r="AO89" s="65">
        <f t="shared" si="27"/>
        <v>3.1876758164803655E-2</v>
      </c>
      <c r="AP89" s="65">
        <f t="shared" si="28"/>
        <v>3.3194041654460729E-2</v>
      </c>
      <c r="AQ89" s="65">
        <f t="shared" si="29"/>
        <v>2.5948967762235799E-2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7.3922085939351942E-2</v>
      </c>
      <c r="D90" s="52">
        <f t="shared" si="20"/>
        <v>0.13057103128660627</v>
      </c>
      <c r="E90" s="52">
        <f t="shared" si="20"/>
        <v>0.16141478060923509</v>
      </c>
      <c r="F90" s="52">
        <f t="shared" si="20"/>
        <v>0.1724578800665795</v>
      </c>
      <c r="G90" s="52">
        <f t="shared" si="20"/>
        <v>0.1748559767770819</v>
      </c>
      <c r="H90" s="52">
        <f t="shared" si="20"/>
        <v>0.17122571254853586</v>
      </c>
      <c r="I90" s="52">
        <f t="shared" si="20"/>
        <v>0.16479473776547945</v>
      </c>
      <c r="J90" s="52">
        <f t="shared" si="20"/>
        <v>0.1574592786991742</v>
      </c>
      <c r="K90" s="52">
        <f t="shared" si="20"/>
        <v>0.14862157125084491</v>
      </c>
      <c r="L90" s="52">
        <f t="shared" si="20"/>
        <v>0.14647518483242916</v>
      </c>
      <c r="M90" s="52">
        <f t="shared" si="20"/>
        <v>0.12205850227932</v>
      </c>
      <c r="N90" s="52">
        <f t="shared" si="20"/>
        <v>0.10595517193328564</v>
      </c>
      <c r="O90" s="52">
        <f t="shared" si="20"/>
        <v>9.4373621690412551E-2</v>
      </c>
      <c r="P90" s="52">
        <f t="shared" si="20"/>
        <v>8.5078823580042665E-2</v>
      </c>
      <c r="Q90" s="52">
        <f t="shared" si="20"/>
        <v>8.1695662775682312E-2</v>
      </c>
      <c r="R90" s="52">
        <f t="shared" si="20"/>
        <v>7.6632286561861621E-2</v>
      </c>
      <c r="S90" s="52">
        <f t="shared" si="20"/>
        <v>7.0699825209226935E-2</v>
      </c>
      <c r="T90" s="52">
        <f t="shared" si="20"/>
        <v>6.4580102789978153E-2</v>
      </c>
      <c r="U90" s="52">
        <f t="shared" si="20"/>
        <v>5.8718823672928418E-2</v>
      </c>
      <c r="V90" s="52">
        <f t="shared" si="20"/>
        <v>5.9039810673582029E-2</v>
      </c>
      <c r="W90" s="52">
        <f t="shared" si="20"/>
        <v>5.6474850309741594E-2</v>
      </c>
      <c r="X90" s="52">
        <f t="shared" si="20"/>
        <v>5.3352280478211118E-2</v>
      </c>
      <c r="Y90" s="52">
        <f t="shared" si="20"/>
        <v>5.0281586272813705E-2</v>
      </c>
      <c r="Z90" s="52">
        <f t="shared" si="20"/>
        <v>4.753500547506153E-2</v>
      </c>
      <c r="AA90" s="52">
        <f t="shared" si="20"/>
        <v>4.5212635451797351E-2</v>
      </c>
      <c r="AB90" s="52">
        <f t="shared" si="20"/>
        <v>4.3318811141337898E-2</v>
      </c>
      <c r="AC90" s="52">
        <f t="shared" si="20"/>
        <v>4.1806772406831075E-2</v>
      </c>
      <c r="AD90" s="52">
        <f t="shared" si="20"/>
        <v>4.0617568193711068E-2</v>
      </c>
      <c r="AE90" s="52">
        <f t="shared" si="20"/>
        <v>3.9688725210049257E-2</v>
      </c>
      <c r="AF90" s="52">
        <f t="shared" si="20"/>
        <v>3.8963592412400591E-2</v>
      </c>
      <c r="AH90" s="65">
        <f t="shared" si="21"/>
        <v>0.14264435093577094</v>
      </c>
      <c r="AI90" s="65">
        <f t="shared" si="22"/>
        <v>0.15771529701929271</v>
      </c>
      <c r="AJ90" s="65">
        <f t="shared" si="23"/>
        <v>9.783235645174862E-2</v>
      </c>
      <c r="AK90" s="65">
        <f t="shared" si="24"/>
        <v>6.5934169781515437E-2</v>
      </c>
      <c r="AL90" s="65">
        <f t="shared" si="25"/>
        <v>5.0571271597525058E-2</v>
      </c>
      <c r="AM90" s="65">
        <f t="shared" si="26"/>
        <v>4.0879093872865979E-2</v>
      </c>
      <c r="AN90" s="66"/>
      <c r="AO90" s="65">
        <f t="shared" si="27"/>
        <v>0.15017982397753182</v>
      </c>
      <c r="AP90" s="65">
        <f t="shared" si="28"/>
        <v>8.1883263116632021E-2</v>
      </c>
      <c r="AQ90" s="65">
        <f t="shared" si="29"/>
        <v>4.5725182735195519E-2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1.2947330154547517E-2</v>
      </c>
      <c r="D91" s="52">
        <f t="shared" si="20"/>
        <v>2.0239959365803285E-2</v>
      </c>
      <c r="E91" s="52">
        <f t="shared" si="20"/>
        <v>2.3177484531157033E-2</v>
      </c>
      <c r="F91" s="52">
        <f t="shared" si="20"/>
        <v>2.3602875740406454E-2</v>
      </c>
      <c r="G91" s="52">
        <f t="shared" si="20"/>
        <v>2.8117434365645264E-2</v>
      </c>
      <c r="H91" s="52">
        <f t="shared" si="20"/>
        <v>3.0697529853066511E-2</v>
      </c>
      <c r="I91" s="52">
        <f t="shared" si="20"/>
        <v>3.0924508442247749E-2</v>
      </c>
      <c r="J91" s="52">
        <f t="shared" si="20"/>
        <v>3.0554398186666977E-2</v>
      </c>
      <c r="K91" s="52">
        <f t="shared" si="20"/>
        <v>2.9736994072941919E-2</v>
      </c>
      <c r="L91" s="52">
        <f t="shared" si="20"/>
        <v>2.77142114524443E-2</v>
      </c>
      <c r="M91" s="52">
        <f t="shared" si="20"/>
        <v>3.4058240967903393E-2</v>
      </c>
      <c r="N91" s="52">
        <f t="shared" si="20"/>
        <v>3.57277236424451E-2</v>
      </c>
      <c r="O91" s="52">
        <f t="shared" si="20"/>
        <v>3.5930112411090384E-2</v>
      </c>
      <c r="P91" s="52">
        <f t="shared" si="20"/>
        <v>3.5400537899846415E-2</v>
      </c>
      <c r="Q91" s="52">
        <f t="shared" si="20"/>
        <v>3.5971572388138619E-2</v>
      </c>
      <c r="R91" s="52">
        <f t="shared" si="20"/>
        <v>3.5750863593919505E-2</v>
      </c>
      <c r="S91" s="52">
        <f t="shared" si="20"/>
        <v>3.5890814347807706E-2</v>
      </c>
      <c r="T91" s="52">
        <f t="shared" si="20"/>
        <v>3.5500455845779086E-2</v>
      </c>
      <c r="U91" s="52">
        <f t="shared" si="20"/>
        <v>3.4848013855576759E-2</v>
      </c>
      <c r="V91" s="52">
        <f t="shared" si="20"/>
        <v>4.1046704691575488E-2</v>
      </c>
      <c r="W91" s="52">
        <f t="shared" si="20"/>
        <v>4.3947863199289422E-2</v>
      </c>
      <c r="X91" s="52">
        <f t="shared" si="20"/>
        <v>4.558174387233091E-2</v>
      </c>
      <c r="Y91" s="52">
        <f t="shared" si="20"/>
        <v>5.0288313697995551E-2</v>
      </c>
      <c r="Z91" s="52">
        <f t="shared" si="20"/>
        <v>5.212096654217073E-2</v>
      </c>
      <c r="AA91" s="52">
        <f t="shared" si="20"/>
        <v>5.2313825673499778E-2</v>
      </c>
      <c r="AB91" s="52">
        <f t="shared" si="20"/>
        <v>5.1694366967190264E-2</v>
      </c>
      <c r="AC91" s="52">
        <f t="shared" si="20"/>
        <v>5.0736545508616157E-2</v>
      </c>
      <c r="AD91" s="52">
        <f t="shared" si="20"/>
        <v>4.9681760702921601E-2</v>
      </c>
      <c r="AE91" s="52">
        <f t="shared" si="20"/>
        <v>4.8643385802428565E-2</v>
      </c>
      <c r="AF91" s="52">
        <f t="shared" si="20"/>
        <v>4.766342427955074E-2</v>
      </c>
      <c r="AH91" s="65">
        <f t="shared" si="21"/>
        <v>2.1617016831511911E-2</v>
      </c>
      <c r="AI91" s="65">
        <f t="shared" si="22"/>
        <v>2.992552840147349E-2</v>
      </c>
      <c r="AJ91" s="65">
        <f t="shared" si="23"/>
        <v>3.5417637461884782E-2</v>
      </c>
      <c r="AK91" s="65">
        <f t="shared" si="24"/>
        <v>3.6607370466931702E-2</v>
      </c>
      <c r="AL91" s="65">
        <f t="shared" si="25"/>
        <v>4.8850542597057275E-2</v>
      </c>
      <c r="AM91" s="65">
        <f t="shared" si="26"/>
        <v>4.9683896652141457E-2</v>
      </c>
      <c r="AN91" s="66"/>
      <c r="AO91" s="65">
        <f t="shared" si="27"/>
        <v>2.5771272616492702E-2</v>
      </c>
      <c r="AP91" s="65">
        <f t="shared" si="28"/>
        <v>3.6012503964408242E-2</v>
      </c>
      <c r="AQ91" s="65">
        <f t="shared" si="29"/>
        <v>4.9267219624599366E-2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1.7257834126629411E-4</v>
      </c>
      <c r="D92" s="52">
        <f t="shared" si="20"/>
        <v>2.8989178745728896E-4</v>
      </c>
      <c r="E92" s="52">
        <f t="shared" si="20"/>
        <v>3.5615766592039474E-4</v>
      </c>
      <c r="F92" s="52">
        <f t="shared" si="20"/>
        <v>3.8402605176046542E-4</v>
      </c>
      <c r="G92" s="52">
        <f t="shared" si="20"/>
        <v>3.8553326343416323E-4</v>
      </c>
      <c r="H92" s="52">
        <f t="shared" si="20"/>
        <v>3.7424028727642543E-4</v>
      </c>
      <c r="I92" s="52">
        <f t="shared" si="20"/>
        <v>3.5475622306815912E-4</v>
      </c>
      <c r="J92" s="52">
        <f t="shared" si="20"/>
        <v>3.3583018968605757E-4</v>
      </c>
      <c r="K92" s="52">
        <f t="shared" si="20"/>
        <v>3.1763562350462632E-4</v>
      </c>
      <c r="L92" s="52">
        <f t="shared" si="20"/>
        <v>3.0169204596394321E-4</v>
      </c>
      <c r="M92" s="52">
        <f t="shared" si="20"/>
        <v>2.915778977886846E-4</v>
      </c>
      <c r="N92" s="52">
        <f t="shared" si="20"/>
        <v>2.8119998630603521E-4</v>
      </c>
      <c r="O92" s="52">
        <f t="shared" si="20"/>
        <v>2.6720294103057391E-4</v>
      </c>
      <c r="P92" s="52">
        <f t="shared" si="20"/>
        <v>2.5014749288127962E-4</v>
      </c>
      <c r="Q92" s="52">
        <f t="shared" si="20"/>
        <v>2.3465631130238364E-4</v>
      </c>
      <c r="R92" s="52">
        <f t="shared" si="20"/>
        <v>2.1721402307783088E-4</v>
      </c>
      <c r="S92" s="52">
        <f t="shared" si="20"/>
        <v>2.0128211976288261E-4</v>
      </c>
      <c r="T92" s="52">
        <f t="shared" si="20"/>
        <v>1.8809617561483974E-4</v>
      </c>
      <c r="U92" s="52">
        <f t="shared" si="20"/>
        <v>1.7586228862107525E-4</v>
      </c>
      <c r="V92" s="52">
        <f t="shared" si="20"/>
        <v>1.669439385526081E-4</v>
      </c>
      <c r="W92" s="52">
        <f t="shared" si="20"/>
        <v>1.593435116440859E-4</v>
      </c>
      <c r="X92" s="52">
        <f t="shared" si="20"/>
        <v>1.5245748452267672E-4</v>
      </c>
      <c r="Y92" s="52">
        <f t="shared" si="20"/>
        <v>1.4863183688088979E-4</v>
      </c>
      <c r="Z92" s="52">
        <f t="shared" si="20"/>
        <v>1.4479772725754778E-4</v>
      </c>
      <c r="AA92" s="52">
        <f t="shared" si="20"/>
        <v>1.4018336081517838E-4</v>
      </c>
      <c r="AB92" s="52">
        <f t="shared" si="20"/>
        <v>1.3550545618971498E-4</v>
      </c>
      <c r="AC92" s="52">
        <f t="shared" si="20"/>
        <v>1.3129212626252786E-4</v>
      </c>
      <c r="AD92" s="52">
        <f t="shared" si="20"/>
        <v>1.2618716557938E-4</v>
      </c>
      <c r="AE92" s="52">
        <f t="shared" si="20"/>
        <v>1.2131069335546171E-4</v>
      </c>
      <c r="AF92" s="52">
        <f t="shared" si="20"/>
        <v>1.1586409132960584E-4</v>
      </c>
      <c r="AH92" s="65">
        <f t="shared" si="21"/>
        <v>3.176374219677213E-4</v>
      </c>
      <c r="AI92" s="65">
        <f t="shared" si="22"/>
        <v>3.3683087389984234E-4</v>
      </c>
      <c r="AJ92" s="65">
        <f t="shared" si="23"/>
        <v>2.6495692586179137E-4</v>
      </c>
      <c r="AK92" s="65">
        <f t="shared" si="24"/>
        <v>1.8987970912584732E-4</v>
      </c>
      <c r="AL92" s="65">
        <f t="shared" si="25"/>
        <v>1.4908278422407574E-4</v>
      </c>
      <c r="AM92" s="65">
        <f t="shared" si="26"/>
        <v>1.2603190654333806E-4</v>
      </c>
      <c r="AN92" s="66"/>
      <c r="AO92" s="65">
        <f t="shared" si="27"/>
        <v>3.2723414793378179E-4</v>
      </c>
      <c r="AP92" s="65">
        <f t="shared" si="28"/>
        <v>2.2741831749381933E-4</v>
      </c>
      <c r="AQ92" s="65">
        <f t="shared" si="29"/>
        <v>1.3755734538370689E-4</v>
      </c>
    </row>
    <row r="93" spans="1:43" s="9" customFormat="1" x14ac:dyDescent="0.25">
      <c r="A93" s="71" t="s">
        <v>442</v>
      </c>
      <c r="B93" s="13"/>
      <c r="C93" s="52">
        <f>SUM(C66:C69)</f>
        <v>0.11807893483768644</v>
      </c>
      <c r="D93" s="52">
        <f t="shared" ref="D93:AF93" si="31">SUM(D66:D69)</f>
        <v>0.19938133419783438</v>
      </c>
      <c r="E93" s="52">
        <f t="shared" si="31"/>
        <v>0.24987660530725406</v>
      </c>
      <c r="F93" s="52">
        <f t="shared" si="31"/>
        <v>0.27552333040575649</v>
      </c>
      <c r="G93" s="52">
        <f t="shared" si="31"/>
        <v>0.27844619291505746</v>
      </c>
      <c r="H93" s="52">
        <f t="shared" si="31"/>
        <v>0.28281718608406398</v>
      </c>
      <c r="I93" s="52">
        <f t="shared" si="31"/>
        <v>0.27333316925550377</v>
      </c>
      <c r="J93" s="52">
        <f t="shared" si="31"/>
        <v>0.28783583068298785</v>
      </c>
      <c r="K93" s="52">
        <f t="shared" si="31"/>
        <v>0.28347953811140064</v>
      </c>
      <c r="L93" s="52">
        <f t="shared" si="31"/>
        <v>0.28910401941707742</v>
      </c>
      <c r="M93" s="52">
        <f t="shared" si="31"/>
        <v>0.31058069681738237</v>
      </c>
      <c r="N93" s="52">
        <f t="shared" si="31"/>
        <v>0.30816444921968494</v>
      </c>
      <c r="O93" s="52">
        <f t="shared" si="31"/>
        <v>0.28308081754005349</v>
      </c>
      <c r="P93" s="52">
        <f t="shared" si="31"/>
        <v>0.25803601427588724</v>
      </c>
      <c r="Q93" s="52">
        <f t="shared" si="31"/>
        <v>0.24949581306464119</v>
      </c>
      <c r="R93" s="52">
        <f t="shared" si="31"/>
        <v>0.22228789170922039</v>
      </c>
      <c r="S93" s="52">
        <f t="shared" si="31"/>
        <v>0.20889139035917192</v>
      </c>
      <c r="T93" s="52">
        <f t="shared" si="31"/>
        <v>0.21219889577400289</v>
      </c>
      <c r="U93" s="52">
        <f t="shared" si="31"/>
        <v>0.20291112275417528</v>
      </c>
      <c r="V93" s="52">
        <f t="shared" si="31"/>
        <v>0.202526732633282</v>
      </c>
      <c r="W93" s="52">
        <f t="shared" si="31"/>
        <v>0.20918227713849963</v>
      </c>
      <c r="X93" s="52">
        <f t="shared" si="31"/>
        <v>0.21225576999785536</v>
      </c>
      <c r="Y93" s="52">
        <f t="shared" si="31"/>
        <v>0.22417699228791416</v>
      </c>
      <c r="Z93" s="52">
        <f t="shared" si="31"/>
        <v>0.22495879564917143</v>
      </c>
      <c r="AA93" s="52">
        <f t="shared" si="31"/>
        <v>0.2313075721522263</v>
      </c>
      <c r="AB93" s="52">
        <f t="shared" si="31"/>
        <v>0.24010148921448876</v>
      </c>
      <c r="AC93" s="52">
        <f t="shared" si="31"/>
        <v>0.2499849311701334</v>
      </c>
      <c r="AD93" s="52">
        <f t="shared" si="31"/>
        <v>0.25770856231612499</v>
      </c>
      <c r="AE93" s="52">
        <f t="shared" si="31"/>
        <v>0.26658956048225635</v>
      </c>
      <c r="AF93" s="52">
        <f t="shared" si="31"/>
        <v>0.26884108589404399</v>
      </c>
      <c r="AH93" s="65">
        <f t="shared" si="21"/>
        <v>0.22426127953271777</v>
      </c>
      <c r="AI93" s="65">
        <f t="shared" si="22"/>
        <v>0.28331394871020671</v>
      </c>
      <c r="AJ93" s="65">
        <f t="shared" si="23"/>
        <v>0.28187155818352988</v>
      </c>
      <c r="AK93" s="65">
        <f t="shared" si="24"/>
        <v>0.20976320664597048</v>
      </c>
      <c r="AL93" s="65">
        <f t="shared" si="25"/>
        <v>0.22037628144513341</v>
      </c>
      <c r="AM93" s="65">
        <f t="shared" si="26"/>
        <v>0.25664512581540949</v>
      </c>
      <c r="AN93" s="66"/>
      <c r="AO93" s="65">
        <f t="shared" si="27"/>
        <v>0.25378761412146222</v>
      </c>
      <c r="AP93" s="65">
        <f t="shared" si="28"/>
        <v>0.24581738241475018</v>
      </c>
      <c r="AQ93" s="65">
        <f t="shared" si="29"/>
        <v>0.23851070363027144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22"/>
      <c r="D48" s="122"/>
      <c r="E48" s="122"/>
      <c r="F48" s="122"/>
      <c r="G48" s="122"/>
      <c r="H48" s="122"/>
      <c r="I48" s="122"/>
      <c r="J48" s="122"/>
      <c r="K48" s="9"/>
    </row>
    <row r="50" spans="1:43" x14ac:dyDescent="0.25">
      <c r="A50" s="5"/>
      <c r="B50" s="37" t="s">
        <v>248</v>
      </c>
      <c r="C50" s="51">
        <f>VLOOKUP($B50,Shock_dev!$A$1:$CI$300,MATCH(DATE(C$1,1,1),Shock_dev!$A$1:$CI$1,0),FALSE)</f>
        <v>1.0923430094143427</v>
      </c>
      <c r="D50" s="52">
        <f>VLOOKUP($B50,Shock_dev!$A$1:$CI$300,MATCH(DATE(D$1,1,1),Shock_dev!$A$1:$CI$1,0),FALSE)</f>
        <v>1.2987198970742408</v>
      </c>
      <c r="E50" s="52">
        <f>VLOOKUP($B50,Shock_dev!$A$1:$CI$300,MATCH(DATE(E$1,1,1),Shock_dev!$A$1:$CI$1,0),FALSE)</f>
        <v>1.4015481180424727</v>
      </c>
      <c r="F50" s="52">
        <f>VLOOKUP($B50,Shock_dev!$A$1:$CI$300,MATCH(DATE(F$1,1,1),Shock_dev!$A$1:$CI$1,0),FALSE)</f>
        <v>1.4375820046565124</v>
      </c>
      <c r="G50" s="52">
        <f>VLOOKUP($B50,Shock_dev!$A$1:$CI$300,MATCH(DATE(G$1,1,1),Shock_dev!$A$1:$CI$1,0),FALSE)</f>
        <v>1.4020268839222583</v>
      </c>
      <c r="H50" s="52">
        <f>VLOOKUP($B50,Shock_dev!$A$1:$CI$300,MATCH(DATE(H$1,1,1),Shock_dev!$A$1:$CI$1,0),FALSE)</f>
        <v>1.4044952800016608</v>
      </c>
      <c r="I50" s="52">
        <f>VLOOKUP($B50,Shock_dev!$A$1:$CI$300,MATCH(DATE(I$1,1,1),Shock_dev!$A$1:$CI$1,0),FALSE)</f>
        <v>1.3377357306127102</v>
      </c>
      <c r="J50" s="52">
        <f>VLOOKUP($B50,Shock_dev!$A$1:$CI$300,MATCH(DATE(J$1,1,1),Shock_dev!$A$1:$CI$1,0),FALSE)</f>
        <v>1.348432887018336</v>
      </c>
      <c r="K50" s="52">
        <f>VLOOKUP($B50,Shock_dev!$A$1:$CI$300,MATCH(DATE(K$1,1,1),Shock_dev!$A$1:$CI$1,0),FALSE)</f>
        <v>1.2706520485342487</v>
      </c>
      <c r="L50" s="52">
        <f>VLOOKUP($B50,Shock_dev!$A$1:$CI$300,MATCH(DATE(L$1,1,1),Shock_dev!$A$1:$CI$1,0),FALSE)</f>
        <v>1.2672034036903979</v>
      </c>
      <c r="M50" s="52">
        <f>VLOOKUP($B50,Shock_dev!$A$1:$CI$300,MATCH(DATE(M$1,1,1),Shock_dev!$A$1:$CI$1,0),FALSE)</f>
        <v>1.3266249826781928</v>
      </c>
      <c r="N50" s="52">
        <f>VLOOKUP($B50,Shock_dev!$A$1:$CI$300,MATCH(DATE(N$1,1,1),Shock_dev!$A$1:$CI$1,0),FALSE)</f>
        <v>1.2523802225232306</v>
      </c>
      <c r="O50" s="52">
        <f>VLOOKUP($B50,Shock_dev!$A$1:$CI$300,MATCH(DATE(O$1,1,1),Shock_dev!$A$1:$CI$1,0),FALSE)</f>
        <v>1.1557575677744181</v>
      </c>
      <c r="P50" s="52">
        <f>VLOOKUP($B50,Shock_dev!$A$1:$CI$300,MATCH(DATE(P$1,1,1),Shock_dev!$A$1:$CI$1,0),FALSE)</f>
        <v>1.0787189310143885</v>
      </c>
      <c r="Q50" s="52">
        <f>VLOOKUP($B50,Shock_dev!$A$1:$CI$300,MATCH(DATE(Q$1,1,1),Shock_dev!$A$1:$CI$1,0),FALSE)</f>
        <v>1.0573493280964019</v>
      </c>
      <c r="R50" s="52">
        <f>VLOOKUP($B50,Shock_dev!$A$1:$CI$300,MATCH(DATE(R$1,1,1),Shock_dev!$A$1:$CI$1,0),FALSE)</f>
        <v>0.95177643037491766</v>
      </c>
      <c r="S50" s="52">
        <f>VLOOKUP($B50,Shock_dev!$A$1:$CI$300,MATCH(DATE(S$1,1,1),Shock_dev!$A$1:$CI$1,0),FALSE)</f>
        <v>0.92276807031885788</v>
      </c>
      <c r="T50" s="52">
        <f>VLOOKUP($B50,Shock_dev!$A$1:$CI$300,MATCH(DATE(T$1,1,1),Shock_dev!$A$1:$CI$1,0),FALSE)</f>
        <v>0.92049889531624629</v>
      </c>
      <c r="U50" s="52">
        <f>VLOOKUP($B50,Shock_dev!$A$1:$CI$300,MATCH(DATE(U$1,1,1),Shock_dev!$A$1:$CI$1,0),FALSE)</f>
        <v>0.86912127769629421</v>
      </c>
      <c r="V50" s="52">
        <f>VLOOKUP($B50,Shock_dev!$A$1:$CI$300,MATCH(DATE(V$1,1,1),Shock_dev!$A$1:$CI$1,0),FALSE)</f>
        <v>0.90095128878391328</v>
      </c>
      <c r="W50" s="52">
        <f>VLOOKUP($B50,Shock_dev!$A$1:$CI$300,MATCH(DATE(W$1,1,1),Shock_dev!$A$1:$CI$1,0),FALSE)</f>
        <v>0.90134383880040581</v>
      </c>
      <c r="X50" s="52">
        <f>VLOOKUP($B50,Shock_dev!$A$1:$CI$300,MATCH(DATE(X$1,1,1),Shock_dev!$A$1:$CI$1,0),FALSE)</f>
        <v>0.90298753518740504</v>
      </c>
      <c r="Y50" s="52">
        <f>VLOOKUP($B50,Shock_dev!$A$1:$CI$300,MATCH(DATE(Y$1,1,1),Shock_dev!$A$1:$CI$1,0),FALSE)</f>
        <v>0.96866135780442342</v>
      </c>
      <c r="Z50" s="52">
        <f>VLOOKUP($B50,Shock_dev!$A$1:$CI$300,MATCH(DATE(Z$1,1,1),Shock_dev!$A$1:$CI$1,0),FALSE)</f>
        <v>0.95719265127942599</v>
      </c>
      <c r="AA50" s="52">
        <f>VLOOKUP($B50,Shock_dev!$A$1:$CI$300,MATCH(DATE(AA$1,1,1),Shock_dev!$A$1:$CI$1,0),FALSE)</f>
        <v>0.96801579239957913</v>
      </c>
      <c r="AB50" s="52">
        <f>VLOOKUP($B50,Shock_dev!$A$1:$CI$300,MATCH(DATE(AB$1,1,1),Shock_dev!$A$1:$CI$1,0),FALSE)</f>
        <v>0.9786257309516655</v>
      </c>
      <c r="AC50" s="52">
        <f>VLOOKUP($B50,Shock_dev!$A$1:$CI$300,MATCH(DATE(AC$1,1,1),Shock_dev!$A$1:$CI$1,0),FALSE)</f>
        <v>0.98916203710377459</v>
      </c>
      <c r="AD50" s="52">
        <f>VLOOKUP($B50,Shock_dev!$A$1:$CI$300,MATCH(DATE(AD$1,1,1),Shock_dev!$A$1:$CI$1,0),FALSE)</f>
        <v>0.99251011767627073</v>
      </c>
      <c r="AE50" s="52">
        <f>VLOOKUP($B50,Shock_dev!$A$1:$CI$300,MATCH(DATE(AE$1,1,1),Shock_dev!$A$1:$CI$1,0),FALSE)</f>
        <v>1.0014423531901739</v>
      </c>
      <c r="AF50" s="52">
        <f>VLOOKUP($B50,Shock_dev!$A$1:$CI$300,MATCH(DATE(AF$1,1,1),Shock_dev!$A$1:$CI$1,0),FALSE)</f>
        <v>0.99104535654570558</v>
      </c>
      <c r="AG50" s="52"/>
      <c r="AH50" s="65">
        <f>AVERAGE(C50:G50)</f>
        <v>1.3264439826219654</v>
      </c>
      <c r="AI50" s="65">
        <f>AVERAGE(H50:L50)</f>
        <v>1.3257038699714707</v>
      </c>
      <c r="AJ50" s="65">
        <f>AVERAGE(M50:Q50)</f>
        <v>1.1741662064173264</v>
      </c>
      <c r="AK50" s="65">
        <f>AVERAGE(R50:V50)</f>
        <v>0.91302319249804587</v>
      </c>
      <c r="AL50" s="65">
        <f>AVERAGE(W50:AA50)</f>
        <v>0.93964023509424788</v>
      </c>
      <c r="AM50" s="65">
        <f>AVERAGE(AB50:AF50)</f>
        <v>0.99055711909351807</v>
      </c>
      <c r="AN50" s="66"/>
      <c r="AO50" s="65">
        <f>AVERAGE(AH50:AI50)</f>
        <v>1.3260739262967181</v>
      </c>
      <c r="AP50" s="65">
        <f>AVERAGE(AJ50:AK50)</f>
        <v>1.0435946994576861</v>
      </c>
      <c r="AQ50" s="65">
        <f>AVERAGE(AL50:AM50)</f>
        <v>0.96509867709388297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534</v>
      </c>
      <c r="C51" s="51">
        <f>VLOOKUP($B51,Shock_dev!$A$1:$CI$300,MATCH(DATE(C$1,1,1),Shock_dev!$A$1:$CI$1,0),FALSE)</f>
        <v>4.159168073014868E-3</v>
      </c>
      <c r="D51" s="52">
        <f>VLOOKUP($B51,Shock_dev!$A$1:$CI$300,MATCH(DATE(D$1,1,1),Shock_dev!$A$1:$CI$1,0),FALSE)</f>
        <v>7.2614175520456202E-3</v>
      </c>
      <c r="E51" s="52">
        <f>VLOOKUP($B51,Shock_dev!$A$1:$CI$300,MATCH(DATE(E$1,1,1),Shock_dev!$A$1:$CI$1,0),FALSE)</f>
        <v>8.9810687707920674E-3</v>
      </c>
      <c r="F51" s="52">
        <f>VLOOKUP($B51,Shock_dev!$A$1:$CI$300,MATCH(DATE(F$1,1,1),Shock_dev!$A$1:$CI$1,0),FALSE)</f>
        <v>9.4558233179554071E-3</v>
      </c>
      <c r="G51" s="52">
        <f>VLOOKUP($B51,Shock_dev!$A$1:$CI$300,MATCH(DATE(G$1,1,1),Shock_dev!$A$1:$CI$1,0),FALSE)</f>
        <v>8.8960164504097976E-3</v>
      </c>
      <c r="H51" s="52">
        <f>VLOOKUP($B51,Shock_dev!$A$1:$CI$300,MATCH(DATE(H$1,1,1),Shock_dev!$A$1:$CI$1,0),FALSE)</f>
        <v>7.9610060488969903E-3</v>
      </c>
      <c r="I51" s="52">
        <f>VLOOKUP($B51,Shock_dev!$A$1:$CI$300,MATCH(DATE(I$1,1,1),Shock_dev!$A$1:$CI$1,0),FALSE)</f>
        <v>6.6309047982260512E-3</v>
      </c>
      <c r="J51" s="52">
        <f>VLOOKUP($B51,Shock_dev!$A$1:$CI$300,MATCH(DATE(J$1,1,1),Shock_dev!$A$1:$CI$1,0),FALSE)</f>
        <v>5.4826764597813186E-3</v>
      </c>
      <c r="K51" s="52">
        <f>VLOOKUP($B51,Shock_dev!$A$1:$CI$300,MATCH(DATE(K$1,1,1),Shock_dev!$A$1:$CI$1,0),FALSE)</f>
        <v>4.1699697411888628E-3</v>
      </c>
      <c r="L51" s="52">
        <f>VLOOKUP($B51,Shock_dev!$A$1:$CI$300,MATCH(DATE(L$1,1,1),Shock_dev!$A$1:$CI$1,0),FALSE)</f>
        <v>3.1296287026230142E-3</v>
      </c>
      <c r="M51" s="52">
        <f>VLOOKUP($B51,Shock_dev!$A$1:$CI$300,MATCH(DATE(M$1,1,1),Shock_dev!$A$1:$CI$1,0),FALSE)</f>
        <v>2.5342681389209178E-3</v>
      </c>
      <c r="N51" s="52">
        <f>VLOOKUP($B51,Shock_dev!$A$1:$CI$300,MATCH(DATE(N$1,1,1),Shock_dev!$A$1:$CI$1,0),FALSE)</f>
        <v>1.7370715409679165E-3</v>
      </c>
      <c r="O51" s="52">
        <f>VLOOKUP($B51,Shock_dev!$A$1:$CI$300,MATCH(DATE(O$1,1,1),Shock_dev!$A$1:$CI$1,0),FALSE)</f>
        <v>7.5335611074031042E-4</v>
      </c>
      <c r="P51" s="52">
        <f>VLOOKUP($B51,Shock_dev!$A$1:$CI$300,MATCH(DATE(P$1,1,1),Shock_dev!$A$1:$CI$1,0),FALSE)</f>
        <v>-2.0677622604453673E-4</v>
      </c>
      <c r="Q51" s="52">
        <f>VLOOKUP($B51,Shock_dev!$A$1:$CI$300,MATCH(DATE(Q$1,1,1),Shock_dev!$A$1:$CI$1,0),FALSE)</f>
        <v>-8.7391676070443279E-4</v>
      </c>
      <c r="R51" s="52">
        <f>VLOOKUP($B51,Shock_dev!$A$1:$CI$300,MATCH(DATE(R$1,1,1),Shock_dev!$A$1:$CI$1,0),FALSE)</f>
        <v>-1.6611875496035926E-3</v>
      </c>
      <c r="S51" s="52">
        <f>VLOOKUP($B51,Shock_dev!$A$1:$CI$300,MATCH(DATE(S$1,1,1),Shock_dev!$A$1:$CI$1,0),FALSE)</f>
        <v>-2.1703873403709798E-3</v>
      </c>
      <c r="T51" s="52">
        <f>VLOOKUP($B51,Shock_dev!$A$1:$CI$300,MATCH(DATE(T$1,1,1),Shock_dev!$A$1:$CI$1,0),FALSE)</f>
        <v>-2.3848029185311783E-3</v>
      </c>
      <c r="U51" s="52">
        <f>VLOOKUP($B51,Shock_dev!$A$1:$CI$300,MATCH(DATE(U$1,1,1),Shock_dev!$A$1:$CI$1,0),FALSE)</f>
        <v>-2.608829149878093E-3</v>
      </c>
      <c r="V51" s="52">
        <f>VLOOKUP($B51,Shock_dev!$A$1:$CI$300,MATCH(DATE(V$1,1,1),Shock_dev!$A$1:$CI$1,0),FALSE)</f>
        <v>-2.5010414044862178E-3</v>
      </c>
      <c r="W51" s="52">
        <f>VLOOKUP($B51,Shock_dev!$A$1:$CI$300,MATCH(DATE(W$1,1,1),Shock_dev!$A$1:$CI$1,0),FALSE)</f>
        <v>-2.3338420355570556E-3</v>
      </c>
      <c r="X51" s="52">
        <f>VLOOKUP($B51,Shock_dev!$A$1:$CI$300,MATCH(DATE(X$1,1,1),Shock_dev!$A$1:$CI$1,0),FALSE)</f>
        <v>-2.1402529626616488E-3</v>
      </c>
      <c r="Y51" s="52">
        <f>VLOOKUP($B51,Shock_dev!$A$1:$CI$300,MATCH(DATE(Y$1,1,1),Shock_dev!$A$1:$CI$1,0),FALSE)</f>
        <v>-1.7016147933831148E-3</v>
      </c>
      <c r="Z51" s="52">
        <f>VLOOKUP($B51,Shock_dev!$A$1:$CI$300,MATCH(DATE(Z$1,1,1),Shock_dev!$A$1:$CI$1,0),FALSE)</f>
        <v>-1.4423682905279922E-3</v>
      </c>
      <c r="AA51" s="52">
        <f>VLOOKUP($B51,Shock_dev!$A$1:$CI$300,MATCH(DATE(AA$1,1,1),Shock_dev!$A$1:$CI$1,0),FALSE)</f>
        <v>-1.2062563443844907E-3</v>
      </c>
      <c r="AB51" s="52">
        <f>VLOOKUP($B51,Shock_dev!$A$1:$CI$300,MATCH(DATE(AB$1,1,1),Shock_dev!$A$1:$CI$1,0),FALSE)</f>
        <v>-9.9110838834254528E-4</v>
      </c>
      <c r="AC51" s="52">
        <f>VLOOKUP($B51,Shock_dev!$A$1:$CI$300,MATCH(DATE(AC$1,1,1),Shock_dev!$A$1:$CI$1,0),FALSE)</f>
        <v>-7.9633020118388318E-4</v>
      </c>
      <c r="AD51" s="52">
        <f>VLOOKUP($B51,Shock_dev!$A$1:$CI$300,MATCH(DATE(AD$1,1,1),Shock_dev!$A$1:$CI$1,0),FALSE)</f>
        <v>-6.4993646379390437E-4</v>
      </c>
      <c r="AE51" s="52">
        <f>VLOOKUP($B51,Shock_dev!$A$1:$CI$300,MATCH(DATE(AE$1,1,1),Shock_dev!$A$1:$CI$1,0),FALSE)</f>
        <v>-5.167218967362427E-4</v>
      </c>
      <c r="AF51" s="52">
        <f>VLOOKUP($B51,Shock_dev!$A$1:$CI$300,MATCH(DATE(AF$1,1,1),Shock_dev!$A$1:$CI$1,0),FALSE)</f>
        <v>-4.7308325920250474E-4</v>
      </c>
      <c r="AG51" s="52"/>
      <c r="AH51" s="65">
        <f t="shared" ref="AH51:AH80" si="1">AVERAGE(C51:G51)</f>
        <v>7.7506988328435531E-3</v>
      </c>
      <c r="AI51" s="65">
        <f t="shared" ref="AI51:AI80" si="2">AVERAGE(H51:L51)</f>
        <v>5.4748371501432474E-3</v>
      </c>
      <c r="AJ51" s="65">
        <f t="shared" ref="AJ51:AJ80" si="3">AVERAGE(M51:Q51)</f>
        <v>7.8880056077603486E-4</v>
      </c>
      <c r="AK51" s="65">
        <f t="shared" ref="AK51:AK80" si="4">AVERAGE(R51:V51)</f>
        <v>-2.2652496725740121E-3</v>
      </c>
      <c r="AL51" s="65">
        <f t="shared" ref="AL51:AL80" si="5">AVERAGE(W51:AA51)</f>
        <v>-1.7648668853028605E-3</v>
      </c>
      <c r="AM51" s="65">
        <f t="shared" ref="AM51:AM80" si="6">AVERAGE(AB51:AF51)</f>
        <v>-6.8543604185181616E-4</v>
      </c>
      <c r="AN51" s="66"/>
      <c r="AO51" s="65">
        <f t="shared" ref="AO51:AO80" si="7">AVERAGE(AH51:AI51)</f>
        <v>6.6127679914933998E-3</v>
      </c>
      <c r="AP51" s="65">
        <f t="shared" ref="AP51:AP80" si="8">AVERAGE(AJ51:AK51)</f>
        <v>-7.3822455589898862E-4</v>
      </c>
      <c r="AQ51" s="65">
        <f t="shared" ref="AQ51:AQ80" si="9">AVERAGE(AL51:AM51)</f>
        <v>-1.2251514635773383E-3</v>
      </c>
    </row>
    <row r="52" spans="1:43" x14ac:dyDescent="0.25">
      <c r="A52" s="5" t="str">
        <f>VLOOKUP(LEFT(RIGHT(B52,10),4),List_Sectors!$A$2:$C$30,3,FALSE)</f>
        <v>Forestrie</v>
      </c>
      <c r="B52" s="37" t="s">
        <v>535</v>
      </c>
      <c r="C52" s="51">
        <f>VLOOKUP($B52,Shock_dev!$A$1:$CI$300,MATCH(DATE(C$1,1,1),Shock_dev!$A$1:$CI$1,0),FALSE)</f>
        <v>9.8839611933785061E-3</v>
      </c>
      <c r="D52" s="52">
        <f>VLOOKUP($B52,Shock_dev!$A$1:$CI$300,MATCH(DATE(D$1,1,1),Shock_dev!$A$1:$CI$1,0),FALSE)</f>
        <v>1.2240215153083739E-2</v>
      </c>
      <c r="E52" s="52">
        <f>VLOOKUP($B52,Shock_dev!$A$1:$CI$300,MATCH(DATE(E$1,1,1),Shock_dev!$A$1:$CI$1,0),FALSE)</f>
        <v>1.2764775164208559E-2</v>
      </c>
      <c r="F52" s="52">
        <f>VLOOKUP($B52,Shock_dev!$A$1:$CI$300,MATCH(DATE(F$1,1,1),Shock_dev!$A$1:$CI$1,0),FALSE)</f>
        <v>1.2755330986961031E-2</v>
      </c>
      <c r="G52" s="52">
        <f>VLOOKUP($B52,Shock_dev!$A$1:$CI$300,MATCH(DATE(G$1,1,1),Shock_dev!$A$1:$CI$1,0),FALSE)</f>
        <v>1.2246080675271567E-2</v>
      </c>
      <c r="H52" s="52">
        <f>VLOOKUP($B52,Shock_dev!$A$1:$CI$300,MATCH(DATE(H$1,1,1),Shock_dev!$A$1:$CI$1,0),FALSE)</f>
        <v>1.2204288012345271E-2</v>
      </c>
      <c r="I52" s="52">
        <f>VLOOKUP($B52,Shock_dev!$A$1:$CI$300,MATCH(DATE(I$1,1,1),Shock_dev!$A$1:$CI$1,0),FALSE)</f>
        <v>1.1627840955035863E-2</v>
      </c>
      <c r="J52" s="52">
        <f>VLOOKUP($B52,Shock_dev!$A$1:$CI$300,MATCH(DATE(J$1,1,1),Shock_dev!$A$1:$CI$1,0),FALSE)</f>
        <v>1.1753400301587384E-2</v>
      </c>
      <c r="K52" s="52">
        <f>VLOOKUP($B52,Shock_dev!$A$1:$CI$300,MATCH(DATE(K$1,1,1),Shock_dev!$A$1:$CI$1,0),FALSE)</f>
        <v>1.1125019333774126E-2</v>
      </c>
      <c r="L52" s="52">
        <f>VLOOKUP($B52,Shock_dev!$A$1:$CI$300,MATCH(DATE(L$1,1,1),Shock_dev!$A$1:$CI$1,0),FALSE)</f>
        <v>1.1139664788896586E-2</v>
      </c>
      <c r="M52" s="52">
        <f>VLOOKUP($B52,Shock_dev!$A$1:$CI$300,MATCH(DATE(M$1,1,1),Shock_dev!$A$1:$CI$1,0),FALSE)</f>
        <v>1.1708148125997995E-2</v>
      </c>
      <c r="N52" s="52">
        <f>VLOOKUP($B52,Shock_dev!$A$1:$CI$300,MATCH(DATE(N$1,1,1),Shock_dev!$A$1:$CI$1,0),FALSE)</f>
        <v>1.1131305323914034E-2</v>
      </c>
      <c r="O52" s="52">
        <f>VLOOKUP($B52,Shock_dev!$A$1:$CI$300,MATCH(DATE(O$1,1,1),Shock_dev!$A$1:$CI$1,0),FALSE)</f>
        <v>1.0261817508778661E-2</v>
      </c>
      <c r="P52" s="52">
        <f>VLOOKUP($B52,Shock_dev!$A$1:$CI$300,MATCH(DATE(P$1,1,1),Shock_dev!$A$1:$CI$1,0),FALSE)</f>
        <v>9.5998655969678701E-3</v>
      </c>
      <c r="Q52" s="52">
        <f>VLOOKUP($B52,Shock_dev!$A$1:$CI$300,MATCH(DATE(Q$1,1,1),Shock_dev!$A$1:$CI$1,0),FALSE)</f>
        <v>9.4760801964734499E-3</v>
      </c>
      <c r="R52" s="52">
        <f>VLOOKUP($B52,Shock_dev!$A$1:$CI$300,MATCH(DATE(R$1,1,1),Shock_dev!$A$1:$CI$1,0),FALSE)</f>
        <v>8.6114200970662177E-3</v>
      </c>
      <c r="S52" s="52">
        <f>VLOOKUP($B52,Shock_dev!$A$1:$CI$300,MATCH(DATE(S$1,1,1),Shock_dev!$A$1:$CI$1,0),FALSE)</f>
        <v>8.401608544971316E-3</v>
      </c>
      <c r="T52" s="52">
        <f>VLOOKUP($B52,Shock_dev!$A$1:$CI$300,MATCH(DATE(T$1,1,1),Shock_dev!$A$1:$CI$1,0),FALSE)</f>
        <v>8.4634620109402398E-3</v>
      </c>
      <c r="U52" s="52">
        <f>VLOOKUP($B52,Shock_dev!$A$1:$CI$300,MATCH(DATE(U$1,1,1),Shock_dev!$A$1:$CI$1,0),FALSE)</f>
        <v>8.072031325901707E-3</v>
      </c>
      <c r="V52" s="52">
        <f>VLOOKUP($B52,Shock_dev!$A$1:$CI$300,MATCH(DATE(V$1,1,1),Shock_dev!$A$1:$CI$1,0),FALSE)</f>
        <v>8.389039481667044E-3</v>
      </c>
      <c r="W52" s="52">
        <f>VLOOKUP($B52,Shock_dev!$A$1:$CI$300,MATCH(DATE(W$1,1,1),Shock_dev!$A$1:$CI$1,0),FALSE)</f>
        <v>8.4541766257410812E-3</v>
      </c>
      <c r="X52" s="52">
        <f>VLOOKUP($B52,Shock_dev!$A$1:$CI$300,MATCH(DATE(X$1,1,1),Shock_dev!$A$1:$CI$1,0),FALSE)</f>
        <v>8.4956456314376448E-3</v>
      </c>
      <c r="Y52" s="52">
        <f>VLOOKUP($B52,Shock_dev!$A$1:$CI$300,MATCH(DATE(Y$1,1,1),Shock_dev!$A$1:$CI$1,0),FALSE)</f>
        <v>9.1637385320968139E-3</v>
      </c>
      <c r="Z52" s="52">
        <f>VLOOKUP($B52,Shock_dev!$A$1:$CI$300,MATCH(DATE(Z$1,1,1),Shock_dev!$A$1:$CI$1,0),FALSE)</f>
        <v>9.1065555039480661E-3</v>
      </c>
      <c r="AA52" s="52">
        <f>VLOOKUP($B52,Shock_dev!$A$1:$CI$300,MATCH(DATE(AA$1,1,1),Shock_dev!$A$1:$CI$1,0),FALSE)</f>
        <v>9.1938777353496332E-3</v>
      </c>
      <c r="AB52" s="52">
        <f>VLOOKUP($B52,Shock_dev!$A$1:$CI$300,MATCH(DATE(AB$1,1,1),Shock_dev!$A$1:$CI$1,0),FALSE)</f>
        <v>9.2955186561561355E-3</v>
      </c>
      <c r="AC52" s="52">
        <f>VLOOKUP($B52,Shock_dev!$A$1:$CI$300,MATCH(DATE(AC$1,1,1),Shock_dev!$A$1:$CI$1,0),FALSE)</f>
        <v>9.3971012339528915E-3</v>
      </c>
      <c r="AD52" s="52">
        <f>VLOOKUP($B52,Shock_dev!$A$1:$CI$300,MATCH(DATE(AD$1,1,1),Shock_dev!$A$1:$CI$1,0),FALSE)</f>
        <v>9.4327871844281774E-3</v>
      </c>
      <c r="AE52" s="52">
        <f>VLOOKUP($B52,Shock_dev!$A$1:$CI$300,MATCH(DATE(AE$1,1,1),Shock_dev!$A$1:$CI$1,0),FALSE)</f>
        <v>9.5158485441593915E-3</v>
      </c>
      <c r="AF52" s="52">
        <f>VLOOKUP($B52,Shock_dev!$A$1:$CI$300,MATCH(DATE(AF$1,1,1),Shock_dev!$A$1:$CI$1,0),FALSE)</f>
        <v>9.427873692988956E-3</v>
      </c>
      <c r="AG52" s="52"/>
      <c r="AH52" s="65">
        <f t="shared" si="1"/>
        <v>1.1978072634580679E-2</v>
      </c>
      <c r="AI52" s="65">
        <f t="shared" si="2"/>
        <v>1.1570042678327846E-2</v>
      </c>
      <c r="AJ52" s="65">
        <f t="shared" si="3"/>
        <v>1.0435443350426402E-2</v>
      </c>
      <c r="AK52" s="65">
        <f t="shared" si="4"/>
        <v>8.3875122921093052E-3</v>
      </c>
      <c r="AL52" s="65">
        <f t="shared" si="5"/>
        <v>8.8827988057146486E-3</v>
      </c>
      <c r="AM52" s="65">
        <f t="shared" si="6"/>
        <v>9.4138258623371104E-3</v>
      </c>
      <c r="AN52" s="66"/>
      <c r="AO52" s="65">
        <f t="shared" si="7"/>
        <v>1.1774057656454263E-2</v>
      </c>
      <c r="AP52" s="65">
        <f t="shared" si="8"/>
        <v>9.4114778212678538E-3</v>
      </c>
      <c r="AQ52" s="65">
        <f t="shared" si="9"/>
        <v>9.1483123340258786E-3</v>
      </c>
    </row>
    <row r="53" spans="1:43" x14ac:dyDescent="0.25">
      <c r="A53" s="5" t="str">
        <f>VLOOKUP(LEFT(RIGHT(B53,10),4),List_Sectors!$A$2:$C$30,3,FALSE)</f>
        <v>Automobile</v>
      </c>
      <c r="B53" s="37" t="s">
        <v>536</v>
      </c>
      <c r="C53" s="51">
        <f>VLOOKUP($B53,Shock_dev!$A$1:$CI$300,MATCH(DATE(C$1,1,1),Shock_dev!$A$1:$CI$1,0),FALSE)</f>
        <v>2.4712498418494873E-3</v>
      </c>
      <c r="D53" s="52">
        <f>VLOOKUP($B53,Shock_dev!$A$1:$CI$300,MATCH(DATE(D$1,1,1),Shock_dev!$A$1:$CI$1,0),FALSE)</f>
        <v>3.8238803310880628E-3</v>
      </c>
      <c r="E53" s="52">
        <f>VLOOKUP($B53,Shock_dev!$A$1:$CI$300,MATCH(DATE(E$1,1,1),Shock_dev!$A$1:$CI$1,0),FALSE)</f>
        <v>3.7756947084251371E-3</v>
      </c>
      <c r="F53" s="52">
        <f>VLOOKUP($B53,Shock_dev!$A$1:$CI$300,MATCH(DATE(F$1,1,1),Shock_dev!$A$1:$CI$1,0),FALSE)</f>
        <v>2.5631893478911009E-3</v>
      </c>
      <c r="G53" s="52">
        <f>VLOOKUP($B53,Shock_dev!$A$1:$CI$300,MATCH(DATE(G$1,1,1),Shock_dev!$A$1:$CI$1,0),FALSE)</f>
        <v>4.9677586819159975E-4</v>
      </c>
      <c r="H53" s="52">
        <f>VLOOKUP($B53,Shock_dev!$A$1:$CI$300,MATCH(DATE(H$1,1,1),Shock_dev!$A$1:$CI$1,0),FALSE)</f>
        <v>-1.8688841491965394E-3</v>
      </c>
      <c r="I53" s="52">
        <f>VLOOKUP($B53,Shock_dev!$A$1:$CI$300,MATCH(DATE(I$1,1,1),Shock_dev!$A$1:$CI$1,0),FALSE)</f>
        <v>-4.4347039539482831E-3</v>
      </c>
      <c r="J53" s="52">
        <f>VLOOKUP($B53,Shock_dev!$A$1:$CI$300,MATCH(DATE(J$1,1,1),Shock_dev!$A$1:$CI$1,0),FALSE)</f>
        <v>-6.7544828169224117E-3</v>
      </c>
      <c r="K53" s="52">
        <f>VLOOKUP($B53,Shock_dev!$A$1:$CI$300,MATCH(DATE(K$1,1,1),Shock_dev!$A$1:$CI$1,0),FALSE)</f>
        <v>-9.0108619049506199E-3</v>
      </c>
      <c r="L53" s="52">
        <f>VLOOKUP($B53,Shock_dev!$A$1:$CI$300,MATCH(DATE(L$1,1,1),Shock_dev!$A$1:$CI$1,0),FALSE)</f>
        <v>-1.0880303008875084E-2</v>
      </c>
      <c r="M53" s="52">
        <f>VLOOKUP($B53,Shock_dev!$A$1:$CI$300,MATCH(DATE(M$1,1,1),Shock_dev!$A$1:$CI$1,0),FALSE)</f>
        <v>-1.2260088898764966E-2</v>
      </c>
      <c r="N53" s="52">
        <f>VLOOKUP($B53,Shock_dev!$A$1:$CI$300,MATCH(DATE(N$1,1,1),Shock_dev!$A$1:$CI$1,0),FALSE)</f>
        <v>-1.3610643390796899E-2</v>
      </c>
      <c r="O53" s="52">
        <f>VLOOKUP($B53,Shock_dev!$A$1:$CI$300,MATCH(DATE(O$1,1,1),Shock_dev!$A$1:$CI$1,0),FALSE)</f>
        <v>-1.4900460210998515E-2</v>
      </c>
      <c r="P53" s="52">
        <f>VLOOKUP($B53,Shock_dev!$A$1:$CI$300,MATCH(DATE(P$1,1,1),Shock_dev!$A$1:$CI$1,0),FALSE)</f>
        <v>-1.5969638783372604E-2</v>
      </c>
      <c r="Q53" s="52">
        <f>VLOOKUP($B53,Shock_dev!$A$1:$CI$300,MATCH(DATE(Q$1,1,1),Shock_dev!$A$1:$CI$1,0),FALSE)</f>
        <v>-1.6646187968488269E-2</v>
      </c>
      <c r="R53" s="52">
        <f>VLOOKUP($B53,Shock_dev!$A$1:$CI$300,MATCH(DATE(R$1,1,1),Shock_dev!$A$1:$CI$1,0),FALSE)</f>
        <v>-1.7218567213707507E-2</v>
      </c>
      <c r="S53" s="52">
        <f>VLOOKUP($B53,Shock_dev!$A$1:$CI$300,MATCH(DATE(S$1,1,1),Shock_dev!$A$1:$CI$1,0),FALSE)</f>
        <v>-1.7436154730118586E-2</v>
      </c>
      <c r="T53" s="52">
        <f>VLOOKUP($B53,Shock_dev!$A$1:$CI$300,MATCH(DATE(T$1,1,1),Shock_dev!$A$1:$CI$1,0),FALSE)</f>
        <v>-1.7331528958444566E-2</v>
      </c>
      <c r="U53" s="52">
        <f>VLOOKUP($B53,Shock_dev!$A$1:$CI$300,MATCH(DATE(U$1,1,1),Shock_dev!$A$1:$CI$1,0),FALSE)</f>
        <v>-1.7134006992643565E-2</v>
      </c>
      <c r="V53" s="52">
        <f>VLOOKUP($B53,Shock_dev!$A$1:$CI$300,MATCH(DATE(V$1,1,1),Shock_dev!$A$1:$CI$1,0),FALSE)</f>
        <v>-1.6655281986783475E-2</v>
      </c>
      <c r="W53" s="52">
        <f>VLOOKUP($B53,Shock_dev!$A$1:$CI$300,MATCH(DATE(W$1,1,1),Shock_dev!$A$1:$CI$1,0),FALSE)</f>
        <v>-1.6112259355737107E-2</v>
      </c>
      <c r="X53" s="52">
        <f>VLOOKUP($B53,Shock_dev!$A$1:$CI$300,MATCH(DATE(X$1,1,1),Shock_dev!$A$1:$CI$1,0),FALSE)</f>
        <v>-1.5547704926617487E-2</v>
      </c>
      <c r="Y53" s="52">
        <f>VLOOKUP($B53,Shock_dev!$A$1:$CI$300,MATCH(DATE(Y$1,1,1),Shock_dev!$A$1:$CI$1,0),FALSE)</f>
        <v>-1.4851173444523436E-2</v>
      </c>
      <c r="Z53" s="52">
        <f>VLOOKUP($B53,Shock_dev!$A$1:$CI$300,MATCH(DATE(Z$1,1,1),Shock_dev!$A$1:$CI$1,0),FALSE)</f>
        <v>-1.4317796265491638E-2</v>
      </c>
      <c r="AA53" s="52">
        <f>VLOOKUP($B53,Shock_dev!$A$1:$CI$300,MATCH(DATE(AA$1,1,1),Shock_dev!$A$1:$CI$1,0),FALSE)</f>
        <v>-1.3851114401014993E-2</v>
      </c>
      <c r="AB53" s="52">
        <f>VLOOKUP($B53,Shock_dev!$A$1:$CI$300,MATCH(DATE(AB$1,1,1),Shock_dev!$A$1:$CI$1,0),FALSE)</f>
        <v>-1.344904410568501E-2</v>
      </c>
      <c r="AC53" s="52">
        <f>VLOOKUP($B53,Shock_dev!$A$1:$CI$300,MATCH(DATE(AC$1,1,1),Shock_dev!$A$1:$CI$1,0),FALSE)</f>
        <v>-1.3111475855409982E-2</v>
      </c>
      <c r="AD53" s="52">
        <f>VLOOKUP($B53,Shock_dev!$A$1:$CI$300,MATCH(DATE(AD$1,1,1),Shock_dev!$A$1:$CI$1,0),FALSE)</f>
        <v>-1.285408952198033E-2</v>
      </c>
      <c r="AE53" s="52">
        <f>VLOOKUP($B53,Shock_dev!$A$1:$CI$300,MATCH(DATE(AE$1,1,1),Shock_dev!$A$1:$CI$1,0),FALSE)</f>
        <v>-1.2650817544014332E-2</v>
      </c>
      <c r="AF53" s="52">
        <f>VLOOKUP($B53,Shock_dev!$A$1:$CI$300,MATCH(DATE(AF$1,1,1),Shock_dev!$A$1:$CI$1,0),FALSE)</f>
        <v>-1.2543433704301341E-2</v>
      </c>
      <c r="AG53" s="52"/>
      <c r="AH53" s="65">
        <f t="shared" si="1"/>
        <v>2.6261580194890779E-3</v>
      </c>
      <c r="AI53" s="65">
        <f t="shared" si="2"/>
        <v>-6.5898471667785868E-3</v>
      </c>
      <c r="AJ53" s="65">
        <f t="shared" si="3"/>
        <v>-1.4677403850484249E-2</v>
      </c>
      <c r="AK53" s="65">
        <f t="shared" si="4"/>
        <v>-1.715510797633954E-2</v>
      </c>
      <c r="AL53" s="65">
        <f t="shared" si="5"/>
        <v>-1.4936009678676931E-2</v>
      </c>
      <c r="AM53" s="65">
        <f t="shared" si="6"/>
        <v>-1.2921772146278199E-2</v>
      </c>
      <c r="AN53" s="66"/>
      <c r="AO53" s="65">
        <f t="shared" si="7"/>
        <v>-1.9818445736447545E-3</v>
      </c>
      <c r="AP53" s="65">
        <f t="shared" si="8"/>
        <v>-1.5916255913411895E-2</v>
      </c>
      <c r="AQ53" s="65">
        <f t="shared" si="9"/>
        <v>-1.3928890912477565E-2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537</v>
      </c>
      <c r="C54" s="51">
        <f>VLOOKUP($B54,Shock_dev!$A$1:$CI$300,MATCH(DATE(C$1,1,1),Shock_dev!$A$1:$CI$1,0),FALSE)</f>
        <v>2.5013661047932852E-2</v>
      </c>
      <c r="D54" s="52">
        <f>VLOOKUP($B54,Shock_dev!$A$1:$CI$300,MATCH(DATE(D$1,1,1),Shock_dev!$A$1:$CI$1,0),FALSE)</f>
        <v>2.9857426719821133E-2</v>
      </c>
      <c r="E54" s="52">
        <f>VLOOKUP($B54,Shock_dev!$A$1:$CI$300,MATCH(DATE(E$1,1,1),Shock_dev!$A$1:$CI$1,0),FALSE)</f>
        <v>3.0721207578888306E-2</v>
      </c>
      <c r="F54" s="52">
        <f>VLOOKUP($B54,Shock_dev!$A$1:$CI$300,MATCH(DATE(F$1,1,1),Shock_dev!$A$1:$CI$1,0),FALSE)</f>
        <v>3.0635037831519905E-2</v>
      </c>
      <c r="G54" s="52">
        <f>VLOOKUP($B54,Shock_dev!$A$1:$CI$300,MATCH(DATE(G$1,1,1),Shock_dev!$A$1:$CI$1,0),FALSE)</f>
        <v>2.9498561416289829E-2</v>
      </c>
      <c r="H54" s="52">
        <f>VLOOKUP($B54,Shock_dev!$A$1:$CI$300,MATCH(DATE(H$1,1,1),Shock_dev!$A$1:$CI$1,0),FALSE)</f>
        <v>2.9689365021559021E-2</v>
      </c>
      <c r="I54" s="52">
        <f>VLOOKUP($B54,Shock_dev!$A$1:$CI$300,MATCH(DATE(I$1,1,1),Shock_dev!$A$1:$CI$1,0),FALSE)</f>
        <v>2.8522067865021841E-2</v>
      </c>
      <c r="J54" s="52">
        <f>VLOOKUP($B54,Shock_dev!$A$1:$CI$300,MATCH(DATE(J$1,1,1),Shock_dev!$A$1:$CI$1,0),FALSE)</f>
        <v>2.9184259179059244E-2</v>
      </c>
      <c r="K54" s="52">
        <f>VLOOKUP($B54,Shock_dev!$A$1:$CI$300,MATCH(DATE(K$1,1,1),Shock_dev!$A$1:$CI$1,0),FALSE)</f>
        <v>2.7854287174403893E-2</v>
      </c>
      <c r="L54" s="52">
        <f>VLOOKUP($B54,Shock_dev!$A$1:$CI$300,MATCH(DATE(L$1,1,1),Shock_dev!$A$1:$CI$1,0),FALSE)</f>
        <v>2.819653981670513E-2</v>
      </c>
      <c r="M54" s="52">
        <f>VLOOKUP($B54,Shock_dev!$A$1:$CI$300,MATCH(DATE(M$1,1,1),Shock_dev!$A$1:$CI$1,0),FALSE)</f>
        <v>2.9849678079537971E-2</v>
      </c>
      <c r="N54" s="52">
        <f>VLOOKUP($B54,Shock_dev!$A$1:$CI$300,MATCH(DATE(N$1,1,1),Shock_dev!$A$1:$CI$1,0),FALSE)</f>
        <v>2.8495759906586971E-2</v>
      </c>
      <c r="O54" s="52">
        <f>VLOOKUP($B54,Shock_dev!$A$1:$CI$300,MATCH(DATE(O$1,1,1),Shock_dev!$A$1:$CI$1,0),FALSE)</f>
        <v>2.6485099475335078E-2</v>
      </c>
      <c r="P54" s="52">
        <f>VLOOKUP($B54,Shock_dev!$A$1:$CI$300,MATCH(DATE(P$1,1,1),Shock_dev!$A$1:$CI$1,0),FALSE)</f>
        <v>2.5028456979895627E-2</v>
      </c>
      <c r="Q54" s="52">
        <f>VLOOKUP($B54,Shock_dev!$A$1:$CI$300,MATCH(DATE(Q$1,1,1),Shock_dev!$A$1:$CI$1,0),FALSE)</f>
        <v>2.4895047906432113E-2</v>
      </c>
      <c r="R54" s="52">
        <f>VLOOKUP($B54,Shock_dev!$A$1:$CI$300,MATCH(DATE(R$1,1,1),Shock_dev!$A$1:$CI$1,0),FALSE)</f>
        <v>2.2795861830689754E-2</v>
      </c>
      <c r="S54" s="52">
        <f>VLOOKUP($B54,Shock_dev!$A$1:$CI$300,MATCH(DATE(S$1,1,1),Shock_dev!$A$1:$CI$1,0),FALSE)</f>
        <v>2.2397100995249681E-2</v>
      </c>
      <c r="T54" s="52">
        <f>VLOOKUP($B54,Shock_dev!$A$1:$CI$300,MATCH(DATE(T$1,1,1),Shock_dev!$A$1:$CI$1,0),FALSE)</f>
        <v>2.2600221910095687E-2</v>
      </c>
      <c r="U54" s="52">
        <f>VLOOKUP($B54,Shock_dev!$A$1:$CI$300,MATCH(DATE(U$1,1,1),Shock_dev!$A$1:$CI$1,0),FALSE)</f>
        <v>2.1591085212020644E-2</v>
      </c>
      <c r="V54" s="52">
        <f>VLOOKUP($B54,Shock_dev!$A$1:$CI$300,MATCH(DATE(V$1,1,1),Shock_dev!$A$1:$CI$1,0),FALSE)</f>
        <v>2.2398331626043905E-2</v>
      </c>
      <c r="W54" s="52">
        <f>VLOOKUP($B54,Shock_dev!$A$1:$CI$300,MATCH(DATE(W$1,1,1),Shock_dev!$A$1:$CI$1,0),FALSE)</f>
        <v>2.2484617485508764E-2</v>
      </c>
      <c r="X54" s="52">
        <f>VLOOKUP($B54,Shock_dev!$A$1:$CI$300,MATCH(DATE(X$1,1,1),Shock_dev!$A$1:$CI$1,0),FALSE)</f>
        <v>2.2518361482700918E-2</v>
      </c>
      <c r="Y54" s="52">
        <f>VLOOKUP($B54,Shock_dev!$A$1:$CI$300,MATCH(DATE(Y$1,1,1),Shock_dev!$A$1:$CI$1,0),FALSE)</f>
        <v>2.4148658213618932E-2</v>
      </c>
      <c r="Z54" s="52">
        <f>VLOOKUP($B54,Shock_dev!$A$1:$CI$300,MATCH(DATE(Z$1,1,1),Shock_dev!$A$1:$CI$1,0),FALSE)</f>
        <v>2.3873281474250847E-2</v>
      </c>
      <c r="AA54" s="52">
        <f>VLOOKUP($B54,Shock_dev!$A$1:$CI$300,MATCH(DATE(AA$1,1,1),Shock_dev!$A$1:$CI$1,0),FALSE)</f>
        <v>2.4032347983222166E-2</v>
      </c>
      <c r="AB54" s="52">
        <f>VLOOKUP($B54,Shock_dev!$A$1:$CI$300,MATCH(DATE(AB$1,1,1),Shock_dev!$A$1:$CI$1,0),FALSE)</f>
        <v>2.4228159195060495E-2</v>
      </c>
      <c r="AC54" s="52">
        <f>VLOOKUP($B54,Shock_dev!$A$1:$CI$300,MATCH(DATE(AC$1,1,1),Shock_dev!$A$1:$CI$1,0),FALSE)</f>
        <v>2.4427547775258882E-2</v>
      </c>
      <c r="AD54" s="52">
        <f>VLOOKUP($B54,Shock_dev!$A$1:$CI$300,MATCH(DATE(AD$1,1,1),Shock_dev!$A$1:$CI$1,0),FALSE)</f>
        <v>2.446601826056315E-2</v>
      </c>
      <c r="AE54" s="52">
        <f>VLOOKUP($B54,Shock_dev!$A$1:$CI$300,MATCH(DATE(AE$1,1,1),Shock_dev!$A$1:$CI$1,0),FALSE)</f>
        <v>2.4638247168481491E-2</v>
      </c>
      <c r="AF54" s="52">
        <f>VLOOKUP($B54,Shock_dev!$A$1:$CI$300,MATCH(DATE(AF$1,1,1),Shock_dev!$A$1:$CI$1,0),FALSE)</f>
        <v>2.4379771827611578E-2</v>
      </c>
      <c r="AG54" s="52"/>
      <c r="AH54" s="65">
        <f t="shared" si="1"/>
        <v>2.9145178918890402E-2</v>
      </c>
      <c r="AI54" s="65">
        <f t="shared" si="2"/>
        <v>2.8689303811349827E-2</v>
      </c>
      <c r="AJ54" s="65">
        <f t="shared" si="3"/>
        <v>2.6950808469557552E-2</v>
      </c>
      <c r="AK54" s="65">
        <f t="shared" si="4"/>
        <v>2.2356520314819932E-2</v>
      </c>
      <c r="AL54" s="65">
        <f t="shared" si="5"/>
        <v>2.3411453327860324E-2</v>
      </c>
      <c r="AM54" s="65">
        <f t="shared" si="6"/>
        <v>2.442794884539512E-2</v>
      </c>
      <c r="AN54" s="66"/>
      <c r="AO54" s="65">
        <f t="shared" si="7"/>
        <v>2.8917241365120114E-2</v>
      </c>
      <c r="AP54" s="65">
        <f t="shared" si="8"/>
        <v>2.4653664392188742E-2</v>
      </c>
      <c r="AQ54" s="65">
        <f t="shared" si="9"/>
        <v>2.391970108662772E-2</v>
      </c>
    </row>
    <row r="55" spans="1:43" x14ac:dyDescent="0.25">
      <c r="A55" s="5" t="str">
        <f>VLOOKUP(LEFT(RIGHT(B55,10),4),List_Sectors!$A$2:$C$30,3,FALSE)</f>
        <v>Papier et carton</v>
      </c>
      <c r="B55" s="37" t="s">
        <v>538</v>
      </c>
      <c r="C55" s="51">
        <f>VLOOKUP($B55,Shock_dev!$A$1:$CI$300,MATCH(DATE(C$1,1,1),Shock_dev!$A$1:$CI$1,0),FALSE)</f>
        <v>1.4234270541731797E-3</v>
      </c>
      <c r="D55" s="52">
        <f>VLOOKUP($B55,Shock_dev!$A$1:$CI$300,MATCH(DATE(D$1,1,1),Shock_dev!$A$1:$CI$1,0),FALSE)</f>
        <v>2.0692847210283826E-3</v>
      </c>
      <c r="E55" s="52">
        <f>VLOOKUP($B55,Shock_dev!$A$1:$CI$300,MATCH(DATE(E$1,1,1),Shock_dev!$A$1:$CI$1,0),FALSE)</f>
        <v>2.3161366427063225E-3</v>
      </c>
      <c r="F55" s="52">
        <f>VLOOKUP($B55,Shock_dev!$A$1:$CI$300,MATCH(DATE(F$1,1,1),Shock_dev!$A$1:$CI$1,0),FALSE)</f>
        <v>2.3052774310796027E-3</v>
      </c>
      <c r="G55" s="52">
        <f>VLOOKUP($B55,Shock_dev!$A$1:$CI$300,MATCH(DATE(G$1,1,1),Shock_dev!$A$1:$CI$1,0),FALSE)</f>
        <v>2.0802607555246975E-3</v>
      </c>
      <c r="H55" s="52">
        <f>VLOOKUP($B55,Shock_dev!$A$1:$CI$300,MATCH(DATE(H$1,1,1),Shock_dev!$A$1:$CI$1,0),FALSE)</f>
        <v>1.8254796200918375E-3</v>
      </c>
      <c r="I55" s="52">
        <f>VLOOKUP($B55,Shock_dev!$A$1:$CI$300,MATCH(DATE(I$1,1,1),Shock_dev!$A$1:$CI$1,0),FALSE)</f>
        <v>1.4643887739913023E-3</v>
      </c>
      <c r="J55" s="52">
        <f>VLOOKUP($B55,Shock_dev!$A$1:$CI$300,MATCH(DATE(J$1,1,1),Shock_dev!$A$1:$CI$1,0),FALSE)</f>
        <v>1.1886827423835782E-3</v>
      </c>
      <c r="K55" s="52">
        <f>VLOOKUP($B55,Shock_dev!$A$1:$CI$300,MATCH(DATE(K$1,1,1),Shock_dev!$A$1:$CI$1,0),FALSE)</f>
        <v>8.3486178766210113E-4</v>
      </c>
      <c r="L55" s="52">
        <f>VLOOKUP($B55,Shock_dev!$A$1:$CI$300,MATCH(DATE(L$1,1,1),Shock_dev!$A$1:$CI$1,0),FALSE)</f>
        <v>5.8393267128250908E-4</v>
      </c>
      <c r="M55" s="52">
        <f>VLOOKUP($B55,Shock_dev!$A$1:$CI$300,MATCH(DATE(M$1,1,1),Shock_dev!$A$1:$CI$1,0),FALSE)</f>
        <v>4.5852997462388485E-4</v>
      </c>
      <c r="N55" s="52">
        <f>VLOOKUP($B55,Shock_dev!$A$1:$CI$300,MATCH(DATE(N$1,1,1),Shock_dev!$A$1:$CI$1,0),FALSE)</f>
        <v>2.2373574704293689E-4</v>
      </c>
      <c r="O55" s="52">
        <f>VLOOKUP($B55,Shock_dev!$A$1:$CI$300,MATCH(DATE(O$1,1,1),Shock_dev!$A$1:$CI$1,0),FALSE)</f>
        <v>-5.0577649900008504E-5</v>
      </c>
      <c r="P55" s="52">
        <f>VLOOKUP($B55,Shock_dev!$A$1:$CI$300,MATCH(DATE(P$1,1,1),Shock_dev!$A$1:$CI$1,0),FALSE)</f>
        <v>-2.8920526433396136E-4</v>
      </c>
      <c r="Q55" s="52">
        <f>VLOOKUP($B55,Shock_dev!$A$1:$CI$300,MATCH(DATE(Q$1,1,1),Shock_dev!$A$1:$CI$1,0),FALSE)</f>
        <v>-4.2400232958686007E-4</v>
      </c>
      <c r="R55" s="52">
        <f>VLOOKUP($B55,Shock_dev!$A$1:$CI$300,MATCH(DATE(R$1,1,1),Shock_dev!$A$1:$CI$1,0),FALSE)</f>
        <v>-6.2182970053173588E-4</v>
      </c>
      <c r="S55" s="52">
        <f>VLOOKUP($B55,Shock_dev!$A$1:$CI$300,MATCH(DATE(S$1,1,1),Shock_dev!$A$1:$CI$1,0),FALSE)</f>
        <v>-7.1246833067525016E-4</v>
      </c>
      <c r="T55" s="52">
        <f>VLOOKUP($B55,Shock_dev!$A$1:$CI$300,MATCH(DATE(T$1,1,1),Shock_dev!$A$1:$CI$1,0),FALSE)</f>
        <v>-7.2395029988658519E-4</v>
      </c>
      <c r="U55" s="52">
        <f>VLOOKUP($B55,Shock_dev!$A$1:$CI$300,MATCH(DATE(U$1,1,1),Shock_dev!$A$1:$CI$1,0),FALSE)</f>
        <v>-7.6427549846397303E-4</v>
      </c>
      <c r="V55" s="52">
        <f>VLOOKUP($B55,Shock_dev!$A$1:$CI$300,MATCH(DATE(V$1,1,1),Shock_dev!$A$1:$CI$1,0),FALSE)</f>
        <v>-6.9121634305959996E-4</v>
      </c>
      <c r="W55" s="52">
        <f>VLOOKUP($B55,Shock_dev!$A$1:$CI$300,MATCH(DATE(W$1,1,1),Shock_dev!$A$1:$CI$1,0),FALSE)</f>
        <v>-6.2433692268153282E-4</v>
      </c>
      <c r="X55" s="52">
        <f>VLOOKUP($B55,Shock_dev!$A$1:$CI$300,MATCH(DATE(X$1,1,1),Shock_dev!$A$1:$CI$1,0),FALSE)</f>
        <v>-5.5424797390053715E-4</v>
      </c>
      <c r="Y55" s="52">
        <f>VLOOKUP($B55,Shock_dev!$A$1:$CI$300,MATCH(DATE(Y$1,1,1),Shock_dev!$A$1:$CI$1,0),FALSE)</f>
        <v>-3.9649283168301399E-4</v>
      </c>
      <c r="Z55" s="52">
        <f>VLOOKUP($B55,Shock_dev!$A$1:$CI$300,MATCH(DATE(Z$1,1,1),Shock_dev!$A$1:$CI$1,0),FALSE)</f>
        <v>-3.260662799814591E-4</v>
      </c>
      <c r="AA55" s="52">
        <f>VLOOKUP($B55,Shock_dev!$A$1:$CI$300,MATCH(DATE(AA$1,1,1),Shock_dev!$A$1:$CI$1,0),FALSE)</f>
        <v>-2.5204658711386975E-4</v>
      </c>
      <c r="AB55" s="52">
        <f>VLOOKUP($B55,Shock_dev!$A$1:$CI$300,MATCH(DATE(AB$1,1,1),Shock_dev!$A$1:$CI$1,0),FALSE)</f>
        <v>-1.8360748082050713E-4</v>
      </c>
      <c r="AC55" s="52">
        <f>VLOOKUP($B55,Shock_dev!$A$1:$CI$300,MATCH(DATE(AC$1,1,1),Shock_dev!$A$1:$CI$1,0),FALSE)</f>
        <v>-1.223803223208886E-4</v>
      </c>
      <c r="AD55" s="52">
        <f>VLOOKUP($B55,Shock_dev!$A$1:$CI$300,MATCH(DATE(AD$1,1,1),Shock_dev!$A$1:$CI$1,0),FALSE)</f>
        <v>-7.8086009389649076E-5</v>
      </c>
      <c r="AE55" s="52">
        <f>VLOOKUP($B55,Shock_dev!$A$1:$CI$300,MATCH(DATE(AE$1,1,1),Shock_dev!$A$1:$CI$1,0),FALSE)</f>
        <v>-3.6146791630198584E-5</v>
      </c>
      <c r="AF55" s="52">
        <f>VLOOKUP($B55,Shock_dev!$A$1:$CI$300,MATCH(DATE(AF$1,1,1),Shock_dev!$A$1:$CI$1,0),FALSE)</f>
        <v>-2.5275365644475968E-5</v>
      </c>
      <c r="AG55" s="52"/>
      <c r="AH55" s="65">
        <f t="shared" si="1"/>
        <v>2.0388773209024371E-3</v>
      </c>
      <c r="AI55" s="65">
        <f t="shared" si="2"/>
        <v>1.1794691190822658E-3</v>
      </c>
      <c r="AJ55" s="65">
        <f t="shared" si="3"/>
        <v>-1.6303904430801637E-5</v>
      </c>
      <c r="AK55" s="65">
        <f t="shared" si="4"/>
        <v>-7.0274803452342893E-4</v>
      </c>
      <c r="AL55" s="65">
        <f t="shared" si="5"/>
        <v>-4.306381190720825E-4</v>
      </c>
      <c r="AM55" s="65">
        <f t="shared" si="6"/>
        <v>-8.9099193961143867E-5</v>
      </c>
      <c r="AN55" s="66"/>
      <c r="AO55" s="65">
        <f t="shared" si="7"/>
        <v>1.6091732199923514E-3</v>
      </c>
      <c r="AP55" s="65">
        <f t="shared" si="8"/>
        <v>-3.5952596947711531E-4</v>
      </c>
      <c r="AQ55" s="65">
        <f t="shared" si="9"/>
        <v>-2.5986865651661317E-4</v>
      </c>
    </row>
    <row r="56" spans="1:43" x14ac:dyDescent="0.25">
      <c r="A56" s="5" t="str">
        <f>VLOOKUP(LEFT(RIGHT(B56,10),4),List_Sectors!$A$2:$C$30,3,FALSE)</f>
        <v>Plastique</v>
      </c>
      <c r="B56" s="37" t="s">
        <v>539</v>
      </c>
      <c r="C56" s="51">
        <f>VLOOKUP($B56,Shock_dev!$A$1:$CI$300,MATCH(DATE(C$1,1,1),Shock_dev!$A$1:$CI$1,0),FALSE)</f>
        <v>7.7418185469655129E-3</v>
      </c>
      <c r="D56" s="52">
        <f>VLOOKUP($B56,Shock_dev!$A$1:$CI$300,MATCH(DATE(D$1,1,1),Shock_dev!$A$1:$CI$1,0),FALSE)</f>
        <v>9.503767562945277E-3</v>
      </c>
      <c r="E56" s="52">
        <f>VLOOKUP($B56,Shock_dev!$A$1:$CI$300,MATCH(DATE(E$1,1,1),Shock_dev!$A$1:$CI$1,0),FALSE)</f>
        <v>9.8126310589563143E-3</v>
      </c>
      <c r="F56" s="52">
        <f>VLOOKUP($B56,Shock_dev!$A$1:$CI$300,MATCH(DATE(F$1,1,1),Shock_dev!$A$1:$CI$1,0),FALSE)</f>
        <v>9.5849979050161918E-3</v>
      </c>
      <c r="G56" s="52">
        <f>VLOOKUP($B56,Shock_dev!$A$1:$CI$300,MATCH(DATE(G$1,1,1),Shock_dev!$A$1:$CI$1,0),FALSE)</f>
        <v>8.8520062206978584E-3</v>
      </c>
      <c r="H56" s="52">
        <f>VLOOKUP($B56,Shock_dev!$A$1:$CI$300,MATCH(DATE(H$1,1,1),Shock_dev!$A$1:$CI$1,0),FALSE)</f>
        <v>8.4151876857261904E-3</v>
      </c>
      <c r="I56" s="52">
        <f>VLOOKUP($B56,Shock_dev!$A$1:$CI$300,MATCH(DATE(I$1,1,1),Shock_dev!$A$1:$CI$1,0),FALSE)</f>
        <v>7.526945196061602E-3</v>
      </c>
      <c r="J56" s="52">
        <f>VLOOKUP($B56,Shock_dev!$A$1:$CI$300,MATCH(DATE(J$1,1,1),Shock_dev!$A$1:$CI$1,0),FALSE)</f>
        <v>7.1995136991125017E-3</v>
      </c>
      <c r="K56" s="52">
        <f>VLOOKUP($B56,Shock_dev!$A$1:$CI$300,MATCH(DATE(K$1,1,1),Shock_dev!$A$1:$CI$1,0),FALSE)</f>
        <v>6.3042844316900772E-3</v>
      </c>
      <c r="L56" s="52">
        <f>VLOOKUP($B56,Shock_dev!$A$1:$CI$300,MATCH(DATE(L$1,1,1),Shock_dev!$A$1:$CI$1,0),FALSE)</f>
        <v>5.9607740748540911E-3</v>
      </c>
      <c r="M56" s="52">
        <f>VLOOKUP($B56,Shock_dev!$A$1:$CI$300,MATCH(DATE(M$1,1,1),Shock_dev!$A$1:$CI$1,0),FALSE)</f>
        <v>6.0979492359873331E-3</v>
      </c>
      <c r="N56" s="52">
        <f>VLOOKUP($B56,Shock_dev!$A$1:$CI$300,MATCH(DATE(N$1,1,1),Shock_dev!$A$1:$CI$1,0),FALSE)</f>
        <v>5.3849069826874749E-3</v>
      </c>
      <c r="O56" s="52">
        <f>VLOOKUP($B56,Shock_dev!$A$1:$CI$300,MATCH(DATE(O$1,1,1),Shock_dev!$A$1:$CI$1,0),FALSE)</f>
        <v>4.4954446078877986E-3</v>
      </c>
      <c r="P56" s="52">
        <f>VLOOKUP($B56,Shock_dev!$A$1:$CI$300,MATCH(DATE(P$1,1,1),Shock_dev!$A$1:$CI$1,0),FALSE)</f>
        <v>3.8136370354334664E-3</v>
      </c>
      <c r="Q56" s="52">
        <f>VLOOKUP($B56,Shock_dev!$A$1:$CI$300,MATCH(DATE(Q$1,1,1),Shock_dev!$A$1:$CI$1,0),FALSE)</f>
        <v>3.6002691582345506E-3</v>
      </c>
      <c r="R56" s="52">
        <f>VLOOKUP($B56,Shock_dev!$A$1:$CI$300,MATCH(DATE(R$1,1,1),Shock_dev!$A$1:$CI$1,0),FALSE)</f>
        <v>2.8516144505429993E-3</v>
      </c>
      <c r="S56" s="52">
        <f>VLOOKUP($B56,Shock_dev!$A$1:$CI$300,MATCH(DATE(S$1,1,1),Shock_dev!$A$1:$CI$1,0),FALSE)</f>
        <v>2.6686664448938757E-3</v>
      </c>
      <c r="T56" s="52">
        <f>VLOOKUP($B56,Shock_dev!$A$1:$CI$300,MATCH(DATE(T$1,1,1),Shock_dev!$A$1:$CI$1,0),FALSE)</f>
        <v>2.7372675009975215E-3</v>
      </c>
      <c r="U56" s="52">
        <f>VLOOKUP($B56,Shock_dev!$A$1:$CI$300,MATCH(DATE(U$1,1,1),Shock_dev!$A$1:$CI$1,0),FALSE)</f>
        <v>2.4852053640265904E-3</v>
      </c>
      <c r="V56" s="52">
        <f>VLOOKUP($B56,Shock_dev!$A$1:$CI$300,MATCH(DATE(V$1,1,1),Shock_dev!$A$1:$CI$1,0),FALSE)</f>
        <v>2.819655951461701E-3</v>
      </c>
      <c r="W56" s="52">
        <f>VLOOKUP($B56,Shock_dev!$A$1:$CI$300,MATCH(DATE(W$1,1,1),Shock_dev!$A$1:$CI$1,0),FALSE)</f>
        <v>2.9703953955479792E-3</v>
      </c>
      <c r="X56" s="52">
        <f>VLOOKUP($B56,Shock_dev!$A$1:$CI$300,MATCH(DATE(X$1,1,1),Shock_dev!$A$1:$CI$1,0),FALSE)</f>
        <v>3.1139504561778315E-3</v>
      </c>
      <c r="Y56" s="52">
        <f>VLOOKUP($B56,Shock_dev!$A$1:$CI$300,MATCH(DATE(Y$1,1,1),Shock_dev!$A$1:$CI$1,0),FALSE)</f>
        <v>3.7484396974422026E-3</v>
      </c>
      <c r="Z56" s="52">
        <f>VLOOKUP($B56,Shock_dev!$A$1:$CI$300,MATCH(DATE(Z$1,1,1),Shock_dev!$A$1:$CI$1,0),FALSE)</f>
        <v>3.806477279449369E-3</v>
      </c>
      <c r="AA56" s="52">
        <f>VLOOKUP($B56,Shock_dev!$A$1:$CI$300,MATCH(DATE(AA$1,1,1),Shock_dev!$A$1:$CI$1,0),FALSE)</f>
        <v>3.9743878643869919E-3</v>
      </c>
      <c r="AB56" s="52">
        <f>VLOOKUP($B56,Shock_dev!$A$1:$CI$300,MATCH(DATE(AB$1,1,1),Shock_dev!$A$1:$CI$1,0),FALSE)</f>
        <v>4.139646658876458E-3</v>
      </c>
      <c r="AC56" s="52">
        <f>VLOOKUP($B56,Shock_dev!$A$1:$CI$300,MATCH(DATE(AC$1,1,1),Shock_dev!$A$1:$CI$1,0),FALSE)</f>
        <v>4.2915823190556226E-3</v>
      </c>
      <c r="AD56" s="52">
        <f>VLOOKUP($B56,Shock_dev!$A$1:$CI$300,MATCH(DATE(AD$1,1,1),Shock_dev!$A$1:$CI$1,0),FALSE)</f>
        <v>4.378600410379135E-3</v>
      </c>
      <c r="AE56" s="52">
        <f>VLOOKUP($B56,Shock_dev!$A$1:$CI$300,MATCH(DATE(AE$1,1,1),Shock_dev!$A$1:$CI$1,0),FALSE)</f>
        <v>4.4903881214655994E-3</v>
      </c>
      <c r="AF56" s="52">
        <f>VLOOKUP($B56,Shock_dev!$A$1:$CI$300,MATCH(DATE(AF$1,1,1),Shock_dev!$A$1:$CI$1,0),FALSE)</f>
        <v>4.4555452571725732E-3</v>
      </c>
      <c r="AG56" s="52"/>
      <c r="AH56" s="65">
        <f t="shared" si="1"/>
        <v>9.099044258916231E-3</v>
      </c>
      <c r="AI56" s="65">
        <f t="shared" si="2"/>
        <v>7.0813410174888928E-3</v>
      </c>
      <c r="AJ56" s="65">
        <f t="shared" si="3"/>
        <v>4.678441404046124E-3</v>
      </c>
      <c r="AK56" s="65">
        <f t="shared" si="4"/>
        <v>2.7124819423845377E-3</v>
      </c>
      <c r="AL56" s="65">
        <f t="shared" si="5"/>
        <v>3.5227301386008747E-3</v>
      </c>
      <c r="AM56" s="65">
        <f t="shared" si="6"/>
        <v>4.3511525533898778E-3</v>
      </c>
      <c r="AN56" s="66"/>
      <c r="AO56" s="65">
        <f t="shared" si="7"/>
        <v>8.0901926382025615E-3</v>
      </c>
      <c r="AP56" s="65">
        <f t="shared" si="8"/>
        <v>3.6954616732153308E-3</v>
      </c>
      <c r="AQ56" s="65">
        <f t="shared" si="9"/>
        <v>3.9369413459953758E-3</v>
      </c>
    </row>
    <row r="57" spans="1:43" x14ac:dyDescent="0.25">
      <c r="A57" s="5" t="str">
        <f>VLOOKUP(LEFT(RIGHT(B57,10),4),List_Sectors!$A$2:$C$30,3,FALSE)</f>
        <v>Métallurgie</v>
      </c>
      <c r="B57" s="37" t="s">
        <v>540</v>
      </c>
      <c r="C57" s="51">
        <f>VLOOKUP($B57,Shock_dev!$A$1:$CI$300,MATCH(DATE(C$1,1,1),Shock_dev!$A$1:$CI$1,0),FALSE)</f>
        <v>3.339625082863313E-2</v>
      </c>
      <c r="D57" s="52">
        <f>VLOOKUP($B57,Shock_dev!$A$1:$CI$300,MATCH(DATE(D$1,1,1),Shock_dev!$A$1:$CI$1,0),FALSE)</f>
        <v>4.0378222460136039E-2</v>
      </c>
      <c r="E57" s="52">
        <f>VLOOKUP($B57,Shock_dev!$A$1:$CI$300,MATCH(DATE(E$1,1,1),Shock_dev!$A$1:$CI$1,0),FALSE)</f>
        <v>4.1336384439372383E-2</v>
      </c>
      <c r="F57" s="52">
        <f>VLOOKUP($B57,Shock_dev!$A$1:$CI$300,MATCH(DATE(F$1,1,1),Shock_dev!$A$1:$CI$1,0),FALSE)</f>
        <v>4.0464488580753737E-2</v>
      </c>
      <c r="G57" s="52">
        <f>VLOOKUP($B57,Shock_dev!$A$1:$CI$300,MATCH(DATE(G$1,1,1),Shock_dev!$A$1:$CI$1,0),FALSE)</f>
        <v>3.7829578427475384E-2</v>
      </c>
      <c r="H57" s="52">
        <f>VLOOKUP($B57,Shock_dev!$A$1:$CI$300,MATCH(DATE(H$1,1,1),Shock_dev!$A$1:$CI$1,0),FALSE)</f>
        <v>3.6759146542829725E-2</v>
      </c>
      <c r="I57" s="52">
        <f>VLOOKUP($B57,Shock_dev!$A$1:$CI$300,MATCH(DATE(I$1,1,1),Shock_dev!$A$1:$CI$1,0),FALSE)</f>
        <v>3.3852537744476767E-2</v>
      </c>
      <c r="J57" s="52">
        <f>VLOOKUP($B57,Shock_dev!$A$1:$CI$300,MATCH(DATE(J$1,1,1),Shock_dev!$A$1:$CI$1,0),FALSE)</f>
        <v>3.3406089179939417E-2</v>
      </c>
      <c r="K57" s="52">
        <f>VLOOKUP($B57,Shock_dev!$A$1:$CI$300,MATCH(DATE(K$1,1,1),Shock_dev!$A$1:$CI$1,0),FALSE)</f>
        <v>3.0442417554204588E-2</v>
      </c>
      <c r="L57" s="52">
        <f>VLOOKUP($B57,Shock_dev!$A$1:$CI$300,MATCH(DATE(L$1,1,1),Shock_dev!$A$1:$CI$1,0),FALSE)</f>
        <v>2.9809635188764425E-2</v>
      </c>
      <c r="M57" s="52">
        <f>VLOOKUP($B57,Shock_dev!$A$1:$CI$300,MATCH(DATE(M$1,1,1),Shock_dev!$A$1:$CI$1,0),FALSE)</f>
        <v>3.1123307477307842E-2</v>
      </c>
      <c r="N57" s="52">
        <f>VLOOKUP($B57,Shock_dev!$A$1:$CI$300,MATCH(DATE(N$1,1,1),Shock_dev!$A$1:$CI$1,0),FALSE)</f>
        <v>2.861547967767835E-2</v>
      </c>
      <c r="O57" s="52">
        <f>VLOOKUP($B57,Shock_dev!$A$1:$CI$300,MATCH(DATE(O$1,1,1),Shock_dev!$A$1:$CI$1,0),FALSE)</f>
        <v>2.5300115779037603E-2</v>
      </c>
      <c r="P57" s="52">
        <f>VLOOKUP($B57,Shock_dev!$A$1:$CI$300,MATCH(DATE(P$1,1,1),Shock_dev!$A$1:$CI$1,0),FALSE)</f>
        <v>2.2838438055758734E-2</v>
      </c>
      <c r="Q57" s="52">
        <f>VLOOKUP($B57,Shock_dev!$A$1:$CI$300,MATCH(DATE(Q$1,1,1),Shock_dev!$A$1:$CI$1,0),FALSE)</f>
        <v>2.230877674223665E-2</v>
      </c>
      <c r="R57" s="52">
        <f>VLOOKUP($B57,Shock_dev!$A$1:$CI$300,MATCH(DATE(R$1,1,1),Shock_dev!$A$1:$CI$1,0),FALSE)</f>
        <v>1.9341300162662747E-2</v>
      </c>
      <c r="S57" s="52">
        <f>VLOOKUP($B57,Shock_dev!$A$1:$CI$300,MATCH(DATE(S$1,1,1),Shock_dev!$A$1:$CI$1,0),FALSE)</f>
        <v>1.8742186741281839E-2</v>
      </c>
      <c r="T57" s="52">
        <f>VLOOKUP($B57,Shock_dev!$A$1:$CI$300,MATCH(DATE(T$1,1,1),Shock_dev!$A$1:$CI$1,0),FALSE)</f>
        <v>1.9109126371277662E-2</v>
      </c>
      <c r="U57" s="52">
        <f>VLOOKUP($B57,Shock_dev!$A$1:$CI$300,MATCH(DATE(U$1,1,1),Shock_dev!$A$1:$CI$1,0),FALSE)</f>
        <v>1.7981099852501969E-2</v>
      </c>
      <c r="V57" s="52">
        <f>VLOOKUP($B57,Shock_dev!$A$1:$CI$300,MATCH(DATE(V$1,1,1),Shock_dev!$A$1:$CI$1,0),FALSE)</f>
        <v>1.9326024259833745E-2</v>
      </c>
      <c r="W57" s="52">
        <f>VLOOKUP($B57,Shock_dev!$A$1:$CI$300,MATCH(DATE(W$1,1,1),Shock_dev!$A$1:$CI$1,0),FALSE)</f>
        <v>1.9796075116760296E-2</v>
      </c>
      <c r="X57" s="52">
        <f>VLOOKUP($B57,Shock_dev!$A$1:$CI$300,MATCH(DATE(X$1,1,1),Shock_dev!$A$1:$CI$1,0),FALSE)</f>
        <v>2.0203467984861771E-2</v>
      </c>
      <c r="Y57" s="52">
        <f>VLOOKUP($B57,Shock_dev!$A$1:$CI$300,MATCH(DATE(Y$1,1,1),Shock_dev!$A$1:$CI$1,0),FALSE)</f>
        <v>2.2729517053265366E-2</v>
      </c>
      <c r="Z57" s="52">
        <f>VLOOKUP($B57,Shock_dev!$A$1:$CI$300,MATCH(DATE(Z$1,1,1),Shock_dev!$A$1:$CI$1,0),FALSE)</f>
        <v>2.2731019548257837E-2</v>
      </c>
      <c r="AA57" s="52">
        <f>VLOOKUP($B57,Shock_dev!$A$1:$CI$300,MATCH(DATE(AA$1,1,1),Shock_dev!$A$1:$CI$1,0),FALSE)</f>
        <v>2.3237434687962941E-2</v>
      </c>
      <c r="AB57" s="52">
        <f>VLOOKUP($B57,Shock_dev!$A$1:$CI$300,MATCH(DATE(AB$1,1,1),Shock_dev!$A$1:$CI$1,0),FALSE)</f>
        <v>2.3756574902292282E-2</v>
      </c>
      <c r="AC57" s="52">
        <f>VLOOKUP($B57,Shock_dev!$A$1:$CI$300,MATCH(DATE(AC$1,1,1),Shock_dev!$A$1:$CI$1,0),FALSE)</f>
        <v>2.4241296699936375E-2</v>
      </c>
      <c r="AD57" s="52">
        <f>VLOOKUP($B57,Shock_dev!$A$1:$CI$300,MATCH(DATE(AD$1,1,1),Shock_dev!$A$1:$CI$1,0),FALSE)</f>
        <v>2.447038110527042E-2</v>
      </c>
      <c r="AE57" s="52">
        <f>VLOOKUP($B57,Shock_dev!$A$1:$CI$300,MATCH(DATE(AE$1,1,1),Shock_dev!$A$1:$CI$1,0),FALSE)</f>
        <v>2.4834359842641811E-2</v>
      </c>
      <c r="AF57" s="52">
        <f>VLOOKUP($B57,Shock_dev!$A$1:$CI$300,MATCH(DATE(AF$1,1,1),Shock_dev!$A$1:$CI$1,0),FALSE)</f>
        <v>2.458935625770883E-2</v>
      </c>
      <c r="AG57" s="52"/>
      <c r="AH57" s="65">
        <f t="shared" si="1"/>
        <v>3.8680984947274136E-2</v>
      </c>
      <c r="AI57" s="65">
        <f t="shared" si="2"/>
        <v>3.2853965242042989E-2</v>
      </c>
      <c r="AJ57" s="65">
        <f t="shared" si="3"/>
        <v>2.6037223546403837E-2</v>
      </c>
      <c r="AK57" s="65">
        <f t="shared" si="4"/>
        <v>1.8899947477511593E-2</v>
      </c>
      <c r="AL57" s="65">
        <f t="shared" si="5"/>
        <v>2.1739502878221642E-2</v>
      </c>
      <c r="AM57" s="65">
        <f t="shared" si="6"/>
        <v>2.4378393761569944E-2</v>
      </c>
      <c r="AN57" s="66"/>
      <c r="AO57" s="65">
        <f t="shared" si="7"/>
        <v>3.5767475094658566E-2</v>
      </c>
      <c r="AP57" s="65">
        <f t="shared" si="8"/>
        <v>2.2468585511957715E-2</v>
      </c>
      <c r="AQ57" s="65">
        <f t="shared" si="9"/>
        <v>2.3058948319895793E-2</v>
      </c>
    </row>
    <row r="58" spans="1:43" x14ac:dyDescent="0.25">
      <c r="A58" s="5" t="str">
        <f>VLOOKUP(LEFT(RIGHT(B58,10),4),List_Sectors!$A$2:$C$30,3,FALSE)</f>
        <v>Autres fabrications</v>
      </c>
      <c r="B58" s="37" t="s">
        <v>541</v>
      </c>
      <c r="C58" s="51">
        <f>VLOOKUP($B58,Shock_dev!$A$1:$CI$300,MATCH(DATE(C$1,1,1),Shock_dev!$A$1:$CI$1,0),FALSE)</f>
        <v>2.2835886088157537E-2</v>
      </c>
      <c r="D58" s="52">
        <f>VLOOKUP($B58,Shock_dev!$A$1:$CI$300,MATCH(DATE(D$1,1,1),Shock_dev!$A$1:$CI$1,0),FALSE)</f>
        <v>3.682789872483741E-2</v>
      </c>
      <c r="E58" s="52">
        <f>VLOOKUP($B58,Shock_dev!$A$1:$CI$300,MATCH(DATE(E$1,1,1),Shock_dev!$A$1:$CI$1,0),FALSE)</f>
        <v>4.4174124721662704E-2</v>
      </c>
      <c r="F58" s="52">
        <f>VLOOKUP($B58,Shock_dev!$A$1:$CI$300,MATCH(DATE(F$1,1,1),Shock_dev!$A$1:$CI$1,0),FALSE)</f>
        <v>4.6009447220750233E-2</v>
      </c>
      <c r="G58" s="52">
        <f>VLOOKUP($B58,Shock_dev!$A$1:$CI$300,MATCH(DATE(G$1,1,1),Shock_dev!$A$1:$CI$1,0),FALSE)</f>
        <v>4.312826431409638E-2</v>
      </c>
      <c r="H58" s="52">
        <f>VLOOKUP($B58,Shock_dev!$A$1:$CI$300,MATCH(DATE(H$1,1,1),Shock_dev!$A$1:$CI$1,0),FALSE)</f>
        <v>3.8776671526942308E-2</v>
      </c>
      <c r="I58" s="52">
        <f>VLOOKUP($B58,Shock_dev!$A$1:$CI$300,MATCH(DATE(I$1,1,1),Shock_dev!$A$1:$CI$1,0),FALSE)</f>
        <v>3.2292002520654617E-2</v>
      </c>
      <c r="J58" s="52">
        <f>VLOOKUP($B58,Shock_dev!$A$1:$CI$300,MATCH(DATE(J$1,1,1),Shock_dev!$A$1:$CI$1,0),FALSE)</f>
        <v>2.6843152439010282E-2</v>
      </c>
      <c r="K58" s="52">
        <f>VLOOKUP($B58,Shock_dev!$A$1:$CI$300,MATCH(DATE(K$1,1,1),Shock_dev!$A$1:$CI$1,0),FALSE)</f>
        <v>2.0196382442784062E-2</v>
      </c>
      <c r="L58" s="52">
        <f>VLOOKUP($B58,Shock_dev!$A$1:$CI$300,MATCH(DATE(L$1,1,1),Shock_dev!$A$1:$CI$1,0),FALSE)</f>
        <v>1.5059819339996746E-2</v>
      </c>
      <c r="M58" s="52">
        <f>VLOOKUP($B58,Shock_dev!$A$1:$CI$300,MATCH(DATE(M$1,1,1),Shock_dev!$A$1:$CI$1,0),FALSE)</f>
        <v>1.2132530400030969E-2</v>
      </c>
      <c r="N58" s="52">
        <f>VLOOKUP($B58,Shock_dev!$A$1:$CI$300,MATCH(DATE(N$1,1,1),Shock_dev!$A$1:$CI$1,0),FALSE)</f>
        <v>7.7816927876305933E-3</v>
      </c>
      <c r="O58" s="52">
        <f>VLOOKUP($B58,Shock_dev!$A$1:$CI$300,MATCH(DATE(O$1,1,1),Shock_dev!$A$1:$CI$1,0),FALSE)</f>
        <v>2.6183511235835823E-3</v>
      </c>
      <c r="P58" s="52">
        <f>VLOOKUP($B58,Shock_dev!$A$1:$CI$300,MATCH(DATE(P$1,1,1),Shock_dev!$A$1:$CI$1,0),FALSE)</f>
        <v>-2.2077575724472349E-3</v>
      </c>
      <c r="Q58" s="52">
        <f>VLOOKUP($B58,Shock_dev!$A$1:$CI$300,MATCH(DATE(Q$1,1,1),Shock_dev!$A$1:$CI$1,0),FALSE)</f>
        <v>-5.4011446463414449E-3</v>
      </c>
      <c r="R58" s="52">
        <f>VLOOKUP($B58,Shock_dev!$A$1:$CI$300,MATCH(DATE(R$1,1,1),Shock_dev!$A$1:$CI$1,0),FALSE)</f>
        <v>-9.4173041252488543E-3</v>
      </c>
      <c r="S58" s="52">
        <f>VLOOKUP($B58,Shock_dev!$A$1:$CI$300,MATCH(DATE(S$1,1,1),Shock_dev!$A$1:$CI$1,0),FALSE)</f>
        <v>-1.1780460714958299E-2</v>
      </c>
      <c r="T58" s="52">
        <f>VLOOKUP($B58,Shock_dev!$A$1:$CI$300,MATCH(DATE(T$1,1,1),Shock_dev!$A$1:$CI$1,0),FALSE)</f>
        <v>-1.2677045810213573E-2</v>
      </c>
      <c r="U58" s="52">
        <f>VLOOKUP($B58,Shock_dev!$A$1:$CI$300,MATCH(DATE(U$1,1,1),Shock_dev!$A$1:$CI$1,0),FALSE)</f>
        <v>-1.3783391201098507E-2</v>
      </c>
      <c r="V58" s="52">
        <f>VLOOKUP($B58,Shock_dev!$A$1:$CI$300,MATCH(DATE(V$1,1,1),Shock_dev!$A$1:$CI$1,0),FALSE)</f>
        <v>-1.3013911676014839E-2</v>
      </c>
      <c r="W58" s="52">
        <f>VLOOKUP($B58,Shock_dev!$A$1:$CI$300,MATCH(DATE(W$1,1,1),Shock_dev!$A$1:$CI$1,0),FALSE)</f>
        <v>-1.2088192007611355E-2</v>
      </c>
      <c r="X58" s="52">
        <f>VLOOKUP($B58,Shock_dev!$A$1:$CI$300,MATCH(DATE(X$1,1,1),Shock_dev!$A$1:$CI$1,0),FALSE)</f>
        <v>-1.1008562139521942E-2</v>
      </c>
      <c r="Y58" s="52">
        <f>VLOOKUP($B58,Shock_dev!$A$1:$CI$300,MATCH(DATE(Y$1,1,1),Shock_dev!$A$1:$CI$1,0),FALSE)</f>
        <v>-8.5340953656599609E-3</v>
      </c>
      <c r="Z58" s="52">
        <f>VLOOKUP($B58,Shock_dev!$A$1:$CI$300,MATCH(DATE(Z$1,1,1),Shock_dev!$A$1:$CI$1,0),FALSE)</f>
        <v>-7.2109429213322532E-3</v>
      </c>
      <c r="AA58" s="52">
        <f>VLOOKUP($B58,Shock_dev!$A$1:$CI$300,MATCH(DATE(AA$1,1,1),Shock_dev!$A$1:$CI$1,0),FALSE)</f>
        <v>-5.8864963534147313E-3</v>
      </c>
      <c r="AB58" s="52">
        <f>VLOOKUP($B58,Shock_dev!$A$1:$CI$300,MATCH(DATE(AB$1,1,1),Shock_dev!$A$1:$CI$1,0),FALSE)</f>
        <v>-4.6599616630009335E-3</v>
      </c>
      <c r="AC58" s="52">
        <f>VLOOKUP($B58,Shock_dev!$A$1:$CI$300,MATCH(DATE(AC$1,1,1),Shock_dev!$A$1:$CI$1,0),FALSE)</f>
        <v>-3.5464467593779936E-3</v>
      </c>
      <c r="AD58" s="52">
        <f>VLOOKUP($B58,Shock_dev!$A$1:$CI$300,MATCH(DATE(AD$1,1,1),Shock_dev!$A$1:$CI$1,0),FALSE)</f>
        <v>-2.7048227457117506E-3</v>
      </c>
      <c r="AE58" s="52">
        <f>VLOOKUP($B58,Shock_dev!$A$1:$CI$300,MATCH(DATE(AE$1,1,1),Shock_dev!$A$1:$CI$1,0),FALSE)</f>
        <v>-1.9251190568777131E-3</v>
      </c>
      <c r="AF58" s="52">
        <f>VLOOKUP($B58,Shock_dev!$A$1:$CI$300,MATCH(DATE(AF$1,1,1),Shock_dev!$A$1:$CI$1,0),FALSE)</f>
        <v>-1.6507995540007839E-3</v>
      </c>
      <c r="AG58" s="52"/>
      <c r="AH58" s="65">
        <f t="shared" si="1"/>
        <v>3.8595124213900857E-2</v>
      </c>
      <c r="AI58" s="65">
        <f t="shared" si="2"/>
        <v>2.6633605653877603E-2</v>
      </c>
      <c r="AJ58" s="65">
        <f t="shared" si="3"/>
        <v>2.9847344184912921E-3</v>
      </c>
      <c r="AK58" s="65">
        <f t="shared" si="4"/>
        <v>-1.2134422705506815E-2</v>
      </c>
      <c r="AL58" s="65">
        <f t="shared" si="5"/>
        <v>-8.9456577575080486E-3</v>
      </c>
      <c r="AM58" s="65">
        <f t="shared" si="6"/>
        <v>-2.8974299557938351E-3</v>
      </c>
      <c r="AN58" s="66"/>
      <c r="AO58" s="65">
        <f t="shared" si="7"/>
        <v>3.261436493388923E-2</v>
      </c>
      <c r="AP58" s="65">
        <f t="shared" si="8"/>
        <v>-4.574844143507761E-3</v>
      </c>
      <c r="AQ58" s="65">
        <f t="shared" si="9"/>
        <v>-5.9215438566509416E-3</v>
      </c>
    </row>
    <row r="59" spans="1:43" x14ac:dyDescent="0.25">
      <c r="A59" s="5" t="str">
        <f>VLOOKUP(LEFT(RIGHT(B59,10),4),List_Sectors!$A$2:$C$30,3,FALSE)</f>
        <v>Immobilier</v>
      </c>
      <c r="B59" s="37" t="s">
        <v>542</v>
      </c>
      <c r="C59" s="51">
        <f>VLOOKUP($B59,Shock_dev!$A$1:$CI$300,MATCH(DATE(C$1,1,1),Shock_dev!$A$1:$CI$1,0),FALSE)</f>
        <v>1.6158448758114032E-2</v>
      </c>
      <c r="D59" s="52">
        <f>VLOOKUP($B59,Shock_dev!$A$1:$CI$300,MATCH(DATE(D$1,1,1),Shock_dev!$A$1:$CI$1,0),FALSE)</f>
        <v>2.7976177647057999E-2</v>
      </c>
      <c r="E59" s="52">
        <f>VLOOKUP($B59,Shock_dev!$A$1:$CI$300,MATCH(DATE(E$1,1,1),Shock_dev!$A$1:$CI$1,0),FALSE)</f>
        <v>3.4248502186162814E-2</v>
      </c>
      <c r="F59" s="52">
        <f>VLOOKUP($B59,Shock_dev!$A$1:$CI$300,MATCH(DATE(F$1,1,1),Shock_dev!$A$1:$CI$1,0),FALSE)</f>
        <v>3.6647417569624044E-2</v>
      </c>
      <c r="G59" s="52">
        <f>VLOOKUP($B59,Shock_dev!$A$1:$CI$300,MATCH(DATE(G$1,1,1),Shock_dev!$A$1:$CI$1,0),FALSE)</f>
        <v>3.6366932351080343E-2</v>
      </c>
      <c r="H59" s="52">
        <f>VLOOKUP($B59,Shock_dev!$A$1:$CI$300,MATCH(DATE(H$1,1,1),Shock_dev!$A$1:$CI$1,0),FALSE)</f>
        <v>3.5813631775710897E-2</v>
      </c>
      <c r="I59" s="52">
        <f>VLOOKUP($B59,Shock_dev!$A$1:$CI$300,MATCH(DATE(I$1,1,1),Shock_dev!$A$1:$CI$1,0),FALSE)</f>
        <v>3.4581966733354647E-2</v>
      </c>
      <c r="J59" s="52">
        <f>VLOOKUP($B59,Shock_dev!$A$1:$CI$300,MATCH(DATE(J$1,1,1),Shock_dev!$A$1:$CI$1,0),FALSE)</f>
        <v>3.4486896341492296E-2</v>
      </c>
      <c r="K59" s="52">
        <f>VLOOKUP($B59,Shock_dev!$A$1:$CI$300,MATCH(DATE(K$1,1,1),Shock_dev!$A$1:$CI$1,0),FALSE)</f>
        <v>3.3898338762418601E-2</v>
      </c>
      <c r="L59" s="52">
        <f>VLOOKUP($B59,Shock_dev!$A$1:$CI$300,MATCH(DATE(L$1,1,1),Shock_dev!$A$1:$CI$1,0),FALSE)</f>
        <v>3.4236043311106676E-2</v>
      </c>
      <c r="M59" s="52">
        <f>VLOOKUP($B59,Shock_dev!$A$1:$CI$300,MATCH(DATE(M$1,1,1),Shock_dev!$A$1:$CI$1,0),FALSE)</f>
        <v>3.60203109466588E-2</v>
      </c>
      <c r="N59" s="52">
        <f>VLOOKUP($B59,Shock_dev!$A$1:$CI$300,MATCH(DATE(N$1,1,1),Shock_dev!$A$1:$CI$1,0),FALSE)</f>
        <v>3.6594941991077747E-2</v>
      </c>
      <c r="O59" s="52">
        <f>VLOOKUP($B59,Shock_dev!$A$1:$CI$300,MATCH(DATE(O$1,1,1),Shock_dev!$A$1:$CI$1,0),FALSE)</f>
        <v>3.5982877278739556E-2</v>
      </c>
      <c r="P59" s="52">
        <f>VLOOKUP($B59,Shock_dev!$A$1:$CI$300,MATCH(DATE(P$1,1,1),Shock_dev!$A$1:$CI$1,0),FALSE)</f>
        <v>3.5058373036281162E-2</v>
      </c>
      <c r="Q59" s="52">
        <f>VLOOKUP($B59,Shock_dev!$A$1:$CI$300,MATCH(DATE(Q$1,1,1),Shock_dev!$A$1:$CI$1,0),FALSE)</f>
        <v>3.4831814778541817E-2</v>
      </c>
      <c r="R59" s="52">
        <f>VLOOKUP($B59,Shock_dev!$A$1:$CI$300,MATCH(DATE(R$1,1,1),Shock_dev!$A$1:$CI$1,0),FALSE)</f>
        <v>3.3634671340092216E-2</v>
      </c>
      <c r="S59" s="52">
        <f>VLOOKUP($B59,Shock_dev!$A$1:$CI$300,MATCH(DATE(S$1,1,1),Shock_dev!$A$1:$CI$1,0),FALSE)</f>
        <v>3.2962916205052817E-2</v>
      </c>
      <c r="T59" s="52">
        <f>VLOOKUP($B59,Shock_dev!$A$1:$CI$300,MATCH(DATE(T$1,1,1),Shock_dev!$A$1:$CI$1,0),FALSE)</f>
        <v>3.2918799448288218E-2</v>
      </c>
      <c r="U59" s="52">
        <f>VLOOKUP($B59,Shock_dev!$A$1:$CI$300,MATCH(DATE(U$1,1,1),Shock_dev!$A$1:$CI$1,0),FALSE)</f>
        <v>3.2302109747437191E-2</v>
      </c>
      <c r="V59" s="52">
        <f>VLOOKUP($B59,Shock_dev!$A$1:$CI$300,MATCH(DATE(V$1,1,1),Shock_dev!$A$1:$CI$1,0),FALSE)</f>
        <v>3.2470218600978637E-2</v>
      </c>
      <c r="W59" s="52">
        <f>VLOOKUP($B59,Shock_dev!$A$1:$CI$300,MATCH(DATE(W$1,1,1),Shock_dev!$A$1:$CI$1,0),FALSE)</f>
        <v>3.2485923368265154E-2</v>
      </c>
      <c r="X59" s="52">
        <f>VLOOKUP($B59,Shock_dev!$A$1:$CI$300,MATCH(DATE(X$1,1,1),Shock_dev!$A$1:$CI$1,0),FALSE)</f>
        <v>3.2267571862242696E-2</v>
      </c>
      <c r="Y59" s="52">
        <f>VLOOKUP($B59,Shock_dev!$A$1:$CI$300,MATCH(DATE(Y$1,1,1),Shock_dev!$A$1:$CI$1,0),FALSE)</f>
        <v>3.2848294632392895E-2</v>
      </c>
      <c r="Z59" s="52">
        <f>VLOOKUP($B59,Shock_dev!$A$1:$CI$300,MATCH(DATE(Z$1,1,1),Shock_dev!$A$1:$CI$1,0),FALSE)</f>
        <v>3.2578733512054467E-2</v>
      </c>
      <c r="AA59" s="52">
        <f>VLOOKUP($B59,Shock_dev!$A$1:$CI$300,MATCH(DATE(AA$1,1,1),Shock_dev!$A$1:$CI$1,0),FALSE)</f>
        <v>3.2102636290370974E-2</v>
      </c>
      <c r="AB59" s="52">
        <f>VLOOKUP($B59,Shock_dev!$A$1:$CI$300,MATCH(DATE(AB$1,1,1),Shock_dev!$A$1:$CI$1,0),FALSE)</f>
        <v>3.1537578044431649E-2</v>
      </c>
      <c r="AC59" s="52">
        <f>VLOOKUP($B59,Shock_dev!$A$1:$CI$300,MATCH(DATE(AC$1,1,1),Shock_dev!$A$1:$CI$1,0),FALSE)</f>
        <v>3.0924813610904833E-2</v>
      </c>
      <c r="AD59" s="52">
        <f>VLOOKUP($B59,Shock_dev!$A$1:$CI$300,MATCH(DATE(AD$1,1,1),Shock_dev!$A$1:$CI$1,0),FALSE)</f>
        <v>3.0180369852621437E-2</v>
      </c>
      <c r="AE59" s="52">
        <f>VLOOKUP($B59,Shock_dev!$A$1:$CI$300,MATCH(DATE(AE$1,1,1),Shock_dev!$A$1:$CI$1,0),FALSE)</f>
        <v>2.9460248075332787E-2</v>
      </c>
      <c r="AF59" s="52">
        <f>VLOOKUP($B59,Shock_dev!$A$1:$CI$300,MATCH(DATE(AF$1,1,1),Shock_dev!$A$1:$CI$1,0),FALSE)</f>
        <v>2.8480000856629783E-2</v>
      </c>
      <c r="AG59" s="52"/>
      <c r="AH59" s="65">
        <f t="shared" si="1"/>
        <v>3.0279495702407844E-2</v>
      </c>
      <c r="AI59" s="65">
        <f t="shared" si="2"/>
        <v>3.4603375384816629E-2</v>
      </c>
      <c r="AJ59" s="65">
        <f t="shared" si="3"/>
        <v>3.5697663606259811E-2</v>
      </c>
      <c r="AK59" s="65">
        <f t="shared" si="4"/>
        <v>3.2857743068369819E-2</v>
      </c>
      <c r="AL59" s="65">
        <f t="shared" si="5"/>
        <v>3.2456631933065236E-2</v>
      </c>
      <c r="AM59" s="65">
        <f t="shared" si="6"/>
        <v>3.0116602087984095E-2</v>
      </c>
      <c r="AN59" s="66"/>
      <c r="AO59" s="65">
        <f t="shared" si="7"/>
        <v>3.2441435543612236E-2</v>
      </c>
      <c r="AP59" s="65">
        <f t="shared" si="8"/>
        <v>3.4277703337314815E-2</v>
      </c>
      <c r="AQ59" s="65">
        <f t="shared" si="9"/>
        <v>3.1286617010524667E-2</v>
      </c>
    </row>
    <row r="60" spans="1:43" x14ac:dyDescent="0.25">
      <c r="A60" s="5" t="str">
        <f>VLOOKUP(LEFT(RIGHT(B60,10),4),List_Sectors!$A$2:$C$30,3,FALSE)</f>
        <v>Route</v>
      </c>
      <c r="B60" s="37" t="s">
        <v>543</v>
      </c>
      <c r="C60" s="51">
        <f>VLOOKUP($B60,Shock_dev!$A$1:$CI$300,MATCH(DATE(C$1,1,1),Shock_dev!$A$1:$CI$1,0),FALSE)</f>
        <v>0.15947540171761229</v>
      </c>
      <c r="D60" s="52">
        <f>VLOOKUP($B60,Shock_dev!$A$1:$CI$300,MATCH(DATE(D$1,1,1),Shock_dev!$A$1:$CI$1,0),FALSE)</f>
        <v>0.16278411562771317</v>
      </c>
      <c r="E60" s="52">
        <f>VLOOKUP($B60,Shock_dev!$A$1:$CI$300,MATCH(DATE(E$1,1,1),Shock_dev!$A$1:$CI$1,0),FALSE)</f>
        <v>0.16217678275244649</v>
      </c>
      <c r="F60" s="52">
        <f>VLOOKUP($B60,Shock_dev!$A$1:$CI$300,MATCH(DATE(F$1,1,1),Shock_dev!$A$1:$CI$1,0),FALSE)</f>
        <v>0.16083425507874807</v>
      </c>
      <c r="G60" s="52">
        <f>VLOOKUP($B60,Shock_dev!$A$1:$CI$300,MATCH(DATE(G$1,1,1),Shock_dev!$A$1:$CI$1,0),FALSE)</f>
        <v>0.13762521087980967</v>
      </c>
      <c r="H60" s="52">
        <f>VLOOKUP($B60,Shock_dev!$A$1:$CI$300,MATCH(DATE(H$1,1,1),Shock_dev!$A$1:$CI$1,0),FALSE)</f>
        <v>0.14479572008493183</v>
      </c>
      <c r="I60" s="52">
        <f>VLOOKUP($B60,Shock_dev!$A$1:$CI$300,MATCH(DATE(I$1,1,1),Shock_dev!$A$1:$CI$1,0),FALSE)</f>
        <v>0.14390295446464882</v>
      </c>
      <c r="J60" s="52">
        <f>VLOOKUP($B60,Shock_dev!$A$1:$CI$300,MATCH(DATE(J$1,1,1),Shock_dev!$A$1:$CI$1,0),FALSE)</f>
        <v>0.14317398280938026</v>
      </c>
      <c r="K60" s="52">
        <f>VLOOKUP($B60,Shock_dev!$A$1:$CI$300,MATCH(DATE(K$1,1,1),Shock_dev!$A$1:$CI$1,0),FALSE)</f>
        <v>0.14260149334179348</v>
      </c>
      <c r="L60" s="52">
        <f>VLOOKUP($B60,Shock_dev!$A$1:$CI$300,MATCH(DATE(L$1,1,1),Shock_dev!$A$1:$CI$1,0),FALSE)</f>
        <v>0.14034199407151085</v>
      </c>
      <c r="M60" s="52">
        <f>VLOOKUP($B60,Shock_dev!$A$1:$CI$300,MATCH(DATE(M$1,1,1),Shock_dev!$A$1:$CI$1,0),FALSE)</f>
        <v>0.12340674424985121</v>
      </c>
      <c r="N60" s="52">
        <f>VLOOKUP($B60,Shock_dev!$A$1:$CI$300,MATCH(DATE(N$1,1,1),Shock_dev!$A$1:$CI$1,0),FALSE)</f>
        <v>0.12329880983357454</v>
      </c>
      <c r="O60" s="52">
        <f>VLOOKUP($B60,Shock_dev!$A$1:$CI$300,MATCH(DATE(O$1,1,1),Shock_dev!$A$1:$CI$1,0),FALSE)</f>
        <v>0.12359873034992493</v>
      </c>
      <c r="P60" s="52">
        <f>VLOOKUP($B60,Shock_dev!$A$1:$CI$300,MATCH(DATE(P$1,1,1),Shock_dev!$A$1:$CI$1,0),FALSE)</f>
        <v>0.1240215251263401</v>
      </c>
      <c r="Q60" s="52">
        <f>VLOOKUP($B60,Shock_dev!$A$1:$CI$300,MATCH(DATE(Q$1,1,1),Shock_dev!$A$1:$CI$1,0),FALSE)</f>
        <v>0.12093450957363483</v>
      </c>
      <c r="R60" s="52">
        <f>VLOOKUP($B60,Shock_dev!$A$1:$CI$300,MATCH(DATE(R$1,1,1),Shock_dev!$A$1:$CI$1,0),FALSE)</f>
        <v>0.11447892330515391</v>
      </c>
      <c r="S60" s="52">
        <f>VLOOKUP($B60,Shock_dev!$A$1:$CI$300,MATCH(DATE(S$1,1,1),Shock_dev!$A$1:$CI$1,0),FALSE)</f>
        <v>0.11480866167135544</v>
      </c>
      <c r="T60" s="52">
        <f>VLOOKUP($B60,Shock_dev!$A$1:$CI$300,MATCH(DATE(T$1,1,1),Shock_dev!$A$1:$CI$1,0),FALSE)</f>
        <v>0.11519749674330573</v>
      </c>
      <c r="U60" s="52">
        <f>VLOOKUP($B60,Shock_dev!$A$1:$CI$300,MATCH(DATE(U$1,1,1),Shock_dev!$A$1:$CI$1,0),FALSE)</f>
        <v>0.11540875026471412</v>
      </c>
      <c r="V60" s="52">
        <f>VLOOKUP($B60,Shock_dev!$A$1:$CI$300,MATCH(DATE(V$1,1,1),Shock_dev!$A$1:$CI$1,0),FALSE)</f>
        <v>0.12096857131460097</v>
      </c>
      <c r="W60" s="52">
        <f>VLOOKUP($B60,Shock_dev!$A$1:$CI$300,MATCH(DATE(W$1,1,1),Shock_dev!$A$1:$CI$1,0),FALSE)</f>
        <v>0.11496758518359924</v>
      </c>
      <c r="X60" s="52">
        <f>VLOOKUP($B60,Shock_dev!$A$1:$CI$300,MATCH(DATE(X$1,1,1),Shock_dev!$A$1:$CI$1,0),FALSE)</f>
        <v>0.11453583799288096</v>
      </c>
      <c r="Y60" s="52">
        <f>VLOOKUP($B60,Shock_dev!$A$1:$CI$300,MATCH(DATE(Y$1,1,1),Shock_dev!$A$1:$CI$1,0),FALSE)</f>
        <v>0.11409816309519764</v>
      </c>
      <c r="Z60" s="52">
        <f>VLOOKUP($B60,Shock_dev!$A$1:$CI$300,MATCH(DATE(Z$1,1,1),Shock_dev!$A$1:$CI$1,0),FALSE)</f>
        <v>0.11347983520823783</v>
      </c>
      <c r="AA60" s="52">
        <f>VLOOKUP($B60,Shock_dev!$A$1:$CI$300,MATCH(DATE(AA$1,1,1),Shock_dev!$A$1:$CI$1,0),FALSE)</f>
        <v>0.11273033903673357</v>
      </c>
      <c r="AB60" s="52">
        <f>VLOOKUP($B60,Shock_dev!$A$1:$CI$300,MATCH(DATE(AB$1,1,1),Shock_dev!$A$1:$CI$1,0),FALSE)</f>
        <v>0.11187987983504037</v>
      </c>
      <c r="AC60" s="52">
        <f>VLOOKUP($B60,Shock_dev!$A$1:$CI$300,MATCH(DATE(AC$1,1,1),Shock_dev!$A$1:$CI$1,0),FALSE)</f>
        <v>0.11094599028997157</v>
      </c>
      <c r="AD60" s="52">
        <f>VLOOKUP($B60,Shock_dev!$A$1:$CI$300,MATCH(DATE(AD$1,1,1),Shock_dev!$A$1:$CI$1,0),FALSE)</f>
        <v>0.10994660423347009</v>
      </c>
      <c r="AE60" s="52">
        <f>VLOOKUP($B60,Shock_dev!$A$1:$CI$300,MATCH(DATE(AE$1,1,1),Shock_dev!$A$1:$CI$1,0),FALSE)</f>
        <v>0.10890315601868092</v>
      </c>
      <c r="AF60" s="52">
        <f>VLOOKUP($B60,Shock_dev!$A$1:$CI$300,MATCH(DATE(AF$1,1,1),Shock_dev!$A$1:$CI$1,0),FALSE)</f>
        <v>0.10780998497925992</v>
      </c>
      <c r="AG60" s="52"/>
      <c r="AH60" s="65">
        <f t="shared" si="1"/>
        <v>0.15657915321126592</v>
      </c>
      <c r="AI60" s="65">
        <f t="shared" si="2"/>
        <v>0.14296322895445304</v>
      </c>
      <c r="AJ60" s="65">
        <f t="shared" si="3"/>
        <v>0.12305206382666511</v>
      </c>
      <c r="AK60" s="65">
        <f t="shared" si="4"/>
        <v>0.11617248065982602</v>
      </c>
      <c r="AL60" s="65">
        <f t="shared" si="5"/>
        <v>0.11396235210332986</v>
      </c>
      <c r="AM60" s="65">
        <f t="shared" si="6"/>
        <v>0.10989712307128459</v>
      </c>
      <c r="AN60" s="66"/>
      <c r="AO60" s="65">
        <f t="shared" si="7"/>
        <v>0.14977119108285947</v>
      </c>
      <c r="AP60" s="65">
        <f t="shared" si="8"/>
        <v>0.11961227224324557</v>
      </c>
      <c r="AQ60" s="65">
        <f t="shared" si="9"/>
        <v>0.11192973758730723</v>
      </c>
    </row>
    <row r="61" spans="1:43" x14ac:dyDescent="0.25">
      <c r="A61" s="5" t="str">
        <f>VLOOKUP(LEFT(RIGHT(B61,10),4),List_Sectors!$A$2:$C$30,3,FALSE)</f>
        <v>Rail</v>
      </c>
      <c r="B61" s="37" t="s">
        <v>544</v>
      </c>
      <c r="C61" s="51">
        <f>VLOOKUP($B61,Shock_dev!$A$1:$CI$300,MATCH(DATE(C$1,1,1),Shock_dev!$A$1:$CI$1,0),FALSE)</f>
        <v>3.8098100365925577E-2</v>
      </c>
      <c r="D61" s="52">
        <f>VLOOKUP($B61,Shock_dev!$A$1:$CI$300,MATCH(DATE(D$1,1,1),Shock_dev!$A$1:$CI$1,0),FALSE)</f>
        <v>3.9124954597398759E-2</v>
      </c>
      <c r="E61" s="52">
        <f>VLOOKUP($B61,Shock_dev!$A$1:$CI$300,MATCH(DATE(E$1,1,1),Shock_dev!$A$1:$CI$1,0),FALSE)</f>
        <v>3.8955108738215886E-2</v>
      </c>
      <c r="F61" s="52">
        <f>VLOOKUP($B61,Shock_dev!$A$1:$CI$300,MATCH(DATE(F$1,1,1),Shock_dev!$A$1:$CI$1,0),FALSE)</f>
        <v>3.8557413382242882E-2</v>
      </c>
      <c r="G61" s="52">
        <f>VLOOKUP($B61,Shock_dev!$A$1:$CI$300,MATCH(DATE(G$1,1,1),Shock_dev!$A$1:$CI$1,0),FALSE)</f>
        <v>3.8119491001578271E-2</v>
      </c>
      <c r="H61" s="52">
        <f>VLOOKUP($B61,Shock_dev!$A$1:$CI$300,MATCH(DATE(H$1,1,1),Shock_dev!$A$1:$CI$1,0),FALSE)</f>
        <v>3.7682267062102037E-2</v>
      </c>
      <c r="I61" s="52">
        <f>VLOOKUP($B61,Shock_dev!$A$1:$CI$300,MATCH(DATE(I$1,1,1),Shock_dev!$A$1:$CI$1,0),FALSE)</f>
        <v>3.270018351476945E-2</v>
      </c>
      <c r="J61" s="52">
        <f>VLOOKUP($B61,Shock_dev!$A$1:$CI$300,MATCH(DATE(J$1,1,1),Shock_dev!$A$1:$CI$1,0),FALSE)</f>
        <v>3.221801825063017E-2</v>
      </c>
      <c r="K61" s="52">
        <f>VLOOKUP($B61,Shock_dev!$A$1:$CI$300,MATCH(DATE(K$1,1,1),Shock_dev!$A$1:$CI$1,0),FALSE)</f>
        <v>2.5715409678225842E-2</v>
      </c>
      <c r="L61" s="52">
        <f>VLOOKUP($B61,Shock_dev!$A$1:$CI$300,MATCH(DATE(L$1,1,1),Shock_dev!$A$1:$CI$1,0),FALSE)</f>
        <v>2.5282271156052086E-2</v>
      </c>
      <c r="M61" s="52">
        <f>VLOOKUP($B61,Shock_dev!$A$1:$CI$300,MATCH(DATE(M$1,1,1),Shock_dev!$A$1:$CI$1,0),FALSE)</f>
        <v>8.1015177558033516E-2</v>
      </c>
      <c r="N61" s="52">
        <f>VLOOKUP($B61,Shock_dev!$A$1:$CI$300,MATCH(DATE(N$1,1,1),Shock_dev!$A$1:$CI$1,0),FALSE)</f>
        <v>7.1212099266111967E-2</v>
      </c>
      <c r="O61" s="52">
        <f>VLOOKUP($B61,Shock_dev!$A$1:$CI$300,MATCH(DATE(O$1,1,1),Shock_dev!$A$1:$CI$1,0),FALSE)</f>
        <v>7.0512538855865822E-2</v>
      </c>
      <c r="P61" s="52">
        <f>VLOOKUP($B61,Shock_dev!$A$1:$CI$300,MATCH(DATE(P$1,1,1),Shock_dev!$A$1:$CI$1,0),FALSE)</f>
        <v>6.9757085316607764E-2</v>
      </c>
      <c r="Q61" s="52">
        <f>VLOOKUP($B61,Shock_dev!$A$1:$CI$300,MATCH(DATE(Q$1,1,1),Shock_dev!$A$1:$CI$1,0),FALSE)</f>
        <v>6.8995455873242947E-2</v>
      </c>
      <c r="R61" s="52">
        <f>VLOOKUP($B61,Shock_dev!$A$1:$CI$300,MATCH(DATE(R$1,1,1),Shock_dev!$A$1:$CI$1,0),FALSE)</f>
        <v>6.8235262987339035E-2</v>
      </c>
      <c r="S61" s="52">
        <f>VLOOKUP($B61,Shock_dev!$A$1:$CI$300,MATCH(DATE(S$1,1,1),Shock_dev!$A$1:$CI$1,0),FALSE)</f>
        <v>7.3410896457810848E-2</v>
      </c>
      <c r="T61" s="52">
        <f>VLOOKUP($B61,Shock_dev!$A$1:$CI$300,MATCH(DATE(T$1,1,1),Shock_dev!$A$1:$CI$1,0),FALSE)</f>
        <v>7.2777009772413512E-2</v>
      </c>
      <c r="U61" s="52">
        <f>VLOOKUP($B61,Shock_dev!$A$1:$CI$300,MATCH(DATE(U$1,1,1),Shock_dev!$A$1:$CI$1,0),FALSE)</f>
        <v>7.2005321089932781E-2</v>
      </c>
      <c r="V61" s="52">
        <f>VLOOKUP($B61,Shock_dev!$A$1:$CI$300,MATCH(DATE(V$1,1,1),Shock_dev!$A$1:$CI$1,0),FALSE)</f>
        <v>7.1213308375899578E-2</v>
      </c>
      <c r="W61" s="52">
        <f>VLOOKUP($B61,Shock_dev!$A$1:$CI$300,MATCH(DATE(W$1,1,1),Shock_dev!$A$1:$CI$1,0),FALSE)</f>
        <v>7.0421494363842582E-2</v>
      </c>
      <c r="X61" s="52">
        <f>VLOOKUP($B61,Shock_dev!$A$1:$CI$300,MATCH(DATE(X$1,1,1),Shock_dev!$A$1:$CI$1,0),FALSE)</f>
        <v>7.5510709868025841E-2</v>
      </c>
      <c r="Y61" s="52">
        <f>VLOOKUP($B61,Shock_dev!$A$1:$CI$300,MATCH(DATE(Y$1,1,1),Shock_dev!$A$1:$CI$1,0),FALSE)</f>
        <v>7.4841405957666834E-2</v>
      </c>
      <c r="Z61" s="52">
        <f>VLOOKUP($B61,Shock_dev!$A$1:$CI$300,MATCH(DATE(Z$1,1,1),Shock_dev!$A$1:$CI$1,0),FALSE)</f>
        <v>7.4035520014268122E-2</v>
      </c>
      <c r="AA61" s="52">
        <f>VLOOKUP($B61,Shock_dev!$A$1:$CI$300,MATCH(DATE(AA$1,1,1),Shock_dev!$A$1:$CI$1,0),FALSE)</f>
        <v>7.3209376402703266E-2</v>
      </c>
      <c r="AB61" s="52">
        <f>VLOOKUP($B61,Shock_dev!$A$1:$CI$300,MATCH(DATE(AB$1,1,1),Shock_dev!$A$1:$CI$1,0),FALSE)</f>
        <v>7.2386372714281499E-2</v>
      </c>
      <c r="AC61" s="52">
        <f>VLOOKUP($B61,Shock_dev!$A$1:$CI$300,MATCH(DATE(AC$1,1,1),Shock_dev!$A$1:$CI$1,0),FALSE)</f>
        <v>7.1568921818249143E-2</v>
      </c>
      <c r="AD61" s="52">
        <f>VLOOKUP($B61,Shock_dev!$A$1:$CI$300,MATCH(DATE(AD$1,1,1),Shock_dev!$A$1:$CI$1,0),FALSE)</f>
        <v>7.0759276799343893E-2</v>
      </c>
      <c r="AE61" s="52">
        <f>VLOOKUP($B61,Shock_dev!$A$1:$CI$300,MATCH(DATE(AE$1,1,1),Shock_dev!$A$1:$CI$1,0),FALSE)</f>
        <v>6.9959729224049569E-2</v>
      </c>
      <c r="AF61" s="52">
        <f>VLOOKUP($B61,Shock_dev!$A$1:$CI$300,MATCH(DATE(AF$1,1,1),Shock_dev!$A$1:$CI$1,0),FALSE)</f>
        <v>6.9165424399743297E-2</v>
      </c>
      <c r="AG61" s="52"/>
      <c r="AH61" s="65">
        <f t="shared" si="1"/>
        <v>3.8571013617072276E-2</v>
      </c>
      <c r="AI61" s="65">
        <f t="shared" si="2"/>
        <v>3.0719629932355913E-2</v>
      </c>
      <c r="AJ61" s="65">
        <f t="shared" si="3"/>
        <v>7.2298471373972412E-2</v>
      </c>
      <c r="AK61" s="65">
        <f t="shared" si="4"/>
        <v>7.1528359736679148E-2</v>
      </c>
      <c r="AL61" s="65">
        <f t="shared" si="5"/>
        <v>7.3603701321301326E-2</v>
      </c>
      <c r="AM61" s="65">
        <f t="shared" si="6"/>
        <v>7.076794499113348E-2</v>
      </c>
      <c r="AN61" s="66"/>
      <c r="AO61" s="65">
        <f t="shared" si="7"/>
        <v>3.4645321774714091E-2</v>
      </c>
      <c r="AP61" s="65">
        <f t="shared" si="8"/>
        <v>7.191341555532578E-2</v>
      </c>
      <c r="AQ61" s="65">
        <f t="shared" si="9"/>
        <v>7.218582315621741E-2</v>
      </c>
    </row>
    <row r="62" spans="1:43" x14ac:dyDescent="0.25">
      <c r="A62" s="5" t="str">
        <f>VLOOKUP(LEFT(RIGHT(B62,10),4),List_Sectors!$A$2:$C$30,3,FALSE)</f>
        <v>Ponts &amp; tunnels</v>
      </c>
      <c r="B62" s="37" t="s">
        <v>545</v>
      </c>
      <c r="C62" s="51">
        <f>VLOOKUP($B62,Shock_dev!$A$1:$CI$300,MATCH(DATE(C$1,1,1),Shock_dev!$A$1:$CI$1,0),FALSE)</f>
        <v>4.2109981810361241E-2</v>
      </c>
      <c r="D62" s="52">
        <f>VLOOKUP($B62,Shock_dev!$A$1:$CI$300,MATCH(DATE(D$1,1,1),Shock_dev!$A$1:$CI$1,0),FALSE)</f>
        <v>4.3002642773509674E-2</v>
      </c>
      <c r="E62" s="52">
        <f>VLOOKUP($B62,Shock_dev!$A$1:$CI$300,MATCH(DATE(E$1,1,1),Shock_dev!$A$1:$CI$1,0),FALSE)</f>
        <v>4.2567455947481708E-2</v>
      </c>
      <c r="F62" s="52">
        <f>VLOOKUP($B62,Shock_dev!$A$1:$CI$300,MATCH(DATE(F$1,1,1),Shock_dev!$A$1:$CI$1,0),FALSE)</f>
        <v>4.1835454306498591E-2</v>
      </c>
      <c r="G62" s="52">
        <f>VLOOKUP($B62,Shock_dev!$A$1:$CI$300,MATCH(DATE(G$1,1,1),Shock_dev!$A$1:$CI$1,0),FALSE)</f>
        <v>4.4520480771071971E-2</v>
      </c>
      <c r="H62" s="52">
        <f>VLOOKUP($B62,Shock_dev!$A$1:$CI$300,MATCH(DATE(H$1,1,1),Shock_dev!$A$1:$CI$1,0),FALSE)</f>
        <v>4.3666710334313887E-2</v>
      </c>
      <c r="I62" s="52">
        <f>VLOOKUP($B62,Shock_dev!$A$1:$CI$300,MATCH(DATE(I$1,1,1),Shock_dev!$A$1:$CI$1,0),FALSE)</f>
        <v>4.2327459269591035E-2</v>
      </c>
      <c r="J62" s="52">
        <f>VLOOKUP($B62,Shock_dev!$A$1:$CI$300,MATCH(DATE(J$1,1,1),Shock_dev!$A$1:$CI$1,0),FALSE)</f>
        <v>4.1217240457586804E-2</v>
      </c>
      <c r="K62" s="52">
        <f>VLOOKUP($B62,Shock_dev!$A$1:$CI$300,MATCH(DATE(K$1,1,1),Shock_dev!$A$1:$CI$1,0),FALSE)</f>
        <v>3.9634188392995442E-2</v>
      </c>
      <c r="L62" s="52">
        <f>VLOOKUP($B62,Shock_dev!$A$1:$CI$300,MATCH(DATE(L$1,1,1),Shock_dev!$A$1:$CI$1,0),FALSE)</f>
        <v>3.9702333095590361E-2</v>
      </c>
      <c r="M62" s="52">
        <f>VLOOKUP($B62,Shock_dev!$A$1:$CI$300,MATCH(DATE(M$1,1,1),Shock_dev!$A$1:$CI$1,0),FALSE)</f>
        <v>5.123159237115877E-2</v>
      </c>
      <c r="N62" s="52">
        <f>VLOOKUP($B62,Shock_dev!$A$1:$CI$300,MATCH(DATE(N$1,1,1),Shock_dev!$A$1:$CI$1,0),FALSE)</f>
        <v>4.9199490124208517E-2</v>
      </c>
      <c r="O62" s="52">
        <f>VLOOKUP($B62,Shock_dev!$A$1:$CI$300,MATCH(DATE(O$1,1,1),Shock_dev!$A$1:$CI$1,0),FALSE)</f>
        <v>4.7548771777340335E-2</v>
      </c>
      <c r="P62" s="52">
        <f>VLOOKUP($B62,Shock_dev!$A$1:$CI$300,MATCH(DATE(P$1,1,1),Shock_dev!$A$1:$CI$1,0),FALSE)</f>
        <v>4.5820247006825396E-2</v>
      </c>
      <c r="Q62" s="52">
        <f>VLOOKUP($B62,Shock_dev!$A$1:$CI$300,MATCH(DATE(Q$1,1,1),Shock_dev!$A$1:$CI$1,0),FALSE)</f>
        <v>4.4101135410241611E-2</v>
      </c>
      <c r="R62" s="52">
        <f>VLOOKUP($B62,Shock_dev!$A$1:$CI$300,MATCH(DATE(R$1,1,1),Shock_dev!$A$1:$CI$1,0),FALSE)</f>
        <v>4.23939917446889E-2</v>
      </c>
      <c r="S62" s="52">
        <f>VLOOKUP($B62,Shock_dev!$A$1:$CI$300,MATCH(DATE(S$1,1,1),Shock_dev!$A$1:$CI$1,0),FALSE)</f>
        <v>4.1181087260631882E-2</v>
      </c>
      <c r="T62" s="52">
        <f>VLOOKUP($B62,Shock_dev!$A$1:$CI$300,MATCH(DATE(T$1,1,1),Shock_dev!$A$1:$CI$1,0),FALSE)</f>
        <v>3.9650640146683187E-2</v>
      </c>
      <c r="U62" s="52">
        <f>VLOOKUP($B62,Shock_dev!$A$1:$CI$300,MATCH(DATE(U$1,1,1),Shock_dev!$A$1:$CI$1,0),FALSE)</f>
        <v>3.8226537072002763E-2</v>
      </c>
      <c r="V62" s="52">
        <f>VLOOKUP($B62,Shock_dev!$A$1:$CI$300,MATCH(DATE(V$1,1,1),Shock_dev!$A$1:$CI$1,0),FALSE)</f>
        <v>3.9065490750509226E-2</v>
      </c>
      <c r="W62" s="52">
        <f>VLOOKUP($B62,Shock_dev!$A$1:$CI$300,MATCH(DATE(W$1,1,1),Shock_dev!$A$1:$CI$1,0),FALSE)</f>
        <v>3.7941268680959386E-2</v>
      </c>
      <c r="X62" s="52">
        <f>VLOOKUP($B62,Shock_dev!$A$1:$CI$300,MATCH(DATE(X$1,1,1),Shock_dev!$A$1:$CI$1,0),FALSE)</f>
        <v>3.7315139123040957E-2</v>
      </c>
      <c r="Y62" s="52">
        <f>VLOOKUP($B62,Shock_dev!$A$1:$CI$300,MATCH(DATE(Y$1,1,1),Shock_dev!$A$1:$CI$1,0),FALSE)</f>
        <v>3.6388839633324642E-2</v>
      </c>
      <c r="Z62" s="52">
        <f>VLOOKUP($B62,Shock_dev!$A$1:$CI$300,MATCH(DATE(Z$1,1,1),Shock_dev!$A$1:$CI$1,0),FALSE)</f>
        <v>3.5551179953841022E-2</v>
      </c>
      <c r="AA62" s="52">
        <f>VLOOKUP($B62,Shock_dev!$A$1:$CI$300,MATCH(DATE(AA$1,1,1),Shock_dev!$A$1:$CI$1,0),FALSE)</f>
        <v>3.4801067345419073E-2</v>
      </c>
      <c r="AB62" s="52">
        <f>VLOOKUP($B62,Shock_dev!$A$1:$CI$300,MATCH(DATE(AB$1,1,1),Shock_dev!$A$1:$CI$1,0),FALSE)</f>
        <v>3.4125830507611817E-2</v>
      </c>
      <c r="AC62" s="52">
        <f>VLOOKUP($B62,Shock_dev!$A$1:$CI$300,MATCH(DATE(AC$1,1,1),Shock_dev!$A$1:$CI$1,0),FALSE)</f>
        <v>3.351734047088567E-2</v>
      </c>
      <c r="AD62" s="52">
        <f>VLOOKUP($B62,Shock_dev!$A$1:$CI$300,MATCH(DATE(AD$1,1,1),Shock_dev!$A$1:$CI$1,0),FALSE)</f>
        <v>3.2959341030728145E-2</v>
      </c>
      <c r="AE62" s="52">
        <f>VLOOKUP($B62,Shock_dev!$A$1:$CI$300,MATCH(DATE(AE$1,1,1),Shock_dev!$A$1:$CI$1,0),FALSE)</f>
        <v>3.2446699794265732E-2</v>
      </c>
      <c r="AF62" s="52">
        <f>VLOOKUP($B62,Shock_dev!$A$1:$CI$300,MATCH(DATE(AF$1,1,1),Shock_dev!$A$1:$CI$1,0),FALSE)</f>
        <v>3.1968848602172306E-2</v>
      </c>
      <c r="AG62" s="52"/>
      <c r="AH62" s="65">
        <f t="shared" si="1"/>
        <v>4.280720312178464E-2</v>
      </c>
      <c r="AI62" s="65">
        <f t="shared" si="2"/>
        <v>4.1309586310015502E-2</v>
      </c>
      <c r="AJ62" s="65">
        <f t="shared" si="3"/>
        <v>4.758024733795492E-2</v>
      </c>
      <c r="AK62" s="65">
        <f t="shared" si="4"/>
        <v>4.0103549394903196E-2</v>
      </c>
      <c r="AL62" s="65">
        <f t="shared" si="5"/>
        <v>3.6399498947317019E-2</v>
      </c>
      <c r="AM62" s="65">
        <f t="shared" si="6"/>
        <v>3.3003612081132734E-2</v>
      </c>
      <c r="AN62" s="66"/>
      <c r="AO62" s="65">
        <f t="shared" si="7"/>
        <v>4.2058394715900074E-2</v>
      </c>
      <c r="AP62" s="65">
        <f t="shared" si="8"/>
        <v>4.3841898366429058E-2</v>
      </c>
      <c r="AQ62" s="65">
        <f t="shared" si="9"/>
        <v>3.470155551422488E-2</v>
      </c>
    </row>
    <row r="63" spans="1:43" x14ac:dyDescent="0.25">
      <c r="A63" s="5" t="str">
        <f>VLOOKUP(LEFT(RIGHT(B63,10),4),List_Sectors!$A$2:$C$30,3,FALSE)</f>
        <v>Conduites</v>
      </c>
      <c r="B63" s="37" t="s">
        <v>546</v>
      </c>
      <c r="C63" s="51">
        <f>VLOOKUP($B63,Shock_dev!$A$1:$CI$300,MATCH(DATE(C$1,1,1),Shock_dev!$A$1:$CI$1,0),FALSE)</f>
        <v>0.1495310365777924</v>
      </c>
      <c r="D63" s="52">
        <f>VLOOKUP($B63,Shock_dev!$A$1:$CI$300,MATCH(DATE(D$1,1,1),Shock_dev!$A$1:$CI$1,0),FALSE)</f>
        <v>0.15407423500338877</v>
      </c>
      <c r="E63" s="52">
        <f>VLOOKUP($B63,Shock_dev!$A$1:$CI$300,MATCH(DATE(E$1,1,1),Shock_dev!$A$1:$CI$1,0),FALSE)</f>
        <v>0.15340727533728973</v>
      </c>
      <c r="F63" s="52">
        <f>VLOOKUP($B63,Shock_dev!$A$1:$CI$300,MATCH(DATE(F$1,1,1),Shock_dev!$A$1:$CI$1,0),FALSE)</f>
        <v>0.15135536496313126</v>
      </c>
      <c r="G63" s="52">
        <f>VLOOKUP($B63,Shock_dev!$A$1:$CI$300,MATCH(DATE(G$1,1,1),Shock_dev!$A$1:$CI$1,0),FALSE)</f>
        <v>0.15281661566812185</v>
      </c>
      <c r="H63" s="52">
        <f>VLOOKUP($B63,Shock_dev!$A$1:$CI$300,MATCH(DATE(H$1,1,1),Shock_dev!$A$1:$CI$1,0),FALSE)</f>
        <v>0.15068162910215624</v>
      </c>
      <c r="I63" s="52">
        <f>VLOOKUP($B63,Shock_dev!$A$1:$CI$300,MATCH(DATE(I$1,1,1),Shock_dev!$A$1:$CI$1,0),FALSE)</f>
        <v>0.14752074023499129</v>
      </c>
      <c r="J63" s="52">
        <f>VLOOKUP($B63,Shock_dev!$A$1:$CI$300,MATCH(DATE(J$1,1,1),Shock_dev!$A$1:$CI$1,0),FALSE)</f>
        <v>0.14382022121105403</v>
      </c>
      <c r="K63" s="52">
        <f>VLOOKUP($B63,Shock_dev!$A$1:$CI$300,MATCH(DATE(K$1,1,1),Shock_dev!$A$1:$CI$1,0),FALSE)</f>
        <v>0.13735726482977173</v>
      </c>
      <c r="L63" s="52">
        <f>VLOOKUP($B63,Shock_dev!$A$1:$CI$300,MATCH(DATE(L$1,1,1),Shock_dev!$A$1:$CI$1,0),FALSE)</f>
        <v>0.14207543869343678</v>
      </c>
      <c r="M63" s="52">
        <f>VLOOKUP($B63,Shock_dev!$A$1:$CI$300,MATCH(DATE(M$1,1,1),Shock_dev!$A$1:$CI$1,0),FALSE)</f>
        <v>0.10529737053821039</v>
      </c>
      <c r="N63" s="52">
        <f>VLOOKUP($B63,Shock_dev!$A$1:$CI$300,MATCH(DATE(N$1,1,1),Shock_dev!$A$1:$CI$1,0),FALSE)</f>
        <v>9.7889344124797134E-2</v>
      </c>
      <c r="O63" s="52">
        <f>VLOOKUP($B63,Shock_dev!$A$1:$CI$300,MATCH(DATE(O$1,1,1),Shock_dev!$A$1:$CI$1,0),FALSE)</f>
        <v>9.0765751990266541E-2</v>
      </c>
      <c r="P63" s="52">
        <f>VLOOKUP($B63,Shock_dev!$A$1:$CI$300,MATCH(DATE(P$1,1,1),Shock_dev!$A$1:$CI$1,0),FALSE)</f>
        <v>8.3526346857350039E-2</v>
      </c>
      <c r="Q63" s="52">
        <f>VLOOKUP($B63,Shock_dev!$A$1:$CI$300,MATCH(DATE(Q$1,1,1),Shock_dev!$A$1:$CI$1,0),FALSE)</f>
        <v>8.424121800630667E-2</v>
      </c>
      <c r="R63" s="52">
        <f>VLOOKUP($B63,Shock_dev!$A$1:$CI$300,MATCH(DATE(R$1,1,1),Shock_dev!$A$1:$CI$1,0),FALSE)</f>
        <v>7.7295748760485436E-2</v>
      </c>
      <c r="S63" s="52">
        <f>VLOOKUP($B63,Shock_dev!$A$1:$CI$300,MATCH(DATE(S$1,1,1),Shock_dev!$A$1:$CI$1,0),FALSE)</f>
        <v>7.0498330705852957E-2</v>
      </c>
      <c r="T63" s="52">
        <f>VLOOKUP($B63,Shock_dev!$A$1:$CI$300,MATCH(DATE(T$1,1,1),Shock_dev!$A$1:$CI$1,0),FALSE)</f>
        <v>6.418141489991129E-2</v>
      </c>
      <c r="U63" s="52">
        <f>VLOOKUP($B63,Shock_dev!$A$1:$CI$300,MATCH(DATE(U$1,1,1),Shock_dev!$A$1:$CI$1,0),FALSE)</f>
        <v>5.8473322567132877E-2</v>
      </c>
      <c r="V63" s="52">
        <f>VLOOKUP($B63,Shock_dev!$A$1:$CI$300,MATCH(DATE(V$1,1,1),Shock_dev!$A$1:$CI$1,0),FALSE)</f>
        <v>6.3002353395079772E-2</v>
      </c>
      <c r="W63" s="52">
        <f>VLOOKUP($B63,Shock_dev!$A$1:$CI$300,MATCH(DATE(W$1,1,1),Shock_dev!$A$1:$CI$1,0),FALSE)</f>
        <v>5.7491081971121627E-2</v>
      </c>
      <c r="X63" s="52">
        <f>VLOOKUP($B63,Shock_dev!$A$1:$CI$300,MATCH(DATE(X$1,1,1),Shock_dev!$A$1:$CI$1,0),FALSE)</f>
        <v>5.3739300003374686E-2</v>
      </c>
      <c r="Y63" s="52">
        <f>VLOOKUP($B63,Shock_dev!$A$1:$CI$300,MATCH(DATE(Y$1,1,1),Shock_dev!$A$1:$CI$1,0),FALSE)</f>
        <v>5.0607208530363261E-2</v>
      </c>
      <c r="Z63" s="52">
        <f>VLOOKUP($B63,Shock_dev!$A$1:$CI$300,MATCH(DATE(Z$1,1,1),Shock_dev!$A$1:$CI$1,0),FALSE)</f>
        <v>4.8005848581022498E-2</v>
      </c>
      <c r="AA63" s="52">
        <f>VLOOKUP($B63,Shock_dev!$A$1:$CI$300,MATCH(DATE(AA$1,1,1),Shock_dev!$A$1:$CI$1,0),FALSE)</f>
        <v>4.5872936464562919E-2</v>
      </c>
      <c r="AB63" s="52">
        <f>VLOOKUP($B63,Shock_dev!$A$1:$CI$300,MATCH(DATE(AB$1,1,1),Shock_dev!$A$1:$CI$1,0),FALSE)</f>
        <v>4.4138901550442512E-2</v>
      </c>
      <c r="AC63" s="52">
        <f>VLOOKUP($B63,Shock_dev!$A$1:$CI$300,MATCH(DATE(AC$1,1,1),Shock_dev!$A$1:$CI$1,0),FALSE)</f>
        <v>4.2729201952508053E-2</v>
      </c>
      <c r="AD63" s="52">
        <f>VLOOKUP($B63,Shock_dev!$A$1:$CI$300,MATCH(DATE(AD$1,1,1),Shock_dev!$A$1:$CI$1,0),FALSE)</f>
        <v>4.1589227592994292E-2</v>
      </c>
      <c r="AE63" s="52">
        <f>VLOOKUP($B63,Shock_dev!$A$1:$CI$300,MATCH(DATE(AE$1,1,1),Shock_dev!$A$1:$CI$1,0),FALSE)</f>
        <v>4.0665355510972105E-2</v>
      </c>
      <c r="AF63" s="52">
        <f>VLOOKUP($B63,Shock_dev!$A$1:$CI$300,MATCH(DATE(AF$1,1,1),Shock_dev!$A$1:$CI$1,0),FALSE)</f>
        <v>3.9914172157174937E-2</v>
      </c>
      <c r="AG63" s="52"/>
      <c r="AH63" s="65">
        <f t="shared" si="1"/>
        <v>0.15223690550994481</v>
      </c>
      <c r="AI63" s="65">
        <f t="shared" si="2"/>
        <v>0.144291058814282</v>
      </c>
      <c r="AJ63" s="65">
        <f t="shared" si="3"/>
        <v>9.2344006303386156E-2</v>
      </c>
      <c r="AK63" s="65">
        <f t="shared" si="4"/>
        <v>6.6690234065692466E-2</v>
      </c>
      <c r="AL63" s="65">
        <f t="shared" si="5"/>
        <v>5.1143275110089002E-2</v>
      </c>
      <c r="AM63" s="65">
        <f t="shared" si="6"/>
        <v>4.1807371752818387E-2</v>
      </c>
      <c r="AN63" s="66"/>
      <c r="AO63" s="65">
        <f t="shared" si="7"/>
        <v>0.14826398216211339</v>
      </c>
      <c r="AP63" s="65">
        <f t="shared" si="8"/>
        <v>7.9517120184539311E-2</v>
      </c>
      <c r="AQ63" s="65">
        <f t="shared" si="9"/>
        <v>4.6475323431453691E-2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547</v>
      </c>
      <c r="C64" s="51">
        <f>VLOOKUP($B64,Shock_dev!$A$1:$CI$300,MATCH(DATE(C$1,1,1),Shock_dev!$A$1:$CI$1,0),FALSE)</f>
        <v>2.2109279866719983E-2</v>
      </c>
      <c r="D64" s="52">
        <f>VLOOKUP($B64,Shock_dev!$A$1:$CI$300,MATCH(DATE(D$1,1,1),Shock_dev!$A$1:$CI$1,0),FALSE)</f>
        <v>2.2526115098085463E-2</v>
      </c>
      <c r="E64" s="52">
        <f>VLOOKUP($B64,Shock_dev!$A$1:$CI$300,MATCH(DATE(E$1,1,1),Shock_dev!$A$1:$CI$1,0),FALSE)</f>
        <v>2.1696106103820802E-2</v>
      </c>
      <c r="F64" s="52">
        <f>VLOOKUP($B64,Shock_dev!$A$1:$CI$300,MATCH(DATE(F$1,1,1),Shock_dev!$A$1:$CI$1,0),FALSE)</f>
        <v>2.0721312922759978E-2</v>
      </c>
      <c r="G64" s="52">
        <f>VLOOKUP($B64,Shock_dev!$A$1:$CI$300,MATCH(DATE(G$1,1,1),Shock_dev!$A$1:$CI$1,0),FALSE)</f>
        <v>2.8439984076585927E-2</v>
      </c>
      <c r="H64" s="52">
        <f>VLOOKUP($B64,Shock_dev!$A$1:$CI$300,MATCH(DATE(H$1,1,1),Shock_dev!$A$1:$CI$1,0),FALSE)</f>
        <v>2.9434931914587757E-2</v>
      </c>
      <c r="I64" s="52">
        <f>VLOOKUP($B64,Shock_dev!$A$1:$CI$300,MATCH(DATE(I$1,1,1),Shock_dev!$A$1:$CI$1,0),FALSE)</f>
        <v>2.8298086777377569E-2</v>
      </c>
      <c r="J64" s="52">
        <f>VLOOKUP($B64,Shock_dev!$A$1:$CI$300,MATCH(DATE(J$1,1,1),Shock_dev!$A$1:$CI$1,0),FALSE)</f>
        <v>2.8081783702148169E-2</v>
      </c>
      <c r="K64" s="52">
        <f>VLOOKUP($B64,Shock_dev!$A$1:$CI$300,MATCH(DATE(K$1,1,1),Shock_dev!$A$1:$CI$1,0),FALSE)</f>
        <v>2.7491229480082671E-2</v>
      </c>
      <c r="L64" s="52">
        <f>VLOOKUP($B64,Shock_dev!$A$1:$CI$300,MATCH(DATE(L$1,1,1),Shock_dev!$A$1:$CI$1,0),FALSE)</f>
        <v>2.5179634971175816E-2</v>
      </c>
      <c r="M64" s="52">
        <f>VLOOKUP($B64,Shock_dev!$A$1:$CI$300,MATCH(DATE(M$1,1,1),Shock_dev!$A$1:$CI$1,0),FALSE)</f>
        <v>3.7589939661183673E-2</v>
      </c>
      <c r="N64" s="52">
        <f>VLOOKUP($B64,Shock_dev!$A$1:$CI$300,MATCH(DATE(N$1,1,1),Shock_dev!$A$1:$CI$1,0),FALSE)</f>
        <v>3.5008275429348569E-2</v>
      </c>
      <c r="O64" s="52">
        <f>VLOOKUP($B64,Shock_dev!$A$1:$CI$300,MATCH(DATE(O$1,1,1),Shock_dev!$A$1:$CI$1,0),FALSE)</f>
        <v>3.4287883478505296E-2</v>
      </c>
      <c r="P64" s="52">
        <f>VLOOKUP($B64,Shock_dev!$A$1:$CI$300,MATCH(DATE(P$1,1,1),Shock_dev!$A$1:$CI$1,0),FALSE)</f>
        <v>3.3570519776104216E-2</v>
      </c>
      <c r="Q64" s="52">
        <f>VLOOKUP($B64,Shock_dev!$A$1:$CI$300,MATCH(DATE(Q$1,1,1),Shock_dev!$A$1:$CI$1,0),FALSE)</f>
        <v>3.518151553185063E-2</v>
      </c>
      <c r="R64" s="52">
        <f>VLOOKUP($B64,Shock_dev!$A$1:$CI$300,MATCH(DATE(R$1,1,1),Shock_dev!$A$1:$CI$1,0),FALSE)</f>
        <v>3.4512778444228558E-2</v>
      </c>
      <c r="S64" s="52">
        <f>VLOOKUP($B64,Shock_dev!$A$1:$CI$300,MATCH(DATE(S$1,1,1),Shock_dev!$A$1:$CI$1,0),FALSE)</f>
        <v>3.5068465924702377E-2</v>
      </c>
      <c r="T64" s="52">
        <f>VLOOKUP($B64,Shock_dev!$A$1:$CI$300,MATCH(DATE(T$1,1,1),Shock_dev!$A$1:$CI$1,0),FALSE)</f>
        <v>3.44134421837047E-2</v>
      </c>
      <c r="U64" s="52">
        <f>VLOOKUP($B64,Shock_dev!$A$1:$CI$300,MATCH(DATE(U$1,1,1),Shock_dev!$A$1:$CI$1,0),FALSE)</f>
        <v>3.3743692400234185E-2</v>
      </c>
      <c r="V64" s="52">
        <f>VLOOKUP($B64,Shock_dev!$A$1:$CI$300,MATCH(DATE(V$1,1,1),Shock_dev!$A$1:$CI$1,0),FALSE)</f>
        <v>4.4660382744197695E-2</v>
      </c>
      <c r="W64" s="52">
        <f>VLOOKUP($B64,Shock_dev!$A$1:$CI$300,MATCH(DATE(W$1,1,1),Shock_dev!$A$1:$CI$1,0),FALSE)</f>
        <v>4.417173946917289E-2</v>
      </c>
      <c r="X64" s="52">
        <f>VLOOKUP($B64,Shock_dev!$A$1:$CI$300,MATCH(DATE(X$1,1,1),Shock_dev!$A$1:$CI$1,0),FALSE)</f>
        <v>4.4705391660151465E-2</v>
      </c>
      <c r="Y64" s="52">
        <f>VLOOKUP($B64,Shock_dev!$A$1:$CI$300,MATCH(DATE(Y$1,1,1),Shock_dev!$A$1:$CI$1,0),FALSE)</f>
        <v>5.1435704591869483E-2</v>
      </c>
      <c r="Z64" s="52">
        <f>VLOOKUP($B64,Shock_dev!$A$1:$CI$300,MATCH(DATE(Z$1,1,1),Shock_dev!$A$1:$CI$1,0),FALSE)</f>
        <v>5.0812952784681488E-2</v>
      </c>
      <c r="AA64" s="52">
        <f>VLOOKUP($B64,Shock_dev!$A$1:$CI$300,MATCH(DATE(AA$1,1,1),Shock_dev!$A$1:$CI$1,0),FALSE)</f>
        <v>5.0054962239336795E-2</v>
      </c>
      <c r="AB64" s="52">
        <f>VLOOKUP($B64,Shock_dev!$A$1:$CI$300,MATCH(DATE(AB$1,1,1),Shock_dev!$A$1:$CI$1,0),FALSE)</f>
        <v>4.9288129684643765E-2</v>
      </c>
      <c r="AC64" s="52">
        <f>VLOOKUP($B64,Shock_dev!$A$1:$CI$300,MATCH(DATE(AC$1,1,1),Shock_dev!$A$1:$CI$1,0),FALSE)</f>
        <v>4.8536315240377728E-2</v>
      </c>
      <c r="AD64" s="52">
        <f>VLOOKUP($B64,Shock_dev!$A$1:$CI$300,MATCH(DATE(AD$1,1,1),Shock_dev!$A$1:$CI$1,0),FALSE)</f>
        <v>4.7796708661076867E-2</v>
      </c>
      <c r="AE64" s="52">
        <f>VLOOKUP($B64,Shock_dev!$A$1:$CI$300,MATCH(DATE(AE$1,1,1),Shock_dev!$A$1:$CI$1,0),FALSE)</f>
        <v>4.7071374444884954E-2</v>
      </c>
      <c r="AF64" s="52">
        <f>VLOOKUP($B64,Shock_dev!$A$1:$CI$300,MATCH(DATE(AF$1,1,1),Shock_dev!$A$1:$CI$1,0),FALSE)</f>
        <v>4.6356630809448747E-2</v>
      </c>
      <c r="AG64" s="52"/>
      <c r="AH64" s="65">
        <f t="shared" si="1"/>
        <v>2.3098559613594433E-2</v>
      </c>
      <c r="AI64" s="65">
        <f t="shared" si="2"/>
        <v>2.7697133369074402E-2</v>
      </c>
      <c r="AJ64" s="65">
        <f t="shared" si="3"/>
        <v>3.5127626775398477E-2</v>
      </c>
      <c r="AK64" s="65">
        <f t="shared" si="4"/>
        <v>3.6479752339413508E-2</v>
      </c>
      <c r="AL64" s="65">
        <f t="shared" si="5"/>
        <v>4.8236150149042423E-2</v>
      </c>
      <c r="AM64" s="65">
        <f t="shared" si="6"/>
        <v>4.7809831768086411E-2</v>
      </c>
      <c r="AN64" s="66"/>
      <c r="AO64" s="65">
        <f t="shared" si="7"/>
        <v>2.5397846491334419E-2</v>
      </c>
      <c r="AP64" s="65">
        <f t="shared" si="8"/>
        <v>3.5803689557405996E-2</v>
      </c>
      <c r="AQ64" s="65">
        <f t="shared" si="9"/>
        <v>4.8022990958564417E-2</v>
      </c>
    </row>
    <row r="65" spans="1:43" x14ac:dyDescent="0.25">
      <c r="A65" s="5" t="str">
        <f>VLOOKUP(LEFT(RIGHT(B65,10),4),List_Sectors!$A$2:$C$30,3,FALSE)</f>
        <v>Eau</v>
      </c>
      <c r="B65" s="37" t="s">
        <v>548</v>
      </c>
      <c r="C65" s="51">
        <f>VLOOKUP($B65,Shock_dev!$A$1:$CI$300,MATCH(DATE(C$1,1,1),Shock_dev!$A$1:$CI$1,0),FALSE)</f>
        <v>4.6724041041337771E-4</v>
      </c>
      <c r="D65" s="52">
        <f>VLOOKUP($B65,Shock_dev!$A$1:$CI$300,MATCH(DATE(D$1,1,1),Shock_dev!$A$1:$CI$1,0),FALSE)</f>
        <v>5.4824623550877541E-4</v>
      </c>
      <c r="E65" s="52">
        <f>VLOOKUP($B65,Shock_dev!$A$1:$CI$300,MATCH(DATE(E$1,1,1),Shock_dev!$A$1:$CI$1,0),FALSE)</f>
        <v>5.7803502848384058E-4</v>
      </c>
      <c r="F65" s="52">
        <f>VLOOKUP($B65,Shock_dev!$A$1:$CI$300,MATCH(DATE(F$1,1,1),Shock_dev!$A$1:$CI$1,0),FALSE)</f>
        <v>5.7891314351885415E-4</v>
      </c>
      <c r="G65" s="52">
        <f>VLOOKUP($B65,Shock_dev!$A$1:$CI$300,MATCH(DATE(G$1,1,1),Shock_dev!$A$1:$CI$1,0),FALSE)</f>
        <v>5.6177962195781011E-4</v>
      </c>
      <c r="H65" s="52">
        <f>VLOOKUP($B65,Shock_dev!$A$1:$CI$300,MATCH(DATE(H$1,1,1),Shock_dev!$A$1:$CI$1,0),FALSE)</f>
        <v>5.4425887559417675E-4</v>
      </c>
      <c r="I65" s="52">
        <f>VLOOKUP($B65,Shock_dev!$A$1:$CI$300,MATCH(DATE(I$1,1,1),Shock_dev!$A$1:$CI$1,0),FALSE)</f>
        <v>5.1912972099381533E-4</v>
      </c>
      <c r="J65" s="52">
        <f>VLOOKUP($B65,Shock_dev!$A$1:$CI$300,MATCH(DATE(J$1,1,1),Shock_dev!$A$1:$CI$1,0),FALSE)</f>
        <v>5.0354558490251292E-4</v>
      </c>
      <c r="K65" s="52">
        <f>VLOOKUP($B65,Shock_dev!$A$1:$CI$300,MATCH(DATE(K$1,1,1),Shock_dev!$A$1:$CI$1,0),FALSE)</f>
        <v>4.8626711763933385E-4</v>
      </c>
      <c r="L65" s="52">
        <f>VLOOKUP($B65,Shock_dev!$A$1:$CI$300,MATCH(DATE(L$1,1,1),Shock_dev!$A$1:$CI$1,0),FALSE)</f>
        <v>4.7176569225611649E-4</v>
      </c>
      <c r="M65" s="52">
        <f>VLOOKUP($B65,Shock_dev!$A$1:$CI$300,MATCH(DATE(M$1,1,1),Shock_dev!$A$1:$CI$1,0),FALSE)</f>
        <v>4.6808114803903835E-4</v>
      </c>
      <c r="N65" s="52">
        <f>VLOOKUP($B65,Shock_dev!$A$1:$CI$300,MATCH(DATE(N$1,1,1),Shock_dev!$A$1:$CI$1,0),FALSE)</f>
        <v>4.5441327914629308E-4</v>
      </c>
      <c r="O65" s="52">
        <f>VLOOKUP($B65,Shock_dev!$A$1:$CI$300,MATCH(DATE(O$1,1,1),Shock_dev!$A$1:$CI$1,0),FALSE)</f>
        <v>4.3064732689082033E-4</v>
      </c>
      <c r="P65" s="52">
        <f>VLOOKUP($B65,Shock_dev!$A$1:$CI$300,MATCH(DATE(P$1,1,1),Shock_dev!$A$1:$CI$1,0),FALSE)</f>
        <v>4.0295425450524052E-4</v>
      </c>
      <c r="Q65" s="52">
        <f>VLOOKUP($B65,Shock_dev!$A$1:$CI$300,MATCH(DATE(Q$1,1,1),Shock_dev!$A$1:$CI$1,0),FALSE)</f>
        <v>3.828745110208656E-4</v>
      </c>
      <c r="R65" s="52">
        <f>VLOOKUP($B65,Shock_dev!$A$1:$CI$300,MATCH(DATE(R$1,1,1),Shock_dev!$A$1:$CI$1,0),FALSE)</f>
        <v>3.5457295022141299E-4</v>
      </c>
      <c r="S65" s="52">
        <f>VLOOKUP($B65,Shock_dev!$A$1:$CI$300,MATCH(DATE(S$1,1,1),Shock_dev!$A$1:$CI$1,0),FALSE)</f>
        <v>3.3240757529569504E-4</v>
      </c>
      <c r="T65" s="52">
        <f>VLOOKUP($B65,Shock_dev!$A$1:$CI$300,MATCH(DATE(T$1,1,1),Shock_dev!$A$1:$CI$1,0),FALSE)</f>
        <v>3.1493943662597293E-4</v>
      </c>
      <c r="U65" s="52">
        <f>VLOOKUP($B65,Shock_dev!$A$1:$CI$300,MATCH(DATE(U$1,1,1),Shock_dev!$A$1:$CI$1,0),FALSE)</f>
        <v>2.9587153646297085E-4</v>
      </c>
      <c r="V65" s="52">
        <f>VLOOKUP($B65,Shock_dev!$A$1:$CI$300,MATCH(DATE(V$1,1,1),Shock_dev!$A$1:$CI$1,0),FALSE)</f>
        <v>2.8425760887436477E-4</v>
      </c>
      <c r="W65" s="52">
        <f>VLOOKUP($B65,Shock_dev!$A$1:$CI$300,MATCH(DATE(W$1,1,1),Shock_dev!$A$1:$CI$1,0),FALSE)</f>
        <v>2.7157955070107571E-4</v>
      </c>
      <c r="X65" s="52">
        <f>VLOOKUP($B65,Shock_dev!$A$1:$CI$300,MATCH(DATE(X$1,1,1),Shock_dev!$A$1:$CI$1,0),FALSE)</f>
        <v>2.5918185004402745E-4</v>
      </c>
      <c r="Y65" s="52">
        <f>VLOOKUP($B65,Shock_dev!$A$1:$CI$300,MATCH(DATE(Y$1,1,1),Shock_dev!$A$1:$CI$1,0),FALSE)</f>
        <v>2.5427928377376197E-4</v>
      </c>
      <c r="Z65" s="52">
        <f>VLOOKUP($B65,Shock_dev!$A$1:$CI$300,MATCH(DATE(Z$1,1,1),Shock_dev!$A$1:$CI$1,0),FALSE)</f>
        <v>2.4544406694250161E-4</v>
      </c>
      <c r="AA65" s="52">
        <f>VLOOKUP($B65,Shock_dev!$A$1:$CI$300,MATCH(DATE(AA$1,1,1),Shock_dev!$A$1:$CI$1,0),FALSE)</f>
        <v>2.3494920034720132E-4</v>
      </c>
      <c r="AB65" s="52">
        <f>VLOOKUP($B65,Shock_dev!$A$1:$CI$300,MATCH(DATE(AB$1,1,1),Shock_dev!$A$1:$CI$1,0),FALSE)</f>
        <v>2.2571807770222993E-4</v>
      </c>
      <c r="AC65" s="52">
        <f>VLOOKUP($B65,Shock_dev!$A$1:$CI$300,MATCH(DATE(AC$1,1,1),Shock_dev!$A$1:$CI$1,0),FALSE)</f>
        <v>2.1810092273306567E-4</v>
      </c>
      <c r="AD65" s="52">
        <f>VLOOKUP($B65,Shock_dev!$A$1:$CI$300,MATCH(DATE(AD$1,1,1),Shock_dev!$A$1:$CI$1,0),FALSE)</f>
        <v>2.0767607234311244E-4</v>
      </c>
      <c r="AE65" s="52">
        <f>VLOOKUP($B65,Shock_dev!$A$1:$CI$300,MATCH(DATE(AE$1,1,1),Shock_dev!$A$1:$CI$1,0),FALSE)</f>
        <v>1.9931469819777531E-4</v>
      </c>
      <c r="AF65" s="52">
        <f>VLOOKUP($B65,Shock_dev!$A$1:$CI$300,MATCH(DATE(AF$1,1,1),Shock_dev!$A$1:$CI$1,0),FALSE)</f>
        <v>1.8925655130848937E-4</v>
      </c>
      <c r="AG65" s="52"/>
      <c r="AH65" s="65">
        <f t="shared" si="1"/>
        <v>5.4684288797653157E-4</v>
      </c>
      <c r="AI65" s="65">
        <f t="shared" si="2"/>
        <v>5.0499339827719098E-4</v>
      </c>
      <c r="AJ65" s="65">
        <f t="shared" si="3"/>
        <v>4.2779410392045157E-4</v>
      </c>
      <c r="AK65" s="65">
        <f t="shared" si="4"/>
        <v>3.1640982149608332E-4</v>
      </c>
      <c r="AL65" s="65">
        <f t="shared" si="5"/>
        <v>2.530867903617136E-4</v>
      </c>
      <c r="AM65" s="65">
        <f t="shared" si="6"/>
        <v>2.0801326445693454E-4</v>
      </c>
      <c r="AN65" s="66"/>
      <c r="AO65" s="65">
        <f t="shared" si="7"/>
        <v>5.2591814312686128E-4</v>
      </c>
      <c r="AP65" s="65">
        <f t="shared" si="8"/>
        <v>3.7210196270826744E-4</v>
      </c>
      <c r="AQ65" s="65">
        <f t="shared" si="9"/>
        <v>2.3055002740932407E-4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549</v>
      </c>
      <c r="C66" s="51">
        <f>VLOOKUP($B66,Shock_dev!$A$1:$CI$300,MATCH(DATE(C$1,1,1),Shock_dev!$A$1:$CI$1,0),FALSE)</f>
        <v>4.1279352868472625E-2</v>
      </c>
      <c r="D66" s="52">
        <f>VLOOKUP($B66,Shock_dev!$A$1:$CI$300,MATCH(DATE(D$1,1,1),Shock_dev!$A$1:$CI$1,0),FALSE)</f>
        <v>4.2694077064149565E-2</v>
      </c>
      <c r="E66" s="52">
        <f>VLOOKUP($B66,Shock_dev!$A$1:$CI$300,MATCH(DATE(E$1,1,1),Shock_dev!$A$1:$CI$1,0),FALSE)</f>
        <v>4.2852295479953291E-2</v>
      </c>
      <c r="F66" s="52">
        <f>VLOOKUP($B66,Shock_dev!$A$1:$CI$300,MATCH(DATE(F$1,1,1),Shock_dev!$A$1:$CI$1,0),FALSE)</f>
        <v>4.2980385729167098E-2</v>
      </c>
      <c r="G66" s="52">
        <f>VLOOKUP($B66,Shock_dev!$A$1:$CI$300,MATCH(DATE(G$1,1,1),Shock_dev!$A$1:$CI$1,0),FALSE)</f>
        <v>3.9790715458902205E-2</v>
      </c>
      <c r="H66" s="52">
        <f>VLOOKUP($B66,Shock_dev!$A$1:$CI$300,MATCH(DATE(H$1,1,1),Shock_dev!$A$1:$CI$1,0),FALSE)</f>
        <v>3.9920435910856575E-2</v>
      </c>
      <c r="I66" s="52">
        <f>VLOOKUP($B66,Shock_dev!$A$1:$CI$300,MATCH(DATE(I$1,1,1),Shock_dev!$A$1:$CI$1,0),FALSE)</f>
        <v>3.9943266024259877E-2</v>
      </c>
      <c r="J66" s="52">
        <f>VLOOKUP($B66,Shock_dev!$A$1:$CI$300,MATCH(DATE(J$1,1,1),Shock_dev!$A$1:$CI$1,0),FALSE)</f>
        <v>3.9733276238783539E-2</v>
      </c>
      <c r="K66" s="52">
        <f>VLOOKUP($B66,Shock_dev!$A$1:$CI$300,MATCH(DATE(K$1,1,1),Shock_dev!$A$1:$CI$1,0),FALSE)</f>
        <v>3.9420562431507072E-2</v>
      </c>
      <c r="L66" s="52">
        <f>VLOOKUP($B66,Shock_dev!$A$1:$CI$300,MATCH(DATE(L$1,1,1),Shock_dev!$A$1:$CI$1,0),FALSE)</f>
        <v>4.2840019175498824E-2</v>
      </c>
      <c r="M66" s="52">
        <f>VLOOKUP($B66,Shock_dev!$A$1:$CI$300,MATCH(DATE(M$1,1,1),Shock_dev!$A$1:$CI$1,0),FALSE)</f>
        <v>3.2637293899290432E-2</v>
      </c>
      <c r="N66" s="52">
        <f>VLOOKUP($B66,Shock_dev!$A$1:$CI$300,MATCH(DATE(N$1,1,1),Shock_dev!$A$1:$CI$1,0),FALSE)</f>
        <v>3.2714827790025054E-2</v>
      </c>
      <c r="O66" s="52">
        <f>VLOOKUP($B66,Shock_dev!$A$1:$CI$300,MATCH(DATE(O$1,1,1),Shock_dev!$A$1:$CI$1,0),FALSE)</f>
        <v>3.2401652111571526E-2</v>
      </c>
      <c r="P66" s="52">
        <f>VLOOKUP($B66,Shock_dev!$A$1:$CI$300,MATCH(DATE(P$1,1,1),Shock_dev!$A$1:$CI$1,0),FALSE)</f>
        <v>3.2233261315076207E-2</v>
      </c>
      <c r="Q66" s="52">
        <f>VLOOKUP($B66,Shock_dev!$A$1:$CI$300,MATCH(DATE(Q$1,1,1),Shock_dev!$A$1:$CI$1,0),FALSE)</f>
        <v>3.2658892079060961E-2</v>
      </c>
      <c r="R66" s="52">
        <f>VLOOKUP($B66,Shock_dev!$A$1:$CI$300,MATCH(DATE(R$1,1,1),Shock_dev!$A$1:$CI$1,0),FALSE)</f>
        <v>3.2584766036100568E-2</v>
      </c>
      <c r="S66" s="52">
        <f>VLOOKUP($B66,Shock_dev!$A$1:$CI$300,MATCH(DATE(S$1,1,1),Shock_dev!$A$1:$CI$1,0),FALSE)</f>
        <v>3.2663419548016395E-2</v>
      </c>
      <c r="T66" s="52">
        <f>VLOOKUP($B66,Shock_dev!$A$1:$CI$300,MATCH(DATE(T$1,1,1),Shock_dev!$A$1:$CI$1,0),FALSE)</f>
        <v>3.2361828478864992E-2</v>
      </c>
      <c r="U66" s="52">
        <f>VLOOKUP($B66,Shock_dev!$A$1:$CI$300,MATCH(DATE(U$1,1,1),Shock_dev!$A$1:$CI$1,0),FALSE)</f>
        <v>3.1959194350037329E-2</v>
      </c>
      <c r="V66" s="52">
        <f>VLOOKUP($B66,Shock_dev!$A$1:$CI$300,MATCH(DATE(V$1,1,1),Shock_dev!$A$1:$CI$1,0),FALSE)</f>
        <v>2.8320215896352526E-2</v>
      </c>
      <c r="W66" s="52">
        <f>VLOOKUP($B66,Shock_dev!$A$1:$CI$300,MATCH(DATE(W$1,1,1),Shock_dev!$A$1:$CI$1,0),FALSE)</f>
        <v>3.0170492563332624E-2</v>
      </c>
      <c r="X66" s="52">
        <f>VLOOKUP($B66,Shock_dev!$A$1:$CI$300,MATCH(DATE(X$1,1,1),Shock_dev!$A$1:$CI$1,0),FALSE)</f>
        <v>2.9823035772290556E-2</v>
      </c>
      <c r="Y66" s="52">
        <f>VLOOKUP($B66,Shock_dev!$A$1:$CI$300,MATCH(DATE(Y$1,1,1),Shock_dev!$A$1:$CI$1,0),FALSE)</f>
        <v>5.6817164497646143E-2</v>
      </c>
      <c r="Z66" s="52">
        <f>VLOOKUP($B66,Shock_dev!$A$1:$CI$300,MATCH(DATE(Z$1,1,1),Shock_dev!$A$1:$CI$1,0),FALSE)</f>
        <v>5.7127284400031106E-2</v>
      </c>
      <c r="AA66" s="52">
        <f>VLOOKUP($B66,Shock_dev!$A$1:$CI$300,MATCH(DATE(AA$1,1,1),Shock_dev!$A$1:$CI$1,0),FALSE)</f>
        <v>5.6638179207985001E-2</v>
      </c>
      <c r="AB66" s="52">
        <f>VLOOKUP($B66,Shock_dev!$A$1:$CI$300,MATCH(DATE(AB$1,1,1),Shock_dev!$A$1:$CI$1,0),FALSE)</f>
        <v>5.6006101819258386E-2</v>
      </c>
      <c r="AC66" s="52">
        <f>VLOOKUP($B66,Shock_dev!$A$1:$CI$300,MATCH(DATE(AC$1,1,1),Shock_dev!$A$1:$CI$1,0),FALSE)</f>
        <v>5.5351795074848241E-2</v>
      </c>
      <c r="AD66" s="52">
        <f>VLOOKUP($B66,Shock_dev!$A$1:$CI$300,MATCH(DATE(AD$1,1,1),Shock_dev!$A$1:$CI$1,0),FALSE)</f>
        <v>5.469826645802861E-2</v>
      </c>
      <c r="AE66" s="52">
        <f>VLOOKUP($B66,Shock_dev!$A$1:$CI$300,MATCH(DATE(AE$1,1,1),Shock_dev!$A$1:$CI$1,0),FALSE)</f>
        <v>5.4121403172724847E-2</v>
      </c>
      <c r="AF66" s="52">
        <f>VLOOKUP($B66,Shock_dev!$A$1:$CI$300,MATCH(DATE(AF$1,1,1),Shock_dev!$A$1:$CI$1,0),FALSE)</f>
        <v>5.3474793847907535E-2</v>
      </c>
      <c r="AG66" s="52"/>
      <c r="AH66" s="65">
        <f t="shared" si="1"/>
        <v>4.1919365320128951E-2</v>
      </c>
      <c r="AI66" s="65">
        <f t="shared" si="2"/>
        <v>4.0371511956181175E-2</v>
      </c>
      <c r="AJ66" s="65">
        <f t="shared" si="3"/>
        <v>3.2529185439004835E-2</v>
      </c>
      <c r="AK66" s="65">
        <f t="shared" si="4"/>
        <v>3.1577884861874364E-2</v>
      </c>
      <c r="AL66" s="65">
        <f t="shared" si="5"/>
        <v>4.6115231288257084E-2</v>
      </c>
      <c r="AM66" s="65">
        <f t="shared" si="6"/>
        <v>5.4730472074553525E-2</v>
      </c>
      <c r="AN66" s="66"/>
      <c r="AO66" s="65">
        <f t="shared" si="7"/>
        <v>4.1145438638155063E-2</v>
      </c>
      <c r="AP66" s="65">
        <f t="shared" si="8"/>
        <v>3.2053535150439599E-2</v>
      </c>
      <c r="AQ66" s="65">
        <f t="shared" si="9"/>
        <v>5.0422851681405305E-2</v>
      </c>
    </row>
    <row r="67" spans="1:43" x14ac:dyDescent="0.25">
      <c r="A67" s="5" t="str">
        <f>VLOOKUP(LEFT(RIGHT(B67,10),4),List_Sectors!$A$2:$C$30,3,FALSE)</f>
        <v>Démolition</v>
      </c>
      <c r="B67" s="37" t="s">
        <v>550</v>
      </c>
      <c r="C67" s="51">
        <f>VLOOKUP($B67,Shock_dev!$A$1:$CI$300,MATCH(DATE(C$1,1,1),Shock_dev!$A$1:$CI$1,0),FALSE)</f>
        <v>6.6766653355939135E-2</v>
      </c>
      <c r="D67" s="52">
        <f>VLOOKUP($B67,Shock_dev!$A$1:$CI$300,MATCH(DATE(D$1,1,1),Shock_dev!$A$1:$CI$1,0),FALSE)</f>
        <v>6.6546176968653836E-2</v>
      </c>
      <c r="E67" s="52">
        <f>VLOOKUP($B67,Shock_dev!$A$1:$CI$300,MATCH(DATE(E$1,1,1),Shock_dev!$A$1:$CI$1,0),FALSE)</f>
        <v>7.238564178018686E-2</v>
      </c>
      <c r="F67" s="52">
        <f>VLOOKUP($B67,Shock_dev!$A$1:$CI$300,MATCH(DATE(F$1,1,1),Shock_dev!$A$1:$CI$1,0),FALSE)</f>
        <v>7.6189523836911494E-2</v>
      </c>
      <c r="G67" s="52">
        <f>VLOOKUP($B67,Shock_dev!$A$1:$CI$300,MATCH(DATE(G$1,1,1),Shock_dev!$A$1:$CI$1,0),FALSE)</f>
        <v>7.7889950747498202E-2</v>
      </c>
      <c r="H67" s="52">
        <f>VLOOKUP($B67,Shock_dev!$A$1:$CI$300,MATCH(DATE(H$1,1,1),Shock_dev!$A$1:$CI$1,0),FALSE)</f>
        <v>8.3610821053506271E-2</v>
      </c>
      <c r="I67" s="52">
        <f>VLOOKUP($B67,Shock_dev!$A$1:$CI$300,MATCH(DATE(I$1,1,1),Shock_dev!$A$1:$CI$1,0),FALSE)</f>
        <v>7.8795011771902498E-2</v>
      </c>
      <c r="J67" s="52">
        <f>VLOOKUP($B67,Shock_dev!$A$1:$CI$300,MATCH(DATE(J$1,1,1),Shock_dev!$A$1:$CI$1,0),FALSE)</f>
        <v>9.7082842039101724E-2</v>
      </c>
      <c r="K67" s="52">
        <f>VLOOKUP($B67,Shock_dev!$A$1:$CI$300,MATCH(DATE(K$1,1,1),Shock_dev!$A$1:$CI$1,0),FALSE)</f>
        <v>9.057829483552661E-2</v>
      </c>
      <c r="L67" s="52">
        <f>VLOOKUP($B67,Shock_dev!$A$1:$CI$300,MATCH(DATE(L$1,1,1),Shock_dev!$A$1:$CI$1,0),FALSE)</f>
        <v>0.10004984652401508</v>
      </c>
      <c r="M67" s="52">
        <f>VLOOKUP($B67,Shock_dev!$A$1:$CI$300,MATCH(DATE(M$1,1,1),Shock_dev!$A$1:$CI$1,0),FALSE)</f>
        <v>9.8262499362762643E-2</v>
      </c>
      <c r="N67" s="52">
        <f>VLOOKUP($B67,Shock_dev!$A$1:$CI$300,MATCH(DATE(N$1,1,1),Shock_dev!$A$1:$CI$1,0),FALSE)</f>
        <v>8.9340404038058624E-2</v>
      </c>
      <c r="O67" s="52">
        <f>VLOOKUP($B67,Shock_dev!$A$1:$CI$300,MATCH(DATE(O$1,1,1),Shock_dev!$A$1:$CI$1,0),FALSE)</f>
        <v>7.237528025198188E-2</v>
      </c>
      <c r="P67" s="52">
        <f>VLOOKUP($B67,Shock_dev!$A$1:$CI$300,MATCH(DATE(P$1,1,1),Shock_dev!$A$1:$CI$1,0),FALSE)</f>
        <v>6.3500114880366318E-2</v>
      </c>
      <c r="Q67" s="52">
        <f>VLOOKUP($B67,Shock_dev!$A$1:$CI$300,MATCH(DATE(Q$1,1,1),Shock_dev!$A$1:$CI$1,0),FALSE)</f>
        <v>6.577861807337107E-2</v>
      </c>
      <c r="R67" s="52">
        <f>VLOOKUP($B67,Shock_dev!$A$1:$CI$300,MATCH(DATE(R$1,1,1),Shock_dev!$A$1:$CI$1,0),FALSE)</f>
        <v>4.8570720395926491E-2</v>
      </c>
      <c r="S67" s="52">
        <f>VLOOKUP($B67,Shock_dev!$A$1:$CI$300,MATCH(DATE(S$1,1,1),Shock_dev!$A$1:$CI$1,0),FALSE)</f>
        <v>4.8050930677304565E-2</v>
      </c>
      <c r="T67" s="52">
        <f>VLOOKUP($B67,Shock_dev!$A$1:$CI$300,MATCH(DATE(T$1,1,1),Shock_dev!$A$1:$CI$1,0),FALSE)</f>
        <v>5.6313970956283134E-2</v>
      </c>
      <c r="U67" s="52">
        <f>VLOOKUP($B67,Shock_dev!$A$1:$CI$300,MATCH(DATE(U$1,1,1),Shock_dev!$A$1:$CI$1,0),FALSE)</f>
        <v>4.711643799712336E-2</v>
      </c>
      <c r="V67" s="52">
        <f>VLOOKUP($B67,Shock_dev!$A$1:$CI$300,MATCH(DATE(V$1,1,1),Shock_dev!$A$1:$CI$1,0),FALSE)</f>
        <v>4.6328614503821433E-2</v>
      </c>
      <c r="W67" s="52">
        <f>VLOOKUP($B67,Shock_dev!$A$1:$CI$300,MATCH(DATE(W$1,1,1),Shock_dev!$A$1:$CI$1,0),FALSE)</f>
        <v>5.2626681452547036E-2</v>
      </c>
      <c r="X67" s="52">
        <f>VLOOKUP($B67,Shock_dev!$A$1:$CI$300,MATCH(DATE(X$1,1,1),Shock_dev!$A$1:$CI$1,0),FALSE)</f>
        <v>5.2168285615457159E-2</v>
      </c>
      <c r="Y67" s="52">
        <f>VLOOKUP($B67,Shock_dev!$A$1:$CI$300,MATCH(DATE(Y$1,1,1),Shock_dev!$A$1:$CI$1,0),FALSE)</f>
        <v>5.4966769128631347E-2</v>
      </c>
      <c r="Z67" s="52">
        <f>VLOOKUP($B67,Shock_dev!$A$1:$CI$300,MATCH(DATE(Z$1,1,1),Shock_dev!$A$1:$CI$1,0),FALSE)</f>
        <v>5.0950071863424443E-2</v>
      </c>
      <c r="AA67" s="52">
        <f>VLOOKUP($B67,Shock_dev!$A$1:$CI$300,MATCH(DATE(AA$1,1,1),Shock_dev!$A$1:$CI$1,0),FALSE)</f>
        <v>5.6693817951173314E-2</v>
      </c>
      <c r="AB67" s="52">
        <f>VLOOKUP($B67,Shock_dev!$A$1:$CI$300,MATCH(DATE(AB$1,1,1),Shock_dev!$A$1:$CI$1,0),FALSE)</f>
        <v>6.2172938029844547E-2</v>
      </c>
      <c r="AC67" s="52">
        <f>VLOOKUP($B67,Shock_dev!$A$1:$CI$300,MATCH(DATE(AC$1,1,1),Shock_dev!$A$1:$CI$1,0),FALSE)</f>
        <v>6.7567236718160562E-2</v>
      </c>
      <c r="AD67" s="52">
        <f>VLOOKUP($B67,Shock_dev!$A$1:$CI$300,MATCH(DATE(AD$1,1,1),Shock_dev!$A$1:$CI$1,0),FALSE)</f>
        <v>7.0796346777658184E-2</v>
      </c>
      <c r="AE67" s="52">
        <f>VLOOKUP($B67,Shock_dev!$A$1:$CI$300,MATCH(DATE(AE$1,1,1),Shock_dev!$A$1:$CI$1,0),FALSE)</f>
        <v>7.5995170133871651E-2</v>
      </c>
      <c r="AF67" s="52">
        <f>VLOOKUP($B67,Shock_dev!$A$1:$CI$300,MATCH(DATE(AF$1,1,1),Shock_dev!$A$1:$CI$1,0),FALSE)</f>
        <v>7.5335638601686988E-2</v>
      </c>
      <c r="AG67" s="52"/>
      <c r="AH67" s="65">
        <f t="shared" si="1"/>
        <v>7.1955589337837911E-2</v>
      </c>
      <c r="AI67" s="65">
        <f t="shared" si="2"/>
        <v>9.0023363244810445E-2</v>
      </c>
      <c r="AJ67" s="65">
        <f t="shared" si="3"/>
        <v>7.7851383321308101E-2</v>
      </c>
      <c r="AK67" s="65">
        <f t="shared" si="4"/>
        <v>4.9276134906091798E-2</v>
      </c>
      <c r="AL67" s="65">
        <f t="shared" si="5"/>
        <v>5.3481125202246661E-2</v>
      </c>
      <c r="AM67" s="65">
        <f t="shared" si="6"/>
        <v>7.0373466052244399E-2</v>
      </c>
      <c r="AN67" s="66"/>
      <c r="AO67" s="65">
        <f t="shared" si="7"/>
        <v>8.0989476291324178E-2</v>
      </c>
      <c r="AP67" s="65">
        <f t="shared" si="8"/>
        <v>6.356375911369995E-2</v>
      </c>
      <c r="AQ67" s="65">
        <f t="shared" si="9"/>
        <v>6.1927295627245527E-2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551</v>
      </c>
      <c r="C68" s="51">
        <f>VLOOKUP($B68,Shock_dev!$A$1:$CI$300,MATCH(DATE(C$1,1,1),Shock_dev!$A$1:$CI$1,0),FALSE)</f>
        <v>0.14300657608326933</v>
      </c>
      <c r="D68" s="52">
        <f>VLOOKUP($B68,Shock_dev!$A$1:$CI$300,MATCH(DATE(D$1,1,1),Shock_dev!$A$1:$CI$1,0),FALSE)</f>
        <v>0.14394683986190737</v>
      </c>
      <c r="E68" s="52">
        <f>VLOOKUP($B68,Shock_dev!$A$1:$CI$300,MATCH(DATE(E$1,1,1),Shock_dev!$A$1:$CI$1,0),FALSE)</f>
        <v>0.14922022411562649</v>
      </c>
      <c r="F68" s="52">
        <f>VLOOKUP($B68,Shock_dev!$A$1:$CI$300,MATCH(DATE(F$1,1,1),Shock_dev!$A$1:$CI$1,0),FALSE)</f>
        <v>0.15201412563386038</v>
      </c>
      <c r="G68" s="52">
        <f>VLOOKUP($B68,Shock_dev!$A$1:$CI$300,MATCH(DATE(G$1,1,1),Shock_dev!$A$1:$CI$1,0),FALSE)</f>
        <v>0.14524726923577022</v>
      </c>
      <c r="H68" s="52">
        <f>VLOOKUP($B68,Shock_dev!$A$1:$CI$300,MATCH(DATE(H$1,1,1),Shock_dev!$A$1:$CI$1,0),FALSE)</f>
        <v>0.15234552118563133</v>
      </c>
      <c r="I68" s="52">
        <f>VLOOKUP($B68,Shock_dev!$A$1:$CI$300,MATCH(DATE(I$1,1,1),Shock_dev!$A$1:$CI$1,0),FALSE)</f>
        <v>0.14593930311633502</v>
      </c>
      <c r="J68" s="52">
        <f>VLOOKUP($B68,Shock_dev!$A$1:$CI$300,MATCH(DATE(J$1,1,1),Shock_dev!$A$1:$CI$1,0),FALSE)</f>
        <v>0.16334570785169505</v>
      </c>
      <c r="K68" s="52">
        <f>VLOOKUP($B68,Shock_dev!$A$1:$CI$300,MATCH(DATE(K$1,1,1),Shock_dev!$A$1:$CI$1,0),FALSE)</f>
        <v>0.15508708065943833</v>
      </c>
      <c r="L68" s="52">
        <f>VLOOKUP($B68,Shock_dev!$A$1:$CI$300,MATCH(DATE(L$1,1,1),Shock_dev!$A$1:$CI$1,0),FALSE)</f>
        <v>0.16057079720899423</v>
      </c>
      <c r="M68" s="52">
        <f>VLOOKUP($B68,Shock_dev!$A$1:$CI$300,MATCH(DATE(M$1,1,1),Shock_dev!$A$1:$CI$1,0),FALSE)</f>
        <v>0.19713628473782974</v>
      </c>
      <c r="N68" s="52">
        <f>VLOOKUP($B68,Shock_dev!$A$1:$CI$300,MATCH(DATE(N$1,1,1),Shock_dev!$A$1:$CI$1,0),FALSE)</f>
        <v>0.18652917440092232</v>
      </c>
      <c r="O68" s="52">
        <f>VLOOKUP($B68,Shock_dev!$A$1:$CI$300,MATCH(DATE(O$1,1,1),Shock_dev!$A$1:$CI$1,0),FALSE)</f>
        <v>0.16833524291136998</v>
      </c>
      <c r="P68" s="52">
        <f>VLOOKUP($B68,Shock_dev!$A$1:$CI$300,MATCH(DATE(P$1,1,1),Shock_dev!$A$1:$CI$1,0),FALSE)</f>
        <v>0.15802682117848926</v>
      </c>
      <c r="Q68" s="52">
        <f>VLOOKUP($B68,Shock_dev!$A$1:$CI$300,MATCH(DATE(Q$1,1,1),Shock_dev!$A$1:$CI$1,0),FALSE)</f>
        <v>0.16135540816075825</v>
      </c>
      <c r="R68" s="52">
        <f>VLOOKUP($B68,Shock_dev!$A$1:$CI$300,MATCH(DATE(R$1,1,1),Shock_dev!$A$1:$CI$1,0),FALSE)</f>
        <v>0.14101718658117701</v>
      </c>
      <c r="S68" s="52">
        <f>VLOOKUP($B68,Shock_dev!$A$1:$CI$300,MATCH(DATE(S$1,1,1),Shock_dev!$A$1:$CI$1,0),FALSE)</f>
        <v>0.13986964586098763</v>
      </c>
      <c r="T68" s="52">
        <f>VLOOKUP($B68,Shock_dev!$A$1:$CI$300,MATCH(DATE(T$1,1,1),Shock_dev!$A$1:$CI$1,0),FALSE)</f>
        <v>0.14683865212100569</v>
      </c>
      <c r="U68" s="52">
        <f>VLOOKUP($B68,Shock_dev!$A$1:$CI$300,MATCH(DATE(U$1,1,1),Shock_dev!$A$1:$CI$1,0),FALSE)</f>
        <v>0.1362941294939134</v>
      </c>
      <c r="V68" s="52">
        <f>VLOOKUP($B68,Shock_dev!$A$1:$CI$300,MATCH(DATE(V$1,1,1),Shock_dev!$A$1:$CI$1,0),FALSE)</f>
        <v>0.14373546047703953</v>
      </c>
      <c r="W68" s="52">
        <f>VLOOKUP($B68,Shock_dev!$A$1:$CI$300,MATCH(DATE(W$1,1,1),Shock_dev!$A$1:$CI$1,0),FALSE)</f>
        <v>0.14752804161744615</v>
      </c>
      <c r="X68" s="52">
        <f>VLOOKUP($B68,Shock_dev!$A$1:$CI$300,MATCH(DATE(X$1,1,1),Shock_dev!$A$1:$CI$1,0),FALSE)</f>
        <v>0.14666771945977233</v>
      </c>
      <c r="Y68" s="52">
        <f>VLOOKUP($B68,Shock_dev!$A$1:$CI$300,MATCH(DATE(Y$1,1,1),Shock_dev!$A$1:$CI$1,0),FALSE)</f>
        <v>0.15211623916500761</v>
      </c>
      <c r="Z68" s="52">
        <f>VLOOKUP($B68,Shock_dev!$A$1:$CI$300,MATCH(DATE(Z$1,1,1),Shock_dev!$A$1:$CI$1,0),FALSE)</f>
        <v>0.14698060389686024</v>
      </c>
      <c r="AA68" s="52">
        <f>VLOOKUP($B68,Shock_dev!$A$1:$CI$300,MATCH(DATE(AA$1,1,1),Shock_dev!$A$1:$CI$1,0),FALSE)</f>
        <v>0.15158743724701451</v>
      </c>
      <c r="AB68" s="52">
        <f>VLOOKUP($B68,Shock_dev!$A$1:$CI$300,MATCH(DATE(AB$1,1,1),Shock_dev!$A$1:$CI$1,0),FALSE)</f>
        <v>0.15595548972040213</v>
      </c>
      <c r="AC68" s="52">
        <f>VLOOKUP($B68,Shock_dev!$A$1:$CI$300,MATCH(DATE(AC$1,1,1),Shock_dev!$A$1:$CI$1,0),FALSE)</f>
        <v>0.16026708935709758</v>
      </c>
      <c r="AD68" s="52">
        <f>VLOOKUP($B68,Shock_dev!$A$1:$CI$300,MATCH(DATE(AD$1,1,1),Shock_dev!$A$1:$CI$1,0),FALSE)</f>
        <v>0.16242091805095699</v>
      </c>
      <c r="AE68" s="52">
        <f>VLOOKUP($B68,Shock_dev!$A$1:$CI$300,MATCH(DATE(AE$1,1,1),Shock_dev!$A$1:$CI$1,0),FALSE)</f>
        <v>0.1665834492029151</v>
      </c>
      <c r="AF68" s="52">
        <f>VLOOKUP($B68,Shock_dev!$A$1:$CI$300,MATCH(DATE(AF$1,1,1),Shock_dev!$A$1:$CI$1,0),FALSE)</f>
        <v>0.16485956891308093</v>
      </c>
      <c r="AG68" s="52"/>
      <c r="AH68" s="65">
        <f t="shared" si="1"/>
        <v>0.14668700698608678</v>
      </c>
      <c r="AI68" s="65">
        <f t="shared" si="2"/>
        <v>0.15545768200441881</v>
      </c>
      <c r="AJ68" s="65">
        <f t="shared" si="3"/>
        <v>0.1742765862778739</v>
      </c>
      <c r="AK68" s="65">
        <f t="shared" si="4"/>
        <v>0.14155101490682465</v>
      </c>
      <c r="AL68" s="65">
        <f t="shared" si="5"/>
        <v>0.14897600827722016</v>
      </c>
      <c r="AM68" s="65">
        <f t="shared" si="6"/>
        <v>0.16201730304889056</v>
      </c>
      <c r="AN68" s="66"/>
      <c r="AO68" s="65">
        <f t="shared" si="7"/>
        <v>0.15107234449525281</v>
      </c>
      <c r="AP68" s="65">
        <f t="shared" si="8"/>
        <v>0.15791380059234927</v>
      </c>
      <c r="AQ68" s="65">
        <f t="shared" si="9"/>
        <v>0.15549665566305537</v>
      </c>
    </row>
    <row r="69" spans="1:43" x14ac:dyDescent="0.25">
      <c r="A69" s="5" t="str">
        <f>VLOOKUP(LEFT(RIGHT(B69,10),4),List_Sectors!$A$2:$C$30,3,FALSE)</f>
        <v>Forage</v>
      </c>
      <c r="B69" s="37" t="s">
        <v>552</v>
      </c>
      <c r="C69" s="51">
        <f>VLOOKUP($B69,Shock_dev!$A$1:$CI$300,MATCH(DATE(C$1,1,1),Shock_dev!$A$1:$CI$1,0),FALSE)</f>
        <v>1.2172843934771767E-4</v>
      </c>
      <c r="D69" s="52">
        <f>VLOOKUP($B69,Shock_dev!$A$1:$CI$300,MATCH(DATE(D$1,1,1),Shock_dev!$A$1:$CI$1,0),FALSE)</f>
        <v>1.4401308496033577E-4</v>
      </c>
      <c r="E69" s="52">
        <f>VLOOKUP($B69,Shock_dev!$A$1:$CI$300,MATCH(DATE(E$1,1,1),Shock_dev!$A$1:$CI$1,0),FALSE)</f>
        <v>1.5347564927348922E-4</v>
      </c>
      <c r="F69" s="52">
        <f>VLOOKUP($B69,Shock_dev!$A$1:$CI$300,MATCH(DATE(F$1,1,1),Shock_dev!$A$1:$CI$1,0),FALSE)</f>
        <v>1.5525937508125012E-4</v>
      </c>
      <c r="G69" s="52">
        <f>VLOOKUP($B69,Shock_dev!$A$1:$CI$300,MATCH(DATE(G$1,1,1),Shock_dev!$A$1:$CI$1,0),FALSE)</f>
        <v>1.5225804584427483E-4</v>
      </c>
      <c r="H69" s="52">
        <f>VLOOKUP($B69,Shock_dev!$A$1:$CI$300,MATCH(DATE(H$1,1,1),Shock_dev!$A$1:$CI$1,0),FALSE)</f>
        <v>1.4909400852451628E-4</v>
      </c>
      <c r="I69" s="52">
        <f>VLOOKUP($B69,Shock_dev!$A$1:$CI$300,MATCH(DATE(I$1,1,1),Shock_dev!$A$1:$CI$1,0),FALSE)</f>
        <v>1.4520595350928336E-4</v>
      </c>
      <c r="J69" s="52">
        <f>VLOOKUP($B69,Shock_dev!$A$1:$CI$300,MATCH(DATE(J$1,1,1),Shock_dev!$A$1:$CI$1,0),FALSE)</f>
        <v>1.4377130774643392E-4</v>
      </c>
      <c r="K69" s="52">
        <f>VLOOKUP($B69,Shock_dev!$A$1:$CI$300,MATCH(DATE(K$1,1,1),Shock_dev!$A$1:$CI$1,0),FALSE)</f>
        <v>1.4185259241763441E-4</v>
      </c>
      <c r="L69" s="52">
        <f>VLOOKUP($B69,Shock_dev!$A$1:$CI$300,MATCH(DATE(L$1,1,1),Shock_dev!$A$1:$CI$1,0),FALSE)</f>
        <v>1.4182974701221638E-4</v>
      </c>
      <c r="M69" s="52">
        <f>VLOOKUP($B69,Shock_dev!$A$1:$CI$300,MATCH(DATE(M$1,1,1),Shock_dev!$A$1:$CI$1,0),FALSE)</f>
        <v>6.8524519230176958E-4</v>
      </c>
      <c r="N69" s="52">
        <f>VLOOKUP($B69,Shock_dev!$A$1:$CI$300,MATCH(DATE(N$1,1,1),Shock_dev!$A$1:$CI$1,0),FALSE)</f>
        <v>6.9508531973738773E-4</v>
      </c>
      <c r="O69" s="52">
        <f>VLOOKUP($B69,Shock_dev!$A$1:$CI$300,MATCH(DATE(O$1,1,1),Shock_dev!$A$1:$CI$1,0),FALSE)</f>
        <v>6.9011062113873145E-4</v>
      </c>
      <c r="P69" s="52">
        <f>VLOOKUP($B69,Shock_dev!$A$1:$CI$300,MATCH(DATE(P$1,1,1),Shock_dev!$A$1:$CI$1,0),FALSE)</f>
        <v>6.8235322929194081E-4</v>
      </c>
      <c r="Q69" s="52">
        <f>VLOOKUP($B69,Shock_dev!$A$1:$CI$300,MATCH(DATE(Q$1,1,1),Shock_dev!$A$1:$CI$1,0),FALSE)</f>
        <v>6.7551209370417546E-4</v>
      </c>
      <c r="R69" s="52">
        <f>VLOOKUP($B69,Shock_dev!$A$1:$CI$300,MATCH(DATE(R$1,1,1),Shock_dev!$A$1:$CI$1,0),FALSE)</f>
        <v>6.6699751433614411E-4</v>
      </c>
      <c r="S69" s="52">
        <f>VLOOKUP($B69,Shock_dev!$A$1:$CI$300,MATCH(DATE(S$1,1,1),Shock_dev!$A$1:$CI$1,0),FALSE)</f>
        <v>6.5947868196616487E-4</v>
      </c>
      <c r="T69" s="52">
        <f>VLOOKUP($B69,Shock_dev!$A$1:$CI$300,MATCH(DATE(T$1,1,1),Shock_dev!$A$1:$CI$1,0),FALSE)</f>
        <v>6.5315164382865991E-4</v>
      </c>
      <c r="U69" s="52">
        <f>VLOOKUP($B69,Shock_dev!$A$1:$CI$300,MATCH(DATE(U$1,1,1),Shock_dev!$A$1:$CI$1,0),FALSE)</f>
        <v>6.4583958176991647E-4</v>
      </c>
      <c r="V69" s="52">
        <f>VLOOKUP($B69,Shock_dev!$A$1:$CI$300,MATCH(DATE(V$1,1,1),Shock_dev!$A$1:$CI$1,0),FALSE)</f>
        <v>6.3989101273080747E-4</v>
      </c>
      <c r="W69" s="52">
        <f>VLOOKUP($B69,Shock_dev!$A$1:$CI$300,MATCH(DATE(W$1,1,1),Shock_dev!$A$1:$CI$1,0),FALSE)</f>
        <v>2.9733599942055475E-4</v>
      </c>
      <c r="X69" s="52">
        <f>VLOOKUP($B69,Shock_dev!$A$1:$CI$300,MATCH(DATE(X$1,1,1),Shock_dev!$A$1:$CI$1,0),FALSE)</f>
        <v>2.8479426336191902E-4</v>
      </c>
      <c r="Y69" s="52">
        <f>VLOOKUP($B69,Shock_dev!$A$1:$CI$300,MATCH(DATE(Y$1,1,1),Shock_dev!$A$1:$CI$1,0),FALSE)</f>
        <v>2.8135727896932993E-4</v>
      </c>
      <c r="Z69" s="52">
        <f>VLOOKUP($B69,Shock_dev!$A$1:$CI$300,MATCH(DATE(Z$1,1,1),Shock_dev!$A$1:$CI$1,0),FALSE)</f>
        <v>2.7773250390560929E-4</v>
      </c>
      <c r="AA69" s="52">
        <f>VLOOKUP($B69,Shock_dev!$A$1:$CI$300,MATCH(DATE(AA$1,1,1),Shock_dev!$A$1:$CI$1,0),FALSE)</f>
        <v>2.739044597420959E-4</v>
      </c>
      <c r="AB69" s="52">
        <f>VLOOKUP($B69,Shock_dev!$A$1:$CI$300,MATCH(DATE(AB$1,1,1),Shock_dev!$A$1:$CI$1,0),FALSE)</f>
        <v>2.6991385178583998E-4</v>
      </c>
      <c r="AC69" s="52">
        <f>VLOOKUP($B69,Shock_dev!$A$1:$CI$300,MATCH(DATE(AC$1,1,1),Shock_dev!$A$1:$CI$1,0),FALSE)</f>
        <v>2.6582008850309071E-4</v>
      </c>
      <c r="AD69" s="52">
        <f>VLOOKUP($B69,Shock_dev!$A$1:$CI$300,MATCH(DATE(AD$1,1,1),Shock_dev!$A$1:$CI$1,0),FALSE)</f>
        <v>2.6148856990492592E-4</v>
      </c>
      <c r="AE69" s="52">
        <f>VLOOKUP($B69,Shock_dev!$A$1:$CI$300,MATCH(DATE(AE$1,1,1),Shock_dev!$A$1:$CI$1,0),FALSE)</f>
        <v>2.5721207855404677E-4</v>
      </c>
      <c r="AF69" s="52">
        <f>VLOOKUP($B69,Shock_dev!$A$1:$CI$300,MATCH(DATE(AF$1,1,1),Shock_dev!$A$1:$CI$1,0),FALSE)</f>
        <v>2.5250541606365112E-4</v>
      </c>
      <c r="AG69" s="52"/>
      <c r="AH69" s="65">
        <f t="shared" si="1"/>
        <v>1.4534691890141354E-4</v>
      </c>
      <c r="AI69" s="65">
        <f t="shared" si="2"/>
        <v>1.4435072184201689E-4</v>
      </c>
      <c r="AJ69" s="65">
        <f t="shared" si="3"/>
        <v>6.8566129123480099E-4</v>
      </c>
      <c r="AK69" s="65">
        <f t="shared" si="4"/>
        <v>6.5307168692633859E-4</v>
      </c>
      <c r="AL69" s="65">
        <f t="shared" si="5"/>
        <v>2.8302490107990177E-4</v>
      </c>
      <c r="AM69" s="65">
        <f t="shared" si="6"/>
        <v>2.6138800096231089E-4</v>
      </c>
      <c r="AN69" s="66"/>
      <c r="AO69" s="65">
        <f t="shared" si="7"/>
        <v>1.4484882037171521E-4</v>
      </c>
      <c r="AP69" s="65">
        <f t="shared" si="8"/>
        <v>6.6936648908056979E-4</v>
      </c>
      <c r="AQ69" s="65">
        <f t="shared" si="9"/>
        <v>2.722064510211063E-4</v>
      </c>
    </row>
    <row r="70" spans="1:43" x14ac:dyDescent="0.25">
      <c r="A70" s="5" t="str">
        <f>VLOOKUP(LEFT(RIGHT(B70,10),4),List_Sectors!$A$2:$C$30,3,FALSE)</f>
        <v>Transport</v>
      </c>
      <c r="B70" s="37" t="s">
        <v>553</v>
      </c>
      <c r="C70" s="51">
        <f>VLOOKUP($B70,Shock_dev!$A$1:$CI$300,MATCH(DATE(C$1,1,1),Shock_dev!$A$1:$CI$1,0),FALSE)</f>
        <v>9.1271636989320813E-3</v>
      </c>
      <c r="D70" s="52">
        <f>VLOOKUP($B70,Shock_dev!$A$1:$CI$300,MATCH(DATE(D$1,1,1),Shock_dev!$A$1:$CI$1,0),FALSE)</f>
        <v>1.4035258887772881E-2</v>
      </c>
      <c r="E70" s="52">
        <f>VLOOKUP($B70,Shock_dev!$A$1:$CI$300,MATCH(DATE(E$1,1,1),Shock_dev!$A$1:$CI$1,0),FALSE)</f>
        <v>1.637839459537074E-2</v>
      </c>
      <c r="F70" s="52">
        <f>VLOOKUP($B70,Shock_dev!$A$1:$CI$300,MATCH(DATE(F$1,1,1),Shock_dev!$A$1:$CI$1,0),FALSE)</f>
        <v>1.6878350450322436E-2</v>
      </c>
      <c r="G70" s="52">
        <f>VLOOKUP($B70,Shock_dev!$A$1:$CI$300,MATCH(DATE(G$1,1,1),Shock_dev!$A$1:$CI$1,0),FALSE)</f>
        <v>1.5843535962644418E-2</v>
      </c>
      <c r="H70" s="52">
        <f>VLOOKUP($B70,Shock_dev!$A$1:$CI$300,MATCH(DATE(H$1,1,1),Shock_dev!$A$1:$CI$1,0),FALSE)</f>
        <v>1.449770943379132E-2</v>
      </c>
      <c r="I70" s="52">
        <f>VLOOKUP($B70,Shock_dev!$A$1:$CI$300,MATCH(DATE(I$1,1,1),Shock_dev!$A$1:$CI$1,0),FALSE)</f>
        <v>1.2431450784528083E-2</v>
      </c>
      <c r="J70" s="52">
        <f>VLOOKUP($B70,Shock_dev!$A$1:$CI$300,MATCH(DATE(J$1,1,1),Shock_dev!$A$1:$CI$1,0),FALSE)</f>
        <v>1.0858303838782094E-2</v>
      </c>
      <c r="K70" s="52">
        <f>VLOOKUP($B70,Shock_dev!$A$1:$CI$300,MATCH(DATE(K$1,1,1),Shock_dev!$A$1:$CI$1,0),FALSE)</f>
        <v>8.777202939026358E-3</v>
      </c>
      <c r="L70" s="52">
        <f>VLOOKUP($B70,Shock_dev!$A$1:$CI$300,MATCH(DATE(L$1,1,1),Shock_dev!$A$1:$CI$1,0),FALSE)</f>
        <v>7.288094100277389E-3</v>
      </c>
      <c r="M70" s="52">
        <f>VLOOKUP($B70,Shock_dev!$A$1:$CI$300,MATCH(DATE(M$1,1,1),Shock_dev!$A$1:$CI$1,0),FALSE)</f>
        <v>6.5897121211230501E-3</v>
      </c>
      <c r="N70" s="52">
        <f>VLOOKUP($B70,Shock_dev!$A$1:$CI$300,MATCH(DATE(N$1,1,1),Shock_dev!$A$1:$CI$1,0),FALSE)</f>
        <v>5.2061835075217083E-3</v>
      </c>
      <c r="O70" s="52">
        <f>VLOOKUP($B70,Shock_dev!$A$1:$CI$300,MATCH(DATE(O$1,1,1),Shock_dev!$A$1:$CI$1,0),FALSE)</f>
        <v>3.4789100082531234E-3</v>
      </c>
      <c r="P70" s="52">
        <f>VLOOKUP($B70,Shock_dev!$A$1:$CI$300,MATCH(DATE(P$1,1,1),Shock_dev!$A$1:$CI$1,0),FALSE)</f>
        <v>1.8848859256597875E-3</v>
      </c>
      <c r="Q70" s="52">
        <f>VLOOKUP($B70,Shock_dev!$A$1:$CI$300,MATCH(DATE(Q$1,1,1),Shock_dev!$A$1:$CI$1,0),FALSE)</f>
        <v>9.0655557585822089E-4</v>
      </c>
      <c r="R70" s="52">
        <f>VLOOKUP($B70,Shock_dev!$A$1:$CI$300,MATCH(DATE(R$1,1,1),Shock_dev!$A$1:$CI$1,0),FALSE)</f>
        <v>-4.834196078250227E-4</v>
      </c>
      <c r="S70" s="52">
        <f>VLOOKUP($B70,Shock_dev!$A$1:$CI$300,MATCH(DATE(S$1,1,1),Shock_dev!$A$1:$CI$1,0),FALSE)</f>
        <v>-1.239933531054593E-3</v>
      </c>
      <c r="T70" s="52">
        <f>VLOOKUP($B70,Shock_dev!$A$1:$CI$300,MATCH(DATE(T$1,1,1),Shock_dev!$A$1:$CI$1,0),FALSE)</f>
        <v>-1.4808964063336889E-3</v>
      </c>
      <c r="U70" s="52">
        <f>VLOOKUP($B70,Shock_dev!$A$1:$CI$300,MATCH(DATE(U$1,1,1),Shock_dev!$A$1:$CI$1,0),FALSE)</f>
        <v>-1.8867131294767032E-3</v>
      </c>
      <c r="V70" s="52">
        <f>VLOOKUP($B70,Shock_dev!$A$1:$CI$300,MATCH(DATE(V$1,1,1),Shock_dev!$A$1:$CI$1,0),FALSE)</f>
        <v>-1.5760407655161437E-3</v>
      </c>
      <c r="W70" s="52">
        <f>VLOOKUP($B70,Shock_dev!$A$1:$CI$300,MATCH(DATE(W$1,1,1),Shock_dev!$A$1:$CI$1,0),FALSE)</f>
        <v>-1.2660885263715367E-3</v>
      </c>
      <c r="X70" s="52">
        <f>VLOOKUP($B70,Shock_dev!$A$1:$CI$300,MATCH(DATE(X$1,1,1),Shock_dev!$A$1:$CI$1,0),FALSE)</f>
        <v>-9.2349948193849794E-4</v>
      </c>
      <c r="Y70" s="52">
        <f>VLOOKUP($B70,Shock_dev!$A$1:$CI$300,MATCH(DATE(Y$1,1,1),Shock_dev!$A$1:$CI$1,0),FALSE)</f>
        <v>-1.8017785996912884E-5</v>
      </c>
      <c r="Z70" s="52">
        <f>VLOOKUP($B70,Shock_dev!$A$1:$CI$300,MATCH(DATE(Z$1,1,1),Shock_dev!$A$1:$CI$1,0),FALSE)</f>
        <v>3.8372015934904665E-4</v>
      </c>
      <c r="AA70" s="52">
        <f>VLOOKUP($B70,Shock_dev!$A$1:$CI$300,MATCH(DATE(AA$1,1,1),Shock_dev!$A$1:$CI$1,0),FALSE)</f>
        <v>8.0669448648683676E-4</v>
      </c>
      <c r="AB70" s="52">
        <f>VLOOKUP($B70,Shock_dev!$A$1:$CI$300,MATCH(DATE(AB$1,1,1),Shock_dev!$A$1:$CI$1,0),FALSE)</f>
        <v>1.2051571316162419E-3</v>
      </c>
      <c r="AC70" s="52">
        <f>VLOOKUP($B70,Shock_dev!$A$1:$CI$300,MATCH(DATE(AC$1,1,1),Shock_dev!$A$1:$CI$1,0),FALSE)</f>
        <v>1.5713317943592598E-3</v>
      </c>
      <c r="AD70" s="52">
        <f>VLOOKUP($B70,Shock_dev!$A$1:$CI$300,MATCH(DATE(AD$1,1,1),Shock_dev!$A$1:$CI$1,0),FALSE)</f>
        <v>1.8415023110521372E-3</v>
      </c>
      <c r="AE70" s="52">
        <f>VLOOKUP($B70,Shock_dev!$A$1:$CI$300,MATCH(DATE(AE$1,1,1),Shock_dev!$A$1:$CI$1,0),FALSE)</f>
        <v>2.1036562277614887E-3</v>
      </c>
      <c r="AF70" s="52">
        <f>VLOOKUP($B70,Shock_dev!$A$1:$CI$300,MATCH(DATE(AF$1,1,1),Shock_dev!$A$1:$CI$1,0),FALSE)</f>
        <v>2.1747823440617904E-3</v>
      </c>
      <c r="AG70" s="52"/>
      <c r="AH70" s="65">
        <f t="shared" si="1"/>
        <v>1.4452540719008511E-2</v>
      </c>
      <c r="AI70" s="65">
        <f t="shared" si="2"/>
        <v>1.0770552219281049E-2</v>
      </c>
      <c r="AJ70" s="65">
        <f t="shared" si="3"/>
        <v>3.6132494276831782E-3</v>
      </c>
      <c r="AK70" s="65">
        <f t="shared" si="4"/>
        <v>-1.3334006880412303E-3</v>
      </c>
      <c r="AL70" s="65">
        <f t="shared" si="5"/>
        <v>-2.0343822969421283E-4</v>
      </c>
      <c r="AM70" s="65">
        <f t="shared" si="6"/>
        <v>1.7792859617701835E-3</v>
      </c>
      <c r="AN70" s="66"/>
      <c r="AO70" s="65">
        <f t="shared" si="7"/>
        <v>1.261154646914478E-2</v>
      </c>
      <c r="AP70" s="65">
        <f t="shared" si="8"/>
        <v>1.1399243698209738E-3</v>
      </c>
      <c r="AQ70" s="65">
        <f t="shared" si="9"/>
        <v>7.879238660379853E-4</v>
      </c>
    </row>
    <row r="71" spans="1:43" x14ac:dyDescent="0.25">
      <c r="A71" s="5" t="str">
        <f>VLOOKUP(LEFT(RIGHT(B71,10),4),List_Sectors!$A$2:$C$30,3,FALSE)</f>
        <v>Services</v>
      </c>
      <c r="B71" s="37" t="s">
        <v>554</v>
      </c>
      <c r="C71" s="51">
        <f>VLOOKUP($B71,Shock_dev!$A$1:$CI$300,MATCH(DATE(C$1,1,1),Shock_dev!$A$1:$CI$1,0),FALSE)</f>
        <v>0.27998839117335855</v>
      </c>
      <c r="D71" s="52">
        <f>VLOOKUP($B71,Shock_dev!$A$1:$CI$300,MATCH(DATE(D$1,1,1),Shock_dev!$A$1:$CI$1,0),FALSE)</f>
        <v>0.41224594650111041</v>
      </c>
      <c r="E71" s="52">
        <f>VLOOKUP($B71,Shock_dev!$A$1:$CI$300,MATCH(DATE(E$1,1,1),Shock_dev!$A$1:$CI$1,0),FALSE)</f>
        <v>0.47993932618117385</v>
      </c>
      <c r="F71" s="52">
        <f>VLOOKUP($B71,Shock_dev!$A$1:$CI$300,MATCH(DATE(F$1,1,1),Shock_dev!$A$1:$CI$1,0),FALSE)</f>
        <v>0.50848826751753939</v>
      </c>
      <c r="G71" s="52">
        <f>VLOOKUP($B71,Shock_dev!$A$1:$CI$300,MATCH(DATE(G$1,1,1),Shock_dev!$A$1:$CI$1,0),FALSE)</f>
        <v>0.50373929592198907</v>
      </c>
      <c r="H71" s="52">
        <f>VLOOKUP($B71,Shock_dev!$A$1:$CI$300,MATCH(DATE(H$1,1,1),Shock_dev!$A$1:$CI$1,0),FALSE)</f>
        <v>0.49845830402240726</v>
      </c>
      <c r="I71" s="52">
        <f>VLOOKUP($B71,Shock_dev!$A$1:$CI$300,MATCH(DATE(I$1,1,1),Shock_dev!$A$1:$CI$1,0),FALSE)</f>
        <v>0.47395716345812661</v>
      </c>
      <c r="J71" s="52">
        <f>VLOOKUP($B71,Shock_dev!$A$1:$CI$300,MATCH(DATE(J$1,1,1),Shock_dev!$A$1:$CI$1,0),FALSE)</f>
        <v>0.46518925147681778</v>
      </c>
      <c r="K71" s="52">
        <f>VLOOKUP($B71,Shock_dev!$A$1:$CI$300,MATCH(DATE(K$1,1,1),Shock_dev!$A$1:$CI$1,0),FALSE)</f>
        <v>0.43749771924928077</v>
      </c>
      <c r="L71" s="52">
        <f>VLOOKUP($B71,Shock_dev!$A$1:$CI$300,MATCH(DATE(L$1,1,1),Shock_dev!$A$1:$CI$1,0),FALSE)</f>
        <v>0.42542792398214069</v>
      </c>
      <c r="M71" s="52">
        <f>VLOOKUP($B71,Shock_dev!$A$1:$CI$300,MATCH(DATE(M$1,1,1),Shock_dev!$A$1:$CI$1,0),FALSE)</f>
        <v>0.43230076496210745</v>
      </c>
      <c r="N71" s="52">
        <f>VLOOKUP($B71,Shock_dev!$A$1:$CI$300,MATCH(DATE(N$1,1,1),Shock_dev!$A$1:$CI$1,0),FALSE)</f>
        <v>0.41229286511065477</v>
      </c>
      <c r="O71" s="52">
        <f>VLOOKUP($B71,Shock_dev!$A$1:$CI$300,MATCH(DATE(O$1,1,1),Shock_dev!$A$1:$CI$1,0),FALSE)</f>
        <v>0.37957139247909322</v>
      </c>
      <c r="P71" s="52">
        <f>VLOOKUP($B71,Shock_dev!$A$1:$CI$300,MATCH(DATE(P$1,1,1),Shock_dev!$A$1:$CI$1,0),FALSE)</f>
        <v>0.34836934689553145</v>
      </c>
      <c r="Q71" s="52">
        <f>VLOOKUP($B71,Shock_dev!$A$1:$CI$300,MATCH(DATE(Q$1,1,1),Shock_dev!$A$1:$CI$1,0),FALSE)</f>
        <v>0.33190937419038774</v>
      </c>
      <c r="R71" s="52">
        <f>VLOOKUP($B71,Shock_dev!$A$1:$CI$300,MATCH(DATE(R$1,1,1),Shock_dev!$A$1:$CI$1,0),FALSE)</f>
        <v>0.29754517905748262</v>
      </c>
      <c r="S71" s="52">
        <f>VLOOKUP($B71,Shock_dev!$A$1:$CI$300,MATCH(DATE(S$1,1,1),Shock_dev!$A$1:$CI$1,0),FALSE)</f>
        <v>0.27947583033905493</v>
      </c>
      <c r="T71" s="52">
        <f>VLOOKUP($B71,Shock_dev!$A$1:$CI$300,MATCH(DATE(T$1,1,1),Shock_dev!$A$1:$CI$1,0),FALSE)</f>
        <v>0.27236209547896828</v>
      </c>
      <c r="U71" s="52">
        <f>VLOOKUP($B71,Shock_dev!$A$1:$CI$300,MATCH(DATE(U$1,1,1),Shock_dev!$A$1:$CI$1,0),FALSE)</f>
        <v>0.25596705141267934</v>
      </c>
      <c r="V71" s="52">
        <f>VLOOKUP($B71,Shock_dev!$A$1:$CI$300,MATCH(DATE(V$1,1,1),Shock_dev!$A$1:$CI$1,0),FALSE)</f>
        <v>0.25936981739259424</v>
      </c>
      <c r="W71" s="52">
        <f>VLOOKUP($B71,Shock_dev!$A$1:$CI$300,MATCH(DATE(W$1,1,1),Shock_dev!$A$1:$CI$1,0),FALSE)</f>
        <v>0.25974263035095108</v>
      </c>
      <c r="X71" s="52">
        <f>VLOOKUP($B71,Shock_dev!$A$1:$CI$300,MATCH(DATE(X$1,1,1),Shock_dev!$A$1:$CI$1,0),FALSE)</f>
        <v>0.26014949632952528</v>
      </c>
      <c r="Y71" s="52">
        <f>VLOOKUP($B71,Shock_dev!$A$1:$CI$300,MATCH(DATE(Y$1,1,1),Shock_dev!$A$1:$CI$1,0),FALSE)</f>
        <v>0.27785565332429246</v>
      </c>
      <c r="Z71" s="52">
        <f>VLOOKUP($B71,Shock_dev!$A$1:$CI$300,MATCH(DATE(Z$1,1,1),Shock_dev!$A$1:$CI$1,0),FALSE)</f>
        <v>0.27909881170285106</v>
      </c>
      <c r="AA71" s="52">
        <f>VLOOKUP($B71,Shock_dev!$A$1:$CI$300,MATCH(DATE(AA$1,1,1),Shock_dev!$A$1:$CI$1,0),FALSE)</f>
        <v>0.28253727699680148</v>
      </c>
      <c r="AB71" s="52">
        <f>VLOOKUP($B71,Shock_dev!$A$1:$CI$300,MATCH(DATE(AB$1,1,1),Shock_dev!$A$1:$CI$1,0),FALSE)</f>
        <v>0.28620240879378217</v>
      </c>
      <c r="AC71" s="52">
        <f>VLOOKUP($B71,Shock_dev!$A$1:$CI$300,MATCH(DATE(AC$1,1,1),Shock_dev!$A$1:$CI$1,0),FALSE)</f>
        <v>0.28988958275526527</v>
      </c>
      <c r="AD71" s="52">
        <f>VLOOKUP($B71,Shock_dev!$A$1:$CI$300,MATCH(DATE(AD$1,1,1),Shock_dev!$A$1:$CI$1,0),FALSE)</f>
        <v>0.29169581507587666</v>
      </c>
      <c r="AE71" s="52">
        <f>VLOOKUP($B71,Shock_dev!$A$1:$CI$300,MATCH(DATE(AE$1,1,1),Shock_dev!$A$1:$CI$1,0),FALSE)</f>
        <v>0.29443532865626204</v>
      </c>
      <c r="AF71" s="52">
        <f>VLOOKUP($B71,Shock_dev!$A$1:$CI$300,MATCH(DATE(AF$1,1,1),Shock_dev!$A$1:$CI$1,0),FALSE)</f>
        <v>0.29229783680188459</v>
      </c>
      <c r="AG71" s="52"/>
      <c r="AH71" s="65">
        <f t="shared" si="1"/>
        <v>0.43688024545903426</v>
      </c>
      <c r="AI71" s="65">
        <f t="shared" si="2"/>
        <v>0.4601060724377547</v>
      </c>
      <c r="AJ71" s="65">
        <f t="shared" si="3"/>
        <v>0.38088874872755496</v>
      </c>
      <c r="AK71" s="65">
        <f t="shared" si="4"/>
        <v>0.27294399473615588</v>
      </c>
      <c r="AL71" s="65">
        <f t="shared" si="5"/>
        <v>0.27187677374088426</v>
      </c>
      <c r="AM71" s="65">
        <f t="shared" si="6"/>
        <v>0.29090419441661408</v>
      </c>
      <c r="AN71" s="66"/>
      <c r="AO71" s="65">
        <f t="shared" si="7"/>
        <v>0.44849315894839448</v>
      </c>
      <c r="AP71" s="65">
        <f t="shared" si="8"/>
        <v>0.32691637173185539</v>
      </c>
      <c r="AQ71" s="65">
        <f t="shared" si="9"/>
        <v>0.28139048407874917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555</v>
      </c>
      <c r="C72" s="51">
        <f>VLOOKUP($B72,Shock_dev!$A$1:$CI$300,MATCH(DATE(C$1,1,1),Shock_dev!$A$1:$CI$1,0),FALSE)</f>
        <v>1.7178247844057266E-2</v>
      </c>
      <c r="D72" s="52">
        <f>VLOOKUP($B72,Shock_dev!$A$1:$CI$300,MATCH(DATE(D$1,1,1),Shock_dev!$A$1:$CI$1,0),FALSE)</f>
        <v>2.7108997888103725E-2</v>
      </c>
      <c r="E72" s="52">
        <f>VLOOKUP($B72,Shock_dev!$A$1:$CI$300,MATCH(DATE(E$1,1,1),Shock_dev!$A$1:$CI$1,0),FALSE)</f>
        <v>3.3107462693733165E-2</v>
      </c>
      <c r="F72" s="52">
        <f>VLOOKUP($B72,Shock_dev!$A$1:$CI$300,MATCH(DATE(F$1,1,1),Shock_dev!$A$1:$CI$1,0),FALSE)</f>
        <v>3.6572384865407398E-2</v>
      </c>
      <c r="G72" s="52">
        <f>VLOOKUP($B72,Shock_dev!$A$1:$CI$300,MATCH(DATE(G$1,1,1),Shock_dev!$A$1:$CI$1,0),FALSE)</f>
        <v>3.788580423171211E-2</v>
      </c>
      <c r="H72" s="52">
        <f>VLOOKUP($B72,Shock_dev!$A$1:$CI$300,MATCH(DATE(H$1,1,1),Shock_dev!$A$1:$CI$1,0),FALSE)</f>
        <v>3.9131971534012516E-2</v>
      </c>
      <c r="I72" s="52">
        <f>VLOOKUP($B72,Shock_dev!$A$1:$CI$300,MATCH(DATE(I$1,1,1),Shock_dev!$A$1:$CI$1,0),FALSE)</f>
        <v>3.9191816665806983E-2</v>
      </c>
      <c r="J72" s="52">
        <f>VLOOKUP($B72,Shock_dev!$A$1:$CI$300,MATCH(DATE(J$1,1,1),Shock_dev!$A$1:$CI$1,0),FALSE)</f>
        <v>4.0274760316646424E-2</v>
      </c>
      <c r="K72" s="52">
        <f>VLOOKUP($B72,Shock_dev!$A$1:$CI$300,MATCH(DATE(K$1,1,1),Shock_dev!$A$1:$CI$1,0),FALSE)</f>
        <v>4.0048762786737337E-2</v>
      </c>
      <c r="L72" s="52">
        <f>VLOOKUP($B72,Shock_dev!$A$1:$CI$300,MATCH(DATE(L$1,1,1),Shock_dev!$A$1:$CI$1,0),FALSE)</f>
        <v>4.059570317010279E-2</v>
      </c>
      <c r="M72" s="52">
        <f>VLOOKUP($B72,Shock_dev!$A$1:$CI$300,MATCH(DATE(M$1,1,1),Shock_dev!$A$1:$CI$1,0),FALSE)</f>
        <v>4.2339627694763682E-2</v>
      </c>
      <c r="N72" s="52">
        <f>VLOOKUP($B72,Shock_dev!$A$1:$CI$300,MATCH(DATE(N$1,1,1),Shock_dev!$A$1:$CI$1,0),FALSE)</f>
        <v>4.2185015865467385E-2</v>
      </c>
      <c r="O72" s="52">
        <f>VLOOKUP($B72,Shock_dev!$A$1:$CI$300,MATCH(DATE(O$1,1,1),Shock_dev!$A$1:$CI$1,0),FALSE)</f>
        <v>4.0814628803611051E-2</v>
      </c>
      <c r="P72" s="52">
        <f>VLOOKUP($B72,Shock_dev!$A$1:$CI$300,MATCH(DATE(P$1,1,1),Shock_dev!$A$1:$CI$1,0),FALSE)</f>
        <v>3.9258064548536198E-2</v>
      </c>
      <c r="Q72" s="52">
        <f>VLOOKUP($B72,Shock_dev!$A$1:$CI$300,MATCH(DATE(Q$1,1,1),Shock_dev!$A$1:$CI$1,0),FALSE)</f>
        <v>3.8461518717340909E-2</v>
      </c>
      <c r="R72" s="52">
        <f>VLOOKUP($B72,Shock_dev!$A$1:$CI$300,MATCH(DATE(R$1,1,1),Shock_dev!$A$1:$CI$1,0),FALSE)</f>
        <v>3.6287724021359304E-2</v>
      </c>
      <c r="S72" s="52">
        <f>VLOOKUP($B72,Shock_dev!$A$1:$CI$300,MATCH(DATE(S$1,1,1),Shock_dev!$A$1:$CI$1,0),FALSE)</f>
        <v>3.4915822615750075E-2</v>
      </c>
      <c r="T72" s="52">
        <f>VLOOKUP($B72,Shock_dev!$A$1:$CI$300,MATCH(DATE(T$1,1,1),Shock_dev!$A$1:$CI$1,0),FALSE)</f>
        <v>3.420360242351525E-2</v>
      </c>
      <c r="U72" s="52">
        <f>VLOOKUP($B72,Shock_dev!$A$1:$CI$300,MATCH(DATE(U$1,1,1),Shock_dev!$A$1:$CI$1,0),FALSE)</f>
        <v>3.2730811768209564E-2</v>
      </c>
      <c r="V72" s="52">
        <f>VLOOKUP($B72,Shock_dev!$A$1:$CI$300,MATCH(DATE(V$1,1,1),Shock_dev!$A$1:$CI$1,0),FALSE)</f>
        <v>3.2397124890545803E-2</v>
      </c>
      <c r="W72" s="52">
        <f>VLOOKUP($B72,Shock_dev!$A$1:$CI$300,MATCH(DATE(W$1,1,1),Shock_dev!$A$1:$CI$1,0),FALSE)</f>
        <v>3.194743839510035E-2</v>
      </c>
      <c r="X72" s="52">
        <f>VLOOKUP($B72,Shock_dev!$A$1:$CI$300,MATCH(DATE(X$1,1,1),Shock_dev!$A$1:$CI$1,0),FALSE)</f>
        <v>3.1403931412285223E-2</v>
      </c>
      <c r="Y72" s="52">
        <f>VLOOKUP($B72,Shock_dev!$A$1:$CI$300,MATCH(DATE(Y$1,1,1),Shock_dev!$A$1:$CI$1,0),FALSE)</f>
        <v>3.186133016559145E-2</v>
      </c>
      <c r="Z72" s="52">
        <f>VLOOKUP($B72,Shock_dev!$A$1:$CI$300,MATCH(DATE(Z$1,1,1),Shock_dev!$A$1:$CI$1,0),FALSE)</f>
        <v>3.1444752443313517E-2</v>
      </c>
      <c r="AA72" s="52">
        <f>VLOOKUP($B72,Shock_dev!$A$1:$CI$300,MATCH(DATE(AA$1,1,1),Shock_dev!$A$1:$CI$1,0),FALSE)</f>
        <v>3.1230098223000241E-2</v>
      </c>
      <c r="AB72" s="52">
        <f>VLOOKUP($B72,Shock_dev!$A$1:$CI$300,MATCH(DATE(AB$1,1,1),Shock_dev!$A$1:$CI$1,0),FALSE)</f>
        <v>3.1095131776140709E-2</v>
      </c>
      <c r="AC72" s="52">
        <f>VLOOKUP($B72,Shock_dev!$A$1:$CI$300,MATCH(DATE(AC$1,1,1),Shock_dev!$A$1:$CI$1,0),FALSE)</f>
        <v>3.1027591038691998E-2</v>
      </c>
      <c r="AD72" s="52">
        <f>VLOOKUP($B72,Shock_dev!$A$1:$CI$300,MATCH(DATE(AD$1,1,1),Shock_dev!$A$1:$CI$1,0),FALSE)</f>
        <v>3.0895717659749883E-2</v>
      </c>
      <c r="AE72" s="52">
        <f>VLOOKUP($B72,Shock_dev!$A$1:$CI$300,MATCH(DATE(AE$1,1,1),Shock_dev!$A$1:$CI$1,0),FALSE)</f>
        <v>3.0890213692286422E-2</v>
      </c>
      <c r="AF72" s="52">
        <f>VLOOKUP($B72,Shock_dev!$A$1:$CI$300,MATCH(DATE(AF$1,1,1),Shock_dev!$A$1:$CI$1,0),FALSE)</f>
        <v>3.0605944448537117E-2</v>
      </c>
      <c r="AG72" s="52"/>
      <c r="AH72" s="65">
        <f t="shared" si="1"/>
        <v>3.0370579504602736E-2</v>
      </c>
      <c r="AI72" s="65">
        <f t="shared" si="2"/>
        <v>3.984860289466121E-2</v>
      </c>
      <c r="AJ72" s="65">
        <f t="shared" si="3"/>
        <v>4.0611771125943844E-2</v>
      </c>
      <c r="AK72" s="65">
        <f t="shared" si="4"/>
        <v>3.4107017143875998E-2</v>
      </c>
      <c r="AL72" s="65">
        <f t="shared" si="5"/>
        <v>3.1577510127858158E-2</v>
      </c>
      <c r="AM72" s="65">
        <f t="shared" si="6"/>
        <v>3.0902919723081224E-2</v>
      </c>
      <c r="AN72" s="66"/>
      <c r="AO72" s="65">
        <f t="shared" si="7"/>
        <v>3.5109591199631973E-2</v>
      </c>
      <c r="AP72" s="65">
        <f t="shared" si="8"/>
        <v>3.7359394134909921E-2</v>
      </c>
      <c r="AQ72" s="65">
        <f t="shared" si="9"/>
        <v>3.1240214925469689E-2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0.66296535149585378</v>
      </c>
      <c r="D77" s="52">
        <f t="shared" ref="D77:AF77" si="11">SUM(D60:D69)</f>
        <v>0.67539141631527577</v>
      </c>
      <c r="E77" s="52">
        <f t="shared" si="11"/>
        <v>0.68399240093277869</v>
      </c>
      <c r="F77" s="52">
        <f t="shared" si="11"/>
        <v>0.68522200837191982</v>
      </c>
      <c r="G77" s="52">
        <f t="shared" si="11"/>
        <v>0.66516375550714046</v>
      </c>
      <c r="H77" s="52">
        <f t="shared" si="11"/>
        <v>0.68283138953220468</v>
      </c>
      <c r="I77" s="52">
        <f t="shared" si="11"/>
        <v>0.66009134084837873</v>
      </c>
      <c r="J77" s="52">
        <f t="shared" si="11"/>
        <v>0.68932038945302876</v>
      </c>
      <c r="K77" s="52">
        <f t="shared" si="11"/>
        <v>0.6585136433593981</v>
      </c>
      <c r="L77" s="52">
        <f t="shared" si="11"/>
        <v>0.6766559303355425</v>
      </c>
      <c r="M77" s="52">
        <f t="shared" si="11"/>
        <v>0.72773022871866111</v>
      </c>
      <c r="N77" s="52">
        <f t="shared" si="11"/>
        <v>0.68634192360593038</v>
      </c>
      <c r="O77" s="52">
        <f t="shared" si="11"/>
        <v>0.64094660967485595</v>
      </c>
      <c r="P77" s="52">
        <f t="shared" si="11"/>
        <v>0.61154122894095653</v>
      </c>
      <c r="Q77" s="52">
        <f t="shared" si="11"/>
        <v>0.61430513931319197</v>
      </c>
      <c r="R77" s="52">
        <f t="shared" si="11"/>
        <v>0.5601109487196575</v>
      </c>
      <c r="S77" s="52">
        <f t="shared" si="11"/>
        <v>0.55654332436392384</v>
      </c>
      <c r="T77" s="52">
        <f t="shared" si="11"/>
        <v>0.56270254638262684</v>
      </c>
      <c r="U77" s="52">
        <f t="shared" si="11"/>
        <v>0.53416909635332366</v>
      </c>
      <c r="V77" s="52">
        <f t="shared" si="11"/>
        <v>0.55821854607910582</v>
      </c>
      <c r="W77" s="52">
        <f t="shared" si="11"/>
        <v>0.55588730085214311</v>
      </c>
      <c r="X77" s="52">
        <f t="shared" si="11"/>
        <v>0.5550093956083999</v>
      </c>
      <c r="Y77" s="52">
        <f t="shared" si="11"/>
        <v>0.5918071311624501</v>
      </c>
      <c r="Z77" s="52">
        <f t="shared" si="11"/>
        <v>0.57746647327321488</v>
      </c>
      <c r="AA77" s="52">
        <f t="shared" si="11"/>
        <v>0.58209696955501777</v>
      </c>
      <c r="AB77" s="52">
        <f t="shared" si="11"/>
        <v>0.58644927579101314</v>
      </c>
      <c r="AC77" s="52">
        <f t="shared" si="11"/>
        <v>0.59096781193333459</v>
      </c>
      <c r="AD77" s="52">
        <f t="shared" si="11"/>
        <v>0.59143585424650513</v>
      </c>
      <c r="AE77" s="52">
        <f t="shared" si="11"/>
        <v>0.59620286427911662</v>
      </c>
      <c r="AF77" s="52">
        <f t="shared" si="11"/>
        <v>0.58932682427784688</v>
      </c>
      <c r="AG77" s="67"/>
      <c r="AH77" s="65">
        <f>AVERAGE(C77:G77)</f>
        <v>0.67454698652459366</v>
      </c>
      <c r="AI77" s="65">
        <f>AVERAGE(H77:L77)</f>
        <v>0.67348253870571062</v>
      </c>
      <c r="AJ77" s="65">
        <f>AVERAGE(M77:Q77)</f>
        <v>0.65617302605071914</v>
      </c>
      <c r="AK77" s="65">
        <f>AVERAGE(R77:V77)</f>
        <v>0.55434889237972751</v>
      </c>
      <c r="AL77" s="65">
        <f>AVERAGE(W77:AA77)</f>
        <v>0.57245345409024506</v>
      </c>
      <c r="AM77" s="65">
        <f>AVERAGE(AB77:AF77)</f>
        <v>0.59087652610556329</v>
      </c>
      <c r="AN77" s="66"/>
      <c r="AO77" s="65">
        <f>AVERAGE(AH77:AI77)</f>
        <v>0.67401476261515214</v>
      </c>
      <c r="AP77" s="65">
        <f>AVERAGE(AJ77:AK77)</f>
        <v>0.60526095921522338</v>
      </c>
      <c r="AQ77" s="65">
        <f>AVERAGE(AL77:AM77)</f>
        <v>0.58166499009790418</v>
      </c>
    </row>
    <row r="78" spans="1:43" s="9" customFormat="1" x14ac:dyDescent="0.25">
      <c r="A78" s="13" t="s">
        <v>399</v>
      </c>
      <c r="B78" s="13"/>
      <c r="C78" s="52">
        <f>SUM(C70:C71)</f>
        <v>0.28911555487229063</v>
      </c>
      <c r="D78" s="52">
        <f t="shared" ref="D78:AF78" si="12">SUM(D70:D71)</f>
        <v>0.42628120538888331</v>
      </c>
      <c r="E78" s="52">
        <f t="shared" si="12"/>
        <v>0.49631772077654457</v>
      </c>
      <c r="F78" s="52">
        <f t="shared" si="12"/>
        <v>0.52536661796786188</v>
      </c>
      <c r="G78" s="52">
        <f t="shared" si="12"/>
        <v>0.5195828318846335</v>
      </c>
      <c r="H78" s="52">
        <f t="shared" si="12"/>
        <v>0.51295601345619857</v>
      </c>
      <c r="I78" s="52">
        <f t="shared" si="12"/>
        <v>0.48638861424265467</v>
      </c>
      <c r="J78" s="52">
        <f t="shared" si="12"/>
        <v>0.47604755531559989</v>
      </c>
      <c r="K78" s="52">
        <f t="shared" si="12"/>
        <v>0.44627492218830711</v>
      </c>
      <c r="L78" s="52">
        <f t="shared" si="12"/>
        <v>0.43271601808241805</v>
      </c>
      <c r="M78" s="52">
        <f t="shared" si="12"/>
        <v>0.43889047708323048</v>
      </c>
      <c r="N78" s="52">
        <f t="shared" si="12"/>
        <v>0.41749904861817649</v>
      </c>
      <c r="O78" s="52">
        <f t="shared" si="12"/>
        <v>0.38305030248734634</v>
      </c>
      <c r="P78" s="52">
        <f t="shared" si="12"/>
        <v>0.35025423282119122</v>
      </c>
      <c r="Q78" s="52">
        <f t="shared" si="12"/>
        <v>0.33281592976624597</v>
      </c>
      <c r="R78" s="52">
        <f t="shared" si="12"/>
        <v>0.29706175944965763</v>
      </c>
      <c r="S78" s="52">
        <f t="shared" si="12"/>
        <v>0.27823589680800032</v>
      </c>
      <c r="T78" s="52">
        <f t="shared" si="12"/>
        <v>0.27088119907263458</v>
      </c>
      <c r="U78" s="52">
        <f t="shared" si="12"/>
        <v>0.25408033828320264</v>
      </c>
      <c r="V78" s="52">
        <f t="shared" si="12"/>
        <v>0.25779377662707809</v>
      </c>
      <c r="W78" s="52">
        <f t="shared" si="12"/>
        <v>0.25847654182457952</v>
      </c>
      <c r="X78" s="52">
        <f t="shared" si="12"/>
        <v>0.25922599684758679</v>
      </c>
      <c r="Y78" s="52">
        <f t="shared" si="12"/>
        <v>0.27783763553829555</v>
      </c>
      <c r="Z78" s="52">
        <f t="shared" si="12"/>
        <v>0.27948253186220012</v>
      </c>
      <c r="AA78" s="52">
        <f t="shared" si="12"/>
        <v>0.28334397148328833</v>
      </c>
      <c r="AB78" s="52">
        <f t="shared" si="12"/>
        <v>0.2874075659253984</v>
      </c>
      <c r="AC78" s="52">
        <f t="shared" si="12"/>
        <v>0.29146091454962453</v>
      </c>
      <c r="AD78" s="52">
        <f t="shared" si="12"/>
        <v>0.29353731738692879</v>
      </c>
      <c r="AE78" s="52">
        <f t="shared" si="12"/>
        <v>0.29653898488402353</v>
      </c>
      <c r="AF78" s="52">
        <f t="shared" si="12"/>
        <v>0.29447261914594636</v>
      </c>
      <c r="AG78" s="67"/>
      <c r="AH78" s="65">
        <f>AVERAGE(C78:G78)</f>
        <v>0.45133278617804279</v>
      </c>
      <c r="AI78" s="65">
        <f>AVERAGE(H78:L78)</f>
        <v>0.47087662465703567</v>
      </c>
      <c r="AJ78" s="65">
        <f>AVERAGE(M78:Q78)</f>
        <v>0.38450199815523811</v>
      </c>
      <c r="AK78" s="65">
        <f>AVERAGE(R78:V78)</f>
        <v>0.27161059404811466</v>
      </c>
      <c r="AL78" s="65">
        <f>AVERAGE(W78:AA78)</f>
        <v>0.27167333551119011</v>
      </c>
      <c r="AM78" s="65">
        <f>AVERAGE(AB78:AF78)</f>
        <v>0.29268348037838432</v>
      </c>
      <c r="AN78" s="66"/>
      <c r="AO78" s="65">
        <f>AVERAGE(AH78:AI78)</f>
        <v>0.46110470541753923</v>
      </c>
      <c r="AP78" s="65">
        <f>AVERAGE(AJ78:AK78)</f>
        <v>0.32805629610167641</v>
      </c>
      <c r="AQ78" s="65">
        <f>AVERAGE(AL78:AM78)</f>
        <v>0.28217840794478721</v>
      </c>
    </row>
    <row r="79" spans="1:43" s="9" customFormat="1" x14ac:dyDescent="0.25">
      <c r="A79" s="13" t="s">
        <v>421</v>
      </c>
      <c r="B79" s="13"/>
      <c r="C79" s="52">
        <f>SUM(C53:C58)</f>
        <v>9.2882293407711702E-2</v>
      </c>
      <c r="D79" s="52">
        <f t="shared" ref="D79:AF79" si="13">SUM(D53:D58)</f>
        <v>0.12246048051985631</v>
      </c>
      <c r="E79" s="52">
        <f t="shared" si="13"/>
        <v>0.13213617915001116</v>
      </c>
      <c r="F79" s="52">
        <f t="shared" si="13"/>
        <v>0.13156243831701075</v>
      </c>
      <c r="G79" s="52">
        <f t="shared" si="13"/>
        <v>0.12188544700227574</v>
      </c>
      <c r="H79" s="52">
        <f t="shared" si="13"/>
        <v>0.11359696624795254</v>
      </c>
      <c r="I79" s="52">
        <f t="shared" si="13"/>
        <v>9.9223238146257844E-2</v>
      </c>
      <c r="J79" s="52">
        <f t="shared" si="13"/>
        <v>9.1067214422582615E-2</v>
      </c>
      <c r="K79" s="52">
        <f t="shared" si="13"/>
        <v>7.6621371485794093E-2</v>
      </c>
      <c r="L79" s="52">
        <f t="shared" si="13"/>
        <v>6.8730398082727809E-2</v>
      </c>
      <c r="M79" s="52">
        <f t="shared" si="13"/>
        <v>6.7401906268723027E-2</v>
      </c>
      <c r="N79" s="52">
        <f t="shared" si="13"/>
        <v>5.6890931710829429E-2</v>
      </c>
      <c r="O79" s="52">
        <f t="shared" si="13"/>
        <v>4.3947973124945541E-2</v>
      </c>
      <c r="P79" s="52">
        <f t="shared" si="13"/>
        <v>3.3213930450934029E-2</v>
      </c>
      <c r="Q79" s="52">
        <f t="shared" si="13"/>
        <v>2.8332758862486738E-2</v>
      </c>
      <c r="R79" s="52">
        <f t="shared" si="13"/>
        <v>1.7731075404407402E-2</v>
      </c>
      <c r="S79" s="52">
        <f t="shared" si="13"/>
        <v>1.3878870405673262E-2</v>
      </c>
      <c r="T79" s="52">
        <f t="shared" si="13"/>
        <v>1.3714090713826144E-2</v>
      </c>
      <c r="U79" s="52">
        <f t="shared" si="13"/>
        <v>1.0375716736343158E-2</v>
      </c>
      <c r="V79" s="52">
        <f t="shared" si="13"/>
        <v>1.4183601831481438E-2</v>
      </c>
      <c r="W79" s="52">
        <f t="shared" si="13"/>
        <v>1.6426299711787044E-2</v>
      </c>
      <c r="X79" s="52">
        <f t="shared" si="13"/>
        <v>1.8725264883700556E-2</v>
      </c>
      <c r="Y79" s="52">
        <f t="shared" si="13"/>
        <v>2.6844853322460088E-2</v>
      </c>
      <c r="Z79" s="52">
        <f t="shared" si="13"/>
        <v>2.8555972835152703E-2</v>
      </c>
      <c r="AA79" s="52">
        <f t="shared" si="13"/>
        <v>3.1254513194028499E-2</v>
      </c>
      <c r="AB79" s="52">
        <f t="shared" si="13"/>
        <v>3.383176750672278E-2</v>
      </c>
      <c r="AC79" s="52">
        <f t="shared" si="13"/>
        <v>3.6180123857142019E-2</v>
      </c>
      <c r="AD79" s="52">
        <f t="shared" si="13"/>
        <v>3.7678001499130975E-2</v>
      </c>
      <c r="AE79" s="52">
        <f t="shared" si="13"/>
        <v>3.9350911740066656E-2</v>
      </c>
      <c r="AF79" s="52">
        <f t="shared" si="13"/>
        <v>3.9205164718546376E-2</v>
      </c>
      <c r="AG79" s="67"/>
      <c r="AH79" s="65">
        <f t="shared" si="1"/>
        <v>0.12018536767937313</v>
      </c>
      <c r="AI79" s="65">
        <f t="shared" si="2"/>
        <v>8.9847837677062975E-2</v>
      </c>
      <c r="AJ79" s="65">
        <f t="shared" si="3"/>
        <v>4.5957500083583749E-2</v>
      </c>
      <c r="AK79" s="65">
        <f t="shared" si="4"/>
        <v>1.3976671018346282E-2</v>
      </c>
      <c r="AL79" s="65">
        <f t="shared" si="5"/>
        <v>2.436138078942578E-2</v>
      </c>
      <c r="AM79" s="65">
        <f t="shared" si="6"/>
        <v>3.724919386432176E-2</v>
      </c>
      <c r="AN79" s="66"/>
      <c r="AO79" s="65">
        <f t="shared" si="7"/>
        <v>0.10501660267821805</v>
      </c>
      <c r="AP79" s="65">
        <f t="shared" si="8"/>
        <v>2.9967085550965014E-2</v>
      </c>
      <c r="AQ79" s="65">
        <f t="shared" si="9"/>
        <v>3.0805287326873772E-2</v>
      </c>
    </row>
    <row r="80" spans="1:43" s="9" customFormat="1" x14ac:dyDescent="0.25">
      <c r="A80" s="13" t="s">
        <v>423</v>
      </c>
      <c r="B80" s="13"/>
      <c r="C80" s="52">
        <f>C59</f>
        <v>1.6158448758114032E-2</v>
      </c>
      <c r="D80" s="52">
        <f t="shared" ref="D80:AF80" si="14">D59</f>
        <v>2.7976177647057999E-2</v>
      </c>
      <c r="E80" s="52">
        <f t="shared" si="14"/>
        <v>3.4248502186162814E-2</v>
      </c>
      <c r="F80" s="52">
        <f t="shared" si="14"/>
        <v>3.6647417569624044E-2</v>
      </c>
      <c r="G80" s="52">
        <f t="shared" si="14"/>
        <v>3.6366932351080343E-2</v>
      </c>
      <c r="H80" s="52">
        <f t="shared" si="14"/>
        <v>3.5813631775710897E-2</v>
      </c>
      <c r="I80" s="52">
        <f t="shared" si="14"/>
        <v>3.4581966733354647E-2</v>
      </c>
      <c r="J80" s="52">
        <f t="shared" si="14"/>
        <v>3.4486896341492296E-2</v>
      </c>
      <c r="K80" s="52">
        <f t="shared" si="14"/>
        <v>3.3898338762418601E-2</v>
      </c>
      <c r="L80" s="52">
        <f t="shared" si="14"/>
        <v>3.4236043311106676E-2</v>
      </c>
      <c r="M80" s="52">
        <f t="shared" si="14"/>
        <v>3.60203109466588E-2</v>
      </c>
      <c r="N80" s="52">
        <f t="shared" si="14"/>
        <v>3.6594941991077747E-2</v>
      </c>
      <c r="O80" s="52">
        <f t="shared" si="14"/>
        <v>3.5982877278739556E-2</v>
      </c>
      <c r="P80" s="52">
        <f t="shared" si="14"/>
        <v>3.5058373036281162E-2</v>
      </c>
      <c r="Q80" s="52">
        <f t="shared" si="14"/>
        <v>3.4831814778541817E-2</v>
      </c>
      <c r="R80" s="52">
        <f t="shared" si="14"/>
        <v>3.3634671340092216E-2</v>
      </c>
      <c r="S80" s="52">
        <f t="shared" si="14"/>
        <v>3.2962916205052817E-2</v>
      </c>
      <c r="T80" s="52">
        <f t="shared" si="14"/>
        <v>3.2918799448288218E-2</v>
      </c>
      <c r="U80" s="52">
        <f t="shared" si="14"/>
        <v>3.2302109747437191E-2</v>
      </c>
      <c r="V80" s="52">
        <f t="shared" si="14"/>
        <v>3.2470218600978637E-2</v>
      </c>
      <c r="W80" s="52">
        <f t="shared" si="14"/>
        <v>3.2485923368265154E-2</v>
      </c>
      <c r="X80" s="52">
        <f t="shared" si="14"/>
        <v>3.2267571862242696E-2</v>
      </c>
      <c r="Y80" s="52">
        <f t="shared" si="14"/>
        <v>3.2848294632392895E-2</v>
      </c>
      <c r="Z80" s="52">
        <f t="shared" si="14"/>
        <v>3.2578733512054467E-2</v>
      </c>
      <c r="AA80" s="52">
        <f t="shared" si="14"/>
        <v>3.2102636290370974E-2</v>
      </c>
      <c r="AB80" s="52">
        <f t="shared" si="14"/>
        <v>3.1537578044431649E-2</v>
      </c>
      <c r="AC80" s="52">
        <f t="shared" si="14"/>
        <v>3.0924813610904833E-2</v>
      </c>
      <c r="AD80" s="52">
        <f t="shared" si="14"/>
        <v>3.0180369852621437E-2</v>
      </c>
      <c r="AE80" s="52">
        <f t="shared" si="14"/>
        <v>2.9460248075332787E-2</v>
      </c>
      <c r="AF80" s="52">
        <f t="shared" si="14"/>
        <v>2.8480000856629783E-2</v>
      </c>
      <c r="AG80" s="67"/>
      <c r="AH80" s="65">
        <f t="shared" si="1"/>
        <v>3.0279495702407844E-2</v>
      </c>
      <c r="AI80" s="65">
        <f t="shared" si="2"/>
        <v>3.4603375384816629E-2</v>
      </c>
      <c r="AJ80" s="65">
        <f t="shared" si="3"/>
        <v>3.5697663606259811E-2</v>
      </c>
      <c r="AK80" s="65">
        <f t="shared" si="4"/>
        <v>3.2857743068369819E-2</v>
      </c>
      <c r="AL80" s="65">
        <f t="shared" si="5"/>
        <v>3.2456631933065236E-2</v>
      </c>
      <c r="AM80" s="65">
        <f t="shared" si="6"/>
        <v>3.0116602087984095E-2</v>
      </c>
      <c r="AN80" s="66"/>
      <c r="AO80" s="65">
        <f t="shared" si="7"/>
        <v>3.2441435543612236E-2</v>
      </c>
      <c r="AP80" s="65">
        <f t="shared" si="8"/>
        <v>3.4277703337314815E-2</v>
      </c>
      <c r="AQ80" s="65">
        <f t="shared" si="9"/>
        <v>3.1286617010524667E-2</v>
      </c>
    </row>
    <row r="81" spans="1:43" s="9" customFormat="1" x14ac:dyDescent="0.25">
      <c r="A81" s="13" t="s">
        <v>426</v>
      </c>
      <c r="B81" s="13"/>
      <c r="C81" s="52">
        <f>C72</f>
        <v>1.7178247844057266E-2</v>
      </c>
      <c r="D81" s="52">
        <f t="shared" ref="D81:AF81" si="15">D72</f>
        <v>2.7108997888103725E-2</v>
      </c>
      <c r="E81" s="52">
        <f t="shared" si="15"/>
        <v>3.3107462693733165E-2</v>
      </c>
      <c r="F81" s="52">
        <f t="shared" si="15"/>
        <v>3.6572384865407398E-2</v>
      </c>
      <c r="G81" s="52">
        <f t="shared" si="15"/>
        <v>3.788580423171211E-2</v>
      </c>
      <c r="H81" s="52">
        <f t="shared" si="15"/>
        <v>3.9131971534012516E-2</v>
      </c>
      <c r="I81" s="52">
        <f t="shared" si="15"/>
        <v>3.9191816665806983E-2</v>
      </c>
      <c r="J81" s="52">
        <f t="shared" si="15"/>
        <v>4.0274760316646424E-2</v>
      </c>
      <c r="K81" s="52">
        <f t="shared" si="15"/>
        <v>4.0048762786737337E-2</v>
      </c>
      <c r="L81" s="52">
        <f t="shared" si="15"/>
        <v>4.059570317010279E-2</v>
      </c>
      <c r="M81" s="52">
        <f t="shared" si="15"/>
        <v>4.2339627694763682E-2</v>
      </c>
      <c r="N81" s="52">
        <f t="shared" si="15"/>
        <v>4.2185015865467385E-2</v>
      </c>
      <c r="O81" s="52">
        <f t="shared" si="15"/>
        <v>4.0814628803611051E-2</v>
      </c>
      <c r="P81" s="52">
        <f t="shared" si="15"/>
        <v>3.9258064548536198E-2</v>
      </c>
      <c r="Q81" s="52">
        <f t="shared" si="15"/>
        <v>3.8461518717340909E-2</v>
      </c>
      <c r="R81" s="52">
        <f t="shared" si="15"/>
        <v>3.6287724021359304E-2</v>
      </c>
      <c r="S81" s="52">
        <f t="shared" si="15"/>
        <v>3.4915822615750075E-2</v>
      </c>
      <c r="T81" s="52">
        <f t="shared" si="15"/>
        <v>3.420360242351525E-2</v>
      </c>
      <c r="U81" s="52">
        <f t="shared" si="15"/>
        <v>3.2730811768209564E-2</v>
      </c>
      <c r="V81" s="52">
        <f t="shared" si="15"/>
        <v>3.2397124890545803E-2</v>
      </c>
      <c r="W81" s="52">
        <f t="shared" si="15"/>
        <v>3.194743839510035E-2</v>
      </c>
      <c r="X81" s="52">
        <f t="shared" si="15"/>
        <v>3.1403931412285223E-2</v>
      </c>
      <c r="Y81" s="52">
        <f t="shared" si="15"/>
        <v>3.186133016559145E-2</v>
      </c>
      <c r="Z81" s="52">
        <f t="shared" si="15"/>
        <v>3.1444752443313517E-2</v>
      </c>
      <c r="AA81" s="52">
        <f t="shared" si="15"/>
        <v>3.1230098223000241E-2</v>
      </c>
      <c r="AB81" s="52">
        <f t="shared" si="15"/>
        <v>3.1095131776140709E-2</v>
      </c>
      <c r="AC81" s="52">
        <f t="shared" si="15"/>
        <v>3.1027591038691998E-2</v>
      </c>
      <c r="AD81" s="52">
        <f t="shared" si="15"/>
        <v>3.0895717659749883E-2</v>
      </c>
      <c r="AE81" s="52">
        <f t="shared" si="15"/>
        <v>3.0890213692286422E-2</v>
      </c>
      <c r="AF81" s="52">
        <f t="shared" si="15"/>
        <v>3.0605944448537117E-2</v>
      </c>
      <c r="AG81" s="67"/>
      <c r="AH81" s="65">
        <f>AVERAGE(C81:G81)</f>
        <v>3.0370579504602736E-2</v>
      </c>
      <c r="AI81" s="65">
        <f>AVERAGE(H81:L81)</f>
        <v>3.984860289466121E-2</v>
      </c>
      <c r="AJ81" s="65">
        <f>AVERAGE(M81:Q81)</f>
        <v>4.0611771125943844E-2</v>
      </c>
      <c r="AK81" s="65">
        <f>AVERAGE(R81:V81)</f>
        <v>3.4107017143875998E-2</v>
      </c>
      <c r="AL81" s="65">
        <f>AVERAGE(W81:AA81)</f>
        <v>3.1577510127858158E-2</v>
      </c>
      <c r="AM81" s="65">
        <f>AVERAGE(AB81:AF81)</f>
        <v>3.0902919723081224E-2</v>
      </c>
      <c r="AN81" s="66"/>
      <c r="AO81" s="65">
        <f>AVERAGE(AH81:AI81)</f>
        <v>3.5109591199631973E-2</v>
      </c>
      <c r="AP81" s="65">
        <f>AVERAGE(AJ81:AK81)</f>
        <v>3.7359394134909921E-2</v>
      </c>
      <c r="AQ81" s="65">
        <f>AVERAGE(AL81:AM81)</f>
        <v>3.1240214925469689E-2</v>
      </c>
    </row>
    <row r="82" spans="1:43" s="9" customFormat="1" x14ac:dyDescent="0.25">
      <c r="A82" s="13" t="s">
        <v>425</v>
      </c>
      <c r="B82" s="13"/>
      <c r="C82" s="52">
        <f>SUM(C51:C52)</f>
        <v>1.4043129266393374E-2</v>
      </c>
      <c r="D82" s="52">
        <f t="shared" ref="D82:AF82" si="16">SUM(D51:D52)</f>
        <v>1.9501632705129359E-2</v>
      </c>
      <c r="E82" s="52">
        <f t="shared" si="16"/>
        <v>2.1745843935000626E-2</v>
      </c>
      <c r="F82" s="52">
        <f t="shared" si="16"/>
        <v>2.2211154304916436E-2</v>
      </c>
      <c r="G82" s="52">
        <f t="shared" si="16"/>
        <v>2.1142097125681367E-2</v>
      </c>
      <c r="H82" s="52">
        <f t="shared" si="16"/>
        <v>2.0165294061242262E-2</v>
      </c>
      <c r="I82" s="52">
        <f t="shared" si="16"/>
        <v>1.8258745753261914E-2</v>
      </c>
      <c r="J82" s="52">
        <f t="shared" si="16"/>
        <v>1.7236076761368704E-2</v>
      </c>
      <c r="K82" s="52">
        <f t="shared" si="16"/>
        <v>1.5294989074962989E-2</v>
      </c>
      <c r="L82" s="52">
        <f t="shared" si="16"/>
        <v>1.42692934915196E-2</v>
      </c>
      <c r="M82" s="52">
        <f t="shared" si="16"/>
        <v>1.4242416264918912E-2</v>
      </c>
      <c r="N82" s="52">
        <f t="shared" si="16"/>
        <v>1.286837686488195E-2</v>
      </c>
      <c r="O82" s="52">
        <f t="shared" si="16"/>
        <v>1.1015173619518972E-2</v>
      </c>
      <c r="P82" s="52">
        <f t="shared" si="16"/>
        <v>9.393089370923334E-3</v>
      </c>
      <c r="Q82" s="52">
        <f t="shared" si="16"/>
        <v>8.6021634357690176E-3</v>
      </c>
      <c r="R82" s="52">
        <f t="shared" si="16"/>
        <v>6.9502325474626253E-3</v>
      </c>
      <c r="S82" s="52">
        <f t="shared" si="16"/>
        <v>6.2312212046003361E-3</v>
      </c>
      <c r="T82" s="52">
        <f t="shared" si="16"/>
        <v>6.0786590924090615E-3</v>
      </c>
      <c r="U82" s="52">
        <f t="shared" si="16"/>
        <v>5.4632021760236144E-3</v>
      </c>
      <c r="V82" s="52">
        <f t="shared" si="16"/>
        <v>5.8879980771808262E-3</v>
      </c>
      <c r="W82" s="52">
        <f t="shared" si="16"/>
        <v>6.1203345901840256E-3</v>
      </c>
      <c r="X82" s="52">
        <f t="shared" si="16"/>
        <v>6.355392668775996E-3</v>
      </c>
      <c r="Y82" s="52">
        <f t="shared" si="16"/>
        <v>7.4621237387136989E-3</v>
      </c>
      <c r="Z82" s="52">
        <f t="shared" si="16"/>
        <v>7.6641872134200744E-3</v>
      </c>
      <c r="AA82" s="52">
        <f t="shared" si="16"/>
        <v>7.9876213909651425E-3</v>
      </c>
      <c r="AB82" s="52">
        <f t="shared" si="16"/>
        <v>8.3044102678135907E-3</v>
      </c>
      <c r="AC82" s="52">
        <f t="shared" si="16"/>
        <v>8.6007710327690081E-3</v>
      </c>
      <c r="AD82" s="52">
        <f t="shared" si="16"/>
        <v>8.7828507206342728E-3</v>
      </c>
      <c r="AE82" s="52">
        <f t="shared" si="16"/>
        <v>8.9991266474231495E-3</v>
      </c>
      <c r="AF82" s="52">
        <f t="shared" si="16"/>
        <v>8.9547904337864519E-3</v>
      </c>
      <c r="AG82" s="67"/>
      <c r="AH82" s="65">
        <f>AVERAGE(C82:G82)</f>
        <v>1.972877146742423E-2</v>
      </c>
      <c r="AI82" s="65">
        <f>AVERAGE(H82:L82)</f>
        <v>1.7044879828471096E-2</v>
      </c>
      <c r="AJ82" s="65">
        <f>AVERAGE(M82:Q82)</f>
        <v>1.1224243911202436E-2</v>
      </c>
      <c r="AK82" s="65">
        <f>AVERAGE(R82:V82)</f>
        <v>6.1222626195352927E-3</v>
      </c>
      <c r="AL82" s="65">
        <f>AVERAGE(W82:AA82)</f>
        <v>7.1179319204117877E-3</v>
      </c>
      <c r="AM82" s="65">
        <f>AVERAGE(AB82:AF82)</f>
        <v>8.7283898204852939E-3</v>
      </c>
      <c r="AN82" s="66"/>
      <c r="AO82" s="65">
        <f>AVERAGE(AH82:AI82)</f>
        <v>1.8386825647947663E-2</v>
      </c>
      <c r="AP82" s="65">
        <f>AVERAGE(AJ82:AK82)</f>
        <v>8.6732532653688646E-3</v>
      </c>
      <c r="AQ82" s="65">
        <f>AVERAGE(AL82:AM82)</f>
        <v>7.9231608704485416E-3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0.15947540171761229</v>
      </c>
      <c r="D87" s="52">
        <f t="shared" ref="D87:AF92" si="20">D60</f>
        <v>0.16278411562771317</v>
      </c>
      <c r="E87" s="52">
        <f t="shared" si="20"/>
        <v>0.16217678275244649</v>
      </c>
      <c r="F87" s="52">
        <f t="shared" si="20"/>
        <v>0.16083425507874807</v>
      </c>
      <c r="G87" s="52">
        <f t="shared" si="20"/>
        <v>0.13762521087980967</v>
      </c>
      <c r="H87" s="52">
        <f t="shared" si="20"/>
        <v>0.14479572008493183</v>
      </c>
      <c r="I87" s="52">
        <f t="shared" si="20"/>
        <v>0.14390295446464882</v>
      </c>
      <c r="J87" s="52">
        <f t="shared" si="20"/>
        <v>0.14317398280938026</v>
      </c>
      <c r="K87" s="52">
        <f t="shared" si="20"/>
        <v>0.14260149334179348</v>
      </c>
      <c r="L87" s="52">
        <f t="shared" si="20"/>
        <v>0.14034199407151085</v>
      </c>
      <c r="M87" s="52">
        <f t="shared" si="20"/>
        <v>0.12340674424985121</v>
      </c>
      <c r="N87" s="52">
        <f t="shared" si="20"/>
        <v>0.12329880983357454</v>
      </c>
      <c r="O87" s="52">
        <f t="shared" si="20"/>
        <v>0.12359873034992493</v>
      </c>
      <c r="P87" s="52">
        <f t="shared" si="20"/>
        <v>0.1240215251263401</v>
      </c>
      <c r="Q87" s="52">
        <f t="shared" si="20"/>
        <v>0.12093450957363483</v>
      </c>
      <c r="R87" s="52">
        <f t="shared" si="20"/>
        <v>0.11447892330515391</v>
      </c>
      <c r="S87" s="52">
        <f t="shared" si="20"/>
        <v>0.11480866167135544</v>
      </c>
      <c r="T87" s="52">
        <f t="shared" si="20"/>
        <v>0.11519749674330573</v>
      </c>
      <c r="U87" s="52">
        <f t="shared" si="20"/>
        <v>0.11540875026471412</v>
      </c>
      <c r="V87" s="52">
        <f t="shared" si="20"/>
        <v>0.12096857131460097</v>
      </c>
      <c r="W87" s="52">
        <f t="shared" si="20"/>
        <v>0.11496758518359924</v>
      </c>
      <c r="X87" s="52">
        <f t="shared" si="20"/>
        <v>0.11453583799288096</v>
      </c>
      <c r="Y87" s="52">
        <f t="shared" si="20"/>
        <v>0.11409816309519764</v>
      </c>
      <c r="Z87" s="52">
        <f t="shared" si="20"/>
        <v>0.11347983520823783</v>
      </c>
      <c r="AA87" s="52">
        <f t="shared" si="20"/>
        <v>0.11273033903673357</v>
      </c>
      <c r="AB87" s="52">
        <f t="shared" si="20"/>
        <v>0.11187987983504037</v>
      </c>
      <c r="AC87" s="52">
        <f t="shared" si="20"/>
        <v>0.11094599028997157</v>
      </c>
      <c r="AD87" s="52">
        <f t="shared" si="20"/>
        <v>0.10994660423347009</v>
      </c>
      <c r="AE87" s="52">
        <f t="shared" si="20"/>
        <v>0.10890315601868092</v>
      </c>
      <c r="AF87" s="52">
        <f t="shared" si="20"/>
        <v>0.10780998497925992</v>
      </c>
      <c r="AH87" s="65">
        <f t="shared" ref="AH87:AH93" si="21">AVERAGE(C87:G87)</f>
        <v>0.15657915321126592</v>
      </c>
      <c r="AI87" s="65">
        <f t="shared" ref="AI87:AI93" si="22">AVERAGE(H87:L87)</f>
        <v>0.14296322895445304</v>
      </c>
      <c r="AJ87" s="65">
        <f t="shared" ref="AJ87:AJ93" si="23">AVERAGE(M87:Q87)</f>
        <v>0.12305206382666511</v>
      </c>
      <c r="AK87" s="65">
        <f t="shared" ref="AK87:AK93" si="24">AVERAGE(R87:V87)</f>
        <v>0.11617248065982602</v>
      </c>
      <c r="AL87" s="65">
        <f t="shared" ref="AL87:AL93" si="25">AVERAGE(W87:AA87)</f>
        <v>0.11396235210332986</v>
      </c>
      <c r="AM87" s="65">
        <f t="shared" ref="AM87:AM93" si="26">AVERAGE(AB87:AF87)</f>
        <v>0.10989712307128459</v>
      </c>
      <c r="AN87" s="66"/>
      <c r="AO87" s="65">
        <f t="shared" ref="AO87:AO93" si="27">AVERAGE(AH87:AI87)</f>
        <v>0.14977119108285947</v>
      </c>
      <c r="AP87" s="65">
        <f t="shared" ref="AP87:AP93" si="28">AVERAGE(AJ87:AK87)</f>
        <v>0.11961227224324557</v>
      </c>
      <c r="AQ87" s="65">
        <f t="shared" ref="AQ87:AQ93" si="29">AVERAGE(AL87:AM87)</f>
        <v>0.11192973758730723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3.8098100365925577E-2</v>
      </c>
      <c r="D88" s="52">
        <f t="shared" ref="D88:R88" si="30">D61</f>
        <v>3.9124954597398759E-2</v>
      </c>
      <c r="E88" s="52">
        <f t="shared" si="30"/>
        <v>3.8955108738215886E-2</v>
      </c>
      <c r="F88" s="52">
        <f t="shared" si="30"/>
        <v>3.8557413382242882E-2</v>
      </c>
      <c r="G88" s="52">
        <f t="shared" si="30"/>
        <v>3.8119491001578271E-2</v>
      </c>
      <c r="H88" s="52">
        <f t="shared" si="30"/>
        <v>3.7682267062102037E-2</v>
      </c>
      <c r="I88" s="52">
        <f t="shared" si="30"/>
        <v>3.270018351476945E-2</v>
      </c>
      <c r="J88" s="52">
        <f t="shared" si="30"/>
        <v>3.221801825063017E-2</v>
      </c>
      <c r="K88" s="52">
        <f t="shared" si="30"/>
        <v>2.5715409678225842E-2</v>
      </c>
      <c r="L88" s="52">
        <f t="shared" si="30"/>
        <v>2.5282271156052086E-2</v>
      </c>
      <c r="M88" s="52">
        <f t="shared" si="30"/>
        <v>8.1015177558033516E-2</v>
      </c>
      <c r="N88" s="52">
        <f t="shared" si="30"/>
        <v>7.1212099266111967E-2</v>
      </c>
      <c r="O88" s="52">
        <f t="shared" si="30"/>
        <v>7.0512538855865822E-2</v>
      </c>
      <c r="P88" s="52">
        <f t="shared" si="30"/>
        <v>6.9757085316607764E-2</v>
      </c>
      <c r="Q88" s="52">
        <f t="shared" si="30"/>
        <v>6.8995455873242947E-2</v>
      </c>
      <c r="R88" s="52">
        <f t="shared" si="30"/>
        <v>6.8235262987339035E-2</v>
      </c>
      <c r="S88" s="52">
        <f t="shared" si="20"/>
        <v>7.3410896457810848E-2</v>
      </c>
      <c r="T88" s="52">
        <f t="shared" si="20"/>
        <v>7.2777009772413512E-2</v>
      </c>
      <c r="U88" s="52">
        <f t="shared" si="20"/>
        <v>7.2005321089932781E-2</v>
      </c>
      <c r="V88" s="52">
        <f t="shared" si="20"/>
        <v>7.1213308375899578E-2</v>
      </c>
      <c r="W88" s="52">
        <f t="shared" si="20"/>
        <v>7.0421494363842582E-2</v>
      </c>
      <c r="X88" s="52">
        <f t="shared" si="20"/>
        <v>7.5510709868025841E-2</v>
      </c>
      <c r="Y88" s="52">
        <f t="shared" si="20"/>
        <v>7.4841405957666834E-2</v>
      </c>
      <c r="Z88" s="52">
        <f t="shared" si="20"/>
        <v>7.4035520014268122E-2</v>
      </c>
      <c r="AA88" s="52">
        <f t="shared" si="20"/>
        <v>7.3209376402703266E-2</v>
      </c>
      <c r="AB88" s="52">
        <f t="shared" si="20"/>
        <v>7.2386372714281499E-2</v>
      </c>
      <c r="AC88" s="52">
        <f t="shared" si="20"/>
        <v>7.1568921818249143E-2</v>
      </c>
      <c r="AD88" s="52">
        <f t="shared" si="20"/>
        <v>7.0759276799343893E-2</v>
      </c>
      <c r="AE88" s="52">
        <f t="shared" si="20"/>
        <v>6.9959729224049569E-2</v>
      </c>
      <c r="AF88" s="52">
        <f t="shared" si="20"/>
        <v>6.9165424399743297E-2</v>
      </c>
      <c r="AH88" s="65">
        <f t="shared" si="21"/>
        <v>3.8571013617072276E-2</v>
      </c>
      <c r="AI88" s="65">
        <f t="shared" si="22"/>
        <v>3.0719629932355913E-2</v>
      </c>
      <c r="AJ88" s="65">
        <f t="shared" si="23"/>
        <v>7.2298471373972412E-2</v>
      </c>
      <c r="AK88" s="65">
        <f t="shared" si="24"/>
        <v>7.1528359736679148E-2</v>
      </c>
      <c r="AL88" s="65">
        <f t="shared" si="25"/>
        <v>7.3603701321301326E-2</v>
      </c>
      <c r="AM88" s="65">
        <f t="shared" si="26"/>
        <v>7.076794499113348E-2</v>
      </c>
      <c r="AN88" s="66"/>
      <c r="AO88" s="65">
        <f t="shared" si="27"/>
        <v>3.4645321774714091E-2</v>
      </c>
      <c r="AP88" s="65">
        <f t="shared" si="28"/>
        <v>7.191341555532578E-2</v>
      </c>
      <c r="AQ88" s="65">
        <f t="shared" si="29"/>
        <v>7.218582315621741E-2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4.2109981810361241E-2</v>
      </c>
      <c r="D89" s="52">
        <f t="shared" si="20"/>
        <v>4.3002642773509674E-2</v>
      </c>
      <c r="E89" s="52">
        <f t="shared" si="20"/>
        <v>4.2567455947481708E-2</v>
      </c>
      <c r="F89" s="52">
        <f t="shared" si="20"/>
        <v>4.1835454306498591E-2</v>
      </c>
      <c r="G89" s="52">
        <f t="shared" si="20"/>
        <v>4.4520480771071971E-2</v>
      </c>
      <c r="H89" s="52">
        <f t="shared" si="20"/>
        <v>4.3666710334313887E-2</v>
      </c>
      <c r="I89" s="52">
        <f t="shared" si="20"/>
        <v>4.2327459269591035E-2</v>
      </c>
      <c r="J89" s="52">
        <f t="shared" si="20"/>
        <v>4.1217240457586804E-2</v>
      </c>
      <c r="K89" s="52">
        <f t="shared" si="20"/>
        <v>3.9634188392995442E-2</v>
      </c>
      <c r="L89" s="52">
        <f t="shared" si="20"/>
        <v>3.9702333095590361E-2</v>
      </c>
      <c r="M89" s="52">
        <f t="shared" si="20"/>
        <v>5.123159237115877E-2</v>
      </c>
      <c r="N89" s="52">
        <f t="shared" si="20"/>
        <v>4.9199490124208517E-2</v>
      </c>
      <c r="O89" s="52">
        <f t="shared" si="20"/>
        <v>4.7548771777340335E-2</v>
      </c>
      <c r="P89" s="52">
        <f t="shared" si="20"/>
        <v>4.5820247006825396E-2</v>
      </c>
      <c r="Q89" s="52">
        <f t="shared" si="20"/>
        <v>4.4101135410241611E-2</v>
      </c>
      <c r="R89" s="52">
        <f t="shared" si="20"/>
        <v>4.23939917446889E-2</v>
      </c>
      <c r="S89" s="52">
        <f t="shared" si="20"/>
        <v>4.1181087260631882E-2</v>
      </c>
      <c r="T89" s="52">
        <f t="shared" si="20"/>
        <v>3.9650640146683187E-2</v>
      </c>
      <c r="U89" s="52">
        <f t="shared" si="20"/>
        <v>3.8226537072002763E-2</v>
      </c>
      <c r="V89" s="52">
        <f t="shared" si="20"/>
        <v>3.9065490750509226E-2</v>
      </c>
      <c r="W89" s="52">
        <f t="shared" si="20"/>
        <v>3.7941268680959386E-2</v>
      </c>
      <c r="X89" s="52">
        <f t="shared" si="20"/>
        <v>3.7315139123040957E-2</v>
      </c>
      <c r="Y89" s="52">
        <f t="shared" si="20"/>
        <v>3.6388839633324642E-2</v>
      </c>
      <c r="Z89" s="52">
        <f t="shared" si="20"/>
        <v>3.5551179953841022E-2</v>
      </c>
      <c r="AA89" s="52">
        <f t="shared" si="20"/>
        <v>3.4801067345419073E-2</v>
      </c>
      <c r="AB89" s="52">
        <f t="shared" si="20"/>
        <v>3.4125830507611817E-2</v>
      </c>
      <c r="AC89" s="52">
        <f t="shared" si="20"/>
        <v>3.351734047088567E-2</v>
      </c>
      <c r="AD89" s="52">
        <f t="shared" si="20"/>
        <v>3.2959341030728145E-2</v>
      </c>
      <c r="AE89" s="52">
        <f t="shared" si="20"/>
        <v>3.2446699794265732E-2</v>
      </c>
      <c r="AF89" s="52">
        <f t="shared" si="20"/>
        <v>3.1968848602172306E-2</v>
      </c>
      <c r="AH89" s="65">
        <f t="shared" si="21"/>
        <v>4.280720312178464E-2</v>
      </c>
      <c r="AI89" s="65">
        <f t="shared" si="22"/>
        <v>4.1309586310015502E-2</v>
      </c>
      <c r="AJ89" s="65">
        <f t="shared" si="23"/>
        <v>4.758024733795492E-2</v>
      </c>
      <c r="AK89" s="65">
        <f t="shared" si="24"/>
        <v>4.0103549394903196E-2</v>
      </c>
      <c r="AL89" s="65">
        <f t="shared" si="25"/>
        <v>3.6399498947317019E-2</v>
      </c>
      <c r="AM89" s="65">
        <f t="shared" si="26"/>
        <v>3.3003612081132734E-2</v>
      </c>
      <c r="AN89" s="66"/>
      <c r="AO89" s="65">
        <f t="shared" si="27"/>
        <v>4.2058394715900074E-2</v>
      </c>
      <c r="AP89" s="65">
        <f t="shared" si="28"/>
        <v>4.3841898366429058E-2</v>
      </c>
      <c r="AQ89" s="65">
        <f t="shared" si="29"/>
        <v>3.470155551422488E-2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0.1495310365777924</v>
      </c>
      <c r="D90" s="52">
        <f t="shared" si="20"/>
        <v>0.15407423500338877</v>
      </c>
      <c r="E90" s="52">
        <f t="shared" si="20"/>
        <v>0.15340727533728973</v>
      </c>
      <c r="F90" s="52">
        <f t="shared" si="20"/>
        <v>0.15135536496313126</v>
      </c>
      <c r="G90" s="52">
        <f t="shared" si="20"/>
        <v>0.15281661566812185</v>
      </c>
      <c r="H90" s="52">
        <f t="shared" si="20"/>
        <v>0.15068162910215624</v>
      </c>
      <c r="I90" s="52">
        <f t="shared" si="20"/>
        <v>0.14752074023499129</v>
      </c>
      <c r="J90" s="52">
        <f t="shared" si="20"/>
        <v>0.14382022121105403</v>
      </c>
      <c r="K90" s="52">
        <f t="shared" si="20"/>
        <v>0.13735726482977173</v>
      </c>
      <c r="L90" s="52">
        <f t="shared" si="20"/>
        <v>0.14207543869343678</v>
      </c>
      <c r="M90" s="52">
        <f t="shared" si="20"/>
        <v>0.10529737053821039</v>
      </c>
      <c r="N90" s="52">
        <f t="shared" si="20"/>
        <v>9.7889344124797134E-2</v>
      </c>
      <c r="O90" s="52">
        <f t="shared" si="20"/>
        <v>9.0765751990266541E-2</v>
      </c>
      <c r="P90" s="52">
        <f t="shared" si="20"/>
        <v>8.3526346857350039E-2</v>
      </c>
      <c r="Q90" s="52">
        <f t="shared" si="20"/>
        <v>8.424121800630667E-2</v>
      </c>
      <c r="R90" s="52">
        <f t="shared" si="20"/>
        <v>7.7295748760485436E-2</v>
      </c>
      <c r="S90" s="52">
        <f t="shared" si="20"/>
        <v>7.0498330705852957E-2</v>
      </c>
      <c r="T90" s="52">
        <f t="shared" si="20"/>
        <v>6.418141489991129E-2</v>
      </c>
      <c r="U90" s="52">
        <f t="shared" si="20"/>
        <v>5.8473322567132877E-2</v>
      </c>
      <c r="V90" s="52">
        <f t="shared" si="20"/>
        <v>6.3002353395079772E-2</v>
      </c>
      <c r="W90" s="52">
        <f t="shared" si="20"/>
        <v>5.7491081971121627E-2</v>
      </c>
      <c r="X90" s="52">
        <f t="shared" si="20"/>
        <v>5.3739300003374686E-2</v>
      </c>
      <c r="Y90" s="52">
        <f t="shared" si="20"/>
        <v>5.0607208530363261E-2</v>
      </c>
      <c r="Z90" s="52">
        <f t="shared" si="20"/>
        <v>4.8005848581022498E-2</v>
      </c>
      <c r="AA90" s="52">
        <f t="shared" si="20"/>
        <v>4.5872936464562919E-2</v>
      </c>
      <c r="AB90" s="52">
        <f t="shared" si="20"/>
        <v>4.4138901550442512E-2</v>
      </c>
      <c r="AC90" s="52">
        <f t="shared" si="20"/>
        <v>4.2729201952508053E-2</v>
      </c>
      <c r="AD90" s="52">
        <f t="shared" si="20"/>
        <v>4.1589227592994292E-2</v>
      </c>
      <c r="AE90" s="52">
        <f t="shared" si="20"/>
        <v>4.0665355510972105E-2</v>
      </c>
      <c r="AF90" s="52">
        <f t="shared" si="20"/>
        <v>3.9914172157174937E-2</v>
      </c>
      <c r="AH90" s="65">
        <f t="shared" si="21"/>
        <v>0.15223690550994481</v>
      </c>
      <c r="AI90" s="65">
        <f t="shared" si="22"/>
        <v>0.144291058814282</v>
      </c>
      <c r="AJ90" s="65">
        <f t="shared" si="23"/>
        <v>9.2344006303386156E-2</v>
      </c>
      <c r="AK90" s="65">
        <f t="shared" si="24"/>
        <v>6.6690234065692466E-2</v>
      </c>
      <c r="AL90" s="65">
        <f t="shared" si="25"/>
        <v>5.1143275110089002E-2</v>
      </c>
      <c r="AM90" s="65">
        <f t="shared" si="26"/>
        <v>4.1807371752818387E-2</v>
      </c>
      <c r="AN90" s="66"/>
      <c r="AO90" s="65">
        <f t="shared" si="27"/>
        <v>0.14826398216211339</v>
      </c>
      <c r="AP90" s="65">
        <f t="shared" si="28"/>
        <v>7.9517120184539311E-2</v>
      </c>
      <c r="AQ90" s="65">
        <f t="shared" si="29"/>
        <v>4.6475323431453691E-2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2.2109279866719983E-2</v>
      </c>
      <c r="D91" s="52">
        <f t="shared" si="20"/>
        <v>2.2526115098085463E-2</v>
      </c>
      <c r="E91" s="52">
        <f t="shared" si="20"/>
        <v>2.1696106103820802E-2</v>
      </c>
      <c r="F91" s="52">
        <f t="shared" si="20"/>
        <v>2.0721312922759978E-2</v>
      </c>
      <c r="G91" s="52">
        <f t="shared" si="20"/>
        <v>2.8439984076585927E-2</v>
      </c>
      <c r="H91" s="52">
        <f t="shared" si="20"/>
        <v>2.9434931914587757E-2</v>
      </c>
      <c r="I91" s="52">
        <f t="shared" si="20"/>
        <v>2.8298086777377569E-2</v>
      </c>
      <c r="J91" s="52">
        <f t="shared" si="20"/>
        <v>2.8081783702148169E-2</v>
      </c>
      <c r="K91" s="52">
        <f t="shared" si="20"/>
        <v>2.7491229480082671E-2</v>
      </c>
      <c r="L91" s="52">
        <f t="shared" si="20"/>
        <v>2.5179634971175816E-2</v>
      </c>
      <c r="M91" s="52">
        <f t="shared" si="20"/>
        <v>3.7589939661183673E-2</v>
      </c>
      <c r="N91" s="52">
        <f t="shared" si="20"/>
        <v>3.5008275429348569E-2</v>
      </c>
      <c r="O91" s="52">
        <f t="shared" si="20"/>
        <v>3.4287883478505296E-2</v>
      </c>
      <c r="P91" s="52">
        <f t="shared" si="20"/>
        <v>3.3570519776104216E-2</v>
      </c>
      <c r="Q91" s="52">
        <f t="shared" si="20"/>
        <v>3.518151553185063E-2</v>
      </c>
      <c r="R91" s="52">
        <f t="shared" si="20"/>
        <v>3.4512778444228558E-2</v>
      </c>
      <c r="S91" s="52">
        <f t="shared" si="20"/>
        <v>3.5068465924702377E-2</v>
      </c>
      <c r="T91" s="52">
        <f t="shared" si="20"/>
        <v>3.44134421837047E-2</v>
      </c>
      <c r="U91" s="52">
        <f t="shared" si="20"/>
        <v>3.3743692400234185E-2</v>
      </c>
      <c r="V91" s="52">
        <f t="shared" si="20"/>
        <v>4.4660382744197695E-2</v>
      </c>
      <c r="W91" s="52">
        <f t="shared" si="20"/>
        <v>4.417173946917289E-2</v>
      </c>
      <c r="X91" s="52">
        <f t="shared" si="20"/>
        <v>4.4705391660151465E-2</v>
      </c>
      <c r="Y91" s="52">
        <f t="shared" si="20"/>
        <v>5.1435704591869483E-2</v>
      </c>
      <c r="Z91" s="52">
        <f t="shared" si="20"/>
        <v>5.0812952784681488E-2</v>
      </c>
      <c r="AA91" s="52">
        <f t="shared" si="20"/>
        <v>5.0054962239336795E-2</v>
      </c>
      <c r="AB91" s="52">
        <f t="shared" si="20"/>
        <v>4.9288129684643765E-2</v>
      </c>
      <c r="AC91" s="52">
        <f t="shared" si="20"/>
        <v>4.8536315240377728E-2</v>
      </c>
      <c r="AD91" s="52">
        <f t="shared" si="20"/>
        <v>4.7796708661076867E-2</v>
      </c>
      <c r="AE91" s="52">
        <f t="shared" si="20"/>
        <v>4.7071374444884954E-2</v>
      </c>
      <c r="AF91" s="52">
        <f t="shared" si="20"/>
        <v>4.6356630809448747E-2</v>
      </c>
      <c r="AH91" s="65">
        <f t="shared" si="21"/>
        <v>2.3098559613594433E-2</v>
      </c>
      <c r="AI91" s="65">
        <f t="shared" si="22"/>
        <v>2.7697133369074402E-2</v>
      </c>
      <c r="AJ91" s="65">
        <f t="shared" si="23"/>
        <v>3.5127626775398477E-2</v>
      </c>
      <c r="AK91" s="65">
        <f t="shared" si="24"/>
        <v>3.6479752339413508E-2</v>
      </c>
      <c r="AL91" s="65">
        <f t="shared" si="25"/>
        <v>4.8236150149042423E-2</v>
      </c>
      <c r="AM91" s="65">
        <f t="shared" si="26"/>
        <v>4.7809831768086411E-2</v>
      </c>
      <c r="AN91" s="66"/>
      <c r="AO91" s="65">
        <f t="shared" si="27"/>
        <v>2.5397846491334419E-2</v>
      </c>
      <c r="AP91" s="65">
        <f t="shared" si="28"/>
        <v>3.5803689557405996E-2</v>
      </c>
      <c r="AQ91" s="65">
        <f t="shared" si="29"/>
        <v>4.8022990958564417E-2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4.6724041041337771E-4</v>
      </c>
      <c r="D92" s="52">
        <f t="shared" si="20"/>
        <v>5.4824623550877541E-4</v>
      </c>
      <c r="E92" s="52">
        <f t="shared" si="20"/>
        <v>5.7803502848384058E-4</v>
      </c>
      <c r="F92" s="52">
        <f t="shared" si="20"/>
        <v>5.7891314351885415E-4</v>
      </c>
      <c r="G92" s="52">
        <f t="shared" si="20"/>
        <v>5.6177962195781011E-4</v>
      </c>
      <c r="H92" s="52">
        <f t="shared" si="20"/>
        <v>5.4425887559417675E-4</v>
      </c>
      <c r="I92" s="52">
        <f t="shared" si="20"/>
        <v>5.1912972099381533E-4</v>
      </c>
      <c r="J92" s="52">
        <f t="shared" si="20"/>
        <v>5.0354558490251292E-4</v>
      </c>
      <c r="K92" s="52">
        <f t="shared" si="20"/>
        <v>4.8626711763933385E-4</v>
      </c>
      <c r="L92" s="52">
        <f t="shared" si="20"/>
        <v>4.7176569225611649E-4</v>
      </c>
      <c r="M92" s="52">
        <f t="shared" si="20"/>
        <v>4.6808114803903835E-4</v>
      </c>
      <c r="N92" s="52">
        <f t="shared" si="20"/>
        <v>4.5441327914629308E-4</v>
      </c>
      <c r="O92" s="52">
        <f t="shared" si="20"/>
        <v>4.3064732689082033E-4</v>
      </c>
      <c r="P92" s="52">
        <f t="shared" si="20"/>
        <v>4.0295425450524052E-4</v>
      </c>
      <c r="Q92" s="52">
        <f t="shared" si="20"/>
        <v>3.828745110208656E-4</v>
      </c>
      <c r="R92" s="52">
        <f t="shared" si="20"/>
        <v>3.5457295022141299E-4</v>
      </c>
      <c r="S92" s="52">
        <f t="shared" si="20"/>
        <v>3.3240757529569504E-4</v>
      </c>
      <c r="T92" s="52">
        <f t="shared" si="20"/>
        <v>3.1493943662597293E-4</v>
      </c>
      <c r="U92" s="52">
        <f t="shared" si="20"/>
        <v>2.9587153646297085E-4</v>
      </c>
      <c r="V92" s="52">
        <f t="shared" si="20"/>
        <v>2.8425760887436477E-4</v>
      </c>
      <c r="W92" s="52">
        <f t="shared" si="20"/>
        <v>2.7157955070107571E-4</v>
      </c>
      <c r="X92" s="52">
        <f t="shared" si="20"/>
        <v>2.5918185004402745E-4</v>
      </c>
      <c r="Y92" s="52">
        <f t="shared" si="20"/>
        <v>2.5427928377376197E-4</v>
      </c>
      <c r="Z92" s="52">
        <f t="shared" si="20"/>
        <v>2.4544406694250161E-4</v>
      </c>
      <c r="AA92" s="52">
        <f t="shared" si="20"/>
        <v>2.3494920034720132E-4</v>
      </c>
      <c r="AB92" s="52">
        <f t="shared" si="20"/>
        <v>2.2571807770222993E-4</v>
      </c>
      <c r="AC92" s="52">
        <f t="shared" si="20"/>
        <v>2.1810092273306567E-4</v>
      </c>
      <c r="AD92" s="52">
        <f t="shared" si="20"/>
        <v>2.0767607234311244E-4</v>
      </c>
      <c r="AE92" s="52">
        <f t="shared" si="20"/>
        <v>1.9931469819777531E-4</v>
      </c>
      <c r="AF92" s="52">
        <f t="shared" si="20"/>
        <v>1.8925655130848937E-4</v>
      </c>
      <c r="AH92" s="65">
        <f t="shared" si="21"/>
        <v>5.4684288797653157E-4</v>
      </c>
      <c r="AI92" s="65">
        <f t="shared" si="22"/>
        <v>5.0499339827719098E-4</v>
      </c>
      <c r="AJ92" s="65">
        <f t="shared" si="23"/>
        <v>4.2779410392045157E-4</v>
      </c>
      <c r="AK92" s="65">
        <f t="shared" si="24"/>
        <v>3.1640982149608332E-4</v>
      </c>
      <c r="AL92" s="65">
        <f t="shared" si="25"/>
        <v>2.530867903617136E-4</v>
      </c>
      <c r="AM92" s="65">
        <f t="shared" si="26"/>
        <v>2.0801326445693454E-4</v>
      </c>
      <c r="AN92" s="66"/>
      <c r="AO92" s="65">
        <f t="shared" si="27"/>
        <v>5.2591814312686128E-4</v>
      </c>
      <c r="AP92" s="65">
        <f t="shared" si="28"/>
        <v>3.7210196270826744E-4</v>
      </c>
      <c r="AQ92" s="65">
        <f t="shared" si="29"/>
        <v>2.3055002740932407E-4</v>
      </c>
    </row>
    <row r="93" spans="1:43" s="9" customFormat="1" x14ac:dyDescent="0.25">
      <c r="A93" s="71" t="s">
        <v>442</v>
      </c>
      <c r="B93" s="13"/>
      <c r="C93" s="52">
        <f>SUM(C66:C69)</f>
        <v>0.25117431074702884</v>
      </c>
      <c r="D93" s="52">
        <f t="shared" ref="D93:AF93" si="31">SUM(D66:D69)</f>
        <v>0.25333110697967109</v>
      </c>
      <c r="E93" s="52">
        <f t="shared" si="31"/>
        <v>0.26461163702504009</v>
      </c>
      <c r="F93" s="52">
        <f t="shared" si="31"/>
        <v>0.27133929457502021</v>
      </c>
      <c r="G93" s="52">
        <f t="shared" si="31"/>
        <v>0.26308019348801492</v>
      </c>
      <c r="H93" s="52">
        <f t="shared" si="31"/>
        <v>0.2760258721585187</v>
      </c>
      <c r="I93" s="52">
        <f t="shared" si="31"/>
        <v>0.26482278686600669</v>
      </c>
      <c r="J93" s="52">
        <f t="shared" si="31"/>
        <v>0.30030559743732677</v>
      </c>
      <c r="K93" s="52">
        <f t="shared" si="31"/>
        <v>0.28522779051888963</v>
      </c>
      <c r="L93" s="52">
        <f t="shared" si="31"/>
        <v>0.30360249265552036</v>
      </c>
      <c r="M93" s="52">
        <f t="shared" si="31"/>
        <v>0.32872132319218461</v>
      </c>
      <c r="N93" s="52">
        <f t="shared" si="31"/>
        <v>0.30927949154874335</v>
      </c>
      <c r="O93" s="52">
        <f t="shared" si="31"/>
        <v>0.27380228589606209</v>
      </c>
      <c r="P93" s="52">
        <f t="shared" si="31"/>
        <v>0.25444255060322374</v>
      </c>
      <c r="Q93" s="52">
        <f t="shared" si="31"/>
        <v>0.26046843040689449</v>
      </c>
      <c r="R93" s="52">
        <f t="shared" si="31"/>
        <v>0.2228396705275402</v>
      </c>
      <c r="S93" s="52">
        <f t="shared" si="31"/>
        <v>0.22124347476827474</v>
      </c>
      <c r="T93" s="52">
        <f t="shared" si="31"/>
        <v>0.23616760319998245</v>
      </c>
      <c r="U93" s="52">
        <f t="shared" si="31"/>
        <v>0.21601560142284401</v>
      </c>
      <c r="V93" s="52">
        <f t="shared" si="31"/>
        <v>0.21902418188994432</v>
      </c>
      <c r="W93" s="52">
        <f t="shared" si="31"/>
        <v>0.23062255163274636</v>
      </c>
      <c r="X93" s="52">
        <f t="shared" si="31"/>
        <v>0.22894383511088195</v>
      </c>
      <c r="Y93" s="52">
        <f t="shared" si="31"/>
        <v>0.26418153007025441</v>
      </c>
      <c r="Z93" s="52">
        <f t="shared" si="31"/>
        <v>0.2553356926642214</v>
      </c>
      <c r="AA93" s="52">
        <f t="shared" si="31"/>
        <v>0.2651933388659149</v>
      </c>
      <c r="AB93" s="52">
        <f t="shared" si="31"/>
        <v>0.27440444342129089</v>
      </c>
      <c r="AC93" s="52">
        <f t="shared" si="31"/>
        <v>0.28345194123860945</v>
      </c>
      <c r="AD93" s="52">
        <f t="shared" si="31"/>
        <v>0.2881770198565487</v>
      </c>
      <c r="AE93" s="52">
        <f t="shared" si="31"/>
        <v>0.29695723458806561</v>
      </c>
      <c r="AF93" s="52">
        <f t="shared" si="31"/>
        <v>0.2939225067787391</v>
      </c>
      <c r="AH93" s="65">
        <f t="shared" si="21"/>
        <v>0.26070730856295504</v>
      </c>
      <c r="AI93" s="65">
        <f t="shared" si="22"/>
        <v>0.28599690792725241</v>
      </c>
      <c r="AJ93" s="65">
        <f t="shared" si="23"/>
        <v>0.28534281632942166</v>
      </c>
      <c r="AK93" s="65">
        <f t="shared" si="24"/>
        <v>0.22305810636171713</v>
      </c>
      <c r="AL93" s="65">
        <f t="shared" si="25"/>
        <v>0.2488553896688038</v>
      </c>
      <c r="AM93" s="65">
        <f t="shared" si="26"/>
        <v>0.28738262917665069</v>
      </c>
      <c r="AN93" s="66"/>
      <c r="AO93" s="65">
        <f t="shared" si="27"/>
        <v>0.2733521082451037</v>
      </c>
      <c r="AP93" s="65">
        <f t="shared" si="28"/>
        <v>0.2542004613455694</v>
      </c>
      <c r="AQ93" s="65">
        <f t="shared" si="29"/>
        <v>0.26811900942272726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2021-11-09T10:05:32Z</dcterms:modified>
</cp:coreProperties>
</file>