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https://d.docs.live.net/93fb8063f4ab5563/Desktop/Pakistan/"/>
    </mc:Choice>
  </mc:AlternateContent>
  <xr:revisionPtr revIDLastSave="0" documentId="8_{3DE5C0FC-D5B6-49BD-A6D9-7877E91D63CB}" xr6:coauthVersionLast="47" xr6:coauthVersionMax="47" xr10:uidLastSave="{00000000-0000-0000-0000-000000000000}"/>
  <bookViews>
    <workbookView xWindow="720" yWindow="720" windowWidth="24300" windowHeight="15090" xr2:uid="{E080E36D-F154-E247-9CD4-DCC17BC5AF5D}"/>
  </bookViews>
  <sheets>
    <sheet name="The Data" sheetId="3" r:id="rId1"/>
    <sheet name="District table" sheetId="5" r:id="rId2"/>
    <sheet name="Book table" sheetId="4" r:id="rId3"/>
    <sheet name="Student" sheetId="2" r:id="rId4"/>
    <sheet name="first draft" sheetId="1" r:id="rId5"/>
  </sheets>
  <definedNames>
    <definedName name="_xlnm._FilterDatabase" localSheetId="0" hidden="1">'The Data'!$A$1:$T$1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3" l="1"/>
  <c r="E101" i="3"/>
  <c r="E29" i="3"/>
  <c r="E70" i="3"/>
  <c r="E39" i="3"/>
  <c r="E52" i="3"/>
  <c r="E71" i="3"/>
  <c r="E76" i="3"/>
  <c r="E40" i="3"/>
  <c r="E60" i="3"/>
  <c r="E87" i="3"/>
  <c r="E97" i="3"/>
  <c r="E13" i="3"/>
  <c r="E53" i="3"/>
  <c r="E7" i="3"/>
  <c r="E88" i="3"/>
  <c r="E98" i="3"/>
  <c r="E14" i="3"/>
  <c r="E8" i="3"/>
  <c r="E61" i="3"/>
  <c r="E30" i="3"/>
  <c r="E15" i="3"/>
  <c r="E2" i="3"/>
  <c r="E34" i="3"/>
  <c r="E22" i="3"/>
  <c r="E80" i="3"/>
  <c r="E83" i="3"/>
  <c r="E77" i="3"/>
  <c r="E84" i="3"/>
  <c r="E95" i="3"/>
  <c r="E81" i="3"/>
  <c r="E41" i="3"/>
  <c r="E9" i="3"/>
  <c r="E10" i="3"/>
  <c r="E72" i="3"/>
  <c r="E56" i="3"/>
  <c r="E42" i="3"/>
  <c r="E27" i="3"/>
  <c r="E73" i="3"/>
  <c r="E58" i="3"/>
  <c r="E62" i="3"/>
  <c r="E35" i="3"/>
  <c r="E23" i="3"/>
  <c r="E43" i="3"/>
  <c r="E63" i="3"/>
  <c r="E89" i="3"/>
  <c r="E92" i="3"/>
  <c r="E78" i="3"/>
  <c r="E16" i="3"/>
  <c r="E38" i="3"/>
  <c r="E19" i="3"/>
  <c r="E79" i="3"/>
  <c r="E90" i="3"/>
  <c r="E68" i="3"/>
  <c r="E85" i="3"/>
  <c r="E31" i="3"/>
  <c r="E57" i="3"/>
  <c r="E82" i="3"/>
  <c r="E3" i="3"/>
  <c r="E59" i="3"/>
  <c r="E4" i="3"/>
  <c r="E17" i="3"/>
  <c r="E5" i="3"/>
  <c r="E32" i="3"/>
  <c r="E75" i="3"/>
  <c r="E50" i="3"/>
  <c r="E33" i="3"/>
  <c r="E99" i="3"/>
  <c r="E20" i="3"/>
  <c r="E24" i="3"/>
  <c r="E54" i="3"/>
  <c r="E64" i="3"/>
  <c r="E46" i="3"/>
  <c r="E21" i="3"/>
  <c r="E74" i="3"/>
  <c r="E47" i="3"/>
  <c r="E48" i="3"/>
  <c r="E86" i="3"/>
  <c r="E11" i="3"/>
  <c r="E51" i="3"/>
  <c r="E25" i="3"/>
  <c r="E100" i="3"/>
  <c r="E96" i="3"/>
  <c r="E93" i="3"/>
  <c r="E26" i="3"/>
  <c r="E66" i="3"/>
  <c r="E6" i="3"/>
  <c r="E94" i="3"/>
  <c r="E12" i="3"/>
  <c r="E67" i="3"/>
  <c r="E65" i="3"/>
  <c r="E49" i="3"/>
  <c r="E44" i="3"/>
  <c r="E18" i="3"/>
  <c r="E91" i="3"/>
  <c r="E69" i="3"/>
  <c r="E28" i="3"/>
  <c r="E55" i="3"/>
  <c r="E36" i="3"/>
  <c r="B37" i="3"/>
  <c r="C37" i="3" s="1"/>
  <c r="B101" i="3"/>
  <c r="C101" i="3" s="1"/>
  <c r="B29" i="3"/>
  <c r="C29" i="3" s="1"/>
  <c r="B70" i="3"/>
  <c r="C70" i="3" s="1"/>
  <c r="B39" i="3"/>
  <c r="C39" i="3" s="1"/>
  <c r="B52" i="3"/>
  <c r="C52" i="3" s="1"/>
  <c r="B71" i="3"/>
  <c r="C71" i="3" s="1"/>
  <c r="B76" i="3"/>
  <c r="C76" i="3" s="1"/>
  <c r="B40" i="3"/>
  <c r="C40" i="3" s="1"/>
  <c r="B60" i="3"/>
  <c r="C60" i="3" s="1"/>
  <c r="B87" i="3"/>
  <c r="C87" i="3" s="1"/>
  <c r="B97" i="3"/>
  <c r="C97" i="3" s="1"/>
  <c r="B13" i="3"/>
  <c r="C13" i="3" s="1"/>
  <c r="B53" i="3"/>
  <c r="C53" i="3" s="1"/>
  <c r="B7" i="3"/>
  <c r="C7" i="3" s="1"/>
  <c r="B88" i="3"/>
  <c r="C88" i="3" s="1"/>
  <c r="B98" i="3"/>
  <c r="C98" i="3" s="1"/>
  <c r="B14" i="3"/>
  <c r="C14" i="3" s="1"/>
  <c r="B8" i="3"/>
  <c r="C8" i="3" s="1"/>
  <c r="B61" i="3"/>
  <c r="C61" i="3" s="1"/>
  <c r="B30" i="3"/>
  <c r="C30" i="3" s="1"/>
  <c r="B15" i="3"/>
  <c r="C15" i="3" s="1"/>
  <c r="B2" i="3"/>
  <c r="C2" i="3" s="1"/>
  <c r="B34" i="3"/>
  <c r="C34" i="3" s="1"/>
  <c r="B22" i="3"/>
  <c r="C22" i="3" s="1"/>
  <c r="B80" i="3"/>
  <c r="C80" i="3" s="1"/>
  <c r="B83" i="3"/>
  <c r="C83" i="3" s="1"/>
  <c r="B77" i="3"/>
  <c r="C77" i="3" s="1"/>
  <c r="B84" i="3"/>
  <c r="C84" i="3" s="1"/>
  <c r="B95" i="3"/>
  <c r="C95" i="3" s="1"/>
  <c r="B81" i="3"/>
  <c r="C81" i="3" s="1"/>
  <c r="B41" i="3"/>
  <c r="C41" i="3" s="1"/>
  <c r="B9" i="3"/>
  <c r="C9" i="3" s="1"/>
  <c r="B10" i="3"/>
  <c r="C10" i="3" s="1"/>
  <c r="B72" i="3"/>
  <c r="C72" i="3" s="1"/>
  <c r="B56" i="3"/>
  <c r="C56" i="3" s="1"/>
  <c r="B42" i="3"/>
  <c r="C42" i="3" s="1"/>
  <c r="B27" i="3"/>
  <c r="C27" i="3" s="1"/>
  <c r="B73" i="3"/>
  <c r="C73" i="3" s="1"/>
  <c r="B58" i="3"/>
  <c r="C58" i="3" s="1"/>
  <c r="B62" i="3"/>
  <c r="C62" i="3" s="1"/>
  <c r="B35" i="3"/>
  <c r="C35" i="3" s="1"/>
  <c r="B23" i="3"/>
  <c r="C23" i="3" s="1"/>
  <c r="B43" i="3"/>
  <c r="C43" i="3" s="1"/>
  <c r="B63" i="3"/>
  <c r="C63" i="3" s="1"/>
  <c r="B89" i="3"/>
  <c r="C89" i="3" s="1"/>
  <c r="B92" i="3"/>
  <c r="C92" i="3" s="1"/>
  <c r="B78" i="3"/>
  <c r="C78" i="3" s="1"/>
  <c r="B16" i="3"/>
  <c r="C16" i="3" s="1"/>
  <c r="B38" i="3"/>
  <c r="C38" i="3" s="1"/>
  <c r="B19" i="3"/>
  <c r="C19" i="3" s="1"/>
  <c r="B79" i="3"/>
  <c r="C79" i="3" s="1"/>
  <c r="B90" i="3"/>
  <c r="C90" i="3" s="1"/>
  <c r="B68" i="3"/>
  <c r="C68" i="3" s="1"/>
  <c r="B85" i="3"/>
  <c r="C85" i="3" s="1"/>
  <c r="B31" i="3"/>
  <c r="C31" i="3" s="1"/>
  <c r="B57" i="3"/>
  <c r="C57" i="3" s="1"/>
  <c r="B82" i="3"/>
  <c r="C82" i="3" s="1"/>
  <c r="B3" i="3"/>
  <c r="C3" i="3" s="1"/>
  <c r="B59" i="3"/>
  <c r="C59" i="3" s="1"/>
  <c r="B4" i="3"/>
  <c r="C4" i="3" s="1"/>
  <c r="B17" i="3"/>
  <c r="C17" i="3" s="1"/>
  <c r="B5" i="3"/>
  <c r="C5" i="3" s="1"/>
  <c r="B32" i="3"/>
  <c r="C32" i="3" s="1"/>
  <c r="B75" i="3"/>
  <c r="C75" i="3" s="1"/>
  <c r="B50" i="3"/>
  <c r="C50" i="3" s="1"/>
  <c r="B33" i="3"/>
  <c r="C33" i="3" s="1"/>
  <c r="B99" i="3"/>
  <c r="C99" i="3" s="1"/>
  <c r="B20" i="3"/>
  <c r="C20" i="3" s="1"/>
  <c r="B24" i="3"/>
  <c r="C24" i="3" s="1"/>
  <c r="B54" i="3"/>
  <c r="C54" i="3" s="1"/>
  <c r="B64" i="3"/>
  <c r="C64" i="3" s="1"/>
  <c r="B46" i="3"/>
  <c r="C46" i="3" s="1"/>
  <c r="B21" i="3"/>
  <c r="C21" i="3" s="1"/>
  <c r="B74" i="3"/>
  <c r="C74" i="3" s="1"/>
  <c r="B47" i="3"/>
  <c r="C47" i="3" s="1"/>
  <c r="B48" i="3"/>
  <c r="C48" i="3" s="1"/>
  <c r="B86" i="3"/>
  <c r="C86" i="3" s="1"/>
  <c r="B11" i="3"/>
  <c r="C11" i="3" s="1"/>
  <c r="B51" i="3"/>
  <c r="C51" i="3" s="1"/>
  <c r="B25" i="3"/>
  <c r="C25" i="3" s="1"/>
  <c r="B100" i="3"/>
  <c r="C100" i="3" s="1"/>
  <c r="B96" i="3"/>
  <c r="C96" i="3" s="1"/>
  <c r="B93" i="3"/>
  <c r="C93" i="3" s="1"/>
  <c r="B26" i="3"/>
  <c r="C26" i="3" s="1"/>
  <c r="B66" i="3"/>
  <c r="C66" i="3" s="1"/>
  <c r="B6" i="3"/>
  <c r="C6" i="3" s="1"/>
  <c r="B94" i="3"/>
  <c r="C94" i="3" s="1"/>
  <c r="B12" i="3"/>
  <c r="C12" i="3" s="1"/>
  <c r="B67" i="3"/>
  <c r="C67" i="3" s="1"/>
  <c r="B65" i="3"/>
  <c r="C65" i="3" s="1"/>
  <c r="B49" i="3"/>
  <c r="C49" i="3" s="1"/>
  <c r="B44" i="3"/>
  <c r="C44" i="3" s="1"/>
  <c r="B18" i="3"/>
  <c r="C18" i="3" s="1"/>
  <c r="B91" i="3"/>
  <c r="C91" i="3" s="1"/>
  <c r="B69" i="3"/>
  <c r="C69" i="3" s="1"/>
  <c r="B28" i="3"/>
  <c r="C28" i="3" s="1"/>
  <c r="B55" i="3"/>
  <c r="C55" i="3" s="1"/>
  <c r="B36" i="3"/>
  <c r="C36" i="3" s="1"/>
  <c r="O36" i="3"/>
  <c r="N28" i="3"/>
  <c r="N55" i="3"/>
  <c r="N36" i="3"/>
  <c r="J36" i="3"/>
  <c r="I36" i="3"/>
  <c r="F36" i="3"/>
  <c r="B45" i="3"/>
  <c r="C45" i="3" s="1"/>
  <c r="N29" i="3"/>
  <c r="N63" i="3"/>
  <c r="N62" i="3"/>
  <c r="N69" i="3"/>
  <c r="N16" i="3"/>
  <c r="N76" i="3"/>
  <c r="N60" i="3"/>
  <c r="N14" i="3"/>
  <c r="N35" i="3"/>
  <c r="N95" i="3"/>
  <c r="N13" i="3"/>
  <c r="N44" i="3"/>
  <c r="N85" i="3"/>
  <c r="N93" i="3"/>
  <c r="N18" i="3"/>
  <c r="N3" i="3"/>
  <c r="N31" i="3"/>
  <c r="N27" i="3"/>
  <c r="N58" i="3"/>
  <c r="N22" i="3"/>
  <c r="N43" i="3"/>
  <c r="N47" i="3"/>
  <c r="N90" i="3"/>
  <c r="N59" i="3"/>
  <c r="N30" i="3"/>
  <c r="N100" i="3"/>
  <c r="N89" i="3"/>
  <c r="N33" i="3"/>
  <c r="N97" i="3"/>
  <c r="N11" i="3"/>
  <c r="N4" i="3"/>
  <c r="N72" i="3"/>
  <c r="N41" i="3"/>
  <c r="N81" i="3"/>
  <c r="N45" i="3"/>
  <c r="N61" i="3"/>
  <c r="N64" i="3"/>
  <c r="N83" i="3"/>
  <c r="N7" i="3"/>
  <c r="N25" i="3"/>
  <c r="N6" i="3"/>
  <c r="N24" i="3"/>
  <c r="N23" i="3"/>
  <c r="N52" i="3"/>
  <c r="N9" i="3"/>
  <c r="N26" i="3"/>
  <c r="N38" i="3"/>
  <c r="N17" i="3"/>
  <c r="N80" i="3"/>
  <c r="N42" i="3"/>
  <c r="N15" i="3"/>
  <c r="N10" i="3"/>
  <c r="N54" i="3"/>
  <c r="N77" i="3"/>
  <c r="N79" i="3"/>
  <c r="N84" i="3"/>
  <c r="N48" i="3"/>
  <c r="N71" i="3"/>
  <c r="N34" i="3"/>
  <c r="N51" i="3"/>
  <c r="N67" i="3"/>
  <c r="N74" i="3"/>
  <c r="N32" i="3"/>
  <c r="N49" i="3"/>
  <c r="N8" i="3"/>
  <c r="N56" i="3"/>
  <c r="N53" i="3"/>
  <c r="N19" i="3"/>
  <c r="N40" i="3"/>
  <c r="N92" i="3"/>
  <c r="N39" i="3"/>
  <c r="N75" i="3"/>
  <c r="N2" i="3"/>
  <c r="N65" i="3"/>
  <c r="N73" i="3"/>
  <c r="N101" i="3"/>
  <c r="N87" i="3"/>
  <c r="N46" i="3"/>
  <c r="N78" i="3"/>
  <c r="N50" i="3"/>
  <c r="N57" i="3"/>
  <c r="N82" i="3"/>
  <c r="N70" i="3"/>
  <c r="N21" i="3"/>
  <c r="N86" i="3"/>
  <c r="N98" i="3"/>
  <c r="N66" i="3"/>
  <c r="N94" i="3"/>
  <c r="N12" i="3"/>
  <c r="N68" i="3"/>
  <c r="N96" i="3"/>
  <c r="N20" i="3"/>
  <c r="N99" i="3"/>
  <c r="N91" i="3"/>
  <c r="N37" i="3"/>
  <c r="N5" i="3"/>
  <c r="N88" i="3"/>
  <c r="O63" i="3"/>
  <c r="O62" i="3"/>
  <c r="O69" i="3"/>
  <c r="O16" i="3"/>
  <c r="O76" i="3"/>
  <c r="O55" i="3"/>
  <c r="O60" i="3"/>
  <c r="O28" i="3"/>
  <c r="O14" i="3"/>
  <c r="O35" i="3"/>
  <c r="O95" i="3"/>
  <c r="O13" i="3"/>
  <c r="O44" i="3"/>
  <c r="O85" i="3"/>
  <c r="O93" i="3"/>
  <c r="O18" i="3"/>
  <c r="O3" i="3"/>
  <c r="O31" i="3"/>
  <c r="O27" i="3"/>
  <c r="O58" i="3"/>
  <c r="O22" i="3"/>
  <c r="O43" i="3"/>
  <c r="O47" i="3"/>
  <c r="O90" i="3"/>
  <c r="O59" i="3"/>
  <c r="O30" i="3"/>
  <c r="O100" i="3"/>
  <c r="O89" i="3"/>
  <c r="O33" i="3"/>
  <c r="O97" i="3"/>
  <c r="O11" i="3"/>
  <c r="O4" i="3"/>
  <c r="O72" i="3"/>
  <c r="O41" i="3"/>
  <c r="O81" i="3"/>
  <c r="O45" i="3"/>
  <c r="O61" i="3"/>
  <c r="O64" i="3"/>
  <c r="O83" i="3"/>
  <c r="O7" i="3"/>
  <c r="O25" i="3"/>
  <c r="O6" i="3"/>
  <c r="O24" i="3"/>
  <c r="O23" i="3"/>
  <c r="O52" i="3"/>
  <c r="O9" i="3"/>
  <c r="O26" i="3"/>
  <c r="O38" i="3"/>
  <c r="O17" i="3"/>
  <c r="O80" i="3"/>
  <c r="O42" i="3"/>
  <c r="O15" i="3"/>
  <c r="O10" i="3"/>
  <c r="O54" i="3"/>
  <c r="O77" i="3"/>
  <c r="O79" i="3"/>
  <c r="O84" i="3"/>
  <c r="O48" i="3"/>
  <c r="O71" i="3"/>
  <c r="O34" i="3"/>
  <c r="O51" i="3"/>
  <c r="O67" i="3"/>
  <c r="O74" i="3"/>
  <c r="O32" i="3"/>
  <c r="O49" i="3"/>
  <c r="O8" i="3"/>
  <c r="O56" i="3"/>
  <c r="O53" i="3"/>
  <c r="O19" i="3"/>
  <c r="O40" i="3"/>
  <c r="O92" i="3"/>
  <c r="O39" i="3"/>
  <c r="O75" i="3"/>
  <c r="O2" i="3"/>
  <c r="O65" i="3"/>
  <c r="O73" i="3"/>
  <c r="O101" i="3"/>
  <c r="O87" i="3"/>
  <c r="O46" i="3"/>
  <c r="P46" i="3" s="1"/>
  <c r="O78" i="3"/>
  <c r="O50" i="3"/>
  <c r="P50" i="3" s="1"/>
  <c r="O57" i="3"/>
  <c r="O82" i="3"/>
  <c r="O70" i="3"/>
  <c r="O21" i="3"/>
  <c r="O86" i="3"/>
  <c r="O98" i="3"/>
  <c r="O66" i="3"/>
  <c r="O94" i="3"/>
  <c r="O12" i="3"/>
  <c r="O68" i="3"/>
  <c r="O96" i="3"/>
  <c r="O20" i="3"/>
  <c r="O99" i="3"/>
  <c r="O91" i="3"/>
  <c r="O37" i="3"/>
  <c r="O5" i="3"/>
  <c r="O88" i="3"/>
  <c r="O29" i="3"/>
  <c r="J63" i="3"/>
  <c r="J62" i="3"/>
  <c r="J69" i="3"/>
  <c r="J16" i="3"/>
  <c r="J76" i="3"/>
  <c r="J55" i="3"/>
  <c r="M55" i="3" s="1"/>
  <c r="J60" i="3"/>
  <c r="J28" i="3"/>
  <c r="M28" i="3" s="1"/>
  <c r="J14" i="3"/>
  <c r="J35" i="3"/>
  <c r="J95" i="3"/>
  <c r="J13" i="3"/>
  <c r="J44" i="3"/>
  <c r="J85" i="3"/>
  <c r="J93" i="3"/>
  <c r="J18" i="3"/>
  <c r="J3" i="3"/>
  <c r="J31" i="3"/>
  <c r="J27" i="3"/>
  <c r="J58" i="3"/>
  <c r="J22" i="3"/>
  <c r="J43" i="3"/>
  <c r="J47" i="3"/>
  <c r="J90" i="3"/>
  <c r="J59" i="3"/>
  <c r="J30" i="3"/>
  <c r="J100" i="3"/>
  <c r="J89" i="3"/>
  <c r="J33" i="3"/>
  <c r="J97" i="3"/>
  <c r="J11" i="3"/>
  <c r="J4" i="3"/>
  <c r="J72" i="3"/>
  <c r="J41" i="3"/>
  <c r="J81" i="3"/>
  <c r="J45" i="3"/>
  <c r="J61" i="3"/>
  <c r="J64" i="3"/>
  <c r="J83" i="3"/>
  <c r="J7" i="3"/>
  <c r="J25" i="3"/>
  <c r="J6" i="3"/>
  <c r="J24" i="3"/>
  <c r="J23" i="3"/>
  <c r="J52" i="3"/>
  <c r="J9" i="3"/>
  <c r="J26" i="3"/>
  <c r="J38" i="3"/>
  <c r="J17" i="3"/>
  <c r="J80" i="3"/>
  <c r="J42" i="3"/>
  <c r="J15" i="3"/>
  <c r="J10" i="3"/>
  <c r="J54" i="3"/>
  <c r="J77" i="3"/>
  <c r="J79" i="3"/>
  <c r="J84" i="3"/>
  <c r="J48" i="3"/>
  <c r="J71" i="3"/>
  <c r="J34" i="3"/>
  <c r="J51" i="3"/>
  <c r="J67" i="3"/>
  <c r="J74" i="3"/>
  <c r="J32" i="3"/>
  <c r="J49" i="3"/>
  <c r="J8" i="3"/>
  <c r="J56" i="3"/>
  <c r="J53" i="3"/>
  <c r="J19" i="3"/>
  <c r="J40" i="3"/>
  <c r="J92" i="3"/>
  <c r="J39" i="3"/>
  <c r="J75" i="3"/>
  <c r="J2" i="3"/>
  <c r="J65" i="3"/>
  <c r="J73" i="3"/>
  <c r="J101" i="3"/>
  <c r="J87" i="3"/>
  <c r="J46" i="3"/>
  <c r="J78" i="3"/>
  <c r="J50" i="3"/>
  <c r="J57" i="3"/>
  <c r="J82" i="3"/>
  <c r="J70" i="3"/>
  <c r="J21" i="3"/>
  <c r="J86" i="3"/>
  <c r="J98" i="3"/>
  <c r="J66" i="3"/>
  <c r="J94" i="3"/>
  <c r="J12" i="3"/>
  <c r="J68" i="3"/>
  <c r="J96" i="3"/>
  <c r="J20" i="3"/>
  <c r="J99" i="3"/>
  <c r="J91" i="3"/>
  <c r="J37" i="3"/>
  <c r="J5" i="3"/>
  <c r="J88" i="3"/>
  <c r="J29" i="3"/>
  <c r="I63" i="3"/>
  <c r="I62" i="3"/>
  <c r="I69" i="3"/>
  <c r="I16" i="3"/>
  <c r="I76" i="3"/>
  <c r="I55" i="3"/>
  <c r="I60" i="3"/>
  <c r="I28" i="3"/>
  <c r="I14" i="3"/>
  <c r="I35" i="3"/>
  <c r="I95" i="3"/>
  <c r="I13" i="3"/>
  <c r="I44" i="3"/>
  <c r="I85" i="3"/>
  <c r="I93" i="3"/>
  <c r="I18" i="3"/>
  <c r="I3" i="3"/>
  <c r="I31" i="3"/>
  <c r="I27" i="3"/>
  <c r="I58" i="3"/>
  <c r="I22" i="3"/>
  <c r="I43" i="3"/>
  <c r="I47" i="3"/>
  <c r="I90" i="3"/>
  <c r="I59" i="3"/>
  <c r="I30" i="3"/>
  <c r="I100" i="3"/>
  <c r="I89" i="3"/>
  <c r="I33" i="3"/>
  <c r="I97" i="3"/>
  <c r="I11" i="3"/>
  <c r="I4" i="3"/>
  <c r="I72" i="3"/>
  <c r="I41" i="3"/>
  <c r="I81" i="3"/>
  <c r="I45" i="3"/>
  <c r="I61" i="3"/>
  <c r="I64" i="3"/>
  <c r="I83" i="3"/>
  <c r="I7" i="3"/>
  <c r="I25" i="3"/>
  <c r="I6" i="3"/>
  <c r="I24" i="3"/>
  <c r="I23" i="3"/>
  <c r="I52" i="3"/>
  <c r="I9" i="3"/>
  <c r="I26" i="3"/>
  <c r="I38" i="3"/>
  <c r="I17" i="3"/>
  <c r="I80" i="3"/>
  <c r="I42" i="3"/>
  <c r="I15" i="3"/>
  <c r="I10" i="3"/>
  <c r="I54" i="3"/>
  <c r="I77" i="3"/>
  <c r="I79" i="3"/>
  <c r="I84" i="3"/>
  <c r="I48" i="3"/>
  <c r="I71" i="3"/>
  <c r="I34" i="3"/>
  <c r="I51" i="3"/>
  <c r="I67" i="3"/>
  <c r="I74" i="3"/>
  <c r="I32" i="3"/>
  <c r="I49" i="3"/>
  <c r="I8" i="3"/>
  <c r="I56" i="3"/>
  <c r="I53" i="3"/>
  <c r="I19" i="3"/>
  <c r="I40" i="3"/>
  <c r="I92" i="3"/>
  <c r="I39" i="3"/>
  <c r="I75" i="3"/>
  <c r="I2" i="3"/>
  <c r="I65" i="3"/>
  <c r="I73" i="3"/>
  <c r="I101" i="3"/>
  <c r="I87" i="3"/>
  <c r="I46" i="3"/>
  <c r="I78" i="3"/>
  <c r="I50" i="3"/>
  <c r="I57" i="3"/>
  <c r="I82" i="3"/>
  <c r="I70" i="3"/>
  <c r="I21" i="3"/>
  <c r="I86" i="3"/>
  <c r="I98" i="3"/>
  <c r="I66" i="3"/>
  <c r="I94" i="3"/>
  <c r="I12" i="3"/>
  <c r="I68" i="3"/>
  <c r="I96" i="3"/>
  <c r="I20" i="3"/>
  <c r="I99" i="3"/>
  <c r="I91" i="3"/>
  <c r="I37" i="3"/>
  <c r="I5" i="3"/>
  <c r="I88" i="3"/>
  <c r="I29" i="3"/>
  <c r="F63" i="3"/>
  <c r="F62" i="3"/>
  <c r="F69" i="3"/>
  <c r="F16" i="3"/>
  <c r="F76" i="3"/>
  <c r="F55" i="3"/>
  <c r="F60" i="3"/>
  <c r="F28" i="3"/>
  <c r="F14" i="3"/>
  <c r="F35" i="3"/>
  <c r="F95" i="3"/>
  <c r="F13" i="3"/>
  <c r="F44" i="3"/>
  <c r="F85" i="3"/>
  <c r="F93" i="3"/>
  <c r="F18" i="3"/>
  <c r="F3" i="3"/>
  <c r="F31" i="3"/>
  <c r="F27" i="3"/>
  <c r="F58" i="3"/>
  <c r="F22" i="3"/>
  <c r="F43" i="3"/>
  <c r="F47" i="3"/>
  <c r="F90" i="3"/>
  <c r="F59" i="3"/>
  <c r="F30" i="3"/>
  <c r="F100" i="3"/>
  <c r="F89" i="3"/>
  <c r="F33" i="3"/>
  <c r="F97" i="3"/>
  <c r="F11" i="3"/>
  <c r="F4" i="3"/>
  <c r="F72" i="3"/>
  <c r="F41" i="3"/>
  <c r="F81" i="3"/>
  <c r="F45" i="3"/>
  <c r="F61" i="3"/>
  <c r="F64" i="3"/>
  <c r="F83" i="3"/>
  <c r="F7" i="3"/>
  <c r="F25" i="3"/>
  <c r="F6" i="3"/>
  <c r="F24" i="3"/>
  <c r="F23" i="3"/>
  <c r="F52" i="3"/>
  <c r="F9" i="3"/>
  <c r="F26" i="3"/>
  <c r="F38" i="3"/>
  <c r="F17" i="3"/>
  <c r="F80" i="3"/>
  <c r="F42" i="3"/>
  <c r="F15" i="3"/>
  <c r="F10" i="3"/>
  <c r="F54" i="3"/>
  <c r="F77" i="3"/>
  <c r="F79" i="3"/>
  <c r="F84" i="3"/>
  <c r="F48" i="3"/>
  <c r="F71" i="3"/>
  <c r="F34" i="3"/>
  <c r="F51" i="3"/>
  <c r="F67" i="3"/>
  <c r="F74" i="3"/>
  <c r="F32" i="3"/>
  <c r="F49" i="3"/>
  <c r="F8" i="3"/>
  <c r="F56" i="3"/>
  <c r="F53" i="3"/>
  <c r="F19" i="3"/>
  <c r="F40" i="3"/>
  <c r="F92" i="3"/>
  <c r="F39" i="3"/>
  <c r="F75" i="3"/>
  <c r="F2" i="3"/>
  <c r="F65" i="3"/>
  <c r="F73" i="3"/>
  <c r="F101" i="3"/>
  <c r="F87" i="3"/>
  <c r="F46" i="3"/>
  <c r="F78" i="3"/>
  <c r="F50" i="3"/>
  <c r="F57" i="3"/>
  <c r="F82" i="3"/>
  <c r="F70" i="3"/>
  <c r="F21" i="3"/>
  <c r="F86" i="3"/>
  <c r="F98" i="3"/>
  <c r="F66" i="3"/>
  <c r="F94" i="3"/>
  <c r="F12" i="3"/>
  <c r="F68" i="3"/>
  <c r="F96" i="3"/>
  <c r="F20" i="3"/>
  <c r="F99" i="3"/>
  <c r="F91" i="3"/>
  <c r="F37" i="3"/>
  <c r="F5" i="3"/>
  <c r="F88" i="3"/>
  <c r="F29" i="3"/>
  <c r="H29" i="3" s="1"/>
  <c r="E45" i="3"/>
  <c r="H22" i="1"/>
  <c r="I22" i="1" s="1"/>
  <c r="J22" i="1" s="1"/>
  <c r="K22" i="1" s="1"/>
  <c r="H23" i="1"/>
  <c r="I23" i="1" s="1"/>
  <c r="J23" i="1" s="1"/>
  <c r="K23" i="1" s="1"/>
  <c r="H24" i="1"/>
  <c r="I24" i="1" s="1"/>
  <c r="J24" i="1" s="1"/>
  <c r="K24" i="1" s="1"/>
  <c r="H25" i="1"/>
  <c r="I25" i="1" s="1"/>
  <c r="J25" i="1" s="1"/>
  <c r="K25" i="1" s="1"/>
  <c r="H26" i="1"/>
  <c r="I26" i="1" s="1"/>
  <c r="J26" i="1" s="1"/>
  <c r="K26" i="1" s="1"/>
  <c r="H27" i="1"/>
  <c r="I27" i="1" s="1"/>
  <c r="J27" i="1" s="1"/>
  <c r="K27" i="1" s="1"/>
  <c r="H28" i="1"/>
  <c r="I28" i="1" s="1"/>
  <c r="J28" i="1" s="1"/>
  <c r="K28" i="1" s="1"/>
  <c r="H29" i="1"/>
  <c r="I29" i="1" s="1"/>
  <c r="J29" i="1" s="1"/>
  <c r="K29" i="1" s="1"/>
  <c r="H30" i="1"/>
  <c r="I30" i="1" s="1"/>
  <c r="J30" i="1" s="1"/>
  <c r="K30" i="1" s="1"/>
  <c r="H31" i="1"/>
  <c r="I31" i="1" s="1"/>
  <c r="J31" i="1" s="1"/>
  <c r="K31" i="1" s="1"/>
  <c r="H32" i="1"/>
  <c r="I32" i="1" s="1"/>
  <c r="J32" i="1" s="1"/>
  <c r="K32" i="1" s="1"/>
  <c r="H33" i="1"/>
  <c r="I33" i="1" s="1"/>
  <c r="J33" i="1" s="1"/>
  <c r="K33" i="1" s="1"/>
  <c r="H34" i="1"/>
  <c r="I34" i="1" s="1"/>
  <c r="J34" i="1" s="1"/>
  <c r="K34" i="1" s="1"/>
  <c r="H35" i="1"/>
  <c r="I35" i="1" s="1"/>
  <c r="J35" i="1" s="1"/>
  <c r="K35" i="1" s="1"/>
  <c r="H36" i="1"/>
  <c r="I36" i="1" s="1"/>
  <c r="J36" i="1" s="1"/>
  <c r="K36" i="1" s="1"/>
  <c r="H37" i="1"/>
  <c r="I37" i="1" s="1"/>
  <c r="J37" i="1" s="1"/>
  <c r="K37" i="1" s="1"/>
  <c r="H38" i="1"/>
  <c r="I38" i="1" s="1"/>
  <c r="J38" i="1" s="1"/>
  <c r="K38" i="1" s="1"/>
  <c r="H39" i="1"/>
  <c r="I39" i="1" s="1"/>
  <c r="J39" i="1" s="1"/>
  <c r="K39" i="1" s="1"/>
  <c r="H40" i="1"/>
  <c r="I40" i="1" s="1"/>
  <c r="J40" i="1" s="1"/>
  <c r="K40" i="1" s="1"/>
  <c r="H41" i="1"/>
  <c r="I41" i="1" s="1"/>
  <c r="J41" i="1" s="1"/>
  <c r="K41" i="1" s="1"/>
  <c r="H42" i="1"/>
  <c r="I42" i="1" s="1"/>
  <c r="J42" i="1" s="1"/>
  <c r="K42" i="1" s="1"/>
  <c r="H3" i="1"/>
  <c r="I3" i="1" s="1"/>
  <c r="J3" i="1" s="1"/>
  <c r="K3" i="1" s="1"/>
  <c r="H4" i="1"/>
  <c r="I4" i="1" s="1"/>
  <c r="J4" i="1" s="1"/>
  <c r="K4" i="1" s="1"/>
  <c r="H5" i="1"/>
  <c r="I5" i="1" s="1"/>
  <c r="J5" i="1" s="1"/>
  <c r="K5" i="1" s="1"/>
  <c r="H6" i="1"/>
  <c r="I6" i="1" s="1"/>
  <c r="J6" i="1" s="1"/>
  <c r="K6" i="1" s="1"/>
  <c r="H7" i="1"/>
  <c r="I7" i="1" s="1"/>
  <c r="J7" i="1" s="1"/>
  <c r="K7" i="1" s="1"/>
  <c r="H8" i="1"/>
  <c r="I8" i="1" s="1"/>
  <c r="J8" i="1" s="1"/>
  <c r="K8" i="1" s="1"/>
  <c r="H9" i="1"/>
  <c r="I9" i="1" s="1"/>
  <c r="J9" i="1" s="1"/>
  <c r="K9" i="1" s="1"/>
  <c r="H10" i="1"/>
  <c r="I10" i="1" s="1"/>
  <c r="J10" i="1" s="1"/>
  <c r="K10" i="1" s="1"/>
  <c r="H11" i="1"/>
  <c r="I11" i="1" s="1"/>
  <c r="J11" i="1" s="1"/>
  <c r="K11" i="1" s="1"/>
  <c r="H12" i="1"/>
  <c r="I12" i="1" s="1"/>
  <c r="J12" i="1" s="1"/>
  <c r="K12" i="1" s="1"/>
  <c r="H13" i="1"/>
  <c r="I13" i="1" s="1"/>
  <c r="J13" i="1" s="1"/>
  <c r="K13" i="1" s="1"/>
  <c r="H14" i="1"/>
  <c r="I14" i="1" s="1"/>
  <c r="J14" i="1" s="1"/>
  <c r="K14" i="1" s="1"/>
  <c r="H15" i="1"/>
  <c r="I15" i="1" s="1"/>
  <c r="J15" i="1" s="1"/>
  <c r="K15" i="1" s="1"/>
  <c r="H16" i="1"/>
  <c r="I16" i="1" s="1"/>
  <c r="J16" i="1" s="1"/>
  <c r="K16" i="1" s="1"/>
  <c r="H17" i="1"/>
  <c r="I17" i="1" s="1"/>
  <c r="J17" i="1" s="1"/>
  <c r="K17" i="1" s="1"/>
  <c r="H18" i="1"/>
  <c r="I18" i="1" s="1"/>
  <c r="J18" i="1" s="1"/>
  <c r="K18" i="1" s="1"/>
  <c r="H19" i="1"/>
  <c r="I19" i="1" s="1"/>
  <c r="J19" i="1" s="1"/>
  <c r="K19" i="1" s="1"/>
  <c r="H20" i="1"/>
  <c r="I20" i="1" s="1"/>
  <c r="J20" i="1" s="1"/>
  <c r="K20" i="1" s="1"/>
  <c r="H21" i="1"/>
  <c r="I21" i="1" s="1"/>
  <c r="J21" i="1" s="1"/>
  <c r="K21" i="1" s="1"/>
  <c r="H2" i="1"/>
  <c r="I2" i="1" s="1"/>
  <c r="J2" i="1" s="1"/>
  <c r="K2" i="1" s="1"/>
  <c r="P36" i="3" l="1"/>
  <c r="P55" i="3"/>
  <c r="P28" i="3"/>
  <c r="K36" i="3"/>
  <c r="L36" i="3" s="1"/>
  <c r="M36" i="3"/>
  <c r="G36" i="3"/>
  <c r="H36" i="3"/>
  <c r="Q46" i="3"/>
  <c r="R46" i="3"/>
  <c r="Q50" i="3"/>
  <c r="R50" i="3"/>
  <c r="P64" i="3"/>
  <c r="P83" i="3"/>
  <c r="P7" i="3"/>
  <c r="P25" i="3"/>
  <c r="P6" i="3"/>
  <c r="P24" i="3"/>
  <c r="P23" i="3"/>
  <c r="P52" i="3"/>
  <c r="P9" i="3"/>
  <c r="P26" i="3"/>
  <c r="P38" i="3"/>
  <c r="P17" i="3"/>
  <c r="P80" i="3"/>
  <c r="P42" i="3"/>
  <c r="P15" i="3"/>
  <c r="P10" i="3"/>
  <c r="P54" i="3"/>
  <c r="P77" i="3"/>
  <c r="P79" i="3"/>
  <c r="P84" i="3"/>
  <c r="P48" i="3"/>
  <c r="R48" i="3" s="1"/>
  <c r="P71" i="3"/>
  <c r="P34" i="3"/>
  <c r="P51" i="3"/>
  <c r="P67" i="3"/>
  <c r="P74" i="3"/>
  <c r="P32" i="3"/>
  <c r="P49" i="3"/>
  <c r="P8" i="3"/>
  <c r="P56" i="3"/>
  <c r="P53" i="3"/>
  <c r="P19" i="3"/>
  <c r="P40" i="3"/>
  <c r="P92" i="3"/>
  <c r="P39" i="3"/>
  <c r="P75" i="3"/>
  <c r="P2" i="3"/>
  <c r="P65" i="3"/>
  <c r="P73" i="3"/>
  <c r="P101" i="3"/>
  <c r="P87" i="3"/>
  <c r="P78" i="3"/>
  <c r="P63" i="3"/>
  <c r="P62" i="3"/>
  <c r="P69" i="3"/>
  <c r="P16" i="3"/>
  <c r="P76" i="3"/>
  <c r="P60" i="3"/>
  <c r="P14" i="3"/>
  <c r="P35" i="3"/>
  <c r="P95" i="3"/>
  <c r="P13" i="3"/>
  <c r="P44" i="3"/>
  <c r="P85" i="3"/>
  <c r="P93" i="3"/>
  <c r="P18" i="3"/>
  <c r="P3" i="3"/>
  <c r="P31" i="3"/>
  <c r="P27" i="3"/>
  <c r="P58" i="3"/>
  <c r="P22" i="3"/>
  <c r="P43" i="3"/>
  <c r="P47" i="3"/>
  <c r="P90" i="3"/>
  <c r="P59" i="3"/>
  <c r="P30" i="3"/>
  <c r="P100" i="3"/>
  <c r="P89" i="3"/>
  <c r="P33" i="3"/>
  <c r="P97" i="3"/>
  <c r="P11" i="3"/>
  <c r="P4" i="3"/>
  <c r="P72" i="3"/>
  <c r="P41" i="3"/>
  <c r="P81" i="3"/>
  <c r="P45" i="3"/>
  <c r="P61" i="3"/>
  <c r="P57" i="3"/>
  <c r="P82" i="3"/>
  <c r="P70" i="3"/>
  <c r="P21" i="3"/>
  <c r="P86" i="3"/>
  <c r="P98" i="3"/>
  <c r="P66" i="3"/>
  <c r="P94" i="3"/>
  <c r="P12" i="3"/>
  <c r="P68" i="3"/>
  <c r="P96" i="3"/>
  <c r="P20" i="3"/>
  <c r="P99" i="3"/>
  <c r="P91" i="3"/>
  <c r="P37" i="3"/>
  <c r="P5" i="3"/>
  <c r="P88" i="3"/>
  <c r="P29" i="3"/>
  <c r="K99" i="3"/>
  <c r="L99" i="3" s="1"/>
  <c r="M99" i="3"/>
  <c r="K91" i="3"/>
  <c r="L91" i="3" s="1"/>
  <c r="M91" i="3"/>
  <c r="K37" i="3"/>
  <c r="L37" i="3" s="1"/>
  <c r="M37" i="3"/>
  <c r="K5" i="3"/>
  <c r="L5" i="3" s="1"/>
  <c r="M5" i="3"/>
  <c r="K87" i="3"/>
  <c r="L87" i="3" s="1"/>
  <c r="M87" i="3"/>
  <c r="K46" i="3"/>
  <c r="L46" i="3" s="1"/>
  <c r="M46" i="3"/>
  <c r="K78" i="3"/>
  <c r="L78" i="3" s="1"/>
  <c r="M78" i="3"/>
  <c r="K50" i="3"/>
  <c r="L50" i="3" s="1"/>
  <c r="M50" i="3"/>
  <c r="K57" i="3"/>
  <c r="L57" i="3" s="1"/>
  <c r="M57" i="3"/>
  <c r="K82" i="3"/>
  <c r="L82" i="3" s="1"/>
  <c r="M82" i="3"/>
  <c r="K70" i="3"/>
  <c r="L70" i="3" s="1"/>
  <c r="M70" i="3"/>
  <c r="K21" i="3"/>
  <c r="L21" i="3" s="1"/>
  <c r="M21" i="3"/>
  <c r="K86" i="3"/>
  <c r="L86" i="3" s="1"/>
  <c r="M86" i="3"/>
  <c r="K98" i="3"/>
  <c r="L98" i="3" s="1"/>
  <c r="M98" i="3"/>
  <c r="K66" i="3"/>
  <c r="L66" i="3" s="1"/>
  <c r="M66" i="3"/>
  <c r="K94" i="3"/>
  <c r="L94" i="3" s="1"/>
  <c r="M94" i="3"/>
  <c r="K12" i="3"/>
  <c r="L12" i="3" s="1"/>
  <c r="M12" i="3"/>
  <c r="K68" i="3"/>
  <c r="L68" i="3" s="1"/>
  <c r="M68" i="3"/>
  <c r="K96" i="3"/>
  <c r="L96" i="3" s="1"/>
  <c r="M96" i="3"/>
  <c r="K20" i="3"/>
  <c r="L20" i="3" s="1"/>
  <c r="M20" i="3"/>
  <c r="K63" i="3"/>
  <c r="L63" i="3" s="1"/>
  <c r="M63" i="3"/>
  <c r="K62" i="3"/>
  <c r="L62" i="3" s="1"/>
  <c r="M62" i="3"/>
  <c r="K69" i="3"/>
  <c r="L69" i="3" s="1"/>
  <c r="M69" i="3"/>
  <c r="K16" i="3"/>
  <c r="L16" i="3" s="1"/>
  <c r="M16" i="3"/>
  <c r="K76" i="3"/>
  <c r="L76" i="3" s="1"/>
  <c r="M76" i="3"/>
  <c r="K55" i="3"/>
  <c r="L55" i="3" s="1"/>
  <c r="K60" i="3"/>
  <c r="L60" i="3" s="1"/>
  <c r="M60" i="3"/>
  <c r="K28" i="3"/>
  <c r="L28" i="3" s="1"/>
  <c r="K14" i="3"/>
  <c r="L14" i="3" s="1"/>
  <c r="M14" i="3"/>
  <c r="K35" i="3"/>
  <c r="L35" i="3" s="1"/>
  <c r="M35" i="3"/>
  <c r="K95" i="3"/>
  <c r="L95" i="3" s="1"/>
  <c r="M95" i="3"/>
  <c r="K13" i="3"/>
  <c r="L13" i="3" s="1"/>
  <c r="M13" i="3"/>
  <c r="K44" i="3"/>
  <c r="L44" i="3" s="1"/>
  <c r="M44" i="3"/>
  <c r="K85" i="3"/>
  <c r="L85" i="3" s="1"/>
  <c r="M85" i="3"/>
  <c r="K93" i="3"/>
  <c r="L93" i="3" s="1"/>
  <c r="M93" i="3"/>
  <c r="K18" i="3"/>
  <c r="L18" i="3" s="1"/>
  <c r="M18" i="3"/>
  <c r="K3" i="3"/>
  <c r="L3" i="3" s="1"/>
  <c r="M3" i="3"/>
  <c r="K31" i="3"/>
  <c r="L31" i="3" s="1"/>
  <c r="M31" i="3"/>
  <c r="K27" i="3"/>
  <c r="L27" i="3" s="1"/>
  <c r="M27" i="3"/>
  <c r="K58" i="3"/>
  <c r="L58" i="3" s="1"/>
  <c r="M58" i="3"/>
  <c r="K22" i="3"/>
  <c r="L22" i="3" s="1"/>
  <c r="M22" i="3"/>
  <c r="K43" i="3"/>
  <c r="L43" i="3" s="1"/>
  <c r="M43" i="3"/>
  <c r="K47" i="3"/>
  <c r="L47" i="3" s="1"/>
  <c r="M47" i="3"/>
  <c r="K90" i="3"/>
  <c r="L90" i="3" s="1"/>
  <c r="M90" i="3"/>
  <c r="K59" i="3"/>
  <c r="L59" i="3" s="1"/>
  <c r="M59" i="3"/>
  <c r="K30" i="3"/>
  <c r="L30" i="3" s="1"/>
  <c r="M30" i="3"/>
  <c r="K100" i="3"/>
  <c r="L100" i="3" s="1"/>
  <c r="M100" i="3"/>
  <c r="K89" i="3"/>
  <c r="L89" i="3" s="1"/>
  <c r="M89" i="3"/>
  <c r="K33" i="3"/>
  <c r="L33" i="3" s="1"/>
  <c r="M33" i="3"/>
  <c r="K97" i="3"/>
  <c r="L97" i="3" s="1"/>
  <c r="M97" i="3"/>
  <c r="K11" i="3"/>
  <c r="L11" i="3" s="1"/>
  <c r="M11" i="3"/>
  <c r="K4" i="3"/>
  <c r="L4" i="3" s="1"/>
  <c r="M4" i="3"/>
  <c r="K72" i="3"/>
  <c r="L72" i="3" s="1"/>
  <c r="M72" i="3"/>
  <c r="K41" i="3"/>
  <c r="L41" i="3" s="1"/>
  <c r="M41" i="3"/>
  <c r="K81" i="3"/>
  <c r="L81" i="3" s="1"/>
  <c r="M81" i="3"/>
  <c r="K45" i="3"/>
  <c r="L45" i="3" s="1"/>
  <c r="M45" i="3"/>
  <c r="K61" i="3"/>
  <c r="L61" i="3" s="1"/>
  <c r="M61" i="3"/>
  <c r="K64" i="3"/>
  <c r="L64" i="3" s="1"/>
  <c r="M64" i="3"/>
  <c r="K83" i="3"/>
  <c r="L83" i="3" s="1"/>
  <c r="M83" i="3"/>
  <c r="K7" i="3"/>
  <c r="L7" i="3" s="1"/>
  <c r="M7" i="3"/>
  <c r="K25" i="3"/>
  <c r="L25" i="3" s="1"/>
  <c r="M25" i="3"/>
  <c r="K6" i="3"/>
  <c r="L6" i="3" s="1"/>
  <c r="M6" i="3"/>
  <c r="K24" i="3"/>
  <c r="L24" i="3" s="1"/>
  <c r="M24" i="3"/>
  <c r="K23" i="3"/>
  <c r="L23" i="3" s="1"/>
  <c r="M23" i="3"/>
  <c r="K52" i="3"/>
  <c r="L52" i="3" s="1"/>
  <c r="M52" i="3"/>
  <c r="K9" i="3"/>
  <c r="L9" i="3" s="1"/>
  <c r="M9" i="3"/>
  <c r="K26" i="3"/>
  <c r="L26" i="3" s="1"/>
  <c r="M26" i="3"/>
  <c r="K38" i="3"/>
  <c r="L38" i="3" s="1"/>
  <c r="M38" i="3"/>
  <c r="K17" i="3"/>
  <c r="L17" i="3" s="1"/>
  <c r="M17" i="3"/>
  <c r="K80" i="3"/>
  <c r="L80" i="3" s="1"/>
  <c r="M80" i="3"/>
  <c r="K42" i="3"/>
  <c r="L42" i="3" s="1"/>
  <c r="M42" i="3"/>
  <c r="K15" i="3"/>
  <c r="L15" i="3" s="1"/>
  <c r="M15" i="3"/>
  <c r="K10" i="3"/>
  <c r="L10" i="3" s="1"/>
  <c r="M10" i="3"/>
  <c r="K54" i="3"/>
  <c r="L54" i="3" s="1"/>
  <c r="M54" i="3"/>
  <c r="K77" i="3"/>
  <c r="L77" i="3" s="1"/>
  <c r="M77" i="3"/>
  <c r="K79" i="3"/>
  <c r="L79" i="3" s="1"/>
  <c r="M79" i="3"/>
  <c r="K84" i="3"/>
  <c r="L84" i="3" s="1"/>
  <c r="M84" i="3"/>
  <c r="K48" i="3"/>
  <c r="L48" i="3" s="1"/>
  <c r="M48" i="3"/>
  <c r="K71" i="3"/>
  <c r="L71" i="3" s="1"/>
  <c r="M71" i="3"/>
  <c r="K34" i="3"/>
  <c r="L34" i="3" s="1"/>
  <c r="M34" i="3"/>
  <c r="K51" i="3"/>
  <c r="L51" i="3" s="1"/>
  <c r="M51" i="3"/>
  <c r="K67" i="3"/>
  <c r="L67" i="3" s="1"/>
  <c r="M67" i="3"/>
  <c r="K74" i="3"/>
  <c r="L74" i="3" s="1"/>
  <c r="M74" i="3"/>
  <c r="K32" i="3"/>
  <c r="L32" i="3" s="1"/>
  <c r="M32" i="3"/>
  <c r="K49" i="3"/>
  <c r="L49" i="3" s="1"/>
  <c r="M49" i="3"/>
  <c r="K8" i="3"/>
  <c r="L8" i="3" s="1"/>
  <c r="M8" i="3"/>
  <c r="K56" i="3"/>
  <c r="L56" i="3" s="1"/>
  <c r="M56" i="3"/>
  <c r="K53" i="3"/>
  <c r="L53" i="3" s="1"/>
  <c r="M53" i="3"/>
  <c r="K19" i="3"/>
  <c r="L19" i="3" s="1"/>
  <c r="M19" i="3"/>
  <c r="K40" i="3"/>
  <c r="L40" i="3" s="1"/>
  <c r="M40" i="3"/>
  <c r="K92" i="3"/>
  <c r="L92" i="3" s="1"/>
  <c r="M92" i="3"/>
  <c r="K39" i="3"/>
  <c r="L39" i="3" s="1"/>
  <c r="M39" i="3"/>
  <c r="K75" i="3"/>
  <c r="L75" i="3" s="1"/>
  <c r="M75" i="3"/>
  <c r="K2" i="3"/>
  <c r="L2" i="3" s="1"/>
  <c r="M2" i="3"/>
  <c r="K65" i="3"/>
  <c r="L65" i="3" s="1"/>
  <c r="M65" i="3"/>
  <c r="K73" i="3"/>
  <c r="L73" i="3" s="1"/>
  <c r="M73" i="3"/>
  <c r="K101" i="3"/>
  <c r="L101" i="3" s="1"/>
  <c r="M101" i="3"/>
  <c r="K88" i="3"/>
  <c r="L88" i="3" s="1"/>
  <c r="M88" i="3"/>
  <c r="K29" i="3"/>
  <c r="L29" i="3" s="1"/>
  <c r="M29" i="3"/>
  <c r="G43" i="3"/>
  <c r="H43" i="3"/>
  <c r="G68" i="3"/>
  <c r="H68" i="3"/>
  <c r="G96" i="3"/>
  <c r="H96" i="3"/>
  <c r="G20" i="3"/>
  <c r="H20" i="3"/>
  <c r="G99" i="3"/>
  <c r="H99" i="3"/>
  <c r="G91" i="3"/>
  <c r="H91" i="3"/>
  <c r="G37" i="3"/>
  <c r="H37" i="3"/>
  <c r="G63" i="3"/>
  <c r="H63" i="3"/>
  <c r="G62" i="3"/>
  <c r="H62" i="3"/>
  <c r="G69" i="3"/>
  <c r="H69" i="3"/>
  <c r="G16" i="3"/>
  <c r="H16" i="3"/>
  <c r="G76" i="3"/>
  <c r="H76" i="3"/>
  <c r="G55" i="3"/>
  <c r="H55" i="3"/>
  <c r="G60" i="3"/>
  <c r="H60" i="3"/>
  <c r="G28" i="3"/>
  <c r="H28" i="3"/>
  <c r="G14" i="3"/>
  <c r="H14" i="3"/>
  <c r="G35" i="3"/>
  <c r="H35" i="3"/>
  <c r="G95" i="3"/>
  <c r="H95" i="3"/>
  <c r="G13" i="3"/>
  <c r="H13" i="3"/>
  <c r="G44" i="3"/>
  <c r="H44" i="3"/>
  <c r="G85" i="3"/>
  <c r="H85" i="3"/>
  <c r="G93" i="3"/>
  <c r="H93" i="3"/>
  <c r="G18" i="3"/>
  <c r="H18" i="3"/>
  <c r="G3" i="3"/>
  <c r="H3" i="3"/>
  <c r="G31" i="3"/>
  <c r="H31" i="3"/>
  <c r="G27" i="3"/>
  <c r="H27" i="3"/>
  <c r="G58" i="3"/>
  <c r="H58" i="3"/>
  <c r="G22" i="3"/>
  <c r="H22" i="3"/>
  <c r="G47" i="3"/>
  <c r="H47" i="3"/>
  <c r="G90" i="3"/>
  <c r="H90" i="3"/>
  <c r="G59" i="3"/>
  <c r="H59" i="3"/>
  <c r="G30" i="3"/>
  <c r="H30" i="3"/>
  <c r="G100" i="3"/>
  <c r="H100" i="3"/>
  <c r="G89" i="3"/>
  <c r="H89" i="3"/>
  <c r="G33" i="3"/>
  <c r="H33" i="3"/>
  <c r="G97" i="3"/>
  <c r="H97" i="3"/>
  <c r="G11" i="3"/>
  <c r="H11" i="3"/>
  <c r="G4" i="3"/>
  <c r="H4" i="3"/>
  <c r="G72" i="3"/>
  <c r="H72" i="3"/>
  <c r="G41" i="3"/>
  <c r="H41" i="3"/>
  <c r="G81" i="3"/>
  <c r="H81" i="3"/>
  <c r="G45" i="3"/>
  <c r="H45" i="3"/>
  <c r="G61" i="3"/>
  <c r="H61" i="3"/>
  <c r="G64" i="3"/>
  <c r="H64" i="3"/>
  <c r="G83" i="3"/>
  <c r="H83" i="3"/>
  <c r="G7" i="3"/>
  <c r="H7" i="3"/>
  <c r="G25" i="3"/>
  <c r="H25" i="3"/>
  <c r="G6" i="3"/>
  <c r="H6" i="3"/>
  <c r="G24" i="3"/>
  <c r="H24" i="3"/>
  <c r="G23" i="3"/>
  <c r="H23" i="3"/>
  <c r="G52" i="3"/>
  <c r="H52" i="3"/>
  <c r="G9" i="3"/>
  <c r="H9" i="3"/>
  <c r="G26" i="3"/>
  <c r="H26" i="3"/>
  <c r="G38" i="3"/>
  <c r="H38" i="3"/>
  <c r="G17" i="3"/>
  <c r="H17" i="3"/>
  <c r="G80" i="3"/>
  <c r="H80" i="3"/>
  <c r="G42" i="3"/>
  <c r="H42" i="3"/>
  <c r="G15" i="3"/>
  <c r="H15" i="3"/>
  <c r="G10" i="3"/>
  <c r="H10" i="3"/>
  <c r="G54" i="3"/>
  <c r="H54" i="3"/>
  <c r="G77" i="3"/>
  <c r="H77" i="3"/>
  <c r="G79" i="3"/>
  <c r="H79" i="3"/>
  <c r="G84" i="3"/>
  <c r="H84" i="3"/>
  <c r="G48" i="3"/>
  <c r="H48" i="3"/>
  <c r="G71" i="3"/>
  <c r="H71" i="3"/>
  <c r="G34" i="3"/>
  <c r="H34" i="3"/>
  <c r="G51" i="3"/>
  <c r="H51" i="3"/>
  <c r="G67" i="3"/>
  <c r="H67" i="3"/>
  <c r="G74" i="3"/>
  <c r="H74" i="3"/>
  <c r="G32" i="3"/>
  <c r="H32" i="3"/>
  <c r="G49" i="3"/>
  <c r="H49" i="3"/>
  <c r="G8" i="3"/>
  <c r="H8" i="3"/>
  <c r="G56" i="3"/>
  <c r="H56" i="3"/>
  <c r="G53" i="3"/>
  <c r="H53" i="3"/>
  <c r="G19" i="3"/>
  <c r="H19" i="3"/>
  <c r="G40" i="3"/>
  <c r="H40" i="3"/>
  <c r="G92" i="3"/>
  <c r="H92" i="3"/>
  <c r="G39" i="3"/>
  <c r="H39" i="3"/>
  <c r="G75" i="3"/>
  <c r="H75" i="3"/>
  <c r="G2" i="3"/>
  <c r="H2" i="3"/>
  <c r="G65" i="3"/>
  <c r="H65" i="3"/>
  <c r="G73" i="3"/>
  <c r="H73" i="3"/>
  <c r="G101" i="3"/>
  <c r="H101" i="3"/>
  <c r="G87" i="3"/>
  <c r="H87" i="3"/>
  <c r="G46" i="3"/>
  <c r="H46" i="3"/>
  <c r="G78" i="3"/>
  <c r="H78" i="3"/>
  <c r="G50" i="3"/>
  <c r="H50" i="3"/>
  <c r="G57" i="3"/>
  <c r="H57" i="3"/>
  <c r="G82" i="3"/>
  <c r="H82" i="3"/>
  <c r="G70" i="3"/>
  <c r="H70" i="3"/>
  <c r="G21" i="3"/>
  <c r="H21" i="3"/>
  <c r="G86" i="3"/>
  <c r="H86" i="3"/>
  <c r="G98" i="3"/>
  <c r="H98" i="3"/>
  <c r="G66" i="3"/>
  <c r="H66" i="3"/>
  <c r="G94" i="3"/>
  <c r="H94" i="3"/>
  <c r="G12" i="3"/>
  <c r="H12" i="3"/>
  <c r="G5" i="3"/>
  <c r="H5" i="3"/>
  <c r="G88" i="3"/>
  <c r="H88" i="3"/>
  <c r="G29" i="3"/>
  <c r="Q36" i="3" l="1"/>
  <c r="R36" i="3"/>
  <c r="Q55" i="3"/>
  <c r="R55" i="3"/>
  <c r="Q28" i="3"/>
  <c r="R28" i="3"/>
  <c r="R82" i="3"/>
  <c r="Q82" i="3"/>
  <c r="R24" i="3"/>
  <c r="Q24" i="3"/>
  <c r="R17" i="3"/>
  <c r="Q17" i="3"/>
  <c r="R19" i="3"/>
  <c r="Q19" i="3"/>
  <c r="R92" i="3"/>
  <c r="Q92" i="3"/>
  <c r="R75" i="3"/>
  <c r="Q75" i="3"/>
  <c r="R45" i="3"/>
  <c r="Q45" i="3"/>
  <c r="R86" i="3"/>
  <c r="Q86" i="3"/>
  <c r="R71" i="3"/>
  <c r="Q71" i="3"/>
  <c r="R51" i="3"/>
  <c r="Q51" i="3"/>
  <c r="R16" i="3"/>
  <c r="Q16" i="3"/>
  <c r="R35" i="3"/>
  <c r="Q35" i="3"/>
  <c r="R41" i="3"/>
  <c r="Q41" i="3"/>
  <c r="R101" i="3"/>
  <c r="Q101" i="3"/>
  <c r="R89" i="3"/>
  <c r="Q89" i="3"/>
  <c r="R6" i="3"/>
  <c r="Q6" i="3"/>
  <c r="R80" i="3"/>
  <c r="Q80" i="3"/>
  <c r="R52" i="3"/>
  <c r="Q52" i="3"/>
  <c r="R9" i="3"/>
  <c r="Q9" i="3"/>
  <c r="R26" i="3"/>
  <c r="Q26" i="3"/>
  <c r="R15" i="3"/>
  <c r="Q15" i="3"/>
  <c r="Q48" i="3"/>
  <c r="R34" i="3"/>
  <c r="Q34" i="3"/>
  <c r="R67" i="3"/>
  <c r="Q67" i="3"/>
  <c r="R74" i="3"/>
  <c r="Q74" i="3"/>
  <c r="R8" i="3"/>
  <c r="Q8" i="3"/>
  <c r="R56" i="3"/>
  <c r="Q56" i="3"/>
  <c r="R53" i="3"/>
  <c r="Q53" i="3"/>
  <c r="R40" i="3"/>
  <c r="Q40" i="3"/>
  <c r="R2" i="3"/>
  <c r="Q2" i="3"/>
  <c r="R87" i="3"/>
  <c r="Q87" i="3"/>
  <c r="R30" i="3"/>
  <c r="Q30" i="3"/>
  <c r="R100" i="3"/>
  <c r="Q100" i="3"/>
  <c r="R97" i="3"/>
  <c r="Q97" i="3"/>
  <c r="R70" i="3"/>
  <c r="Q70" i="3"/>
  <c r="R99" i="3"/>
  <c r="Q99" i="3"/>
  <c r="R88" i="3"/>
  <c r="Q88" i="3"/>
  <c r="R31" i="3"/>
  <c r="Q31" i="3"/>
  <c r="R63" i="3"/>
  <c r="Q63" i="3"/>
  <c r="R76" i="3"/>
  <c r="Q76" i="3"/>
  <c r="R85" i="3"/>
  <c r="Q85" i="3"/>
  <c r="R32" i="3"/>
  <c r="Q32" i="3"/>
  <c r="R39" i="3"/>
  <c r="Q39" i="3"/>
  <c r="R65" i="3"/>
  <c r="Q65" i="3"/>
  <c r="R73" i="3"/>
  <c r="Q73" i="3"/>
  <c r="R78" i="3"/>
  <c r="Q78" i="3"/>
  <c r="R22" i="3"/>
  <c r="Q22" i="3"/>
  <c r="R33" i="3"/>
  <c r="Q33" i="3"/>
  <c r="R11" i="3"/>
  <c r="Q11" i="3"/>
  <c r="R4" i="3"/>
  <c r="Q4" i="3"/>
  <c r="R72" i="3"/>
  <c r="Q72" i="3"/>
  <c r="R81" i="3"/>
  <c r="Q81" i="3"/>
  <c r="R61" i="3"/>
  <c r="Q61" i="3"/>
  <c r="R98" i="3"/>
  <c r="Q98" i="3"/>
  <c r="R66" i="3"/>
  <c r="Q66" i="3"/>
  <c r="R94" i="3"/>
  <c r="Q94" i="3"/>
  <c r="R96" i="3"/>
  <c r="Q96" i="3"/>
  <c r="R37" i="3"/>
  <c r="Q37" i="3"/>
  <c r="R49" i="3"/>
  <c r="Q49" i="3"/>
  <c r="R5" i="3"/>
  <c r="Q5" i="3"/>
  <c r="R64" i="3"/>
  <c r="Q64" i="3"/>
  <c r="R83" i="3"/>
  <c r="Q83" i="3"/>
  <c r="R7" i="3"/>
  <c r="Q7" i="3"/>
  <c r="R25" i="3"/>
  <c r="Q25" i="3"/>
  <c r="R23" i="3"/>
  <c r="Q23" i="3"/>
  <c r="R38" i="3"/>
  <c r="Q38" i="3"/>
  <c r="R42" i="3"/>
  <c r="Q42" i="3"/>
  <c r="R10" i="3"/>
  <c r="Q10" i="3"/>
  <c r="R54" i="3"/>
  <c r="Q54" i="3"/>
  <c r="R77" i="3"/>
  <c r="Q77" i="3"/>
  <c r="R79" i="3"/>
  <c r="Q79" i="3"/>
  <c r="R84" i="3"/>
  <c r="Q84" i="3"/>
  <c r="R62" i="3"/>
  <c r="Q62" i="3"/>
  <c r="R69" i="3"/>
  <c r="Q69" i="3"/>
  <c r="R60" i="3"/>
  <c r="Q60" i="3"/>
  <c r="R14" i="3"/>
  <c r="Q14" i="3"/>
  <c r="R95" i="3"/>
  <c r="Q95" i="3"/>
  <c r="R13" i="3"/>
  <c r="Q13" i="3"/>
  <c r="R44" i="3"/>
  <c r="Q44" i="3"/>
  <c r="R93" i="3"/>
  <c r="Q93" i="3"/>
  <c r="R18" i="3"/>
  <c r="Q18" i="3"/>
  <c r="R3" i="3"/>
  <c r="Q3" i="3"/>
  <c r="R27" i="3"/>
  <c r="Q27" i="3"/>
  <c r="R58" i="3"/>
  <c r="Q58" i="3"/>
  <c r="R43" i="3"/>
  <c r="Q43" i="3"/>
  <c r="R47" i="3"/>
  <c r="Q47" i="3"/>
  <c r="R90" i="3"/>
  <c r="Q90" i="3"/>
  <c r="R59" i="3"/>
  <c r="Q59" i="3"/>
  <c r="R91" i="3"/>
  <c r="Q91" i="3"/>
  <c r="Q57" i="3"/>
  <c r="R57" i="3"/>
  <c r="Q21" i="3"/>
  <c r="R21" i="3"/>
  <c r="Q12" i="3"/>
  <c r="R12" i="3"/>
  <c r="Q68" i="3"/>
  <c r="R68" i="3"/>
  <c r="Q20" i="3"/>
  <c r="R20" i="3"/>
  <c r="Q29" i="3"/>
  <c r="R29" i="3"/>
</calcChain>
</file>

<file path=xl/sharedStrings.xml><?xml version="1.0" encoding="utf-8"?>
<sst xmlns="http://schemas.openxmlformats.org/spreadsheetml/2006/main" count="388" uniqueCount="95">
  <si>
    <t>province_name</t>
  </si>
  <si>
    <t>district_id</t>
  </si>
  <si>
    <t>district_name</t>
  </si>
  <si>
    <t>school_id</t>
  </si>
  <si>
    <t>course_id</t>
  </si>
  <si>
    <t>book_id</t>
  </si>
  <si>
    <t>book_type</t>
  </si>
  <si>
    <t>Book_title</t>
  </si>
  <si>
    <t>mic_time_minutes</t>
  </si>
  <si>
    <t>correct_word_count</t>
  </si>
  <si>
    <t>total_word_count</t>
  </si>
  <si>
    <t>incorrect_word_count</t>
  </si>
  <si>
    <t>correct_with_assistance_word_count</t>
  </si>
  <si>
    <t>book_completion_percentage</t>
  </si>
  <si>
    <t>total_question_count</t>
  </si>
  <si>
    <t>corrcet_answer_count</t>
  </si>
  <si>
    <t>incorrect_answer_count</t>
  </si>
  <si>
    <t>correct_answer_percentage</t>
  </si>
  <si>
    <t>Punjab</t>
  </si>
  <si>
    <t>Latitude</t>
  </si>
  <si>
    <t>Longitude</t>
  </si>
  <si>
    <t>Attock</t>
  </si>
  <si>
    <t>Bahawalnagar</t>
  </si>
  <si>
    <t>Bahawalpur</t>
  </si>
  <si>
    <t>Bhakkar</t>
  </si>
  <si>
    <t>Chakwal</t>
  </si>
  <si>
    <t>Chiniot</t>
  </si>
  <si>
    <t>Dera Ghazi Khan</t>
  </si>
  <si>
    <t>Faisalabad</t>
  </si>
  <si>
    <t>Gujranwala</t>
  </si>
  <si>
    <t>Gujrat</t>
  </si>
  <si>
    <t>Hafizabad</t>
  </si>
  <si>
    <t>Jhang</t>
  </si>
  <si>
    <t>Jhelum</t>
  </si>
  <si>
    <t>Kasur</t>
  </si>
  <si>
    <t>Khanewal</t>
  </si>
  <si>
    <t>Khushab</t>
  </si>
  <si>
    <t>Kot Addu</t>
  </si>
  <si>
    <t>Lahore</t>
  </si>
  <si>
    <t>Layyah</t>
  </si>
  <si>
    <t>Lodhran</t>
  </si>
  <si>
    <t>Mandi Bahauddin</t>
  </si>
  <si>
    <t>Mianwali</t>
  </si>
  <si>
    <t>Multan</t>
  </si>
  <si>
    <t>Murree</t>
  </si>
  <si>
    <t>Muzaffargarh</t>
  </si>
  <si>
    <t>Nankana Sahib</t>
  </si>
  <si>
    <t>Narowal</t>
  </si>
  <si>
    <t>Okara</t>
  </si>
  <si>
    <t>Pakpattan</t>
  </si>
  <si>
    <t>Rahim Yar Khan</t>
  </si>
  <si>
    <t>Rajanpur</t>
  </si>
  <si>
    <t>Rawalpindi</t>
  </si>
  <si>
    <t>Sahiwal</t>
  </si>
  <si>
    <t>Sargodha</t>
  </si>
  <si>
    <t>Sheikhupura</t>
  </si>
  <si>
    <t>Sialkot</t>
  </si>
  <si>
    <t>Talagang</t>
  </si>
  <si>
    <t>Taunsa</t>
  </si>
  <si>
    <t>Toba Tek Singh</t>
  </si>
  <si>
    <t>Vehari</t>
  </si>
  <si>
    <t>Wazirabad</t>
  </si>
  <si>
    <t>Book_id</t>
  </si>
  <si>
    <t>Book_type</t>
  </si>
  <si>
    <t>Fiction</t>
  </si>
  <si>
    <t>My Red Bull</t>
  </si>
  <si>
    <t>Non Fiction</t>
  </si>
  <si>
    <t>I like Cricket</t>
  </si>
  <si>
    <t>Poem</t>
  </si>
  <si>
    <t>Mia and Milan</t>
  </si>
  <si>
    <t>Decodable</t>
  </si>
  <si>
    <t>Lara the Ladybug</t>
  </si>
  <si>
    <t>Billty to the Rescue</t>
  </si>
  <si>
    <t>One Big Cake</t>
  </si>
  <si>
    <t>Playground</t>
  </si>
  <si>
    <t>The Rain and the Wind</t>
  </si>
  <si>
    <t>Who takes the Train</t>
  </si>
  <si>
    <t>Where is Lulu</t>
  </si>
  <si>
    <t>student_id</t>
  </si>
  <si>
    <t>reading_mode</t>
  </si>
  <si>
    <t>mic_time_seconds</t>
  </si>
  <si>
    <t>words_needing_practice</t>
  </si>
  <si>
    <t>course_1</t>
  </si>
  <si>
    <t>1-10</t>
  </si>
  <si>
    <t>poem</t>
  </si>
  <si>
    <t>assisted</t>
  </si>
  <si>
    <t>course_2</t>
  </si>
  <si>
    <t>fiction</t>
  </si>
  <si>
    <t>not_assisted</t>
  </si>
  <si>
    <t>course_3</t>
  </si>
  <si>
    <t>history</t>
  </si>
  <si>
    <t>course_4</t>
  </si>
  <si>
    <t>course_5</t>
  </si>
  <si>
    <t>course_6</t>
  </si>
  <si>
    <t>course_7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</si>
</sst>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 Unicode MS"/>
    </font>
    <font>
      <b/>
      <sz val="12"/>
      <color theme="3"/>
      <name val="Tenorite"/>
    </font>
    <font>
      <sz val="12"/>
      <color theme="3"/>
      <name val="Aptos Narrow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49" fontId="0" fillId="0" borderId="0" xfId="0" applyNumberFormat="1"/>
    <xf numFmtId="0" fontId="4" fillId="0" borderId="0" xfId="0" applyFont="1"/>
    <xf numFmtId="9" fontId="0" fillId="0" borderId="0" xfId="1" applyFont="1"/>
    <xf numFmtId="0" fontId="6" fillId="2" borderId="0" xfId="0" applyFont="1" applyFill="1" applyAlignment="1">
      <alignment vertical="top" wrapText="1"/>
    </xf>
    <xf numFmtId="0" fontId="7" fillId="0" borderId="0" xfId="0" applyFont="1"/>
    <xf numFmtId="0" fontId="6" fillId="2" borderId="3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9" fontId="6" fillId="2" borderId="4" xfId="1" applyFont="1" applyFill="1" applyBorder="1" applyAlignment="1">
      <alignment vertical="top" wrapText="1"/>
    </xf>
    <xf numFmtId="0" fontId="6" fillId="2" borderId="5" xfId="0" applyFont="1" applyFill="1" applyBorder="1" applyAlignment="1">
      <alignment vertical="top" wrapText="1"/>
    </xf>
    <xf numFmtId="0" fontId="0" fillId="3" borderId="3" xfId="0" applyFill="1" applyBorder="1"/>
    <xf numFmtId="0" fontId="0" fillId="3" borderId="4" xfId="0" applyFill="1" applyBorder="1"/>
    <xf numFmtId="0" fontId="5" fillId="3" borderId="4" xfId="0" applyFont="1" applyFill="1" applyBorder="1"/>
    <xf numFmtId="9" fontId="0" fillId="3" borderId="4" xfId="1" applyFont="1" applyFill="1" applyBorder="1"/>
    <xf numFmtId="9" fontId="0" fillId="3" borderId="5" xfId="1" applyFont="1" applyFill="1" applyBorder="1"/>
    <xf numFmtId="0" fontId="0" fillId="0" borderId="3" xfId="0" applyBorder="1"/>
    <xf numFmtId="0" fontId="0" fillId="0" borderId="4" xfId="0" applyBorder="1"/>
    <xf numFmtId="0" fontId="5" fillId="0" borderId="4" xfId="0" applyFont="1" applyBorder="1"/>
    <xf numFmtId="9" fontId="0" fillId="0" borderId="4" xfId="1" applyFont="1" applyBorder="1"/>
    <xf numFmtId="9" fontId="0" fillId="0" borderId="5" xfId="1" applyFont="1" applyBorder="1"/>
    <xf numFmtId="0" fontId="8" fillId="0" borderId="0" xfId="0" applyFont="1"/>
    <xf numFmtId="0" fontId="0" fillId="3" borderId="1" xfId="0" applyFill="1" applyBorder="1"/>
    <xf numFmtId="0" fontId="0" fillId="3" borderId="2" xfId="0" applyFill="1" applyBorder="1"/>
    <xf numFmtId="0" fontId="5" fillId="3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29674-78D6-435C-8DBB-10381B98D95F}">
  <dimension ref="A1:T101"/>
  <sheetViews>
    <sheetView tabSelected="1" workbookViewId="0">
      <selection activeCell="D7" sqref="D7"/>
    </sheetView>
  </sheetViews>
  <sheetFormatPr defaultRowHeight="15.95"/>
  <cols>
    <col min="1" max="1" width="16.125" customWidth="1"/>
    <col min="2" max="2" width="11.625" customWidth="1"/>
    <col min="3" max="3" width="17.25" customWidth="1"/>
    <col min="4" max="4" width="12" customWidth="1"/>
    <col min="5" max="5" width="14.625" customWidth="1"/>
    <col min="6" max="6" width="12.5" customWidth="1"/>
    <col min="7" max="7" width="13.625" customWidth="1"/>
    <col min="8" max="8" width="18.125" customWidth="1"/>
    <col min="9" max="9" width="18.625" customWidth="1"/>
    <col min="10" max="10" width="19.875" customWidth="1"/>
    <col min="11" max="11" width="18" customWidth="1"/>
    <col min="12" max="12" width="21.375" customWidth="1"/>
    <col min="13" max="13" width="34.875" customWidth="1"/>
    <col min="14" max="14" width="28.375" style="4" customWidth="1"/>
    <col min="15" max="15" width="21" customWidth="1"/>
    <col min="16" max="16" width="21.75" customWidth="1"/>
    <col min="17" max="17" width="23.375" customWidth="1"/>
    <col min="18" max="18" width="26.625" customWidth="1"/>
  </cols>
  <sheetData>
    <row r="1" spans="1:20" s="6" customFormat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8" t="s">
        <v>16</v>
      </c>
      <c r="R1" s="10" t="s">
        <v>17</v>
      </c>
      <c r="S1" s="5"/>
      <c r="T1" s="5"/>
    </row>
    <row r="2" spans="1:20">
      <c r="A2" s="11" t="s">
        <v>18</v>
      </c>
      <c r="B2" s="12">
        <f ca="1">INT(RANDBETWEEN(1,41))</f>
        <v>39</v>
      </c>
      <c r="C2" s="12" t="str">
        <f ca="1">VLOOKUP(B2,'District table'!$A$1:$B$42,2,FALSE)</f>
        <v>Toba Tek Singh</v>
      </c>
      <c r="D2" s="12">
        <v>24</v>
      </c>
      <c r="E2" s="12">
        <f ca="1">INT(RANDBETWEEN(1,5))</f>
        <v>5</v>
      </c>
      <c r="F2" s="12">
        <f ca="1">INT(RANDBETWEEN(1,10))</f>
        <v>8</v>
      </c>
      <c r="G2" s="13" t="str">
        <f ca="1">VLOOKUP(F2,'Book table'!$A$1:$C$11,2, FALSE)</f>
        <v>Poem</v>
      </c>
      <c r="H2" s="13" t="str">
        <f ca="1">VLOOKUP(F2,'Book table'!$A$1:$C$11,3, FALSE)</f>
        <v>The Rain and the Wind</v>
      </c>
      <c r="I2" s="12">
        <f ca="1">INT(RANDBETWEEN(6,40))</f>
        <v>27</v>
      </c>
      <c r="J2" s="12">
        <f ca="1">INT(RANDBETWEEN(3000,8000))</f>
        <v>6362</v>
      </c>
      <c r="K2" s="12">
        <f ca="1">J2+RANDBETWEEN(2000,6000)</f>
        <v>11681</v>
      </c>
      <c r="L2" s="12">
        <f ca="1">K2-J2</f>
        <v>5319</v>
      </c>
      <c r="M2" s="12">
        <f ca="1">J2*(RANDBETWEEN(0.1,0.92))</f>
        <v>6362</v>
      </c>
      <c r="N2" s="14">
        <f ca="1">(RANDBETWEEN(22,87))/100</f>
        <v>0.46</v>
      </c>
      <c r="O2" s="12">
        <f ca="1">INT(RANDBETWEEN(180,360))</f>
        <v>187</v>
      </c>
      <c r="P2" s="12">
        <f ca="1">INT(O2*RAND())</f>
        <v>98</v>
      </c>
      <c r="Q2" s="12">
        <f ca="1">(O2-P2)</f>
        <v>89</v>
      </c>
      <c r="R2" s="15">
        <f ca="1">P2/O2</f>
        <v>0.52406417112299464</v>
      </c>
    </row>
    <row r="3" spans="1:20">
      <c r="A3" s="11" t="s">
        <v>18</v>
      </c>
      <c r="B3" s="12">
        <f ca="1">INT(RANDBETWEEN(1,41))</f>
        <v>8</v>
      </c>
      <c r="C3" s="12" t="str">
        <f ca="1">VLOOKUP(B3,'District table'!$A$1:$B$42,2,FALSE)</f>
        <v>Faisalabad</v>
      </c>
      <c r="D3" s="12">
        <v>60</v>
      </c>
      <c r="E3" s="12">
        <f ca="1">INT(RANDBETWEEN(1,5))</f>
        <v>4</v>
      </c>
      <c r="F3" s="12">
        <f ca="1">INT(RANDBETWEEN(1,10))</f>
        <v>7</v>
      </c>
      <c r="G3" s="13" t="str">
        <f ca="1">VLOOKUP(F3,'Book table'!$A$1:$C$11,2, FALSE)</f>
        <v>Non Fiction</v>
      </c>
      <c r="H3" s="13" t="str">
        <f ca="1">VLOOKUP(F3,'Book table'!$A$1:$C$11,3, FALSE)</f>
        <v>Playground</v>
      </c>
      <c r="I3" s="12">
        <f ca="1">INT(RANDBETWEEN(6,40))</f>
        <v>8</v>
      </c>
      <c r="J3" s="12">
        <f ca="1">INT(RANDBETWEEN(3000,8000))</f>
        <v>7144</v>
      </c>
      <c r="K3" s="12">
        <f ca="1">J3+RANDBETWEEN(2000,6000)</f>
        <v>11580</v>
      </c>
      <c r="L3" s="12">
        <f ca="1">K3-J3</f>
        <v>4436</v>
      </c>
      <c r="M3" s="12">
        <f ca="1">J3*(RANDBETWEEN(0.1,0.92))</f>
        <v>7144</v>
      </c>
      <c r="N3" s="14">
        <f ca="1">(RANDBETWEEN(22,87))/100</f>
        <v>0.56999999999999995</v>
      </c>
      <c r="O3" s="12">
        <f ca="1">INT(RANDBETWEEN(180,360))</f>
        <v>277</v>
      </c>
      <c r="P3" s="12">
        <f ca="1">INT(O3*RAND())</f>
        <v>140</v>
      </c>
      <c r="Q3" s="12">
        <f ca="1">(O3-P3)</f>
        <v>137</v>
      </c>
      <c r="R3" s="15">
        <f ca="1">P3/O3</f>
        <v>0.50541516245487361</v>
      </c>
    </row>
    <row r="4" spans="1:20">
      <c r="A4" s="16" t="s">
        <v>18</v>
      </c>
      <c r="B4" s="12">
        <f ca="1">INT(RANDBETWEEN(1,41))</f>
        <v>22</v>
      </c>
      <c r="C4" s="12" t="str">
        <f ca="1">VLOOKUP(B4,'District table'!$A$1:$B$42,2,FALSE)</f>
        <v>Mianwali</v>
      </c>
      <c r="D4" s="12">
        <v>62</v>
      </c>
      <c r="E4" s="12">
        <f ca="1">INT(RANDBETWEEN(1,5))</f>
        <v>1</v>
      </c>
      <c r="F4" s="17">
        <f ca="1">INT(RANDBETWEEN(1,10))</f>
        <v>8</v>
      </c>
      <c r="G4" s="18" t="str">
        <f ca="1">VLOOKUP(F4,'Book table'!$A$1:$C$11,2, FALSE)</f>
        <v>Poem</v>
      </c>
      <c r="H4" s="18" t="str">
        <f ca="1">VLOOKUP(F4,'Book table'!$A$1:$C$11,3, FALSE)</f>
        <v>The Rain and the Wind</v>
      </c>
      <c r="I4" s="17">
        <f ca="1">INT(RANDBETWEEN(6,40))</f>
        <v>25</v>
      </c>
      <c r="J4" s="17">
        <f ca="1">INT(RANDBETWEEN(3000,8000))</f>
        <v>3190</v>
      </c>
      <c r="K4" s="17">
        <f ca="1">J4+RANDBETWEEN(2000,6000)</f>
        <v>5552</v>
      </c>
      <c r="L4" s="17">
        <f ca="1">K4-J4</f>
        <v>2362</v>
      </c>
      <c r="M4" s="17">
        <f ca="1">J4*(RANDBETWEEN(0.1,0.92))</f>
        <v>3190</v>
      </c>
      <c r="N4" s="19">
        <f ca="1">(RANDBETWEEN(22,87))/100</f>
        <v>0.64</v>
      </c>
      <c r="O4" s="17">
        <f ca="1">INT(RANDBETWEEN(180,360))</f>
        <v>207</v>
      </c>
      <c r="P4" s="17">
        <f ca="1">INT(O4*RAND())</f>
        <v>148</v>
      </c>
      <c r="Q4" s="17">
        <f ca="1">(O4-P4)</f>
        <v>59</v>
      </c>
      <c r="R4" s="20">
        <f ca="1">P4/O4</f>
        <v>0.71497584541062797</v>
      </c>
    </row>
    <row r="5" spans="1:20">
      <c r="A5" s="11" t="s">
        <v>18</v>
      </c>
      <c r="B5" s="12">
        <f ca="1">INT(RANDBETWEEN(1,41))</f>
        <v>41</v>
      </c>
      <c r="C5" s="12" t="str">
        <f ca="1">VLOOKUP(B5,'District table'!$A$1:$B$42,2,FALSE)</f>
        <v>Wazirabad</v>
      </c>
      <c r="D5" s="12">
        <v>64</v>
      </c>
      <c r="E5" s="12">
        <f ca="1">INT(RANDBETWEEN(1,5))</f>
        <v>3</v>
      </c>
      <c r="F5" s="12">
        <f ca="1">INT(RANDBETWEEN(1,10))</f>
        <v>2</v>
      </c>
      <c r="G5" s="13" t="str">
        <f ca="1">VLOOKUP(F5,'Book table'!$A$1:$C$11,2, FALSE)</f>
        <v>Non Fiction</v>
      </c>
      <c r="H5" s="13" t="str">
        <f ca="1">VLOOKUP(F5,'Book table'!$A$1:$C$11,3, FALSE)</f>
        <v>I like Cricket</v>
      </c>
      <c r="I5" s="12">
        <f ca="1">INT(RANDBETWEEN(6,40))</f>
        <v>24</v>
      </c>
      <c r="J5" s="12">
        <f ca="1">INT(RANDBETWEEN(3000,8000))</f>
        <v>7825</v>
      </c>
      <c r="K5" s="12">
        <f ca="1">J5+RANDBETWEEN(2000,6000)</f>
        <v>11051</v>
      </c>
      <c r="L5" s="12">
        <f ca="1">K5-J5</f>
        <v>3226</v>
      </c>
      <c r="M5" s="12">
        <f ca="1">J5*(RANDBETWEEN(0.1,0.92))</f>
        <v>7825</v>
      </c>
      <c r="N5" s="14">
        <f ca="1">(RANDBETWEEN(22,87))/100</f>
        <v>0.81</v>
      </c>
      <c r="O5" s="12">
        <f ca="1">INT(RANDBETWEEN(180,360))</f>
        <v>271</v>
      </c>
      <c r="P5" s="12">
        <f ca="1">INT(O5*RAND())</f>
        <v>193</v>
      </c>
      <c r="Q5" s="12">
        <f ca="1">(O5-P5)</f>
        <v>78</v>
      </c>
      <c r="R5" s="15">
        <f ca="1">P5/O5</f>
        <v>0.71217712177121772</v>
      </c>
    </row>
    <row r="6" spans="1:20">
      <c r="A6" s="11" t="s">
        <v>18</v>
      </c>
      <c r="B6" s="12">
        <f ca="1">INT(RANDBETWEEN(1,41))</f>
        <v>3</v>
      </c>
      <c r="C6" s="12" t="str">
        <f ca="1">VLOOKUP(B6,'District table'!$A$1:$B$42,2,FALSE)</f>
        <v>Bahawalpur</v>
      </c>
      <c r="D6" s="12">
        <v>88</v>
      </c>
      <c r="E6" s="12">
        <f ca="1">INT(RANDBETWEEN(1,5))</f>
        <v>1</v>
      </c>
      <c r="F6" s="12">
        <f ca="1">INT(RANDBETWEEN(1,10))</f>
        <v>1</v>
      </c>
      <c r="G6" s="13" t="str">
        <f ca="1">VLOOKUP(F6,'Book table'!$A$1:$C$11,2, FALSE)</f>
        <v>Fiction</v>
      </c>
      <c r="H6" s="13" t="str">
        <f ca="1">VLOOKUP(F6,'Book table'!$A$1:$C$11,3, FALSE)</f>
        <v>My Red Bull</v>
      </c>
      <c r="I6" s="12">
        <f ca="1">INT(RANDBETWEEN(6,40))</f>
        <v>19</v>
      </c>
      <c r="J6" s="12">
        <f ca="1">INT(RANDBETWEEN(3000,8000))</f>
        <v>7740</v>
      </c>
      <c r="K6" s="12">
        <f ca="1">J6+RANDBETWEEN(2000,6000)</f>
        <v>13640</v>
      </c>
      <c r="L6" s="12">
        <f ca="1">K6-J6</f>
        <v>5900</v>
      </c>
      <c r="M6" s="12">
        <f ca="1">J6*(RANDBETWEEN(0.1,0.92))</f>
        <v>7740</v>
      </c>
      <c r="N6" s="14">
        <f ca="1">(RANDBETWEEN(22,87))/100</f>
        <v>0.49</v>
      </c>
      <c r="O6" s="12">
        <f ca="1">INT(RANDBETWEEN(180,360))</f>
        <v>231</v>
      </c>
      <c r="P6" s="12">
        <f ca="1">INT(O6*RAND())</f>
        <v>64</v>
      </c>
      <c r="Q6" s="12">
        <f ca="1">(O6-P6)</f>
        <v>167</v>
      </c>
      <c r="R6" s="15">
        <f ca="1">P6/O6</f>
        <v>0.27705627705627706</v>
      </c>
    </row>
    <row r="7" spans="1:20">
      <c r="A7" s="16" t="s">
        <v>18</v>
      </c>
      <c r="B7" s="12">
        <f ca="1">INT(RANDBETWEEN(1,41))</f>
        <v>16</v>
      </c>
      <c r="C7" s="12" t="str">
        <f ca="1">VLOOKUP(B7,'District table'!$A$1:$B$42,2,FALSE)</f>
        <v>Khushab</v>
      </c>
      <c r="D7" s="12">
        <v>16</v>
      </c>
      <c r="E7" s="12">
        <f ca="1">INT(RANDBETWEEN(1,5))</f>
        <v>4</v>
      </c>
      <c r="F7" s="17">
        <f ca="1">INT(RANDBETWEEN(1,10))</f>
        <v>5</v>
      </c>
      <c r="G7" s="18" t="str">
        <f ca="1">VLOOKUP(F7,'Book table'!$A$1:$C$11,2, FALSE)</f>
        <v>Fiction</v>
      </c>
      <c r="H7" s="18" t="str">
        <f ca="1">VLOOKUP(F7,'Book table'!$A$1:$C$11,3, FALSE)</f>
        <v>Billty to the Rescue</v>
      </c>
      <c r="I7" s="17">
        <f ca="1">INT(RANDBETWEEN(6,40))</f>
        <v>17</v>
      </c>
      <c r="J7" s="17">
        <f ca="1">INT(RANDBETWEEN(3000,8000))</f>
        <v>4828</v>
      </c>
      <c r="K7" s="17">
        <f ca="1">J7+RANDBETWEEN(2000,6000)</f>
        <v>7347</v>
      </c>
      <c r="L7" s="17">
        <f ca="1">K7-J7</f>
        <v>2519</v>
      </c>
      <c r="M7" s="17">
        <f ca="1">J7*(RANDBETWEEN(0.1,0.92))</f>
        <v>4828</v>
      </c>
      <c r="N7" s="19">
        <f ca="1">(RANDBETWEEN(22,87))/100</f>
        <v>0.83</v>
      </c>
      <c r="O7" s="17">
        <f ca="1">INT(RANDBETWEEN(180,360))</f>
        <v>273</v>
      </c>
      <c r="P7" s="17">
        <f ca="1">INT(O7*RAND())</f>
        <v>100</v>
      </c>
      <c r="Q7" s="17">
        <f ca="1">(O7-P7)</f>
        <v>173</v>
      </c>
      <c r="R7" s="20">
        <f ca="1">P7/O7</f>
        <v>0.36630036630036628</v>
      </c>
    </row>
    <row r="8" spans="1:20">
      <c r="A8" s="16" t="s">
        <v>18</v>
      </c>
      <c r="B8" s="12">
        <f ca="1">INT(RANDBETWEEN(1,41))</f>
        <v>21</v>
      </c>
      <c r="C8" s="12" t="str">
        <f ca="1">VLOOKUP(B8,'District table'!$A$1:$B$42,2,FALSE)</f>
        <v>Mandi Bahauddin</v>
      </c>
      <c r="D8" s="12">
        <v>20</v>
      </c>
      <c r="E8" s="12">
        <f ca="1">INT(RANDBETWEEN(1,5))</f>
        <v>5</v>
      </c>
      <c r="F8" s="17">
        <f ca="1">INT(RANDBETWEEN(1,10))</f>
        <v>7</v>
      </c>
      <c r="G8" s="18" t="str">
        <f ca="1">VLOOKUP(F8,'Book table'!$A$1:$C$11,2, FALSE)</f>
        <v>Non Fiction</v>
      </c>
      <c r="H8" s="18" t="str">
        <f ca="1">VLOOKUP(F8,'Book table'!$A$1:$C$11,3, FALSE)</f>
        <v>Playground</v>
      </c>
      <c r="I8" s="17">
        <f ca="1">INT(RANDBETWEEN(6,40))</f>
        <v>13</v>
      </c>
      <c r="J8" s="17">
        <f ca="1">INT(RANDBETWEEN(3000,8000))</f>
        <v>6664</v>
      </c>
      <c r="K8" s="17">
        <f ca="1">J8+RANDBETWEEN(2000,6000)</f>
        <v>8870</v>
      </c>
      <c r="L8" s="17">
        <f ca="1">K8-J8</f>
        <v>2206</v>
      </c>
      <c r="M8" s="17">
        <f ca="1">J8*(RANDBETWEEN(0.1,0.92))</f>
        <v>6664</v>
      </c>
      <c r="N8" s="19">
        <f ca="1">(RANDBETWEEN(22,87))/100</f>
        <v>0.28000000000000003</v>
      </c>
      <c r="O8" s="17">
        <f ca="1">INT(RANDBETWEEN(180,360))</f>
        <v>212</v>
      </c>
      <c r="P8" s="17">
        <f ca="1">INT(O8*RAND())</f>
        <v>24</v>
      </c>
      <c r="Q8" s="17">
        <f ca="1">(O8-P8)</f>
        <v>188</v>
      </c>
      <c r="R8" s="20">
        <f ca="1">P8/O8</f>
        <v>0.11320754716981132</v>
      </c>
    </row>
    <row r="9" spans="1:20">
      <c r="A9" s="16" t="s">
        <v>18</v>
      </c>
      <c r="B9" s="12">
        <f ca="1">INT(RANDBETWEEN(1,41))</f>
        <v>11</v>
      </c>
      <c r="C9" s="12" t="str">
        <f ca="1">VLOOKUP(B9,'District table'!$A$1:$B$42,2,FALSE)</f>
        <v>Hafizabad</v>
      </c>
      <c r="D9" s="12">
        <v>34</v>
      </c>
      <c r="E9" s="12">
        <f ca="1">INT(RANDBETWEEN(1,5))</f>
        <v>1</v>
      </c>
      <c r="F9" s="17">
        <f ca="1">INT(RANDBETWEEN(1,10))</f>
        <v>2</v>
      </c>
      <c r="G9" s="18" t="str">
        <f ca="1">VLOOKUP(F9,'Book table'!$A$1:$C$11,2, FALSE)</f>
        <v>Non Fiction</v>
      </c>
      <c r="H9" s="18" t="str">
        <f ca="1">VLOOKUP(F9,'Book table'!$A$1:$C$11,3, FALSE)</f>
        <v>I like Cricket</v>
      </c>
      <c r="I9" s="17">
        <f ca="1">INT(RANDBETWEEN(6,40))</f>
        <v>7</v>
      </c>
      <c r="J9" s="17">
        <f ca="1">INT(RANDBETWEEN(3000,8000))</f>
        <v>4834</v>
      </c>
      <c r="K9" s="17">
        <f ca="1">J9+RANDBETWEEN(2000,6000)</f>
        <v>8791</v>
      </c>
      <c r="L9" s="17">
        <f ca="1">K9-J9</f>
        <v>3957</v>
      </c>
      <c r="M9" s="17">
        <f ca="1">J9*(RANDBETWEEN(0.1,0.92))</f>
        <v>4834</v>
      </c>
      <c r="N9" s="19">
        <f ca="1">(RANDBETWEEN(22,87))/100</f>
        <v>0.86</v>
      </c>
      <c r="O9" s="17">
        <f ca="1">INT(RANDBETWEEN(180,360))</f>
        <v>204</v>
      </c>
      <c r="P9" s="17">
        <f ca="1">INT(O9*RAND())</f>
        <v>83</v>
      </c>
      <c r="Q9" s="17">
        <f ca="1">(O9-P9)</f>
        <v>121</v>
      </c>
      <c r="R9" s="20">
        <f ca="1">P9/O9</f>
        <v>0.40686274509803921</v>
      </c>
    </row>
    <row r="10" spans="1:20">
      <c r="A10" s="16" t="s">
        <v>18</v>
      </c>
      <c r="B10" s="12">
        <f ca="1">INT(RANDBETWEEN(1,41))</f>
        <v>15</v>
      </c>
      <c r="C10" s="12" t="str">
        <f ca="1">VLOOKUP(B10,'District table'!$A$1:$B$42,2,FALSE)</f>
        <v>Khanewal</v>
      </c>
      <c r="D10" s="12">
        <v>35</v>
      </c>
      <c r="E10" s="12">
        <f ca="1">INT(RANDBETWEEN(1,5))</f>
        <v>2</v>
      </c>
      <c r="F10" s="17">
        <f ca="1">INT(RANDBETWEEN(1,10))</f>
        <v>6</v>
      </c>
      <c r="G10" s="18" t="str">
        <f ca="1">VLOOKUP(F10,'Book table'!$A$1:$C$11,2, FALSE)</f>
        <v>Fiction</v>
      </c>
      <c r="H10" s="18" t="str">
        <f ca="1">VLOOKUP(F10,'Book table'!$A$1:$C$11,3, FALSE)</f>
        <v>One Big Cake</v>
      </c>
      <c r="I10" s="17">
        <f ca="1">INT(RANDBETWEEN(6,40))</f>
        <v>29</v>
      </c>
      <c r="J10" s="17">
        <f ca="1">INT(RANDBETWEEN(3000,8000))</f>
        <v>5387</v>
      </c>
      <c r="K10" s="17">
        <f ca="1">J10+RANDBETWEEN(2000,6000)</f>
        <v>9421</v>
      </c>
      <c r="L10" s="17">
        <f ca="1">K10-J10</f>
        <v>4034</v>
      </c>
      <c r="M10" s="17">
        <f ca="1">J10*(RANDBETWEEN(0.1,0.92))</f>
        <v>5387</v>
      </c>
      <c r="N10" s="19">
        <f ca="1">(RANDBETWEEN(22,87))/100</f>
        <v>0.56999999999999995</v>
      </c>
      <c r="O10" s="17">
        <f ca="1">INT(RANDBETWEEN(180,360))</f>
        <v>215</v>
      </c>
      <c r="P10" s="17">
        <f ca="1">INT(O10*RAND())</f>
        <v>188</v>
      </c>
      <c r="Q10" s="17">
        <f ca="1">(O10-P10)</f>
        <v>27</v>
      </c>
      <c r="R10" s="20">
        <f ca="1">P10/O10</f>
        <v>0.87441860465116283</v>
      </c>
    </row>
    <row r="11" spans="1:20">
      <c r="A11" s="16" t="s">
        <v>18</v>
      </c>
      <c r="B11" s="12">
        <f ca="1">INT(RANDBETWEEN(1,41))</f>
        <v>24</v>
      </c>
      <c r="C11" s="12" t="str">
        <f ca="1">VLOOKUP(B11,'District table'!$A$1:$B$42,2,FALSE)</f>
        <v>Murree</v>
      </c>
      <c r="D11" s="12">
        <v>80</v>
      </c>
      <c r="E11" s="12">
        <f ca="1">INT(RANDBETWEEN(1,5))</f>
        <v>1</v>
      </c>
      <c r="F11" s="17">
        <f ca="1">INT(RANDBETWEEN(1,10))</f>
        <v>1</v>
      </c>
      <c r="G11" s="18" t="str">
        <f ca="1">VLOOKUP(F11,'Book table'!$A$1:$C$11,2, FALSE)</f>
        <v>Fiction</v>
      </c>
      <c r="H11" s="18" t="str">
        <f ca="1">VLOOKUP(F11,'Book table'!$A$1:$C$11,3, FALSE)</f>
        <v>My Red Bull</v>
      </c>
      <c r="I11" s="17">
        <f ca="1">INT(RANDBETWEEN(6,40))</f>
        <v>21</v>
      </c>
      <c r="J11" s="17">
        <f ca="1">INT(RANDBETWEEN(3000,8000))</f>
        <v>5025</v>
      </c>
      <c r="K11" s="17">
        <f ca="1">J11+RANDBETWEEN(2000,6000)</f>
        <v>8876</v>
      </c>
      <c r="L11" s="17">
        <f ca="1">K11-J11</f>
        <v>3851</v>
      </c>
      <c r="M11" s="17">
        <f ca="1">J11*(RANDBETWEEN(0.1,0.92))</f>
        <v>5025</v>
      </c>
      <c r="N11" s="19">
        <f ca="1">(RANDBETWEEN(22,87))/100</f>
        <v>0.52</v>
      </c>
      <c r="O11" s="17">
        <f ca="1">INT(RANDBETWEEN(180,360))</f>
        <v>332</v>
      </c>
      <c r="P11" s="17">
        <f ca="1">INT(O11*RAND())</f>
        <v>191</v>
      </c>
      <c r="Q11" s="17">
        <f ca="1">(O11-P11)</f>
        <v>141</v>
      </c>
      <c r="R11" s="20">
        <f ca="1">P11/O11</f>
        <v>0.57530120481927716</v>
      </c>
    </row>
    <row r="12" spans="1:20">
      <c r="A12" s="16" t="s">
        <v>18</v>
      </c>
      <c r="B12" s="12">
        <f ca="1">INT(RANDBETWEEN(1,41))</f>
        <v>33</v>
      </c>
      <c r="C12" s="12" t="str">
        <f ca="1">VLOOKUP(B12,'District table'!$A$1:$B$42,2,FALSE)</f>
        <v>Sahiwal</v>
      </c>
      <c r="D12" s="12">
        <v>90</v>
      </c>
      <c r="E12" s="12">
        <f ca="1">INT(RANDBETWEEN(1,5))</f>
        <v>2</v>
      </c>
      <c r="F12" s="17">
        <f ca="1">INT(RANDBETWEEN(1,10))</f>
        <v>5</v>
      </c>
      <c r="G12" s="18" t="str">
        <f ca="1">VLOOKUP(F12,'Book table'!$A$1:$C$11,2, FALSE)</f>
        <v>Fiction</v>
      </c>
      <c r="H12" s="18" t="str">
        <f ca="1">VLOOKUP(F12,'Book table'!$A$1:$C$11,3, FALSE)</f>
        <v>Billty to the Rescue</v>
      </c>
      <c r="I12" s="17">
        <f ca="1">INT(RANDBETWEEN(6,40))</f>
        <v>25</v>
      </c>
      <c r="J12" s="17">
        <f ca="1">INT(RANDBETWEEN(3000,8000))</f>
        <v>6500</v>
      </c>
      <c r="K12" s="17">
        <f ca="1">J12+RANDBETWEEN(2000,6000)</f>
        <v>11414</v>
      </c>
      <c r="L12" s="17">
        <f ca="1">K12-J12</f>
        <v>4914</v>
      </c>
      <c r="M12" s="17">
        <f ca="1">J12*(RANDBETWEEN(0.1,0.92))</f>
        <v>6500</v>
      </c>
      <c r="N12" s="19">
        <f ca="1">(RANDBETWEEN(22,87))/100</f>
        <v>0.22</v>
      </c>
      <c r="O12" s="17">
        <f ca="1">INT(RANDBETWEEN(180,360))</f>
        <v>301</v>
      </c>
      <c r="P12" s="17">
        <f ca="1">INT(O12*RAND())</f>
        <v>147</v>
      </c>
      <c r="Q12" s="17">
        <f ca="1">(O12-P12)</f>
        <v>154</v>
      </c>
      <c r="R12" s="20">
        <f ca="1">P12/O12</f>
        <v>0.48837209302325579</v>
      </c>
    </row>
    <row r="13" spans="1:20">
      <c r="A13" s="16" t="s">
        <v>18</v>
      </c>
      <c r="B13" s="12">
        <f ca="1">INT(RANDBETWEEN(1,41))</f>
        <v>34</v>
      </c>
      <c r="C13" s="12" t="str">
        <f ca="1">VLOOKUP(B13,'District table'!$A$1:$B$42,2,FALSE)</f>
        <v>Sargodha</v>
      </c>
      <c r="D13" s="12">
        <v>14</v>
      </c>
      <c r="E13" s="12">
        <f ca="1">INT(RANDBETWEEN(1,5))</f>
        <v>2</v>
      </c>
      <c r="F13" s="17">
        <f ca="1">INT(RANDBETWEEN(1,10))</f>
        <v>5</v>
      </c>
      <c r="G13" s="18" t="str">
        <f ca="1">VLOOKUP(F13,'Book table'!$A$1:$C$11,2, FALSE)</f>
        <v>Fiction</v>
      </c>
      <c r="H13" s="18" t="str">
        <f ca="1">VLOOKUP(F13,'Book table'!$A$1:$C$11,3, FALSE)</f>
        <v>Billty to the Rescue</v>
      </c>
      <c r="I13" s="17">
        <f ca="1">INT(RANDBETWEEN(6,40))</f>
        <v>39</v>
      </c>
      <c r="J13" s="17">
        <f ca="1">INT(RANDBETWEEN(3000,8000))</f>
        <v>3444</v>
      </c>
      <c r="K13" s="17">
        <f ca="1">J13+RANDBETWEEN(2000,6000)</f>
        <v>7647</v>
      </c>
      <c r="L13" s="17">
        <f ca="1">K13-J13</f>
        <v>4203</v>
      </c>
      <c r="M13" s="17">
        <f ca="1">J13*(RANDBETWEEN(0.1,0.92))</f>
        <v>3444</v>
      </c>
      <c r="N13" s="19">
        <f ca="1">(RANDBETWEEN(22,87))/100</f>
        <v>0.46</v>
      </c>
      <c r="O13" s="17">
        <f ca="1">INT(RANDBETWEEN(180,360))</f>
        <v>240</v>
      </c>
      <c r="P13" s="17">
        <f ca="1">INT(O13*RAND())</f>
        <v>89</v>
      </c>
      <c r="Q13" s="17">
        <f ca="1">(O13-P13)</f>
        <v>151</v>
      </c>
      <c r="R13" s="20">
        <f ca="1">P13/O13</f>
        <v>0.37083333333333335</v>
      </c>
    </row>
    <row r="14" spans="1:20">
      <c r="A14" s="16" t="s">
        <v>18</v>
      </c>
      <c r="B14" s="12">
        <f ca="1">INT(RANDBETWEEN(1,41))</f>
        <v>29</v>
      </c>
      <c r="C14" s="12" t="str">
        <f ca="1">VLOOKUP(B14,'District table'!$A$1:$B$42,2,FALSE)</f>
        <v>Pakpattan</v>
      </c>
      <c r="D14" s="12">
        <v>19</v>
      </c>
      <c r="E14" s="12">
        <f ca="1">INT(RANDBETWEEN(1,5))</f>
        <v>5</v>
      </c>
      <c r="F14" s="17">
        <f ca="1">INT(RANDBETWEEN(1,10))</f>
        <v>8</v>
      </c>
      <c r="G14" s="18" t="str">
        <f ca="1">VLOOKUP(F14,'Book table'!$A$1:$C$11,2, FALSE)</f>
        <v>Poem</v>
      </c>
      <c r="H14" s="18" t="str">
        <f ca="1">VLOOKUP(F14,'Book table'!$A$1:$C$11,3, FALSE)</f>
        <v>The Rain and the Wind</v>
      </c>
      <c r="I14" s="17">
        <f ca="1">INT(RANDBETWEEN(6,40))</f>
        <v>35</v>
      </c>
      <c r="J14" s="17">
        <f ca="1">INT(RANDBETWEEN(3000,8000))</f>
        <v>7245</v>
      </c>
      <c r="K14" s="17">
        <f ca="1">J14+RANDBETWEEN(2000,6000)</f>
        <v>12331</v>
      </c>
      <c r="L14" s="17">
        <f ca="1">K14-J14</f>
        <v>5086</v>
      </c>
      <c r="M14" s="17">
        <f ca="1">J14*(RANDBETWEEN(0.1,0.92))</f>
        <v>7245</v>
      </c>
      <c r="N14" s="19">
        <f ca="1">(RANDBETWEEN(22,87))/100</f>
        <v>0.56000000000000005</v>
      </c>
      <c r="O14" s="17">
        <f ca="1">INT(RANDBETWEEN(180,360))</f>
        <v>287</v>
      </c>
      <c r="P14" s="17">
        <f ca="1">INT(O14*RAND())</f>
        <v>143</v>
      </c>
      <c r="Q14" s="17">
        <f ca="1">(O14-P14)</f>
        <v>144</v>
      </c>
      <c r="R14" s="20">
        <f ca="1">P14/O14</f>
        <v>0.49825783972125437</v>
      </c>
    </row>
    <row r="15" spans="1:20">
      <c r="A15" s="11" t="s">
        <v>18</v>
      </c>
      <c r="B15" s="12">
        <f ca="1">INT(RANDBETWEEN(1,41))</f>
        <v>26</v>
      </c>
      <c r="C15" s="12" t="str">
        <f ca="1">VLOOKUP(B15,'District table'!$A$1:$B$42,2,FALSE)</f>
        <v>Nankana Sahib</v>
      </c>
      <c r="D15" s="12">
        <v>23</v>
      </c>
      <c r="E15" s="12">
        <f ca="1">INT(RANDBETWEEN(1,5))</f>
        <v>4</v>
      </c>
      <c r="F15" s="12">
        <f ca="1">INT(RANDBETWEEN(1,10))</f>
        <v>2</v>
      </c>
      <c r="G15" s="13" t="str">
        <f ca="1">VLOOKUP(F15,'Book table'!$A$1:$C$11,2, FALSE)</f>
        <v>Non Fiction</v>
      </c>
      <c r="H15" s="13" t="str">
        <f ca="1">VLOOKUP(F15,'Book table'!$A$1:$C$11,3, FALSE)</f>
        <v>I like Cricket</v>
      </c>
      <c r="I15" s="12">
        <f ca="1">INT(RANDBETWEEN(6,40))</f>
        <v>29</v>
      </c>
      <c r="J15" s="12">
        <f ca="1">INT(RANDBETWEEN(3000,8000))</f>
        <v>7554</v>
      </c>
      <c r="K15" s="12">
        <f ca="1">J15+RANDBETWEEN(2000,6000)</f>
        <v>10539</v>
      </c>
      <c r="L15" s="12">
        <f ca="1">K15-J15</f>
        <v>2985</v>
      </c>
      <c r="M15" s="12">
        <f ca="1">J15*(RANDBETWEEN(0.1,0.92))</f>
        <v>7554</v>
      </c>
      <c r="N15" s="14">
        <f ca="1">(RANDBETWEEN(22,87))/100</f>
        <v>0.33</v>
      </c>
      <c r="O15" s="12">
        <f ca="1">INT(RANDBETWEEN(180,360))</f>
        <v>191</v>
      </c>
      <c r="P15" s="12">
        <f ca="1">INT(O15*RAND())</f>
        <v>34</v>
      </c>
      <c r="Q15" s="12">
        <f ca="1">(O15-P15)</f>
        <v>157</v>
      </c>
      <c r="R15" s="15">
        <f ca="1">P15/O15</f>
        <v>0.17801047120418848</v>
      </c>
    </row>
    <row r="16" spans="1:20">
      <c r="A16" s="11" t="s">
        <v>18</v>
      </c>
      <c r="B16" s="12">
        <f ca="1">INT(RANDBETWEEN(1,41))</f>
        <v>38</v>
      </c>
      <c r="C16" s="12" t="str">
        <f ca="1">VLOOKUP(B16,'District table'!$A$1:$B$42,2,FALSE)</f>
        <v>Taunsa</v>
      </c>
      <c r="D16" s="12">
        <v>50</v>
      </c>
      <c r="E16" s="12">
        <f ca="1">INT(RANDBETWEEN(1,5))</f>
        <v>1</v>
      </c>
      <c r="F16" s="12">
        <f ca="1">INT(RANDBETWEEN(1,10))</f>
        <v>3</v>
      </c>
      <c r="G16" s="13" t="str">
        <f ca="1">VLOOKUP(F16,'Book table'!$A$1:$C$11,2, FALSE)</f>
        <v>Poem</v>
      </c>
      <c r="H16" s="13" t="str">
        <f ca="1">VLOOKUP(F16,'Book table'!$A$1:$C$11,3, FALSE)</f>
        <v>Mia and Milan</v>
      </c>
      <c r="I16" s="12">
        <f ca="1">INT(RANDBETWEEN(6,40))</f>
        <v>27</v>
      </c>
      <c r="J16" s="12">
        <f ca="1">INT(RANDBETWEEN(3000,8000))</f>
        <v>6094</v>
      </c>
      <c r="K16" s="12">
        <f ca="1">J16+RANDBETWEEN(2000,6000)</f>
        <v>11534</v>
      </c>
      <c r="L16" s="12">
        <f ca="1">K16-J16</f>
        <v>5440</v>
      </c>
      <c r="M16" s="12">
        <f ca="1">J16*(RANDBETWEEN(0.1,0.92))</f>
        <v>6094</v>
      </c>
      <c r="N16" s="14">
        <f ca="1">(RANDBETWEEN(22,87))/100</f>
        <v>0.49</v>
      </c>
      <c r="O16" s="12">
        <f ca="1">INT(RANDBETWEEN(180,360))</f>
        <v>223</v>
      </c>
      <c r="P16" s="12">
        <f ca="1">INT(O16*RAND())</f>
        <v>20</v>
      </c>
      <c r="Q16" s="12">
        <f ca="1">(O16-P16)</f>
        <v>203</v>
      </c>
      <c r="R16" s="15">
        <f ca="1">P16/O16</f>
        <v>8.9686098654708515E-2</v>
      </c>
    </row>
    <row r="17" spans="1:18">
      <c r="A17" s="11" t="s">
        <v>18</v>
      </c>
      <c r="B17" s="12">
        <f ca="1">INT(RANDBETWEEN(1,41))</f>
        <v>35</v>
      </c>
      <c r="C17" s="12" t="str">
        <f ca="1">VLOOKUP(B17,'District table'!$A$1:$B$42,2,FALSE)</f>
        <v>Sheikhupura</v>
      </c>
      <c r="D17" s="12">
        <v>63</v>
      </c>
      <c r="E17" s="12">
        <f ca="1">INT(RANDBETWEEN(1,5))</f>
        <v>5</v>
      </c>
      <c r="F17" s="12">
        <f ca="1">INT(RANDBETWEEN(1,10))</f>
        <v>1</v>
      </c>
      <c r="G17" s="13" t="str">
        <f ca="1">VLOOKUP(F17,'Book table'!$A$1:$C$11,2, FALSE)</f>
        <v>Fiction</v>
      </c>
      <c r="H17" s="13" t="str">
        <f ca="1">VLOOKUP(F17,'Book table'!$A$1:$C$11,3, FALSE)</f>
        <v>My Red Bull</v>
      </c>
      <c r="I17" s="12">
        <f ca="1">INT(RANDBETWEEN(6,40))</f>
        <v>38</v>
      </c>
      <c r="J17" s="12">
        <f ca="1">INT(RANDBETWEEN(3000,8000))</f>
        <v>5013</v>
      </c>
      <c r="K17" s="12">
        <f ca="1">J17+RANDBETWEEN(2000,6000)</f>
        <v>7551</v>
      </c>
      <c r="L17" s="12">
        <f ca="1">K17-J17</f>
        <v>2538</v>
      </c>
      <c r="M17" s="12">
        <f ca="1">J17*(RANDBETWEEN(0.1,0.92))</f>
        <v>5013</v>
      </c>
      <c r="N17" s="14">
        <f ca="1">(RANDBETWEEN(22,87))/100</f>
        <v>0.67</v>
      </c>
      <c r="O17" s="12">
        <f ca="1">INT(RANDBETWEEN(180,360))</f>
        <v>321</v>
      </c>
      <c r="P17" s="12">
        <f ca="1">INT(O17*RAND())</f>
        <v>105</v>
      </c>
      <c r="Q17" s="12">
        <f ca="1">(O17-P17)</f>
        <v>216</v>
      </c>
      <c r="R17" s="15">
        <f ca="1">P17/O17</f>
        <v>0.32710280373831774</v>
      </c>
    </row>
    <row r="18" spans="1:18">
      <c r="A18" s="16" t="s">
        <v>18</v>
      </c>
      <c r="B18" s="12">
        <f ca="1">INT(RANDBETWEEN(1,41))</f>
        <v>35</v>
      </c>
      <c r="C18" s="12" t="str">
        <f ca="1">VLOOKUP(B18,'District table'!$A$1:$B$42,2,FALSE)</f>
        <v>Sheikhupura</v>
      </c>
      <c r="D18" s="12">
        <v>95</v>
      </c>
      <c r="E18" s="12">
        <f ca="1">INT(RANDBETWEEN(1,5))</f>
        <v>3</v>
      </c>
      <c r="F18" s="17">
        <f ca="1">INT(RANDBETWEEN(1,10))</f>
        <v>8</v>
      </c>
      <c r="G18" s="18" t="str">
        <f ca="1">VLOOKUP(F18,'Book table'!$A$1:$C$11,2, FALSE)</f>
        <v>Poem</v>
      </c>
      <c r="H18" s="18" t="str">
        <f ca="1">VLOOKUP(F18,'Book table'!$A$1:$C$11,3, FALSE)</f>
        <v>The Rain and the Wind</v>
      </c>
      <c r="I18" s="17">
        <f ca="1">INT(RANDBETWEEN(6,40))</f>
        <v>31</v>
      </c>
      <c r="J18" s="17">
        <f ca="1">INT(RANDBETWEEN(3000,8000))</f>
        <v>3066</v>
      </c>
      <c r="K18" s="17">
        <f ca="1">J18+RANDBETWEEN(2000,6000)</f>
        <v>8588</v>
      </c>
      <c r="L18" s="17">
        <f ca="1">K18-J18</f>
        <v>5522</v>
      </c>
      <c r="M18" s="17">
        <f ca="1">J18*(RANDBETWEEN(0.1,0.92))</f>
        <v>3066</v>
      </c>
      <c r="N18" s="19">
        <f ca="1">(RANDBETWEEN(22,87))/100</f>
        <v>0.53</v>
      </c>
      <c r="O18" s="17">
        <f ca="1">INT(RANDBETWEEN(180,360))</f>
        <v>214</v>
      </c>
      <c r="P18" s="17">
        <f ca="1">INT(O18*RAND())</f>
        <v>101</v>
      </c>
      <c r="Q18" s="17">
        <f ca="1">(O18-P18)</f>
        <v>113</v>
      </c>
      <c r="R18" s="20">
        <f ca="1">P18/O18</f>
        <v>0.4719626168224299</v>
      </c>
    </row>
    <row r="19" spans="1:18">
      <c r="A19" s="16" t="s">
        <v>18</v>
      </c>
      <c r="B19" s="12">
        <f ca="1">INT(RANDBETWEEN(1,41))</f>
        <v>33</v>
      </c>
      <c r="C19" s="12" t="str">
        <f ca="1">VLOOKUP(B19,'District table'!$A$1:$B$42,2,FALSE)</f>
        <v>Sahiwal</v>
      </c>
      <c r="D19" s="12">
        <v>52</v>
      </c>
      <c r="E19" s="12">
        <f ca="1">INT(RANDBETWEEN(1,5))</f>
        <v>4</v>
      </c>
      <c r="F19" s="17">
        <f ca="1">INT(RANDBETWEEN(1,10))</f>
        <v>9</v>
      </c>
      <c r="G19" s="18" t="str">
        <f ca="1">VLOOKUP(F19,'Book table'!$A$1:$C$11,2, FALSE)</f>
        <v>Decodable</v>
      </c>
      <c r="H19" s="18" t="str">
        <f ca="1">VLOOKUP(F19,'Book table'!$A$1:$C$11,3, FALSE)</f>
        <v>Who takes the Train</v>
      </c>
      <c r="I19" s="17">
        <f ca="1">INT(RANDBETWEEN(6,40))</f>
        <v>29</v>
      </c>
      <c r="J19" s="17">
        <f ca="1">INT(RANDBETWEEN(3000,8000))</f>
        <v>4740</v>
      </c>
      <c r="K19" s="17">
        <f ca="1">J19+RANDBETWEEN(2000,6000)</f>
        <v>8081</v>
      </c>
      <c r="L19" s="17">
        <f ca="1">K19-J19</f>
        <v>3341</v>
      </c>
      <c r="M19" s="17">
        <f ca="1">J19*(RANDBETWEEN(0.1,0.92))</f>
        <v>4740</v>
      </c>
      <c r="N19" s="19">
        <f ca="1">(RANDBETWEEN(22,87))/100</f>
        <v>0.42</v>
      </c>
      <c r="O19" s="17">
        <f ca="1">INT(RANDBETWEEN(180,360))</f>
        <v>185</v>
      </c>
      <c r="P19" s="17">
        <f ca="1">INT(O19*RAND())</f>
        <v>96</v>
      </c>
      <c r="Q19" s="17">
        <f ca="1">(O19-P19)</f>
        <v>89</v>
      </c>
      <c r="R19" s="20">
        <f ca="1">P19/O19</f>
        <v>0.51891891891891895</v>
      </c>
    </row>
    <row r="20" spans="1:18">
      <c r="A20" s="11" t="s">
        <v>18</v>
      </c>
      <c r="B20" s="12">
        <f ca="1">INT(RANDBETWEEN(1,41))</f>
        <v>16</v>
      </c>
      <c r="C20" s="12" t="str">
        <f ca="1">VLOOKUP(B20,'District table'!$A$1:$B$42,2,FALSE)</f>
        <v>Khushab</v>
      </c>
      <c r="D20" s="12">
        <v>70</v>
      </c>
      <c r="E20" s="12">
        <f ca="1">INT(RANDBETWEEN(1,5))</f>
        <v>5</v>
      </c>
      <c r="F20" s="12">
        <f ca="1">INT(RANDBETWEEN(1,10))</f>
        <v>5</v>
      </c>
      <c r="G20" s="13" t="str">
        <f ca="1">VLOOKUP(F20,'Book table'!$A$1:$C$11,2, FALSE)</f>
        <v>Fiction</v>
      </c>
      <c r="H20" s="13" t="str">
        <f ca="1">VLOOKUP(F20,'Book table'!$A$1:$C$11,3, FALSE)</f>
        <v>Billty to the Rescue</v>
      </c>
      <c r="I20" s="12">
        <f ca="1">INT(RANDBETWEEN(6,40))</f>
        <v>13</v>
      </c>
      <c r="J20" s="12">
        <f ca="1">INT(RANDBETWEEN(3000,8000))</f>
        <v>7326</v>
      </c>
      <c r="K20" s="12">
        <f ca="1">J20+RANDBETWEEN(2000,6000)</f>
        <v>11428</v>
      </c>
      <c r="L20" s="12">
        <f ca="1">K20-J20</f>
        <v>4102</v>
      </c>
      <c r="M20" s="12">
        <f ca="1">J20*(RANDBETWEEN(0.1,0.92))</f>
        <v>7326</v>
      </c>
      <c r="N20" s="14">
        <f ca="1">(RANDBETWEEN(22,87))/100</f>
        <v>0.52</v>
      </c>
      <c r="O20" s="12">
        <f ca="1">INT(RANDBETWEEN(180,360))</f>
        <v>212</v>
      </c>
      <c r="P20" s="12">
        <f ca="1">INT(O20*RAND())</f>
        <v>33</v>
      </c>
      <c r="Q20" s="12">
        <f ca="1">(O20-P20)</f>
        <v>179</v>
      </c>
      <c r="R20" s="15">
        <f ca="1">P20/O20</f>
        <v>0.15566037735849056</v>
      </c>
    </row>
    <row r="21" spans="1:18">
      <c r="A21" s="11" t="s">
        <v>18</v>
      </c>
      <c r="B21" s="12">
        <f ca="1">INT(RANDBETWEEN(1,41))</f>
        <v>5</v>
      </c>
      <c r="C21" s="12" t="str">
        <f ca="1">VLOOKUP(B21,'District table'!$A$1:$B$42,2,FALSE)</f>
        <v>Chakwal</v>
      </c>
      <c r="D21" s="12">
        <v>75</v>
      </c>
      <c r="E21" s="12">
        <f ca="1">INT(RANDBETWEEN(1,5))</f>
        <v>3</v>
      </c>
      <c r="F21" s="12">
        <f ca="1">INT(RANDBETWEEN(1,10))</f>
        <v>4</v>
      </c>
      <c r="G21" s="13" t="str">
        <f ca="1">VLOOKUP(F21,'Book table'!$A$1:$C$11,2, FALSE)</f>
        <v>Decodable</v>
      </c>
      <c r="H21" s="13" t="str">
        <f ca="1">VLOOKUP(F21,'Book table'!$A$1:$C$11,3, FALSE)</f>
        <v>Lara the Ladybug</v>
      </c>
      <c r="I21" s="12">
        <f ca="1">INT(RANDBETWEEN(6,40))</f>
        <v>38</v>
      </c>
      <c r="J21" s="12">
        <f ca="1">INT(RANDBETWEEN(3000,8000))</f>
        <v>3135</v>
      </c>
      <c r="K21" s="12">
        <f ca="1">J21+RANDBETWEEN(2000,6000)</f>
        <v>5805</v>
      </c>
      <c r="L21" s="12">
        <f ca="1">K21-J21</f>
        <v>2670</v>
      </c>
      <c r="M21" s="12">
        <f ca="1">J21*(RANDBETWEEN(0.1,0.92))</f>
        <v>3135</v>
      </c>
      <c r="N21" s="14">
        <f ca="1">(RANDBETWEEN(22,87))/100</f>
        <v>0.41</v>
      </c>
      <c r="O21" s="12">
        <f ca="1">INT(RANDBETWEEN(180,360))</f>
        <v>299</v>
      </c>
      <c r="P21" s="12">
        <f ca="1">INT(O21*RAND())</f>
        <v>112</v>
      </c>
      <c r="Q21" s="12">
        <f ca="1">(O21-P21)</f>
        <v>187</v>
      </c>
      <c r="R21" s="15">
        <f ca="1">P21/O21</f>
        <v>0.37458193979933108</v>
      </c>
    </row>
    <row r="22" spans="1:18">
      <c r="A22" s="16" t="s">
        <v>18</v>
      </c>
      <c r="B22" s="12">
        <f ca="1">INT(RANDBETWEEN(1,41))</f>
        <v>14</v>
      </c>
      <c r="C22" s="12" t="str">
        <f ca="1">VLOOKUP(B22,'District table'!$A$1:$B$42,2,FALSE)</f>
        <v>Kasur</v>
      </c>
      <c r="D22" s="12">
        <v>26</v>
      </c>
      <c r="E22" s="12">
        <f ca="1">INT(RANDBETWEEN(1,5))</f>
        <v>2</v>
      </c>
      <c r="F22" s="17">
        <f ca="1">INT(RANDBETWEEN(1,10))</f>
        <v>2</v>
      </c>
      <c r="G22" s="18" t="str">
        <f ca="1">VLOOKUP(F22,'Book table'!$A$1:$C$11,2, FALSE)</f>
        <v>Non Fiction</v>
      </c>
      <c r="H22" s="18" t="str">
        <f ca="1">VLOOKUP(F22,'Book table'!$A$1:$C$11,3, FALSE)</f>
        <v>I like Cricket</v>
      </c>
      <c r="I22" s="17">
        <f ca="1">INT(RANDBETWEEN(6,40))</f>
        <v>11</v>
      </c>
      <c r="J22" s="17">
        <f ca="1">INT(RANDBETWEEN(3000,8000))</f>
        <v>7451</v>
      </c>
      <c r="K22" s="17">
        <f ca="1">J22+RANDBETWEEN(2000,6000)</f>
        <v>13226</v>
      </c>
      <c r="L22" s="17">
        <f ca="1">K22-J22</f>
        <v>5775</v>
      </c>
      <c r="M22" s="17">
        <f ca="1">J22*(RANDBETWEEN(0.1,0.92))</f>
        <v>7451</v>
      </c>
      <c r="N22" s="19">
        <f ca="1">(RANDBETWEEN(22,87))/100</f>
        <v>0.35</v>
      </c>
      <c r="O22" s="17">
        <f ca="1">INT(RANDBETWEEN(180,360))</f>
        <v>332</v>
      </c>
      <c r="P22" s="17">
        <f ca="1">INT(O22*RAND())</f>
        <v>40</v>
      </c>
      <c r="Q22" s="17">
        <f ca="1">(O22-P22)</f>
        <v>292</v>
      </c>
      <c r="R22" s="20">
        <f ca="1">P22/O22</f>
        <v>0.12048192771084337</v>
      </c>
    </row>
    <row r="23" spans="1:18">
      <c r="A23" s="11" t="s">
        <v>18</v>
      </c>
      <c r="B23" s="12">
        <f ca="1">INT(RANDBETWEEN(1,41))</f>
        <v>6</v>
      </c>
      <c r="C23" s="12" t="str">
        <f ca="1">VLOOKUP(B23,'District table'!$A$1:$B$42,2,FALSE)</f>
        <v>Chiniot</v>
      </c>
      <c r="D23" s="12">
        <v>44</v>
      </c>
      <c r="E23" s="12">
        <f ca="1">INT(RANDBETWEEN(1,5))</f>
        <v>3</v>
      </c>
      <c r="F23" s="12">
        <f ca="1">INT(RANDBETWEEN(1,10))</f>
        <v>3</v>
      </c>
      <c r="G23" s="13" t="str">
        <f ca="1">VLOOKUP(F23,'Book table'!$A$1:$C$11,2, FALSE)</f>
        <v>Poem</v>
      </c>
      <c r="H23" s="13" t="str">
        <f ca="1">VLOOKUP(F23,'Book table'!$A$1:$C$11,3, FALSE)</f>
        <v>Mia and Milan</v>
      </c>
      <c r="I23" s="12">
        <f ca="1">INT(RANDBETWEEN(6,40))</f>
        <v>17</v>
      </c>
      <c r="J23" s="12">
        <f ca="1">INT(RANDBETWEEN(3000,8000))</f>
        <v>5368</v>
      </c>
      <c r="K23" s="12">
        <f ca="1">J23+RANDBETWEEN(2000,6000)</f>
        <v>9321</v>
      </c>
      <c r="L23" s="12">
        <f ca="1">K23-J23</f>
        <v>3953</v>
      </c>
      <c r="M23" s="12">
        <f ca="1">J23*(RANDBETWEEN(0.1,0.92))</f>
        <v>5368</v>
      </c>
      <c r="N23" s="14">
        <f ca="1">(RANDBETWEEN(22,87))/100</f>
        <v>0.82</v>
      </c>
      <c r="O23" s="12">
        <f ca="1">INT(RANDBETWEEN(180,360))</f>
        <v>239</v>
      </c>
      <c r="P23" s="12">
        <f ca="1">INT(O23*RAND())</f>
        <v>207</v>
      </c>
      <c r="Q23" s="12">
        <f ca="1">(O23-P23)</f>
        <v>32</v>
      </c>
      <c r="R23" s="15">
        <f ca="1">P23/O23</f>
        <v>0.86610878661087864</v>
      </c>
    </row>
    <row r="24" spans="1:18">
      <c r="A24" s="16" t="s">
        <v>18</v>
      </c>
      <c r="B24" s="12">
        <f ca="1">INT(RANDBETWEEN(1,41))</f>
        <v>20</v>
      </c>
      <c r="C24" s="12" t="str">
        <f ca="1">VLOOKUP(B24,'District table'!$A$1:$B$42,2,FALSE)</f>
        <v>Lodhran</v>
      </c>
      <c r="D24" s="12">
        <v>71</v>
      </c>
      <c r="E24" s="12">
        <f ca="1">INT(RANDBETWEEN(1,5))</f>
        <v>4</v>
      </c>
      <c r="F24" s="17">
        <f ca="1">INT(RANDBETWEEN(1,10))</f>
        <v>9</v>
      </c>
      <c r="G24" s="18" t="str">
        <f ca="1">VLOOKUP(F24,'Book table'!$A$1:$C$11,2, FALSE)</f>
        <v>Decodable</v>
      </c>
      <c r="H24" s="18" t="str">
        <f ca="1">VLOOKUP(F24,'Book table'!$A$1:$C$11,3, FALSE)</f>
        <v>Who takes the Train</v>
      </c>
      <c r="I24" s="17">
        <f ca="1">INT(RANDBETWEEN(6,40))</f>
        <v>25</v>
      </c>
      <c r="J24" s="17">
        <f ca="1">INT(RANDBETWEEN(3000,8000))</f>
        <v>3864</v>
      </c>
      <c r="K24" s="17">
        <f ca="1">J24+RANDBETWEEN(2000,6000)</f>
        <v>7090</v>
      </c>
      <c r="L24" s="17">
        <f ca="1">K24-J24</f>
        <v>3226</v>
      </c>
      <c r="M24" s="17">
        <f ca="1">J24*(RANDBETWEEN(0.1,0.92))</f>
        <v>3864</v>
      </c>
      <c r="N24" s="19">
        <f ca="1">(RANDBETWEEN(22,87))/100</f>
        <v>0.73</v>
      </c>
      <c r="O24" s="17">
        <f ca="1">INT(RANDBETWEEN(180,360))</f>
        <v>302</v>
      </c>
      <c r="P24" s="17">
        <f ca="1">INT(O24*RAND())</f>
        <v>101</v>
      </c>
      <c r="Q24" s="17">
        <f ca="1">(O24-P24)</f>
        <v>201</v>
      </c>
      <c r="R24" s="20">
        <f ca="1">P24/O24</f>
        <v>0.33443708609271522</v>
      </c>
    </row>
    <row r="25" spans="1:18">
      <c r="A25" s="11" t="s">
        <v>18</v>
      </c>
      <c r="B25" s="12">
        <f ca="1">INT(RANDBETWEEN(1,41))</f>
        <v>17</v>
      </c>
      <c r="C25" s="12" t="str">
        <f ca="1">VLOOKUP(B25,'District table'!$A$1:$B$42,2,FALSE)</f>
        <v>Kot Addu</v>
      </c>
      <c r="D25" s="12">
        <v>82</v>
      </c>
      <c r="E25" s="12">
        <f ca="1">INT(RANDBETWEEN(1,5))</f>
        <v>2</v>
      </c>
      <c r="F25" s="12">
        <f ca="1">INT(RANDBETWEEN(1,10))</f>
        <v>10</v>
      </c>
      <c r="G25" s="13" t="str">
        <f ca="1">VLOOKUP(F25,'Book table'!$A$1:$C$11,2, FALSE)</f>
        <v>Fiction</v>
      </c>
      <c r="H25" s="13" t="str">
        <f ca="1">VLOOKUP(F25,'Book table'!$A$1:$C$11,3, FALSE)</f>
        <v>Where is Lulu</v>
      </c>
      <c r="I25" s="12">
        <f ca="1">INT(RANDBETWEEN(6,40))</f>
        <v>11</v>
      </c>
      <c r="J25" s="12">
        <f ca="1">INT(RANDBETWEEN(3000,8000))</f>
        <v>6433</v>
      </c>
      <c r="K25" s="12">
        <f ca="1">J25+RANDBETWEEN(2000,6000)</f>
        <v>11629</v>
      </c>
      <c r="L25" s="12">
        <f ca="1">K25-J25</f>
        <v>5196</v>
      </c>
      <c r="M25" s="12">
        <f ca="1">J25*(RANDBETWEEN(0.1,0.92))</f>
        <v>6433</v>
      </c>
      <c r="N25" s="14">
        <f ca="1">(RANDBETWEEN(22,87))/100</f>
        <v>0.78</v>
      </c>
      <c r="O25" s="12">
        <f ca="1">INT(RANDBETWEEN(180,360))</f>
        <v>317</v>
      </c>
      <c r="P25" s="12">
        <f ca="1">INT(O25*RAND())</f>
        <v>237</v>
      </c>
      <c r="Q25" s="12">
        <f ca="1">(O25-P25)</f>
        <v>80</v>
      </c>
      <c r="R25" s="15">
        <f ca="1">P25/O25</f>
        <v>0.74763406940063093</v>
      </c>
    </row>
    <row r="26" spans="1:18">
      <c r="A26" s="16" t="s">
        <v>18</v>
      </c>
      <c r="B26" s="12">
        <f ca="1">INT(RANDBETWEEN(1,41))</f>
        <v>6</v>
      </c>
      <c r="C26" s="12" t="str">
        <f ca="1">VLOOKUP(B26,'District table'!$A$1:$B$42,2,FALSE)</f>
        <v>Chiniot</v>
      </c>
      <c r="D26" s="12">
        <v>86</v>
      </c>
      <c r="E26" s="12">
        <f ca="1">INT(RANDBETWEEN(1,5))</f>
        <v>2</v>
      </c>
      <c r="F26" s="17">
        <f ca="1">INT(RANDBETWEEN(1,10))</f>
        <v>7</v>
      </c>
      <c r="G26" s="18" t="str">
        <f ca="1">VLOOKUP(F26,'Book table'!$A$1:$C$11,2, FALSE)</f>
        <v>Non Fiction</v>
      </c>
      <c r="H26" s="18" t="str">
        <f ca="1">VLOOKUP(F26,'Book table'!$A$1:$C$11,3, FALSE)</f>
        <v>Playground</v>
      </c>
      <c r="I26" s="17">
        <f ca="1">INT(RANDBETWEEN(6,40))</f>
        <v>8</v>
      </c>
      <c r="J26" s="17">
        <f ca="1">INT(RANDBETWEEN(3000,8000))</f>
        <v>6120</v>
      </c>
      <c r="K26" s="17">
        <f ca="1">J26+RANDBETWEEN(2000,6000)</f>
        <v>8854</v>
      </c>
      <c r="L26" s="17">
        <f ca="1">K26-J26</f>
        <v>2734</v>
      </c>
      <c r="M26" s="17">
        <f ca="1">J26*(RANDBETWEEN(0.1,0.92))</f>
        <v>6120</v>
      </c>
      <c r="N26" s="19">
        <f ca="1">(RANDBETWEEN(22,87))/100</f>
        <v>0.78</v>
      </c>
      <c r="O26" s="17">
        <f ca="1">INT(RANDBETWEEN(180,360))</f>
        <v>282</v>
      </c>
      <c r="P26" s="17">
        <f ca="1">INT(O26*RAND())</f>
        <v>195</v>
      </c>
      <c r="Q26" s="17">
        <f ca="1">(O26-P26)</f>
        <v>87</v>
      </c>
      <c r="R26" s="20">
        <f ca="1">P26/O26</f>
        <v>0.69148936170212771</v>
      </c>
    </row>
    <row r="27" spans="1:18">
      <c r="A27" s="16" t="s">
        <v>18</v>
      </c>
      <c r="B27" s="12">
        <f ca="1">INT(RANDBETWEEN(1,41))</f>
        <v>7</v>
      </c>
      <c r="C27" s="12" t="str">
        <f ca="1">VLOOKUP(B27,'District table'!$A$1:$B$42,2,FALSE)</f>
        <v>Dera Ghazi Khan</v>
      </c>
      <c r="D27" s="12">
        <v>39</v>
      </c>
      <c r="E27" s="12">
        <f ca="1">INT(RANDBETWEEN(1,5))</f>
        <v>5</v>
      </c>
      <c r="F27" s="17">
        <f ca="1">INT(RANDBETWEEN(1,10))</f>
        <v>2</v>
      </c>
      <c r="G27" s="18" t="str">
        <f ca="1">VLOOKUP(F27,'Book table'!$A$1:$C$11,2, FALSE)</f>
        <v>Non Fiction</v>
      </c>
      <c r="H27" s="18" t="str">
        <f ca="1">VLOOKUP(F27,'Book table'!$A$1:$C$11,3, FALSE)</f>
        <v>I like Cricket</v>
      </c>
      <c r="I27" s="17">
        <f ca="1">INT(RANDBETWEEN(6,40))</f>
        <v>22</v>
      </c>
      <c r="J27" s="17">
        <f ca="1">INT(RANDBETWEEN(3000,8000))</f>
        <v>3856</v>
      </c>
      <c r="K27" s="17">
        <f ca="1">J27+RANDBETWEEN(2000,6000)</f>
        <v>7384</v>
      </c>
      <c r="L27" s="17">
        <f ca="1">K27-J27</f>
        <v>3528</v>
      </c>
      <c r="M27" s="17">
        <f ca="1">J27*(RANDBETWEEN(0.1,0.92))</f>
        <v>3856</v>
      </c>
      <c r="N27" s="19">
        <f ca="1">(RANDBETWEEN(22,87))/100</f>
        <v>0.34</v>
      </c>
      <c r="O27" s="17">
        <f ca="1">INT(RANDBETWEEN(180,360))</f>
        <v>284</v>
      </c>
      <c r="P27" s="17">
        <f ca="1">INT(O27*RAND())</f>
        <v>276</v>
      </c>
      <c r="Q27" s="17">
        <f ca="1">(O27-P27)</f>
        <v>8</v>
      </c>
      <c r="R27" s="20">
        <f ca="1">P27/O27</f>
        <v>0.971830985915493</v>
      </c>
    </row>
    <row r="28" spans="1:18">
      <c r="A28" s="16" t="s">
        <v>18</v>
      </c>
      <c r="B28" s="12">
        <f ca="1">INT(RANDBETWEEN(1,41))</f>
        <v>15</v>
      </c>
      <c r="C28" s="12" t="str">
        <f ca="1">VLOOKUP(B28,'District table'!$A$1:$B$42,2,FALSE)</f>
        <v>Khanewal</v>
      </c>
      <c r="D28" s="12">
        <v>98</v>
      </c>
      <c r="E28" s="12">
        <f ca="1">INT(RANDBETWEEN(1,5))</f>
        <v>5</v>
      </c>
      <c r="F28" s="17">
        <f ca="1">INT(RANDBETWEEN(1,10))</f>
        <v>5</v>
      </c>
      <c r="G28" s="18" t="str">
        <f ca="1">VLOOKUP(F28,'Book table'!$A$1:$C$11,2, FALSE)</f>
        <v>Fiction</v>
      </c>
      <c r="H28" s="18" t="str">
        <f ca="1">VLOOKUP(F28,'Book table'!$A$1:$C$11,3, FALSE)</f>
        <v>Billty to the Rescue</v>
      </c>
      <c r="I28" s="17">
        <f ca="1">INT(RANDBETWEEN(6,40))</f>
        <v>29</v>
      </c>
      <c r="J28" s="17">
        <f ca="1">INT(RANDBETWEEN(3000,8000))</f>
        <v>6127</v>
      </c>
      <c r="K28" s="17">
        <f ca="1">J28+RANDBETWEEN(2000,6000)</f>
        <v>9832</v>
      </c>
      <c r="L28" s="17">
        <f ca="1">K28-J28</f>
        <v>3705</v>
      </c>
      <c r="M28" s="17">
        <f ca="1">J28*(RANDBETWEEN(0.1,0.92))</f>
        <v>6127</v>
      </c>
      <c r="N28" s="19">
        <f ca="1">(RANDBETWEEN(22,87))/100</f>
        <v>0.84</v>
      </c>
      <c r="O28" s="17">
        <f ca="1">INT(RANDBETWEEN(180,360))</f>
        <v>328</v>
      </c>
      <c r="P28" s="17">
        <f ca="1">INT(O28*RAND())</f>
        <v>208</v>
      </c>
      <c r="Q28" s="17">
        <f ca="1">(O28-P28)</f>
        <v>120</v>
      </c>
      <c r="R28" s="20">
        <f ca="1">P28/O28</f>
        <v>0.63414634146341464</v>
      </c>
    </row>
    <row r="29" spans="1:18">
      <c r="A29" s="16" t="s">
        <v>18</v>
      </c>
      <c r="B29" s="12">
        <f ca="1">INT(RANDBETWEEN(1,41))</f>
        <v>9</v>
      </c>
      <c r="C29" s="12" t="str">
        <f ca="1">VLOOKUP(B29,'District table'!$A$1:$B$42,2,FALSE)</f>
        <v>Gujranwala</v>
      </c>
      <c r="D29" s="12">
        <v>4</v>
      </c>
      <c r="E29" s="12">
        <f ca="1">INT(RANDBETWEEN(1,5))</f>
        <v>2</v>
      </c>
      <c r="F29" s="17">
        <f ca="1">INT(RANDBETWEEN(1,10))</f>
        <v>10</v>
      </c>
      <c r="G29" s="18" t="str">
        <f ca="1">VLOOKUP(F29,'Book table'!$A$1:$C$11,2, FALSE)</f>
        <v>Fiction</v>
      </c>
      <c r="H29" s="18" t="str">
        <f ca="1">VLOOKUP(F29,'Book table'!$A$1:$C$11,3, FALSE)</f>
        <v>Where is Lulu</v>
      </c>
      <c r="I29" s="17">
        <f ca="1">INT(RANDBETWEEN(6,40))</f>
        <v>32</v>
      </c>
      <c r="J29" s="17">
        <f ca="1">INT(RANDBETWEEN(3000,8000))</f>
        <v>3713</v>
      </c>
      <c r="K29" s="17">
        <f ca="1">J29+RANDBETWEEN(2000,6000)</f>
        <v>5802</v>
      </c>
      <c r="L29" s="17">
        <f ca="1">K29-J29</f>
        <v>2089</v>
      </c>
      <c r="M29" s="17">
        <f ca="1">J29*(RANDBETWEEN(0.1,0.92))</f>
        <v>3713</v>
      </c>
      <c r="N29" s="19">
        <f ca="1">(RANDBETWEEN(22,87))/100</f>
        <v>0.34</v>
      </c>
      <c r="O29" s="17">
        <f ca="1">INT(RANDBETWEEN(180,360))</f>
        <v>194</v>
      </c>
      <c r="P29" s="17">
        <f ca="1">INT(O29*RAND())</f>
        <v>173</v>
      </c>
      <c r="Q29" s="17">
        <f ca="1">(O29-P29)</f>
        <v>21</v>
      </c>
      <c r="R29" s="20">
        <f ca="1">P29/O29</f>
        <v>0.89175257731958768</v>
      </c>
    </row>
    <row r="30" spans="1:18">
      <c r="A30" s="16" t="s">
        <v>18</v>
      </c>
      <c r="B30" s="12">
        <f ca="1">INT(RANDBETWEEN(1,41))</f>
        <v>14</v>
      </c>
      <c r="C30" s="12" t="str">
        <f ca="1">VLOOKUP(B30,'District table'!$A$1:$B$42,2,FALSE)</f>
        <v>Kasur</v>
      </c>
      <c r="D30" s="12">
        <v>22</v>
      </c>
      <c r="E30" s="12">
        <f ca="1">INT(RANDBETWEEN(1,5))</f>
        <v>3</v>
      </c>
      <c r="F30" s="17">
        <f ca="1">INT(RANDBETWEEN(1,10))</f>
        <v>4</v>
      </c>
      <c r="G30" s="18" t="str">
        <f ca="1">VLOOKUP(F30,'Book table'!$A$1:$C$11,2, FALSE)</f>
        <v>Decodable</v>
      </c>
      <c r="H30" s="18" t="str">
        <f ca="1">VLOOKUP(F30,'Book table'!$A$1:$C$11,3, FALSE)</f>
        <v>Lara the Ladybug</v>
      </c>
      <c r="I30" s="17">
        <f ca="1">INT(RANDBETWEEN(6,40))</f>
        <v>34</v>
      </c>
      <c r="J30" s="17">
        <f ca="1">INT(RANDBETWEEN(3000,8000))</f>
        <v>6036</v>
      </c>
      <c r="K30" s="17">
        <f ca="1">J30+RANDBETWEEN(2000,6000)</f>
        <v>8233</v>
      </c>
      <c r="L30" s="17">
        <f ca="1">K30-J30</f>
        <v>2197</v>
      </c>
      <c r="M30" s="17">
        <f ca="1">J30*(RANDBETWEEN(0.1,0.92))</f>
        <v>6036</v>
      </c>
      <c r="N30" s="19">
        <f ca="1">(RANDBETWEEN(22,87))/100</f>
        <v>0.27</v>
      </c>
      <c r="O30" s="17">
        <f ca="1">INT(RANDBETWEEN(180,360))</f>
        <v>293</v>
      </c>
      <c r="P30" s="17">
        <f ca="1">INT(O30*RAND())</f>
        <v>16</v>
      </c>
      <c r="Q30" s="17">
        <f ca="1">(O30-P30)</f>
        <v>277</v>
      </c>
      <c r="R30" s="20">
        <f ca="1">P30/O30</f>
        <v>5.4607508532423209E-2</v>
      </c>
    </row>
    <row r="31" spans="1:18">
      <c r="A31" s="16" t="s">
        <v>18</v>
      </c>
      <c r="B31" s="12">
        <f ca="1">INT(RANDBETWEEN(1,41))</f>
        <v>39</v>
      </c>
      <c r="C31" s="12" t="str">
        <f ca="1">VLOOKUP(B31,'District table'!$A$1:$B$42,2,FALSE)</f>
        <v>Toba Tek Singh</v>
      </c>
      <c r="D31" s="12">
        <v>57</v>
      </c>
      <c r="E31" s="12">
        <f ca="1">INT(RANDBETWEEN(1,5))</f>
        <v>3</v>
      </c>
      <c r="F31" s="17">
        <f ca="1">INT(RANDBETWEEN(1,10))</f>
        <v>2</v>
      </c>
      <c r="G31" s="18" t="str">
        <f ca="1">VLOOKUP(F31,'Book table'!$A$1:$C$11,2, FALSE)</f>
        <v>Non Fiction</v>
      </c>
      <c r="H31" s="18" t="str">
        <f ca="1">VLOOKUP(F31,'Book table'!$A$1:$C$11,3, FALSE)</f>
        <v>I like Cricket</v>
      </c>
      <c r="I31" s="17">
        <f ca="1">INT(RANDBETWEEN(6,40))</f>
        <v>9</v>
      </c>
      <c r="J31" s="17">
        <f ca="1">INT(RANDBETWEEN(3000,8000))</f>
        <v>3227</v>
      </c>
      <c r="K31" s="17">
        <f ca="1">J31+RANDBETWEEN(2000,6000)</f>
        <v>6632</v>
      </c>
      <c r="L31" s="17">
        <f ca="1">K31-J31</f>
        <v>3405</v>
      </c>
      <c r="M31" s="17">
        <f ca="1">J31*(RANDBETWEEN(0.1,0.92))</f>
        <v>3227</v>
      </c>
      <c r="N31" s="19">
        <f ca="1">(RANDBETWEEN(22,87))/100</f>
        <v>0.87</v>
      </c>
      <c r="O31" s="17">
        <f ca="1">INT(RANDBETWEEN(180,360))</f>
        <v>312</v>
      </c>
      <c r="P31" s="17">
        <f ca="1">INT(O31*RAND())</f>
        <v>88</v>
      </c>
      <c r="Q31" s="17">
        <f ca="1">(O31-P31)</f>
        <v>224</v>
      </c>
      <c r="R31" s="20">
        <f ca="1">P31/O31</f>
        <v>0.28205128205128205</v>
      </c>
    </row>
    <row r="32" spans="1:18">
      <c r="A32" s="16" t="s">
        <v>18</v>
      </c>
      <c r="B32" s="12">
        <f ca="1">INT(RANDBETWEEN(1,41))</f>
        <v>17</v>
      </c>
      <c r="C32" s="12" t="str">
        <f ca="1">VLOOKUP(B32,'District table'!$A$1:$B$42,2,FALSE)</f>
        <v>Kot Addu</v>
      </c>
      <c r="D32" s="12">
        <v>65</v>
      </c>
      <c r="E32" s="12">
        <f ca="1">INT(RANDBETWEEN(1,5))</f>
        <v>5</v>
      </c>
      <c r="F32" s="17">
        <f ca="1">INT(RANDBETWEEN(1,10))</f>
        <v>2</v>
      </c>
      <c r="G32" s="18" t="str">
        <f ca="1">VLOOKUP(F32,'Book table'!$A$1:$C$11,2, FALSE)</f>
        <v>Non Fiction</v>
      </c>
      <c r="H32" s="18" t="str">
        <f ca="1">VLOOKUP(F32,'Book table'!$A$1:$C$11,3, FALSE)</f>
        <v>I like Cricket</v>
      </c>
      <c r="I32" s="17">
        <f ca="1">INT(RANDBETWEEN(6,40))</f>
        <v>20</v>
      </c>
      <c r="J32" s="17">
        <f ca="1">INT(RANDBETWEEN(3000,8000))</f>
        <v>4802</v>
      </c>
      <c r="K32" s="17">
        <f ca="1">J32+RANDBETWEEN(2000,6000)</f>
        <v>7427</v>
      </c>
      <c r="L32" s="17">
        <f ca="1">K32-J32</f>
        <v>2625</v>
      </c>
      <c r="M32" s="17">
        <f ca="1">J32*(RANDBETWEEN(0.1,0.92))</f>
        <v>4802</v>
      </c>
      <c r="N32" s="19">
        <f ca="1">(RANDBETWEEN(22,87))/100</f>
        <v>0.28000000000000003</v>
      </c>
      <c r="O32" s="17">
        <f ca="1">INT(RANDBETWEEN(180,360))</f>
        <v>284</v>
      </c>
      <c r="P32" s="17">
        <f ca="1">INT(O32*RAND())</f>
        <v>142</v>
      </c>
      <c r="Q32" s="17">
        <f ca="1">(O32-P32)</f>
        <v>142</v>
      </c>
      <c r="R32" s="20">
        <f ca="1">P32/O32</f>
        <v>0.5</v>
      </c>
    </row>
    <row r="33" spans="1:18">
      <c r="A33" s="16" t="s">
        <v>18</v>
      </c>
      <c r="B33" s="12">
        <f ca="1">INT(RANDBETWEEN(1,41))</f>
        <v>41</v>
      </c>
      <c r="C33" s="12" t="str">
        <f ca="1">VLOOKUP(B33,'District table'!$A$1:$B$42,2,FALSE)</f>
        <v>Wazirabad</v>
      </c>
      <c r="D33" s="12">
        <v>68</v>
      </c>
      <c r="E33" s="12">
        <f ca="1">INT(RANDBETWEEN(1,5))</f>
        <v>1</v>
      </c>
      <c r="F33" s="17">
        <f ca="1">INT(RANDBETWEEN(1,10))</f>
        <v>1</v>
      </c>
      <c r="G33" s="18" t="str">
        <f ca="1">VLOOKUP(F33,'Book table'!$A$1:$C$11,2, FALSE)</f>
        <v>Fiction</v>
      </c>
      <c r="H33" s="18" t="str">
        <f ca="1">VLOOKUP(F33,'Book table'!$A$1:$C$11,3, FALSE)</f>
        <v>My Red Bull</v>
      </c>
      <c r="I33" s="17">
        <f ca="1">INT(RANDBETWEEN(6,40))</f>
        <v>9</v>
      </c>
      <c r="J33" s="17">
        <f ca="1">INT(RANDBETWEEN(3000,8000))</f>
        <v>5651</v>
      </c>
      <c r="K33" s="17">
        <f ca="1">J33+RANDBETWEEN(2000,6000)</f>
        <v>7980</v>
      </c>
      <c r="L33" s="17">
        <f ca="1">K33-J33</f>
        <v>2329</v>
      </c>
      <c r="M33" s="17">
        <f ca="1">J33*(RANDBETWEEN(0.1,0.92))</f>
        <v>5651</v>
      </c>
      <c r="N33" s="19">
        <f ca="1">(RANDBETWEEN(22,87))/100</f>
        <v>0.61</v>
      </c>
      <c r="O33" s="17">
        <f ca="1">INT(RANDBETWEEN(180,360))</f>
        <v>206</v>
      </c>
      <c r="P33" s="17">
        <f ca="1">INT(O33*RAND())</f>
        <v>191</v>
      </c>
      <c r="Q33" s="17">
        <f ca="1">(O33-P33)</f>
        <v>15</v>
      </c>
      <c r="R33" s="20">
        <f ca="1">P33/O33</f>
        <v>0.92718446601941751</v>
      </c>
    </row>
    <row r="34" spans="1:18">
      <c r="A34" s="16" t="s">
        <v>18</v>
      </c>
      <c r="B34" s="12">
        <f ca="1">INT(RANDBETWEEN(1,41))</f>
        <v>4</v>
      </c>
      <c r="C34" s="12" t="str">
        <f ca="1">VLOOKUP(B34,'District table'!$A$1:$B$42,2,FALSE)</f>
        <v>Bhakkar</v>
      </c>
      <c r="D34" s="12">
        <v>25</v>
      </c>
      <c r="E34" s="12">
        <f ca="1">INT(RANDBETWEEN(1,5))</f>
        <v>3</v>
      </c>
      <c r="F34" s="17">
        <f ca="1">INT(RANDBETWEEN(1,10))</f>
        <v>7</v>
      </c>
      <c r="G34" s="18" t="str">
        <f ca="1">VLOOKUP(F34,'Book table'!$A$1:$C$11,2, FALSE)</f>
        <v>Non Fiction</v>
      </c>
      <c r="H34" s="18" t="str">
        <f ca="1">VLOOKUP(F34,'Book table'!$A$1:$C$11,3, FALSE)</f>
        <v>Playground</v>
      </c>
      <c r="I34" s="17">
        <f ca="1">INT(RANDBETWEEN(6,40))</f>
        <v>31</v>
      </c>
      <c r="J34" s="17">
        <f ca="1">INT(RANDBETWEEN(3000,8000))</f>
        <v>6065</v>
      </c>
      <c r="K34" s="17">
        <f ca="1">J34+RANDBETWEEN(2000,6000)</f>
        <v>9955</v>
      </c>
      <c r="L34" s="17">
        <f ca="1">K34-J34</f>
        <v>3890</v>
      </c>
      <c r="M34" s="17">
        <f ca="1">J34*(RANDBETWEEN(0.1,0.92))</f>
        <v>6065</v>
      </c>
      <c r="N34" s="19">
        <f ca="1">(RANDBETWEEN(22,87))/100</f>
        <v>0.51</v>
      </c>
      <c r="O34" s="17">
        <f ca="1">INT(RANDBETWEEN(180,360))</f>
        <v>304</v>
      </c>
      <c r="P34" s="17">
        <f ca="1">INT(O34*RAND())</f>
        <v>275</v>
      </c>
      <c r="Q34" s="17">
        <f ca="1">(O34-P34)</f>
        <v>29</v>
      </c>
      <c r="R34" s="20">
        <f ca="1">P34/O34</f>
        <v>0.90460526315789469</v>
      </c>
    </row>
    <row r="35" spans="1:18">
      <c r="A35" s="11" t="s">
        <v>18</v>
      </c>
      <c r="B35" s="12">
        <f ca="1">INT(RANDBETWEEN(1,41))</f>
        <v>5</v>
      </c>
      <c r="C35" s="12" t="str">
        <f ca="1">VLOOKUP(B35,'District table'!$A$1:$B$42,2,FALSE)</f>
        <v>Chakwal</v>
      </c>
      <c r="D35" s="12">
        <v>43</v>
      </c>
      <c r="E35" s="12">
        <f ca="1">INT(RANDBETWEEN(1,5))</f>
        <v>1</v>
      </c>
      <c r="F35" s="12">
        <f ca="1">INT(RANDBETWEEN(1,10))</f>
        <v>4</v>
      </c>
      <c r="G35" s="13" t="str">
        <f ca="1">VLOOKUP(F35,'Book table'!$A$1:$C$11,2, FALSE)</f>
        <v>Decodable</v>
      </c>
      <c r="H35" s="13" t="str">
        <f ca="1">VLOOKUP(F35,'Book table'!$A$1:$C$11,3, FALSE)</f>
        <v>Lara the Ladybug</v>
      </c>
      <c r="I35" s="12">
        <f ca="1">INT(RANDBETWEEN(6,40))</f>
        <v>18</v>
      </c>
      <c r="J35" s="12">
        <f ca="1">INT(RANDBETWEEN(3000,8000))</f>
        <v>5426</v>
      </c>
      <c r="K35" s="12">
        <f ca="1">J35+RANDBETWEEN(2000,6000)</f>
        <v>8159</v>
      </c>
      <c r="L35" s="12">
        <f ca="1">K35-J35</f>
        <v>2733</v>
      </c>
      <c r="M35" s="12">
        <f ca="1">J35*(RANDBETWEEN(0.1,0.92))</f>
        <v>5426</v>
      </c>
      <c r="N35" s="14">
        <f ca="1">(RANDBETWEEN(22,87))/100</f>
        <v>0.27</v>
      </c>
      <c r="O35" s="12">
        <f ca="1">INT(RANDBETWEEN(180,360))</f>
        <v>252</v>
      </c>
      <c r="P35" s="12">
        <f ca="1">INT(O35*RAND())</f>
        <v>162</v>
      </c>
      <c r="Q35" s="12">
        <f ca="1">(O35-P35)</f>
        <v>90</v>
      </c>
      <c r="R35" s="15">
        <f ca="1">P35/O35</f>
        <v>0.6428571428571429</v>
      </c>
    </row>
    <row r="36" spans="1:18">
      <c r="A36" s="16" t="s">
        <v>18</v>
      </c>
      <c r="B36" s="12">
        <f ca="1">INT(RANDBETWEEN(1,41))</f>
        <v>41</v>
      </c>
      <c r="C36" s="12" t="str">
        <f ca="1">VLOOKUP(B36,'District table'!$A$1:$B$42,2,FALSE)</f>
        <v>Wazirabad</v>
      </c>
      <c r="D36" s="12">
        <v>100</v>
      </c>
      <c r="E36" s="12">
        <f ca="1">INT(RANDBETWEEN(1,5))</f>
        <v>3</v>
      </c>
      <c r="F36" s="17">
        <f ca="1">INT(RANDBETWEEN(1,10))</f>
        <v>3</v>
      </c>
      <c r="G36" s="18" t="str">
        <f ca="1">VLOOKUP(F36,'Book table'!$A$1:$C$11,2, FALSE)</f>
        <v>Poem</v>
      </c>
      <c r="H36" s="18" t="str">
        <f ca="1">VLOOKUP(F36,'Book table'!$A$1:$C$11,3, FALSE)</f>
        <v>Mia and Milan</v>
      </c>
      <c r="I36" s="17">
        <f ca="1">INT(RANDBETWEEN(6,40))</f>
        <v>20</v>
      </c>
      <c r="J36" s="17">
        <f ca="1">INT(RANDBETWEEN(3000,8000))</f>
        <v>7114</v>
      </c>
      <c r="K36" s="17">
        <f ca="1">J36+RANDBETWEEN(2000,6000)</f>
        <v>12784</v>
      </c>
      <c r="L36" s="17">
        <f ca="1">K36-J36</f>
        <v>5670</v>
      </c>
      <c r="M36" s="17">
        <f ca="1">J36*(RANDBETWEEN(0.1,0.92))</f>
        <v>7114</v>
      </c>
      <c r="N36" s="19">
        <f ca="1">(RANDBETWEEN(22,87))/100</f>
        <v>0.44</v>
      </c>
      <c r="O36" s="17">
        <f ca="1">INT(RANDBETWEEN(180,360))</f>
        <v>301</v>
      </c>
      <c r="P36" s="17">
        <f ca="1">INT(O36*RAND())</f>
        <v>225</v>
      </c>
      <c r="Q36" s="17">
        <f ca="1">(O36-P36)</f>
        <v>76</v>
      </c>
      <c r="R36" s="20">
        <f ca="1">P36/O36</f>
        <v>0.74750830564784054</v>
      </c>
    </row>
    <row r="37" spans="1:18">
      <c r="A37" s="11" t="s">
        <v>18</v>
      </c>
      <c r="B37" s="12">
        <f ca="1">INT(RANDBETWEEN(1,41))</f>
        <v>38</v>
      </c>
      <c r="C37" s="12" t="str">
        <f ca="1">VLOOKUP(B37,'District table'!$A$1:$B$42,2,FALSE)</f>
        <v>Taunsa</v>
      </c>
      <c r="D37" s="12">
        <v>2</v>
      </c>
      <c r="E37" s="12">
        <f ca="1">INT(RANDBETWEEN(1,5))</f>
        <v>4</v>
      </c>
      <c r="F37" s="12">
        <f ca="1">INT(RANDBETWEEN(1,10))</f>
        <v>4</v>
      </c>
      <c r="G37" s="13" t="str">
        <f ca="1">VLOOKUP(F37,'Book table'!$A$1:$C$11,2, FALSE)</f>
        <v>Decodable</v>
      </c>
      <c r="H37" s="13" t="str">
        <f ca="1">VLOOKUP(F37,'Book table'!$A$1:$C$11,3, FALSE)</f>
        <v>Lara the Ladybug</v>
      </c>
      <c r="I37" s="12">
        <f ca="1">INT(RANDBETWEEN(6,40))</f>
        <v>18</v>
      </c>
      <c r="J37" s="12">
        <f ca="1">INT(RANDBETWEEN(3000,8000))</f>
        <v>6462</v>
      </c>
      <c r="K37" s="12">
        <f ca="1">J37+RANDBETWEEN(2000,6000)</f>
        <v>8876</v>
      </c>
      <c r="L37" s="12">
        <f ca="1">K37-J37</f>
        <v>2414</v>
      </c>
      <c r="M37" s="12">
        <f ca="1">J37*(RANDBETWEEN(0.1,0.92))</f>
        <v>6462</v>
      </c>
      <c r="N37" s="14">
        <f ca="1">(RANDBETWEEN(22,87))/100</f>
        <v>0.49</v>
      </c>
      <c r="O37" s="12">
        <f ca="1">INT(RANDBETWEEN(180,360))</f>
        <v>263</v>
      </c>
      <c r="P37" s="12">
        <f ca="1">INT(O37*RAND())</f>
        <v>1</v>
      </c>
      <c r="Q37" s="12">
        <f ca="1">(O37-P37)</f>
        <v>262</v>
      </c>
      <c r="R37" s="15">
        <f ca="1">P37/O37</f>
        <v>3.8022813688212928E-3</v>
      </c>
    </row>
    <row r="38" spans="1:18">
      <c r="A38" s="16" t="s">
        <v>18</v>
      </c>
      <c r="B38" s="12">
        <f ca="1">INT(RANDBETWEEN(1,41))</f>
        <v>37</v>
      </c>
      <c r="C38" s="12" t="str">
        <f ca="1">VLOOKUP(B38,'District table'!$A$1:$B$42,2,FALSE)</f>
        <v>Talagang</v>
      </c>
      <c r="D38" s="12">
        <v>51</v>
      </c>
      <c r="E38" s="12">
        <f ca="1">INT(RANDBETWEEN(1,5))</f>
        <v>3</v>
      </c>
      <c r="F38" s="17">
        <f ca="1">INT(RANDBETWEEN(1,10))</f>
        <v>6</v>
      </c>
      <c r="G38" s="18" t="str">
        <f ca="1">VLOOKUP(F38,'Book table'!$A$1:$C$11,2, FALSE)</f>
        <v>Fiction</v>
      </c>
      <c r="H38" s="18" t="str">
        <f ca="1">VLOOKUP(F38,'Book table'!$A$1:$C$11,3, FALSE)</f>
        <v>One Big Cake</v>
      </c>
      <c r="I38" s="17">
        <f ca="1">INT(RANDBETWEEN(6,40))</f>
        <v>29</v>
      </c>
      <c r="J38" s="17">
        <f ca="1">INT(RANDBETWEEN(3000,8000))</f>
        <v>7541</v>
      </c>
      <c r="K38" s="17">
        <f ca="1">J38+RANDBETWEEN(2000,6000)</f>
        <v>10250</v>
      </c>
      <c r="L38" s="17">
        <f ca="1">K38-J38</f>
        <v>2709</v>
      </c>
      <c r="M38" s="17">
        <f ca="1">J38*(RANDBETWEEN(0.1,0.92))</f>
        <v>7541</v>
      </c>
      <c r="N38" s="19">
        <f ca="1">(RANDBETWEEN(22,87))/100</f>
        <v>0.23</v>
      </c>
      <c r="O38" s="17">
        <f ca="1">INT(RANDBETWEEN(180,360))</f>
        <v>337</v>
      </c>
      <c r="P38" s="17">
        <f ca="1">INT(O38*RAND())</f>
        <v>58</v>
      </c>
      <c r="Q38" s="17">
        <f ca="1">(O38-P38)</f>
        <v>279</v>
      </c>
      <c r="R38" s="20">
        <f ca="1">P38/O38</f>
        <v>0.17210682492581603</v>
      </c>
    </row>
    <row r="39" spans="1:18">
      <c r="A39" s="16" t="s">
        <v>18</v>
      </c>
      <c r="B39" s="12">
        <f ca="1">INT(RANDBETWEEN(1,41))</f>
        <v>29</v>
      </c>
      <c r="C39" s="12" t="str">
        <f ca="1">VLOOKUP(B39,'District table'!$A$1:$B$42,2,FALSE)</f>
        <v>Pakpattan</v>
      </c>
      <c r="D39" s="12">
        <v>6</v>
      </c>
      <c r="E39" s="12">
        <f ca="1">INT(RANDBETWEEN(1,5))</f>
        <v>3</v>
      </c>
      <c r="F39" s="17">
        <f ca="1">INT(RANDBETWEEN(1,10))</f>
        <v>6</v>
      </c>
      <c r="G39" s="18" t="str">
        <f ca="1">VLOOKUP(F39,'Book table'!$A$1:$C$11,2, FALSE)</f>
        <v>Fiction</v>
      </c>
      <c r="H39" s="18" t="str">
        <f ca="1">VLOOKUP(F39,'Book table'!$A$1:$C$11,3, FALSE)</f>
        <v>One Big Cake</v>
      </c>
      <c r="I39" s="17">
        <f ca="1">INT(RANDBETWEEN(6,40))</f>
        <v>16</v>
      </c>
      <c r="J39" s="17">
        <f ca="1">INT(RANDBETWEEN(3000,8000))</f>
        <v>7150</v>
      </c>
      <c r="K39" s="17">
        <f ca="1">J39+RANDBETWEEN(2000,6000)</f>
        <v>13053</v>
      </c>
      <c r="L39" s="17">
        <f ca="1">K39-J39</f>
        <v>5903</v>
      </c>
      <c r="M39" s="17">
        <f ca="1">J39*(RANDBETWEEN(0.1,0.92))</f>
        <v>7150</v>
      </c>
      <c r="N39" s="19">
        <f ca="1">(RANDBETWEEN(22,87))/100</f>
        <v>0.24</v>
      </c>
      <c r="O39" s="17">
        <f ca="1">INT(RANDBETWEEN(180,360))</f>
        <v>352</v>
      </c>
      <c r="P39" s="17">
        <f ca="1">INT(O39*RAND())</f>
        <v>0</v>
      </c>
      <c r="Q39" s="17">
        <f ca="1">(O39-P39)</f>
        <v>352</v>
      </c>
      <c r="R39" s="20">
        <f ca="1">P39/O39</f>
        <v>0</v>
      </c>
    </row>
    <row r="40" spans="1:18">
      <c r="A40" s="16" t="s">
        <v>18</v>
      </c>
      <c r="B40" s="12">
        <f ca="1">INT(RANDBETWEEN(1,41))</f>
        <v>41</v>
      </c>
      <c r="C40" s="12" t="str">
        <f ca="1">VLOOKUP(B40,'District table'!$A$1:$B$42,2,FALSE)</f>
        <v>Wazirabad</v>
      </c>
      <c r="D40" s="12">
        <v>10</v>
      </c>
      <c r="E40" s="12">
        <f ca="1">INT(RANDBETWEEN(1,5))</f>
        <v>3</v>
      </c>
      <c r="F40" s="17">
        <f ca="1">INT(RANDBETWEEN(1,10))</f>
        <v>2</v>
      </c>
      <c r="G40" s="18" t="str">
        <f ca="1">VLOOKUP(F40,'Book table'!$A$1:$C$11,2, FALSE)</f>
        <v>Non Fiction</v>
      </c>
      <c r="H40" s="18" t="str">
        <f ca="1">VLOOKUP(F40,'Book table'!$A$1:$C$11,3, FALSE)</f>
        <v>I like Cricket</v>
      </c>
      <c r="I40" s="17">
        <f ca="1">INT(RANDBETWEEN(6,40))</f>
        <v>17</v>
      </c>
      <c r="J40" s="17">
        <f ca="1">INT(RANDBETWEEN(3000,8000))</f>
        <v>6081</v>
      </c>
      <c r="K40" s="17">
        <f ca="1">J40+RANDBETWEEN(2000,6000)</f>
        <v>11480</v>
      </c>
      <c r="L40" s="17">
        <f ca="1">K40-J40</f>
        <v>5399</v>
      </c>
      <c r="M40" s="17">
        <f ca="1">J40*(RANDBETWEEN(0.1,0.92))</f>
        <v>6081</v>
      </c>
      <c r="N40" s="19">
        <f ca="1">(RANDBETWEEN(22,87))/100</f>
        <v>0.61</v>
      </c>
      <c r="O40" s="17">
        <f ca="1">INT(RANDBETWEEN(180,360))</f>
        <v>189</v>
      </c>
      <c r="P40" s="17">
        <f ca="1">INT(O40*RAND())</f>
        <v>120</v>
      </c>
      <c r="Q40" s="17">
        <f ca="1">(O40-P40)</f>
        <v>69</v>
      </c>
      <c r="R40" s="20">
        <f ca="1">P40/O40</f>
        <v>0.63492063492063489</v>
      </c>
    </row>
    <row r="41" spans="1:18">
      <c r="A41" s="11" t="s">
        <v>18</v>
      </c>
      <c r="B41" s="12">
        <f ca="1">INT(RANDBETWEEN(1,41))</f>
        <v>19</v>
      </c>
      <c r="C41" s="12" t="str">
        <f ca="1">VLOOKUP(B41,'District table'!$A$1:$B$42,2,FALSE)</f>
        <v>Layyah</v>
      </c>
      <c r="D41" s="12">
        <v>33</v>
      </c>
      <c r="E41" s="12">
        <f ca="1">INT(RANDBETWEEN(1,5))</f>
        <v>4</v>
      </c>
      <c r="F41" s="12">
        <f ca="1">INT(RANDBETWEEN(1,10))</f>
        <v>9</v>
      </c>
      <c r="G41" s="13" t="str">
        <f ca="1">VLOOKUP(F41,'Book table'!$A$1:$C$11,2, FALSE)</f>
        <v>Decodable</v>
      </c>
      <c r="H41" s="13" t="str">
        <f ca="1">VLOOKUP(F41,'Book table'!$A$1:$C$11,3, FALSE)</f>
        <v>Who takes the Train</v>
      </c>
      <c r="I41" s="12">
        <f ca="1">INT(RANDBETWEEN(6,40))</f>
        <v>24</v>
      </c>
      <c r="J41" s="12">
        <f ca="1">INT(RANDBETWEEN(3000,8000))</f>
        <v>6785</v>
      </c>
      <c r="K41" s="12">
        <f ca="1">J41+RANDBETWEEN(2000,6000)</f>
        <v>10110</v>
      </c>
      <c r="L41" s="12">
        <f ca="1">K41-J41</f>
        <v>3325</v>
      </c>
      <c r="M41" s="12">
        <f ca="1">J41*(RANDBETWEEN(0.1,0.92))</f>
        <v>6785</v>
      </c>
      <c r="N41" s="14">
        <f ca="1">(RANDBETWEEN(22,87))/100</f>
        <v>0.56999999999999995</v>
      </c>
      <c r="O41" s="12">
        <f ca="1">INT(RANDBETWEEN(180,360))</f>
        <v>220</v>
      </c>
      <c r="P41" s="12">
        <f ca="1">INT(O41*RAND())</f>
        <v>156</v>
      </c>
      <c r="Q41" s="12">
        <f ca="1">(O41-P41)</f>
        <v>64</v>
      </c>
      <c r="R41" s="15">
        <f ca="1">P41/O41</f>
        <v>0.70909090909090911</v>
      </c>
    </row>
    <row r="42" spans="1:18">
      <c r="A42" s="11" t="s">
        <v>18</v>
      </c>
      <c r="B42" s="12">
        <f ca="1">INT(RANDBETWEEN(1,41))</f>
        <v>30</v>
      </c>
      <c r="C42" s="12" t="str">
        <f ca="1">VLOOKUP(B42,'District table'!$A$1:$B$42,2,FALSE)</f>
        <v>Rahim Yar Khan</v>
      </c>
      <c r="D42" s="12">
        <v>38</v>
      </c>
      <c r="E42" s="12">
        <f ca="1">INT(RANDBETWEEN(1,5))</f>
        <v>5</v>
      </c>
      <c r="F42" s="12">
        <f ca="1">INT(RANDBETWEEN(1,10))</f>
        <v>2</v>
      </c>
      <c r="G42" s="13" t="str">
        <f ca="1">VLOOKUP(F42,'Book table'!$A$1:$C$11,2, FALSE)</f>
        <v>Non Fiction</v>
      </c>
      <c r="H42" s="13" t="str">
        <f ca="1">VLOOKUP(F42,'Book table'!$A$1:$C$11,3, FALSE)</f>
        <v>I like Cricket</v>
      </c>
      <c r="I42" s="12">
        <f ca="1">INT(RANDBETWEEN(6,40))</f>
        <v>20</v>
      </c>
      <c r="J42" s="12">
        <f ca="1">INT(RANDBETWEEN(3000,8000))</f>
        <v>6246</v>
      </c>
      <c r="K42" s="12">
        <f ca="1">J42+RANDBETWEEN(2000,6000)</f>
        <v>10508</v>
      </c>
      <c r="L42" s="12">
        <f ca="1">K42-J42</f>
        <v>4262</v>
      </c>
      <c r="M42" s="12">
        <f ca="1">J42*(RANDBETWEEN(0.1,0.92))</f>
        <v>6246</v>
      </c>
      <c r="N42" s="14">
        <f ca="1">(RANDBETWEEN(22,87))/100</f>
        <v>0.78</v>
      </c>
      <c r="O42" s="12">
        <f ca="1">INT(RANDBETWEEN(180,360))</f>
        <v>194</v>
      </c>
      <c r="P42" s="12">
        <f ca="1">INT(O42*RAND())</f>
        <v>176</v>
      </c>
      <c r="Q42" s="12">
        <f ca="1">(O42-P42)</f>
        <v>18</v>
      </c>
      <c r="R42" s="15">
        <f ca="1">P42/O42</f>
        <v>0.90721649484536082</v>
      </c>
    </row>
    <row r="43" spans="1:18">
      <c r="A43" s="11" t="s">
        <v>18</v>
      </c>
      <c r="B43" s="12">
        <f ca="1">INT(RANDBETWEEN(1,41))</f>
        <v>20</v>
      </c>
      <c r="C43" s="12" t="str">
        <f ca="1">VLOOKUP(B43,'District table'!$A$1:$B$42,2,FALSE)</f>
        <v>Lodhran</v>
      </c>
      <c r="D43" s="12">
        <v>45</v>
      </c>
      <c r="E43" s="12">
        <f ca="1">INT(RANDBETWEEN(1,5))</f>
        <v>4</v>
      </c>
      <c r="F43" s="12">
        <f ca="1">INT(RANDBETWEEN(1,10))</f>
        <v>9</v>
      </c>
      <c r="G43" s="13" t="str">
        <f ca="1">VLOOKUP(F43,'Book table'!$A$1:$C$11,2, FALSE)</f>
        <v>Decodable</v>
      </c>
      <c r="H43" s="13" t="str">
        <f ca="1">VLOOKUP(F43,'Book table'!$A$1:$C$11,3, FALSE)</f>
        <v>Who takes the Train</v>
      </c>
      <c r="I43" s="12">
        <f ca="1">INT(RANDBETWEEN(6,40))</f>
        <v>33</v>
      </c>
      <c r="J43" s="12">
        <f ca="1">INT(RANDBETWEEN(3000,8000))</f>
        <v>5900</v>
      </c>
      <c r="K43" s="12">
        <f ca="1">J43+RANDBETWEEN(2000,6000)</f>
        <v>10964</v>
      </c>
      <c r="L43" s="12">
        <f ca="1">K43-J43</f>
        <v>5064</v>
      </c>
      <c r="M43" s="12">
        <f ca="1">J43*(RANDBETWEEN(0.1,0.92))</f>
        <v>5900</v>
      </c>
      <c r="N43" s="14">
        <f ca="1">(RANDBETWEEN(22,87))/100</f>
        <v>0.83</v>
      </c>
      <c r="O43" s="12">
        <f ca="1">INT(RANDBETWEEN(180,360))</f>
        <v>228</v>
      </c>
      <c r="P43" s="12">
        <f ca="1">INT(O43*RAND())</f>
        <v>172</v>
      </c>
      <c r="Q43" s="12">
        <f ca="1">(O43-P43)</f>
        <v>56</v>
      </c>
      <c r="R43" s="15">
        <f ca="1">P43/O43</f>
        <v>0.75438596491228072</v>
      </c>
    </row>
    <row r="44" spans="1:18">
      <c r="A44" s="11" t="s">
        <v>18</v>
      </c>
      <c r="B44" s="12">
        <f ca="1">INT(RANDBETWEEN(1,41))</f>
        <v>4</v>
      </c>
      <c r="C44" s="12" t="str">
        <f ca="1">VLOOKUP(B44,'District table'!$A$1:$B$42,2,FALSE)</f>
        <v>Bhakkar</v>
      </c>
      <c r="D44" s="12">
        <v>94</v>
      </c>
      <c r="E44" s="12">
        <f ca="1">INT(RANDBETWEEN(1,5))</f>
        <v>2</v>
      </c>
      <c r="F44" s="12">
        <f ca="1">INT(RANDBETWEEN(1,10))</f>
        <v>9</v>
      </c>
      <c r="G44" s="13" t="str">
        <f ca="1">VLOOKUP(F44,'Book table'!$A$1:$C$11,2, FALSE)</f>
        <v>Decodable</v>
      </c>
      <c r="H44" s="13" t="str">
        <f ca="1">VLOOKUP(F44,'Book table'!$A$1:$C$11,3, FALSE)</f>
        <v>Who takes the Train</v>
      </c>
      <c r="I44" s="12">
        <f ca="1">INT(RANDBETWEEN(6,40))</f>
        <v>7</v>
      </c>
      <c r="J44" s="12">
        <f ca="1">INT(RANDBETWEEN(3000,8000))</f>
        <v>5736</v>
      </c>
      <c r="K44" s="12">
        <f ca="1">J44+RANDBETWEEN(2000,6000)</f>
        <v>8325</v>
      </c>
      <c r="L44" s="12">
        <f ca="1">K44-J44</f>
        <v>2589</v>
      </c>
      <c r="M44" s="12">
        <f ca="1">J44*(RANDBETWEEN(0.1,0.92))</f>
        <v>5736</v>
      </c>
      <c r="N44" s="14">
        <f ca="1">(RANDBETWEEN(22,87))/100</f>
        <v>0.3</v>
      </c>
      <c r="O44" s="12">
        <f ca="1">INT(RANDBETWEEN(180,360))</f>
        <v>245</v>
      </c>
      <c r="P44" s="12">
        <f ca="1">INT(O44*RAND())</f>
        <v>215</v>
      </c>
      <c r="Q44" s="12">
        <f ca="1">(O44-P44)</f>
        <v>30</v>
      </c>
      <c r="R44" s="15">
        <f ca="1">P44/O44</f>
        <v>0.87755102040816324</v>
      </c>
    </row>
    <row r="45" spans="1:18">
      <c r="A45" s="11" t="s">
        <v>18</v>
      </c>
      <c r="B45" s="12">
        <f ca="1">INT(RANDBETWEEN(1,41))</f>
        <v>26</v>
      </c>
      <c r="C45" s="12" t="str">
        <f ca="1">VLOOKUP(B45,'District table'!$A$1:$B$42,2,FALSE)</f>
        <v>Nankana Sahib</v>
      </c>
      <c r="D45" s="12">
        <v>1</v>
      </c>
      <c r="E45" s="12">
        <f ca="1">INT(RANDBETWEEN(1,5))</f>
        <v>5</v>
      </c>
      <c r="F45" s="12">
        <f ca="1">INT(RANDBETWEEN(1,10))</f>
        <v>10</v>
      </c>
      <c r="G45" s="13" t="str">
        <f ca="1">VLOOKUP(F45,'Book table'!$A$1:$C$11,2, FALSE)</f>
        <v>Fiction</v>
      </c>
      <c r="H45" s="13" t="str">
        <f ca="1">VLOOKUP(F45,'Book table'!$A$1:$C$11,3, FALSE)</f>
        <v>Where is Lulu</v>
      </c>
      <c r="I45" s="12">
        <f ca="1">INT(RANDBETWEEN(6,40))</f>
        <v>40</v>
      </c>
      <c r="J45" s="12">
        <f ca="1">INT(RANDBETWEEN(3000,8000))</f>
        <v>7693</v>
      </c>
      <c r="K45" s="12">
        <f ca="1">J45+RANDBETWEEN(2000,6000)</f>
        <v>13184</v>
      </c>
      <c r="L45" s="12">
        <f ca="1">K45-J45</f>
        <v>5491</v>
      </c>
      <c r="M45" s="12">
        <f ca="1">J45*(RANDBETWEEN(0.1,0.92))</f>
        <v>7693</v>
      </c>
      <c r="N45" s="14">
        <f ca="1">(RANDBETWEEN(22,87))/100</f>
        <v>0.51</v>
      </c>
      <c r="O45" s="12">
        <f ca="1">INT(RANDBETWEEN(180,360))</f>
        <v>274</v>
      </c>
      <c r="P45" s="12">
        <f ca="1">INT(O45*RAND())</f>
        <v>45</v>
      </c>
      <c r="Q45" s="12">
        <f ca="1">(O45-P45)</f>
        <v>229</v>
      </c>
      <c r="R45" s="15">
        <f ca="1">P45/O45</f>
        <v>0.16423357664233576</v>
      </c>
    </row>
    <row r="46" spans="1:18">
      <c r="A46" s="11" t="s">
        <v>18</v>
      </c>
      <c r="B46" s="12">
        <f ca="1">INT(RANDBETWEEN(1,41))</f>
        <v>12</v>
      </c>
      <c r="C46" s="12" t="str">
        <f ca="1">VLOOKUP(B46,'District table'!$A$1:$B$42,2,FALSE)</f>
        <v>Jhang</v>
      </c>
      <c r="D46" s="12">
        <v>74</v>
      </c>
      <c r="E46" s="12">
        <f ca="1">INT(RANDBETWEEN(1,5))</f>
        <v>5</v>
      </c>
      <c r="F46" s="12">
        <f ca="1">INT(RANDBETWEEN(1,10))</f>
        <v>2</v>
      </c>
      <c r="G46" s="13" t="str">
        <f ca="1">VLOOKUP(F46,'Book table'!$A$1:$C$11,2, FALSE)</f>
        <v>Non Fiction</v>
      </c>
      <c r="H46" s="13" t="str">
        <f ca="1">VLOOKUP(F46,'Book table'!$A$1:$C$11,3, FALSE)</f>
        <v>I like Cricket</v>
      </c>
      <c r="I46" s="12">
        <f ca="1">INT(RANDBETWEEN(6,40))</f>
        <v>40</v>
      </c>
      <c r="J46" s="12">
        <f ca="1">INT(RANDBETWEEN(3000,8000))</f>
        <v>5482</v>
      </c>
      <c r="K46" s="12">
        <f ca="1">J46+RANDBETWEEN(2000,6000)</f>
        <v>11225</v>
      </c>
      <c r="L46" s="12">
        <f ca="1">K46-J46</f>
        <v>5743</v>
      </c>
      <c r="M46" s="12">
        <f ca="1">J46*(RANDBETWEEN(0.1,0.92))</f>
        <v>5482</v>
      </c>
      <c r="N46" s="14">
        <f ca="1">(RANDBETWEEN(22,87))/100</f>
        <v>0.47</v>
      </c>
      <c r="O46" s="12">
        <f ca="1">INT(RANDBETWEEN(180,360))</f>
        <v>255</v>
      </c>
      <c r="P46" s="12">
        <f ca="1">INT(O46*RAND())</f>
        <v>31</v>
      </c>
      <c r="Q46" s="12">
        <f ca="1">(O46-P46)</f>
        <v>224</v>
      </c>
      <c r="R46" s="15">
        <f ca="1">P46/O46</f>
        <v>0.12156862745098039</v>
      </c>
    </row>
    <row r="47" spans="1:18">
      <c r="A47" s="11" t="s">
        <v>18</v>
      </c>
      <c r="B47" s="12">
        <f ca="1">INT(RANDBETWEEN(1,41))</f>
        <v>39</v>
      </c>
      <c r="C47" s="12" t="str">
        <f ca="1">VLOOKUP(B47,'District table'!$A$1:$B$42,2,FALSE)</f>
        <v>Toba Tek Singh</v>
      </c>
      <c r="D47" s="12">
        <v>77</v>
      </c>
      <c r="E47" s="12">
        <f ca="1">INT(RANDBETWEEN(1,5))</f>
        <v>4</v>
      </c>
      <c r="F47" s="12">
        <f ca="1">INT(RANDBETWEEN(1,10))</f>
        <v>7</v>
      </c>
      <c r="G47" s="13" t="str">
        <f ca="1">VLOOKUP(F47,'Book table'!$A$1:$C$11,2, FALSE)</f>
        <v>Non Fiction</v>
      </c>
      <c r="H47" s="13" t="str">
        <f ca="1">VLOOKUP(F47,'Book table'!$A$1:$C$11,3, FALSE)</f>
        <v>Playground</v>
      </c>
      <c r="I47" s="12">
        <f ca="1">INT(RANDBETWEEN(6,40))</f>
        <v>23</v>
      </c>
      <c r="J47" s="12">
        <f ca="1">INT(RANDBETWEEN(3000,8000))</f>
        <v>7982</v>
      </c>
      <c r="K47" s="12">
        <f ca="1">J47+RANDBETWEEN(2000,6000)</f>
        <v>10115</v>
      </c>
      <c r="L47" s="12">
        <f ca="1">K47-J47</f>
        <v>2133</v>
      </c>
      <c r="M47" s="12">
        <f ca="1">J47*(RANDBETWEEN(0.1,0.92))</f>
        <v>7982</v>
      </c>
      <c r="N47" s="14">
        <f ca="1">(RANDBETWEEN(22,87))/100</f>
        <v>0.27</v>
      </c>
      <c r="O47" s="12">
        <f ca="1">INT(RANDBETWEEN(180,360))</f>
        <v>187</v>
      </c>
      <c r="P47" s="12">
        <f ca="1">INT(O47*RAND())</f>
        <v>7</v>
      </c>
      <c r="Q47" s="12">
        <f ca="1">(O47-P47)</f>
        <v>180</v>
      </c>
      <c r="R47" s="15">
        <f ca="1">P47/O47</f>
        <v>3.7433155080213901E-2</v>
      </c>
    </row>
    <row r="48" spans="1:18">
      <c r="A48" s="11" t="s">
        <v>18</v>
      </c>
      <c r="B48" s="12">
        <f ca="1">INT(RANDBETWEEN(1,41))</f>
        <v>27</v>
      </c>
      <c r="C48" s="12" t="str">
        <f ca="1">VLOOKUP(B48,'District table'!$A$1:$B$42,2,FALSE)</f>
        <v>Narowal</v>
      </c>
      <c r="D48" s="12">
        <v>78</v>
      </c>
      <c r="E48" s="12">
        <f ca="1">INT(RANDBETWEEN(1,5))</f>
        <v>4</v>
      </c>
      <c r="F48" s="12">
        <f ca="1">INT(RANDBETWEEN(1,10))</f>
        <v>2</v>
      </c>
      <c r="G48" s="13" t="str">
        <f ca="1">VLOOKUP(F48,'Book table'!$A$1:$C$11,2, FALSE)</f>
        <v>Non Fiction</v>
      </c>
      <c r="H48" s="13" t="str">
        <f ca="1">VLOOKUP(F48,'Book table'!$A$1:$C$11,3, FALSE)</f>
        <v>I like Cricket</v>
      </c>
      <c r="I48" s="12">
        <f ca="1">INT(RANDBETWEEN(6,40))</f>
        <v>28</v>
      </c>
      <c r="J48" s="12">
        <f ca="1">INT(RANDBETWEEN(3000,8000))</f>
        <v>3993</v>
      </c>
      <c r="K48" s="12">
        <f ca="1">J48+RANDBETWEEN(2000,6000)</f>
        <v>6418</v>
      </c>
      <c r="L48" s="12">
        <f ca="1">K48-J48</f>
        <v>2425</v>
      </c>
      <c r="M48" s="12">
        <f ca="1">J48*(RANDBETWEEN(0.1,0.92))</f>
        <v>3993</v>
      </c>
      <c r="N48" s="14">
        <f ca="1">(RANDBETWEEN(22,87))/100</f>
        <v>0.74</v>
      </c>
      <c r="O48" s="12">
        <f ca="1">INT(RANDBETWEEN(180,360))</f>
        <v>206</v>
      </c>
      <c r="P48" s="12">
        <f ca="1">INT(O48*RAND())</f>
        <v>134</v>
      </c>
      <c r="Q48" s="12">
        <f ca="1">(O48-P48)</f>
        <v>72</v>
      </c>
      <c r="R48" s="15">
        <f ca="1">P48/O48</f>
        <v>0.65048543689320393</v>
      </c>
    </row>
    <row r="49" spans="1:18">
      <c r="A49" s="16" t="s">
        <v>18</v>
      </c>
      <c r="B49" s="12">
        <f ca="1">INT(RANDBETWEEN(1,41))</f>
        <v>23</v>
      </c>
      <c r="C49" s="12" t="str">
        <f ca="1">VLOOKUP(B49,'District table'!$A$1:$B$42,2,FALSE)</f>
        <v>Multan</v>
      </c>
      <c r="D49" s="12">
        <v>93</v>
      </c>
      <c r="E49" s="12">
        <f ca="1">INT(RANDBETWEEN(1,5))</f>
        <v>1</v>
      </c>
      <c r="F49" s="17">
        <f ca="1">INT(RANDBETWEEN(1,10))</f>
        <v>4</v>
      </c>
      <c r="G49" s="18" t="str">
        <f ca="1">VLOOKUP(F49,'Book table'!$A$1:$C$11,2, FALSE)</f>
        <v>Decodable</v>
      </c>
      <c r="H49" s="18" t="str">
        <f ca="1">VLOOKUP(F49,'Book table'!$A$1:$C$11,3, FALSE)</f>
        <v>Lara the Ladybug</v>
      </c>
      <c r="I49" s="17">
        <f ca="1">INT(RANDBETWEEN(6,40))</f>
        <v>16</v>
      </c>
      <c r="J49" s="17">
        <f ca="1">INT(RANDBETWEEN(3000,8000))</f>
        <v>5983</v>
      </c>
      <c r="K49" s="17">
        <f ca="1">J49+RANDBETWEEN(2000,6000)</f>
        <v>10186</v>
      </c>
      <c r="L49" s="17">
        <f ca="1">K49-J49</f>
        <v>4203</v>
      </c>
      <c r="M49" s="17">
        <f ca="1">J49*(RANDBETWEEN(0.1,0.92))</f>
        <v>5983</v>
      </c>
      <c r="N49" s="19">
        <f ca="1">(RANDBETWEEN(22,87))/100</f>
        <v>0.43</v>
      </c>
      <c r="O49" s="17">
        <f ca="1">INT(RANDBETWEEN(180,360))</f>
        <v>233</v>
      </c>
      <c r="P49" s="17">
        <f ca="1">INT(O49*RAND())</f>
        <v>207</v>
      </c>
      <c r="Q49" s="17">
        <f ca="1">(O49-P49)</f>
        <v>26</v>
      </c>
      <c r="R49" s="20">
        <f ca="1">P49/O49</f>
        <v>0.88841201716738194</v>
      </c>
    </row>
    <row r="50" spans="1:18">
      <c r="A50" s="16" t="s">
        <v>18</v>
      </c>
      <c r="B50" s="12">
        <f ca="1">INT(RANDBETWEEN(1,41))</f>
        <v>31</v>
      </c>
      <c r="C50" s="12" t="str">
        <f ca="1">VLOOKUP(B50,'District table'!$A$1:$B$42,2,FALSE)</f>
        <v>Rajanpur</v>
      </c>
      <c r="D50" s="12">
        <v>67</v>
      </c>
      <c r="E50" s="12">
        <f ca="1">INT(RANDBETWEEN(1,5))</f>
        <v>2</v>
      </c>
      <c r="F50" s="17">
        <f ca="1">INT(RANDBETWEEN(1,10))</f>
        <v>10</v>
      </c>
      <c r="G50" s="18" t="str">
        <f ca="1">VLOOKUP(F50,'Book table'!$A$1:$C$11,2, FALSE)</f>
        <v>Fiction</v>
      </c>
      <c r="H50" s="18" t="str">
        <f ca="1">VLOOKUP(F50,'Book table'!$A$1:$C$11,3, FALSE)</f>
        <v>Where is Lulu</v>
      </c>
      <c r="I50" s="17">
        <f ca="1">INT(RANDBETWEEN(6,40))</f>
        <v>37</v>
      </c>
      <c r="J50" s="17">
        <f ca="1">INT(RANDBETWEEN(3000,8000))</f>
        <v>7475</v>
      </c>
      <c r="K50" s="17">
        <f ca="1">J50+RANDBETWEEN(2000,6000)</f>
        <v>10046</v>
      </c>
      <c r="L50" s="17">
        <f ca="1">K50-J50</f>
        <v>2571</v>
      </c>
      <c r="M50" s="17">
        <f ca="1">J50*(RANDBETWEEN(0.1,0.92))</f>
        <v>7475</v>
      </c>
      <c r="N50" s="19">
        <f ca="1">(RANDBETWEEN(22,87))/100</f>
        <v>0.28000000000000003</v>
      </c>
      <c r="O50" s="17">
        <f ca="1">INT(RANDBETWEEN(180,360))</f>
        <v>229</v>
      </c>
      <c r="P50" s="17">
        <f ca="1">INT(O50*RAND())</f>
        <v>135</v>
      </c>
      <c r="Q50" s="17">
        <f ca="1">(O50-P50)</f>
        <v>94</v>
      </c>
      <c r="R50" s="20">
        <f ca="1">P50/O50</f>
        <v>0.58951965065502188</v>
      </c>
    </row>
    <row r="51" spans="1:18">
      <c r="A51" s="11" t="s">
        <v>18</v>
      </c>
      <c r="B51" s="12">
        <f ca="1">INT(RANDBETWEEN(1,41))</f>
        <v>12</v>
      </c>
      <c r="C51" s="12" t="str">
        <f ca="1">VLOOKUP(B51,'District table'!$A$1:$B$42,2,FALSE)</f>
        <v>Jhang</v>
      </c>
      <c r="D51" s="12">
        <v>81</v>
      </c>
      <c r="E51" s="12">
        <f ca="1">INT(RANDBETWEEN(1,5))</f>
        <v>4</v>
      </c>
      <c r="F51" s="12">
        <f ca="1">INT(RANDBETWEEN(1,10))</f>
        <v>9</v>
      </c>
      <c r="G51" s="13" t="str">
        <f ca="1">VLOOKUP(F51,'Book table'!$A$1:$C$11,2, FALSE)</f>
        <v>Decodable</v>
      </c>
      <c r="H51" s="13" t="str">
        <f ca="1">VLOOKUP(F51,'Book table'!$A$1:$C$11,3, FALSE)</f>
        <v>Who takes the Train</v>
      </c>
      <c r="I51" s="12">
        <f ca="1">INT(RANDBETWEEN(6,40))</f>
        <v>32</v>
      </c>
      <c r="J51" s="12">
        <f ca="1">INT(RANDBETWEEN(3000,8000))</f>
        <v>3787</v>
      </c>
      <c r="K51" s="12">
        <f ca="1">J51+RANDBETWEEN(2000,6000)</f>
        <v>6288</v>
      </c>
      <c r="L51" s="12">
        <f ca="1">K51-J51</f>
        <v>2501</v>
      </c>
      <c r="M51" s="12">
        <f ca="1">J51*(RANDBETWEEN(0.1,0.92))</f>
        <v>3787</v>
      </c>
      <c r="N51" s="14">
        <f ca="1">(RANDBETWEEN(22,87))/100</f>
        <v>0.3</v>
      </c>
      <c r="O51" s="12">
        <f ca="1">INT(RANDBETWEEN(180,360))</f>
        <v>331</v>
      </c>
      <c r="P51" s="12">
        <f ca="1">INT(O51*RAND())</f>
        <v>103</v>
      </c>
      <c r="Q51" s="12">
        <f ca="1">(O51-P51)</f>
        <v>228</v>
      </c>
      <c r="R51" s="15">
        <f ca="1">P51/O51</f>
        <v>0.31117824773413899</v>
      </c>
    </row>
    <row r="52" spans="1:18">
      <c r="A52" s="11" t="s">
        <v>18</v>
      </c>
      <c r="B52" s="12">
        <f ca="1">INT(RANDBETWEEN(1,41))</f>
        <v>34</v>
      </c>
      <c r="C52" s="12" t="str">
        <f ca="1">VLOOKUP(B52,'District table'!$A$1:$B$42,2,FALSE)</f>
        <v>Sargodha</v>
      </c>
      <c r="D52" s="12">
        <v>7</v>
      </c>
      <c r="E52" s="12">
        <f ca="1">INT(RANDBETWEEN(1,5))</f>
        <v>4</v>
      </c>
      <c r="F52" s="12">
        <f ca="1">INT(RANDBETWEEN(1,10))</f>
        <v>6</v>
      </c>
      <c r="G52" s="13" t="str">
        <f ca="1">VLOOKUP(F52,'Book table'!$A$1:$C$11,2, FALSE)</f>
        <v>Fiction</v>
      </c>
      <c r="H52" s="13" t="str">
        <f ca="1">VLOOKUP(F52,'Book table'!$A$1:$C$11,3, FALSE)</f>
        <v>One Big Cake</v>
      </c>
      <c r="I52" s="12">
        <f ca="1">INT(RANDBETWEEN(6,40))</f>
        <v>35</v>
      </c>
      <c r="J52" s="12">
        <f ca="1">INT(RANDBETWEEN(3000,8000))</f>
        <v>7342</v>
      </c>
      <c r="K52" s="12">
        <f ca="1">J52+RANDBETWEEN(2000,6000)</f>
        <v>12688</v>
      </c>
      <c r="L52" s="12">
        <f ca="1">K52-J52</f>
        <v>5346</v>
      </c>
      <c r="M52" s="12">
        <f ca="1">J52*(RANDBETWEEN(0.1,0.92))</f>
        <v>7342</v>
      </c>
      <c r="N52" s="14">
        <f ca="1">(RANDBETWEEN(22,87))/100</f>
        <v>0.36</v>
      </c>
      <c r="O52" s="12">
        <f ca="1">INT(RANDBETWEEN(180,360))</f>
        <v>268</v>
      </c>
      <c r="P52" s="12">
        <f ca="1">INT(O52*RAND())</f>
        <v>6</v>
      </c>
      <c r="Q52" s="12">
        <f ca="1">(O52-P52)</f>
        <v>262</v>
      </c>
      <c r="R52" s="15">
        <f ca="1">P52/O52</f>
        <v>2.2388059701492536E-2</v>
      </c>
    </row>
    <row r="53" spans="1:18">
      <c r="A53" s="11" t="s">
        <v>18</v>
      </c>
      <c r="B53" s="12">
        <f ca="1">INT(RANDBETWEEN(1,41))</f>
        <v>2</v>
      </c>
      <c r="C53" s="12" t="str">
        <f ca="1">VLOOKUP(B53,'District table'!$A$1:$B$42,2,FALSE)</f>
        <v>Bahawalnagar</v>
      </c>
      <c r="D53" s="12">
        <v>15</v>
      </c>
      <c r="E53" s="12">
        <f ca="1">INT(RANDBETWEEN(1,5))</f>
        <v>1</v>
      </c>
      <c r="F53" s="12">
        <f ca="1">INT(RANDBETWEEN(1,10))</f>
        <v>8</v>
      </c>
      <c r="G53" s="13" t="str">
        <f ca="1">VLOOKUP(F53,'Book table'!$A$1:$C$11,2, FALSE)</f>
        <v>Poem</v>
      </c>
      <c r="H53" s="13" t="str">
        <f ca="1">VLOOKUP(F53,'Book table'!$A$1:$C$11,3, FALSE)</f>
        <v>The Rain and the Wind</v>
      </c>
      <c r="I53" s="12">
        <f ca="1">INT(RANDBETWEEN(6,40))</f>
        <v>31</v>
      </c>
      <c r="J53" s="12">
        <f ca="1">INT(RANDBETWEEN(3000,8000))</f>
        <v>5196</v>
      </c>
      <c r="K53" s="12">
        <f ca="1">J53+RANDBETWEEN(2000,6000)</f>
        <v>8214</v>
      </c>
      <c r="L53" s="12">
        <f ca="1">K53-J53</f>
        <v>3018</v>
      </c>
      <c r="M53" s="12">
        <f ca="1">J53*(RANDBETWEEN(0.1,0.92))</f>
        <v>5196</v>
      </c>
      <c r="N53" s="14">
        <f ca="1">(RANDBETWEEN(22,87))/100</f>
        <v>0.63</v>
      </c>
      <c r="O53" s="12">
        <f ca="1">INT(RANDBETWEEN(180,360))</f>
        <v>324</v>
      </c>
      <c r="P53" s="12">
        <f ca="1">INT(O53*RAND())</f>
        <v>127</v>
      </c>
      <c r="Q53" s="12">
        <f ca="1">(O53-P53)</f>
        <v>197</v>
      </c>
      <c r="R53" s="15">
        <f ca="1">P53/O53</f>
        <v>0.39197530864197533</v>
      </c>
    </row>
    <row r="54" spans="1:18">
      <c r="A54" s="16" t="s">
        <v>18</v>
      </c>
      <c r="B54" s="12">
        <f ca="1">INT(RANDBETWEEN(1,41))</f>
        <v>41</v>
      </c>
      <c r="C54" s="12" t="str">
        <f ca="1">VLOOKUP(B54,'District table'!$A$1:$B$42,2,FALSE)</f>
        <v>Wazirabad</v>
      </c>
      <c r="D54" s="12">
        <v>72</v>
      </c>
      <c r="E54" s="12">
        <f ca="1">INT(RANDBETWEEN(1,5))</f>
        <v>5</v>
      </c>
      <c r="F54" s="17">
        <f ca="1">INT(RANDBETWEEN(1,10))</f>
        <v>8</v>
      </c>
      <c r="G54" s="18" t="str">
        <f ca="1">VLOOKUP(F54,'Book table'!$A$1:$C$11,2, FALSE)</f>
        <v>Poem</v>
      </c>
      <c r="H54" s="18" t="str">
        <f ca="1">VLOOKUP(F54,'Book table'!$A$1:$C$11,3, FALSE)</f>
        <v>The Rain and the Wind</v>
      </c>
      <c r="I54" s="17">
        <f ca="1">INT(RANDBETWEEN(6,40))</f>
        <v>24</v>
      </c>
      <c r="J54" s="17">
        <f ca="1">INT(RANDBETWEEN(3000,8000))</f>
        <v>3544</v>
      </c>
      <c r="K54" s="17">
        <f ca="1">J54+RANDBETWEEN(2000,6000)</f>
        <v>7293</v>
      </c>
      <c r="L54" s="17">
        <f ca="1">K54-J54</f>
        <v>3749</v>
      </c>
      <c r="M54" s="17">
        <f ca="1">J54*(RANDBETWEEN(0.1,0.92))</f>
        <v>3544</v>
      </c>
      <c r="N54" s="19">
        <f ca="1">(RANDBETWEEN(22,87))/100</f>
        <v>0.31</v>
      </c>
      <c r="O54" s="17">
        <f ca="1">INT(RANDBETWEEN(180,360))</f>
        <v>214</v>
      </c>
      <c r="P54" s="17">
        <f ca="1">INT(O54*RAND())</f>
        <v>44</v>
      </c>
      <c r="Q54" s="17">
        <f ca="1">(O54-P54)</f>
        <v>170</v>
      </c>
      <c r="R54" s="20">
        <f ca="1">P54/O54</f>
        <v>0.20560747663551401</v>
      </c>
    </row>
    <row r="55" spans="1:18">
      <c r="A55" s="16" t="s">
        <v>18</v>
      </c>
      <c r="B55" s="12">
        <f ca="1">INT(RANDBETWEEN(1,41))</f>
        <v>1</v>
      </c>
      <c r="C55" s="12" t="str">
        <f ca="1">VLOOKUP(B55,'District table'!$A$1:$B$42,2,FALSE)</f>
        <v>Attock</v>
      </c>
      <c r="D55" s="12">
        <v>99</v>
      </c>
      <c r="E55" s="12">
        <f ca="1">INT(RANDBETWEEN(1,5))</f>
        <v>4</v>
      </c>
      <c r="F55" s="17">
        <f ca="1">INT(RANDBETWEEN(1,10))</f>
        <v>3</v>
      </c>
      <c r="G55" s="18" t="str">
        <f ca="1">VLOOKUP(F55,'Book table'!$A$1:$C$11,2, FALSE)</f>
        <v>Poem</v>
      </c>
      <c r="H55" s="18" t="str">
        <f ca="1">VLOOKUP(F55,'Book table'!$A$1:$C$11,3, FALSE)</f>
        <v>Mia and Milan</v>
      </c>
      <c r="I55" s="17">
        <f ca="1">INT(RANDBETWEEN(6,40))</f>
        <v>12</v>
      </c>
      <c r="J55" s="17">
        <f ca="1">INT(RANDBETWEEN(3000,8000))</f>
        <v>7011</v>
      </c>
      <c r="K55" s="17">
        <f ca="1">J55+RANDBETWEEN(2000,6000)</f>
        <v>11320</v>
      </c>
      <c r="L55" s="17">
        <f ca="1">K55-J55</f>
        <v>4309</v>
      </c>
      <c r="M55" s="17">
        <f ca="1">J55*(RANDBETWEEN(0.1,0.92))</f>
        <v>7011</v>
      </c>
      <c r="N55" s="19">
        <f ca="1">(RANDBETWEEN(22,87))/100</f>
        <v>0.57999999999999996</v>
      </c>
      <c r="O55" s="17">
        <f ca="1">INT(RANDBETWEEN(180,360))</f>
        <v>252</v>
      </c>
      <c r="P55" s="17">
        <f ca="1">INT(O55*RAND())</f>
        <v>169</v>
      </c>
      <c r="Q55" s="17">
        <f ca="1">(O55-P55)</f>
        <v>83</v>
      </c>
      <c r="R55" s="20">
        <f ca="1">P55/O55</f>
        <v>0.67063492063492058</v>
      </c>
    </row>
    <row r="56" spans="1:18">
      <c r="A56" s="16" t="s">
        <v>18</v>
      </c>
      <c r="B56" s="12">
        <f ca="1">INT(RANDBETWEEN(1,41))</f>
        <v>26</v>
      </c>
      <c r="C56" s="12" t="str">
        <f ca="1">VLOOKUP(B56,'District table'!$A$1:$B$42,2,FALSE)</f>
        <v>Nankana Sahib</v>
      </c>
      <c r="D56" s="12">
        <v>37</v>
      </c>
      <c r="E56" s="12">
        <f ca="1">INT(RANDBETWEEN(1,5))</f>
        <v>1</v>
      </c>
      <c r="F56" s="17">
        <f ca="1">INT(RANDBETWEEN(1,10))</f>
        <v>4</v>
      </c>
      <c r="G56" s="18" t="str">
        <f ca="1">VLOOKUP(F56,'Book table'!$A$1:$C$11,2, FALSE)</f>
        <v>Decodable</v>
      </c>
      <c r="H56" s="18" t="str">
        <f ca="1">VLOOKUP(F56,'Book table'!$A$1:$C$11,3, FALSE)</f>
        <v>Lara the Ladybug</v>
      </c>
      <c r="I56" s="17">
        <f ca="1">INT(RANDBETWEEN(6,40))</f>
        <v>8</v>
      </c>
      <c r="J56" s="17">
        <f ca="1">INT(RANDBETWEEN(3000,8000))</f>
        <v>6928</v>
      </c>
      <c r="K56" s="17">
        <f ca="1">J56+RANDBETWEEN(2000,6000)</f>
        <v>9767</v>
      </c>
      <c r="L56" s="17">
        <f ca="1">K56-J56</f>
        <v>2839</v>
      </c>
      <c r="M56" s="17">
        <f ca="1">J56*(RANDBETWEEN(0.1,0.92))</f>
        <v>6928</v>
      </c>
      <c r="N56" s="19">
        <f ca="1">(RANDBETWEEN(22,87))/100</f>
        <v>0.78</v>
      </c>
      <c r="O56" s="17">
        <f ca="1">INT(RANDBETWEEN(180,360))</f>
        <v>275</v>
      </c>
      <c r="P56" s="17">
        <f ca="1">INT(O56*RAND())</f>
        <v>219</v>
      </c>
      <c r="Q56" s="17">
        <f ca="1">(O56-P56)</f>
        <v>56</v>
      </c>
      <c r="R56" s="20">
        <f ca="1">P56/O56</f>
        <v>0.79636363636363638</v>
      </c>
    </row>
    <row r="57" spans="1:18">
      <c r="A57" s="11" t="s">
        <v>18</v>
      </c>
      <c r="B57" s="12">
        <f ca="1">INT(RANDBETWEEN(1,41))</f>
        <v>6</v>
      </c>
      <c r="C57" s="12" t="str">
        <f ca="1">VLOOKUP(B57,'District table'!$A$1:$B$42,2,FALSE)</f>
        <v>Chiniot</v>
      </c>
      <c r="D57" s="12">
        <v>58</v>
      </c>
      <c r="E57" s="12">
        <f ca="1">INT(RANDBETWEEN(1,5))</f>
        <v>4</v>
      </c>
      <c r="F57" s="12">
        <f ca="1">INT(RANDBETWEEN(1,10))</f>
        <v>8</v>
      </c>
      <c r="G57" s="13" t="str">
        <f ca="1">VLOOKUP(F57,'Book table'!$A$1:$C$11,2, FALSE)</f>
        <v>Poem</v>
      </c>
      <c r="H57" s="13" t="str">
        <f ca="1">VLOOKUP(F57,'Book table'!$A$1:$C$11,3, FALSE)</f>
        <v>The Rain and the Wind</v>
      </c>
      <c r="I57" s="12">
        <f ca="1">INT(RANDBETWEEN(6,40))</f>
        <v>11</v>
      </c>
      <c r="J57" s="12">
        <f ca="1">INT(RANDBETWEEN(3000,8000))</f>
        <v>7738</v>
      </c>
      <c r="K57" s="12">
        <f ca="1">J57+RANDBETWEEN(2000,6000)</f>
        <v>9886</v>
      </c>
      <c r="L57" s="12">
        <f ca="1">K57-J57</f>
        <v>2148</v>
      </c>
      <c r="M57" s="12">
        <f ca="1">J57*(RANDBETWEEN(0.1,0.92))</f>
        <v>7738</v>
      </c>
      <c r="N57" s="14">
        <f ca="1">(RANDBETWEEN(22,87))/100</f>
        <v>0.76</v>
      </c>
      <c r="O57" s="12">
        <f ca="1">INT(RANDBETWEEN(180,360))</f>
        <v>344</v>
      </c>
      <c r="P57" s="12">
        <f ca="1">INT(O57*RAND())</f>
        <v>329</v>
      </c>
      <c r="Q57" s="12">
        <f ca="1">(O57-P57)</f>
        <v>15</v>
      </c>
      <c r="R57" s="15">
        <f ca="1">P57/O57</f>
        <v>0.95639534883720934</v>
      </c>
    </row>
    <row r="58" spans="1:18">
      <c r="A58" s="16" t="s">
        <v>18</v>
      </c>
      <c r="B58" s="12">
        <f ca="1">INT(RANDBETWEEN(1,41))</f>
        <v>12</v>
      </c>
      <c r="C58" s="12" t="str">
        <f ca="1">VLOOKUP(B58,'District table'!$A$1:$B$42,2,FALSE)</f>
        <v>Jhang</v>
      </c>
      <c r="D58" s="12">
        <v>41</v>
      </c>
      <c r="E58" s="12">
        <f ca="1">INT(RANDBETWEEN(1,5))</f>
        <v>5</v>
      </c>
      <c r="F58" s="17">
        <f ca="1">INT(RANDBETWEEN(1,10))</f>
        <v>2</v>
      </c>
      <c r="G58" s="18" t="str">
        <f ca="1">VLOOKUP(F58,'Book table'!$A$1:$C$11,2, FALSE)</f>
        <v>Non Fiction</v>
      </c>
      <c r="H58" s="18" t="str">
        <f ca="1">VLOOKUP(F58,'Book table'!$A$1:$C$11,3, FALSE)</f>
        <v>I like Cricket</v>
      </c>
      <c r="I58" s="17">
        <f ca="1">INT(RANDBETWEEN(6,40))</f>
        <v>12</v>
      </c>
      <c r="J58" s="17">
        <f ca="1">INT(RANDBETWEEN(3000,8000))</f>
        <v>4631</v>
      </c>
      <c r="K58" s="17">
        <f ca="1">J58+RANDBETWEEN(2000,6000)</f>
        <v>7964</v>
      </c>
      <c r="L58" s="17">
        <f ca="1">K58-J58</f>
        <v>3333</v>
      </c>
      <c r="M58" s="17">
        <f ca="1">J58*(RANDBETWEEN(0.1,0.92))</f>
        <v>4631</v>
      </c>
      <c r="N58" s="19">
        <f ca="1">(RANDBETWEEN(22,87))/100</f>
        <v>0.4</v>
      </c>
      <c r="O58" s="17">
        <f ca="1">INT(RANDBETWEEN(180,360))</f>
        <v>337</v>
      </c>
      <c r="P58" s="17">
        <f ca="1">INT(O58*RAND())</f>
        <v>181</v>
      </c>
      <c r="Q58" s="17">
        <f ca="1">(O58-P58)</f>
        <v>156</v>
      </c>
      <c r="R58" s="20">
        <f ca="1">P58/O58</f>
        <v>0.5370919881305638</v>
      </c>
    </row>
    <row r="59" spans="1:18">
      <c r="A59" s="11" t="s">
        <v>18</v>
      </c>
      <c r="B59" s="12">
        <f ca="1">INT(RANDBETWEEN(1,41))</f>
        <v>30</v>
      </c>
      <c r="C59" s="12" t="str">
        <f ca="1">VLOOKUP(B59,'District table'!$A$1:$B$42,2,FALSE)</f>
        <v>Rahim Yar Khan</v>
      </c>
      <c r="D59" s="12">
        <v>61</v>
      </c>
      <c r="E59" s="12">
        <f ca="1">INT(RANDBETWEEN(1,5))</f>
        <v>5</v>
      </c>
      <c r="F59" s="12">
        <f ca="1">INT(RANDBETWEEN(1,10))</f>
        <v>8</v>
      </c>
      <c r="G59" s="13" t="str">
        <f ca="1">VLOOKUP(F59,'Book table'!$A$1:$C$11,2, FALSE)</f>
        <v>Poem</v>
      </c>
      <c r="H59" s="13" t="str">
        <f ca="1">VLOOKUP(F59,'Book table'!$A$1:$C$11,3, FALSE)</f>
        <v>The Rain and the Wind</v>
      </c>
      <c r="I59" s="12">
        <f ca="1">INT(RANDBETWEEN(6,40))</f>
        <v>16</v>
      </c>
      <c r="J59" s="12">
        <f ca="1">INT(RANDBETWEEN(3000,8000))</f>
        <v>7287</v>
      </c>
      <c r="K59" s="12">
        <f ca="1">J59+RANDBETWEEN(2000,6000)</f>
        <v>10437</v>
      </c>
      <c r="L59" s="12">
        <f ca="1">K59-J59</f>
        <v>3150</v>
      </c>
      <c r="M59" s="12">
        <f ca="1">J59*(RANDBETWEEN(0.1,0.92))</f>
        <v>7287</v>
      </c>
      <c r="N59" s="14">
        <f ca="1">(RANDBETWEEN(22,87))/100</f>
        <v>0.69</v>
      </c>
      <c r="O59" s="12">
        <f ca="1">INT(RANDBETWEEN(180,360))</f>
        <v>309</v>
      </c>
      <c r="P59" s="12">
        <f ca="1">INT(O59*RAND())</f>
        <v>46</v>
      </c>
      <c r="Q59" s="12">
        <f ca="1">(O59-P59)</f>
        <v>263</v>
      </c>
      <c r="R59" s="15">
        <f ca="1">P59/O59</f>
        <v>0.14886731391585761</v>
      </c>
    </row>
    <row r="60" spans="1:18">
      <c r="A60" s="11" t="s">
        <v>18</v>
      </c>
      <c r="B60" s="12">
        <f ca="1">INT(RANDBETWEEN(1,41))</f>
        <v>21</v>
      </c>
      <c r="C60" s="12" t="str">
        <f ca="1">VLOOKUP(B60,'District table'!$A$1:$B$42,2,FALSE)</f>
        <v>Mandi Bahauddin</v>
      </c>
      <c r="D60" s="12">
        <v>11</v>
      </c>
      <c r="E60" s="12">
        <f ca="1">INT(RANDBETWEEN(1,5))</f>
        <v>3</v>
      </c>
      <c r="F60" s="12">
        <f ca="1">INT(RANDBETWEEN(1,10))</f>
        <v>5</v>
      </c>
      <c r="G60" s="13" t="str">
        <f ca="1">VLOOKUP(F60,'Book table'!$A$1:$C$11,2, FALSE)</f>
        <v>Fiction</v>
      </c>
      <c r="H60" s="13" t="str">
        <f ca="1">VLOOKUP(F60,'Book table'!$A$1:$C$11,3, FALSE)</f>
        <v>Billty to the Rescue</v>
      </c>
      <c r="I60" s="12">
        <f ca="1">INT(RANDBETWEEN(6,40))</f>
        <v>28</v>
      </c>
      <c r="J60" s="12">
        <f ca="1">INT(RANDBETWEEN(3000,8000))</f>
        <v>5729</v>
      </c>
      <c r="K60" s="12">
        <f ca="1">J60+RANDBETWEEN(2000,6000)</f>
        <v>10753</v>
      </c>
      <c r="L60" s="12">
        <f ca="1">K60-J60</f>
        <v>5024</v>
      </c>
      <c r="M60" s="12">
        <f ca="1">J60*(RANDBETWEEN(0.1,0.92))</f>
        <v>5729</v>
      </c>
      <c r="N60" s="14">
        <f ca="1">(RANDBETWEEN(22,87))/100</f>
        <v>0.37</v>
      </c>
      <c r="O60" s="12">
        <f ca="1">INT(RANDBETWEEN(180,360))</f>
        <v>282</v>
      </c>
      <c r="P60" s="12">
        <f ca="1">INT(O60*RAND())</f>
        <v>241</v>
      </c>
      <c r="Q60" s="12">
        <f ca="1">(O60-P60)</f>
        <v>41</v>
      </c>
      <c r="R60" s="15">
        <f ca="1">P60/O60</f>
        <v>0.85460992907801414</v>
      </c>
    </row>
    <row r="61" spans="1:18">
      <c r="A61" s="16" t="s">
        <v>18</v>
      </c>
      <c r="B61" s="12">
        <f ca="1">INT(RANDBETWEEN(1,41))</f>
        <v>4</v>
      </c>
      <c r="C61" s="12" t="str">
        <f ca="1">VLOOKUP(B61,'District table'!$A$1:$B$42,2,FALSE)</f>
        <v>Bhakkar</v>
      </c>
      <c r="D61" s="12">
        <v>21</v>
      </c>
      <c r="E61" s="12">
        <f ca="1">INT(RANDBETWEEN(1,5))</f>
        <v>4</v>
      </c>
      <c r="F61" s="17">
        <f ca="1">INT(RANDBETWEEN(1,10))</f>
        <v>4</v>
      </c>
      <c r="G61" s="18" t="str">
        <f ca="1">VLOOKUP(F61,'Book table'!$A$1:$C$11,2, FALSE)</f>
        <v>Decodable</v>
      </c>
      <c r="H61" s="18" t="str">
        <f ca="1">VLOOKUP(F61,'Book table'!$A$1:$C$11,3, FALSE)</f>
        <v>Lara the Ladybug</v>
      </c>
      <c r="I61" s="17">
        <f ca="1">INT(RANDBETWEEN(6,40))</f>
        <v>40</v>
      </c>
      <c r="J61" s="17">
        <f ca="1">INT(RANDBETWEEN(3000,8000))</f>
        <v>5397</v>
      </c>
      <c r="K61" s="17">
        <f ca="1">J61+RANDBETWEEN(2000,6000)</f>
        <v>10006</v>
      </c>
      <c r="L61" s="17">
        <f ca="1">K61-J61</f>
        <v>4609</v>
      </c>
      <c r="M61" s="17">
        <f ca="1">J61*(RANDBETWEEN(0.1,0.92))</f>
        <v>5397</v>
      </c>
      <c r="N61" s="19">
        <f ca="1">(RANDBETWEEN(22,87))/100</f>
        <v>0.51</v>
      </c>
      <c r="O61" s="17">
        <f ca="1">INT(RANDBETWEEN(180,360))</f>
        <v>220</v>
      </c>
      <c r="P61" s="17">
        <f ca="1">INT(O61*RAND())</f>
        <v>47</v>
      </c>
      <c r="Q61" s="17">
        <f ca="1">(O61-P61)</f>
        <v>173</v>
      </c>
      <c r="R61" s="20">
        <f ca="1">P61/O61</f>
        <v>0.21363636363636362</v>
      </c>
    </row>
    <row r="62" spans="1:18">
      <c r="A62" s="16" t="s">
        <v>18</v>
      </c>
      <c r="B62" s="12">
        <f ca="1">INT(RANDBETWEEN(1,41))</f>
        <v>36</v>
      </c>
      <c r="C62" s="12" t="str">
        <f ca="1">VLOOKUP(B62,'District table'!$A$1:$B$42,2,FALSE)</f>
        <v>Sialkot</v>
      </c>
      <c r="D62" s="12">
        <v>42</v>
      </c>
      <c r="E62" s="12">
        <f ca="1">INT(RANDBETWEEN(1,5))</f>
        <v>5</v>
      </c>
      <c r="F62" s="17">
        <f ca="1">INT(RANDBETWEEN(1,10))</f>
        <v>8</v>
      </c>
      <c r="G62" s="18" t="str">
        <f ca="1">VLOOKUP(F62,'Book table'!$A$1:$C$11,2, FALSE)</f>
        <v>Poem</v>
      </c>
      <c r="H62" s="18" t="str">
        <f ca="1">VLOOKUP(F62,'Book table'!$A$1:$C$11,3, FALSE)</f>
        <v>The Rain and the Wind</v>
      </c>
      <c r="I62" s="17">
        <f ca="1">INT(RANDBETWEEN(6,40))</f>
        <v>10</v>
      </c>
      <c r="J62" s="17">
        <f ca="1">INT(RANDBETWEEN(3000,8000))</f>
        <v>5093</v>
      </c>
      <c r="K62" s="17">
        <f ca="1">J62+RANDBETWEEN(2000,6000)</f>
        <v>7913</v>
      </c>
      <c r="L62" s="17">
        <f ca="1">K62-J62</f>
        <v>2820</v>
      </c>
      <c r="M62" s="17">
        <f ca="1">J62*(RANDBETWEEN(0.1,0.92))</f>
        <v>5093</v>
      </c>
      <c r="N62" s="19">
        <f ca="1">(RANDBETWEEN(22,87))/100</f>
        <v>0.4</v>
      </c>
      <c r="O62" s="17">
        <f ca="1">INT(RANDBETWEEN(180,360))</f>
        <v>270</v>
      </c>
      <c r="P62" s="17">
        <f ca="1">INT(O62*RAND())</f>
        <v>186</v>
      </c>
      <c r="Q62" s="17">
        <f ca="1">(O62-P62)</f>
        <v>84</v>
      </c>
      <c r="R62" s="20">
        <f ca="1">P62/O62</f>
        <v>0.68888888888888888</v>
      </c>
    </row>
    <row r="63" spans="1:18">
      <c r="A63" s="16" t="s">
        <v>18</v>
      </c>
      <c r="B63" s="12">
        <f ca="1">INT(RANDBETWEEN(1,41))</f>
        <v>4</v>
      </c>
      <c r="C63" s="12" t="str">
        <f ca="1">VLOOKUP(B63,'District table'!$A$1:$B$42,2,FALSE)</f>
        <v>Bhakkar</v>
      </c>
      <c r="D63" s="12">
        <v>46</v>
      </c>
      <c r="E63" s="12">
        <f ca="1">INT(RANDBETWEEN(1,5))</f>
        <v>1</v>
      </c>
      <c r="F63" s="17">
        <f ca="1">INT(RANDBETWEEN(1,10))</f>
        <v>5</v>
      </c>
      <c r="G63" s="18" t="str">
        <f ca="1">VLOOKUP(F63,'Book table'!$A$1:$C$11,2, FALSE)</f>
        <v>Fiction</v>
      </c>
      <c r="H63" s="18" t="str">
        <f ca="1">VLOOKUP(F63,'Book table'!$A$1:$C$11,3, FALSE)</f>
        <v>Billty to the Rescue</v>
      </c>
      <c r="I63" s="17">
        <f ca="1">INT(RANDBETWEEN(6,40))</f>
        <v>40</v>
      </c>
      <c r="J63" s="17">
        <f ca="1">INT(RANDBETWEEN(3000,8000))</f>
        <v>4038</v>
      </c>
      <c r="K63" s="17">
        <f ca="1">J63+RANDBETWEEN(2000,6000)</f>
        <v>8466</v>
      </c>
      <c r="L63" s="17">
        <f ca="1">K63-J63</f>
        <v>4428</v>
      </c>
      <c r="M63" s="17">
        <f ca="1">J63*(RANDBETWEEN(0.1,0.92))</f>
        <v>4038</v>
      </c>
      <c r="N63" s="19">
        <f ca="1">(RANDBETWEEN(22,87))/100</f>
        <v>0.86</v>
      </c>
      <c r="O63" s="17">
        <f ca="1">INT(RANDBETWEEN(180,360))</f>
        <v>344</v>
      </c>
      <c r="P63" s="17">
        <f ca="1">INT(O63*RAND())</f>
        <v>5</v>
      </c>
      <c r="Q63" s="17">
        <f ca="1">(O63-P63)</f>
        <v>339</v>
      </c>
      <c r="R63" s="20">
        <f ca="1">P63/O63</f>
        <v>1.4534883720930232E-2</v>
      </c>
    </row>
    <row r="64" spans="1:18">
      <c r="A64" s="11" t="s">
        <v>18</v>
      </c>
      <c r="B64" s="12">
        <f ca="1">INT(RANDBETWEEN(1,41))</f>
        <v>35</v>
      </c>
      <c r="C64" s="12" t="str">
        <f ca="1">VLOOKUP(B64,'District table'!$A$1:$B$42,2,FALSE)</f>
        <v>Sheikhupura</v>
      </c>
      <c r="D64" s="12">
        <v>73</v>
      </c>
      <c r="E64" s="12">
        <f ca="1">INT(RANDBETWEEN(1,5))</f>
        <v>4</v>
      </c>
      <c r="F64" s="12">
        <f ca="1">INT(RANDBETWEEN(1,10))</f>
        <v>9</v>
      </c>
      <c r="G64" s="13" t="str">
        <f ca="1">VLOOKUP(F64,'Book table'!$A$1:$C$11,2, FALSE)</f>
        <v>Decodable</v>
      </c>
      <c r="H64" s="13" t="str">
        <f ca="1">VLOOKUP(F64,'Book table'!$A$1:$C$11,3, FALSE)</f>
        <v>Who takes the Train</v>
      </c>
      <c r="I64" s="12">
        <f ca="1">INT(RANDBETWEEN(6,40))</f>
        <v>26</v>
      </c>
      <c r="J64" s="12">
        <f ca="1">INT(RANDBETWEEN(3000,8000))</f>
        <v>4227</v>
      </c>
      <c r="K64" s="12">
        <f ca="1">J64+RANDBETWEEN(2000,6000)</f>
        <v>6262</v>
      </c>
      <c r="L64" s="12">
        <f ca="1">K64-J64</f>
        <v>2035</v>
      </c>
      <c r="M64" s="12">
        <f ca="1">J64*(RANDBETWEEN(0.1,0.92))</f>
        <v>4227</v>
      </c>
      <c r="N64" s="14">
        <f ca="1">(RANDBETWEEN(22,87))/100</f>
        <v>0.28999999999999998</v>
      </c>
      <c r="O64" s="12">
        <f ca="1">INT(RANDBETWEEN(180,360))</f>
        <v>347</v>
      </c>
      <c r="P64" s="12">
        <f ca="1">INT(O64*RAND())</f>
        <v>61</v>
      </c>
      <c r="Q64" s="12">
        <f ca="1">(O64-P64)</f>
        <v>286</v>
      </c>
      <c r="R64" s="15">
        <f ca="1">P64/O64</f>
        <v>0.17579250720461095</v>
      </c>
    </row>
    <row r="65" spans="1:18">
      <c r="A65" s="16" t="s">
        <v>18</v>
      </c>
      <c r="B65" s="12">
        <f ca="1">INT(RANDBETWEEN(1,41))</f>
        <v>29</v>
      </c>
      <c r="C65" s="12" t="str">
        <f ca="1">VLOOKUP(B65,'District table'!$A$1:$B$42,2,FALSE)</f>
        <v>Pakpattan</v>
      </c>
      <c r="D65" s="12">
        <v>92</v>
      </c>
      <c r="E65" s="12">
        <f ca="1">INT(RANDBETWEEN(1,5))</f>
        <v>5</v>
      </c>
      <c r="F65" s="17">
        <f ca="1">INT(RANDBETWEEN(1,10))</f>
        <v>3</v>
      </c>
      <c r="G65" s="18" t="str">
        <f ca="1">VLOOKUP(F65,'Book table'!$A$1:$C$11,2, FALSE)</f>
        <v>Poem</v>
      </c>
      <c r="H65" s="18" t="str">
        <f ca="1">VLOOKUP(F65,'Book table'!$A$1:$C$11,3, FALSE)</f>
        <v>Mia and Milan</v>
      </c>
      <c r="I65" s="17">
        <f ca="1">INT(RANDBETWEEN(6,40))</f>
        <v>18</v>
      </c>
      <c r="J65" s="17">
        <f ca="1">INT(RANDBETWEEN(3000,8000))</f>
        <v>3074</v>
      </c>
      <c r="K65" s="17">
        <f ca="1">J65+RANDBETWEEN(2000,6000)</f>
        <v>8724</v>
      </c>
      <c r="L65" s="17">
        <f ca="1">K65-J65</f>
        <v>5650</v>
      </c>
      <c r="M65" s="17">
        <f ca="1">J65*(RANDBETWEEN(0.1,0.92))</f>
        <v>3074</v>
      </c>
      <c r="N65" s="19">
        <f ca="1">(RANDBETWEEN(22,87))/100</f>
        <v>0.22</v>
      </c>
      <c r="O65" s="17">
        <f ca="1">INT(RANDBETWEEN(180,360))</f>
        <v>204</v>
      </c>
      <c r="P65" s="17">
        <f ca="1">INT(O65*RAND())</f>
        <v>24</v>
      </c>
      <c r="Q65" s="17">
        <f ca="1">(O65-P65)</f>
        <v>180</v>
      </c>
      <c r="R65" s="20">
        <f ca="1">P65/O65</f>
        <v>0.11764705882352941</v>
      </c>
    </row>
    <row r="66" spans="1:18">
      <c r="A66" s="11" t="s">
        <v>18</v>
      </c>
      <c r="B66" s="12">
        <f ca="1">INT(RANDBETWEEN(1,41))</f>
        <v>7</v>
      </c>
      <c r="C66" s="12" t="str">
        <f ca="1">VLOOKUP(B66,'District table'!$A$1:$B$42,2,FALSE)</f>
        <v>Dera Ghazi Khan</v>
      </c>
      <c r="D66" s="12">
        <v>87</v>
      </c>
      <c r="E66" s="12">
        <f ca="1">INT(RANDBETWEEN(1,5))</f>
        <v>4</v>
      </c>
      <c r="F66" s="12">
        <f ca="1">INT(RANDBETWEEN(1,10))</f>
        <v>5</v>
      </c>
      <c r="G66" s="13" t="str">
        <f ca="1">VLOOKUP(F66,'Book table'!$A$1:$C$11,2, FALSE)</f>
        <v>Fiction</v>
      </c>
      <c r="H66" s="13" t="str">
        <f ca="1">VLOOKUP(F66,'Book table'!$A$1:$C$11,3, FALSE)</f>
        <v>Billty to the Rescue</v>
      </c>
      <c r="I66" s="12">
        <f ca="1">INT(RANDBETWEEN(6,40))</f>
        <v>22</v>
      </c>
      <c r="J66" s="12">
        <f ca="1">INT(RANDBETWEEN(3000,8000))</f>
        <v>6883</v>
      </c>
      <c r="K66" s="12">
        <f ca="1">J66+RANDBETWEEN(2000,6000)</f>
        <v>11188</v>
      </c>
      <c r="L66" s="12">
        <f ca="1">K66-J66</f>
        <v>4305</v>
      </c>
      <c r="M66" s="12">
        <f ca="1">J66*(RANDBETWEEN(0.1,0.92))</f>
        <v>6883</v>
      </c>
      <c r="N66" s="14">
        <f ca="1">(RANDBETWEEN(22,87))/100</f>
        <v>0.83</v>
      </c>
      <c r="O66" s="12">
        <f ca="1">INT(RANDBETWEEN(180,360))</f>
        <v>315</v>
      </c>
      <c r="P66" s="12">
        <f ca="1">INT(O66*RAND())</f>
        <v>183</v>
      </c>
      <c r="Q66" s="12">
        <f ca="1">(O66-P66)</f>
        <v>132</v>
      </c>
      <c r="R66" s="15">
        <f ca="1">P66/O66</f>
        <v>0.580952380952381</v>
      </c>
    </row>
    <row r="67" spans="1:18">
      <c r="A67" s="11" t="s">
        <v>18</v>
      </c>
      <c r="B67" s="12">
        <f ca="1">INT(RANDBETWEEN(1,41))</f>
        <v>3</v>
      </c>
      <c r="C67" s="12" t="str">
        <f ca="1">VLOOKUP(B67,'District table'!$A$1:$B$42,2,FALSE)</f>
        <v>Bahawalpur</v>
      </c>
      <c r="D67" s="12">
        <v>91</v>
      </c>
      <c r="E67" s="12">
        <f ca="1">INT(RANDBETWEEN(1,5))</f>
        <v>2</v>
      </c>
      <c r="F67" s="12">
        <f ca="1">INT(RANDBETWEEN(1,10))</f>
        <v>7</v>
      </c>
      <c r="G67" s="13" t="str">
        <f ca="1">VLOOKUP(F67,'Book table'!$A$1:$C$11,2, FALSE)</f>
        <v>Non Fiction</v>
      </c>
      <c r="H67" s="13" t="str">
        <f ca="1">VLOOKUP(F67,'Book table'!$A$1:$C$11,3, FALSE)</f>
        <v>Playground</v>
      </c>
      <c r="I67" s="12">
        <f ca="1">INT(RANDBETWEEN(6,40))</f>
        <v>23</v>
      </c>
      <c r="J67" s="12">
        <f ca="1">INT(RANDBETWEEN(3000,8000))</f>
        <v>4509</v>
      </c>
      <c r="K67" s="12">
        <f ca="1">J67+RANDBETWEEN(2000,6000)</f>
        <v>6930</v>
      </c>
      <c r="L67" s="12">
        <f ca="1">K67-J67</f>
        <v>2421</v>
      </c>
      <c r="M67" s="12">
        <f ca="1">J67*(RANDBETWEEN(0.1,0.92))</f>
        <v>4509</v>
      </c>
      <c r="N67" s="14">
        <f ca="1">(RANDBETWEEN(22,87))/100</f>
        <v>0.75</v>
      </c>
      <c r="O67" s="12">
        <f ca="1">INT(RANDBETWEEN(180,360))</f>
        <v>296</v>
      </c>
      <c r="P67" s="12">
        <f ca="1">INT(O67*RAND())</f>
        <v>206</v>
      </c>
      <c r="Q67" s="12">
        <f ca="1">(O67-P67)</f>
        <v>90</v>
      </c>
      <c r="R67" s="15">
        <f ca="1">P67/O67</f>
        <v>0.69594594594594594</v>
      </c>
    </row>
    <row r="68" spans="1:18">
      <c r="A68" s="11" t="s">
        <v>18</v>
      </c>
      <c r="B68" s="12">
        <f ca="1">INT(RANDBETWEEN(1,41))</f>
        <v>4</v>
      </c>
      <c r="C68" s="12" t="str">
        <f ca="1">VLOOKUP(B68,'District table'!$A$1:$B$42,2,FALSE)</f>
        <v>Bhakkar</v>
      </c>
      <c r="D68" s="12">
        <v>55</v>
      </c>
      <c r="E68" s="12">
        <f ca="1">INT(RANDBETWEEN(1,5))</f>
        <v>1</v>
      </c>
      <c r="F68" s="12">
        <f ca="1">INT(RANDBETWEEN(1,10))</f>
        <v>5</v>
      </c>
      <c r="G68" s="13" t="str">
        <f ca="1">VLOOKUP(F68,'Book table'!$A$1:$C$11,2, FALSE)</f>
        <v>Fiction</v>
      </c>
      <c r="H68" s="13" t="str">
        <f ca="1">VLOOKUP(F68,'Book table'!$A$1:$C$11,3, FALSE)</f>
        <v>Billty to the Rescue</v>
      </c>
      <c r="I68" s="12">
        <f ca="1">INT(RANDBETWEEN(6,40))</f>
        <v>13</v>
      </c>
      <c r="J68" s="12">
        <f ca="1">INT(RANDBETWEEN(3000,8000))</f>
        <v>5304</v>
      </c>
      <c r="K68" s="12">
        <f ca="1">J68+RANDBETWEEN(2000,6000)</f>
        <v>9413</v>
      </c>
      <c r="L68" s="12">
        <f ca="1">K68-J68</f>
        <v>4109</v>
      </c>
      <c r="M68" s="12">
        <f ca="1">J68*(RANDBETWEEN(0.1,0.92))</f>
        <v>5304</v>
      </c>
      <c r="N68" s="14">
        <f ca="1">(RANDBETWEEN(22,87))/100</f>
        <v>0.4</v>
      </c>
      <c r="O68" s="12">
        <f ca="1">INT(RANDBETWEEN(180,360))</f>
        <v>298</v>
      </c>
      <c r="P68" s="12">
        <f ca="1">INT(O68*RAND())</f>
        <v>273</v>
      </c>
      <c r="Q68" s="12">
        <f ca="1">(O68-P68)</f>
        <v>25</v>
      </c>
      <c r="R68" s="15">
        <f ca="1">P68/O68</f>
        <v>0.91610738255033553</v>
      </c>
    </row>
    <row r="69" spans="1:18">
      <c r="A69" s="16" t="s">
        <v>18</v>
      </c>
      <c r="B69" s="12">
        <f ca="1">INT(RANDBETWEEN(1,41))</f>
        <v>5</v>
      </c>
      <c r="C69" s="12" t="str">
        <f ca="1">VLOOKUP(B69,'District table'!$A$1:$B$42,2,FALSE)</f>
        <v>Chakwal</v>
      </c>
      <c r="D69" s="12">
        <v>97</v>
      </c>
      <c r="E69" s="12">
        <f ca="1">INT(RANDBETWEEN(1,5))</f>
        <v>1</v>
      </c>
      <c r="F69" s="17">
        <f ca="1">INT(RANDBETWEEN(1,10))</f>
        <v>7</v>
      </c>
      <c r="G69" s="18" t="str">
        <f ca="1">VLOOKUP(F69,'Book table'!$A$1:$C$11,2, FALSE)</f>
        <v>Non Fiction</v>
      </c>
      <c r="H69" s="18" t="str">
        <f ca="1">VLOOKUP(F69,'Book table'!$A$1:$C$11,3, FALSE)</f>
        <v>Playground</v>
      </c>
      <c r="I69" s="17">
        <f ca="1">INT(RANDBETWEEN(6,40))</f>
        <v>10</v>
      </c>
      <c r="J69" s="17">
        <f ca="1">INT(RANDBETWEEN(3000,8000))</f>
        <v>6879</v>
      </c>
      <c r="K69" s="17">
        <f ca="1">J69+RANDBETWEEN(2000,6000)</f>
        <v>9541</v>
      </c>
      <c r="L69" s="17">
        <f ca="1">K69-J69</f>
        <v>2662</v>
      </c>
      <c r="M69" s="17">
        <f ca="1">J69*(RANDBETWEEN(0.1,0.92))</f>
        <v>6879</v>
      </c>
      <c r="N69" s="19">
        <f ca="1">(RANDBETWEEN(22,87))/100</f>
        <v>0.53</v>
      </c>
      <c r="O69" s="17">
        <f ca="1">INT(RANDBETWEEN(180,360))</f>
        <v>266</v>
      </c>
      <c r="P69" s="17">
        <f ca="1">INT(O69*RAND())</f>
        <v>128</v>
      </c>
      <c r="Q69" s="17">
        <f ca="1">(O69-P69)</f>
        <v>138</v>
      </c>
      <c r="R69" s="20">
        <f ca="1">P69/O69</f>
        <v>0.48120300751879697</v>
      </c>
    </row>
    <row r="70" spans="1:18">
      <c r="A70" s="11" t="s">
        <v>18</v>
      </c>
      <c r="B70" s="12">
        <f ca="1">INT(RANDBETWEEN(1,41))</f>
        <v>20</v>
      </c>
      <c r="C70" s="12" t="str">
        <f ca="1">VLOOKUP(B70,'District table'!$A$1:$B$42,2,FALSE)</f>
        <v>Lodhran</v>
      </c>
      <c r="D70" s="12">
        <v>5</v>
      </c>
      <c r="E70" s="12">
        <f ca="1">INT(RANDBETWEEN(1,5))</f>
        <v>5</v>
      </c>
      <c r="F70" s="12">
        <f ca="1">INT(RANDBETWEEN(1,10))</f>
        <v>5</v>
      </c>
      <c r="G70" s="13" t="str">
        <f ca="1">VLOOKUP(F70,'Book table'!$A$1:$C$11,2, FALSE)</f>
        <v>Fiction</v>
      </c>
      <c r="H70" s="13" t="str">
        <f ca="1">VLOOKUP(F70,'Book table'!$A$1:$C$11,3, FALSE)</f>
        <v>Billty to the Rescue</v>
      </c>
      <c r="I70" s="12">
        <f ca="1">INT(RANDBETWEEN(6,40))</f>
        <v>17</v>
      </c>
      <c r="J70" s="12">
        <f ca="1">INT(RANDBETWEEN(3000,8000))</f>
        <v>4447</v>
      </c>
      <c r="K70" s="12">
        <f ca="1">J70+RANDBETWEEN(2000,6000)</f>
        <v>8242</v>
      </c>
      <c r="L70" s="12">
        <f ca="1">K70-J70</f>
        <v>3795</v>
      </c>
      <c r="M70" s="12">
        <f ca="1">J70*(RANDBETWEEN(0.1,0.92))</f>
        <v>4447</v>
      </c>
      <c r="N70" s="14">
        <f ca="1">(RANDBETWEEN(22,87))/100</f>
        <v>0.68</v>
      </c>
      <c r="O70" s="12">
        <f ca="1">INT(RANDBETWEEN(180,360))</f>
        <v>323</v>
      </c>
      <c r="P70" s="12">
        <f ca="1">INT(O70*RAND())</f>
        <v>171</v>
      </c>
      <c r="Q70" s="12">
        <f ca="1">(O70-P70)</f>
        <v>152</v>
      </c>
      <c r="R70" s="15">
        <f ca="1">P70/O70</f>
        <v>0.52941176470588236</v>
      </c>
    </row>
    <row r="71" spans="1:18">
      <c r="A71" s="11" t="s">
        <v>18</v>
      </c>
      <c r="B71" s="12">
        <f ca="1">INT(RANDBETWEEN(1,41))</f>
        <v>4</v>
      </c>
      <c r="C71" s="12" t="str">
        <f ca="1">VLOOKUP(B71,'District table'!$A$1:$B$42,2,FALSE)</f>
        <v>Bhakkar</v>
      </c>
      <c r="D71" s="12">
        <v>8</v>
      </c>
      <c r="E71" s="12">
        <f ca="1">INT(RANDBETWEEN(1,5))</f>
        <v>2</v>
      </c>
      <c r="F71" s="12">
        <f ca="1">INT(RANDBETWEEN(1,10))</f>
        <v>2</v>
      </c>
      <c r="G71" s="13" t="str">
        <f ca="1">VLOOKUP(F71,'Book table'!$A$1:$C$11,2, FALSE)</f>
        <v>Non Fiction</v>
      </c>
      <c r="H71" s="13" t="str">
        <f ca="1">VLOOKUP(F71,'Book table'!$A$1:$C$11,3, FALSE)</f>
        <v>I like Cricket</v>
      </c>
      <c r="I71" s="12">
        <f ca="1">INT(RANDBETWEEN(6,40))</f>
        <v>10</v>
      </c>
      <c r="J71" s="12">
        <f ca="1">INT(RANDBETWEEN(3000,8000))</f>
        <v>6432</v>
      </c>
      <c r="K71" s="12">
        <f ca="1">J71+RANDBETWEEN(2000,6000)</f>
        <v>9954</v>
      </c>
      <c r="L71" s="12">
        <f ca="1">K71-J71</f>
        <v>3522</v>
      </c>
      <c r="M71" s="12">
        <f ca="1">J71*(RANDBETWEEN(0.1,0.92))</f>
        <v>6432</v>
      </c>
      <c r="N71" s="14">
        <f ca="1">(RANDBETWEEN(22,87))/100</f>
        <v>0.75</v>
      </c>
      <c r="O71" s="12">
        <f ca="1">INT(RANDBETWEEN(180,360))</f>
        <v>215</v>
      </c>
      <c r="P71" s="12">
        <f ca="1">INT(O71*RAND())</f>
        <v>16</v>
      </c>
      <c r="Q71" s="12">
        <f ca="1">(O71-P71)</f>
        <v>199</v>
      </c>
      <c r="R71" s="15">
        <f ca="1">P71/O71</f>
        <v>7.441860465116279E-2</v>
      </c>
    </row>
    <row r="72" spans="1:18">
      <c r="A72" s="16" t="s">
        <v>18</v>
      </c>
      <c r="B72" s="12">
        <f ca="1">INT(RANDBETWEEN(1,41))</f>
        <v>34</v>
      </c>
      <c r="C72" s="12" t="str">
        <f ca="1">VLOOKUP(B72,'District table'!$A$1:$B$42,2,FALSE)</f>
        <v>Sargodha</v>
      </c>
      <c r="D72" s="12">
        <v>36</v>
      </c>
      <c r="E72" s="12">
        <f ca="1">INT(RANDBETWEEN(1,5))</f>
        <v>4</v>
      </c>
      <c r="F72" s="17">
        <f ca="1">INT(RANDBETWEEN(1,10))</f>
        <v>9</v>
      </c>
      <c r="G72" s="18" t="str">
        <f ca="1">VLOOKUP(F72,'Book table'!$A$1:$C$11,2, FALSE)</f>
        <v>Decodable</v>
      </c>
      <c r="H72" s="18" t="str">
        <f ca="1">VLOOKUP(F72,'Book table'!$A$1:$C$11,3, FALSE)</f>
        <v>Who takes the Train</v>
      </c>
      <c r="I72" s="17">
        <f ca="1">INT(RANDBETWEEN(6,40))</f>
        <v>10</v>
      </c>
      <c r="J72" s="17">
        <f ca="1">INT(RANDBETWEEN(3000,8000))</f>
        <v>4862</v>
      </c>
      <c r="K72" s="17">
        <f ca="1">J72+RANDBETWEEN(2000,6000)</f>
        <v>10588</v>
      </c>
      <c r="L72" s="17">
        <f ca="1">K72-J72</f>
        <v>5726</v>
      </c>
      <c r="M72" s="17">
        <f ca="1">J72*(RANDBETWEEN(0.1,0.92))</f>
        <v>4862</v>
      </c>
      <c r="N72" s="19">
        <f ca="1">(RANDBETWEEN(22,87))/100</f>
        <v>0.87</v>
      </c>
      <c r="O72" s="17">
        <f ca="1">INT(RANDBETWEEN(180,360))</f>
        <v>291</v>
      </c>
      <c r="P72" s="17">
        <f ca="1">INT(O72*RAND())</f>
        <v>244</v>
      </c>
      <c r="Q72" s="17">
        <f ca="1">(O72-P72)</f>
        <v>47</v>
      </c>
      <c r="R72" s="20">
        <f ca="1">P72/O72</f>
        <v>0.83848797250859108</v>
      </c>
    </row>
    <row r="73" spans="1:18">
      <c r="A73" s="16" t="s">
        <v>18</v>
      </c>
      <c r="B73" s="12">
        <f ca="1">INT(RANDBETWEEN(1,41))</f>
        <v>35</v>
      </c>
      <c r="C73" s="12" t="str">
        <f ca="1">VLOOKUP(B73,'District table'!$A$1:$B$42,2,FALSE)</f>
        <v>Sheikhupura</v>
      </c>
      <c r="D73" s="12">
        <v>40</v>
      </c>
      <c r="E73" s="12">
        <f ca="1">INT(RANDBETWEEN(1,5))</f>
        <v>4</v>
      </c>
      <c r="F73" s="17">
        <f ca="1">INT(RANDBETWEEN(1,10))</f>
        <v>7</v>
      </c>
      <c r="G73" s="18" t="str">
        <f ca="1">VLOOKUP(F73,'Book table'!$A$1:$C$11,2, FALSE)</f>
        <v>Non Fiction</v>
      </c>
      <c r="H73" s="18" t="str">
        <f ca="1">VLOOKUP(F73,'Book table'!$A$1:$C$11,3, FALSE)</f>
        <v>Playground</v>
      </c>
      <c r="I73" s="17">
        <f ca="1">INT(RANDBETWEEN(6,40))</f>
        <v>26</v>
      </c>
      <c r="J73" s="17">
        <f ca="1">INT(RANDBETWEEN(3000,8000))</f>
        <v>4458</v>
      </c>
      <c r="K73" s="17">
        <f ca="1">J73+RANDBETWEEN(2000,6000)</f>
        <v>7843</v>
      </c>
      <c r="L73" s="17">
        <f ca="1">K73-J73</f>
        <v>3385</v>
      </c>
      <c r="M73" s="17">
        <f ca="1">J73*(RANDBETWEEN(0.1,0.92))</f>
        <v>4458</v>
      </c>
      <c r="N73" s="19">
        <f ca="1">(RANDBETWEEN(22,87))/100</f>
        <v>0.65</v>
      </c>
      <c r="O73" s="17">
        <f ca="1">INT(RANDBETWEEN(180,360))</f>
        <v>307</v>
      </c>
      <c r="P73" s="17">
        <f ca="1">INT(O73*RAND())</f>
        <v>167</v>
      </c>
      <c r="Q73" s="17">
        <f ca="1">(O73-P73)</f>
        <v>140</v>
      </c>
      <c r="R73" s="20">
        <f ca="1">P73/O73</f>
        <v>0.5439739413680782</v>
      </c>
    </row>
    <row r="74" spans="1:18">
      <c r="A74" s="11" t="s">
        <v>18</v>
      </c>
      <c r="B74" s="12">
        <f ca="1">INT(RANDBETWEEN(1,41))</f>
        <v>3</v>
      </c>
      <c r="C74" s="12" t="str">
        <f ca="1">VLOOKUP(B74,'District table'!$A$1:$B$42,2,FALSE)</f>
        <v>Bahawalpur</v>
      </c>
      <c r="D74" s="12">
        <v>76</v>
      </c>
      <c r="E74" s="12">
        <f ca="1">INT(RANDBETWEEN(1,5))</f>
        <v>1</v>
      </c>
      <c r="F74" s="12">
        <f ca="1">INT(RANDBETWEEN(1,10))</f>
        <v>5</v>
      </c>
      <c r="G74" s="13" t="str">
        <f ca="1">VLOOKUP(F74,'Book table'!$A$1:$C$11,2, FALSE)</f>
        <v>Fiction</v>
      </c>
      <c r="H74" s="13" t="str">
        <f ca="1">VLOOKUP(F74,'Book table'!$A$1:$C$11,3, FALSE)</f>
        <v>Billty to the Rescue</v>
      </c>
      <c r="I74" s="12">
        <f ca="1">INT(RANDBETWEEN(6,40))</f>
        <v>12</v>
      </c>
      <c r="J74" s="12">
        <f ca="1">INT(RANDBETWEEN(3000,8000))</f>
        <v>4515</v>
      </c>
      <c r="K74" s="12">
        <f ca="1">J74+RANDBETWEEN(2000,6000)</f>
        <v>10251</v>
      </c>
      <c r="L74" s="12">
        <f ca="1">K74-J74</f>
        <v>5736</v>
      </c>
      <c r="M74" s="12">
        <f ca="1">J74*(RANDBETWEEN(0.1,0.92))</f>
        <v>4515</v>
      </c>
      <c r="N74" s="14">
        <f ca="1">(RANDBETWEEN(22,87))/100</f>
        <v>0.34</v>
      </c>
      <c r="O74" s="12">
        <f ca="1">INT(RANDBETWEEN(180,360))</f>
        <v>333</v>
      </c>
      <c r="P74" s="12">
        <f ca="1">INT(O74*RAND())</f>
        <v>12</v>
      </c>
      <c r="Q74" s="12">
        <f ca="1">(O74-P74)</f>
        <v>321</v>
      </c>
      <c r="R74" s="15">
        <f ca="1">P74/O74</f>
        <v>3.6036036036036036E-2</v>
      </c>
    </row>
    <row r="75" spans="1:18">
      <c r="A75" s="11" t="s">
        <v>18</v>
      </c>
      <c r="B75" s="12">
        <f ca="1">INT(RANDBETWEEN(1,41))</f>
        <v>3</v>
      </c>
      <c r="C75" s="12" t="str">
        <f ca="1">VLOOKUP(B75,'District table'!$A$1:$B$42,2,FALSE)</f>
        <v>Bahawalpur</v>
      </c>
      <c r="D75" s="12">
        <v>66</v>
      </c>
      <c r="E75" s="12">
        <f ca="1">INT(RANDBETWEEN(1,5))</f>
        <v>1</v>
      </c>
      <c r="F75" s="12">
        <f ca="1">INT(RANDBETWEEN(1,10))</f>
        <v>10</v>
      </c>
      <c r="G75" s="13" t="str">
        <f ca="1">VLOOKUP(F75,'Book table'!$A$1:$C$11,2, FALSE)</f>
        <v>Fiction</v>
      </c>
      <c r="H75" s="13" t="str">
        <f ca="1">VLOOKUP(F75,'Book table'!$A$1:$C$11,3, FALSE)</f>
        <v>Where is Lulu</v>
      </c>
      <c r="I75" s="12">
        <f ca="1">INT(RANDBETWEEN(6,40))</f>
        <v>7</v>
      </c>
      <c r="J75" s="12">
        <f ca="1">INT(RANDBETWEEN(3000,8000))</f>
        <v>4279</v>
      </c>
      <c r="K75" s="12">
        <f ca="1">J75+RANDBETWEEN(2000,6000)</f>
        <v>10072</v>
      </c>
      <c r="L75" s="12">
        <f ca="1">K75-J75</f>
        <v>5793</v>
      </c>
      <c r="M75" s="12">
        <f ca="1">J75*(RANDBETWEEN(0.1,0.92))</f>
        <v>4279</v>
      </c>
      <c r="N75" s="14">
        <f ca="1">(RANDBETWEEN(22,87))/100</f>
        <v>0.31</v>
      </c>
      <c r="O75" s="12">
        <f ca="1">INT(RANDBETWEEN(180,360))</f>
        <v>207</v>
      </c>
      <c r="P75" s="12">
        <f ca="1">INT(O75*RAND())</f>
        <v>168</v>
      </c>
      <c r="Q75" s="12">
        <f ca="1">(O75-P75)</f>
        <v>39</v>
      </c>
      <c r="R75" s="15">
        <f ca="1">P75/O75</f>
        <v>0.81159420289855078</v>
      </c>
    </row>
    <row r="76" spans="1:18">
      <c r="A76" s="16" t="s">
        <v>18</v>
      </c>
      <c r="B76" s="12">
        <f ca="1">INT(RANDBETWEEN(1,41))</f>
        <v>1</v>
      </c>
      <c r="C76" s="12" t="str">
        <f ca="1">VLOOKUP(B76,'District table'!$A$1:$B$42,2,FALSE)</f>
        <v>Attock</v>
      </c>
      <c r="D76" s="12">
        <v>9</v>
      </c>
      <c r="E76" s="12">
        <f ca="1">INT(RANDBETWEEN(1,5))</f>
        <v>3</v>
      </c>
      <c r="F76" s="17">
        <f ca="1">INT(RANDBETWEEN(1,10))</f>
        <v>10</v>
      </c>
      <c r="G76" s="18" t="str">
        <f ca="1">VLOOKUP(F76,'Book table'!$A$1:$C$11,2, FALSE)</f>
        <v>Fiction</v>
      </c>
      <c r="H76" s="18" t="str">
        <f ca="1">VLOOKUP(F76,'Book table'!$A$1:$C$11,3, FALSE)</f>
        <v>Where is Lulu</v>
      </c>
      <c r="I76" s="17">
        <f ca="1">INT(RANDBETWEEN(6,40))</f>
        <v>36</v>
      </c>
      <c r="J76" s="17">
        <f ca="1">INT(RANDBETWEEN(3000,8000))</f>
        <v>7263</v>
      </c>
      <c r="K76" s="17">
        <f ca="1">J76+RANDBETWEEN(2000,6000)</f>
        <v>12568</v>
      </c>
      <c r="L76" s="17">
        <f ca="1">K76-J76</f>
        <v>5305</v>
      </c>
      <c r="M76" s="17">
        <f ca="1">J76*(RANDBETWEEN(0.1,0.92))</f>
        <v>7263</v>
      </c>
      <c r="N76" s="19">
        <f ca="1">(RANDBETWEEN(22,87))/100</f>
        <v>0.62</v>
      </c>
      <c r="O76" s="17">
        <f ca="1">INT(RANDBETWEEN(180,360))</f>
        <v>328</v>
      </c>
      <c r="P76" s="17">
        <f ca="1">INT(O76*RAND())</f>
        <v>127</v>
      </c>
      <c r="Q76" s="17">
        <f ca="1">(O76-P76)</f>
        <v>201</v>
      </c>
      <c r="R76" s="20">
        <f ca="1">P76/O76</f>
        <v>0.38719512195121952</v>
      </c>
    </row>
    <row r="77" spans="1:18">
      <c r="A77" s="11" t="s">
        <v>18</v>
      </c>
      <c r="B77" s="12">
        <f ca="1">INT(RANDBETWEEN(1,41))</f>
        <v>7</v>
      </c>
      <c r="C77" s="12" t="str">
        <f ca="1">VLOOKUP(B77,'District table'!$A$1:$B$42,2,FALSE)</f>
        <v>Dera Ghazi Khan</v>
      </c>
      <c r="D77" s="12">
        <v>29</v>
      </c>
      <c r="E77" s="12">
        <f ca="1">INT(RANDBETWEEN(1,5))</f>
        <v>4</v>
      </c>
      <c r="F77" s="12">
        <f ca="1">INT(RANDBETWEEN(1,10))</f>
        <v>9</v>
      </c>
      <c r="G77" s="13" t="str">
        <f ca="1">VLOOKUP(F77,'Book table'!$A$1:$C$11,2, FALSE)</f>
        <v>Decodable</v>
      </c>
      <c r="H77" s="13" t="str">
        <f ca="1">VLOOKUP(F77,'Book table'!$A$1:$C$11,3, FALSE)</f>
        <v>Who takes the Train</v>
      </c>
      <c r="I77" s="12">
        <f ca="1">INT(RANDBETWEEN(6,40))</f>
        <v>39</v>
      </c>
      <c r="J77" s="12">
        <f ca="1">INT(RANDBETWEEN(3000,8000))</f>
        <v>6728</v>
      </c>
      <c r="K77" s="12">
        <f ca="1">J77+RANDBETWEEN(2000,6000)</f>
        <v>10451</v>
      </c>
      <c r="L77" s="12">
        <f ca="1">K77-J77</f>
        <v>3723</v>
      </c>
      <c r="M77" s="12">
        <f ca="1">J77*(RANDBETWEEN(0.1,0.92))</f>
        <v>6728</v>
      </c>
      <c r="N77" s="14">
        <f ca="1">(RANDBETWEEN(22,87))/100</f>
        <v>0.65</v>
      </c>
      <c r="O77" s="12">
        <f ca="1">INT(RANDBETWEEN(180,360))</f>
        <v>270</v>
      </c>
      <c r="P77" s="12">
        <f ca="1">INT(O77*RAND())</f>
        <v>251</v>
      </c>
      <c r="Q77" s="12">
        <f ca="1">(O77-P77)</f>
        <v>19</v>
      </c>
      <c r="R77" s="15">
        <f ca="1">P77/O77</f>
        <v>0.92962962962962958</v>
      </c>
    </row>
    <row r="78" spans="1:18">
      <c r="A78" s="16" t="s">
        <v>18</v>
      </c>
      <c r="B78" s="12">
        <f ca="1">INT(RANDBETWEEN(1,41))</f>
        <v>5</v>
      </c>
      <c r="C78" s="12" t="str">
        <f ca="1">VLOOKUP(B78,'District table'!$A$1:$B$42,2,FALSE)</f>
        <v>Chakwal</v>
      </c>
      <c r="D78" s="12">
        <v>49</v>
      </c>
      <c r="E78" s="12">
        <f ca="1">INT(RANDBETWEEN(1,5))</f>
        <v>1</v>
      </c>
      <c r="F78" s="17">
        <f ca="1">INT(RANDBETWEEN(1,10))</f>
        <v>7</v>
      </c>
      <c r="G78" s="18" t="str">
        <f ca="1">VLOOKUP(F78,'Book table'!$A$1:$C$11,2, FALSE)</f>
        <v>Non Fiction</v>
      </c>
      <c r="H78" s="18" t="str">
        <f ca="1">VLOOKUP(F78,'Book table'!$A$1:$C$11,3, FALSE)</f>
        <v>Playground</v>
      </c>
      <c r="I78" s="17">
        <f ca="1">INT(RANDBETWEEN(6,40))</f>
        <v>36</v>
      </c>
      <c r="J78" s="17">
        <f ca="1">INT(RANDBETWEEN(3000,8000))</f>
        <v>3763</v>
      </c>
      <c r="K78" s="17">
        <f ca="1">J78+RANDBETWEEN(2000,6000)</f>
        <v>9124</v>
      </c>
      <c r="L78" s="17">
        <f ca="1">K78-J78</f>
        <v>5361</v>
      </c>
      <c r="M78" s="17">
        <f ca="1">J78*(RANDBETWEEN(0.1,0.92))</f>
        <v>3763</v>
      </c>
      <c r="N78" s="19">
        <f ca="1">(RANDBETWEEN(22,87))/100</f>
        <v>0.31</v>
      </c>
      <c r="O78" s="17">
        <f ca="1">INT(RANDBETWEEN(180,360))</f>
        <v>257</v>
      </c>
      <c r="P78" s="17">
        <f ca="1">INT(O78*RAND())</f>
        <v>78</v>
      </c>
      <c r="Q78" s="17">
        <f ca="1">(O78-P78)</f>
        <v>179</v>
      </c>
      <c r="R78" s="20">
        <f ca="1">P78/O78</f>
        <v>0.30350194552529181</v>
      </c>
    </row>
    <row r="79" spans="1:18">
      <c r="A79" s="16" t="s">
        <v>18</v>
      </c>
      <c r="B79" s="12">
        <f ca="1">INT(RANDBETWEEN(1,41))</f>
        <v>31</v>
      </c>
      <c r="C79" s="12" t="str">
        <f ca="1">VLOOKUP(B79,'District table'!$A$1:$B$42,2,FALSE)</f>
        <v>Rajanpur</v>
      </c>
      <c r="D79" s="12">
        <v>53</v>
      </c>
      <c r="E79" s="12">
        <f ca="1">INT(RANDBETWEEN(1,5))</f>
        <v>3</v>
      </c>
      <c r="F79" s="17">
        <f ca="1">INT(RANDBETWEEN(1,10))</f>
        <v>5</v>
      </c>
      <c r="G79" s="18" t="str">
        <f ca="1">VLOOKUP(F79,'Book table'!$A$1:$C$11,2, FALSE)</f>
        <v>Fiction</v>
      </c>
      <c r="H79" s="18" t="str">
        <f ca="1">VLOOKUP(F79,'Book table'!$A$1:$C$11,3, FALSE)</f>
        <v>Billty to the Rescue</v>
      </c>
      <c r="I79" s="17">
        <f ca="1">INT(RANDBETWEEN(6,40))</f>
        <v>30</v>
      </c>
      <c r="J79" s="17">
        <f ca="1">INT(RANDBETWEEN(3000,8000))</f>
        <v>3371</v>
      </c>
      <c r="K79" s="17">
        <f ca="1">J79+RANDBETWEEN(2000,6000)</f>
        <v>6826</v>
      </c>
      <c r="L79" s="17">
        <f ca="1">K79-J79</f>
        <v>3455</v>
      </c>
      <c r="M79" s="17">
        <f ca="1">J79*(RANDBETWEEN(0.1,0.92))</f>
        <v>3371</v>
      </c>
      <c r="N79" s="19">
        <f ca="1">(RANDBETWEEN(22,87))/100</f>
        <v>0.23</v>
      </c>
      <c r="O79" s="17">
        <f ca="1">INT(RANDBETWEEN(180,360))</f>
        <v>323</v>
      </c>
      <c r="P79" s="17">
        <f ca="1">INT(O79*RAND())</f>
        <v>291</v>
      </c>
      <c r="Q79" s="17">
        <f ca="1">(O79-P79)</f>
        <v>32</v>
      </c>
      <c r="R79" s="20">
        <f ca="1">P79/O79</f>
        <v>0.90092879256965941</v>
      </c>
    </row>
    <row r="80" spans="1:18">
      <c r="A80" s="11" t="s">
        <v>18</v>
      </c>
      <c r="B80" s="12">
        <f ca="1">INT(RANDBETWEEN(1,41))</f>
        <v>3</v>
      </c>
      <c r="C80" s="12" t="str">
        <f ca="1">VLOOKUP(B80,'District table'!$A$1:$B$42,2,FALSE)</f>
        <v>Bahawalpur</v>
      </c>
      <c r="D80" s="12">
        <v>27</v>
      </c>
      <c r="E80" s="12">
        <f ca="1">INT(RANDBETWEEN(1,5))</f>
        <v>2</v>
      </c>
      <c r="F80" s="12">
        <f ca="1">INT(RANDBETWEEN(1,10))</f>
        <v>8</v>
      </c>
      <c r="G80" s="13" t="str">
        <f ca="1">VLOOKUP(F80,'Book table'!$A$1:$C$11,2, FALSE)</f>
        <v>Poem</v>
      </c>
      <c r="H80" s="13" t="str">
        <f ca="1">VLOOKUP(F80,'Book table'!$A$1:$C$11,3, FALSE)</f>
        <v>The Rain and the Wind</v>
      </c>
      <c r="I80" s="12">
        <f ca="1">INT(RANDBETWEEN(6,40))</f>
        <v>24</v>
      </c>
      <c r="J80" s="12">
        <f ca="1">INT(RANDBETWEEN(3000,8000))</f>
        <v>4736</v>
      </c>
      <c r="K80" s="12">
        <f ca="1">J80+RANDBETWEEN(2000,6000)</f>
        <v>9975</v>
      </c>
      <c r="L80" s="12">
        <f ca="1">K80-J80</f>
        <v>5239</v>
      </c>
      <c r="M80" s="12">
        <f ca="1">J80*(RANDBETWEEN(0.1,0.92))</f>
        <v>4736</v>
      </c>
      <c r="N80" s="14">
        <f ca="1">(RANDBETWEEN(22,87))/100</f>
        <v>0.33</v>
      </c>
      <c r="O80" s="12">
        <f ca="1">INT(RANDBETWEEN(180,360))</f>
        <v>265</v>
      </c>
      <c r="P80" s="12">
        <f ca="1">INT(O80*RAND())</f>
        <v>155</v>
      </c>
      <c r="Q80" s="12">
        <f ca="1">(O80-P80)</f>
        <v>110</v>
      </c>
      <c r="R80" s="15">
        <f ca="1">P80/O80</f>
        <v>0.58490566037735847</v>
      </c>
    </row>
    <row r="81" spans="1:18">
      <c r="A81" s="11" t="s">
        <v>18</v>
      </c>
      <c r="B81" s="12">
        <f ca="1">INT(RANDBETWEEN(1,41))</f>
        <v>33</v>
      </c>
      <c r="C81" s="12" t="str">
        <f ca="1">VLOOKUP(B81,'District table'!$A$1:$B$42,2,FALSE)</f>
        <v>Sahiwal</v>
      </c>
      <c r="D81" s="12">
        <v>32</v>
      </c>
      <c r="E81" s="12">
        <f ca="1">INT(RANDBETWEEN(1,5))</f>
        <v>5</v>
      </c>
      <c r="F81" s="12">
        <f ca="1">INT(RANDBETWEEN(1,10))</f>
        <v>4</v>
      </c>
      <c r="G81" s="13" t="str">
        <f ca="1">VLOOKUP(F81,'Book table'!$A$1:$C$11,2, FALSE)</f>
        <v>Decodable</v>
      </c>
      <c r="H81" s="13" t="str">
        <f ca="1">VLOOKUP(F81,'Book table'!$A$1:$C$11,3, FALSE)</f>
        <v>Lara the Ladybug</v>
      </c>
      <c r="I81" s="12">
        <f ca="1">INT(RANDBETWEEN(6,40))</f>
        <v>25</v>
      </c>
      <c r="J81" s="12">
        <f ca="1">INT(RANDBETWEEN(3000,8000))</f>
        <v>5428</v>
      </c>
      <c r="K81" s="12">
        <f ca="1">J81+RANDBETWEEN(2000,6000)</f>
        <v>8678</v>
      </c>
      <c r="L81" s="12">
        <f ca="1">K81-J81</f>
        <v>3250</v>
      </c>
      <c r="M81" s="12">
        <f ca="1">J81*(RANDBETWEEN(0.1,0.92))</f>
        <v>5428</v>
      </c>
      <c r="N81" s="14">
        <f ca="1">(RANDBETWEEN(22,87))/100</f>
        <v>0.33</v>
      </c>
      <c r="O81" s="12">
        <f ca="1">INT(RANDBETWEEN(180,360))</f>
        <v>210</v>
      </c>
      <c r="P81" s="12">
        <f ca="1">INT(O81*RAND())</f>
        <v>14</v>
      </c>
      <c r="Q81" s="12">
        <f ca="1">(O81-P81)</f>
        <v>196</v>
      </c>
      <c r="R81" s="15">
        <f ca="1">P81/O81</f>
        <v>6.6666666666666666E-2</v>
      </c>
    </row>
    <row r="82" spans="1:18">
      <c r="A82" s="16" t="s">
        <v>18</v>
      </c>
      <c r="B82" s="12">
        <f ca="1">INT(RANDBETWEEN(1,41))</f>
        <v>37</v>
      </c>
      <c r="C82" s="12" t="str">
        <f ca="1">VLOOKUP(B82,'District table'!$A$1:$B$42,2,FALSE)</f>
        <v>Talagang</v>
      </c>
      <c r="D82" s="12">
        <v>59</v>
      </c>
      <c r="E82" s="12">
        <f ca="1">INT(RANDBETWEEN(1,5))</f>
        <v>4</v>
      </c>
      <c r="F82" s="17">
        <f ca="1">INT(RANDBETWEEN(1,10))</f>
        <v>4</v>
      </c>
      <c r="G82" s="18" t="str">
        <f ca="1">VLOOKUP(F82,'Book table'!$A$1:$C$11,2, FALSE)</f>
        <v>Decodable</v>
      </c>
      <c r="H82" s="18" t="str">
        <f ca="1">VLOOKUP(F82,'Book table'!$A$1:$C$11,3, FALSE)</f>
        <v>Lara the Ladybug</v>
      </c>
      <c r="I82" s="17">
        <f ca="1">INT(RANDBETWEEN(6,40))</f>
        <v>19</v>
      </c>
      <c r="J82" s="17">
        <f ca="1">INT(RANDBETWEEN(3000,8000))</f>
        <v>4302</v>
      </c>
      <c r="K82" s="17">
        <f ca="1">J82+RANDBETWEEN(2000,6000)</f>
        <v>10251</v>
      </c>
      <c r="L82" s="17">
        <f ca="1">K82-J82</f>
        <v>5949</v>
      </c>
      <c r="M82" s="17">
        <f ca="1">J82*(RANDBETWEEN(0.1,0.92))</f>
        <v>4302</v>
      </c>
      <c r="N82" s="19">
        <f ca="1">(RANDBETWEEN(22,87))/100</f>
        <v>0.87</v>
      </c>
      <c r="O82" s="17">
        <f ca="1">INT(RANDBETWEEN(180,360))</f>
        <v>310</v>
      </c>
      <c r="P82" s="17">
        <f ca="1">INT(O82*RAND())</f>
        <v>59</v>
      </c>
      <c r="Q82" s="17">
        <f ca="1">(O82-P82)</f>
        <v>251</v>
      </c>
      <c r="R82" s="20">
        <f ca="1">P82/O82</f>
        <v>0.19032258064516128</v>
      </c>
    </row>
    <row r="83" spans="1:18">
      <c r="A83" s="16" t="s">
        <v>18</v>
      </c>
      <c r="B83" s="12">
        <f ca="1">INT(RANDBETWEEN(1,41))</f>
        <v>9</v>
      </c>
      <c r="C83" s="12" t="str">
        <f ca="1">VLOOKUP(B83,'District table'!$A$1:$B$42,2,FALSE)</f>
        <v>Gujranwala</v>
      </c>
      <c r="D83" s="12">
        <v>28</v>
      </c>
      <c r="E83" s="12">
        <f ca="1">INT(RANDBETWEEN(1,5))</f>
        <v>1</v>
      </c>
      <c r="F83" s="17">
        <f ca="1">INT(RANDBETWEEN(1,10))</f>
        <v>3</v>
      </c>
      <c r="G83" s="18" t="str">
        <f ca="1">VLOOKUP(F83,'Book table'!$A$1:$C$11,2, FALSE)</f>
        <v>Poem</v>
      </c>
      <c r="H83" s="18" t="str">
        <f ca="1">VLOOKUP(F83,'Book table'!$A$1:$C$11,3, FALSE)</f>
        <v>Mia and Milan</v>
      </c>
      <c r="I83" s="17">
        <f ca="1">INT(RANDBETWEEN(6,40))</f>
        <v>27</v>
      </c>
      <c r="J83" s="17">
        <f ca="1">INT(RANDBETWEEN(3000,8000))</f>
        <v>6898</v>
      </c>
      <c r="K83" s="17">
        <f ca="1">J83+RANDBETWEEN(2000,6000)</f>
        <v>9954</v>
      </c>
      <c r="L83" s="17">
        <f ca="1">K83-J83</f>
        <v>3056</v>
      </c>
      <c r="M83" s="17">
        <f ca="1">J83*(RANDBETWEEN(0.1,0.92))</f>
        <v>6898</v>
      </c>
      <c r="N83" s="19">
        <f ca="1">(RANDBETWEEN(22,87))/100</f>
        <v>0.8</v>
      </c>
      <c r="O83" s="17">
        <f ca="1">INT(RANDBETWEEN(180,360))</f>
        <v>294</v>
      </c>
      <c r="P83" s="17">
        <f ca="1">INT(O83*RAND())</f>
        <v>182</v>
      </c>
      <c r="Q83" s="17">
        <f ca="1">(O83-P83)</f>
        <v>112</v>
      </c>
      <c r="R83" s="20">
        <f ca="1">P83/O83</f>
        <v>0.61904761904761907</v>
      </c>
    </row>
    <row r="84" spans="1:18">
      <c r="A84" s="11" t="s">
        <v>18</v>
      </c>
      <c r="B84" s="12">
        <f ca="1">INT(RANDBETWEEN(1,41))</f>
        <v>13</v>
      </c>
      <c r="C84" s="12" t="str">
        <f ca="1">VLOOKUP(B84,'District table'!$A$1:$B$42,2,FALSE)</f>
        <v>Jhelum</v>
      </c>
      <c r="D84" s="12">
        <v>30</v>
      </c>
      <c r="E84" s="12">
        <f ca="1">INT(RANDBETWEEN(1,5))</f>
        <v>5</v>
      </c>
      <c r="F84" s="12">
        <f ca="1">INT(RANDBETWEEN(1,10))</f>
        <v>5</v>
      </c>
      <c r="G84" s="13" t="str">
        <f ca="1">VLOOKUP(F84,'Book table'!$A$1:$C$11,2, FALSE)</f>
        <v>Fiction</v>
      </c>
      <c r="H84" s="13" t="str">
        <f ca="1">VLOOKUP(F84,'Book table'!$A$1:$C$11,3, FALSE)</f>
        <v>Billty to the Rescue</v>
      </c>
      <c r="I84" s="12">
        <f ca="1">INT(RANDBETWEEN(6,40))</f>
        <v>34</v>
      </c>
      <c r="J84" s="12">
        <f ca="1">INT(RANDBETWEEN(3000,8000))</f>
        <v>7076</v>
      </c>
      <c r="K84" s="12">
        <f ca="1">J84+RANDBETWEEN(2000,6000)</f>
        <v>12069</v>
      </c>
      <c r="L84" s="12">
        <f ca="1">K84-J84</f>
        <v>4993</v>
      </c>
      <c r="M84" s="12">
        <f ca="1">J84*(RANDBETWEEN(0.1,0.92))</f>
        <v>7076</v>
      </c>
      <c r="N84" s="14">
        <f ca="1">(RANDBETWEEN(22,87))/100</f>
        <v>0.5</v>
      </c>
      <c r="O84" s="12">
        <f ca="1">INT(RANDBETWEEN(180,360))</f>
        <v>300</v>
      </c>
      <c r="P84" s="12">
        <f ca="1">INT(O84*RAND())</f>
        <v>256</v>
      </c>
      <c r="Q84" s="12">
        <f ca="1">(O84-P84)</f>
        <v>44</v>
      </c>
      <c r="R84" s="15">
        <f ca="1">P84/O84</f>
        <v>0.85333333333333339</v>
      </c>
    </row>
    <row r="85" spans="1:18">
      <c r="A85" s="11" t="s">
        <v>18</v>
      </c>
      <c r="B85" s="12">
        <f ca="1">INT(RANDBETWEEN(1,41))</f>
        <v>20</v>
      </c>
      <c r="C85" s="12" t="str">
        <f ca="1">VLOOKUP(B85,'District table'!$A$1:$B$42,2,FALSE)</f>
        <v>Lodhran</v>
      </c>
      <c r="D85" s="12">
        <v>56</v>
      </c>
      <c r="E85" s="12">
        <f ca="1">INT(RANDBETWEEN(1,5))</f>
        <v>1</v>
      </c>
      <c r="F85" s="12">
        <f ca="1">INT(RANDBETWEEN(1,10))</f>
        <v>4</v>
      </c>
      <c r="G85" s="13" t="str">
        <f ca="1">VLOOKUP(F85,'Book table'!$A$1:$C$11,2, FALSE)</f>
        <v>Decodable</v>
      </c>
      <c r="H85" s="13" t="str">
        <f ca="1">VLOOKUP(F85,'Book table'!$A$1:$C$11,3, FALSE)</f>
        <v>Lara the Ladybug</v>
      </c>
      <c r="I85" s="12">
        <f ca="1">INT(RANDBETWEEN(6,40))</f>
        <v>29</v>
      </c>
      <c r="J85" s="12">
        <f ca="1">INT(RANDBETWEEN(3000,8000))</f>
        <v>6706</v>
      </c>
      <c r="K85" s="12">
        <f ca="1">J85+RANDBETWEEN(2000,6000)</f>
        <v>9236</v>
      </c>
      <c r="L85" s="12">
        <f ca="1">K85-J85</f>
        <v>2530</v>
      </c>
      <c r="M85" s="12">
        <f ca="1">J85*(RANDBETWEEN(0.1,0.92))</f>
        <v>6706</v>
      </c>
      <c r="N85" s="14">
        <f ca="1">(RANDBETWEEN(22,87))/100</f>
        <v>0.35</v>
      </c>
      <c r="O85" s="12">
        <f ca="1">INT(RANDBETWEEN(180,360))</f>
        <v>201</v>
      </c>
      <c r="P85" s="12">
        <f ca="1">INT(O85*RAND())</f>
        <v>179</v>
      </c>
      <c r="Q85" s="12">
        <f ca="1">(O85-P85)</f>
        <v>22</v>
      </c>
      <c r="R85" s="15">
        <f ca="1">P85/O85</f>
        <v>0.89054726368159209</v>
      </c>
    </row>
    <row r="86" spans="1:18">
      <c r="A86" s="11" t="s">
        <v>18</v>
      </c>
      <c r="B86" s="12">
        <f ca="1">INT(RANDBETWEEN(1,41))</f>
        <v>28</v>
      </c>
      <c r="C86" s="12" t="str">
        <f ca="1">VLOOKUP(B86,'District table'!$A$1:$B$42,2,FALSE)</f>
        <v>Okara</v>
      </c>
      <c r="D86" s="12">
        <v>79</v>
      </c>
      <c r="E86" s="12">
        <f ca="1">INT(RANDBETWEEN(1,5))</f>
        <v>1</v>
      </c>
      <c r="F86" s="12">
        <f ca="1">INT(RANDBETWEEN(1,10))</f>
        <v>2</v>
      </c>
      <c r="G86" s="13" t="str">
        <f ca="1">VLOOKUP(F86,'Book table'!$A$1:$C$11,2, FALSE)</f>
        <v>Non Fiction</v>
      </c>
      <c r="H86" s="13" t="str">
        <f ca="1">VLOOKUP(F86,'Book table'!$A$1:$C$11,3, FALSE)</f>
        <v>I like Cricket</v>
      </c>
      <c r="I86" s="12">
        <f ca="1">INT(RANDBETWEEN(6,40))</f>
        <v>7</v>
      </c>
      <c r="J86" s="12">
        <f ca="1">INT(RANDBETWEEN(3000,8000))</f>
        <v>3209</v>
      </c>
      <c r="K86" s="12">
        <f ca="1">J86+RANDBETWEEN(2000,6000)</f>
        <v>8361</v>
      </c>
      <c r="L86" s="12">
        <f ca="1">K86-J86</f>
        <v>5152</v>
      </c>
      <c r="M86" s="12">
        <f ca="1">J86*(RANDBETWEEN(0.1,0.92))</f>
        <v>3209</v>
      </c>
      <c r="N86" s="14">
        <f ca="1">(RANDBETWEEN(22,87))/100</f>
        <v>0.55000000000000004</v>
      </c>
      <c r="O86" s="12">
        <f ca="1">INT(RANDBETWEEN(180,360))</f>
        <v>286</v>
      </c>
      <c r="P86" s="12">
        <f ca="1">INT(O86*RAND())</f>
        <v>60</v>
      </c>
      <c r="Q86" s="12">
        <f ca="1">(O86-P86)</f>
        <v>226</v>
      </c>
      <c r="R86" s="15">
        <f ca="1">P86/O86</f>
        <v>0.20979020979020979</v>
      </c>
    </row>
    <row r="87" spans="1:18">
      <c r="A87" s="16" t="s">
        <v>18</v>
      </c>
      <c r="B87" s="12">
        <f ca="1">INT(RANDBETWEEN(1,41))</f>
        <v>38</v>
      </c>
      <c r="C87" s="12" t="str">
        <f ca="1">VLOOKUP(B87,'District table'!$A$1:$B$42,2,FALSE)</f>
        <v>Taunsa</v>
      </c>
      <c r="D87" s="12">
        <v>12</v>
      </c>
      <c r="E87" s="12">
        <f ca="1">INT(RANDBETWEEN(1,5))</f>
        <v>1</v>
      </c>
      <c r="F87" s="17">
        <f ca="1">INT(RANDBETWEEN(1,10))</f>
        <v>10</v>
      </c>
      <c r="G87" s="18" t="str">
        <f ca="1">VLOOKUP(F87,'Book table'!$A$1:$C$11,2, FALSE)</f>
        <v>Fiction</v>
      </c>
      <c r="H87" s="18" t="str">
        <f ca="1">VLOOKUP(F87,'Book table'!$A$1:$C$11,3, FALSE)</f>
        <v>Where is Lulu</v>
      </c>
      <c r="I87" s="17">
        <f ca="1">INT(RANDBETWEEN(6,40))</f>
        <v>8</v>
      </c>
      <c r="J87" s="17">
        <f ca="1">INT(RANDBETWEEN(3000,8000))</f>
        <v>6191</v>
      </c>
      <c r="K87" s="17">
        <f ca="1">J87+RANDBETWEEN(2000,6000)</f>
        <v>10853</v>
      </c>
      <c r="L87" s="17">
        <f ca="1">K87-J87</f>
        <v>4662</v>
      </c>
      <c r="M87" s="17">
        <f ca="1">J87*(RANDBETWEEN(0.1,0.92))</f>
        <v>6191</v>
      </c>
      <c r="N87" s="19">
        <f ca="1">(RANDBETWEEN(22,87))/100</f>
        <v>0.74</v>
      </c>
      <c r="O87" s="17">
        <f ca="1">INT(RANDBETWEEN(180,360))</f>
        <v>292</v>
      </c>
      <c r="P87" s="17">
        <f ca="1">INT(O87*RAND())</f>
        <v>158</v>
      </c>
      <c r="Q87" s="17">
        <f ca="1">(O87-P87)</f>
        <v>134</v>
      </c>
      <c r="R87" s="20">
        <f ca="1">P87/O87</f>
        <v>0.54109589041095896</v>
      </c>
    </row>
    <row r="88" spans="1:18">
      <c r="A88" s="16" t="s">
        <v>18</v>
      </c>
      <c r="B88" s="12">
        <f ca="1">INT(RANDBETWEEN(1,41))</f>
        <v>2</v>
      </c>
      <c r="C88" s="12" t="str">
        <f ca="1">VLOOKUP(B88,'District table'!$A$1:$B$42,2,FALSE)</f>
        <v>Bahawalnagar</v>
      </c>
      <c r="D88" s="12">
        <v>17</v>
      </c>
      <c r="E88" s="12">
        <f ca="1">INT(RANDBETWEEN(1,5))</f>
        <v>1</v>
      </c>
      <c r="F88" s="17">
        <f ca="1">INT(RANDBETWEEN(1,10))</f>
        <v>9</v>
      </c>
      <c r="G88" s="18" t="str">
        <f ca="1">VLOOKUP(F88,'Book table'!$A$1:$C$11,2, FALSE)</f>
        <v>Decodable</v>
      </c>
      <c r="H88" s="18" t="str">
        <f ca="1">VLOOKUP(F88,'Book table'!$A$1:$C$11,3, FALSE)</f>
        <v>Who takes the Train</v>
      </c>
      <c r="I88" s="17">
        <f ca="1">INT(RANDBETWEEN(6,40))</f>
        <v>25</v>
      </c>
      <c r="J88" s="17">
        <f ca="1">INT(RANDBETWEEN(3000,8000))</f>
        <v>5267</v>
      </c>
      <c r="K88" s="17">
        <f ca="1">J88+RANDBETWEEN(2000,6000)</f>
        <v>10352</v>
      </c>
      <c r="L88" s="17">
        <f ca="1">K88-J88</f>
        <v>5085</v>
      </c>
      <c r="M88" s="17">
        <f ca="1">J88*(RANDBETWEEN(0.1,0.92))</f>
        <v>5267</v>
      </c>
      <c r="N88" s="19">
        <f ca="1">(RANDBETWEEN(22,87))/100</f>
        <v>0.83</v>
      </c>
      <c r="O88" s="17">
        <f ca="1">INT(RANDBETWEEN(180,360))</f>
        <v>352</v>
      </c>
      <c r="P88" s="17">
        <f ca="1">INT(O88*RAND())</f>
        <v>300</v>
      </c>
      <c r="Q88" s="17">
        <f ca="1">(O88-P88)</f>
        <v>52</v>
      </c>
      <c r="R88" s="20">
        <f ca="1">P88/O88</f>
        <v>0.85227272727272729</v>
      </c>
    </row>
    <row r="89" spans="1:18">
      <c r="A89" s="11" t="s">
        <v>18</v>
      </c>
      <c r="B89" s="12">
        <f ca="1">INT(RANDBETWEEN(1,41))</f>
        <v>40</v>
      </c>
      <c r="C89" s="12" t="str">
        <f ca="1">VLOOKUP(B89,'District table'!$A$1:$B$42,2,FALSE)</f>
        <v>Vehari</v>
      </c>
      <c r="D89" s="12">
        <v>47</v>
      </c>
      <c r="E89" s="12">
        <f ca="1">INT(RANDBETWEEN(1,5))</f>
        <v>2</v>
      </c>
      <c r="F89" s="12">
        <f ca="1">INT(RANDBETWEEN(1,10))</f>
        <v>4</v>
      </c>
      <c r="G89" s="13" t="str">
        <f ca="1">VLOOKUP(F89,'Book table'!$A$1:$C$11,2, FALSE)</f>
        <v>Decodable</v>
      </c>
      <c r="H89" s="13" t="str">
        <f ca="1">VLOOKUP(F89,'Book table'!$A$1:$C$11,3, FALSE)</f>
        <v>Lara the Ladybug</v>
      </c>
      <c r="I89" s="12">
        <f ca="1">INT(RANDBETWEEN(6,40))</f>
        <v>9</v>
      </c>
      <c r="J89" s="12">
        <f ca="1">INT(RANDBETWEEN(3000,8000))</f>
        <v>7256</v>
      </c>
      <c r="K89" s="12">
        <f ca="1">J89+RANDBETWEEN(2000,6000)</f>
        <v>11311</v>
      </c>
      <c r="L89" s="12">
        <f ca="1">K89-J89</f>
        <v>4055</v>
      </c>
      <c r="M89" s="12">
        <f ca="1">J89*(RANDBETWEEN(0.1,0.92))</f>
        <v>7256</v>
      </c>
      <c r="N89" s="14">
        <f ca="1">(RANDBETWEEN(22,87))/100</f>
        <v>0.35</v>
      </c>
      <c r="O89" s="12">
        <f ca="1">INT(RANDBETWEEN(180,360))</f>
        <v>294</v>
      </c>
      <c r="P89" s="12">
        <f ca="1">INT(O89*RAND())</f>
        <v>95</v>
      </c>
      <c r="Q89" s="12">
        <f ca="1">(O89-P89)</f>
        <v>199</v>
      </c>
      <c r="R89" s="15">
        <f ca="1">P89/O89</f>
        <v>0.3231292517006803</v>
      </c>
    </row>
    <row r="90" spans="1:18">
      <c r="A90" s="16" t="s">
        <v>18</v>
      </c>
      <c r="B90" s="12">
        <f ca="1">INT(RANDBETWEEN(1,41))</f>
        <v>26</v>
      </c>
      <c r="C90" s="12" t="str">
        <f ca="1">VLOOKUP(B90,'District table'!$A$1:$B$42,2,FALSE)</f>
        <v>Nankana Sahib</v>
      </c>
      <c r="D90" s="12">
        <v>54</v>
      </c>
      <c r="E90" s="12">
        <f ca="1">INT(RANDBETWEEN(1,5))</f>
        <v>5</v>
      </c>
      <c r="F90" s="17">
        <f ca="1">INT(RANDBETWEEN(1,10))</f>
        <v>9</v>
      </c>
      <c r="G90" s="18" t="str">
        <f ca="1">VLOOKUP(F90,'Book table'!$A$1:$C$11,2, FALSE)</f>
        <v>Decodable</v>
      </c>
      <c r="H90" s="18" t="str">
        <f ca="1">VLOOKUP(F90,'Book table'!$A$1:$C$11,3, FALSE)</f>
        <v>Who takes the Train</v>
      </c>
      <c r="I90" s="17">
        <f ca="1">INT(RANDBETWEEN(6,40))</f>
        <v>29</v>
      </c>
      <c r="J90" s="17">
        <f ca="1">INT(RANDBETWEEN(3000,8000))</f>
        <v>7705</v>
      </c>
      <c r="K90" s="17">
        <f ca="1">J90+RANDBETWEEN(2000,6000)</f>
        <v>12417</v>
      </c>
      <c r="L90" s="17">
        <f ca="1">K90-J90</f>
        <v>4712</v>
      </c>
      <c r="M90" s="17">
        <f ca="1">J90*(RANDBETWEEN(0.1,0.92))</f>
        <v>7705</v>
      </c>
      <c r="N90" s="19">
        <f ca="1">(RANDBETWEEN(22,87))/100</f>
        <v>0.68</v>
      </c>
      <c r="O90" s="17">
        <f ca="1">INT(RANDBETWEEN(180,360))</f>
        <v>207</v>
      </c>
      <c r="P90" s="17">
        <f ca="1">INT(O90*RAND())</f>
        <v>148</v>
      </c>
      <c r="Q90" s="17">
        <f ca="1">(O90-P90)</f>
        <v>59</v>
      </c>
      <c r="R90" s="20">
        <f ca="1">P90/O90</f>
        <v>0.71497584541062797</v>
      </c>
    </row>
    <row r="91" spans="1:18">
      <c r="A91" s="11" t="s">
        <v>18</v>
      </c>
      <c r="B91" s="12">
        <f ca="1">INT(RANDBETWEEN(1,41))</f>
        <v>4</v>
      </c>
      <c r="C91" s="12" t="str">
        <f ca="1">VLOOKUP(B91,'District table'!$A$1:$B$42,2,FALSE)</f>
        <v>Bhakkar</v>
      </c>
      <c r="D91" s="12">
        <v>96</v>
      </c>
      <c r="E91" s="12">
        <f ca="1">INT(RANDBETWEEN(1,5))</f>
        <v>1</v>
      </c>
      <c r="F91" s="12">
        <f ca="1">INT(RANDBETWEEN(1,10))</f>
        <v>9</v>
      </c>
      <c r="G91" s="13" t="str">
        <f ca="1">VLOOKUP(F91,'Book table'!$A$1:$C$11,2, FALSE)</f>
        <v>Decodable</v>
      </c>
      <c r="H91" s="13" t="str">
        <f ca="1">VLOOKUP(F91,'Book table'!$A$1:$C$11,3, FALSE)</f>
        <v>Who takes the Train</v>
      </c>
      <c r="I91" s="12">
        <f ca="1">INT(RANDBETWEEN(6,40))</f>
        <v>28</v>
      </c>
      <c r="J91" s="12">
        <f ca="1">INT(RANDBETWEEN(3000,8000))</f>
        <v>3614</v>
      </c>
      <c r="K91" s="12">
        <f ca="1">J91+RANDBETWEEN(2000,6000)</f>
        <v>6588</v>
      </c>
      <c r="L91" s="12">
        <f ca="1">K91-J91</f>
        <v>2974</v>
      </c>
      <c r="M91" s="12">
        <f ca="1">J91*(RANDBETWEEN(0.1,0.92))</f>
        <v>3614</v>
      </c>
      <c r="N91" s="14">
        <f ca="1">(RANDBETWEEN(22,87))/100</f>
        <v>0.7</v>
      </c>
      <c r="O91" s="12">
        <f ca="1">INT(RANDBETWEEN(180,360))</f>
        <v>250</v>
      </c>
      <c r="P91" s="12">
        <f ca="1">INT(O91*RAND())</f>
        <v>181</v>
      </c>
      <c r="Q91" s="12">
        <f ca="1">(O91-P91)</f>
        <v>69</v>
      </c>
      <c r="R91" s="15">
        <f ca="1">P91/O91</f>
        <v>0.72399999999999998</v>
      </c>
    </row>
    <row r="92" spans="1:18">
      <c r="A92" s="11" t="s">
        <v>18</v>
      </c>
      <c r="B92" s="12">
        <f ca="1">INT(RANDBETWEEN(1,41))</f>
        <v>13</v>
      </c>
      <c r="C92" s="12" t="str">
        <f ca="1">VLOOKUP(B92,'District table'!$A$1:$B$42,2,FALSE)</f>
        <v>Jhelum</v>
      </c>
      <c r="D92" s="12">
        <v>48</v>
      </c>
      <c r="E92" s="12">
        <f ca="1">INT(RANDBETWEEN(1,5))</f>
        <v>5</v>
      </c>
      <c r="F92" s="12">
        <f ca="1">INT(RANDBETWEEN(1,10))</f>
        <v>4</v>
      </c>
      <c r="G92" s="13" t="str">
        <f ca="1">VLOOKUP(F92,'Book table'!$A$1:$C$11,2, FALSE)</f>
        <v>Decodable</v>
      </c>
      <c r="H92" s="13" t="str">
        <f ca="1">VLOOKUP(F92,'Book table'!$A$1:$C$11,3, FALSE)</f>
        <v>Lara the Ladybug</v>
      </c>
      <c r="I92" s="12">
        <f ca="1">INT(RANDBETWEEN(6,40))</f>
        <v>9</v>
      </c>
      <c r="J92" s="12">
        <f ca="1">INT(RANDBETWEEN(3000,8000))</f>
        <v>5358</v>
      </c>
      <c r="K92" s="12">
        <f ca="1">J92+RANDBETWEEN(2000,6000)</f>
        <v>10815</v>
      </c>
      <c r="L92" s="12">
        <f ca="1">K92-J92</f>
        <v>5457</v>
      </c>
      <c r="M92" s="12">
        <f ca="1">J92*(RANDBETWEEN(0.1,0.92))</f>
        <v>5358</v>
      </c>
      <c r="N92" s="14">
        <f ca="1">(RANDBETWEEN(22,87))/100</f>
        <v>0.48</v>
      </c>
      <c r="O92" s="12">
        <f ca="1">INT(RANDBETWEEN(180,360))</f>
        <v>315</v>
      </c>
      <c r="P92" s="12">
        <f ca="1">INT(O92*RAND())</f>
        <v>73</v>
      </c>
      <c r="Q92" s="12">
        <f ca="1">(O92-P92)</f>
        <v>242</v>
      </c>
      <c r="R92" s="15">
        <f ca="1">P92/O92</f>
        <v>0.23174603174603176</v>
      </c>
    </row>
    <row r="93" spans="1:18">
      <c r="A93" s="16" t="s">
        <v>18</v>
      </c>
      <c r="B93" s="12">
        <f ca="1">INT(RANDBETWEEN(1,41))</f>
        <v>12</v>
      </c>
      <c r="C93" s="12" t="str">
        <f ca="1">VLOOKUP(B93,'District table'!$A$1:$B$42,2,FALSE)</f>
        <v>Jhang</v>
      </c>
      <c r="D93" s="12">
        <v>85</v>
      </c>
      <c r="E93" s="12">
        <f ca="1">INT(RANDBETWEEN(1,5))</f>
        <v>2</v>
      </c>
      <c r="F93" s="17">
        <f ca="1">INT(RANDBETWEEN(1,10))</f>
        <v>5</v>
      </c>
      <c r="G93" s="18" t="str">
        <f ca="1">VLOOKUP(F93,'Book table'!$A$1:$C$11,2, FALSE)</f>
        <v>Fiction</v>
      </c>
      <c r="H93" s="18" t="str">
        <f ca="1">VLOOKUP(F93,'Book table'!$A$1:$C$11,3, FALSE)</f>
        <v>Billty to the Rescue</v>
      </c>
      <c r="I93" s="17">
        <f ca="1">INT(RANDBETWEEN(6,40))</f>
        <v>18</v>
      </c>
      <c r="J93" s="17">
        <f ca="1">INT(RANDBETWEEN(3000,8000))</f>
        <v>5634</v>
      </c>
      <c r="K93" s="17">
        <f ca="1">J93+RANDBETWEEN(2000,6000)</f>
        <v>11233</v>
      </c>
      <c r="L93" s="17">
        <f ca="1">K93-J93</f>
        <v>5599</v>
      </c>
      <c r="M93" s="17">
        <f ca="1">J93*(RANDBETWEEN(0.1,0.92))</f>
        <v>5634</v>
      </c>
      <c r="N93" s="19">
        <f ca="1">(RANDBETWEEN(22,87))/100</f>
        <v>0.53</v>
      </c>
      <c r="O93" s="17">
        <f ca="1">INT(RANDBETWEEN(180,360))</f>
        <v>340</v>
      </c>
      <c r="P93" s="17">
        <f ca="1">INT(O93*RAND())</f>
        <v>335</v>
      </c>
      <c r="Q93" s="17">
        <f ca="1">(O93-P93)</f>
        <v>5</v>
      </c>
      <c r="R93" s="20">
        <f ca="1">P93/O93</f>
        <v>0.98529411764705888</v>
      </c>
    </row>
    <row r="94" spans="1:18">
      <c r="A94" s="11" t="s">
        <v>18</v>
      </c>
      <c r="B94" s="12">
        <f ca="1">INT(RANDBETWEEN(1,41))</f>
        <v>31</v>
      </c>
      <c r="C94" s="12" t="str">
        <f ca="1">VLOOKUP(B94,'District table'!$A$1:$B$42,2,FALSE)</f>
        <v>Rajanpur</v>
      </c>
      <c r="D94" s="12">
        <v>89</v>
      </c>
      <c r="E94" s="12">
        <f ca="1">INT(RANDBETWEEN(1,5))</f>
        <v>2</v>
      </c>
      <c r="F94" s="12">
        <f ca="1">INT(RANDBETWEEN(1,10))</f>
        <v>7</v>
      </c>
      <c r="G94" s="13" t="str">
        <f ca="1">VLOOKUP(F94,'Book table'!$A$1:$C$11,2, FALSE)</f>
        <v>Non Fiction</v>
      </c>
      <c r="H94" s="13" t="str">
        <f ca="1">VLOOKUP(F94,'Book table'!$A$1:$C$11,3, FALSE)</f>
        <v>Playground</v>
      </c>
      <c r="I94" s="12">
        <f ca="1">INT(RANDBETWEEN(6,40))</f>
        <v>8</v>
      </c>
      <c r="J94" s="12">
        <f ca="1">INT(RANDBETWEEN(3000,8000))</f>
        <v>7961</v>
      </c>
      <c r="K94" s="12">
        <f ca="1">J94+RANDBETWEEN(2000,6000)</f>
        <v>11197</v>
      </c>
      <c r="L94" s="12">
        <f ca="1">K94-J94</f>
        <v>3236</v>
      </c>
      <c r="M94" s="12">
        <f ca="1">J94*(RANDBETWEEN(0.1,0.92))</f>
        <v>7961</v>
      </c>
      <c r="N94" s="14">
        <f ca="1">(RANDBETWEEN(22,87))/100</f>
        <v>0.81</v>
      </c>
      <c r="O94" s="12">
        <f ca="1">INT(RANDBETWEEN(180,360))</f>
        <v>290</v>
      </c>
      <c r="P94" s="12">
        <f ca="1">INT(O94*RAND())</f>
        <v>185</v>
      </c>
      <c r="Q94" s="12">
        <f ca="1">(O94-P94)</f>
        <v>105</v>
      </c>
      <c r="R94" s="15">
        <f ca="1">P94/O94</f>
        <v>0.63793103448275867</v>
      </c>
    </row>
    <row r="95" spans="1:18">
      <c r="A95" s="16" t="s">
        <v>18</v>
      </c>
      <c r="B95" s="12">
        <f ca="1">INT(RANDBETWEEN(1,41))</f>
        <v>12</v>
      </c>
      <c r="C95" s="12" t="str">
        <f ca="1">VLOOKUP(B95,'District table'!$A$1:$B$42,2,FALSE)</f>
        <v>Jhang</v>
      </c>
      <c r="D95" s="12">
        <v>31</v>
      </c>
      <c r="E95" s="12">
        <f ca="1">INT(RANDBETWEEN(1,5))</f>
        <v>2</v>
      </c>
      <c r="F95" s="17">
        <f ca="1">INT(RANDBETWEEN(1,10))</f>
        <v>5</v>
      </c>
      <c r="G95" s="18" t="str">
        <f ca="1">VLOOKUP(F95,'Book table'!$A$1:$C$11,2, FALSE)</f>
        <v>Fiction</v>
      </c>
      <c r="H95" s="18" t="str">
        <f ca="1">VLOOKUP(F95,'Book table'!$A$1:$C$11,3, FALSE)</f>
        <v>Billty to the Rescue</v>
      </c>
      <c r="I95" s="17">
        <f ca="1">INT(RANDBETWEEN(6,40))</f>
        <v>37</v>
      </c>
      <c r="J95" s="17">
        <f ca="1">INT(RANDBETWEEN(3000,8000))</f>
        <v>3790</v>
      </c>
      <c r="K95" s="17">
        <f ca="1">J95+RANDBETWEEN(2000,6000)</f>
        <v>6346</v>
      </c>
      <c r="L95" s="17">
        <f ca="1">K95-J95</f>
        <v>2556</v>
      </c>
      <c r="M95" s="17">
        <f ca="1">J95*(RANDBETWEEN(0.1,0.92))</f>
        <v>3790</v>
      </c>
      <c r="N95" s="19">
        <f ca="1">(RANDBETWEEN(22,87))/100</f>
        <v>0.51</v>
      </c>
      <c r="O95" s="17">
        <f ca="1">INT(RANDBETWEEN(180,360))</f>
        <v>358</v>
      </c>
      <c r="P95" s="17">
        <f ca="1">INT(O95*RAND())</f>
        <v>122</v>
      </c>
      <c r="Q95" s="17">
        <f ca="1">(O95-P95)</f>
        <v>236</v>
      </c>
      <c r="R95" s="20">
        <f ca="1">P95/O95</f>
        <v>0.34078212290502791</v>
      </c>
    </row>
    <row r="96" spans="1:18">
      <c r="A96" s="16" t="s">
        <v>18</v>
      </c>
      <c r="B96" s="12">
        <f ca="1">INT(RANDBETWEEN(1,41))</f>
        <v>5</v>
      </c>
      <c r="C96" s="12" t="str">
        <f ca="1">VLOOKUP(B96,'District table'!$A$1:$B$42,2,FALSE)</f>
        <v>Chakwal</v>
      </c>
      <c r="D96" s="12">
        <v>84</v>
      </c>
      <c r="E96" s="12">
        <f ca="1">INT(RANDBETWEEN(1,5))</f>
        <v>5</v>
      </c>
      <c r="F96" s="17">
        <f ca="1">INT(RANDBETWEEN(1,10))</f>
        <v>9</v>
      </c>
      <c r="G96" s="18" t="str">
        <f ca="1">VLOOKUP(F96,'Book table'!$A$1:$C$11,2, FALSE)</f>
        <v>Decodable</v>
      </c>
      <c r="H96" s="18" t="str">
        <f ca="1">VLOOKUP(F96,'Book table'!$A$1:$C$11,3, FALSE)</f>
        <v>Who takes the Train</v>
      </c>
      <c r="I96" s="17">
        <f ca="1">INT(RANDBETWEEN(6,40))</f>
        <v>23</v>
      </c>
      <c r="J96" s="17">
        <f ca="1">INT(RANDBETWEEN(3000,8000))</f>
        <v>3344</v>
      </c>
      <c r="K96" s="17">
        <f ca="1">J96+RANDBETWEEN(2000,6000)</f>
        <v>9215</v>
      </c>
      <c r="L96" s="17">
        <f ca="1">K96-J96</f>
        <v>5871</v>
      </c>
      <c r="M96" s="17">
        <f ca="1">J96*(RANDBETWEEN(0.1,0.92))</f>
        <v>3344</v>
      </c>
      <c r="N96" s="19">
        <f ca="1">(RANDBETWEEN(22,87))/100</f>
        <v>0.77</v>
      </c>
      <c r="O96" s="17">
        <f ca="1">INT(RANDBETWEEN(180,360))</f>
        <v>271</v>
      </c>
      <c r="P96" s="17">
        <f ca="1">INT(O96*RAND())</f>
        <v>69</v>
      </c>
      <c r="Q96" s="17">
        <f ca="1">(O96-P96)</f>
        <v>202</v>
      </c>
      <c r="R96" s="20">
        <f ca="1">P96/O96</f>
        <v>0.25461254612546125</v>
      </c>
    </row>
    <row r="97" spans="1:18">
      <c r="A97" s="11" t="s">
        <v>18</v>
      </c>
      <c r="B97" s="12">
        <f ca="1">INT(RANDBETWEEN(1,41))</f>
        <v>5</v>
      </c>
      <c r="C97" s="12" t="str">
        <f ca="1">VLOOKUP(B97,'District table'!$A$1:$B$42,2,FALSE)</f>
        <v>Chakwal</v>
      </c>
      <c r="D97" s="12">
        <v>13</v>
      </c>
      <c r="E97" s="12">
        <f ca="1">INT(RANDBETWEEN(1,5))</f>
        <v>1</v>
      </c>
      <c r="F97" s="12">
        <f ca="1">INT(RANDBETWEEN(1,10))</f>
        <v>10</v>
      </c>
      <c r="G97" s="13" t="str">
        <f ca="1">VLOOKUP(F97,'Book table'!$A$1:$C$11,2, FALSE)</f>
        <v>Fiction</v>
      </c>
      <c r="H97" s="13" t="str">
        <f ca="1">VLOOKUP(F97,'Book table'!$A$1:$C$11,3, FALSE)</f>
        <v>Where is Lulu</v>
      </c>
      <c r="I97" s="12">
        <f ca="1">INT(RANDBETWEEN(6,40))</f>
        <v>39</v>
      </c>
      <c r="J97" s="12">
        <f ca="1">INT(RANDBETWEEN(3000,8000))</f>
        <v>7101</v>
      </c>
      <c r="K97" s="12">
        <f ca="1">J97+RANDBETWEEN(2000,6000)</f>
        <v>11088</v>
      </c>
      <c r="L97" s="12">
        <f ca="1">K97-J97</f>
        <v>3987</v>
      </c>
      <c r="M97" s="12">
        <f ca="1">J97*(RANDBETWEEN(0.1,0.92))</f>
        <v>7101</v>
      </c>
      <c r="N97" s="14">
        <f ca="1">(RANDBETWEEN(22,87))/100</f>
        <v>0.55000000000000004</v>
      </c>
      <c r="O97" s="12">
        <f ca="1">INT(RANDBETWEEN(180,360))</f>
        <v>352</v>
      </c>
      <c r="P97" s="12">
        <f ca="1">INT(O97*RAND())</f>
        <v>72</v>
      </c>
      <c r="Q97" s="12">
        <f ca="1">(O97-P97)</f>
        <v>280</v>
      </c>
      <c r="R97" s="15">
        <f ca="1">P97/O97</f>
        <v>0.20454545454545456</v>
      </c>
    </row>
    <row r="98" spans="1:18">
      <c r="A98" s="11" t="s">
        <v>18</v>
      </c>
      <c r="B98" s="12">
        <f ca="1">INT(RANDBETWEEN(1,41))</f>
        <v>22</v>
      </c>
      <c r="C98" s="12" t="str">
        <f ca="1">VLOOKUP(B98,'District table'!$A$1:$B$42,2,FALSE)</f>
        <v>Mianwali</v>
      </c>
      <c r="D98" s="12">
        <v>18</v>
      </c>
      <c r="E98" s="12">
        <f ca="1">INT(RANDBETWEEN(1,5))</f>
        <v>5</v>
      </c>
      <c r="F98" s="12">
        <f ca="1">INT(RANDBETWEEN(1,10))</f>
        <v>9</v>
      </c>
      <c r="G98" s="13" t="str">
        <f ca="1">VLOOKUP(F98,'Book table'!$A$1:$C$11,2, FALSE)</f>
        <v>Decodable</v>
      </c>
      <c r="H98" s="13" t="str">
        <f ca="1">VLOOKUP(F98,'Book table'!$A$1:$C$11,3, FALSE)</f>
        <v>Who takes the Train</v>
      </c>
      <c r="I98" s="12">
        <f ca="1">INT(RANDBETWEEN(6,40))</f>
        <v>24</v>
      </c>
      <c r="J98" s="12">
        <f ca="1">INT(RANDBETWEEN(3000,8000))</f>
        <v>4073</v>
      </c>
      <c r="K98" s="12">
        <f ca="1">J98+RANDBETWEEN(2000,6000)</f>
        <v>9566</v>
      </c>
      <c r="L98" s="12">
        <f ca="1">K98-J98</f>
        <v>5493</v>
      </c>
      <c r="M98" s="12">
        <f ca="1">J98*(RANDBETWEEN(0.1,0.92))</f>
        <v>4073</v>
      </c>
      <c r="N98" s="14">
        <f ca="1">(RANDBETWEEN(22,87))/100</f>
        <v>0.22</v>
      </c>
      <c r="O98" s="12">
        <f ca="1">INT(RANDBETWEEN(180,360))</f>
        <v>283</v>
      </c>
      <c r="P98" s="12">
        <f ca="1">INT(O98*RAND())</f>
        <v>28</v>
      </c>
      <c r="Q98" s="12">
        <f ca="1">(O98-P98)</f>
        <v>255</v>
      </c>
      <c r="R98" s="15">
        <f ca="1">P98/O98</f>
        <v>9.8939929328621903E-2</v>
      </c>
    </row>
    <row r="99" spans="1:18">
      <c r="A99" s="11" t="s">
        <v>18</v>
      </c>
      <c r="B99" s="12">
        <f ca="1">INT(RANDBETWEEN(1,41))</f>
        <v>16</v>
      </c>
      <c r="C99" s="12" t="str">
        <f ca="1">VLOOKUP(B99,'District table'!$A$1:$B$42,2,FALSE)</f>
        <v>Khushab</v>
      </c>
      <c r="D99" s="12">
        <v>69</v>
      </c>
      <c r="E99" s="12">
        <f ca="1">INT(RANDBETWEEN(1,5))</f>
        <v>5</v>
      </c>
      <c r="F99" s="12">
        <f ca="1">INT(RANDBETWEEN(1,10))</f>
        <v>6</v>
      </c>
      <c r="G99" s="13" t="str">
        <f ca="1">VLOOKUP(F99,'Book table'!$A$1:$C$11,2, FALSE)</f>
        <v>Fiction</v>
      </c>
      <c r="H99" s="13" t="str">
        <f ca="1">VLOOKUP(F99,'Book table'!$A$1:$C$11,3, FALSE)</f>
        <v>One Big Cake</v>
      </c>
      <c r="I99" s="12">
        <f ca="1">INT(RANDBETWEEN(6,40))</f>
        <v>16</v>
      </c>
      <c r="J99" s="12">
        <f ca="1">INT(RANDBETWEEN(3000,8000))</f>
        <v>5460</v>
      </c>
      <c r="K99" s="12">
        <f ca="1">J99+RANDBETWEEN(2000,6000)</f>
        <v>8628</v>
      </c>
      <c r="L99" s="12">
        <f ca="1">K99-J99</f>
        <v>3168</v>
      </c>
      <c r="M99" s="12">
        <f ca="1">J99*(RANDBETWEEN(0.1,0.92))</f>
        <v>5460</v>
      </c>
      <c r="N99" s="14">
        <f ca="1">(RANDBETWEEN(22,87))/100</f>
        <v>0.81</v>
      </c>
      <c r="O99" s="12">
        <f ca="1">INT(RANDBETWEEN(180,360))</f>
        <v>250</v>
      </c>
      <c r="P99" s="12">
        <f ca="1">INT(O99*RAND())</f>
        <v>56</v>
      </c>
      <c r="Q99" s="12">
        <f ca="1">(O99-P99)</f>
        <v>194</v>
      </c>
      <c r="R99" s="15">
        <f ca="1">P99/O99</f>
        <v>0.224</v>
      </c>
    </row>
    <row r="100" spans="1:18">
      <c r="A100" s="22" t="s">
        <v>18</v>
      </c>
      <c r="B100" s="12">
        <f ca="1">INT(RANDBETWEEN(1,41))</f>
        <v>28</v>
      </c>
      <c r="C100" s="12" t="str">
        <f ca="1">VLOOKUP(B100,'District table'!$A$1:$B$42,2,FALSE)</f>
        <v>Okara</v>
      </c>
      <c r="D100" s="12">
        <v>83</v>
      </c>
      <c r="E100" s="12">
        <f ca="1">INT(RANDBETWEEN(1,5))</f>
        <v>4</v>
      </c>
      <c r="F100" s="23">
        <f ca="1">INT(RANDBETWEEN(1,10))</f>
        <v>4</v>
      </c>
      <c r="G100" s="24" t="str">
        <f ca="1">VLOOKUP(F100,'Book table'!$A$1:$C$11,2, FALSE)</f>
        <v>Decodable</v>
      </c>
      <c r="H100" s="24" t="str">
        <f ca="1">VLOOKUP(F100,'Book table'!$A$1:$C$11,3, FALSE)</f>
        <v>Lara the Ladybug</v>
      </c>
      <c r="I100" s="23">
        <f ca="1">INT(RANDBETWEEN(6,40))</f>
        <v>36</v>
      </c>
      <c r="J100" s="23">
        <f ca="1">INT(RANDBETWEEN(3000,8000))</f>
        <v>6301</v>
      </c>
      <c r="K100" s="23">
        <f ca="1">J100+RANDBETWEEN(2000,6000)</f>
        <v>9971</v>
      </c>
      <c r="L100" s="12">
        <f ca="1">K100-J100</f>
        <v>3670</v>
      </c>
      <c r="M100" s="12">
        <f ca="1">J100*(RANDBETWEEN(0.1,0.92))</f>
        <v>6301</v>
      </c>
      <c r="N100" s="14">
        <f ca="1">(RANDBETWEEN(22,87))/100</f>
        <v>0.23</v>
      </c>
      <c r="O100" s="23">
        <f ca="1">INT(RANDBETWEEN(180,360))</f>
        <v>181</v>
      </c>
      <c r="P100" s="12">
        <f ca="1">INT(O100*RAND())</f>
        <v>142</v>
      </c>
      <c r="Q100" s="12">
        <f ca="1">(O100-P100)</f>
        <v>39</v>
      </c>
      <c r="R100" s="15">
        <f ca="1">P100/O100</f>
        <v>0.78453038674033149</v>
      </c>
    </row>
    <row r="101" spans="1:18">
      <c r="A101" s="22" t="s">
        <v>18</v>
      </c>
      <c r="B101" s="12">
        <f ca="1">INT(RANDBETWEEN(1,41))</f>
        <v>39</v>
      </c>
      <c r="C101" s="12" t="str">
        <f ca="1">VLOOKUP(B101,'District table'!$A$1:$B$42,2,FALSE)</f>
        <v>Toba Tek Singh</v>
      </c>
      <c r="D101" s="12">
        <v>3</v>
      </c>
      <c r="E101" s="12">
        <f ca="1">INT(RANDBETWEEN(1,5))</f>
        <v>5</v>
      </c>
      <c r="F101" s="12">
        <f ca="1">INT(RANDBETWEEN(1,10))</f>
        <v>5</v>
      </c>
      <c r="G101" s="13" t="str">
        <f ca="1">VLOOKUP(F101,'Book table'!$A$1:$C$11,2, FALSE)</f>
        <v>Fiction</v>
      </c>
      <c r="H101" s="13" t="str">
        <f ca="1">VLOOKUP(F101,'Book table'!$A$1:$C$11,3, FALSE)</f>
        <v>Billty to the Rescue</v>
      </c>
      <c r="I101" s="12">
        <f ca="1">INT(RANDBETWEEN(6,40))</f>
        <v>25</v>
      </c>
      <c r="J101" s="12">
        <f ca="1">INT(RANDBETWEEN(3000,8000))</f>
        <v>6114</v>
      </c>
      <c r="K101" s="12">
        <f ca="1">J101+RANDBETWEEN(2000,6000)</f>
        <v>10094</v>
      </c>
      <c r="L101" s="12">
        <f ca="1">K101-J101</f>
        <v>3980</v>
      </c>
      <c r="M101" s="12">
        <f ca="1">J101*(RANDBETWEEN(0.1,0.92))</f>
        <v>6114</v>
      </c>
      <c r="N101" s="14">
        <f ca="1">(RANDBETWEEN(22,87))/100</f>
        <v>0.68</v>
      </c>
      <c r="O101" s="12">
        <f ca="1">INT(RANDBETWEEN(180,360))</f>
        <v>312</v>
      </c>
      <c r="P101" s="12">
        <f ca="1">INT(O101*RAND())</f>
        <v>104</v>
      </c>
      <c r="Q101" s="12">
        <f ca="1">(O101-P101)</f>
        <v>208</v>
      </c>
      <c r="R101" s="15">
        <f ca="1">P101/O101</f>
        <v>0.33333333333333331</v>
      </c>
    </row>
  </sheetData>
  <autoFilter ref="A1:T101" xr:uid="{C0629674-78D6-435C-8DBB-10381B98D95F}">
    <sortState xmlns:xlrd2="http://schemas.microsoft.com/office/spreadsheetml/2017/richdata2" ref="A2:T101">
      <sortCondition ref="C1:C101"/>
    </sortState>
  </autoFilter>
  <sortState xmlns:xlrd2="http://schemas.microsoft.com/office/spreadsheetml/2017/richdata2" ref="A2:R100">
    <sortCondition ref="B2:B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4A069-9F59-462A-81F1-094B6D5A8F1D}">
  <dimension ref="A1:D43"/>
  <sheetViews>
    <sheetView workbookViewId="0">
      <selection activeCell="D43" sqref="D43"/>
    </sheetView>
  </sheetViews>
  <sheetFormatPr defaultRowHeight="15.95"/>
  <cols>
    <col min="1" max="1" width="9.75" customWidth="1"/>
    <col min="2" max="2" width="20.5" customWidth="1"/>
  </cols>
  <sheetData>
    <row r="1" spans="1:4">
      <c r="A1" s="3" t="s">
        <v>1</v>
      </c>
      <c r="B1" s="3" t="s">
        <v>2</v>
      </c>
      <c r="C1" s="21" t="s">
        <v>19</v>
      </c>
      <c r="D1" s="21" t="s">
        <v>20</v>
      </c>
    </row>
    <row r="2" spans="1:4">
      <c r="A2">
        <v>1</v>
      </c>
      <c r="B2" t="s">
        <v>21</v>
      </c>
      <c r="C2" s="21">
        <v>33.416666999999997</v>
      </c>
      <c r="D2" s="21">
        <v>72.333332999999996</v>
      </c>
    </row>
    <row r="3" spans="1:4">
      <c r="A3">
        <v>2</v>
      </c>
      <c r="B3" t="s">
        <v>22</v>
      </c>
      <c r="C3" s="21">
        <v>29.580076999999999</v>
      </c>
      <c r="D3" s="21">
        <v>72.995504999999994</v>
      </c>
    </row>
    <row r="4" spans="1:4">
      <c r="A4">
        <v>3</v>
      </c>
      <c r="B4" t="s">
        <v>23</v>
      </c>
      <c r="C4" s="21">
        <v>28.833333</v>
      </c>
      <c r="D4" s="21">
        <v>71.666667000000004</v>
      </c>
    </row>
    <row r="5" spans="1:4">
      <c r="A5">
        <v>4</v>
      </c>
      <c r="B5" t="s">
        <v>24</v>
      </c>
      <c r="C5" s="21">
        <v>31.672453000000001</v>
      </c>
      <c r="D5" s="21">
        <v>71.338949999999997</v>
      </c>
    </row>
    <row r="6" spans="1:4">
      <c r="A6">
        <v>5</v>
      </c>
      <c r="B6" t="s">
        <v>25</v>
      </c>
      <c r="C6" s="21">
        <v>32.896230000000003</v>
      </c>
      <c r="D6" s="21">
        <v>72.841628</v>
      </c>
    </row>
    <row r="7" spans="1:4">
      <c r="A7">
        <v>6</v>
      </c>
      <c r="B7" t="s">
        <v>26</v>
      </c>
      <c r="C7" s="21">
        <v>31.669661000000001</v>
      </c>
      <c r="D7" s="21">
        <v>72.796963000000005</v>
      </c>
    </row>
    <row r="8" spans="1:4">
      <c r="A8">
        <v>7</v>
      </c>
      <c r="B8" t="s">
        <v>27</v>
      </c>
      <c r="C8" s="21">
        <v>30.45458</v>
      </c>
      <c r="D8" s="21">
        <v>70.397671000000003</v>
      </c>
    </row>
    <row r="9" spans="1:4">
      <c r="A9">
        <v>8</v>
      </c>
      <c r="B9" t="s">
        <v>28</v>
      </c>
      <c r="C9" s="21">
        <v>31.25</v>
      </c>
      <c r="D9" s="21">
        <v>73</v>
      </c>
    </row>
    <row r="10" spans="1:4">
      <c r="A10">
        <v>9</v>
      </c>
      <c r="B10" t="s">
        <v>29</v>
      </c>
      <c r="C10" s="21">
        <v>32.166666999999997</v>
      </c>
      <c r="D10" s="21">
        <v>73.833332999999996</v>
      </c>
    </row>
    <row r="11" spans="1:4">
      <c r="A11">
        <v>10</v>
      </c>
      <c r="B11" t="s">
        <v>30</v>
      </c>
      <c r="C11" s="21">
        <v>32.583333000000003</v>
      </c>
      <c r="D11" s="21">
        <v>73.75</v>
      </c>
    </row>
    <row r="12" spans="1:4">
      <c r="A12">
        <v>11</v>
      </c>
      <c r="B12" t="s">
        <v>31</v>
      </c>
      <c r="C12" s="21">
        <v>32.051837999999996</v>
      </c>
      <c r="D12" s="21">
        <v>73.545152000000002</v>
      </c>
    </row>
    <row r="13" spans="1:4">
      <c r="A13">
        <v>12</v>
      </c>
      <c r="B13" t="s">
        <v>32</v>
      </c>
      <c r="C13" s="21">
        <v>29.638280000000002</v>
      </c>
      <c r="D13" s="21">
        <v>70.577534</v>
      </c>
    </row>
    <row r="14" spans="1:4">
      <c r="A14">
        <v>13</v>
      </c>
      <c r="B14" t="s">
        <v>33</v>
      </c>
      <c r="C14" s="21">
        <v>31.166556</v>
      </c>
      <c r="D14" s="21">
        <v>72.139989</v>
      </c>
    </row>
    <row r="15" spans="1:4">
      <c r="A15">
        <v>14</v>
      </c>
      <c r="B15" t="s">
        <v>34</v>
      </c>
      <c r="C15" s="21">
        <v>32.829284000000001</v>
      </c>
      <c r="D15" s="21">
        <v>73.474198999999999</v>
      </c>
    </row>
    <row r="16" spans="1:4">
      <c r="A16">
        <v>15</v>
      </c>
      <c r="B16" t="s">
        <v>35</v>
      </c>
      <c r="C16" s="21">
        <v>31</v>
      </c>
      <c r="D16" s="21">
        <v>74.166667000000004</v>
      </c>
    </row>
    <row r="17" spans="1:4">
      <c r="A17">
        <v>16</v>
      </c>
      <c r="B17" t="s">
        <v>36</v>
      </c>
      <c r="C17" s="21">
        <v>30.463488999999999</v>
      </c>
      <c r="D17" s="21">
        <v>72.072316999999998</v>
      </c>
    </row>
    <row r="18" spans="1:4">
      <c r="A18">
        <v>17</v>
      </c>
      <c r="B18" t="s">
        <v>37</v>
      </c>
      <c r="C18" s="21">
        <v>32.118017000000002</v>
      </c>
      <c r="D18" s="21">
        <v>72.050683000000006</v>
      </c>
    </row>
    <row r="19" spans="1:4">
      <c r="A19">
        <v>18</v>
      </c>
      <c r="B19" t="s">
        <v>38</v>
      </c>
      <c r="C19" s="21">
        <v>30.430132</v>
      </c>
      <c r="D19" s="21">
        <v>71.142118999999994</v>
      </c>
    </row>
    <row r="20" spans="1:4">
      <c r="A20">
        <v>19</v>
      </c>
      <c r="B20" t="s">
        <v>39</v>
      </c>
      <c r="C20" s="21">
        <v>31.456845000000001</v>
      </c>
      <c r="D20" s="21">
        <v>74.407836000000003</v>
      </c>
    </row>
    <row r="21" spans="1:4">
      <c r="A21">
        <v>20</v>
      </c>
      <c r="B21" t="s">
        <v>40</v>
      </c>
      <c r="C21" s="21">
        <v>30.984836999999999</v>
      </c>
      <c r="D21" s="21">
        <v>71.276167000000001</v>
      </c>
    </row>
    <row r="22" spans="1:4">
      <c r="A22">
        <v>21</v>
      </c>
      <c r="B22" t="s">
        <v>41</v>
      </c>
      <c r="C22" s="21">
        <v>29.672197000000001</v>
      </c>
      <c r="D22" s="21">
        <v>71.743792999999997</v>
      </c>
    </row>
    <row r="23" spans="1:4">
      <c r="A23">
        <v>22</v>
      </c>
      <c r="B23" t="s">
        <v>42</v>
      </c>
      <c r="C23" s="21">
        <v>32.425642000000003</v>
      </c>
      <c r="D23" s="21">
        <v>73.474581000000001</v>
      </c>
    </row>
    <row r="24" spans="1:4">
      <c r="A24">
        <v>23</v>
      </c>
      <c r="B24" t="s">
        <v>43</v>
      </c>
      <c r="C24" s="21">
        <v>32.704351000000003</v>
      </c>
      <c r="D24" s="21">
        <v>71.517287999999994</v>
      </c>
    </row>
    <row r="25" spans="1:4">
      <c r="A25">
        <v>24</v>
      </c>
      <c r="B25" t="s">
        <v>44</v>
      </c>
      <c r="C25" s="21">
        <v>30.083333</v>
      </c>
      <c r="D25" s="21">
        <v>71.666667000000004</v>
      </c>
    </row>
    <row r="26" spans="1:4">
      <c r="A26">
        <v>25</v>
      </c>
      <c r="B26" t="s">
        <v>45</v>
      </c>
      <c r="C26" s="21">
        <v>33.838444000000003</v>
      </c>
      <c r="D26" s="21">
        <v>73.410015999999999</v>
      </c>
    </row>
    <row r="27" spans="1:4">
      <c r="A27">
        <v>26</v>
      </c>
      <c r="B27" t="s">
        <v>46</v>
      </c>
      <c r="C27" s="21">
        <v>29.816796</v>
      </c>
      <c r="D27" s="21">
        <v>71.000947999999994</v>
      </c>
    </row>
    <row r="28" spans="1:4">
      <c r="A28">
        <v>27</v>
      </c>
      <c r="B28" t="s">
        <v>47</v>
      </c>
      <c r="C28" s="21">
        <v>31.430541999999999</v>
      </c>
      <c r="D28" s="21">
        <v>73.849322999999998</v>
      </c>
    </row>
    <row r="29" spans="1:4">
      <c r="A29">
        <v>28</v>
      </c>
      <c r="B29" t="s">
        <v>48</v>
      </c>
      <c r="C29" s="21">
        <v>32.209372999999999</v>
      </c>
      <c r="D29" s="21">
        <v>75.033669000000003</v>
      </c>
    </row>
    <row r="30" spans="1:4">
      <c r="A30">
        <v>29</v>
      </c>
      <c r="B30" t="s">
        <v>49</v>
      </c>
      <c r="C30" s="21">
        <v>30.697759000000001</v>
      </c>
      <c r="D30" s="21">
        <v>73.737444999999994</v>
      </c>
    </row>
    <row r="31" spans="1:4">
      <c r="A31">
        <v>30</v>
      </c>
      <c r="B31" t="s">
        <v>50</v>
      </c>
      <c r="C31" s="21">
        <v>30.315871999999999</v>
      </c>
      <c r="D31" s="21">
        <v>73.240313999999998</v>
      </c>
    </row>
    <row r="32" spans="1:4">
      <c r="A32">
        <v>31</v>
      </c>
      <c r="B32" t="s">
        <v>51</v>
      </c>
      <c r="C32" s="21">
        <v>28.488208</v>
      </c>
      <c r="D32" s="21">
        <v>70.456866000000005</v>
      </c>
    </row>
    <row r="33" spans="1:4">
      <c r="A33">
        <v>32</v>
      </c>
      <c r="B33" t="s">
        <v>52</v>
      </c>
      <c r="C33" s="21">
        <v>29.138064</v>
      </c>
      <c r="D33" s="21">
        <v>70.124948000000003</v>
      </c>
    </row>
    <row r="34" spans="1:4">
      <c r="A34">
        <v>33</v>
      </c>
      <c r="B34" t="s">
        <v>53</v>
      </c>
      <c r="C34" s="21">
        <v>33.474113000000003</v>
      </c>
      <c r="D34" s="21">
        <v>73.408921000000007</v>
      </c>
    </row>
    <row r="35" spans="1:4">
      <c r="A35">
        <v>34</v>
      </c>
      <c r="B35" t="s">
        <v>54</v>
      </c>
      <c r="C35" s="21">
        <v>30.547342</v>
      </c>
      <c r="D35" s="21">
        <v>72.897891999999999</v>
      </c>
    </row>
    <row r="36" spans="1:4">
      <c r="A36">
        <v>35</v>
      </c>
      <c r="B36" t="s">
        <v>55</v>
      </c>
      <c r="C36" s="21">
        <v>32.166666999999997</v>
      </c>
      <c r="D36" s="21">
        <v>72.5</v>
      </c>
    </row>
    <row r="37" spans="1:4">
      <c r="A37">
        <v>36</v>
      </c>
      <c r="B37" t="s">
        <v>56</v>
      </c>
      <c r="C37" s="21">
        <v>31.713612000000001</v>
      </c>
      <c r="D37" s="21">
        <v>74.026191999999995</v>
      </c>
    </row>
    <row r="38" spans="1:4">
      <c r="A38">
        <v>37</v>
      </c>
      <c r="B38" t="s">
        <v>57</v>
      </c>
      <c r="C38" s="21">
        <v>32.446429000000002</v>
      </c>
      <c r="D38" s="21">
        <v>74.571583000000004</v>
      </c>
    </row>
    <row r="39" spans="1:4">
      <c r="A39">
        <v>38</v>
      </c>
      <c r="B39" t="s">
        <v>58</v>
      </c>
      <c r="C39" s="21">
        <v>32.846179999999997</v>
      </c>
      <c r="D39" s="21">
        <v>72.234059999999999</v>
      </c>
    </row>
    <row r="40" spans="1:4">
      <c r="A40">
        <v>39</v>
      </c>
      <c r="B40" t="s">
        <v>59</v>
      </c>
      <c r="C40" s="21">
        <v>30.892014</v>
      </c>
      <c r="D40" s="21">
        <v>70.614469</v>
      </c>
    </row>
    <row r="41" spans="1:4">
      <c r="A41">
        <v>40</v>
      </c>
      <c r="B41" t="s">
        <v>60</v>
      </c>
      <c r="C41" s="21">
        <v>30.929400999999999</v>
      </c>
      <c r="D41" s="21">
        <v>72.540182999999999</v>
      </c>
    </row>
    <row r="42" spans="1:4">
      <c r="A42">
        <v>41</v>
      </c>
      <c r="B42" t="s">
        <v>61</v>
      </c>
      <c r="C42" s="21">
        <v>29.982250000000001</v>
      </c>
      <c r="D42" s="21">
        <v>72.320935000000006</v>
      </c>
    </row>
    <row r="43" spans="1:4">
      <c r="C43" s="21">
        <v>32.34554</v>
      </c>
      <c r="D43" s="21">
        <v>73.995484000000005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4649-6CCF-44DB-AE0C-8E9329128078}">
  <dimension ref="A1:C11"/>
  <sheetViews>
    <sheetView workbookViewId="0">
      <selection activeCell="C15" sqref="C15"/>
    </sheetView>
  </sheetViews>
  <sheetFormatPr defaultRowHeight="15.95"/>
  <cols>
    <col min="2" max="2" width="9.75" bestFit="1" customWidth="1"/>
    <col min="3" max="3" width="18.25" bestFit="1" customWidth="1"/>
  </cols>
  <sheetData>
    <row r="1" spans="1:3">
      <c r="A1" s="3" t="s">
        <v>62</v>
      </c>
      <c r="B1" s="3" t="s">
        <v>63</v>
      </c>
      <c r="C1" s="3" t="s">
        <v>7</v>
      </c>
    </row>
    <row r="2" spans="1:3">
      <c r="A2">
        <v>1</v>
      </c>
      <c r="B2" t="s">
        <v>64</v>
      </c>
      <c r="C2" t="s">
        <v>65</v>
      </c>
    </row>
    <row r="3" spans="1:3">
      <c r="A3">
        <v>2</v>
      </c>
      <c r="B3" t="s">
        <v>66</v>
      </c>
      <c r="C3" t="s">
        <v>67</v>
      </c>
    </row>
    <row r="4" spans="1:3">
      <c r="A4">
        <v>3</v>
      </c>
      <c r="B4" t="s">
        <v>68</v>
      </c>
      <c r="C4" t="s">
        <v>69</v>
      </c>
    </row>
    <row r="5" spans="1:3">
      <c r="A5">
        <v>4</v>
      </c>
      <c r="B5" t="s">
        <v>70</v>
      </c>
      <c r="C5" t="s">
        <v>71</v>
      </c>
    </row>
    <row r="6" spans="1:3">
      <c r="A6">
        <v>5</v>
      </c>
      <c r="B6" t="s">
        <v>64</v>
      </c>
      <c r="C6" t="s">
        <v>72</v>
      </c>
    </row>
    <row r="7" spans="1:3">
      <c r="A7">
        <v>6</v>
      </c>
      <c r="B7" t="s">
        <v>64</v>
      </c>
      <c r="C7" t="s">
        <v>73</v>
      </c>
    </row>
    <row r="8" spans="1:3">
      <c r="A8">
        <v>7</v>
      </c>
      <c r="B8" t="s">
        <v>66</v>
      </c>
      <c r="C8" t="s">
        <v>74</v>
      </c>
    </row>
    <row r="9" spans="1:3">
      <c r="A9">
        <v>8</v>
      </c>
      <c r="B9" t="s">
        <v>68</v>
      </c>
      <c r="C9" t="s">
        <v>75</v>
      </c>
    </row>
    <row r="10" spans="1:3">
      <c r="A10">
        <v>9</v>
      </c>
      <c r="B10" t="s">
        <v>70</v>
      </c>
      <c r="C10" t="s">
        <v>76</v>
      </c>
    </row>
    <row r="11" spans="1:3">
      <c r="A11">
        <v>10</v>
      </c>
      <c r="B11" t="s">
        <v>64</v>
      </c>
      <c r="C1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810C-869F-F241-B537-A3CA8CE22422}">
  <dimension ref="A1:S1"/>
  <sheetViews>
    <sheetView zoomScale="93" zoomScaleNormal="93" workbookViewId="0">
      <selection activeCell="C1" sqref="C1"/>
    </sheetView>
  </sheetViews>
  <sheetFormatPr defaultColWidth="11" defaultRowHeight="15.95"/>
  <sheetData>
    <row r="1" spans="1:19">
      <c r="A1" t="s">
        <v>0</v>
      </c>
      <c r="B1" t="s">
        <v>1</v>
      </c>
      <c r="C1" t="s">
        <v>78</v>
      </c>
      <c r="D1" t="s">
        <v>4</v>
      </c>
      <c r="E1" t="s">
        <v>5</v>
      </c>
      <c r="F1" t="s">
        <v>6</v>
      </c>
      <c r="G1" t="s">
        <v>79</v>
      </c>
      <c r="H1" t="s">
        <v>8</v>
      </c>
      <c r="I1" t="s">
        <v>80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5169-6044-664F-9C41-18738D48A48D}">
  <dimension ref="A1:R42"/>
  <sheetViews>
    <sheetView zoomScale="83" zoomScaleNormal="83" workbookViewId="0">
      <selection activeCell="B1" sqref="B1"/>
    </sheetView>
  </sheetViews>
  <sheetFormatPr defaultColWidth="11" defaultRowHeight="15.95"/>
  <cols>
    <col min="1" max="1" width="13.5" bestFit="1" customWidth="1"/>
    <col min="2" max="2" width="9.375" bestFit="1" customWidth="1"/>
    <col min="3" max="3" width="9" bestFit="1" customWidth="1"/>
    <col min="4" max="4" width="9.5" style="2" customWidth="1"/>
    <col min="6" max="6" width="12.5" bestFit="1" customWidth="1"/>
    <col min="7" max="7" width="16" bestFit="1" customWidth="1"/>
    <col min="8" max="8" width="16.375" bestFit="1" customWidth="1"/>
    <col min="9" max="9" width="19.5" bestFit="1" customWidth="1"/>
    <col min="10" max="10" width="15.375" bestFit="1" customWidth="1"/>
    <col min="11" max="11" width="19.125" bestFit="1" customWidth="1"/>
    <col min="12" max="12" width="32" bestFit="1" customWidth="1"/>
    <col min="13" max="13" width="25.375" bestFit="1" customWidth="1"/>
    <col min="14" max="14" width="18.5" bestFit="1" customWidth="1"/>
    <col min="15" max="15" width="19.5" bestFit="1" customWidth="1"/>
    <col min="16" max="16" width="21" bestFit="1" customWidth="1"/>
    <col min="17" max="17" width="24.125" bestFit="1" customWidth="1"/>
    <col min="18" max="18" width="21" bestFit="1" customWidth="1"/>
  </cols>
  <sheetData>
    <row r="1" spans="1:18">
      <c r="A1" t="s">
        <v>0</v>
      </c>
      <c r="B1" t="s">
        <v>1</v>
      </c>
      <c r="C1" t="s">
        <v>4</v>
      </c>
      <c r="D1" s="2" t="s">
        <v>5</v>
      </c>
      <c r="E1" t="s">
        <v>6</v>
      </c>
      <c r="F1" t="s">
        <v>79</v>
      </c>
      <c r="G1" t="s">
        <v>8</v>
      </c>
      <c r="H1" t="s">
        <v>80</v>
      </c>
      <c r="I1" t="s">
        <v>9</v>
      </c>
      <c r="J1" t="s">
        <v>10</v>
      </c>
      <c r="K1" t="s">
        <v>11</v>
      </c>
      <c r="L1" s="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81</v>
      </c>
    </row>
    <row r="2" spans="1:18">
      <c r="A2" t="s">
        <v>18</v>
      </c>
      <c r="B2">
        <v>1</v>
      </c>
      <c r="C2" t="s">
        <v>82</v>
      </c>
      <c r="D2" s="2" t="s">
        <v>83</v>
      </c>
      <c r="E2" t="s">
        <v>84</v>
      </c>
      <c r="F2" t="s">
        <v>85</v>
      </c>
      <c r="G2">
        <v>1</v>
      </c>
      <c r="H2">
        <f>G2*60</f>
        <v>60</v>
      </c>
      <c r="I2">
        <f>H2/5</f>
        <v>12</v>
      </c>
      <c r="J2">
        <f>I2*0.4+I2</f>
        <v>16.8</v>
      </c>
      <c r="K2">
        <f>J2-I2</f>
        <v>4.8000000000000007</v>
      </c>
    </row>
    <row r="3" spans="1:18">
      <c r="A3" t="s">
        <v>18</v>
      </c>
      <c r="B3">
        <v>2</v>
      </c>
      <c r="C3" t="s">
        <v>86</v>
      </c>
      <c r="E3" t="s">
        <v>87</v>
      </c>
      <c r="F3" t="s">
        <v>88</v>
      </c>
      <c r="G3">
        <v>2</v>
      </c>
      <c r="H3">
        <f t="shared" ref="H3:H42" si="0">G3*60</f>
        <v>120</v>
      </c>
      <c r="I3">
        <f t="shared" ref="I3:I42" si="1">H3/5</f>
        <v>24</v>
      </c>
      <c r="J3">
        <f t="shared" ref="J3:J42" si="2">I3*0.4+I3</f>
        <v>33.6</v>
      </c>
      <c r="K3">
        <f t="shared" ref="K3:K42" si="3">J3-I3</f>
        <v>9.6000000000000014</v>
      </c>
    </row>
    <row r="4" spans="1:18">
      <c r="A4" t="s">
        <v>18</v>
      </c>
      <c r="B4">
        <v>3</v>
      </c>
      <c r="C4" t="s">
        <v>89</v>
      </c>
      <c r="E4" t="s">
        <v>90</v>
      </c>
      <c r="F4" t="s">
        <v>85</v>
      </c>
      <c r="G4">
        <v>3</v>
      </c>
      <c r="H4">
        <f t="shared" si="0"/>
        <v>180</v>
      </c>
      <c r="I4">
        <f t="shared" si="1"/>
        <v>36</v>
      </c>
      <c r="J4">
        <f t="shared" si="2"/>
        <v>50.4</v>
      </c>
      <c r="K4">
        <f t="shared" si="3"/>
        <v>14.399999999999999</v>
      </c>
    </row>
    <row r="5" spans="1:18">
      <c r="A5" t="s">
        <v>18</v>
      </c>
      <c r="B5">
        <v>4</v>
      </c>
      <c r="C5" t="s">
        <v>91</v>
      </c>
      <c r="E5" t="s">
        <v>84</v>
      </c>
      <c r="F5" t="s">
        <v>88</v>
      </c>
      <c r="G5">
        <v>4</v>
      </c>
      <c r="H5">
        <f t="shared" si="0"/>
        <v>240</v>
      </c>
      <c r="I5">
        <f t="shared" si="1"/>
        <v>48</v>
      </c>
      <c r="J5">
        <f t="shared" si="2"/>
        <v>67.2</v>
      </c>
      <c r="K5">
        <f t="shared" si="3"/>
        <v>19.200000000000003</v>
      </c>
    </row>
    <row r="6" spans="1:18">
      <c r="A6" t="s">
        <v>18</v>
      </c>
      <c r="B6">
        <v>5</v>
      </c>
      <c r="C6" t="s">
        <v>92</v>
      </c>
      <c r="E6" t="s">
        <v>87</v>
      </c>
      <c r="F6" t="s">
        <v>85</v>
      </c>
      <c r="G6">
        <v>5</v>
      </c>
      <c r="H6">
        <f t="shared" si="0"/>
        <v>300</v>
      </c>
      <c r="I6">
        <f t="shared" si="1"/>
        <v>60</v>
      </c>
      <c r="J6">
        <f t="shared" si="2"/>
        <v>84</v>
      </c>
      <c r="K6">
        <f t="shared" si="3"/>
        <v>24</v>
      </c>
    </row>
    <row r="7" spans="1:18">
      <c r="A7" t="s">
        <v>18</v>
      </c>
      <c r="B7">
        <v>6</v>
      </c>
      <c r="C7" t="s">
        <v>93</v>
      </c>
      <c r="E7" t="s">
        <v>90</v>
      </c>
      <c r="F7" t="s">
        <v>88</v>
      </c>
      <c r="G7">
        <v>6</v>
      </c>
      <c r="H7">
        <f t="shared" si="0"/>
        <v>360</v>
      </c>
      <c r="I7">
        <f t="shared" si="1"/>
        <v>72</v>
      </c>
      <c r="J7">
        <f t="shared" si="2"/>
        <v>100.8</v>
      </c>
      <c r="K7">
        <f t="shared" si="3"/>
        <v>28.799999999999997</v>
      </c>
    </row>
    <row r="8" spans="1:18">
      <c r="A8" t="s">
        <v>18</v>
      </c>
      <c r="B8">
        <v>7</v>
      </c>
      <c r="C8" t="s">
        <v>94</v>
      </c>
      <c r="E8" t="s">
        <v>84</v>
      </c>
      <c r="F8" t="s">
        <v>85</v>
      </c>
      <c r="G8">
        <v>7</v>
      </c>
      <c r="H8">
        <f t="shared" si="0"/>
        <v>420</v>
      </c>
      <c r="I8">
        <f t="shared" si="1"/>
        <v>84</v>
      </c>
      <c r="J8">
        <f t="shared" si="2"/>
        <v>117.6</v>
      </c>
      <c r="K8">
        <f t="shared" si="3"/>
        <v>33.599999999999994</v>
      </c>
    </row>
    <row r="9" spans="1:18">
      <c r="A9" t="s">
        <v>18</v>
      </c>
      <c r="B9">
        <v>8</v>
      </c>
      <c r="C9" t="s">
        <v>82</v>
      </c>
      <c r="E9" t="s">
        <v>87</v>
      </c>
      <c r="F9" t="s">
        <v>88</v>
      </c>
      <c r="G9">
        <v>8</v>
      </c>
      <c r="H9">
        <f t="shared" si="0"/>
        <v>480</v>
      </c>
      <c r="I9">
        <f t="shared" si="1"/>
        <v>96</v>
      </c>
      <c r="J9">
        <f t="shared" si="2"/>
        <v>134.4</v>
      </c>
      <c r="K9">
        <f t="shared" si="3"/>
        <v>38.400000000000006</v>
      </c>
    </row>
    <row r="10" spans="1:18">
      <c r="A10" t="s">
        <v>18</v>
      </c>
      <c r="B10">
        <v>9</v>
      </c>
      <c r="C10" t="s">
        <v>86</v>
      </c>
      <c r="E10" t="s">
        <v>90</v>
      </c>
      <c r="F10" t="s">
        <v>85</v>
      </c>
      <c r="G10">
        <v>9</v>
      </c>
      <c r="H10">
        <f t="shared" si="0"/>
        <v>540</v>
      </c>
      <c r="I10">
        <f t="shared" si="1"/>
        <v>108</v>
      </c>
      <c r="J10">
        <f t="shared" si="2"/>
        <v>151.19999999999999</v>
      </c>
      <c r="K10">
        <f t="shared" si="3"/>
        <v>43.199999999999989</v>
      </c>
    </row>
    <row r="11" spans="1:18">
      <c r="A11" t="s">
        <v>18</v>
      </c>
      <c r="B11">
        <v>10</v>
      </c>
      <c r="C11" t="s">
        <v>89</v>
      </c>
      <c r="E11" t="s">
        <v>84</v>
      </c>
      <c r="F11" t="s">
        <v>88</v>
      </c>
      <c r="G11">
        <v>10</v>
      </c>
      <c r="H11">
        <f t="shared" si="0"/>
        <v>600</v>
      </c>
      <c r="I11">
        <f t="shared" si="1"/>
        <v>120</v>
      </c>
      <c r="J11">
        <f t="shared" si="2"/>
        <v>168</v>
      </c>
      <c r="K11">
        <f t="shared" si="3"/>
        <v>48</v>
      </c>
    </row>
    <row r="12" spans="1:18">
      <c r="A12" t="s">
        <v>18</v>
      </c>
      <c r="B12">
        <v>11</v>
      </c>
      <c r="C12" t="s">
        <v>91</v>
      </c>
      <c r="E12" t="s">
        <v>87</v>
      </c>
      <c r="F12" t="s">
        <v>85</v>
      </c>
      <c r="G12">
        <v>11</v>
      </c>
      <c r="H12">
        <f t="shared" si="0"/>
        <v>660</v>
      </c>
      <c r="I12">
        <f t="shared" si="1"/>
        <v>132</v>
      </c>
      <c r="J12">
        <f t="shared" si="2"/>
        <v>184.8</v>
      </c>
      <c r="K12">
        <f t="shared" si="3"/>
        <v>52.800000000000011</v>
      </c>
    </row>
    <row r="13" spans="1:18">
      <c r="A13" t="s">
        <v>18</v>
      </c>
      <c r="B13">
        <v>12</v>
      </c>
      <c r="C13" t="s">
        <v>92</v>
      </c>
      <c r="E13" t="s">
        <v>90</v>
      </c>
      <c r="F13" t="s">
        <v>88</v>
      </c>
      <c r="G13">
        <v>12</v>
      </c>
      <c r="H13">
        <f t="shared" si="0"/>
        <v>720</v>
      </c>
      <c r="I13">
        <f t="shared" si="1"/>
        <v>144</v>
      </c>
      <c r="J13">
        <f t="shared" si="2"/>
        <v>201.6</v>
      </c>
      <c r="K13">
        <f t="shared" si="3"/>
        <v>57.599999999999994</v>
      </c>
    </row>
    <row r="14" spans="1:18">
      <c r="A14" t="s">
        <v>18</v>
      </c>
      <c r="B14">
        <v>13</v>
      </c>
      <c r="C14" t="s">
        <v>93</v>
      </c>
      <c r="E14" t="s">
        <v>84</v>
      </c>
      <c r="F14" t="s">
        <v>85</v>
      </c>
      <c r="G14">
        <v>13</v>
      </c>
      <c r="H14">
        <f t="shared" si="0"/>
        <v>780</v>
      </c>
      <c r="I14">
        <f t="shared" si="1"/>
        <v>156</v>
      </c>
      <c r="J14">
        <f t="shared" si="2"/>
        <v>218.4</v>
      </c>
      <c r="K14">
        <f t="shared" si="3"/>
        <v>62.400000000000006</v>
      </c>
    </row>
    <row r="15" spans="1:18">
      <c r="A15" t="s">
        <v>18</v>
      </c>
      <c r="B15">
        <v>14</v>
      </c>
      <c r="C15" t="s">
        <v>94</v>
      </c>
      <c r="E15" t="s">
        <v>87</v>
      </c>
      <c r="F15" t="s">
        <v>88</v>
      </c>
      <c r="G15">
        <v>14</v>
      </c>
      <c r="H15">
        <f t="shared" si="0"/>
        <v>840</v>
      </c>
      <c r="I15">
        <f t="shared" si="1"/>
        <v>168</v>
      </c>
      <c r="J15">
        <f t="shared" si="2"/>
        <v>235.2</v>
      </c>
      <c r="K15">
        <f t="shared" si="3"/>
        <v>67.199999999999989</v>
      </c>
    </row>
    <row r="16" spans="1:18">
      <c r="A16" t="s">
        <v>18</v>
      </c>
      <c r="B16">
        <v>15</v>
      </c>
      <c r="C16" t="s">
        <v>82</v>
      </c>
      <c r="E16" t="s">
        <v>90</v>
      </c>
      <c r="F16" t="s">
        <v>85</v>
      </c>
      <c r="G16">
        <v>15</v>
      </c>
      <c r="H16">
        <f t="shared" si="0"/>
        <v>900</v>
      </c>
      <c r="I16">
        <f t="shared" si="1"/>
        <v>180</v>
      </c>
      <c r="J16">
        <f t="shared" si="2"/>
        <v>252</v>
      </c>
      <c r="K16">
        <f t="shared" si="3"/>
        <v>72</v>
      </c>
    </row>
    <row r="17" spans="1:11">
      <c r="A17" t="s">
        <v>18</v>
      </c>
      <c r="B17">
        <v>16</v>
      </c>
      <c r="C17" t="s">
        <v>86</v>
      </c>
      <c r="E17" t="s">
        <v>84</v>
      </c>
      <c r="F17" t="s">
        <v>88</v>
      </c>
      <c r="G17">
        <v>16</v>
      </c>
      <c r="H17">
        <f t="shared" si="0"/>
        <v>960</v>
      </c>
      <c r="I17">
        <f t="shared" si="1"/>
        <v>192</v>
      </c>
      <c r="J17">
        <f t="shared" si="2"/>
        <v>268.8</v>
      </c>
      <c r="K17">
        <f t="shared" si="3"/>
        <v>76.800000000000011</v>
      </c>
    </row>
    <row r="18" spans="1:11">
      <c r="A18" t="s">
        <v>18</v>
      </c>
      <c r="B18">
        <v>17</v>
      </c>
      <c r="C18" t="s">
        <v>89</v>
      </c>
      <c r="E18" t="s">
        <v>87</v>
      </c>
      <c r="F18" t="s">
        <v>85</v>
      </c>
      <c r="G18">
        <v>17</v>
      </c>
      <c r="H18">
        <f t="shared" si="0"/>
        <v>1020</v>
      </c>
      <c r="I18">
        <f t="shared" si="1"/>
        <v>204</v>
      </c>
      <c r="J18">
        <f t="shared" si="2"/>
        <v>285.60000000000002</v>
      </c>
      <c r="K18">
        <f t="shared" si="3"/>
        <v>81.600000000000023</v>
      </c>
    </row>
    <row r="19" spans="1:11">
      <c r="A19" t="s">
        <v>18</v>
      </c>
      <c r="B19">
        <v>18</v>
      </c>
      <c r="C19" t="s">
        <v>91</v>
      </c>
      <c r="E19" t="s">
        <v>90</v>
      </c>
      <c r="F19" t="s">
        <v>88</v>
      </c>
      <c r="G19">
        <v>18</v>
      </c>
      <c r="H19">
        <f t="shared" si="0"/>
        <v>1080</v>
      </c>
      <c r="I19">
        <f t="shared" si="1"/>
        <v>216</v>
      </c>
      <c r="J19">
        <f t="shared" si="2"/>
        <v>302.39999999999998</v>
      </c>
      <c r="K19">
        <f t="shared" si="3"/>
        <v>86.399999999999977</v>
      </c>
    </row>
    <row r="20" spans="1:11">
      <c r="A20" t="s">
        <v>18</v>
      </c>
      <c r="B20">
        <v>19</v>
      </c>
      <c r="C20" t="s">
        <v>92</v>
      </c>
      <c r="E20" t="s">
        <v>84</v>
      </c>
      <c r="F20" t="s">
        <v>85</v>
      </c>
      <c r="G20">
        <v>19</v>
      </c>
      <c r="H20">
        <f t="shared" si="0"/>
        <v>1140</v>
      </c>
      <c r="I20">
        <f t="shared" si="1"/>
        <v>228</v>
      </c>
      <c r="J20">
        <f t="shared" si="2"/>
        <v>319.2</v>
      </c>
      <c r="K20">
        <f t="shared" si="3"/>
        <v>91.199999999999989</v>
      </c>
    </row>
    <row r="21" spans="1:11">
      <c r="A21" t="s">
        <v>18</v>
      </c>
      <c r="B21">
        <v>20</v>
      </c>
      <c r="C21" t="s">
        <v>93</v>
      </c>
      <c r="E21" t="s">
        <v>87</v>
      </c>
      <c r="F21" t="s">
        <v>88</v>
      </c>
      <c r="G21">
        <v>20</v>
      </c>
      <c r="H21">
        <f t="shared" si="0"/>
        <v>1200</v>
      </c>
      <c r="I21">
        <f t="shared" si="1"/>
        <v>240</v>
      </c>
      <c r="J21">
        <f t="shared" si="2"/>
        <v>336</v>
      </c>
      <c r="K21">
        <f t="shared" si="3"/>
        <v>96</v>
      </c>
    </row>
    <row r="22" spans="1:11">
      <c r="A22" t="s">
        <v>18</v>
      </c>
      <c r="B22">
        <v>21</v>
      </c>
      <c r="C22" t="s">
        <v>94</v>
      </c>
      <c r="E22" t="s">
        <v>90</v>
      </c>
      <c r="F22" t="s">
        <v>85</v>
      </c>
      <c r="G22">
        <v>1</v>
      </c>
      <c r="H22">
        <f t="shared" si="0"/>
        <v>60</v>
      </c>
      <c r="I22">
        <f t="shared" si="1"/>
        <v>12</v>
      </c>
      <c r="J22">
        <f t="shared" si="2"/>
        <v>16.8</v>
      </c>
      <c r="K22">
        <f t="shared" si="3"/>
        <v>4.8000000000000007</v>
      </c>
    </row>
    <row r="23" spans="1:11">
      <c r="A23" t="s">
        <v>18</v>
      </c>
      <c r="B23">
        <v>22</v>
      </c>
      <c r="C23" t="s">
        <v>82</v>
      </c>
      <c r="E23" t="s">
        <v>84</v>
      </c>
      <c r="F23" t="s">
        <v>88</v>
      </c>
      <c r="G23">
        <v>2</v>
      </c>
      <c r="H23">
        <f t="shared" si="0"/>
        <v>120</v>
      </c>
      <c r="I23">
        <f t="shared" si="1"/>
        <v>24</v>
      </c>
      <c r="J23">
        <f t="shared" si="2"/>
        <v>33.6</v>
      </c>
      <c r="K23">
        <f t="shared" si="3"/>
        <v>9.6000000000000014</v>
      </c>
    </row>
    <row r="24" spans="1:11">
      <c r="A24" t="s">
        <v>18</v>
      </c>
      <c r="B24">
        <v>23</v>
      </c>
      <c r="C24" t="s">
        <v>86</v>
      </c>
      <c r="E24" t="s">
        <v>87</v>
      </c>
      <c r="F24" t="s">
        <v>85</v>
      </c>
      <c r="G24">
        <v>3</v>
      </c>
      <c r="H24">
        <f t="shared" si="0"/>
        <v>180</v>
      </c>
      <c r="I24">
        <f t="shared" si="1"/>
        <v>36</v>
      </c>
      <c r="J24">
        <f t="shared" si="2"/>
        <v>50.4</v>
      </c>
      <c r="K24">
        <f t="shared" si="3"/>
        <v>14.399999999999999</v>
      </c>
    </row>
    <row r="25" spans="1:11">
      <c r="A25" t="s">
        <v>18</v>
      </c>
      <c r="B25">
        <v>24</v>
      </c>
      <c r="C25" t="s">
        <v>89</v>
      </c>
      <c r="E25" t="s">
        <v>90</v>
      </c>
      <c r="F25" t="s">
        <v>88</v>
      </c>
      <c r="G25">
        <v>4</v>
      </c>
      <c r="H25">
        <f t="shared" si="0"/>
        <v>240</v>
      </c>
      <c r="I25">
        <f t="shared" si="1"/>
        <v>48</v>
      </c>
      <c r="J25">
        <f t="shared" si="2"/>
        <v>67.2</v>
      </c>
      <c r="K25">
        <f t="shared" si="3"/>
        <v>19.200000000000003</v>
      </c>
    </row>
    <row r="26" spans="1:11">
      <c r="A26" t="s">
        <v>18</v>
      </c>
      <c r="B26">
        <v>25</v>
      </c>
      <c r="C26" t="s">
        <v>91</v>
      </c>
      <c r="E26" t="s">
        <v>84</v>
      </c>
      <c r="F26" t="s">
        <v>85</v>
      </c>
      <c r="G26">
        <v>5</v>
      </c>
      <c r="H26">
        <f t="shared" si="0"/>
        <v>300</v>
      </c>
      <c r="I26">
        <f t="shared" si="1"/>
        <v>60</v>
      </c>
      <c r="J26">
        <f t="shared" si="2"/>
        <v>84</v>
      </c>
      <c r="K26">
        <f t="shared" si="3"/>
        <v>24</v>
      </c>
    </row>
    <row r="27" spans="1:11">
      <c r="A27" t="s">
        <v>18</v>
      </c>
      <c r="B27">
        <v>26</v>
      </c>
      <c r="C27" t="s">
        <v>92</v>
      </c>
      <c r="E27" t="s">
        <v>87</v>
      </c>
      <c r="F27" t="s">
        <v>88</v>
      </c>
      <c r="G27">
        <v>6</v>
      </c>
      <c r="H27">
        <f t="shared" si="0"/>
        <v>360</v>
      </c>
      <c r="I27">
        <f t="shared" si="1"/>
        <v>72</v>
      </c>
      <c r="J27">
        <f t="shared" si="2"/>
        <v>100.8</v>
      </c>
      <c r="K27">
        <f t="shared" si="3"/>
        <v>28.799999999999997</v>
      </c>
    </row>
    <row r="28" spans="1:11">
      <c r="A28" t="s">
        <v>18</v>
      </c>
      <c r="B28">
        <v>27</v>
      </c>
      <c r="C28" t="s">
        <v>93</v>
      </c>
      <c r="E28" t="s">
        <v>90</v>
      </c>
      <c r="F28" t="s">
        <v>85</v>
      </c>
      <c r="G28">
        <v>7</v>
      </c>
      <c r="H28">
        <f t="shared" si="0"/>
        <v>420</v>
      </c>
      <c r="I28">
        <f t="shared" si="1"/>
        <v>84</v>
      </c>
      <c r="J28">
        <f t="shared" si="2"/>
        <v>117.6</v>
      </c>
      <c r="K28">
        <f t="shared" si="3"/>
        <v>33.599999999999994</v>
      </c>
    </row>
    <row r="29" spans="1:11">
      <c r="A29" t="s">
        <v>18</v>
      </c>
      <c r="B29">
        <v>28</v>
      </c>
      <c r="C29" t="s">
        <v>94</v>
      </c>
      <c r="E29" t="s">
        <v>84</v>
      </c>
      <c r="F29" t="s">
        <v>88</v>
      </c>
      <c r="G29">
        <v>8</v>
      </c>
      <c r="H29">
        <f t="shared" si="0"/>
        <v>480</v>
      </c>
      <c r="I29">
        <f t="shared" si="1"/>
        <v>96</v>
      </c>
      <c r="J29">
        <f t="shared" si="2"/>
        <v>134.4</v>
      </c>
      <c r="K29">
        <f t="shared" si="3"/>
        <v>38.400000000000006</v>
      </c>
    </row>
    <row r="30" spans="1:11">
      <c r="A30" t="s">
        <v>18</v>
      </c>
      <c r="B30">
        <v>29</v>
      </c>
      <c r="C30" t="s">
        <v>82</v>
      </c>
      <c r="E30" t="s">
        <v>87</v>
      </c>
      <c r="F30" t="s">
        <v>85</v>
      </c>
      <c r="G30">
        <v>9</v>
      </c>
      <c r="H30">
        <f t="shared" si="0"/>
        <v>540</v>
      </c>
      <c r="I30">
        <f t="shared" si="1"/>
        <v>108</v>
      </c>
      <c r="J30">
        <f t="shared" si="2"/>
        <v>151.19999999999999</v>
      </c>
      <c r="K30">
        <f t="shared" si="3"/>
        <v>43.199999999999989</v>
      </c>
    </row>
    <row r="31" spans="1:11">
      <c r="A31" t="s">
        <v>18</v>
      </c>
      <c r="B31">
        <v>30</v>
      </c>
      <c r="C31" t="s">
        <v>86</v>
      </c>
      <c r="E31" t="s">
        <v>90</v>
      </c>
      <c r="F31" t="s">
        <v>88</v>
      </c>
      <c r="G31">
        <v>10</v>
      </c>
      <c r="H31">
        <f t="shared" si="0"/>
        <v>600</v>
      </c>
      <c r="I31">
        <f t="shared" si="1"/>
        <v>120</v>
      </c>
      <c r="J31">
        <f t="shared" si="2"/>
        <v>168</v>
      </c>
      <c r="K31">
        <f t="shared" si="3"/>
        <v>48</v>
      </c>
    </row>
    <row r="32" spans="1:11">
      <c r="A32" t="s">
        <v>18</v>
      </c>
      <c r="B32">
        <v>31</v>
      </c>
      <c r="C32" t="s">
        <v>89</v>
      </c>
      <c r="E32" t="s">
        <v>84</v>
      </c>
      <c r="F32" t="s">
        <v>85</v>
      </c>
      <c r="G32">
        <v>11</v>
      </c>
      <c r="H32">
        <f t="shared" si="0"/>
        <v>660</v>
      </c>
      <c r="I32">
        <f t="shared" si="1"/>
        <v>132</v>
      </c>
      <c r="J32">
        <f t="shared" si="2"/>
        <v>184.8</v>
      </c>
      <c r="K32">
        <f t="shared" si="3"/>
        <v>52.800000000000011</v>
      </c>
    </row>
    <row r="33" spans="1:11">
      <c r="A33" t="s">
        <v>18</v>
      </c>
      <c r="B33">
        <v>32</v>
      </c>
      <c r="C33" t="s">
        <v>91</v>
      </c>
      <c r="E33" t="s">
        <v>87</v>
      </c>
      <c r="F33" t="s">
        <v>88</v>
      </c>
      <c r="G33">
        <v>12</v>
      </c>
      <c r="H33">
        <f t="shared" si="0"/>
        <v>720</v>
      </c>
      <c r="I33">
        <f t="shared" si="1"/>
        <v>144</v>
      </c>
      <c r="J33">
        <f t="shared" si="2"/>
        <v>201.6</v>
      </c>
      <c r="K33">
        <f t="shared" si="3"/>
        <v>57.599999999999994</v>
      </c>
    </row>
    <row r="34" spans="1:11">
      <c r="A34" t="s">
        <v>18</v>
      </c>
      <c r="B34">
        <v>33</v>
      </c>
      <c r="C34" t="s">
        <v>92</v>
      </c>
      <c r="E34" t="s">
        <v>90</v>
      </c>
      <c r="F34" t="s">
        <v>85</v>
      </c>
      <c r="G34">
        <v>13</v>
      </c>
      <c r="H34">
        <f t="shared" si="0"/>
        <v>780</v>
      </c>
      <c r="I34">
        <f t="shared" si="1"/>
        <v>156</v>
      </c>
      <c r="J34">
        <f t="shared" si="2"/>
        <v>218.4</v>
      </c>
      <c r="K34">
        <f t="shared" si="3"/>
        <v>62.400000000000006</v>
      </c>
    </row>
    <row r="35" spans="1:11">
      <c r="A35" t="s">
        <v>18</v>
      </c>
      <c r="B35">
        <v>34</v>
      </c>
      <c r="C35" t="s">
        <v>93</v>
      </c>
      <c r="E35" t="s">
        <v>84</v>
      </c>
      <c r="F35" t="s">
        <v>88</v>
      </c>
      <c r="G35">
        <v>14</v>
      </c>
      <c r="H35">
        <f t="shared" si="0"/>
        <v>840</v>
      </c>
      <c r="I35">
        <f t="shared" si="1"/>
        <v>168</v>
      </c>
      <c r="J35">
        <f t="shared" si="2"/>
        <v>235.2</v>
      </c>
      <c r="K35">
        <f t="shared" si="3"/>
        <v>67.199999999999989</v>
      </c>
    </row>
    <row r="36" spans="1:11">
      <c r="A36" t="s">
        <v>18</v>
      </c>
      <c r="B36">
        <v>35</v>
      </c>
      <c r="C36" t="s">
        <v>94</v>
      </c>
      <c r="E36" t="s">
        <v>87</v>
      </c>
      <c r="F36" t="s">
        <v>85</v>
      </c>
      <c r="G36">
        <v>15</v>
      </c>
      <c r="H36">
        <f t="shared" si="0"/>
        <v>900</v>
      </c>
      <c r="I36">
        <f t="shared" si="1"/>
        <v>180</v>
      </c>
      <c r="J36">
        <f t="shared" si="2"/>
        <v>252</v>
      </c>
      <c r="K36">
        <f t="shared" si="3"/>
        <v>72</v>
      </c>
    </row>
    <row r="37" spans="1:11">
      <c r="A37" t="s">
        <v>18</v>
      </c>
      <c r="B37">
        <v>36</v>
      </c>
      <c r="C37" t="s">
        <v>82</v>
      </c>
      <c r="E37" t="s">
        <v>90</v>
      </c>
      <c r="F37" t="s">
        <v>88</v>
      </c>
      <c r="G37">
        <v>16</v>
      </c>
      <c r="H37">
        <f t="shared" si="0"/>
        <v>960</v>
      </c>
      <c r="I37">
        <f t="shared" si="1"/>
        <v>192</v>
      </c>
      <c r="J37">
        <f t="shared" si="2"/>
        <v>268.8</v>
      </c>
      <c r="K37">
        <f t="shared" si="3"/>
        <v>76.800000000000011</v>
      </c>
    </row>
    <row r="38" spans="1:11">
      <c r="A38" t="s">
        <v>18</v>
      </c>
      <c r="B38">
        <v>37</v>
      </c>
      <c r="C38" t="s">
        <v>86</v>
      </c>
      <c r="E38" t="s">
        <v>84</v>
      </c>
      <c r="F38" t="s">
        <v>85</v>
      </c>
      <c r="G38">
        <v>17</v>
      </c>
      <c r="H38">
        <f t="shared" si="0"/>
        <v>1020</v>
      </c>
      <c r="I38">
        <f t="shared" si="1"/>
        <v>204</v>
      </c>
      <c r="J38">
        <f t="shared" si="2"/>
        <v>285.60000000000002</v>
      </c>
      <c r="K38">
        <f t="shared" si="3"/>
        <v>81.600000000000023</v>
      </c>
    </row>
    <row r="39" spans="1:11">
      <c r="A39" t="s">
        <v>18</v>
      </c>
      <c r="B39">
        <v>38</v>
      </c>
      <c r="C39" t="s">
        <v>89</v>
      </c>
      <c r="E39" t="s">
        <v>87</v>
      </c>
      <c r="F39" t="s">
        <v>88</v>
      </c>
      <c r="G39">
        <v>18</v>
      </c>
      <c r="H39">
        <f t="shared" si="0"/>
        <v>1080</v>
      </c>
      <c r="I39">
        <f t="shared" si="1"/>
        <v>216</v>
      </c>
      <c r="J39">
        <f t="shared" si="2"/>
        <v>302.39999999999998</v>
      </c>
      <c r="K39">
        <f t="shared" si="3"/>
        <v>86.399999999999977</v>
      </c>
    </row>
    <row r="40" spans="1:11">
      <c r="A40" t="s">
        <v>18</v>
      </c>
      <c r="B40">
        <v>39</v>
      </c>
      <c r="C40" t="s">
        <v>91</v>
      </c>
      <c r="E40" t="s">
        <v>90</v>
      </c>
      <c r="F40" t="s">
        <v>85</v>
      </c>
      <c r="G40">
        <v>19</v>
      </c>
      <c r="H40">
        <f t="shared" si="0"/>
        <v>1140</v>
      </c>
      <c r="I40">
        <f t="shared" si="1"/>
        <v>228</v>
      </c>
      <c r="J40">
        <f t="shared" si="2"/>
        <v>319.2</v>
      </c>
      <c r="K40">
        <f t="shared" si="3"/>
        <v>91.199999999999989</v>
      </c>
    </row>
    <row r="41" spans="1:11">
      <c r="A41" t="s">
        <v>18</v>
      </c>
      <c r="B41">
        <v>40</v>
      </c>
      <c r="C41" t="s">
        <v>92</v>
      </c>
      <c r="E41" t="s">
        <v>84</v>
      </c>
      <c r="F41" t="s">
        <v>88</v>
      </c>
      <c r="G41">
        <v>20</v>
      </c>
      <c r="H41">
        <f t="shared" si="0"/>
        <v>1200</v>
      </c>
      <c r="I41">
        <f t="shared" si="1"/>
        <v>240</v>
      </c>
      <c r="J41">
        <f t="shared" si="2"/>
        <v>336</v>
      </c>
      <c r="K41">
        <f t="shared" si="3"/>
        <v>96</v>
      </c>
    </row>
    <row r="42" spans="1:11">
      <c r="A42" t="s">
        <v>18</v>
      </c>
      <c r="B42">
        <v>41</v>
      </c>
      <c r="C42" t="s">
        <v>93</v>
      </c>
      <c r="E42" t="s">
        <v>87</v>
      </c>
      <c r="F42" t="s">
        <v>85</v>
      </c>
      <c r="G42">
        <v>1</v>
      </c>
      <c r="H42">
        <f t="shared" si="0"/>
        <v>60</v>
      </c>
      <c r="I42">
        <f t="shared" si="1"/>
        <v>12</v>
      </c>
      <c r="J42">
        <f t="shared" si="2"/>
        <v>16.8</v>
      </c>
      <c r="K42">
        <f t="shared" si="3"/>
        <v>4.8000000000000007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W U d W w 1 G Z u q l A A A A 9 g A A A B I A H A B D b 2 5 m a W c v U G F j a 2 F n Z S 5 4 b W w g o h g A K K A U A A A A A A A A A A A A A A A A A A A A A A A A A A A A h Y 9 N D o I w G E S v Q r q n P 2 i U k I 8 S 4 1 Y S E 6 N x 2 9 Q K j V A M L Z a 7 u f B I X k G M o u 5 c z p u 3 m L l f b 5 D 1 d R V c V G t 1 Y 1 L E M E W B M r I 5 a F O k q H P H M E Y Z h 7 W Q J 1 G o Y J C N T X p 7 S F H p 3 D k h x H u P / Q Q 3 b U E i S h n Z 5 6 u N L F U t 0 E f W / + V Q G + u E k Q p x 2 L 3 G 8 A i z 6 Q y z e Y w p k B F C r s 1 X i I a 9 z / Y H w r K r X N c q r k y 4 2 A I Z I 5 D 3 B / 4 A U E s D B B Q A A g A I A O V l H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Z R 1 b K I p H u A 4 A A A A R A A A A E w A c A E Z v c m 1 1 b G F z L 1 N l Y 3 R p b 2 4 x L m 0 g o h g A K K A U A A A A A A A A A A A A A A A A A A A A A A A A A A A A K 0 5 N L s n M z 1 M I h t C G 1 g B Q S w E C L Q A U A A I A C A D l Z R 1 b D U Z m 6 q U A A A D 2 A A A A E g A A A A A A A A A A A A A A A A A A A A A A Q 2 9 u Z m l n L 1 B h Y 2 t h Z 2 U u e G 1 s U E s B A i 0 A F A A C A A g A 5 W U d W w / K 6 a u k A A A A 6 Q A A A B M A A A A A A A A A A A A A A A A A 8 Q A A A F t D b 2 5 0 Z W 5 0 X 1 R 5 c G V z X S 5 4 b W x Q S w E C L Q A U A A I A C A D l Z R 1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3 z F + u r E B E 6 / g h i O I h u c c g A A A A A C A A A A A A A Q Z g A A A A E A A C A A A A A B N + 5 x H Z S q / s a N D b 3 b C z g r v R r y Z o W 4 7 v u i Q 6 S T h C D O A g A A A A A O g A A A A A I A A C A A A A A b s r l H j o S M m R c 9 b C F 1 F n l Y h A o j t r B i E b G W F i u / 4 2 K Z 1 l A A A A A Z l U L S 5 b 0 i T z x Z n z V S z G a p u O s b O P b J d I N x c D i o V a I H I z V C X 3 D F Y F D v e A 7 P 5 B l a 0 a a G d M D Q V e z p c r P o F Q z n e 8 m V I N z C z L X n Y L y 8 C n X T 5 + t O y E A A A A B 0 A 1 U T 9 q b L i / h Q C m 6 + S Y Q d f a D E o J x z S f h y T Y 3 k J 7 d c 3 8 j w Z Q B 6 8 B v / e v d r b A I d t k F u a + D M D / W t A 9 7 v 6 h U i A f z Z < / D a t a M a s h u p > 
</file>

<file path=customXml/itemProps1.xml><?xml version="1.0" encoding="utf-8"?>
<ds:datastoreItem xmlns:ds="http://schemas.openxmlformats.org/officeDocument/2006/customXml" ds:itemID="{7B6A1C43-D3DB-43F1-893F-158E919487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Temuulen Tuguldur</dc:creator>
  <cp:keywords/>
  <dc:description/>
  <cp:lastModifiedBy/>
  <cp:revision/>
  <dcterms:created xsi:type="dcterms:W3CDTF">2025-08-27T12:11:59Z</dcterms:created>
  <dcterms:modified xsi:type="dcterms:W3CDTF">2025-08-29T07:00:40Z</dcterms:modified>
  <cp:category/>
  <cp:contentStatus/>
</cp:coreProperties>
</file>