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13_ncr:1_{89C959FE-3A22-4155-8325-C45865FBBBED}" xr6:coauthVersionLast="37" xr6:coauthVersionMax="37" xr10:uidLastSave="{00000000-0000-0000-0000-000000000000}"/>
  <bookViews>
    <workbookView xWindow="0" yWindow="0" windowWidth="20490" windowHeight="7635" xr2:uid="{007BAD07-151D-4D36-87BD-7B36F0FD1DC3}"/>
  </bookViews>
  <sheets>
    <sheet name="MenuKey.Table" sheetId="1" r:id="rId1"/>
    <sheet name="KeyRow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B8" i="2"/>
  <c r="D8" i="2"/>
  <c r="E8" i="2" s="1"/>
  <c r="F8" i="2" s="1"/>
  <c r="B7" i="2"/>
  <c r="D7" i="2"/>
  <c r="E7" i="2" s="1"/>
  <c r="F7" i="2" s="1"/>
  <c r="B6" i="2"/>
  <c r="D6" i="2"/>
  <c r="E6" i="2" s="1"/>
  <c r="F6" i="2" s="1"/>
  <c r="B5" i="2"/>
  <c r="D5" i="2"/>
  <c r="E5" i="2" s="1"/>
  <c r="F5" i="2" s="1"/>
  <c r="B4" i="2"/>
  <c r="D4" i="2"/>
  <c r="E4" i="2" s="1"/>
  <c r="F4" i="2" s="1"/>
  <c r="B3" i="2"/>
  <c r="D3" i="2"/>
  <c r="E3" i="2" s="1"/>
  <c r="F3" i="2" s="1"/>
  <c r="B2" i="2"/>
  <c r="D2" i="2"/>
  <c r="E2" i="2" s="1"/>
  <c r="F2" i="2" s="1"/>
  <c r="B1" i="2"/>
  <c r="D1" i="2"/>
  <c r="E1" i="2" s="1"/>
  <c r="F1" i="2" s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  <c r="H5" i="2" l="1"/>
  <c r="I5" i="2" s="1"/>
  <c r="J5" i="2" s="1"/>
  <c r="G5" i="2"/>
  <c r="H2" i="2"/>
  <c r="I2" i="2" s="1"/>
  <c r="J2" i="2" s="1"/>
  <c r="G2" i="2"/>
  <c r="H6" i="2"/>
  <c r="I6" i="2" s="1"/>
  <c r="J6" i="2" s="1"/>
  <c r="G6" i="2"/>
  <c r="G3" i="2"/>
  <c r="H3" i="2"/>
  <c r="I3" i="2" s="1"/>
  <c r="J3" i="2" s="1"/>
  <c r="H7" i="2"/>
  <c r="I7" i="2" s="1"/>
  <c r="J7" i="2" s="1"/>
  <c r="G7" i="2"/>
  <c r="G4" i="2"/>
  <c r="H4" i="2"/>
  <c r="I4" i="2" s="1"/>
  <c r="J4" i="2" s="1"/>
  <c r="G1" i="2"/>
  <c r="H1" i="2"/>
  <c r="I1" i="2" s="1"/>
  <c r="J1" i="2" s="1"/>
  <c r="G8" i="2"/>
  <c r="H8" i="2"/>
  <c r="I8" i="2" s="1"/>
  <c r="J8" i="2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B13" i="1"/>
  <c r="A12" i="1"/>
  <c r="B12" i="1"/>
  <c r="B10" i="1"/>
  <c r="B4" i="1"/>
  <c r="B5" i="1" s="1"/>
  <c r="B6" i="1" s="1"/>
  <c r="B7" i="1" s="1"/>
  <c r="B8" i="1" s="1"/>
  <c r="B9" i="1" s="1"/>
  <c r="B3" i="1"/>
  <c r="A4" i="1"/>
  <c r="A5" i="1" s="1"/>
  <c r="A6" i="1" s="1"/>
  <c r="A7" i="1" s="1"/>
  <c r="A8" i="1" s="1"/>
  <c r="A9" i="1" s="1"/>
  <c r="A10" i="1" s="1"/>
  <c r="A11" i="1" s="1"/>
  <c r="A3" i="1"/>
  <c r="B14" i="1" l="1"/>
  <c r="E13" i="1"/>
  <c r="F13" i="1" s="1"/>
  <c r="B15" i="1" l="1"/>
  <c r="E14" i="1"/>
  <c r="F14" i="1" s="1"/>
  <c r="B16" i="1" l="1"/>
  <c r="E15" i="1"/>
  <c r="F15" i="1" s="1"/>
  <c r="B17" i="1" l="1"/>
  <c r="E16" i="1"/>
  <c r="F16" i="1" s="1"/>
  <c r="B18" i="1" l="1"/>
  <c r="E17" i="1"/>
  <c r="F17" i="1" s="1"/>
  <c r="B19" i="1" l="1"/>
  <c r="E18" i="1"/>
  <c r="F18" i="1" s="1"/>
  <c r="B20" i="1" l="1"/>
  <c r="E19" i="1"/>
  <c r="F19" i="1" s="1"/>
  <c r="B21" i="1" l="1"/>
  <c r="E20" i="1"/>
  <c r="F20" i="1" s="1"/>
  <c r="B22" i="1" l="1"/>
  <c r="E21" i="1"/>
  <c r="F21" i="1" s="1"/>
  <c r="B23" i="1" l="1"/>
  <c r="E22" i="1"/>
  <c r="F22" i="1" s="1"/>
  <c r="B24" i="1" l="1"/>
  <c r="E23" i="1"/>
  <c r="F23" i="1" s="1"/>
  <c r="B25" i="1" l="1"/>
  <c r="E24" i="1"/>
  <c r="F24" i="1" s="1"/>
  <c r="B26" i="1" l="1"/>
  <c r="E25" i="1"/>
  <c r="F25" i="1" s="1"/>
  <c r="B27" i="1" l="1"/>
  <c r="E26" i="1"/>
  <c r="F26" i="1" s="1"/>
  <c r="B28" i="1" l="1"/>
  <c r="E27" i="1"/>
  <c r="F27" i="1" s="1"/>
  <c r="B29" i="1" l="1"/>
  <c r="E28" i="1"/>
  <c r="F28" i="1" s="1"/>
  <c r="B30" i="1" l="1"/>
  <c r="E29" i="1"/>
  <c r="F29" i="1" s="1"/>
  <c r="B31" i="1" l="1"/>
  <c r="E30" i="1"/>
  <c r="F30" i="1" s="1"/>
  <c r="B32" i="1" l="1"/>
  <c r="E31" i="1"/>
  <c r="F31" i="1" s="1"/>
  <c r="B33" i="1" l="1"/>
  <c r="E32" i="1"/>
  <c r="F32" i="1" s="1"/>
  <c r="B34" i="1" l="1"/>
  <c r="E33" i="1"/>
  <c r="F33" i="1" s="1"/>
  <c r="B35" i="1" l="1"/>
  <c r="E34" i="1"/>
  <c r="F34" i="1" s="1"/>
  <c r="B36" i="1" l="1"/>
  <c r="E36" i="1" s="1"/>
  <c r="F36" i="1" s="1"/>
  <c r="E35" i="1"/>
  <c r="F35" i="1" s="1"/>
</calcChain>
</file>

<file path=xl/sharedStrings.xml><?xml version="1.0" encoding="utf-8"?>
<sst xmlns="http://schemas.openxmlformats.org/spreadsheetml/2006/main" count="51" uniqueCount="24">
  <si>
    <t>Seq</t>
  </si>
  <si>
    <t>A</t>
  </si>
  <si>
    <t>Char</t>
  </si>
  <si>
    <t>K_54321</t>
  </si>
  <si>
    <t>K_67890</t>
  </si>
  <si>
    <t>K_GFDSA                 equ 65022                       ; G, F, D, S, A</t>
  </si>
  <si>
    <t>K_GFDSA</t>
  </si>
  <si>
    <t>K_BNMSsSp</t>
  </si>
  <si>
    <t>K_VCXZCs</t>
  </si>
  <si>
    <t>K_TREWQ</t>
  </si>
  <si>
    <t>K_HJKLEn</t>
  </si>
  <si>
    <t>K_YUIOP</t>
  </si>
  <si>
    <t>Addr</t>
  </si>
  <si>
    <t>Position</t>
  </si>
  <si>
    <t>Mask</t>
  </si>
  <si>
    <t>Name</t>
  </si>
  <si>
    <t>K_BNMSsSp               equ 32766                       ; B, N, M, Symbol Shift, Space</t>
  </si>
  <si>
    <t>K_HJKLEn                equ 49150                       ; H, J, K, L, Enter</t>
  </si>
  <si>
    <t>K_YUIOP                 equ 57342                       ; Y, U, I, O, P</t>
  </si>
  <si>
    <t>K_67890                 equ 61438                       ; 6, 7, 8, 9, 0</t>
  </si>
  <si>
    <t>K_54321                 equ 63486                       ; 5, 4, 3, 2, 1</t>
  </si>
  <si>
    <t>K_TREWQ                 equ 64510                       ; T, R, E, W, Q</t>
  </si>
  <si>
    <t xml:space="preserve">K_VCXZCs                equ 65278     </t>
  </si>
  <si>
    <t xml:space="preserve">  ; Address    Mask  Index 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</si>
</sst>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89EC-3372-439E-B29B-6FAC6BF14C8B}">
  <dimension ref="A1:G36"/>
  <sheetViews>
    <sheetView tabSelected="1" workbookViewId="0">
      <pane ySplit="1" topLeftCell="A16" activePane="bottomLeft" state="frozen"/>
      <selection pane="bottomLeft" activeCell="G1" sqref="G1:G1048576"/>
    </sheetView>
  </sheetViews>
  <sheetFormatPr defaultRowHeight="15" x14ac:dyDescent="0.25"/>
  <cols>
    <col min="1" max="1" width="4.28515625" style="2" bestFit="1" customWidth="1"/>
    <col min="2" max="2" width="5" style="4" bestFit="1" customWidth="1"/>
    <col min="3" max="3" width="11.42578125" style="2" bestFit="1" customWidth="1"/>
    <col min="4" max="4" width="6.28515625" style="4" bestFit="1" customWidth="1"/>
    <col min="5" max="5" width="8.28515625" style="4" bestFit="1" customWidth="1"/>
    <col min="6" max="6" width="7.5703125" style="4" bestFit="1" customWidth="1"/>
    <col min="7" max="7" width="50.140625" style="2" bestFit="1" customWidth="1"/>
    <col min="8" max="16384" width="9.140625" style="2"/>
  </cols>
  <sheetData>
    <row r="1" spans="1:7" s="1" customFormat="1" ht="15.75" x14ac:dyDescent="0.3">
      <c r="A1" s="1" t="s">
        <v>0</v>
      </c>
      <c r="B1" s="3" t="s">
        <v>2</v>
      </c>
      <c r="C1" s="1" t="s">
        <v>15</v>
      </c>
      <c r="D1" s="3" t="s">
        <v>12</v>
      </c>
      <c r="E1" s="3" t="s">
        <v>13</v>
      </c>
      <c r="F1" s="3" t="s">
        <v>14</v>
      </c>
      <c r="G1" s="6" t="s">
        <v>23</v>
      </c>
    </row>
    <row r="2" spans="1:7" x14ac:dyDescent="0.25">
      <c r="A2" s="2">
        <v>0</v>
      </c>
      <c r="B2" s="4">
        <v>1</v>
      </c>
      <c r="C2" t="s">
        <v>3</v>
      </c>
      <c r="D2" s="4" t="str">
        <f>"$" &amp; LEFT(VLOOKUP(C2, KeyRows!$B:$E, 4, FALSE), 2)</f>
        <v>$F7</v>
      </c>
      <c r="E2" s="4">
        <f>5 - FIND(B2, MID(C2, 3,99))</f>
        <v>0</v>
      </c>
      <c r="F2" s="4" t="str">
        <f>"%" &amp; REPT("0", 4 - E2) &amp; "1" &amp; REPT("0", E2)</f>
        <v>%00001</v>
      </c>
      <c r="G2" s="5" t="str">
        <f>"  db    " &amp; D2 &amp; ", " &amp; F2 &amp; "  ; " &amp; RIGHT("    " &amp; A2, 3) &amp; "  " &amp; C2</f>
        <v xml:space="preserve">  db    $F7, %00001  ;   0  K_54321</v>
      </c>
    </row>
    <row r="3" spans="1:7" x14ac:dyDescent="0.25">
      <c r="A3" s="2">
        <f>A2+1</f>
        <v>1</v>
      </c>
      <c r="B3" s="4">
        <f>B2+1</f>
        <v>2</v>
      </c>
      <c r="C3" t="s">
        <v>3</v>
      </c>
      <c r="D3" s="4" t="str">
        <f>"$" &amp; LEFT(VLOOKUP(C3, KeyRows!$B:$E, 4, FALSE), 2)</f>
        <v>$F7</v>
      </c>
      <c r="E3" s="4">
        <f t="shared" ref="E3:E36" si="0">5 - FIND(B3, MID(C3, 3,99))</f>
        <v>1</v>
      </c>
      <c r="F3" s="4" t="str">
        <f t="shared" ref="F3:F36" si="1">"%" &amp; REPT("0", 4 - E3) &amp; "1" &amp; REPT("0", E3)</f>
        <v>%00010</v>
      </c>
      <c r="G3" s="5" t="str">
        <f t="shared" ref="G3:G36" si="2">"  db    " &amp; D3 &amp; ", " &amp; F3 &amp; "  ; " &amp; RIGHT("    " &amp; A3, 3) &amp; "  " &amp; C3</f>
        <v xml:space="preserve">  db    $F7, %00010  ;   1  K_54321</v>
      </c>
    </row>
    <row r="4" spans="1:7" x14ac:dyDescent="0.25">
      <c r="A4" s="2">
        <f t="shared" ref="A4:A12" si="3">A3+1</f>
        <v>2</v>
      </c>
      <c r="B4" s="4">
        <f t="shared" ref="B4:B9" si="4">B3+1</f>
        <v>3</v>
      </c>
      <c r="C4" t="s">
        <v>3</v>
      </c>
      <c r="D4" s="4" t="str">
        <f>"$" &amp; LEFT(VLOOKUP(C4, KeyRows!$B:$E, 4, FALSE), 2)</f>
        <v>$F7</v>
      </c>
      <c r="E4" s="4">
        <f t="shared" si="0"/>
        <v>2</v>
      </c>
      <c r="F4" s="4" t="str">
        <f t="shared" si="1"/>
        <v>%00100</v>
      </c>
      <c r="G4" s="5" t="str">
        <f t="shared" si="2"/>
        <v xml:space="preserve">  db    $F7, %00100  ;   2  K_54321</v>
      </c>
    </row>
    <row r="5" spans="1:7" x14ac:dyDescent="0.25">
      <c r="A5" s="2">
        <f t="shared" si="3"/>
        <v>3</v>
      </c>
      <c r="B5" s="4">
        <f t="shared" si="4"/>
        <v>4</v>
      </c>
      <c r="C5" t="s">
        <v>3</v>
      </c>
      <c r="D5" s="4" t="str">
        <f>"$" &amp; LEFT(VLOOKUP(C5, KeyRows!$B:$E, 4, FALSE), 2)</f>
        <v>$F7</v>
      </c>
      <c r="E5" s="4">
        <f t="shared" si="0"/>
        <v>3</v>
      </c>
      <c r="F5" s="4" t="str">
        <f t="shared" si="1"/>
        <v>%01000</v>
      </c>
      <c r="G5" s="5" t="str">
        <f t="shared" si="2"/>
        <v xml:space="preserve">  db    $F7, %01000  ;   3  K_54321</v>
      </c>
    </row>
    <row r="6" spans="1:7" x14ac:dyDescent="0.25">
      <c r="A6" s="2">
        <f t="shared" si="3"/>
        <v>4</v>
      </c>
      <c r="B6" s="4">
        <f t="shared" si="4"/>
        <v>5</v>
      </c>
      <c r="C6" t="s">
        <v>3</v>
      </c>
      <c r="D6" s="4" t="str">
        <f>"$" &amp; LEFT(VLOOKUP(C6, KeyRows!$B:$E, 4, FALSE), 2)</f>
        <v>$F7</v>
      </c>
      <c r="E6" s="4">
        <f t="shared" si="0"/>
        <v>4</v>
      </c>
      <c r="F6" s="4" t="str">
        <f t="shared" si="1"/>
        <v>%10000</v>
      </c>
      <c r="G6" s="5" t="str">
        <f t="shared" si="2"/>
        <v xml:space="preserve">  db    $F7, %10000  ;   4  K_54321</v>
      </c>
    </row>
    <row r="7" spans="1:7" x14ac:dyDescent="0.25">
      <c r="A7" s="2">
        <f t="shared" si="3"/>
        <v>5</v>
      </c>
      <c r="B7" s="4">
        <f t="shared" si="4"/>
        <v>6</v>
      </c>
      <c r="C7" t="s">
        <v>4</v>
      </c>
      <c r="D7" s="4" t="str">
        <f>"$" &amp; LEFT(VLOOKUP(C7, KeyRows!$B:$E, 4, FALSE), 2)</f>
        <v>$EF</v>
      </c>
      <c r="E7" s="4">
        <f t="shared" si="0"/>
        <v>4</v>
      </c>
      <c r="F7" s="4" t="str">
        <f t="shared" si="1"/>
        <v>%10000</v>
      </c>
      <c r="G7" s="5" t="str">
        <f t="shared" si="2"/>
        <v xml:space="preserve">  db    $EF, %10000  ;   5  K_67890</v>
      </c>
    </row>
    <row r="8" spans="1:7" x14ac:dyDescent="0.25">
      <c r="A8" s="2">
        <f t="shared" si="3"/>
        <v>6</v>
      </c>
      <c r="B8" s="4">
        <f t="shared" si="4"/>
        <v>7</v>
      </c>
      <c r="C8" t="s">
        <v>4</v>
      </c>
      <c r="D8" s="4" t="str">
        <f>"$" &amp; LEFT(VLOOKUP(C8, KeyRows!$B:$E, 4, FALSE), 2)</f>
        <v>$EF</v>
      </c>
      <c r="E8" s="4">
        <f t="shared" si="0"/>
        <v>3</v>
      </c>
      <c r="F8" s="4" t="str">
        <f t="shared" si="1"/>
        <v>%01000</v>
      </c>
      <c r="G8" s="5" t="str">
        <f t="shared" si="2"/>
        <v xml:space="preserve">  db    $EF, %01000  ;   6  K_67890</v>
      </c>
    </row>
    <row r="9" spans="1:7" x14ac:dyDescent="0.25">
      <c r="A9" s="2">
        <f t="shared" si="3"/>
        <v>7</v>
      </c>
      <c r="B9" s="4">
        <f t="shared" si="4"/>
        <v>8</v>
      </c>
      <c r="C9" t="s">
        <v>4</v>
      </c>
      <c r="D9" s="4" t="str">
        <f>"$" &amp; LEFT(VLOOKUP(C9, KeyRows!$B:$E, 4, FALSE), 2)</f>
        <v>$EF</v>
      </c>
      <c r="E9" s="4">
        <f t="shared" si="0"/>
        <v>2</v>
      </c>
      <c r="F9" s="4" t="str">
        <f t="shared" si="1"/>
        <v>%00100</v>
      </c>
      <c r="G9" s="5" t="str">
        <f t="shared" si="2"/>
        <v xml:space="preserve">  db    $EF, %00100  ;   7  K_67890</v>
      </c>
    </row>
    <row r="10" spans="1:7" x14ac:dyDescent="0.25">
      <c r="A10" s="2">
        <f t="shared" si="3"/>
        <v>8</v>
      </c>
      <c r="B10" s="4">
        <f>B9+1</f>
        <v>9</v>
      </c>
      <c r="C10" t="s">
        <v>4</v>
      </c>
      <c r="D10" s="4" t="str">
        <f>"$" &amp; LEFT(VLOOKUP(C10, KeyRows!$B:$E, 4, FALSE), 2)</f>
        <v>$EF</v>
      </c>
      <c r="E10" s="4">
        <f t="shared" si="0"/>
        <v>1</v>
      </c>
      <c r="F10" s="4" t="str">
        <f t="shared" si="1"/>
        <v>%00010</v>
      </c>
      <c r="G10" s="5" t="str">
        <f t="shared" si="2"/>
        <v xml:space="preserve">  db    $EF, %00010  ;   8  K_67890</v>
      </c>
    </row>
    <row r="11" spans="1:7" x14ac:dyDescent="0.25">
      <c r="A11" s="2">
        <f t="shared" si="3"/>
        <v>9</v>
      </c>
      <c r="B11" s="4" t="s">
        <v>1</v>
      </c>
      <c r="C11" s="2" t="s">
        <v>6</v>
      </c>
      <c r="D11" s="4" t="str">
        <f>"$" &amp; LEFT(VLOOKUP(C11, KeyRows!$B:$E, 4, FALSE), 2)</f>
        <v>$FD</v>
      </c>
      <c r="E11" s="4">
        <f t="shared" si="0"/>
        <v>0</v>
      </c>
      <c r="F11" s="4" t="str">
        <f t="shared" si="1"/>
        <v>%00001</v>
      </c>
      <c r="G11" s="5" t="str">
        <f t="shared" si="2"/>
        <v xml:space="preserve">  db    $FD, %00001  ;   9  K_GFDSA</v>
      </c>
    </row>
    <row r="12" spans="1:7" x14ac:dyDescent="0.25">
      <c r="A12" s="2">
        <f t="shared" si="3"/>
        <v>10</v>
      </c>
      <c r="B12" s="4" t="str">
        <f>CHAR(CODE(B11)+1)</f>
        <v>B</v>
      </c>
      <c r="C12" s="2" t="s">
        <v>7</v>
      </c>
      <c r="D12" s="4" t="str">
        <f>"$" &amp; LEFT(VLOOKUP(C12, KeyRows!$B:$E, 4, FALSE), 2)</f>
        <v>$7F</v>
      </c>
      <c r="E12" s="4">
        <f t="shared" si="0"/>
        <v>4</v>
      </c>
      <c r="F12" s="4" t="str">
        <f t="shared" si="1"/>
        <v>%10000</v>
      </c>
      <c r="G12" s="5" t="str">
        <f t="shared" si="2"/>
        <v xml:space="preserve">  db    $7F, %10000  ;  10  K_BNMSsSp</v>
      </c>
    </row>
    <row r="13" spans="1:7" x14ac:dyDescent="0.25">
      <c r="A13" s="2">
        <f t="shared" ref="A13:A36" si="5">A12+1</f>
        <v>11</v>
      </c>
      <c r="B13" s="4" t="str">
        <f t="shared" ref="B13:B36" si="6">CHAR(CODE(B12)+1)</f>
        <v>C</v>
      </c>
      <c r="C13" s="2" t="s">
        <v>8</v>
      </c>
      <c r="D13" s="4" t="str">
        <f>"$" &amp; LEFT(VLOOKUP(C13, KeyRows!$B:$E, 4, FALSE), 2)</f>
        <v>$FE</v>
      </c>
      <c r="E13" s="4">
        <f t="shared" si="0"/>
        <v>3</v>
      </c>
      <c r="F13" s="4" t="str">
        <f t="shared" si="1"/>
        <v>%01000</v>
      </c>
      <c r="G13" s="5" t="str">
        <f t="shared" si="2"/>
        <v xml:space="preserve">  db    $FE, %01000  ;  11  K_VCXZCs</v>
      </c>
    </row>
    <row r="14" spans="1:7" x14ac:dyDescent="0.25">
      <c r="A14" s="2">
        <f t="shared" si="5"/>
        <v>12</v>
      </c>
      <c r="B14" s="4" t="str">
        <f t="shared" si="6"/>
        <v>D</v>
      </c>
      <c r="C14" s="2" t="s">
        <v>6</v>
      </c>
      <c r="D14" s="4" t="str">
        <f>"$" &amp; LEFT(VLOOKUP(C14, KeyRows!$B:$E, 4, FALSE), 2)</f>
        <v>$FD</v>
      </c>
      <c r="E14" s="4">
        <f t="shared" si="0"/>
        <v>2</v>
      </c>
      <c r="F14" s="4" t="str">
        <f t="shared" si="1"/>
        <v>%00100</v>
      </c>
      <c r="G14" s="5" t="str">
        <f t="shared" si="2"/>
        <v xml:space="preserve">  db    $FD, %00100  ;  12  K_GFDSA</v>
      </c>
    </row>
    <row r="15" spans="1:7" x14ac:dyDescent="0.25">
      <c r="A15" s="2">
        <f t="shared" si="5"/>
        <v>13</v>
      </c>
      <c r="B15" s="4" t="str">
        <f t="shared" si="6"/>
        <v>E</v>
      </c>
      <c r="C15" s="2" t="s">
        <v>9</v>
      </c>
      <c r="D15" s="4" t="str">
        <f>"$" &amp; LEFT(VLOOKUP(C15, KeyRows!$B:$E, 4, FALSE), 2)</f>
        <v>$FB</v>
      </c>
      <c r="E15" s="4">
        <f t="shared" si="0"/>
        <v>2</v>
      </c>
      <c r="F15" s="4" t="str">
        <f t="shared" si="1"/>
        <v>%00100</v>
      </c>
      <c r="G15" s="5" t="str">
        <f t="shared" si="2"/>
        <v xml:space="preserve">  db    $FB, %00100  ;  13  K_TREWQ</v>
      </c>
    </row>
    <row r="16" spans="1:7" x14ac:dyDescent="0.25">
      <c r="A16" s="2">
        <f t="shared" si="5"/>
        <v>14</v>
      </c>
      <c r="B16" s="4" t="str">
        <f t="shared" si="6"/>
        <v>F</v>
      </c>
      <c r="C16" s="2" t="s">
        <v>6</v>
      </c>
      <c r="D16" s="4" t="str">
        <f>"$" &amp; LEFT(VLOOKUP(C16, KeyRows!$B:$E, 4, FALSE), 2)</f>
        <v>$FD</v>
      </c>
      <c r="E16" s="4">
        <f t="shared" si="0"/>
        <v>3</v>
      </c>
      <c r="F16" s="4" t="str">
        <f t="shared" si="1"/>
        <v>%01000</v>
      </c>
      <c r="G16" s="5" t="str">
        <f t="shared" si="2"/>
        <v xml:space="preserve">  db    $FD, %01000  ;  14  K_GFDSA</v>
      </c>
    </row>
    <row r="17" spans="1:7" x14ac:dyDescent="0.25">
      <c r="A17" s="2">
        <f t="shared" si="5"/>
        <v>15</v>
      </c>
      <c r="B17" s="4" t="str">
        <f t="shared" si="6"/>
        <v>G</v>
      </c>
      <c r="C17" s="2" t="s">
        <v>6</v>
      </c>
      <c r="D17" s="4" t="str">
        <f>"$" &amp; LEFT(VLOOKUP(C17, KeyRows!$B:$E, 4, FALSE), 2)</f>
        <v>$FD</v>
      </c>
      <c r="E17" s="4">
        <f t="shared" si="0"/>
        <v>4</v>
      </c>
      <c r="F17" s="4" t="str">
        <f t="shared" si="1"/>
        <v>%10000</v>
      </c>
      <c r="G17" s="5" t="str">
        <f t="shared" si="2"/>
        <v xml:space="preserve">  db    $FD, %10000  ;  15  K_GFDSA</v>
      </c>
    </row>
    <row r="18" spans="1:7" x14ac:dyDescent="0.25">
      <c r="A18" s="2">
        <f t="shared" si="5"/>
        <v>16</v>
      </c>
      <c r="B18" s="4" t="str">
        <f t="shared" si="6"/>
        <v>H</v>
      </c>
      <c r="C18" s="2" t="s">
        <v>10</v>
      </c>
      <c r="D18" s="4" t="str">
        <f>"$" &amp; LEFT(VLOOKUP(C18, KeyRows!$B:$E, 4, FALSE), 2)</f>
        <v>$BF</v>
      </c>
      <c r="E18" s="4">
        <f t="shared" si="0"/>
        <v>4</v>
      </c>
      <c r="F18" s="4" t="str">
        <f t="shared" si="1"/>
        <v>%10000</v>
      </c>
      <c r="G18" s="5" t="str">
        <f t="shared" si="2"/>
        <v xml:space="preserve">  db    $BF, %10000  ;  16  K_HJKLEn</v>
      </c>
    </row>
    <row r="19" spans="1:7" x14ac:dyDescent="0.25">
      <c r="A19" s="2">
        <f t="shared" si="5"/>
        <v>17</v>
      </c>
      <c r="B19" s="4" t="str">
        <f t="shared" si="6"/>
        <v>I</v>
      </c>
      <c r="C19" s="2" t="s">
        <v>11</v>
      </c>
      <c r="D19" s="4" t="str">
        <f>"$" &amp; LEFT(VLOOKUP(C19, KeyRows!$B:$E, 4, FALSE), 2)</f>
        <v>$DF</v>
      </c>
      <c r="E19" s="4">
        <f t="shared" si="0"/>
        <v>2</v>
      </c>
      <c r="F19" s="4" t="str">
        <f t="shared" si="1"/>
        <v>%00100</v>
      </c>
      <c r="G19" s="5" t="str">
        <f t="shared" si="2"/>
        <v xml:space="preserve">  db    $DF, %00100  ;  17  K_YUIOP</v>
      </c>
    </row>
    <row r="20" spans="1:7" x14ac:dyDescent="0.25">
      <c r="A20" s="2">
        <f t="shared" si="5"/>
        <v>18</v>
      </c>
      <c r="B20" s="4" t="str">
        <f t="shared" si="6"/>
        <v>J</v>
      </c>
      <c r="C20" s="2" t="s">
        <v>10</v>
      </c>
      <c r="D20" s="4" t="str">
        <f>"$" &amp; LEFT(VLOOKUP(C20, KeyRows!$B:$E, 4, FALSE), 2)</f>
        <v>$BF</v>
      </c>
      <c r="E20" s="4">
        <f t="shared" si="0"/>
        <v>3</v>
      </c>
      <c r="F20" s="4" t="str">
        <f t="shared" si="1"/>
        <v>%01000</v>
      </c>
      <c r="G20" s="5" t="str">
        <f t="shared" si="2"/>
        <v xml:space="preserve">  db    $BF, %01000  ;  18  K_HJKLEn</v>
      </c>
    </row>
    <row r="21" spans="1:7" x14ac:dyDescent="0.25">
      <c r="A21" s="2">
        <f t="shared" si="5"/>
        <v>19</v>
      </c>
      <c r="B21" s="4" t="str">
        <f t="shared" si="6"/>
        <v>K</v>
      </c>
      <c r="C21" s="2" t="s">
        <v>10</v>
      </c>
      <c r="D21" s="4" t="str">
        <f>"$" &amp; LEFT(VLOOKUP(C21, KeyRows!$B:$E, 4, FALSE), 2)</f>
        <v>$BF</v>
      </c>
      <c r="E21" s="4">
        <f t="shared" si="0"/>
        <v>2</v>
      </c>
      <c r="F21" s="4" t="str">
        <f t="shared" si="1"/>
        <v>%00100</v>
      </c>
      <c r="G21" s="5" t="str">
        <f t="shared" si="2"/>
        <v xml:space="preserve">  db    $BF, %00100  ;  19  K_HJKLEn</v>
      </c>
    </row>
    <row r="22" spans="1:7" x14ac:dyDescent="0.25">
      <c r="A22" s="2">
        <f t="shared" si="5"/>
        <v>20</v>
      </c>
      <c r="B22" s="4" t="str">
        <f t="shared" si="6"/>
        <v>L</v>
      </c>
      <c r="C22" s="2" t="s">
        <v>10</v>
      </c>
      <c r="D22" s="4" t="str">
        <f>"$" &amp; LEFT(VLOOKUP(C22, KeyRows!$B:$E, 4, FALSE), 2)</f>
        <v>$BF</v>
      </c>
      <c r="E22" s="4">
        <f t="shared" si="0"/>
        <v>1</v>
      </c>
      <c r="F22" s="4" t="str">
        <f t="shared" si="1"/>
        <v>%00010</v>
      </c>
      <c r="G22" s="5" t="str">
        <f t="shared" si="2"/>
        <v xml:space="preserve">  db    $BF, %00010  ;  20  K_HJKLEn</v>
      </c>
    </row>
    <row r="23" spans="1:7" x14ac:dyDescent="0.25">
      <c r="A23" s="2">
        <f t="shared" si="5"/>
        <v>21</v>
      </c>
      <c r="B23" s="4" t="str">
        <f t="shared" si="6"/>
        <v>M</v>
      </c>
      <c r="C23" s="2" t="s">
        <v>7</v>
      </c>
      <c r="D23" s="4" t="str">
        <f>"$" &amp; LEFT(VLOOKUP(C23, KeyRows!$B:$E, 4, FALSE), 2)</f>
        <v>$7F</v>
      </c>
      <c r="E23" s="4">
        <f t="shared" si="0"/>
        <v>2</v>
      </c>
      <c r="F23" s="4" t="str">
        <f t="shared" si="1"/>
        <v>%00100</v>
      </c>
      <c r="G23" s="5" t="str">
        <f t="shared" si="2"/>
        <v xml:space="preserve">  db    $7F, %00100  ;  21  K_BNMSsSp</v>
      </c>
    </row>
    <row r="24" spans="1:7" x14ac:dyDescent="0.25">
      <c r="A24" s="2">
        <f t="shared" si="5"/>
        <v>22</v>
      </c>
      <c r="B24" s="4" t="str">
        <f t="shared" si="6"/>
        <v>N</v>
      </c>
      <c r="C24" s="2" t="s">
        <v>7</v>
      </c>
      <c r="D24" s="4" t="str">
        <f>"$" &amp; LEFT(VLOOKUP(C24, KeyRows!$B:$E, 4, FALSE), 2)</f>
        <v>$7F</v>
      </c>
      <c r="E24" s="4">
        <f t="shared" si="0"/>
        <v>3</v>
      </c>
      <c r="F24" s="4" t="str">
        <f t="shared" si="1"/>
        <v>%01000</v>
      </c>
      <c r="G24" s="5" t="str">
        <f t="shared" si="2"/>
        <v xml:space="preserve">  db    $7F, %01000  ;  22  K_BNMSsSp</v>
      </c>
    </row>
    <row r="25" spans="1:7" x14ac:dyDescent="0.25">
      <c r="A25" s="2">
        <f t="shared" si="5"/>
        <v>23</v>
      </c>
      <c r="B25" s="4" t="str">
        <f t="shared" si="6"/>
        <v>O</v>
      </c>
      <c r="C25" s="2" t="s">
        <v>11</v>
      </c>
      <c r="D25" s="4" t="str">
        <f>"$" &amp; LEFT(VLOOKUP(C25, KeyRows!$B:$E, 4, FALSE), 2)</f>
        <v>$DF</v>
      </c>
      <c r="E25" s="4">
        <f t="shared" si="0"/>
        <v>1</v>
      </c>
      <c r="F25" s="4" t="str">
        <f t="shared" si="1"/>
        <v>%00010</v>
      </c>
      <c r="G25" s="5" t="str">
        <f t="shared" si="2"/>
        <v xml:space="preserve">  db    $DF, %00010  ;  23  K_YUIOP</v>
      </c>
    </row>
    <row r="26" spans="1:7" x14ac:dyDescent="0.25">
      <c r="A26" s="2">
        <f t="shared" si="5"/>
        <v>24</v>
      </c>
      <c r="B26" s="4" t="str">
        <f t="shared" si="6"/>
        <v>P</v>
      </c>
      <c r="C26" s="2" t="s">
        <v>11</v>
      </c>
      <c r="D26" s="4" t="str">
        <f>"$" &amp; LEFT(VLOOKUP(C26, KeyRows!$B:$E, 4, FALSE), 2)</f>
        <v>$DF</v>
      </c>
      <c r="E26" s="4">
        <f t="shared" si="0"/>
        <v>0</v>
      </c>
      <c r="F26" s="4" t="str">
        <f t="shared" si="1"/>
        <v>%00001</v>
      </c>
      <c r="G26" s="5" t="str">
        <f t="shared" si="2"/>
        <v xml:space="preserve">  db    $DF, %00001  ;  24  K_YUIOP</v>
      </c>
    </row>
    <row r="27" spans="1:7" x14ac:dyDescent="0.25">
      <c r="A27" s="2">
        <f t="shared" si="5"/>
        <v>25</v>
      </c>
      <c r="B27" s="4" t="str">
        <f t="shared" si="6"/>
        <v>Q</v>
      </c>
      <c r="C27" s="2" t="s">
        <v>9</v>
      </c>
      <c r="D27" s="4" t="str">
        <f>"$" &amp; LEFT(VLOOKUP(C27, KeyRows!$B:$E, 4, FALSE), 2)</f>
        <v>$FB</v>
      </c>
      <c r="E27" s="4">
        <f t="shared" si="0"/>
        <v>0</v>
      </c>
      <c r="F27" s="4" t="str">
        <f t="shared" si="1"/>
        <v>%00001</v>
      </c>
      <c r="G27" s="5" t="str">
        <f t="shared" si="2"/>
        <v xml:space="preserve">  db    $FB, %00001  ;  25  K_TREWQ</v>
      </c>
    </row>
    <row r="28" spans="1:7" x14ac:dyDescent="0.25">
      <c r="A28" s="2">
        <f t="shared" si="5"/>
        <v>26</v>
      </c>
      <c r="B28" s="4" t="str">
        <f t="shared" si="6"/>
        <v>R</v>
      </c>
      <c r="C28" s="2" t="s">
        <v>9</v>
      </c>
      <c r="D28" s="4" t="str">
        <f>"$" &amp; LEFT(VLOOKUP(C28, KeyRows!$B:$E, 4, FALSE), 2)</f>
        <v>$FB</v>
      </c>
      <c r="E28" s="4">
        <f t="shared" si="0"/>
        <v>3</v>
      </c>
      <c r="F28" s="4" t="str">
        <f t="shared" si="1"/>
        <v>%01000</v>
      </c>
      <c r="G28" s="5" t="str">
        <f t="shared" si="2"/>
        <v xml:space="preserve">  db    $FB, %01000  ;  26  K_TREWQ</v>
      </c>
    </row>
    <row r="29" spans="1:7" x14ac:dyDescent="0.25">
      <c r="A29" s="2">
        <f t="shared" si="5"/>
        <v>27</v>
      </c>
      <c r="B29" s="4" t="str">
        <f t="shared" si="6"/>
        <v>S</v>
      </c>
      <c r="C29" s="2" t="s">
        <v>6</v>
      </c>
      <c r="D29" s="4" t="str">
        <f>"$" &amp; LEFT(VLOOKUP(C29, KeyRows!$B:$E, 4, FALSE), 2)</f>
        <v>$FD</v>
      </c>
      <c r="E29" s="4">
        <f t="shared" si="0"/>
        <v>1</v>
      </c>
      <c r="F29" s="4" t="str">
        <f t="shared" si="1"/>
        <v>%00010</v>
      </c>
      <c r="G29" s="5" t="str">
        <f t="shared" si="2"/>
        <v xml:space="preserve">  db    $FD, %00010  ;  27  K_GFDSA</v>
      </c>
    </row>
    <row r="30" spans="1:7" x14ac:dyDescent="0.25">
      <c r="A30" s="2">
        <f t="shared" si="5"/>
        <v>28</v>
      </c>
      <c r="B30" s="4" t="str">
        <f t="shared" si="6"/>
        <v>T</v>
      </c>
      <c r="C30" s="2" t="s">
        <v>9</v>
      </c>
      <c r="D30" s="4" t="str">
        <f>"$" &amp; LEFT(VLOOKUP(C30, KeyRows!$B:$E, 4, FALSE), 2)</f>
        <v>$FB</v>
      </c>
      <c r="E30" s="4">
        <f t="shared" si="0"/>
        <v>4</v>
      </c>
      <c r="F30" s="4" t="str">
        <f t="shared" si="1"/>
        <v>%10000</v>
      </c>
      <c r="G30" s="5" t="str">
        <f t="shared" si="2"/>
        <v xml:space="preserve">  db    $FB, %10000  ;  28  K_TREWQ</v>
      </c>
    </row>
    <row r="31" spans="1:7" x14ac:dyDescent="0.25">
      <c r="A31" s="2">
        <f t="shared" si="5"/>
        <v>29</v>
      </c>
      <c r="B31" s="4" t="str">
        <f t="shared" si="6"/>
        <v>U</v>
      </c>
      <c r="C31" s="2" t="s">
        <v>11</v>
      </c>
      <c r="D31" s="4" t="str">
        <f>"$" &amp; LEFT(VLOOKUP(C31, KeyRows!$B:$E, 4, FALSE), 2)</f>
        <v>$DF</v>
      </c>
      <c r="E31" s="4">
        <f t="shared" si="0"/>
        <v>3</v>
      </c>
      <c r="F31" s="4" t="str">
        <f t="shared" si="1"/>
        <v>%01000</v>
      </c>
      <c r="G31" s="5" t="str">
        <f t="shared" si="2"/>
        <v xml:space="preserve">  db    $DF, %01000  ;  29  K_YUIOP</v>
      </c>
    </row>
    <row r="32" spans="1:7" x14ac:dyDescent="0.25">
      <c r="A32" s="2">
        <f t="shared" si="5"/>
        <v>30</v>
      </c>
      <c r="B32" s="4" t="str">
        <f t="shared" si="6"/>
        <v>V</v>
      </c>
      <c r="C32" s="2" t="s">
        <v>8</v>
      </c>
      <c r="D32" s="4" t="str">
        <f>"$" &amp; LEFT(VLOOKUP(C32, KeyRows!$B:$E, 4, FALSE), 2)</f>
        <v>$FE</v>
      </c>
      <c r="E32" s="4">
        <f t="shared" si="0"/>
        <v>4</v>
      </c>
      <c r="F32" s="4" t="str">
        <f t="shared" si="1"/>
        <v>%10000</v>
      </c>
      <c r="G32" s="5" t="str">
        <f t="shared" si="2"/>
        <v xml:space="preserve">  db    $FE, %10000  ;  30  K_VCXZCs</v>
      </c>
    </row>
    <row r="33" spans="1:7" x14ac:dyDescent="0.25">
      <c r="A33" s="2">
        <f t="shared" si="5"/>
        <v>31</v>
      </c>
      <c r="B33" s="4" t="str">
        <f t="shared" si="6"/>
        <v>W</v>
      </c>
      <c r="C33" s="2" t="s">
        <v>9</v>
      </c>
      <c r="D33" s="4" t="str">
        <f>"$" &amp; LEFT(VLOOKUP(C33, KeyRows!$B:$E, 4, FALSE), 2)</f>
        <v>$FB</v>
      </c>
      <c r="E33" s="4">
        <f t="shared" si="0"/>
        <v>1</v>
      </c>
      <c r="F33" s="4" t="str">
        <f t="shared" si="1"/>
        <v>%00010</v>
      </c>
      <c r="G33" s="5" t="str">
        <f t="shared" si="2"/>
        <v xml:space="preserve">  db    $FB, %00010  ;  31  K_TREWQ</v>
      </c>
    </row>
    <row r="34" spans="1:7" x14ac:dyDescent="0.25">
      <c r="A34" s="2">
        <f t="shared" si="5"/>
        <v>32</v>
      </c>
      <c r="B34" s="4" t="str">
        <f t="shared" si="6"/>
        <v>X</v>
      </c>
      <c r="C34" s="2" t="s">
        <v>8</v>
      </c>
      <c r="D34" s="4" t="str">
        <f>"$" &amp; LEFT(VLOOKUP(C34, KeyRows!$B:$E, 4, FALSE), 2)</f>
        <v>$FE</v>
      </c>
      <c r="E34" s="4">
        <f t="shared" si="0"/>
        <v>2</v>
      </c>
      <c r="F34" s="4" t="str">
        <f t="shared" si="1"/>
        <v>%00100</v>
      </c>
      <c r="G34" s="5" t="str">
        <f t="shared" si="2"/>
        <v xml:space="preserve">  db    $FE, %00100  ;  32  K_VCXZCs</v>
      </c>
    </row>
    <row r="35" spans="1:7" x14ac:dyDescent="0.25">
      <c r="A35" s="2">
        <f t="shared" si="5"/>
        <v>33</v>
      </c>
      <c r="B35" s="4" t="str">
        <f t="shared" si="6"/>
        <v>Y</v>
      </c>
      <c r="C35" s="2" t="s">
        <v>11</v>
      </c>
      <c r="D35" s="4" t="str">
        <f>"$" &amp; LEFT(VLOOKUP(C35, KeyRows!$B:$E, 4, FALSE), 2)</f>
        <v>$DF</v>
      </c>
      <c r="E35" s="4">
        <f t="shared" si="0"/>
        <v>4</v>
      </c>
      <c r="F35" s="4" t="str">
        <f t="shared" si="1"/>
        <v>%10000</v>
      </c>
      <c r="G35" s="5" t="str">
        <f t="shared" si="2"/>
        <v xml:space="preserve">  db    $DF, %10000  ;  33  K_YUIOP</v>
      </c>
    </row>
    <row r="36" spans="1:7" x14ac:dyDescent="0.25">
      <c r="A36" s="2">
        <f t="shared" si="5"/>
        <v>34</v>
      </c>
      <c r="B36" s="4" t="str">
        <f t="shared" si="6"/>
        <v>Z</v>
      </c>
      <c r="C36" s="2" t="s">
        <v>8</v>
      </c>
      <c r="D36" s="4" t="str">
        <f>"$" &amp; LEFT(VLOOKUP(C36, KeyRows!$B:$E, 4, FALSE), 2)</f>
        <v>$FE</v>
      </c>
      <c r="E36" s="4">
        <f t="shared" si="0"/>
        <v>1</v>
      </c>
      <c r="F36" s="4" t="str">
        <f t="shared" si="1"/>
        <v>%00010</v>
      </c>
      <c r="G36" s="5" t="str">
        <f t="shared" si="2"/>
        <v xml:space="preserve">  db    $FE, %00010  ;  34  K_VCXZCs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5B61-2D0B-45E1-B568-DF2C23B43988}">
  <dimension ref="A1:J8"/>
  <sheetViews>
    <sheetView workbookViewId="0">
      <selection sqref="A1:A8"/>
    </sheetView>
  </sheetViews>
  <sheetFormatPr defaultRowHeight="15" x14ac:dyDescent="0.25"/>
  <cols>
    <col min="1" max="1" width="11.140625" customWidth="1"/>
    <col min="2" max="2" width="11.85546875" bestFit="1" customWidth="1"/>
  </cols>
  <sheetData>
    <row r="1" spans="1:10" x14ac:dyDescent="0.25">
      <c r="A1" t="s">
        <v>16</v>
      </c>
      <c r="B1" t="str">
        <f>TRIM(LEFT(A1,10))</f>
        <v>K_BNMSsSp</v>
      </c>
      <c r="C1">
        <v>0</v>
      </c>
      <c r="D1">
        <f>254+256*(255-POWER(2,7-C1))</f>
        <v>32766</v>
      </c>
      <c r="E1" t="str">
        <f>DEC2HEX(D1,4)</f>
        <v>7FFE</v>
      </c>
      <c r="F1" t="str">
        <f>LEFT(E1,2)</f>
        <v>7F</v>
      </c>
      <c r="G1" t="str">
        <f>HEX2BIN(F1,8)</f>
        <v>01111111</v>
      </c>
      <c r="H1">
        <f>HEX2DEC(F1)</f>
        <v>127</v>
      </c>
      <c r="I1">
        <f>_xlfn.BITXOR(H1, 255)</f>
        <v>128</v>
      </c>
      <c r="J1" t="str">
        <f>DEC2BIN(I1,8)</f>
        <v>10000000</v>
      </c>
    </row>
    <row r="2" spans="1:10" x14ac:dyDescent="0.25">
      <c r="A2" t="s">
        <v>17</v>
      </c>
      <c r="B2" t="str">
        <f>TRIM(LEFT(A2,10))</f>
        <v>K_HJKLEn</v>
      </c>
      <c r="C2">
        <v>1</v>
      </c>
      <c r="D2">
        <f t="shared" ref="D2:D8" si="0">254+256*(255-POWER(2,7-C2))</f>
        <v>49150</v>
      </c>
      <c r="E2" t="str">
        <f t="shared" ref="E2:E8" si="1">DEC2HEX(D2,4)</f>
        <v>BFFE</v>
      </c>
      <c r="F2" t="str">
        <f t="shared" ref="F2:F8" si="2">LEFT(E2,2)</f>
        <v>BF</v>
      </c>
      <c r="G2" t="str">
        <f t="shared" ref="G2:G8" si="3">HEX2BIN(F2,8)</f>
        <v>10111111</v>
      </c>
      <c r="H2">
        <f t="shared" ref="H2:H8" si="4">HEX2DEC(F2)</f>
        <v>191</v>
      </c>
      <c r="I2">
        <f t="shared" ref="I2:I8" si="5">_xlfn.BITXOR(H2, 255)</f>
        <v>64</v>
      </c>
      <c r="J2" t="str">
        <f t="shared" ref="J2:J8" si="6">DEC2BIN(I2,8)</f>
        <v>01000000</v>
      </c>
    </row>
    <row r="3" spans="1:10" x14ac:dyDescent="0.25">
      <c r="A3" t="s">
        <v>18</v>
      </c>
      <c r="B3" t="str">
        <f>TRIM(LEFT(A3,10))</f>
        <v>K_YUIOP</v>
      </c>
      <c r="C3">
        <v>2</v>
      </c>
      <c r="D3">
        <f t="shared" si="0"/>
        <v>57342</v>
      </c>
      <c r="E3" t="str">
        <f t="shared" si="1"/>
        <v>DFFE</v>
      </c>
      <c r="F3" t="str">
        <f t="shared" si="2"/>
        <v>DF</v>
      </c>
      <c r="G3" t="str">
        <f t="shared" si="3"/>
        <v>11011111</v>
      </c>
      <c r="H3">
        <f t="shared" si="4"/>
        <v>223</v>
      </c>
      <c r="I3">
        <f t="shared" si="5"/>
        <v>32</v>
      </c>
      <c r="J3" t="str">
        <f t="shared" si="6"/>
        <v>00100000</v>
      </c>
    </row>
    <row r="4" spans="1:10" x14ac:dyDescent="0.25">
      <c r="A4" t="s">
        <v>19</v>
      </c>
      <c r="B4" t="str">
        <f>TRIM(LEFT(A4,10))</f>
        <v>K_67890</v>
      </c>
      <c r="C4">
        <v>3</v>
      </c>
      <c r="D4">
        <f t="shared" si="0"/>
        <v>61438</v>
      </c>
      <c r="E4" t="str">
        <f t="shared" si="1"/>
        <v>EFFE</v>
      </c>
      <c r="F4" t="str">
        <f t="shared" si="2"/>
        <v>EF</v>
      </c>
      <c r="G4" t="str">
        <f t="shared" si="3"/>
        <v>11101111</v>
      </c>
      <c r="H4">
        <f t="shared" si="4"/>
        <v>239</v>
      </c>
      <c r="I4">
        <f t="shared" si="5"/>
        <v>16</v>
      </c>
      <c r="J4" t="str">
        <f t="shared" si="6"/>
        <v>00010000</v>
      </c>
    </row>
    <row r="5" spans="1:10" x14ac:dyDescent="0.25">
      <c r="A5" t="s">
        <v>20</v>
      </c>
      <c r="B5" t="str">
        <f>TRIM(LEFT(A5,10))</f>
        <v>K_54321</v>
      </c>
      <c r="C5">
        <v>4</v>
      </c>
      <c r="D5">
        <f t="shared" si="0"/>
        <v>63486</v>
      </c>
      <c r="E5" t="str">
        <f t="shared" si="1"/>
        <v>F7FE</v>
      </c>
      <c r="F5" t="str">
        <f t="shared" si="2"/>
        <v>F7</v>
      </c>
      <c r="G5" t="str">
        <f t="shared" si="3"/>
        <v>11110111</v>
      </c>
      <c r="H5">
        <f t="shared" si="4"/>
        <v>247</v>
      </c>
      <c r="I5">
        <f t="shared" si="5"/>
        <v>8</v>
      </c>
      <c r="J5" t="str">
        <f t="shared" si="6"/>
        <v>00001000</v>
      </c>
    </row>
    <row r="6" spans="1:10" x14ac:dyDescent="0.25">
      <c r="A6" t="s">
        <v>21</v>
      </c>
      <c r="B6" t="str">
        <f>TRIM(LEFT(A6,10))</f>
        <v>K_TREWQ</v>
      </c>
      <c r="C6">
        <v>5</v>
      </c>
      <c r="D6">
        <f t="shared" si="0"/>
        <v>64510</v>
      </c>
      <c r="E6" t="str">
        <f t="shared" si="1"/>
        <v>FBFE</v>
      </c>
      <c r="F6" t="str">
        <f t="shared" si="2"/>
        <v>FB</v>
      </c>
      <c r="G6" t="str">
        <f t="shared" si="3"/>
        <v>11111011</v>
      </c>
      <c r="H6">
        <f t="shared" si="4"/>
        <v>251</v>
      </c>
      <c r="I6">
        <f t="shared" si="5"/>
        <v>4</v>
      </c>
      <c r="J6" t="str">
        <f t="shared" si="6"/>
        <v>00000100</v>
      </c>
    </row>
    <row r="7" spans="1:10" x14ac:dyDescent="0.25">
      <c r="A7" t="s">
        <v>5</v>
      </c>
      <c r="B7" t="str">
        <f>TRIM(LEFT(A7,10))</f>
        <v>K_GFDSA</v>
      </c>
      <c r="C7">
        <v>6</v>
      </c>
      <c r="D7">
        <f t="shared" si="0"/>
        <v>65022</v>
      </c>
      <c r="E7" t="str">
        <f t="shared" si="1"/>
        <v>FDFE</v>
      </c>
      <c r="F7" t="str">
        <f t="shared" si="2"/>
        <v>FD</v>
      </c>
      <c r="G7" t="str">
        <f t="shared" si="3"/>
        <v>11111101</v>
      </c>
      <c r="H7">
        <f t="shared" si="4"/>
        <v>253</v>
      </c>
      <c r="I7">
        <f t="shared" si="5"/>
        <v>2</v>
      </c>
      <c r="J7" t="str">
        <f t="shared" si="6"/>
        <v>00000010</v>
      </c>
    </row>
    <row r="8" spans="1:10" x14ac:dyDescent="0.25">
      <c r="A8" t="s">
        <v>22</v>
      </c>
      <c r="B8" t="str">
        <f>TRIM(LEFT(A8,10))</f>
        <v>K_VCXZCs</v>
      </c>
      <c r="C8">
        <v>7</v>
      </c>
      <c r="D8">
        <f t="shared" si="0"/>
        <v>65278</v>
      </c>
      <c r="E8" t="str">
        <f t="shared" si="1"/>
        <v>FEFE</v>
      </c>
      <c r="F8" t="str">
        <f t="shared" si="2"/>
        <v>FE</v>
      </c>
      <c r="G8" t="str">
        <f t="shared" si="3"/>
        <v>11111110</v>
      </c>
      <c r="H8">
        <f t="shared" si="4"/>
        <v>254</v>
      </c>
      <c r="I8">
        <f t="shared" si="5"/>
        <v>1</v>
      </c>
      <c r="J8" t="str">
        <f t="shared" si="6"/>
        <v>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MenuKey.Table</vt:lpstr>
      <vt:lpstr>KeyRows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2018-10-20T16:54:34Z</dcterms:created>
  <dcterms:modified xsi:type="dcterms:W3CDTF">2018-10-20T19:40:45Z</dcterms:modified>
</cp:coreProperties>
</file>