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Lenovo\DoAn2_Toyzone\docs\"/>
    </mc:Choice>
  </mc:AlternateContent>
  <xr:revisionPtr revIDLastSave="0" documentId="13_ncr:1_{242E07FF-346E-4FFD-8BDA-4D2F36917E27}" xr6:coauthVersionLast="47" xr6:coauthVersionMax="47" xr10:uidLastSave="{00000000-0000-0000-0000-000000000000}"/>
  <bookViews>
    <workbookView xWindow="-110" yWindow="-110" windowWidth="19420" windowHeight="11500" firstSheet="4" activeTab="8" xr2:uid="{00000000-000D-0000-FFFF-FFFF00000000}"/>
  </bookViews>
  <sheets>
    <sheet name="Chung" sheetId="9" r:id="rId1"/>
    <sheet name="Đăng nhập" sheetId="1" r:id="rId2"/>
    <sheet name="Đăng ký" sheetId="4" r:id="rId3"/>
    <sheet name="Tìm kiếm" sheetId="5" r:id="rId4"/>
    <sheet name="Quên mật khẩu" sheetId="6" r:id="rId5"/>
    <sheet name="Giỏ hàng" sheetId="7" r:id="rId6"/>
    <sheet name="Thông tin cá nhân" sheetId="10" r:id="rId7"/>
    <sheet name="Chi tiết sản phẩm" sheetId="11" r:id="rId8"/>
    <sheet name="Đặt hàng" sheetId="12" r:id="rId9"/>
  </sheets>
  <calcPr calcId="191029"/>
</workbook>
</file>

<file path=xl/calcChain.xml><?xml version="1.0" encoding="utf-8"?>
<calcChain xmlns="http://schemas.openxmlformats.org/spreadsheetml/2006/main">
  <c r="D3" i="12" l="1"/>
  <c r="C3" i="12"/>
  <c r="D2" i="12"/>
  <c r="C2" i="12"/>
  <c r="D1" i="12"/>
  <c r="C1" i="12"/>
  <c r="D3" i="11"/>
  <c r="C3" i="11"/>
  <c r="D2" i="11"/>
  <c r="C2" i="11"/>
  <c r="D1" i="11"/>
  <c r="C1" i="11"/>
  <c r="D3" i="10"/>
  <c r="C3" i="10"/>
  <c r="D2" i="10"/>
  <c r="C2" i="10"/>
  <c r="D1" i="10"/>
  <c r="C1" i="10"/>
  <c r="E11" i="9"/>
  <c r="D11" i="9"/>
  <c r="C11" i="9"/>
  <c r="C12" i="9" s="1"/>
  <c r="D3" i="7"/>
  <c r="C3" i="7"/>
  <c r="D2" i="7"/>
  <c r="C2" i="7"/>
  <c r="D1" i="7"/>
  <c r="C1" i="7"/>
  <c r="D3" i="6"/>
  <c r="C3" i="6"/>
  <c r="D2" i="6"/>
  <c r="C2" i="6"/>
  <c r="D1" i="6"/>
  <c r="C1" i="6"/>
  <c r="D3" i="5"/>
  <c r="C3" i="5"/>
  <c r="D2" i="5"/>
  <c r="C2" i="5"/>
  <c r="D1" i="5"/>
  <c r="C1" i="5"/>
  <c r="D3" i="4"/>
  <c r="C3" i="4"/>
  <c r="D2" i="4"/>
  <c r="C2" i="4"/>
  <c r="D1" i="4"/>
  <c r="C1" i="4"/>
  <c r="D3" i="1"/>
  <c r="C3" i="1"/>
  <c r="D2" i="1"/>
  <c r="C2" i="1"/>
  <c r="D1" i="1"/>
  <c r="C1" i="1"/>
  <c r="E12" i="9" l="1"/>
  <c r="D12" i="9"/>
</calcChain>
</file>

<file path=xl/sharedStrings.xml><?xml version="1.0" encoding="utf-8"?>
<sst xmlns="http://schemas.openxmlformats.org/spreadsheetml/2006/main" count="352" uniqueCount="113">
  <si>
    <t>Back to TestReport</t>
  </si>
  <si>
    <t>To Buglist</t>
  </si>
  <si>
    <t>Module Code</t>
  </si>
  <si>
    <t>WithDraw</t>
  </si>
  <si>
    <t>Tester</t>
  </si>
  <si>
    <t>Trần Thị Huế</t>
  </si>
  <si>
    <t>Mã</t>
  </si>
  <si>
    <t>Tên Test Case</t>
  </si>
  <si>
    <t>Mục đích</t>
  </si>
  <si>
    <t>Điều kiện trước</t>
  </si>
  <si>
    <t>Các bước thực hiện</t>
  </si>
  <si>
    <t>Kết quả mong muốn</t>
  </si>
  <si>
    <t>Kết quả thực tế</t>
  </si>
  <si>
    <t>Status</t>
  </si>
  <si>
    <t>Note</t>
  </si>
  <si>
    <t>TC001</t>
  </si>
  <si>
    <t>Stress Test Đăng Nhập</t>
  </si>
  <si>
    <t>Kiểm tra hệ thống khi có 100 user cố gắng đăng nhập cùng lúc.</t>
  </si>
  <si>
    <t>Có sẵn tài khoản đăng nhập cho 100 user.</t>
  </si>
  <si>
    <t>1. Cấu hình Thread Group với 100 user.</t>
  </si>
  <si>
    <t>Hệ thống không bị crash, thời gian trung bình không quá 3 giây, tỷ lệ lỗi &lt; 5%.</t>
  </si>
  <si>
    <t>Pass</t>
  </si>
  <si>
    <t>2. Gửi nhiều HTTP POST request với thông tin hợp lệ.</t>
  </si>
  <si>
    <t>3. Ghi nhận số lượng thành công/thất bại.</t>
  </si>
  <si>
    <t>TC002</t>
  </si>
  <si>
    <t>Kiểm tra thời gian tải trang</t>
  </si>
  <si>
    <t>Đo thời gian tải trang</t>
  </si>
  <si>
    <t>1. Cài đặt JMeter trên máy tính.
2. Cấu hình kế hoạch kiểm thử (Test Plan) trên JMeter.
3. Có đường dẫn URL cần kiểm tra.</t>
  </si>
  <si>
    <t>1. Mở JMeter và tạo một Test Plan mới.
2. Thêm một HTTP Request và cấu hình URL của trang cần kiểm tra.
3. Thêm Listener (View Results in Table/Graph).
4. Chạy kiểm thử và ghi nhận kết quả.</t>
  </si>
  <si>
    <t>Thời gian tải trang dưới 3 giây</t>
  </si>
  <si>
    <t>TC003</t>
  </si>
  <si>
    <t>Test hiệu suất với 10 user</t>
  </si>
  <si>
    <t>Đánh giá thời gian phản hồi với 10 user đồng thời</t>
  </si>
  <si>
    <t>Có sẵn tài khoản đăng nhập cho 10 user.</t>
  </si>
  <si>
    <r>
      <rPr>
        <sz val="13"/>
        <color theme="1"/>
        <rFont val="Times New Roman"/>
        <charset val="134"/>
      </rPr>
      <t xml:space="preserve">1. Cấu hình </t>
    </r>
    <r>
      <rPr>
        <b/>
        <sz val="13"/>
        <color theme="1"/>
        <rFont val="Times New Roman"/>
        <charset val="134"/>
      </rPr>
      <t>Thread Group</t>
    </r>
    <r>
      <rPr>
        <sz val="13"/>
        <color theme="1"/>
        <rFont val="Times New Roman"/>
        <charset val="134"/>
      </rPr>
      <t xml:space="preserve"> với 10 user.</t>
    </r>
  </si>
  <si>
    <t>Thời gian phản hồi trung bình dưới 2s.</t>
  </si>
  <si>
    <t>Thời gian phản hồi trung bình dưới 2s</t>
  </si>
  <si>
    <t>2. Cấu hình HTTP Request với dữ liệu login hợp lệ.</t>
  </si>
  <si>
    <t>3. Chạy test và đo thời gian phản hồi.</t>
  </si>
  <si>
    <t>TC004</t>
  </si>
  <si>
    <t>Test hiệu suất với 1000 user</t>
  </si>
  <si>
    <t>Đánh giá thời gian phản hồi với 1000 user đồng thời</t>
  </si>
  <si>
    <t>Có sẵn tài khoản đăng nhập cho 1000 user.</t>
  </si>
  <si>
    <t>Thời gian phản hồi trung bình dưới 10s.</t>
  </si>
  <si>
    <t>Thời gian phản hồi trung trên 10s, tỷ lệ lỗi &gt; 1%.</t>
  </si>
  <si>
    <t>Fail</t>
  </si>
  <si>
    <t>Stress Test Đăng Ký</t>
  </si>
  <si>
    <t>Kiểm tra hệ thống khi có 100 user cố gắng đăng ký cùng lúc.</t>
  </si>
  <si>
    <t>Có sẵn tài khoản đăng ký cho 100 user.</t>
  </si>
  <si>
    <t>Có sẵn tài khoản đăng ký cho 10 user.</t>
  </si>
  <si>
    <t>2. Cấu hình HTTP Request với dữ liệu hợp lệ.</t>
  </si>
  <si>
    <t>Có sẵn tài khoản đăng ký cho 1000 user.</t>
  </si>
  <si>
    <t>Thời gian phản hồi trung bình dưới 10s, tỷ lệ lỗi &lt; 1%.</t>
  </si>
  <si>
    <t>Thời gian phản hồi trung bình trên 10s, tỷ lệ lỗi &lt; 1%.</t>
  </si>
  <si>
    <t>Test thời gian phản hồi với nhiều user đồng thời</t>
  </si>
  <si>
    <t>Đánh giá thời gian phản hồi khi có nhiều người dùng đồng thời</t>
  </si>
  <si>
    <t>Dữ liệu hệ thống đủ lớn để hỗ trợ 100 người dùng truy vấn đồng thời</t>
  </si>
  <si>
    <t>1. Cấu hình JMeter với Thread Group gồm 100 user.</t>
  </si>
  <si>
    <t>Tất cả yêu cầu được xử lý trong thời gian phản hồi &lt; 2s.</t>
  </si>
  <si>
    <t>Tất cả user đăng ký thành công, thời gian xử lý không quá 3 giây, lỗi &lt; 1%.</t>
  </si>
  <si>
    <t xml:space="preserve">2. Gửi từ khóa vào HTTP POST request </t>
  </si>
  <si>
    <t>3. Ghi nhận kết quả.</t>
  </si>
  <si>
    <t>Test thời gian phản hồi với từ khóa ngắn</t>
  </si>
  <si>
    <t>Đánh giá thời gian phản hồi khi nhập từ khóa ngắn</t>
  </si>
  <si>
    <t>Hệ thống đã có dữ liệu liên quan đến từ khóa "A"</t>
  </si>
  <si>
    <r>
      <rPr>
        <sz val="13"/>
        <color theme="1"/>
        <rFont val="Times New Roman"/>
        <charset val="134"/>
      </rPr>
      <t xml:space="preserve">1. Cấu hình </t>
    </r>
    <r>
      <rPr>
        <b/>
        <sz val="13"/>
        <color theme="1"/>
        <rFont val="Times New Roman"/>
        <charset val="134"/>
      </rPr>
      <t>HTTP Request</t>
    </r>
    <r>
      <rPr>
        <sz val="13"/>
        <color theme="1"/>
        <rFont val="Times New Roman"/>
        <charset val="134"/>
      </rPr>
      <t xml:space="preserve"> gửi GET request với endpoint tìm kiếm.</t>
    </r>
  </si>
  <si>
    <t>Thời gian phản hồi dưới 500ms.</t>
  </si>
  <si>
    <t>2. Gửi từ khóa: "A".</t>
  </si>
  <si>
    <r>
      <rPr>
        <sz val="13"/>
        <color theme="1"/>
        <rFont val="Times New Roman"/>
        <charset val="134"/>
      </rPr>
      <t xml:space="preserve">3. Theo dõi thời gian phản hồi qua </t>
    </r>
    <r>
      <rPr>
        <b/>
        <sz val="13"/>
        <color theme="1"/>
        <rFont val="Times New Roman"/>
        <charset val="134"/>
      </rPr>
      <t>Summary Report</t>
    </r>
    <r>
      <rPr>
        <sz val="13"/>
        <color theme="1"/>
        <rFont val="Times New Roman"/>
        <charset val="134"/>
      </rPr>
      <t>.</t>
    </r>
  </si>
  <si>
    <t>Test thời gian phản hồi với từ khóa dài</t>
  </si>
  <si>
    <t>Đánh giá thời gian phản hồi khi nhập từ khóa dài</t>
  </si>
  <si>
    <t>Hệ thống đã có dữ liệu liên quan đến từ khóa "abcdefg123456789"</t>
  </si>
  <si>
    <t>2. Gửi từ khóa: "abcdefg123456789".</t>
  </si>
  <si>
    <r>
      <rPr>
        <sz val="13"/>
        <color theme="1"/>
        <rFont val="Times New Roman"/>
        <charset val="134"/>
      </rPr>
      <t xml:space="preserve">3. Theo dõi thời gian phản hồi qua </t>
    </r>
    <r>
      <rPr>
        <b/>
        <sz val="13"/>
        <color theme="1"/>
        <rFont val="Times New Roman"/>
        <charset val="134"/>
      </rPr>
      <t>View Results Tree</t>
    </r>
    <r>
      <rPr>
        <sz val="13"/>
        <color theme="1"/>
        <rFont val="Times New Roman"/>
        <charset val="134"/>
      </rPr>
      <t>.</t>
    </r>
  </si>
  <si>
    <t>Test thời gian phản hồi khi yêu cầu phục hồi mật khẩu đồng thời</t>
  </si>
  <si>
    <t>Đánh giá thời gian phản hồi khi nhiều người dùng yêu cầu phục hồi mật khẩu</t>
  </si>
  <si>
    <t>Dữ liệu hệ thống sẵn sàng hỗ trợ 100 user thực hiện đồng thời</t>
  </si>
  <si>
    <t>Thời gian xử lý &lt; 2 giây với tỷ lệ lỗi &lt; 1%.</t>
  </si>
  <si>
    <t>2. Tạo HTTP POST request gửi email hợp lệ yêu cầu phục hồi mật khẩu.</t>
  </si>
  <si>
    <t>3. Theo dõi thời gian phản hồi qua Summary Report.</t>
  </si>
  <si>
    <t>Test thời gian phản hồi khi gửi email phục hồi mật khẩu</t>
  </si>
  <si>
    <t>Đánh giá thời gian xử lý khi gửi email phục hồi mật khẩu</t>
  </si>
  <si>
    <t>Người dùng nhập email hợp lệ</t>
  </si>
  <si>
    <t>1. Gửi HTTP POST request với email hợp lệ.</t>
  </si>
  <si>
    <t>2. Ghi nhận thời gian phản hồi qua View Results Tree.</t>
  </si>
  <si>
    <t>3. Kiểm tra xem email phục hồi có được gửi đúng không.</t>
  </si>
  <si>
    <t>STT</t>
  </si>
  <si>
    <t>Chức năng</t>
  </si>
  <si>
    <t>Tổng số Testcase</t>
  </si>
  <si>
    <t>Số testcase PASS</t>
  </si>
  <si>
    <t>Số test case FAIL</t>
  </si>
  <si>
    <t>Đăng nhập</t>
  </si>
  <si>
    <t>Đăng ký</t>
  </si>
  <si>
    <t>Quên mật khẩu</t>
  </si>
  <si>
    <t>Tìm kiếm sản phẩm</t>
  </si>
  <si>
    <t>Giỏ hàng</t>
  </si>
  <si>
    <t>Xem thông tin sản phẩm</t>
  </si>
  <si>
    <t>Đặt hàng</t>
  </si>
  <si>
    <t>Thông tin cá nhân</t>
  </si>
  <si>
    <t>TỔNG</t>
  </si>
  <si>
    <t>Kiểm tra thời gian tải lại trang</t>
  </si>
  <si>
    <t>Kiểm tra thời gian tải lại trang của website</t>
  </si>
  <si>
    <t>1. Mở JMeter và tạo một Test Plan mới.
2. Thêm một HTTP Request và cấu hình URL của trang cần kiểm tra.
4. Chạy kiểm thử và ghi nhận kết quả.</t>
  </si>
  <si>
    <t>Tất cả user đăng nhập thành công, thời gian xử lý không quá 2 giây, lỗi &lt; 1%.</t>
  </si>
  <si>
    <t>Test hiệu suất với 50 user trong 2s</t>
  </si>
  <si>
    <t>Kiểm tra hệ thống khi có 50 user cố gắng đăng nhập cùng lúc.</t>
  </si>
  <si>
    <t>Thời gian phản hồi trung bình &lt; 2s.</t>
  </si>
  <si>
    <t>Test hiệu suất với 100 user trong 2s</t>
  </si>
  <si>
    <t>Thời gian phản hồi trung &lt; 2s</t>
  </si>
  <si>
    <t>Phạm Thị Thu Trang</t>
  </si>
  <si>
    <t>1. Cấu hình Thread Group với 50 user.
2. Cấu hình HTTP Request với dữ liệu  hợp lệ.
3. Chạy test và đo thời gian phản hồi.</t>
  </si>
  <si>
    <t>1. Cấu hình Thread Group với 100 user.
2. Cấu hình HTTP Request với dữ liệu hợp lệ.
3. Chạy test và đo thời gian phản hồi.</t>
  </si>
  <si>
    <t>1. Cấu hình Thread Group với 50 user.
2. Cấu hình HTTP Request với dữ liệu hợp lệ.
3. Chạy test và đo thời gian phản hồi.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</si>
</sst>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charset val="134"/>
      <scheme val="minor"/>
    </font>
    <font>
      <b/>
      <u/>
      <sz val="13"/>
      <color indexed="12"/>
      <name val="Times New Roman"/>
      <charset val="134"/>
    </font>
    <font>
      <sz val="13"/>
      <name val="Times New Roman"/>
      <charset val="134"/>
    </font>
    <font>
      <b/>
      <sz val="13"/>
      <name val="Times New Roman"/>
      <charset val="134"/>
    </font>
    <font>
      <b/>
      <sz val="13"/>
      <color theme="1"/>
      <name val="Times New Roman"/>
      <charset val="134"/>
    </font>
    <font>
      <sz val="13"/>
      <color theme="1"/>
      <name val="Times New Roman"/>
      <charset val="134"/>
    </font>
    <font>
      <u/>
      <sz val="11"/>
      <color rgb="FF0000FF"/>
      <name val="Calibri"/>
      <scheme val="minor"/>
    </font>
    <font>
      <sz val="11"/>
      <name val="ＭＳ Ｐゴシック"/>
      <charset val="128"/>
    </font>
    <font>
      <sz val="11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b/>
      <sz val="13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55"/>
      </patternFill>
    </fill>
    <fill>
      <patternFill patternType="solid">
        <fgColor theme="0"/>
        <bgColor indexed="55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/>
  </cellStyleXfs>
  <cellXfs count="28">
    <xf numFmtId="0" fontId="0" fillId="0" borderId="0" xfId="0">
      <alignment vertical="center"/>
    </xf>
    <xf numFmtId="0" fontId="1" fillId="2" borderId="1" xfId="2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3" fillId="2" borderId="1" xfId="3" applyFont="1" applyFill="1" applyBorder="1" applyAlignment="1">
      <alignment horizontal="left" vertical="top" wrapText="1"/>
    </xf>
    <xf numFmtId="0" fontId="2" fillId="2" borderId="1" xfId="3" applyFont="1" applyFill="1" applyBorder="1" applyAlignment="1">
      <alignment horizontal="left" vertical="top" wrapText="1"/>
    </xf>
    <xf numFmtId="2" fontId="2" fillId="2" borderId="1" xfId="0" applyNumberFormat="1" applyFont="1" applyFill="1" applyBorder="1" applyAlignment="1">
      <alignment vertical="top" wrapText="1"/>
    </xf>
    <xf numFmtId="2" fontId="2" fillId="3" borderId="1" xfId="0" applyNumberFormat="1" applyFont="1" applyFill="1" applyBorder="1" applyAlignment="1">
      <alignment vertical="top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4" fillId="6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9" fillId="7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9" fontId="11" fillId="9" borderId="1" xfId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11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4">
    <cellStyle name="Hyperlink" xfId="2" builtinId="8"/>
    <cellStyle name="Normal" xfId="0" builtinId="0"/>
    <cellStyle name="Normal_Sheet1" xfId="3" xr:uid="{00000000-0005-0000-0000-000031000000}"/>
    <cellStyle name="Percent" xfId="1" builtinId="5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3371-1999-4C6D-940D-4EF16B3054C2}">
  <dimension ref="A1:E12"/>
  <sheetViews>
    <sheetView workbookViewId="0">
      <selection activeCell="G10" sqref="G10"/>
    </sheetView>
  </sheetViews>
  <sheetFormatPr defaultRowHeight="14.5"/>
  <cols>
    <col min="2" max="2" width="29.36328125" customWidth="1"/>
    <col min="3" max="3" width="19.6328125" customWidth="1"/>
    <col min="4" max="4" width="17.7265625" customWidth="1"/>
    <col min="5" max="5" width="17.90625" customWidth="1"/>
  </cols>
  <sheetData>
    <row r="1" spans="1:5">
      <c r="A1" s="16" t="s">
        <v>86</v>
      </c>
      <c r="B1" s="16" t="s">
        <v>87</v>
      </c>
      <c r="C1" s="16" t="s">
        <v>88</v>
      </c>
      <c r="D1" s="16" t="s">
        <v>89</v>
      </c>
      <c r="E1" s="16" t="s">
        <v>90</v>
      </c>
    </row>
    <row r="2" spans="1:5">
      <c r="A2" s="17">
        <v>1</v>
      </c>
      <c r="B2" s="18" t="s">
        <v>91</v>
      </c>
      <c r="C2" s="17">
        <v>4</v>
      </c>
      <c r="D2" s="17">
        <v>3</v>
      </c>
      <c r="E2" s="17">
        <v>1</v>
      </c>
    </row>
    <row r="3" spans="1:5">
      <c r="A3" s="17">
        <v>2</v>
      </c>
      <c r="B3" s="18" t="s">
        <v>92</v>
      </c>
      <c r="C3" s="17">
        <v>4</v>
      </c>
      <c r="D3" s="17">
        <v>3</v>
      </c>
      <c r="E3" s="17">
        <v>1</v>
      </c>
    </row>
    <row r="4" spans="1:5">
      <c r="A4" s="17">
        <v>3</v>
      </c>
      <c r="B4" s="18" t="s">
        <v>93</v>
      </c>
      <c r="C4" s="17">
        <v>2</v>
      </c>
      <c r="D4" s="17">
        <v>2</v>
      </c>
      <c r="E4" s="17">
        <v>0</v>
      </c>
    </row>
    <row r="5" spans="1:5">
      <c r="A5" s="17">
        <v>4</v>
      </c>
      <c r="B5" s="18" t="s">
        <v>94</v>
      </c>
      <c r="C5" s="17">
        <v>3</v>
      </c>
      <c r="D5" s="17">
        <v>3</v>
      </c>
      <c r="E5" s="17">
        <v>0</v>
      </c>
    </row>
    <row r="6" spans="1:5">
      <c r="A6" s="17">
        <v>5</v>
      </c>
      <c r="B6" s="18" t="s">
        <v>95</v>
      </c>
      <c r="C6" s="17">
        <v>2</v>
      </c>
      <c r="D6" s="17">
        <v>2</v>
      </c>
      <c r="E6" s="17">
        <v>0</v>
      </c>
    </row>
    <row r="7" spans="1:5">
      <c r="A7" s="17">
        <v>6</v>
      </c>
      <c r="B7" s="18" t="s">
        <v>96</v>
      </c>
      <c r="C7" s="17">
        <v>2</v>
      </c>
      <c r="D7" s="17">
        <v>2</v>
      </c>
      <c r="E7" s="17">
        <v>0</v>
      </c>
    </row>
    <row r="8" spans="1:5">
      <c r="A8" s="17">
        <v>7</v>
      </c>
      <c r="B8" s="18" t="s">
        <v>97</v>
      </c>
      <c r="C8" s="17">
        <v>2</v>
      </c>
      <c r="D8" s="17">
        <v>2</v>
      </c>
      <c r="E8" s="17">
        <v>0</v>
      </c>
    </row>
    <row r="9" spans="1:5">
      <c r="A9" s="17">
        <v>8</v>
      </c>
      <c r="B9" s="18" t="s">
        <v>98</v>
      </c>
      <c r="C9" s="17">
        <v>2</v>
      </c>
      <c r="D9" s="17">
        <v>2</v>
      </c>
      <c r="E9" s="17">
        <v>0</v>
      </c>
    </row>
    <row r="11" spans="1:5" ht="16.5">
      <c r="A11" s="23" t="s">
        <v>99</v>
      </c>
      <c r="B11" s="23"/>
      <c r="C11" s="19">
        <f>SUM(C2:C9)</f>
        <v>21</v>
      </c>
      <c r="D11" s="19">
        <f>SUM(D2:D9)</f>
        <v>19</v>
      </c>
      <c r="E11" s="19">
        <f>SUM(E2:E9)</f>
        <v>2</v>
      </c>
    </row>
    <row r="12" spans="1:5" ht="16.5">
      <c r="A12" s="23"/>
      <c r="B12" s="23"/>
      <c r="C12" s="20">
        <f>C11/C11</f>
        <v>1</v>
      </c>
      <c r="D12" s="20">
        <f>D11/C11</f>
        <v>0.90476190476190477</v>
      </c>
      <c r="E12" s="20">
        <f>E11/C11</f>
        <v>9.5238095238095233E-2</v>
      </c>
    </row>
  </sheetData>
  <mergeCells count="1">
    <mergeCell ref="A11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opLeftCell="A4" zoomScale="70" zoomScaleNormal="70" workbookViewId="0">
      <selection activeCell="A12" sqref="A12:A14"/>
    </sheetView>
  </sheetViews>
  <sheetFormatPr defaultColWidth="8.90625" defaultRowHeight="14.5"/>
  <cols>
    <col min="1" max="1" width="20" customWidth="1"/>
    <col min="2" max="2" width="27.54296875" customWidth="1"/>
    <col min="3" max="3" width="21.90625" customWidth="1"/>
    <col min="4" max="4" width="32.08984375" customWidth="1"/>
    <col min="5" max="5" width="42.6328125" customWidth="1"/>
    <col min="6" max="6" width="27" customWidth="1"/>
    <col min="7" max="7" width="23.08984375" customWidth="1"/>
    <col min="8" max="8" width="17.54296875" customWidth="1"/>
    <col min="9" max="9" width="55.90625" customWidth="1"/>
  </cols>
  <sheetData>
    <row r="1" spans="1:9" ht="42" customHeight="1">
      <c r="A1" s="1" t="s">
        <v>0</v>
      </c>
      <c r="B1" s="1" t="s">
        <v>1</v>
      </c>
      <c r="C1" s="2" t="e">
        <f>"Pass: "&amp;COUNTIF(#REF!,"Pass")</f>
        <v>#REF!</v>
      </c>
      <c r="D1" s="3" t="e">
        <f>"Untested: "&amp;COUNTIF(#REF!,"Untest")</f>
        <v>#REF!</v>
      </c>
      <c r="E1" s="4"/>
      <c r="F1" s="5"/>
      <c r="G1" s="5"/>
      <c r="H1" s="6"/>
    </row>
    <row r="2" spans="1:9" ht="16.5">
      <c r="A2" s="7" t="s">
        <v>2</v>
      </c>
      <c r="B2" s="8" t="s">
        <v>3</v>
      </c>
      <c r="C2" s="2" t="e">
        <f>"Fail: "&amp;COUNTIF(#REF!,"Fail")</f>
        <v>#REF!</v>
      </c>
      <c r="D2" s="3" t="e">
        <f>"N/A: "&amp;COUNTIF(#REF!,"N/A")</f>
        <v>#REF!</v>
      </c>
      <c r="E2" s="4"/>
      <c r="F2" s="5"/>
      <c r="G2" s="5"/>
      <c r="H2" s="6"/>
    </row>
    <row r="3" spans="1:9" ht="37" customHeight="1">
      <c r="A3" s="7" t="s">
        <v>4</v>
      </c>
      <c r="B3" s="7" t="s">
        <v>5</v>
      </c>
      <c r="C3" s="2" t="e">
        <f>"Percent Complete: "&amp;ROUND((COUNTIF(#REF!,"Pass")*100)/((COUNTA($A$5:$A$962)*5)-COUNTIF(#REF!,"N/A")),2)&amp;"%"</f>
        <v>#REF!</v>
      </c>
      <c r="D3" s="9" t="str">
        <f>"Number of cases: "&amp;(COUNTA($A$5:$A$962))</f>
        <v>Number of cases: 4</v>
      </c>
      <c r="E3" s="10"/>
      <c r="F3" s="5"/>
      <c r="G3" s="5"/>
      <c r="H3" s="6"/>
    </row>
    <row r="4" spans="1:9" ht="38" customHeight="1">
      <c r="A4" s="11" t="s">
        <v>6</v>
      </c>
      <c r="B4" s="11" t="s">
        <v>7</v>
      </c>
      <c r="C4" s="11" t="s">
        <v>8</v>
      </c>
      <c r="D4" s="11" t="s">
        <v>9</v>
      </c>
      <c r="E4" s="11" t="s">
        <v>10</v>
      </c>
      <c r="F4" s="11" t="s">
        <v>11</v>
      </c>
      <c r="G4" s="11" t="s">
        <v>12</v>
      </c>
      <c r="H4" s="12" t="s">
        <v>13</v>
      </c>
      <c r="I4" s="14" t="s">
        <v>14</v>
      </c>
    </row>
    <row r="5" spans="1:9" ht="16.5">
      <c r="A5" s="24" t="s">
        <v>15</v>
      </c>
      <c r="B5" s="24" t="s">
        <v>16</v>
      </c>
      <c r="C5" s="24" t="s">
        <v>17</v>
      </c>
      <c r="D5" s="24" t="s">
        <v>18</v>
      </c>
      <c r="E5" s="13" t="s">
        <v>19</v>
      </c>
      <c r="F5" s="24" t="s">
        <v>20</v>
      </c>
      <c r="G5" s="24" t="s">
        <v>20</v>
      </c>
      <c r="H5" s="24" t="s">
        <v>21</v>
      </c>
      <c r="I5" s="25"/>
    </row>
    <row r="6" spans="1:9" ht="48" customHeight="1">
      <c r="A6" s="24"/>
      <c r="B6" s="24"/>
      <c r="C6" s="24"/>
      <c r="D6" s="24"/>
      <c r="E6" s="13" t="s">
        <v>22</v>
      </c>
      <c r="F6" s="24"/>
      <c r="G6" s="24"/>
      <c r="H6" s="24"/>
      <c r="I6" s="26"/>
    </row>
    <row r="7" spans="1:9" ht="45" customHeight="1">
      <c r="A7" s="24"/>
      <c r="B7" s="24"/>
      <c r="C7" s="24"/>
      <c r="D7" s="24"/>
      <c r="E7" s="13" t="s">
        <v>23</v>
      </c>
      <c r="F7" s="24"/>
      <c r="G7" s="24"/>
      <c r="H7" s="24"/>
      <c r="I7" s="27"/>
    </row>
    <row r="8" spans="1:9" ht="109" customHeight="1">
      <c r="A8" s="15" t="s">
        <v>24</v>
      </c>
      <c r="B8" s="13" t="s">
        <v>25</v>
      </c>
      <c r="C8" s="15" t="s">
        <v>26</v>
      </c>
      <c r="D8" s="13" t="s">
        <v>27</v>
      </c>
      <c r="E8" s="13" t="s">
        <v>28</v>
      </c>
      <c r="F8" s="13" t="s">
        <v>29</v>
      </c>
      <c r="G8" s="13" t="s">
        <v>29</v>
      </c>
      <c r="H8" s="15" t="s">
        <v>21</v>
      </c>
      <c r="I8" s="15"/>
    </row>
    <row r="9" spans="1:9" ht="16.5">
      <c r="A9" s="24" t="s">
        <v>30</v>
      </c>
      <c r="B9" s="24" t="s">
        <v>31</v>
      </c>
      <c r="C9" s="24" t="s">
        <v>32</v>
      </c>
      <c r="D9" s="24" t="s">
        <v>33</v>
      </c>
      <c r="E9" s="13" t="s">
        <v>34</v>
      </c>
      <c r="F9" s="24" t="s">
        <v>35</v>
      </c>
      <c r="G9" s="24" t="s">
        <v>36</v>
      </c>
      <c r="H9" s="24" t="s">
        <v>21</v>
      </c>
      <c r="I9" s="25"/>
    </row>
    <row r="10" spans="1:9" ht="33">
      <c r="A10" s="24"/>
      <c r="B10" s="24"/>
      <c r="C10" s="24"/>
      <c r="D10" s="24"/>
      <c r="E10" s="13" t="s">
        <v>37</v>
      </c>
      <c r="F10" s="24"/>
      <c r="G10" s="24"/>
      <c r="H10" s="24"/>
      <c r="I10" s="26"/>
    </row>
    <row r="11" spans="1:9" ht="68" customHeight="1">
      <c r="A11" s="24"/>
      <c r="B11" s="24"/>
      <c r="C11" s="24"/>
      <c r="D11" s="24"/>
      <c r="E11" s="13" t="s">
        <v>38</v>
      </c>
      <c r="F11" s="24"/>
      <c r="G11" s="24"/>
      <c r="H11" s="24"/>
      <c r="I11" s="27"/>
    </row>
    <row r="12" spans="1:9" ht="56" customHeight="1">
      <c r="A12" s="24" t="s">
        <v>39</v>
      </c>
      <c r="B12" s="24" t="s">
        <v>40</v>
      </c>
      <c r="C12" s="24" t="s">
        <v>41</v>
      </c>
      <c r="D12" s="24" t="s">
        <v>42</v>
      </c>
      <c r="E12" s="13" t="s">
        <v>34</v>
      </c>
      <c r="F12" s="24" t="s">
        <v>43</v>
      </c>
      <c r="G12" s="24" t="s">
        <v>44</v>
      </c>
      <c r="H12" s="24" t="s">
        <v>45</v>
      </c>
      <c r="I12" s="25"/>
    </row>
    <row r="13" spans="1:9" ht="33">
      <c r="A13" s="24"/>
      <c r="B13" s="24"/>
      <c r="C13" s="24"/>
      <c r="D13" s="24"/>
      <c r="E13" s="13" t="s">
        <v>37</v>
      </c>
      <c r="F13" s="24"/>
      <c r="G13" s="24"/>
      <c r="H13" s="24"/>
      <c r="I13" s="26"/>
    </row>
    <row r="14" spans="1:9" ht="16.5">
      <c r="A14" s="24"/>
      <c r="B14" s="24"/>
      <c r="C14" s="24"/>
      <c r="D14" s="24"/>
      <c r="E14" s="13" t="s">
        <v>38</v>
      </c>
      <c r="F14" s="24"/>
      <c r="G14" s="24"/>
      <c r="H14" s="24"/>
      <c r="I14" s="27"/>
    </row>
  </sheetData>
  <mergeCells count="24">
    <mergeCell ref="A5:A7"/>
    <mergeCell ref="A9:A11"/>
    <mergeCell ref="A12:A14"/>
    <mergeCell ref="B5:B7"/>
    <mergeCell ref="B9:B11"/>
    <mergeCell ref="B12:B14"/>
    <mergeCell ref="C5:C7"/>
    <mergeCell ref="C9:C11"/>
    <mergeCell ref="C12:C14"/>
    <mergeCell ref="D5:D7"/>
    <mergeCell ref="D9:D11"/>
    <mergeCell ref="D12:D14"/>
    <mergeCell ref="F5:F7"/>
    <mergeCell ref="F9:F11"/>
    <mergeCell ref="F12:F14"/>
    <mergeCell ref="G5:G7"/>
    <mergeCell ref="G9:G11"/>
    <mergeCell ref="G12:G14"/>
    <mergeCell ref="H5:H7"/>
    <mergeCell ref="H9:H11"/>
    <mergeCell ref="H12:H14"/>
    <mergeCell ref="I5:I7"/>
    <mergeCell ref="I9:I11"/>
    <mergeCell ref="I12:I14"/>
  </mergeCells>
  <hyperlinks>
    <hyperlink ref="A1" location="'Test report'!A1" display="Back to TestReport" xr:uid="{00000000-0004-0000-0000-000000000000}"/>
    <hyperlink ref="B1" location="BugList!A1" display="To Buglist" xr:uid="{00000000-0004-0000-0000-000001000000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topLeftCell="A4" zoomScale="70" zoomScaleNormal="70" workbookViewId="0">
      <selection activeCell="A12" sqref="A12:A14"/>
    </sheetView>
  </sheetViews>
  <sheetFormatPr defaultColWidth="8.90625" defaultRowHeight="14.5"/>
  <cols>
    <col min="1" max="1" width="20" customWidth="1"/>
    <col min="2" max="2" width="27.54296875" customWidth="1"/>
    <col min="3" max="3" width="21.90625" customWidth="1"/>
    <col min="4" max="4" width="32.08984375" customWidth="1"/>
    <col min="5" max="5" width="42.6328125" customWidth="1"/>
    <col min="6" max="6" width="27" customWidth="1"/>
    <col min="7" max="7" width="23.08984375" customWidth="1"/>
    <col min="8" max="8" width="17.54296875" customWidth="1"/>
    <col min="9" max="9" width="55.90625" customWidth="1"/>
  </cols>
  <sheetData>
    <row r="1" spans="1:9" ht="42" customHeight="1">
      <c r="A1" s="1" t="s">
        <v>0</v>
      </c>
      <c r="B1" s="1" t="s">
        <v>1</v>
      </c>
      <c r="C1" s="2" t="e">
        <f>"Pass: "&amp;COUNTIF(#REF!,"Pass")</f>
        <v>#REF!</v>
      </c>
      <c r="D1" s="3" t="e">
        <f>"Untested: "&amp;COUNTIF(#REF!,"Untest")</f>
        <v>#REF!</v>
      </c>
      <c r="E1" s="4"/>
      <c r="F1" s="5"/>
      <c r="G1" s="5"/>
      <c r="H1" s="6"/>
    </row>
    <row r="2" spans="1:9" ht="16.5">
      <c r="A2" s="7" t="s">
        <v>2</v>
      </c>
      <c r="B2" s="8" t="s">
        <v>3</v>
      </c>
      <c r="C2" s="2" t="e">
        <f>"Fail: "&amp;COUNTIF(#REF!,"Fail")</f>
        <v>#REF!</v>
      </c>
      <c r="D2" s="3" t="e">
        <f>"N/A: "&amp;COUNTIF(#REF!,"N/A")</f>
        <v>#REF!</v>
      </c>
      <c r="E2" s="4"/>
      <c r="F2" s="5"/>
      <c r="G2" s="5"/>
      <c r="H2" s="6"/>
    </row>
    <row r="3" spans="1:9" ht="37" customHeight="1">
      <c r="A3" s="7" t="s">
        <v>4</v>
      </c>
      <c r="B3" s="7" t="s">
        <v>5</v>
      </c>
      <c r="C3" s="2" t="e">
        <f>"Percent Complete: "&amp;ROUND((COUNTIF(#REF!,"Pass")*100)/((COUNTA($A$5:$A$962)*5)-COUNTIF(#REF!,"N/A")),2)&amp;"%"</f>
        <v>#REF!</v>
      </c>
      <c r="D3" s="9" t="str">
        <f>"Number of cases: "&amp;(COUNTA($A$5:$A$962))</f>
        <v>Number of cases: 4</v>
      </c>
      <c r="E3" s="10"/>
      <c r="F3" s="5"/>
      <c r="G3" s="5"/>
      <c r="H3" s="6"/>
    </row>
    <row r="4" spans="1:9" ht="38" customHeight="1">
      <c r="A4" s="11" t="s">
        <v>6</v>
      </c>
      <c r="B4" s="11" t="s">
        <v>7</v>
      </c>
      <c r="C4" s="11" t="s">
        <v>8</v>
      </c>
      <c r="D4" s="11" t="s">
        <v>9</v>
      </c>
      <c r="E4" s="11" t="s">
        <v>10</v>
      </c>
      <c r="F4" s="11" t="s">
        <v>11</v>
      </c>
      <c r="G4" s="11" t="s">
        <v>12</v>
      </c>
      <c r="H4" s="12" t="s">
        <v>13</v>
      </c>
      <c r="I4" s="14" t="s">
        <v>14</v>
      </c>
    </row>
    <row r="5" spans="1:9" ht="16.5">
      <c r="A5" s="24" t="s">
        <v>15</v>
      </c>
      <c r="B5" s="24" t="s">
        <v>46</v>
      </c>
      <c r="C5" s="24" t="s">
        <v>47</v>
      </c>
      <c r="D5" s="24" t="s">
        <v>48</v>
      </c>
      <c r="E5" s="13" t="s">
        <v>19</v>
      </c>
      <c r="F5" s="24" t="s">
        <v>20</v>
      </c>
      <c r="G5" s="24" t="s">
        <v>20</v>
      </c>
      <c r="H5" s="24" t="s">
        <v>21</v>
      </c>
      <c r="I5" s="25"/>
    </row>
    <row r="6" spans="1:9" ht="48" customHeight="1">
      <c r="A6" s="24"/>
      <c r="B6" s="24"/>
      <c r="C6" s="24"/>
      <c r="D6" s="24"/>
      <c r="E6" s="13" t="s">
        <v>22</v>
      </c>
      <c r="F6" s="24"/>
      <c r="G6" s="24"/>
      <c r="H6" s="24"/>
      <c r="I6" s="26"/>
    </row>
    <row r="7" spans="1:9" ht="45" customHeight="1">
      <c r="A7" s="24"/>
      <c r="B7" s="24"/>
      <c r="C7" s="24"/>
      <c r="D7" s="24"/>
      <c r="E7" s="13" t="s">
        <v>23</v>
      </c>
      <c r="F7" s="24"/>
      <c r="G7" s="24"/>
      <c r="H7" s="24"/>
      <c r="I7" s="27"/>
    </row>
    <row r="8" spans="1:9" ht="109" customHeight="1">
      <c r="A8" s="15" t="s">
        <v>24</v>
      </c>
      <c r="B8" s="13" t="s">
        <v>25</v>
      </c>
      <c r="C8" s="15" t="s">
        <v>26</v>
      </c>
      <c r="D8" s="13" t="s">
        <v>27</v>
      </c>
      <c r="E8" s="13" t="s">
        <v>28</v>
      </c>
      <c r="F8" s="13" t="s">
        <v>29</v>
      </c>
      <c r="G8" s="13" t="s">
        <v>29</v>
      </c>
      <c r="H8" s="15" t="s">
        <v>21</v>
      </c>
      <c r="I8" s="15"/>
    </row>
    <row r="9" spans="1:9" ht="16.5">
      <c r="A9" s="24" t="s">
        <v>30</v>
      </c>
      <c r="B9" s="24" t="s">
        <v>31</v>
      </c>
      <c r="C9" s="24" t="s">
        <v>32</v>
      </c>
      <c r="D9" s="24" t="s">
        <v>49</v>
      </c>
      <c r="E9" s="13" t="s">
        <v>34</v>
      </c>
      <c r="F9" s="24" t="s">
        <v>35</v>
      </c>
      <c r="G9" s="24" t="s">
        <v>36</v>
      </c>
      <c r="H9" s="24" t="s">
        <v>21</v>
      </c>
      <c r="I9" s="25"/>
    </row>
    <row r="10" spans="1:9" ht="33">
      <c r="A10" s="24"/>
      <c r="B10" s="24"/>
      <c r="C10" s="24"/>
      <c r="D10" s="24"/>
      <c r="E10" s="13" t="s">
        <v>50</v>
      </c>
      <c r="F10" s="24"/>
      <c r="G10" s="24"/>
      <c r="H10" s="24"/>
      <c r="I10" s="26"/>
    </row>
    <row r="11" spans="1:9" ht="68" customHeight="1">
      <c r="A11" s="24"/>
      <c r="B11" s="24"/>
      <c r="C11" s="24"/>
      <c r="D11" s="24"/>
      <c r="E11" s="13" t="s">
        <v>38</v>
      </c>
      <c r="F11" s="24"/>
      <c r="G11" s="24"/>
      <c r="H11" s="24"/>
      <c r="I11" s="27"/>
    </row>
    <row r="12" spans="1:9" ht="56" customHeight="1">
      <c r="A12" s="24" t="s">
        <v>39</v>
      </c>
      <c r="B12" s="24" t="s">
        <v>40</v>
      </c>
      <c r="C12" s="24" t="s">
        <v>41</v>
      </c>
      <c r="D12" s="24" t="s">
        <v>51</v>
      </c>
      <c r="E12" s="13" t="s">
        <v>34</v>
      </c>
      <c r="F12" s="24" t="s">
        <v>52</v>
      </c>
      <c r="G12" s="24" t="s">
        <v>53</v>
      </c>
      <c r="H12" s="24" t="s">
        <v>45</v>
      </c>
      <c r="I12" s="25"/>
    </row>
    <row r="13" spans="1:9" ht="33">
      <c r="A13" s="24"/>
      <c r="B13" s="24"/>
      <c r="C13" s="24"/>
      <c r="D13" s="24"/>
      <c r="E13" s="13" t="s">
        <v>50</v>
      </c>
      <c r="F13" s="24"/>
      <c r="G13" s="24"/>
      <c r="H13" s="24"/>
      <c r="I13" s="26"/>
    </row>
    <row r="14" spans="1:9" ht="16.5">
      <c r="A14" s="24"/>
      <c r="B14" s="24"/>
      <c r="C14" s="24"/>
      <c r="D14" s="24"/>
      <c r="E14" s="13" t="s">
        <v>38</v>
      </c>
      <c r="F14" s="24"/>
      <c r="G14" s="24"/>
      <c r="H14" s="24"/>
      <c r="I14" s="27"/>
    </row>
  </sheetData>
  <mergeCells count="24">
    <mergeCell ref="A5:A7"/>
    <mergeCell ref="A9:A11"/>
    <mergeCell ref="A12:A14"/>
    <mergeCell ref="B5:B7"/>
    <mergeCell ref="B9:B11"/>
    <mergeCell ref="B12:B14"/>
    <mergeCell ref="C5:C7"/>
    <mergeCell ref="C9:C11"/>
    <mergeCell ref="C12:C14"/>
    <mergeCell ref="D5:D7"/>
    <mergeCell ref="D9:D11"/>
    <mergeCell ref="D12:D14"/>
    <mergeCell ref="F5:F7"/>
    <mergeCell ref="F9:F11"/>
    <mergeCell ref="F12:F14"/>
    <mergeCell ref="G5:G7"/>
    <mergeCell ref="G9:G11"/>
    <mergeCell ref="G12:G14"/>
    <mergeCell ref="H5:H7"/>
    <mergeCell ref="H9:H11"/>
    <mergeCell ref="H12:H14"/>
    <mergeCell ref="I5:I7"/>
    <mergeCell ref="I9:I11"/>
    <mergeCell ref="I12:I14"/>
  </mergeCells>
  <hyperlinks>
    <hyperlink ref="A1" location="'Test report'!A1" display="Back to TestReport" xr:uid="{00000000-0004-0000-0100-000000000000}"/>
    <hyperlink ref="B1" location="BugList!A1" display="To Buglist" xr:uid="{00000000-0004-0000-0100-000001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zoomScale="70" zoomScaleNormal="70" workbookViewId="0">
      <selection activeCell="B11" sqref="B11:B13"/>
    </sheetView>
  </sheetViews>
  <sheetFormatPr defaultColWidth="8.90625" defaultRowHeight="14.5"/>
  <cols>
    <col min="1" max="1" width="20" customWidth="1"/>
    <col min="2" max="2" width="27.54296875" customWidth="1"/>
    <col min="3" max="3" width="21.90625" customWidth="1"/>
    <col min="4" max="4" width="32.08984375" customWidth="1"/>
    <col min="5" max="5" width="42.6328125" customWidth="1"/>
    <col min="6" max="6" width="27" customWidth="1"/>
    <col min="7" max="7" width="23.08984375" customWidth="1"/>
    <col min="8" max="8" width="17.54296875" customWidth="1"/>
    <col min="9" max="9" width="55.90625" customWidth="1"/>
  </cols>
  <sheetData>
    <row r="1" spans="1:9" ht="42" customHeight="1">
      <c r="A1" s="1" t="s">
        <v>0</v>
      </c>
      <c r="B1" s="1" t="s">
        <v>1</v>
      </c>
      <c r="C1" s="2" t="e">
        <f>"Pass: "&amp;COUNTIF(#REF!,"Pass")</f>
        <v>#REF!</v>
      </c>
      <c r="D1" s="3" t="e">
        <f>"Untested: "&amp;COUNTIF(#REF!,"Untest")</f>
        <v>#REF!</v>
      </c>
      <c r="E1" s="4"/>
      <c r="F1" s="5"/>
      <c r="G1" s="5"/>
      <c r="H1" s="6"/>
    </row>
    <row r="2" spans="1:9" ht="16.5">
      <c r="A2" s="7" t="s">
        <v>2</v>
      </c>
      <c r="B2" s="8" t="s">
        <v>3</v>
      </c>
      <c r="C2" s="2" t="e">
        <f>"Fail: "&amp;COUNTIF(#REF!,"Fail")</f>
        <v>#REF!</v>
      </c>
      <c r="D2" s="3" t="e">
        <f>"N/A: "&amp;COUNTIF(#REF!,"N/A")</f>
        <v>#REF!</v>
      </c>
      <c r="E2" s="4"/>
      <c r="F2" s="5"/>
      <c r="G2" s="5"/>
      <c r="H2" s="6"/>
    </row>
    <row r="3" spans="1:9" ht="37" customHeight="1">
      <c r="A3" s="7" t="s">
        <v>4</v>
      </c>
      <c r="B3" s="7" t="s">
        <v>5</v>
      </c>
      <c r="C3" s="2" t="e">
        <f>"Percent Complete: "&amp;ROUND((COUNTIF(#REF!,"Pass")*100)/((COUNTA($A$5:$A$955)*5)-COUNTIF(#REF!,"N/A")),2)&amp;"%"</f>
        <v>#REF!</v>
      </c>
      <c r="D3" s="9" t="str">
        <f>"Number of cases: "&amp;(COUNTA($A$5:$A$955))</f>
        <v>Number of cases: 3</v>
      </c>
      <c r="E3" s="10"/>
      <c r="F3" s="5"/>
      <c r="G3" s="5"/>
      <c r="H3" s="6"/>
    </row>
    <row r="4" spans="1:9" ht="38" customHeight="1">
      <c r="A4" s="11" t="s">
        <v>6</v>
      </c>
      <c r="B4" s="11" t="s">
        <v>7</v>
      </c>
      <c r="C4" s="11" t="s">
        <v>8</v>
      </c>
      <c r="D4" s="11" t="s">
        <v>9</v>
      </c>
      <c r="E4" s="11" t="s">
        <v>10</v>
      </c>
      <c r="F4" s="11" t="s">
        <v>11</v>
      </c>
      <c r="G4" s="11" t="s">
        <v>12</v>
      </c>
      <c r="H4" s="12" t="s">
        <v>13</v>
      </c>
      <c r="I4" s="14" t="s">
        <v>14</v>
      </c>
    </row>
    <row r="5" spans="1:9" ht="58" customHeight="1">
      <c r="A5" s="24" t="s">
        <v>15</v>
      </c>
      <c r="B5" s="24" t="s">
        <v>54</v>
      </c>
      <c r="C5" s="24" t="s">
        <v>55</v>
      </c>
      <c r="D5" s="24" t="s">
        <v>56</v>
      </c>
      <c r="E5" s="13" t="s">
        <v>57</v>
      </c>
      <c r="F5" s="24" t="s">
        <v>58</v>
      </c>
      <c r="G5" s="24" t="s">
        <v>59</v>
      </c>
      <c r="H5" s="24" t="s">
        <v>21</v>
      </c>
      <c r="I5" s="25"/>
    </row>
    <row r="6" spans="1:9" ht="45" customHeight="1">
      <c r="A6" s="24"/>
      <c r="B6" s="24"/>
      <c r="C6" s="24"/>
      <c r="D6" s="24"/>
      <c r="E6" s="13" t="s">
        <v>60</v>
      </c>
      <c r="F6" s="24"/>
      <c r="G6" s="24"/>
      <c r="H6" s="24"/>
      <c r="I6" s="26"/>
    </row>
    <row r="7" spans="1:9" ht="22" customHeight="1">
      <c r="A7" s="24"/>
      <c r="B7" s="24"/>
      <c r="C7" s="24"/>
      <c r="D7" s="24"/>
      <c r="E7" s="13" t="s">
        <v>61</v>
      </c>
      <c r="F7" s="24"/>
      <c r="G7" s="24"/>
      <c r="H7" s="24"/>
      <c r="I7" s="27"/>
    </row>
    <row r="8" spans="1:9" ht="33">
      <c r="A8" s="24" t="s">
        <v>24</v>
      </c>
      <c r="B8" s="24" t="s">
        <v>62</v>
      </c>
      <c r="C8" s="24" t="s">
        <v>63</v>
      </c>
      <c r="D8" s="24" t="s">
        <v>64</v>
      </c>
      <c r="E8" s="13" t="s">
        <v>65</v>
      </c>
      <c r="F8" s="24" t="s">
        <v>66</v>
      </c>
      <c r="G8" s="24" t="s">
        <v>66</v>
      </c>
      <c r="H8" s="24" t="s">
        <v>21</v>
      </c>
      <c r="I8" s="25"/>
    </row>
    <row r="9" spans="1:9" ht="16.5">
      <c r="A9" s="24"/>
      <c r="B9" s="24"/>
      <c r="C9" s="24"/>
      <c r="D9" s="24"/>
      <c r="E9" s="13" t="s">
        <v>67</v>
      </c>
      <c r="F9" s="24"/>
      <c r="G9" s="24"/>
      <c r="H9" s="24"/>
      <c r="I9" s="26"/>
    </row>
    <row r="10" spans="1:9" ht="75" customHeight="1">
      <c r="A10" s="24"/>
      <c r="B10" s="24"/>
      <c r="C10" s="24"/>
      <c r="D10" s="24"/>
      <c r="E10" s="13" t="s">
        <v>68</v>
      </c>
      <c r="F10" s="24"/>
      <c r="G10" s="24"/>
      <c r="H10" s="24"/>
      <c r="I10" s="27"/>
    </row>
    <row r="11" spans="1:9" ht="33">
      <c r="A11" s="24" t="s">
        <v>30</v>
      </c>
      <c r="B11" s="24" t="s">
        <v>69</v>
      </c>
      <c r="C11" s="24" t="s">
        <v>70</v>
      </c>
      <c r="D11" s="24" t="s">
        <v>71</v>
      </c>
      <c r="E11" s="13" t="s">
        <v>65</v>
      </c>
      <c r="F11" s="24" t="s">
        <v>66</v>
      </c>
      <c r="G11" s="24" t="s">
        <v>66</v>
      </c>
      <c r="H11" s="24" t="s">
        <v>21</v>
      </c>
      <c r="I11" s="25"/>
    </row>
    <row r="12" spans="1:9" ht="16.5">
      <c r="A12" s="24"/>
      <c r="B12" s="24"/>
      <c r="C12" s="24"/>
      <c r="D12" s="24"/>
      <c r="E12" s="13" t="s">
        <v>72</v>
      </c>
      <c r="F12" s="24"/>
      <c r="G12" s="24"/>
      <c r="H12" s="24"/>
      <c r="I12" s="26"/>
    </row>
    <row r="13" spans="1:9" ht="77" customHeight="1">
      <c r="A13" s="24"/>
      <c r="B13" s="24"/>
      <c r="C13" s="24"/>
      <c r="D13" s="24"/>
      <c r="E13" s="13" t="s">
        <v>73</v>
      </c>
      <c r="F13" s="24"/>
      <c r="G13" s="24"/>
      <c r="H13" s="24"/>
      <c r="I13" s="27"/>
    </row>
  </sheetData>
  <mergeCells count="24">
    <mergeCell ref="A5:A7"/>
    <mergeCell ref="A8:A10"/>
    <mergeCell ref="A11:A13"/>
    <mergeCell ref="B5:B7"/>
    <mergeCell ref="B8:B10"/>
    <mergeCell ref="B11:B13"/>
    <mergeCell ref="C5:C7"/>
    <mergeCell ref="C8:C10"/>
    <mergeCell ref="C11:C13"/>
    <mergeCell ref="D5:D7"/>
    <mergeCell ref="D8:D10"/>
    <mergeCell ref="D11:D13"/>
    <mergeCell ref="F5:F7"/>
    <mergeCell ref="F8:F10"/>
    <mergeCell ref="F11:F13"/>
    <mergeCell ref="G5:G7"/>
    <mergeCell ref="G8:G10"/>
    <mergeCell ref="G11:G13"/>
    <mergeCell ref="H5:H7"/>
    <mergeCell ref="H8:H10"/>
    <mergeCell ref="H11:H13"/>
    <mergeCell ref="I5:I7"/>
    <mergeCell ref="I8:I10"/>
    <mergeCell ref="I11:I13"/>
  </mergeCells>
  <hyperlinks>
    <hyperlink ref="A1" location="'Test report'!A1" display="Back to TestReport" xr:uid="{00000000-0004-0000-0200-000000000000}"/>
    <hyperlink ref="B1" location="BugList!A1" display="To Buglist" xr:uid="{00000000-0004-0000-0200-000001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"/>
  <sheetViews>
    <sheetView zoomScale="70" zoomScaleNormal="70" workbookViewId="0">
      <selection activeCell="G8" sqref="G8:G10"/>
    </sheetView>
  </sheetViews>
  <sheetFormatPr defaultColWidth="8.90625" defaultRowHeight="14.5"/>
  <cols>
    <col min="1" max="1" width="20" customWidth="1"/>
    <col min="2" max="2" width="27.54296875" customWidth="1"/>
    <col min="3" max="3" width="21.90625" customWidth="1"/>
    <col min="4" max="4" width="32.08984375" customWidth="1"/>
    <col min="5" max="5" width="42.6328125" customWidth="1"/>
    <col min="6" max="6" width="27" customWidth="1"/>
    <col min="7" max="7" width="23.08984375" customWidth="1"/>
    <col min="8" max="8" width="17.54296875" customWidth="1"/>
    <col min="9" max="9" width="55.90625" customWidth="1"/>
  </cols>
  <sheetData>
    <row r="1" spans="1:9" ht="42" customHeight="1">
      <c r="A1" s="1" t="s">
        <v>0</v>
      </c>
      <c r="B1" s="1" t="s">
        <v>1</v>
      </c>
      <c r="C1" s="2" t="e">
        <f>"Pass: "&amp;COUNTIF(#REF!,"Pass")</f>
        <v>#REF!</v>
      </c>
      <c r="D1" s="3" t="e">
        <f>"Untested: "&amp;COUNTIF(#REF!,"Untest")</f>
        <v>#REF!</v>
      </c>
      <c r="E1" s="4"/>
      <c r="F1" s="5"/>
      <c r="G1" s="5"/>
      <c r="H1" s="6"/>
    </row>
    <row r="2" spans="1:9" ht="16.5">
      <c r="A2" s="7" t="s">
        <v>2</v>
      </c>
      <c r="B2" s="8" t="s">
        <v>3</v>
      </c>
      <c r="C2" s="2" t="e">
        <f>"Fail: "&amp;COUNTIF(#REF!,"Fail")</f>
        <v>#REF!</v>
      </c>
      <c r="D2" s="3" t="e">
        <f>"N/A: "&amp;COUNTIF(#REF!,"N/A")</f>
        <v>#REF!</v>
      </c>
      <c r="E2" s="4"/>
      <c r="F2" s="5"/>
      <c r="G2" s="5"/>
      <c r="H2" s="6"/>
    </row>
    <row r="3" spans="1:9" ht="37" customHeight="1">
      <c r="A3" s="7" t="s">
        <v>4</v>
      </c>
      <c r="B3" s="7" t="s">
        <v>5</v>
      </c>
      <c r="C3" s="2" t="e">
        <f>"Percent Complete: "&amp;ROUND((COUNTIF(#REF!,"Pass")*100)/((COUNTA($A$5:$A$952)*5)-COUNTIF(#REF!,"N/A")),2)&amp;"%"</f>
        <v>#REF!</v>
      </c>
      <c r="D3" s="9" t="str">
        <f>"Number of cases: "&amp;(COUNTA($A$5:$A$952))</f>
        <v>Number of cases: 2</v>
      </c>
      <c r="E3" s="10"/>
      <c r="F3" s="5"/>
      <c r="G3" s="5"/>
      <c r="H3" s="6"/>
    </row>
    <row r="4" spans="1:9" ht="38" customHeight="1">
      <c r="A4" s="11" t="s">
        <v>6</v>
      </c>
      <c r="B4" s="11" t="s">
        <v>7</v>
      </c>
      <c r="C4" s="11" t="s">
        <v>8</v>
      </c>
      <c r="D4" s="11" t="s">
        <v>9</v>
      </c>
      <c r="E4" s="11" t="s">
        <v>10</v>
      </c>
      <c r="F4" s="11" t="s">
        <v>11</v>
      </c>
      <c r="G4" s="11" t="s">
        <v>12</v>
      </c>
      <c r="H4" s="12" t="s">
        <v>13</v>
      </c>
      <c r="I4" s="14" t="s">
        <v>14</v>
      </c>
    </row>
    <row r="5" spans="1:9" ht="58" customHeight="1">
      <c r="A5" s="24" t="s">
        <v>15</v>
      </c>
      <c r="B5" s="24" t="s">
        <v>74</v>
      </c>
      <c r="C5" s="24" t="s">
        <v>75</v>
      </c>
      <c r="D5" s="24" t="s">
        <v>76</v>
      </c>
      <c r="E5" s="13" t="s">
        <v>57</v>
      </c>
      <c r="F5" s="24" t="s">
        <v>77</v>
      </c>
      <c r="G5" s="24" t="s">
        <v>77</v>
      </c>
      <c r="H5" s="24" t="s">
        <v>21</v>
      </c>
      <c r="I5" s="25"/>
    </row>
    <row r="6" spans="1:9" ht="45" customHeight="1">
      <c r="A6" s="24"/>
      <c r="B6" s="24"/>
      <c r="C6" s="24"/>
      <c r="D6" s="24"/>
      <c r="E6" s="13" t="s">
        <v>78</v>
      </c>
      <c r="F6" s="24"/>
      <c r="G6" s="24"/>
      <c r="H6" s="24"/>
      <c r="I6" s="26"/>
    </row>
    <row r="7" spans="1:9" ht="55" customHeight="1">
      <c r="A7" s="24"/>
      <c r="B7" s="24"/>
      <c r="C7" s="24"/>
      <c r="D7" s="24"/>
      <c r="E7" s="13" t="s">
        <v>79</v>
      </c>
      <c r="F7" s="24"/>
      <c r="G7" s="24"/>
      <c r="H7" s="24"/>
      <c r="I7" s="27"/>
    </row>
    <row r="8" spans="1:9" ht="33">
      <c r="A8" s="24" t="s">
        <v>24</v>
      </c>
      <c r="B8" s="24" t="s">
        <v>80</v>
      </c>
      <c r="C8" s="24" t="s">
        <v>81</v>
      </c>
      <c r="D8" s="24" t="s">
        <v>82</v>
      </c>
      <c r="E8" s="13" t="s">
        <v>83</v>
      </c>
      <c r="F8" s="24" t="s">
        <v>66</v>
      </c>
      <c r="G8" s="24" t="s">
        <v>66</v>
      </c>
      <c r="H8" s="24" t="s">
        <v>21</v>
      </c>
      <c r="I8" s="25"/>
    </row>
    <row r="9" spans="1:9" ht="33">
      <c r="A9" s="24"/>
      <c r="B9" s="24"/>
      <c r="C9" s="24"/>
      <c r="D9" s="24"/>
      <c r="E9" s="13" t="s">
        <v>84</v>
      </c>
      <c r="F9" s="24"/>
      <c r="G9" s="24"/>
      <c r="H9" s="24"/>
      <c r="I9" s="26"/>
    </row>
    <row r="10" spans="1:9" ht="75" customHeight="1">
      <c r="A10" s="24"/>
      <c r="B10" s="24"/>
      <c r="C10" s="24"/>
      <c r="D10" s="24"/>
      <c r="E10" s="13" t="s">
        <v>85</v>
      </c>
      <c r="F10" s="24"/>
      <c r="G10" s="24"/>
      <c r="H10" s="24"/>
      <c r="I10" s="27"/>
    </row>
  </sheetData>
  <mergeCells count="16">
    <mergeCell ref="A5:A7"/>
    <mergeCell ref="A8:A10"/>
    <mergeCell ref="B5:B7"/>
    <mergeCell ref="B8:B10"/>
    <mergeCell ref="C5:C7"/>
    <mergeCell ref="C8:C10"/>
    <mergeCell ref="H5:H7"/>
    <mergeCell ref="H8:H10"/>
    <mergeCell ref="I5:I7"/>
    <mergeCell ref="I8:I10"/>
    <mergeCell ref="D5:D7"/>
    <mergeCell ref="D8:D10"/>
    <mergeCell ref="F5:F7"/>
    <mergeCell ref="F8:F10"/>
    <mergeCell ref="G5:G7"/>
    <mergeCell ref="G8:G10"/>
  </mergeCells>
  <hyperlinks>
    <hyperlink ref="A1" location="'Test report'!A1" display="Back to TestReport" xr:uid="{00000000-0004-0000-0300-000000000000}"/>
    <hyperlink ref="B1" location="BugList!A1" display="To Buglist" xr:uid="{00000000-0004-0000-0300-000001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"/>
  <sheetViews>
    <sheetView zoomScale="70" zoomScaleNormal="70" workbookViewId="0">
      <selection activeCell="E7" sqref="E7"/>
    </sheetView>
  </sheetViews>
  <sheetFormatPr defaultColWidth="8.90625" defaultRowHeight="14.5"/>
  <cols>
    <col min="1" max="1" width="20" customWidth="1"/>
    <col min="2" max="2" width="27.54296875" customWidth="1"/>
    <col min="3" max="3" width="21.90625" customWidth="1"/>
    <col min="4" max="4" width="32.08984375" customWidth="1"/>
    <col min="5" max="5" width="42.6328125" customWidth="1"/>
    <col min="6" max="6" width="27" customWidth="1"/>
    <col min="7" max="7" width="23.08984375" customWidth="1"/>
    <col min="8" max="8" width="17.54296875" customWidth="1"/>
  </cols>
  <sheetData>
    <row r="1" spans="1:8" ht="42" customHeight="1">
      <c r="A1" s="1" t="s">
        <v>0</v>
      </c>
      <c r="B1" s="1" t="s">
        <v>1</v>
      </c>
      <c r="C1" s="2" t="e">
        <f>"Pass: "&amp;COUNTIF(#REF!,"Pass")</f>
        <v>#REF!</v>
      </c>
      <c r="D1" s="3" t="e">
        <f>"Untested: "&amp;COUNTIF(#REF!,"Untest")</f>
        <v>#REF!</v>
      </c>
      <c r="E1" s="4"/>
      <c r="F1" s="5"/>
      <c r="G1" s="5"/>
      <c r="H1" s="6"/>
    </row>
    <row r="2" spans="1:8" ht="16.5">
      <c r="A2" s="7" t="s">
        <v>2</v>
      </c>
      <c r="B2" s="8" t="s">
        <v>3</v>
      </c>
      <c r="C2" s="2" t="e">
        <f>"Fail: "&amp;COUNTIF(#REF!,"Fail")</f>
        <v>#REF!</v>
      </c>
      <c r="D2" s="3" t="e">
        <f>"N/A: "&amp;COUNTIF(#REF!,"N/A")</f>
        <v>#REF!</v>
      </c>
      <c r="E2" s="4"/>
      <c r="F2" s="5"/>
      <c r="G2" s="5"/>
      <c r="H2" s="6"/>
    </row>
    <row r="3" spans="1:8" ht="37" customHeight="1">
      <c r="A3" s="7" t="s">
        <v>4</v>
      </c>
      <c r="B3" s="7" t="s">
        <v>109</v>
      </c>
      <c r="C3" s="2" t="e">
        <f>"Percent Complete: "&amp;ROUND((COUNTIF(#REF!,"Pass")*100)/((COUNTA($A$5:$A$943)*5)-COUNTIF(#REF!,"N/A")),2)&amp;"%"</f>
        <v>#REF!</v>
      </c>
      <c r="D3" s="9" t="str">
        <f>"Number of cases: "&amp;(COUNTA($A$5:$A$943))</f>
        <v>Number of cases: 3</v>
      </c>
      <c r="E3" s="10"/>
      <c r="F3" s="5"/>
      <c r="G3" s="5"/>
      <c r="H3" s="6"/>
    </row>
    <row r="4" spans="1:8" ht="38" customHeight="1">
      <c r="A4" s="11" t="s">
        <v>6</v>
      </c>
      <c r="B4" s="11" t="s">
        <v>7</v>
      </c>
      <c r="C4" s="11" t="s">
        <v>8</v>
      </c>
      <c r="D4" s="11" t="s">
        <v>9</v>
      </c>
      <c r="E4" s="11" t="s">
        <v>10</v>
      </c>
      <c r="F4" s="11" t="s">
        <v>11</v>
      </c>
      <c r="G4" s="11" t="s">
        <v>12</v>
      </c>
      <c r="H4" s="12" t="s">
        <v>13</v>
      </c>
    </row>
    <row r="5" spans="1:8" ht="86" customHeight="1">
      <c r="A5" s="13" t="s">
        <v>15</v>
      </c>
      <c r="B5" s="13" t="s">
        <v>100</v>
      </c>
      <c r="C5" s="13" t="s">
        <v>101</v>
      </c>
      <c r="D5" s="13" t="s">
        <v>27</v>
      </c>
      <c r="E5" s="22" t="s">
        <v>102</v>
      </c>
      <c r="F5" s="13" t="s">
        <v>103</v>
      </c>
      <c r="G5" s="13" t="s">
        <v>103</v>
      </c>
      <c r="H5" s="13" t="s">
        <v>21</v>
      </c>
    </row>
    <row r="6" spans="1:8" ht="106" customHeight="1">
      <c r="A6" s="13" t="s">
        <v>24</v>
      </c>
      <c r="B6" s="13" t="s">
        <v>104</v>
      </c>
      <c r="C6" s="13" t="s">
        <v>105</v>
      </c>
      <c r="D6" s="13" t="s">
        <v>27</v>
      </c>
      <c r="E6" s="22" t="s">
        <v>110</v>
      </c>
      <c r="F6" s="13" t="s">
        <v>106</v>
      </c>
      <c r="G6" s="13" t="s">
        <v>36</v>
      </c>
      <c r="H6" s="13" t="s">
        <v>21</v>
      </c>
    </row>
    <row r="7" spans="1:8" ht="99">
      <c r="A7" s="15" t="s">
        <v>30</v>
      </c>
      <c r="B7" s="13" t="s">
        <v>107</v>
      </c>
      <c r="C7" s="21" t="s">
        <v>17</v>
      </c>
      <c r="D7" s="13" t="s">
        <v>27</v>
      </c>
      <c r="E7" s="13" t="s">
        <v>111</v>
      </c>
      <c r="F7" s="13" t="s">
        <v>106</v>
      </c>
      <c r="G7" s="13" t="s">
        <v>108</v>
      </c>
      <c r="H7" s="15" t="s">
        <v>21</v>
      </c>
    </row>
  </sheetData>
  <hyperlinks>
    <hyperlink ref="A1" location="'Test report'!A1" display="Back to TestReport" xr:uid="{00000000-0004-0000-0400-000000000000}"/>
    <hyperlink ref="B1" location="BugList!A1" display="To Buglist" xr:uid="{00000000-0004-0000-0400-000001000000}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A7C28-95A4-4CB4-8651-D00CD2231A7F}">
  <dimension ref="A1:H7"/>
  <sheetViews>
    <sheetView zoomScale="70" zoomScaleNormal="70" workbookViewId="0">
      <selection activeCell="E10" sqref="E10"/>
    </sheetView>
  </sheetViews>
  <sheetFormatPr defaultColWidth="8.90625" defaultRowHeight="14.5"/>
  <cols>
    <col min="1" max="1" width="20" customWidth="1"/>
    <col min="2" max="2" width="27.54296875" customWidth="1"/>
    <col min="3" max="3" width="21.90625" customWidth="1"/>
    <col min="4" max="4" width="32.08984375" customWidth="1"/>
    <col min="5" max="5" width="42.6328125" customWidth="1"/>
    <col min="6" max="6" width="27" customWidth="1"/>
    <col min="7" max="7" width="23.08984375" customWidth="1"/>
    <col min="8" max="8" width="17.54296875" customWidth="1"/>
  </cols>
  <sheetData>
    <row r="1" spans="1:8" ht="42" customHeight="1">
      <c r="A1" s="1" t="s">
        <v>0</v>
      </c>
      <c r="B1" s="1" t="s">
        <v>1</v>
      </c>
      <c r="C1" s="2" t="e">
        <f>"Pass: "&amp;COUNTIF(#REF!,"Pass")</f>
        <v>#REF!</v>
      </c>
      <c r="D1" s="3" t="e">
        <f>"Untested: "&amp;COUNTIF(#REF!,"Untest")</f>
        <v>#REF!</v>
      </c>
      <c r="E1" s="4"/>
      <c r="F1" s="5"/>
      <c r="G1" s="5"/>
      <c r="H1" s="6"/>
    </row>
    <row r="2" spans="1:8" ht="16.5">
      <c r="A2" s="7" t="s">
        <v>2</v>
      </c>
      <c r="B2" s="8" t="s">
        <v>3</v>
      </c>
      <c r="C2" s="2" t="e">
        <f>"Fail: "&amp;COUNTIF(#REF!,"Fail")</f>
        <v>#REF!</v>
      </c>
      <c r="D2" s="3" t="e">
        <f>"N/A: "&amp;COUNTIF(#REF!,"N/A")</f>
        <v>#REF!</v>
      </c>
      <c r="E2" s="4"/>
      <c r="F2" s="5"/>
      <c r="G2" s="5"/>
      <c r="H2" s="6"/>
    </row>
    <row r="3" spans="1:8" ht="37" customHeight="1">
      <c r="A3" s="7" t="s">
        <v>4</v>
      </c>
      <c r="B3" s="7" t="s">
        <v>109</v>
      </c>
      <c r="C3" s="2" t="e">
        <f>"Percent Complete: "&amp;ROUND((COUNTIF(#REF!,"Pass")*100)/((COUNTA($A$5:$A$943)*5)-COUNTIF(#REF!,"N/A")),2)&amp;"%"</f>
        <v>#REF!</v>
      </c>
      <c r="D3" s="9" t="str">
        <f>"Number of cases: "&amp;(COUNTA($A$5:$A$943))</f>
        <v>Number of cases: 3</v>
      </c>
      <c r="E3" s="10"/>
      <c r="F3" s="5"/>
      <c r="G3" s="5"/>
      <c r="H3" s="6"/>
    </row>
    <row r="4" spans="1:8" ht="38" customHeight="1">
      <c r="A4" s="11" t="s">
        <v>6</v>
      </c>
      <c r="B4" s="11" t="s">
        <v>7</v>
      </c>
      <c r="C4" s="11" t="s">
        <v>8</v>
      </c>
      <c r="D4" s="11" t="s">
        <v>9</v>
      </c>
      <c r="E4" s="11" t="s">
        <v>10</v>
      </c>
      <c r="F4" s="11" t="s">
        <v>11</v>
      </c>
      <c r="G4" s="11" t="s">
        <v>12</v>
      </c>
      <c r="H4" s="12" t="s">
        <v>13</v>
      </c>
    </row>
    <row r="5" spans="1:8" ht="86" customHeight="1">
      <c r="A5" s="13" t="s">
        <v>15</v>
      </c>
      <c r="B5" s="13" t="s">
        <v>100</v>
      </c>
      <c r="C5" s="13" t="s">
        <v>101</v>
      </c>
      <c r="D5" s="13" t="s">
        <v>27</v>
      </c>
      <c r="E5" s="22" t="s">
        <v>102</v>
      </c>
      <c r="F5" s="13" t="s">
        <v>103</v>
      </c>
      <c r="G5" s="13" t="s">
        <v>103</v>
      </c>
      <c r="H5" s="13" t="s">
        <v>21</v>
      </c>
    </row>
    <row r="6" spans="1:8" ht="106" customHeight="1">
      <c r="A6" s="13" t="s">
        <v>24</v>
      </c>
      <c r="B6" s="13" t="s">
        <v>104</v>
      </c>
      <c r="C6" s="13" t="s">
        <v>105</v>
      </c>
      <c r="D6" s="13" t="s">
        <v>27</v>
      </c>
      <c r="E6" s="22" t="s">
        <v>112</v>
      </c>
      <c r="F6" s="13" t="s">
        <v>106</v>
      </c>
      <c r="G6" s="13" t="s">
        <v>36</v>
      </c>
      <c r="H6" s="13" t="s">
        <v>21</v>
      </c>
    </row>
    <row r="7" spans="1:8" ht="99">
      <c r="A7" s="15" t="s">
        <v>30</v>
      </c>
      <c r="B7" s="13" t="s">
        <v>107</v>
      </c>
      <c r="C7" s="21" t="s">
        <v>17</v>
      </c>
      <c r="D7" s="13" t="s">
        <v>27</v>
      </c>
      <c r="E7" s="13" t="s">
        <v>111</v>
      </c>
      <c r="F7" s="13" t="s">
        <v>106</v>
      </c>
      <c r="G7" s="13" t="s">
        <v>108</v>
      </c>
      <c r="H7" s="15" t="s">
        <v>21</v>
      </c>
    </row>
  </sheetData>
  <hyperlinks>
    <hyperlink ref="A1" location="'Test report'!A1" display="Back to TestReport" xr:uid="{9706E558-5DB0-4FED-A639-7310FA63ABEA}"/>
    <hyperlink ref="B1" location="BugList!A1" display="To Buglist" xr:uid="{778D3FF6-24E6-44AB-ACBA-2CEB3137EF96}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B2C4D-6CBA-477F-ABD5-782010456DC9}">
  <dimension ref="A1:H7"/>
  <sheetViews>
    <sheetView zoomScale="70" zoomScaleNormal="70" workbookViewId="0">
      <selection activeCell="G6" sqref="G6"/>
    </sheetView>
  </sheetViews>
  <sheetFormatPr defaultColWidth="8.90625" defaultRowHeight="14.5"/>
  <cols>
    <col min="1" max="1" width="20" customWidth="1"/>
    <col min="2" max="2" width="27.54296875" customWidth="1"/>
    <col min="3" max="3" width="21.90625" customWidth="1"/>
    <col min="4" max="4" width="32.08984375" customWidth="1"/>
    <col min="5" max="5" width="42.6328125" customWidth="1"/>
    <col min="6" max="6" width="27" customWidth="1"/>
    <col min="7" max="7" width="23.08984375" customWidth="1"/>
    <col min="8" max="8" width="17.54296875" customWidth="1"/>
  </cols>
  <sheetData>
    <row r="1" spans="1:8" ht="42" customHeight="1">
      <c r="A1" s="1" t="s">
        <v>0</v>
      </c>
      <c r="B1" s="1" t="s">
        <v>1</v>
      </c>
      <c r="C1" s="2" t="e">
        <f>"Pass: "&amp;COUNTIF(#REF!,"Pass")</f>
        <v>#REF!</v>
      </c>
      <c r="D1" s="3" t="e">
        <f>"Untested: "&amp;COUNTIF(#REF!,"Untest")</f>
        <v>#REF!</v>
      </c>
      <c r="E1" s="4"/>
      <c r="F1" s="5"/>
      <c r="G1" s="5"/>
      <c r="H1" s="6"/>
    </row>
    <row r="2" spans="1:8" ht="16.5">
      <c r="A2" s="7" t="s">
        <v>2</v>
      </c>
      <c r="B2" s="8" t="s">
        <v>3</v>
      </c>
      <c r="C2" s="2" t="e">
        <f>"Fail: "&amp;COUNTIF(#REF!,"Fail")</f>
        <v>#REF!</v>
      </c>
      <c r="D2" s="3" t="e">
        <f>"N/A: "&amp;COUNTIF(#REF!,"N/A")</f>
        <v>#REF!</v>
      </c>
      <c r="E2" s="4"/>
      <c r="F2" s="5"/>
      <c r="G2" s="5"/>
      <c r="H2" s="6"/>
    </row>
    <row r="3" spans="1:8" ht="37" customHeight="1">
      <c r="A3" s="7" t="s">
        <v>4</v>
      </c>
      <c r="B3" s="7" t="s">
        <v>109</v>
      </c>
      <c r="C3" s="2" t="e">
        <f>"Percent Complete: "&amp;ROUND((COUNTIF(#REF!,"Pass")*100)/((COUNTA($A$5:$A$943)*5)-COUNTIF(#REF!,"N/A")),2)&amp;"%"</f>
        <v>#REF!</v>
      </c>
      <c r="D3" s="9" t="str">
        <f>"Number of cases: "&amp;(COUNTA($A$5:$A$943))</f>
        <v>Number of cases: 3</v>
      </c>
      <c r="E3" s="10"/>
      <c r="F3" s="5"/>
      <c r="G3" s="5"/>
      <c r="H3" s="6"/>
    </row>
    <row r="4" spans="1:8" ht="38" customHeight="1">
      <c r="A4" s="11" t="s">
        <v>6</v>
      </c>
      <c r="B4" s="11" t="s">
        <v>7</v>
      </c>
      <c r="C4" s="11" t="s">
        <v>8</v>
      </c>
      <c r="D4" s="11" t="s">
        <v>9</v>
      </c>
      <c r="E4" s="11" t="s">
        <v>10</v>
      </c>
      <c r="F4" s="11" t="s">
        <v>11</v>
      </c>
      <c r="G4" s="11" t="s">
        <v>12</v>
      </c>
      <c r="H4" s="12" t="s">
        <v>13</v>
      </c>
    </row>
    <row r="5" spans="1:8" ht="86" customHeight="1">
      <c r="A5" s="13" t="s">
        <v>15</v>
      </c>
      <c r="B5" s="13" t="s">
        <v>100</v>
      </c>
      <c r="C5" s="13" t="s">
        <v>101</v>
      </c>
      <c r="D5" s="13" t="s">
        <v>27</v>
      </c>
      <c r="E5" s="22" t="s">
        <v>102</v>
      </c>
      <c r="F5" s="13" t="s">
        <v>103</v>
      </c>
      <c r="G5" s="13" t="s">
        <v>103</v>
      </c>
      <c r="H5" s="13" t="s">
        <v>21</v>
      </c>
    </row>
    <row r="6" spans="1:8" ht="106" customHeight="1">
      <c r="A6" s="13" t="s">
        <v>24</v>
      </c>
      <c r="B6" s="13" t="s">
        <v>104</v>
      </c>
      <c r="C6" s="13" t="s">
        <v>105</v>
      </c>
      <c r="D6" s="13" t="s">
        <v>27</v>
      </c>
      <c r="E6" s="22" t="s">
        <v>112</v>
      </c>
      <c r="F6" s="13" t="s">
        <v>106</v>
      </c>
      <c r="G6" s="13" t="s">
        <v>36</v>
      </c>
      <c r="H6" s="13" t="s">
        <v>21</v>
      </c>
    </row>
    <row r="7" spans="1:8" ht="99">
      <c r="A7" s="15" t="s">
        <v>30</v>
      </c>
      <c r="B7" s="13" t="s">
        <v>107</v>
      </c>
      <c r="C7" s="21" t="s">
        <v>17</v>
      </c>
      <c r="D7" s="13" t="s">
        <v>27</v>
      </c>
      <c r="E7" s="13" t="s">
        <v>111</v>
      </c>
      <c r="F7" s="13" t="s">
        <v>106</v>
      </c>
      <c r="G7" s="13" t="s">
        <v>108</v>
      </c>
      <c r="H7" s="15" t="s">
        <v>21</v>
      </c>
    </row>
  </sheetData>
  <hyperlinks>
    <hyperlink ref="A1" location="'Test report'!A1" display="Back to TestReport" xr:uid="{1A096966-B7E4-49D1-9039-5B9B6B4C61B1}"/>
    <hyperlink ref="B1" location="BugList!A1" display="To Buglist" xr:uid="{9076D757-4196-43FA-8227-E74CAF6E5FEF}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B5E06-257D-4771-A7F4-645476A2555D}">
  <dimension ref="A1:H7"/>
  <sheetViews>
    <sheetView tabSelected="1" zoomScale="70" zoomScaleNormal="70" workbookViewId="0">
      <selection activeCell="G6" sqref="G6"/>
    </sheetView>
  </sheetViews>
  <sheetFormatPr defaultColWidth="8.90625" defaultRowHeight="14.5"/>
  <cols>
    <col min="1" max="1" width="20" customWidth="1"/>
    <col min="2" max="2" width="27.54296875" customWidth="1"/>
    <col min="3" max="3" width="21.90625" customWidth="1"/>
    <col min="4" max="4" width="32.08984375" customWidth="1"/>
    <col min="5" max="5" width="42.6328125" customWidth="1"/>
    <col min="6" max="6" width="27" customWidth="1"/>
    <col min="7" max="7" width="23.08984375" customWidth="1"/>
    <col min="8" max="8" width="17.54296875" customWidth="1"/>
  </cols>
  <sheetData>
    <row r="1" spans="1:8" ht="42" customHeight="1">
      <c r="A1" s="1" t="s">
        <v>0</v>
      </c>
      <c r="B1" s="1" t="s">
        <v>1</v>
      </c>
      <c r="C1" s="2" t="e">
        <f>"Pass: "&amp;COUNTIF(#REF!,"Pass")</f>
        <v>#REF!</v>
      </c>
      <c r="D1" s="3" t="e">
        <f>"Untested: "&amp;COUNTIF(#REF!,"Untest")</f>
        <v>#REF!</v>
      </c>
      <c r="E1" s="4"/>
      <c r="F1" s="5"/>
      <c r="G1" s="5"/>
      <c r="H1" s="6"/>
    </row>
    <row r="2" spans="1:8" ht="16.5">
      <c r="A2" s="7" t="s">
        <v>2</v>
      </c>
      <c r="B2" s="8" t="s">
        <v>3</v>
      </c>
      <c r="C2" s="2" t="e">
        <f>"Fail: "&amp;COUNTIF(#REF!,"Fail")</f>
        <v>#REF!</v>
      </c>
      <c r="D2" s="3" t="e">
        <f>"N/A: "&amp;COUNTIF(#REF!,"N/A")</f>
        <v>#REF!</v>
      </c>
      <c r="E2" s="4"/>
      <c r="F2" s="5"/>
      <c r="G2" s="5"/>
      <c r="H2" s="6"/>
    </row>
    <row r="3" spans="1:8" ht="37" customHeight="1">
      <c r="A3" s="7" t="s">
        <v>4</v>
      </c>
      <c r="B3" s="7" t="s">
        <v>109</v>
      </c>
      <c r="C3" s="2" t="e">
        <f>"Percent Complete: "&amp;ROUND((COUNTIF(#REF!,"Pass")*100)/((COUNTA($A$5:$A$943)*5)-COUNTIF(#REF!,"N/A")),2)&amp;"%"</f>
        <v>#REF!</v>
      </c>
      <c r="D3" s="9" t="str">
        <f>"Number of cases: "&amp;(COUNTA($A$5:$A$943))</f>
        <v>Number of cases: 3</v>
      </c>
      <c r="E3" s="10"/>
      <c r="F3" s="5"/>
      <c r="G3" s="5"/>
      <c r="H3" s="6"/>
    </row>
    <row r="4" spans="1:8" ht="38" customHeight="1">
      <c r="A4" s="11" t="s">
        <v>6</v>
      </c>
      <c r="B4" s="11" t="s">
        <v>7</v>
      </c>
      <c r="C4" s="11" t="s">
        <v>8</v>
      </c>
      <c r="D4" s="11" t="s">
        <v>9</v>
      </c>
      <c r="E4" s="11" t="s">
        <v>10</v>
      </c>
      <c r="F4" s="11" t="s">
        <v>11</v>
      </c>
      <c r="G4" s="11" t="s">
        <v>12</v>
      </c>
      <c r="H4" s="12" t="s">
        <v>13</v>
      </c>
    </row>
    <row r="5" spans="1:8" ht="86" customHeight="1">
      <c r="A5" s="13" t="s">
        <v>15</v>
      </c>
      <c r="B5" s="13" t="s">
        <v>100</v>
      </c>
      <c r="C5" s="13" t="s">
        <v>101</v>
      </c>
      <c r="D5" s="13" t="s">
        <v>27</v>
      </c>
      <c r="E5" s="22" t="s">
        <v>102</v>
      </c>
      <c r="F5" s="13" t="s">
        <v>103</v>
      </c>
      <c r="G5" s="13" t="s">
        <v>103</v>
      </c>
      <c r="H5" s="13" t="s">
        <v>21</v>
      </c>
    </row>
    <row r="6" spans="1:8" ht="106" customHeight="1">
      <c r="A6" s="13" t="s">
        <v>24</v>
      </c>
      <c r="B6" s="13" t="s">
        <v>104</v>
      </c>
      <c r="C6" s="13" t="s">
        <v>105</v>
      </c>
      <c r="D6" s="13" t="s">
        <v>27</v>
      </c>
      <c r="E6" s="22" t="s">
        <v>112</v>
      </c>
      <c r="F6" s="13" t="s">
        <v>106</v>
      </c>
      <c r="G6" s="13" t="s">
        <v>36</v>
      </c>
      <c r="H6" s="13" t="s">
        <v>21</v>
      </c>
    </row>
    <row r="7" spans="1:8" ht="99">
      <c r="A7" s="15" t="s">
        <v>30</v>
      </c>
      <c r="B7" s="13" t="s">
        <v>107</v>
      </c>
      <c r="C7" s="21" t="s">
        <v>17</v>
      </c>
      <c r="D7" s="13" t="s">
        <v>27</v>
      </c>
      <c r="E7" s="13" t="s">
        <v>111</v>
      </c>
      <c r="F7" s="13" t="s">
        <v>106</v>
      </c>
      <c r="G7" s="13" t="s">
        <v>108</v>
      </c>
      <c r="H7" s="15" t="s">
        <v>21</v>
      </c>
    </row>
  </sheetData>
  <hyperlinks>
    <hyperlink ref="A1" location="'Test report'!A1" display="Back to TestReport" xr:uid="{568FF80E-3893-4E24-8156-9ED75A517CDA}"/>
    <hyperlink ref="B1" location="BugList!A1" display="To Buglist" xr:uid="{FEDD5D24-55E6-4044-882A-259A1D037E54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Chung</vt:lpstr>
      <vt:lpstr>Đăng nhập</vt:lpstr>
      <vt:lpstr>Đăng ký</vt:lpstr>
      <vt:lpstr>Tìm kiếm</vt:lpstr>
      <vt:lpstr>Quên mật khẩu</vt:lpstr>
      <vt:lpstr>Giỏ hàng</vt:lpstr>
      <vt:lpstr>Thông tin cá nhân</vt:lpstr>
      <vt:lpstr>Chi tiết sản phẩm</vt:lpstr>
      <vt:lpstr>Đặt hàng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Lenovo</cp:lastModifiedBy>
  <dcterms:created xsi:type="dcterms:W3CDTF">2025-01-13T12:33:00Z</dcterms:created>
  <dcterms:modified xsi:type="dcterms:W3CDTF">2025-01-14T17:12:32Z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E0D49E61E34A45D788D281E5DF1D378C_11</vt:lpwstr>
  </property>
  <property fmtid="{D5CDD505-2E9C-101B-9397-08002B2CF9AE}" pid="3" name="KSOProductBuildVer">
    <vt:lpwstr>1033-12.2.0.19307</vt:lpwstr>
  </property>
</Properties>
</file>