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Lenovo\Desktop\DoAn3\docs\"/>
    </mc:Choice>
  </mc:AlternateContent>
  <xr:revisionPtr revIDLastSave="0" documentId="13_ncr:1_{658F9783-D1B3-4A63-9CEE-4D116924650E}" xr6:coauthVersionLast="47" xr6:coauthVersionMax="47" xr10:uidLastSave="{00000000-0000-0000-0000-000000000000}"/>
  <bookViews>
    <workbookView xWindow="-110" yWindow="-110" windowWidth="19420" windowHeight="11500" tabRatio="877" activeTab="1" xr2:uid="{00000000-000D-0000-FFFF-FFFF00000000}"/>
  </bookViews>
  <sheets>
    <sheet name="Chung" sheetId="22" r:id="rId1"/>
    <sheet name="Đăng nhập" sheetId="1" r:id="rId2"/>
    <sheet name="Đăng ký" sheetId="2" r:id="rId3"/>
    <sheet name="Tìm kiếm sản phẩm" sheetId="4" r:id="rId4"/>
    <sheet name="Xem chi tiết sản phẩm" sheetId="21" r:id="rId5"/>
    <sheet name="Quản lý giỏ hàng - Đặt hàng" sheetId="9" r:id="rId6"/>
    <sheet name="Thông tin cá nhân" sheetId="19" r:id="rId7"/>
  </sheets>
  <calcPr calcId="191029"/>
</workbook>
</file>

<file path=xl/calcChain.xml><?xml version="1.0" encoding="utf-8"?>
<calcChain xmlns="http://schemas.openxmlformats.org/spreadsheetml/2006/main">
  <c r="E9" i="22" l="1"/>
  <c r="D9" i="22"/>
  <c r="C9" i="22"/>
  <c r="D3" i="21"/>
  <c r="C3" i="21"/>
  <c r="D2" i="21"/>
  <c r="C2" i="21"/>
  <c r="D1" i="21"/>
  <c r="C1" i="21"/>
  <c r="E3" i="19"/>
  <c r="D3" i="19"/>
  <c r="E2" i="19"/>
  <c r="D2" i="19"/>
  <c r="E1" i="19"/>
  <c r="D1" i="19"/>
  <c r="E3" i="9"/>
  <c r="D3" i="9"/>
  <c r="E2" i="9"/>
  <c r="D2" i="9"/>
  <c r="E1" i="9"/>
  <c r="D1" i="9"/>
  <c r="D3" i="4"/>
  <c r="C3" i="4"/>
  <c r="D2" i="4"/>
  <c r="C2" i="4"/>
  <c r="D1" i="4"/>
  <c r="C1" i="4"/>
  <c r="E3" i="2"/>
  <c r="D3" i="2"/>
  <c r="E2" i="2"/>
  <c r="D2" i="2"/>
  <c r="E1" i="2"/>
  <c r="D1" i="2"/>
  <c r="E3" i="1"/>
  <c r="D3" i="1"/>
  <c r="E2" i="1"/>
  <c r="D2" i="1"/>
  <c r="E1" i="1"/>
  <c r="D1" i="1"/>
</calcChain>
</file>

<file path=xl/sharedStrings.xml><?xml version="1.0" encoding="utf-8"?>
<sst xmlns="http://schemas.openxmlformats.org/spreadsheetml/2006/main" count="523" uniqueCount="306">
  <si>
    <t>STT</t>
  </si>
  <si>
    <t>Chức năng</t>
  </si>
  <si>
    <t>Tổng số Testcase</t>
  </si>
  <si>
    <t>Số testcase PASS</t>
  </si>
  <si>
    <t>Đăng nhập</t>
  </si>
  <si>
    <t>Đăng ký</t>
  </si>
  <si>
    <t>Tìm kiếm sản phẩm</t>
  </si>
  <si>
    <t>Thông tin cá nhân</t>
  </si>
  <si>
    <t>TỔNG</t>
  </si>
  <si>
    <t>Back to TestReport</t>
  </si>
  <si>
    <t>To Buglist</t>
  </si>
  <si>
    <t>Module Code</t>
  </si>
  <si>
    <t>WithDraw</t>
  </si>
  <si>
    <t>Tester</t>
  </si>
  <si>
    <t>Test Case ID</t>
  </si>
  <si>
    <t>Tên Test Case</t>
  </si>
  <si>
    <t>Mô tả</t>
  </si>
  <si>
    <t>Điều kiện trước</t>
  </si>
  <si>
    <t>Các bước thực hiện</t>
  </si>
  <si>
    <t>Kết quả mong muốn</t>
  </si>
  <si>
    <t>Kết quả thực tế</t>
  </si>
  <si>
    <t>Status</t>
  </si>
  <si>
    <t>Note</t>
  </si>
  <si>
    <t>Đăng nhập thành công</t>
  </si>
  <si>
    <t>Kiểm tra người dùng có thể đăng nhập thành công</t>
  </si>
  <si>
    <t>Tài khoản hợp lệ đã được tạo</t>
  </si>
  <si>
    <t>Mã</t>
  </si>
  <si>
    <t>Mục đích</t>
  </si>
  <si>
    <t>Tìm kiếm với ký tự đặc biệt</t>
  </si>
  <si>
    <t>Thêm sản phẩm vào giỏ hàng</t>
  </si>
  <si>
    <t>Xóa sản phẩm khỏi giỏ hàng</t>
  </si>
  <si>
    <t>Phạm Thị Thu Trang</t>
  </si>
  <si>
    <t>Kiểm tra chức năng cập nhật thông tin tài khoản</t>
  </si>
  <si>
    <t>Người dùng đã đăng nhập thành công tài khoản vào hệ thống.
Trang thông tin cá nhân hiển thị, người dùng yêu cầu cập nhật thông tin cá nhân</t>
  </si>
  <si>
    <t>Thông tin được lưu lại và hiển thị ở trang thông tin tài khoản</t>
  </si>
  <si>
    <t>Kiểm tra khi click "Thêm vào giỏ hàng" có thêm được vào giỏ hàng không</t>
  </si>
  <si>
    <t>Đã đăng nhập tài khoản
Sản phẩm còn hàng</t>
  </si>
  <si>
    <t>Đã đã đăng nhập tài khoản
Sản phẩm còn hàng</t>
  </si>
  <si>
    <t>Số test case FAIL</t>
  </si>
  <si>
    <t>Quản lý giỏ hàng     - Đặt hàng     </t>
  </si>
  <si>
    <t>Xem chi tiết sản phẩm</t>
  </si>
  <si>
    <t>DangNhap-1</t>
  </si>
  <si>
    <t>DangNhap-2</t>
  </si>
  <si>
    <t>DangNhap-3</t>
  </si>
  <si>
    <t>DangNhap-4</t>
  </si>
  <si>
    <t>1. Nhập email hợp lệ 
2. Nhập password hợp lệ
3. Nhấn đăng nhập</t>
  </si>
  <si>
    <t xml:space="preserve">Hệ thống thông báo "Đăng nhập thành công" và điều hướng sang trang chủ </t>
  </si>
  <si>
    <t>Bỏ trống ô Email</t>
  </si>
  <si>
    <t>Kiểm tra thông báo lỗi khi người dùng không nhập email</t>
  </si>
  <si>
    <t>Ứng dụng hiển thị form đăng nhập</t>
  </si>
  <si>
    <t>Hệ thống hiển thị thông báo "Vui lòng điền vào trường này" tại ô email</t>
  </si>
  <si>
    <t xml:space="preserve">1. Để trống ô email
2. Nhập password hợp lệ
3. Nhấn đăng nhập	</t>
  </si>
  <si>
    <t>Password để trống</t>
  </si>
  <si>
    <t>Kiểm tra thông báo lỗi khi người dùng không nhập password</t>
  </si>
  <si>
    <t>Hệ thống hiển thị thông báo "Vui lòng điền vào trường này" tại ô password</t>
  </si>
  <si>
    <t xml:space="preserve">1. Nhập email hợp lệ
2. Để trống ô password
3. Nhấn đăng nhập	</t>
  </si>
  <si>
    <t xml:space="preserve">Ứng dụng hiển thị form đăng nhập		</t>
  </si>
  <si>
    <t>Hệ thống hiển thị thông báo "Tài khoản hoặc mật khẩu không chính xác"</t>
  </si>
  <si>
    <t>DangNhap-5</t>
  </si>
  <si>
    <t>Kiểm tra liên kết quên mật khẩu có điều hướng đúng không</t>
  </si>
  <si>
    <t>1. Click vào "Bạn quên mật khẩu? lấy lại mật khẩu tại đây"</t>
  </si>
  <si>
    <t>Hệ thống điều hướng sang trang Quên mật khẩu</t>
  </si>
  <si>
    <t xml:space="preserve">	Điều hướng khi quên mật khẩu	</t>
  </si>
  <si>
    <t>DangKy-1</t>
  </si>
  <si>
    <t>DangKy-2</t>
  </si>
  <si>
    <t>DangKy-3</t>
  </si>
  <si>
    <t>DangKy-4</t>
  </si>
  <si>
    <t>DangKy-5</t>
  </si>
  <si>
    <t>DangKy-6</t>
  </si>
  <si>
    <t>DangKy-7</t>
  </si>
  <si>
    <t>Kiểm tra hệ thống cho phép đăng ký khi nhập dữ liệu hợp lệ</t>
  </si>
  <si>
    <t xml:space="preserve">	Đăng ký thành công</t>
  </si>
  <si>
    <t>Người dùng chưa có tài khoản</t>
  </si>
  <si>
    <t>1. Nhập email hợp lệ
2. Nhập password hợp lệ (&gt; 6 ký tự)
3. Nhập lại đúng password
4. Nhấn “Đăng ký”</t>
  </si>
  <si>
    <t>Thông báo “Đăng ký thành công” và chuyển đến trang đăng nhập</t>
  </si>
  <si>
    <t xml:space="preserve">	Đăng ký thất bại - Email trống</t>
  </si>
  <si>
    <t>Kiểm tra thông báo lỗi khi bỏ trống email</t>
  </si>
  <si>
    <t>1. Để trống trường Email
2. Nhập mật khẩu và xác nhận mật khẩu đúng
3. Nhấn “Đăng ký”</t>
  </si>
  <si>
    <t>Hiển thị thông báo “Vui lòng điền vào trường này” tại Email</t>
  </si>
  <si>
    <t xml:space="preserve">	Đăng ký thất bại - Email sai định dạng</t>
  </si>
  <si>
    <t>Kiểm tra khi nhập email không hợp lệ</t>
  </si>
  <si>
    <t>1. Nhập email sai định dạng (vd: abc@com)
2. Nhập mật khẩu, xác nhận đúng
3. Nhấn “Đăng ký”</t>
  </si>
  <si>
    <t>Hiển thị lỗi “Email không đúng định dạng”</t>
  </si>
  <si>
    <t>Đăng ký thất bại - Mật khẩu quá ngắn</t>
  </si>
  <si>
    <t>Kiểm tra khi mật khẩu &lt; 6 ký tự</t>
  </si>
  <si>
    <t>1. Nhập email hợp lệ
2. Nhập password ít hơn 6 ký tự
3. Nhập lại giống password
4. Nhấn “Đăng ký”</t>
  </si>
  <si>
    <t>Hiển thị lỗi “Password phải có ít nhất 6 ký tự”</t>
  </si>
  <si>
    <t>Đăng ký thất bại - Re-password không khớp</t>
  </si>
  <si>
    <t>Kiểm tra thông báo khi nhập lại mật khẩu sai</t>
  </si>
  <si>
    <t>1. Nhập email hợp lệ
2. Nhập password hợp lệ
3. Nhập lại mật khẩu sai
4. Nhấn “Đăng ký"</t>
  </si>
  <si>
    <t>Đăng ký thất bại - Mật khẩu trống</t>
  </si>
  <si>
    <t>Kiểm tra thống báo lỗi khi bỏ trống email</t>
  </si>
  <si>
    <t>1. Nhập email hợp lệ
2. Để trống trường password
3. Nhập re-password
3. Nhấn “Đăng ký”</t>
  </si>
  <si>
    <t>Hiển thị thông báo “Vui lòng điền vào trường này” tại Password</t>
  </si>
  <si>
    <t>Đăng ký thất bại - Re-password bỏ trống</t>
  </si>
  <si>
    <t>Kiểm tra thống báo lỗi khi bỏ trống re-password</t>
  </si>
  <si>
    <t>1. Nhập email hợp lệ
2. Nhập password hợp lệ
3. Để trống trường Re-password
3. Nhấn “Đăng ký”</t>
  </si>
  <si>
    <t>Hiển thị thông báo “Vui lòng điền vào trường này” tại Re-Password</t>
  </si>
  <si>
    <t>Hiển thị lỗi “Data submit error”</t>
  </si>
  <si>
    <t>Tìm kiếm với tên sản phẩm đầy đủ</t>
  </si>
  <si>
    <t>Kiểm tra chức năng tìm kiếm khi nhập đúng tên sản phẩm</t>
  </si>
  <si>
    <t>Có dữ liệu sản phẩm với tên cụ thể trong hệ thống</t>
  </si>
  <si>
    <t>Hệ thống hiển thị đúng sản phẩm theo tên đã nhập</t>
  </si>
  <si>
    <t>TimKiem-1</t>
  </si>
  <si>
    <t>TimKiem-2</t>
  </si>
  <si>
    <t>TimKiem-3</t>
  </si>
  <si>
    <t>TimKiem-4</t>
  </si>
  <si>
    <t>Tìm kiếm với từ khóa không tồn tại</t>
  </si>
  <si>
    <t>Kiểm tra phản hồi hệ thống khi tìm kiếm với từ khóa không hợp lệ</t>
  </si>
  <si>
    <t>Hệ thống hiển thị thông báo “Không tìm thấy sản phẩm phù hợp với từ khóa”</t>
  </si>
  <si>
    <t>Không có từ khóa đó trong database</t>
  </si>
  <si>
    <t>Tìm kiếm với ô tìm kiếm rỗng</t>
  </si>
  <si>
    <t>Kiểm tra xem hệ thống xử lý thế nào khi không nhập gì mà vẫn tìm kiếm</t>
  </si>
  <si>
    <t>Truy cập trang chính</t>
  </si>
  <si>
    <t>1. Để trống ô tìm kiếm
2. Nhấn Enter hoặc icon tìm kiếm</t>
  </si>
  <si>
    <t>Kiểm tra xem hệ thống có xử lý hợp lệ khi người dùng nhập ký tự đặc biệt hay không</t>
  </si>
  <si>
    <t>1. Nhập từ khóa chứa ký tự như @#%*^
2. Nhấn Enter</t>
  </si>
  <si>
    <t>Hệ thống hiển thị thông báo lỗi hoặc không có sản phẩm phù hợp</t>
  </si>
  <si>
    <t>TimKiem-5</t>
  </si>
  <si>
    <t>TimKiem-6</t>
  </si>
  <si>
    <t>TimKiem-7</t>
  </si>
  <si>
    <t>Tìm kiếm khi nhập Tiếng Việt không dấu</t>
  </si>
  <si>
    <t xml:space="preserve">Kiểm tra xem hệ thống có xử lý hợp lệ khi người dùng nhập Tiếng Việt không dấu </t>
  </si>
  <si>
    <t>1. Nhập từ khóa chứa ký không dấu như: Giay sandal cong so Ella 7cm da bong
2. Nhấn Enter</t>
  </si>
  <si>
    <t>Hệ thống vẫn trả ra tất cả các sản phẩm có chứa từ khoá đó</t>
  </si>
  <si>
    <t>Tìm kiếm không phân biệt chữ hoa/thường</t>
  </si>
  <si>
    <t>Kiểm tra xem hệ thống có xử lý hợp lý khi người dùng nhập chữ hoa/thường</t>
  </si>
  <si>
    <t>1. Nhập từ khoá gồm cả chữ hoa và chữ thường
2. Nhấn Enter</t>
  </si>
  <si>
    <t>Tìm kiếm khi chỉ nhập đúng 1 phần kết quả</t>
  </si>
  <si>
    <t>Kiểm tra xem hệ thống có xử lý hợp lý khi người dùng nhập đúng 1 phần kết quả không</t>
  </si>
  <si>
    <t>Hệ thống hiển thị thông báo "Vui lòng điền vào trường này" tại ô tìm kiếm</t>
  </si>
  <si>
    <t>1. Nhập từ khóa: Giày sandal abc
2. Nhấn Enter</t>
  </si>
  <si>
    <t xml:space="preserve">Hệ thống thông báo lỗi hoặc không có sản phẩm phù hợp </t>
  </si>
  <si>
    <t>1. Nhập tên sản phẩm đầy đủ
3. Nhấn Enter hoặc icon tìm kiếm</t>
  </si>
  <si>
    <t>1. Nhập từ khóa lạ, không tồn tại
3. Nhấn tìm kiếm</t>
  </si>
  <si>
    <t>XemChiTietSanPham-1</t>
  </si>
  <si>
    <t>XemChiTietSanPham-2</t>
  </si>
  <si>
    <t>XemChiTietSanPham-3</t>
  </si>
  <si>
    <t>XemChiTietSanPham-4</t>
  </si>
  <si>
    <t>XemChiTietSanPham-5</t>
  </si>
  <si>
    <t>XemChiTietSanPham-6</t>
  </si>
  <si>
    <t>XemChiTietSanPham-7</t>
  </si>
  <si>
    <t>XemChiTietSanPham-8</t>
  </si>
  <si>
    <t>XemChiTietSanPham-9</t>
  </si>
  <si>
    <t>XemChiTietSanPham-10</t>
  </si>
  <si>
    <t>XemChiTietSanPham-11</t>
  </si>
  <si>
    <t>XemChiTietSanPham-12</t>
  </si>
  <si>
    <t>XemChiTietSanPham-13</t>
  </si>
  <si>
    <t>Sản phẩm được thêm vào giỏ hàng thành công</t>
  </si>
  <si>
    <t>Mua ngay sản phẩm</t>
  </si>
  <si>
    <t xml:space="preserve">	Kiểm tra hiển thị hộp thoại đặt hàng khi nhấn "Mua ngay"</t>
  </si>
  <si>
    <t>Hiện form đặt hàng với thông tin sản phẩm tương ứng</t>
  </si>
  <si>
    <t>Hiển thị đúng thông tin sản phẩm theo màu sắc / kích cỡ</t>
  </si>
  <si>
    <t>Kiểm tra sản phẩm hiển thị đúng theo phân loại chọn</t>
  </si>
  <si>
    <t>Sản phẩm có nhiều phân loại màu/kích cỡ</t>
  </si>
  <si>
    <t>1. Vào trang chi tiết sản phẩm 
2. Chọn màu sắc / kích thước</t>
  </si>
  <si>
    <t>Thông tin sản phẩm hiển thị đúng với phân loại được chọn</t>
  </si>
  <si>
    <t>Kiểm tra hệ thống xử lý khi nhập số lượng âm</t>
  </si>
  <si>
    <t>Mua ngay sản phẩm với số lượng &lt;=0</t>
  </si>
  <si>
    <t>Mua ngay sản phẩm - Bỏ trống trường Họ tên</t>
  </si>
  <si>
    <t>Mua ngay sản phẩm - Bỏ trống trường SĐT</t>
  </si>
  <si>
    <t>Mua ngay sản phẩm - Bỏ trống trường Email</t>
  </si>
  <si>
    <t>Mua ngay sản phẩm - Bỏ trống trường Địa chỉ</t>
  </si>
  <si>
    <t>Kiểm tra hệ thống xử lý khi bỏ trống trường Họ tên</t>
  </si>
  <si>
    <t>Kiểm tra hệ thống xử lý khi bỏ trống trường SĐT</t>
  </si>
  <si>
    <t>Kiểm tra hệ thống xử lý khi bỏ trống trường Email</t>
  </si>
  <si>
    <t>Kiểm tra hệ thống xử lý khi bỏ trống trường Địa chỉ</t>
  </si>
  <si>
    <t>1. Chọn sản phẩm 
2. Chọn phân loại 
3. Click "Thêm vào giỏ hàng"</t>
  </si>
  <si>
    <t>1. Chọn sản phẩm 
2. Chọn phân loại
3. Nhấn “Mua ngay”</t>
  </si>
  <si>
    <t>Đặt hàng thành công</t>
  </si>
  <si>
    <t>1. Chọn sản phẩm 
2. Chọn phân loại
3. Nhấn “Mua ngay”
4. Chọn số lượng và nhập Họ tên, SDT, Địa chỉ
5. Bỏ trống trường Email
6. Chọn phương thức thanh toán
7. Chọn gửi đơn hàng</t>
  </si>
  <si>
    <t>1. Chọn sản phẩm 
2. Chọn phân loại
3. Nhấn “Mua ngay”
4. Nhập số lượng -1
5. Nhập họ tên, SDT, Email, Địa chỉ
6. Nhập Ghi chú, Mã giảm giá (nếu có)
7. Chọn phương thức thanh toán
8. Chọn gửi đơn hàng</t>
  </si>
  <si>
    <t>1. Chọn sản phẩm 
2. Chọn phân loại
3. Nhấn “Mua ngay”
4. Chọn số lượng và nhập SDT, Email, Địa chỉ
5. Bỏ trống trường Họ tên 
6. Nhập Ghi chú, Mã giảm giá (nếu có)
7. Chọn phương thức thanh toán
8. Chọn gửi đơn hàng</t>
  </si>
  <si>
    <t>1. Chọn sản phẩm 
2. Chọn phân loại
3. Nhấn “Mua ngay”
4. Chọn số lượng và nhập Họ tên, Email, Địa chỉ
5. Bỏ trống trường SĐT
6. Nhập Ghi chú, Mã giảm giá (nếu có)
7. Chọn phương thức thanh toán
8. Chọn gửi đơn hàng</t>
  </si>
  <si>
    <t>1. Chọn sản phẩm 
2. Chọn phân loại
3. Nhấn “Mua ngay”
4. Chọn số lượng và nhập Họ tên, SDT, Email
5. Bỏ trống trường Địa chỉ
6. Nhập Ghi chú, Mã giảm giá (nếu có)
7. Chọn phương thức thanh toán
8. Chọn gửi đơn hàng</t>
  </si>
  <si>
    <t>1. Chọn sản phẩm 
2. Chọn phân loại
3. Nhấn “Mua ngay”
4. Chọn số lượng và nhập Họ tên, Email, Địa chỉ
5. Nhập số điện thoại 9 số: 031245678
6. Nhập Ghi chú, Mã giảm giá (nếu có)
7. Chọn phương thức thanh toán
8. Chọn gửi đơn hàng</t>
  </si>
  <si>
    <t>Mua ngay sản phẩm - SĐT nhập toàn chữ</t>
  </si>
  <si>
    <t>Kiểm tra hệ thống xử lý khi số điện thoại toàn chữ</t>
  </si>
  <si>
    <t>1. Chọn sản phẩm 
2. Chọn phân loại
3. Nhấn “Mua ngay”
4. Chọn số lượng và nhập Họ tên, Email, Địa chỉ
5. Nhập số điện thoại toàn chữ: abcdef
6. Nhập Ghi chú, Mã giảm giá (nếu có)
7. Chọn phương thức thanh toán
8. Chọn gửi đơn hàng</t>
  </si>
  <si>
    <t>Hệ thống hiển thị thông báo "Vui lòng nhập ít nhất 1 số điện thoại đang sử dụng"
Đặt hàng không thành công</t>
  </si>
  <si>
    <t>Hệ thống hiển thị thông báo "Vui lòng điền vào trường này" ở trường Địa chỉ"
Đặt hàng không thành công</t>
  </si>
  <si>
    <t>Hệ thống hiển thị thông báo "Vui lòng điền vào trường này" ở trường SĐT
Đặt hàng không thành công</t>
  </si>
  <si>
    <t>Hệ thống thông báo "Số lượng không hợp lệ"
Đặt hàng không thành công</t>
  </si>
  <si>
    <t>Mua ngay sản phẩm - Email sai định dạng</t>
  </si>
  <si>
    <t>Kiểm tra hệ thống xử lý khi email sai định dạng</t>
  </si>
  <si>
    <t>1. Chọn sản phẩm 
2. Chọn phân loại
3. Nhấn “Mua ngay”
4. Chọn số lượng và nhập Họ tên, SĐT, Địa chỉ
5. Nhập Email sai định dạng: a@mail.com
6. Nhập Ghi chú, Mã giảm giá (nếu có)
7. Chọn phương thức thanh toán
8. Chọn gửi đơn hàng</t>
  </si>
  <si>
    <t>Hệ thống hiển thị thông báo "Email sai định dạng"
Đặt hàng không thành công</t>
  </si>
  <si>
    <t>GioHangDatHang-1</t>
  </si>
  <si>
    <t>Hiển thị sản phẩm sau khi thêm vào giỏ</t>
  </si>
  <si>
    <t>Kiểm tra xem thông tin sản phẩm có hiển thị đúng trong giỏ hàng sau khi thêm</t>
  </si>
  <si>
    <t>1. Truy cập trang web
2. Chọn 1 sản phẩm bất kỳ
3. Nhấn “Thêm vào giỏ”
4. Mở giỏ hàng</t>
  </si>
  <si>
    <t>Thông tin sản phẩm (tên, ảnh, giá, số lượng) hiển thị đúng trong giỏ</t>
  </si>
  <si>
    <t>GioHangDatHang-2</t>
  </si>
  <si>
    <t>GioHangDatHang-3</t>
  </si>
  <si>
    <t>Tăng/giảm số lượng sản phẩm và tổng tiền</t>
  </si>
  <si>
    <t>Đảm bảo tổng tiền và số lượng được cập nhật khi thay đổi số lượng sản phẩm</t>
  </si>
  <si>
    <t>Người dùng đã đăng nhập
Sản phẩm còn hàng</t>
  </si>
  <si>
    <t>1. Mở giỏ hàng
2. Chọn số lượng sản phẩm
3. Kiểm tra tổng tiền</t>
  </si>
  <si>
    <t>Số lượng sản phẩm và tổng tiền được cập nhật</t>
  </si>
  <si>
    <t>Cập nhật màu sắc, kích thước sản phẩm</t>
  </si>
  <si>
    <t>Đảm bảo màu sắc, kích thước sản phẩm được cập nhật khi có thay đổi</t>
  </si>
  <si>
    <t xml:space="preserve">1. Mở giỏ hàng
2. Cập nhật màu sắc, kích thước
</t>
  </si>
  <si>
    <t>Màu sắc, kích thước của sản phẩm trong giỏ hàng được cập nhật lại</t>
  </si>
  <si>
    <t>GioHangDatHang-4</t>
  </si>
  <si>
    <t>Kiểm tra có thể xóa sản phẩm khỏi giỏ hàng không</t>
  </si>
  <si>
    <t>1. Mở giỏ hàng
2. Chọn xóa sản phẩm muốn xóa</t>
  </si>
  <si>
    <t>Sản phẩm muốn xóa đã bị xóa khỏi giỏ hàng
Giỏ hàng cập nhật lại danh sách sản phẩm và tổng tiền</t>
  </si>
  <si>
    <t>GioHangDatHang-5</t>
  </si>
  <si>
    <t>Không điền Họ tên khi đặt hàng</t>
  </si>
  <si>
    <t>Kiểm tra có thể đặt hàng khi không điền họ tên không</t>
  </si>
  <si>
    <t>Đơn hàng đặt thành công</t>
  </si>
  <si>
    <t>1. Chọn sản phẩm muốn mua thêm vào giỏ hàng
2. Mở giỏ hàng
3. Bỏ trống Họ Tên
4. Điền SĐT, Email, Địa chỉ hợp lệ
5. Điền Ghi chú, Mã giảm giá (nếu có)
6. Chọn hình thức thanh toán
7. Ấn Gửi đơn hàng</t>
  </si>
  <si>
    <t>GioHangDatHang-6</t>
  </si>
  <si>
    <t>GioHangDatHang-7</t>
  </si>
  <si>
    <t>Không điền SĐT khi đặt hàng</t>
  </si>
  <si>
    <t>Kiểm tra có thể đặt hàng khi không điền SĐT không</t>
  </si>
  <si>
    <t>Kiểm tra có thể đặt hàng khi không điền Email không</t>
  </si>
  <si>
    <t>GioHangDatHang-8</t>
  </si>
  <si>
    <t>GioHangDatHang-9</t>
  </si>
  <si>
    <t>Không điền EmaIl khi đặt hàng</t>
  </si>
  <si>
    <t>Không điền Địa chỉ khi đặt hàng</t>
  </si>
  <si>
    <t>Kiểm tra có thể đặt hàng khi không điền Địa chỉ không</t>
  </si>
  <si>
    <t>Hệ thống hiển thị thông báo "Vui lòng điền vào trường này" ở trường Địa chỉ
Đặt hàng không thành công</t>
  </si>
  <si>
    <t>Đặt hàng với SDT toàn chữ</t>
  </si>
  <si>
    <t>Đặt hàng khi sai định dạng Email</t>
  </si>
  <si>
    <t>GioHangDatHang-10</t>
  </si>
  <si>
    <t>GioHangDatHang-11</t>
  </si>
  <si>
    <t>1. Chọn sản phẩm muốn mua thêm vào giỏ hàng
2. Mở giỏ hàng
3. Điền SDT &lt;10 số: 012345678
4. Điền Họ tên, Địa chỉ, Email hợp lệ
5. Điền Ghi chú, Mã giảm giá (nếu có)
6. Chọn hình thức thanh toán
7. Ấn Gửi đơn hàng</t>
  </si>
  <si>
    <t>1. Chọn sản phẩm muốn mua thêm vào giỏ hàng
2. Mở giỏ hàng
3. Điền SDT toàn chữ: abcdefgh
4. Điền Họ tên, Địa chỉ, Email hợp lệ
5. Điền Ghi chú, Mã giảm giá (nếu có)
6. Chọn hình thức thanh toán
7. Ấn Gửi đơn hàng</t>
  </si>
  <si>
    <t>1. Chọn sản phẩm muốn mua thêm vào giỏ hàng
2. Mở giỏ hàng
3. Điền email: a@mail.com
4. Điền Họ tên, SDT, Địa chỉ hợp lệ
5. Điền Ghi chú, Mã giảm giá (nếu có)
6. Chọn hình thức thanh toán
7. Ấn Gửi đơn hàng</t>
  </si>
  <si>
    <t>Không điền Ghi chú khi đặt hàng</t>
  </si>
  <si>
    <t>1. Chọn sản phẩm muốn mua thêm vào giỏ hàng
2. Mở giỏ hàng
3. Bỏ trống SĐT
4. Điền Họ tên, Email, Địa chỉ, Ghi chú, Mã giảm giá hợp lệ 
5. Chọn hình thức thanh toán
6. Ấn Gửi đơn hàng</t>
  </si>
  <si>
    <t>1. Chọn sản phẩm muốn mua thêm vào giỏ hàng
2. Mở giỏ hàng
3. Bỏ trống Email
4. Điền Họ tên, SDT, Địa chỉ, Ghi chú, Mã giảm giá hợp lệ
5. Chọn hình thức thanh toán
6. Ấn Gửi đơn hàng</t>
  </si>
  <si>
    <t>1. Chọn sản phẩm muốn mua thêm vào giỏ hàng
2. Mở giỏ hàng
3. Bỏ trống Địa chỉ
4. Điền Họ tên, SDT, Email, Ghi chú, Mã giảm giá hợp lệ
5. Chọn hình thức thanh toán
6. Ấn Gửi đơn hàng</t>
  </si>
  <si>
    <t>1. Chọn sản phẩm muốn mua thêm vào giỏ hàng
2. Mở giỏ hàng
3. Bỏ trống Ghi chú
4. Điền Họ tên, SDT, Email, Địa chỉ, Mã giảm giá hợp lệ
5. Chọn hình thức thanh toán
6. Ấn Gửi đơn hàng</t>
  </si>
  <si>
    <t>1. Chọn sản phẩm muốn mua thêm vào giỏ hàng
2. Mở giỏ hàng
3. Bỏ trống Mã giảm giá
4. Điền Họ tên, SDT, Email, Địa chỉ, Ghi chú hợp lệ
5. Chọn hình thức thanh toán
6. Ấn Gửi đơn hàng</t>
  </si>
  <si>
    <t>GioHangDatHang-12</t>
  </si>
  <si>
    <t>GioHangDatHang-13</t>
  </si>
  <si>
    <t>Không điền Mã giảm giá khi đặt hàng</t>
  </si>
  <si>
    <t>Kiểm tra có thể đặt hàng khi không điền Ghi chú không</t>
  </si>
  <si>
    <t>Kiểm tra có thể đặt hàng khi không điền Mã giảm giá không</t>
  </si>
  <si>
    <t>Mua ngay sản phẩm - Bỏ trống trường Ghi chú</t>
  </si>
  <si>
    <t>Mua ngay sản phẩm - Bỏ trống trường Mã giảm giá</t>
  </si>
  <si>
    <t>1. Chọn sản phẩm 
2. Chọn phân loại
3. Nhấn “Mua ngay”
4. Chọn số lượng và nhập Họ tên, SDT, Email, Ghi chú
5. Bỏ trống trường Mã giảm giá
6. Chọn phương thức thanh toán
7. Chọn gửi đơn hàng</t>
  </si>
  <si>
    <t>1. Chọn sản phẩm 
2. Chọn phân loại
3. Nhấn “Mua ngay”
4. Chọn số lượng và nhập Họ tên, SDT, Email, Mã giảm giá 
5. Bỏ trống trường Ghi chú
6. Chọn phương thức thanh toán
7. Chọn gửi đơn hàng</t>
  </si>
  <si>
    <t>ThongTinCanNhan-1</t>
  </si>
  <si>
    <t>Cập nhật thành công với thông tin hợp lệ</t>
  </si>
  <si>
    <t>ThongTinCanNhan-2</t>
  </si>
  <si>
    <t>ThongTinCanNhan-3</t>
  </si>
  <si>
    <t>ThongTinCanNhan-4</t>
  </si>
  <si>
    <t>Kiểm tra chức năng cập nhật tài khoản khi bỏ trống Họ và tên</t>
  </si>
  <si>
    <t>1. Mở trang thông tin cá nhân
2. Bỏ trống Họ tên
3. Điền Điện thoại, Địa chỉ hợp lệ
4. Bấm "Cập nhật"</t>
  </si>
  <si>
    <t>1. Mở trang thông tin cá nhân
2. Điền Họ tên, Điện thoại, Địa chỉ hợp lệ
3. Bấm "Cập nhật"</t>
  </si>
  <si>
    <t>Hệ thống hiển thị thông báo "Vui lòng điền Họ và tên"
Cập nhật thất bại</t>
  </si>
  <si>
    <t>Kiểm tra chức năng cập nhật tài khoản khi bỏ trống Điện thoại</t>
  </si>
  <si>
    <t>1. Mở trang thông tin cá nhân
2. Bỏ trống Điện thoại
3. Điền Họ tên, Địa chỉ hợp lệ
4. Bấm "Cập nhật"</t>
  </si>
  <si>
    <t>Kiểm tra chức năng cập nhật tài khoản khi bỏ trống Địa chỉ</t>
  </si>
  <si>
    <t>1. Mở trang thông tin cá nhân
2. Bỏ trống Địa chỉ
3. Điền Họ tên, SDT
4. Bấm "Cập nhật"</t>
  </si>
  <si>
    <t>Hệ thống hiển thị thông báo "Vui lòng điền Địa chỉ
Cập nhật thất bại</t>
  </si>
  <si>
    <t>Hệ thống hiển thị thông báo "Vui lòng điền Số điện thoại
Cập nhật thất bại</t>
  </si>
  <si>
    <t>ThongTinCanNhan-5</t>
  </si>
  <si>
    <t>Cập nhật thông tin tài khoản - Bỏ trống trường Họ và tên</t>
  </si>
  <si>
    <t>Cập nhật thông tin tài khoản - Bỏ trống trường Điện thoại</t>
  </si>
  <si>
    <t>Cập nhật thông tin tài khoản - Bỏ trống trường Địa chỉ</t>
  </si>
  <si>
    <t xml:space="preserve">Cập nhật thông tin tài khoản - SDT sai định dạng </t>
  </si>
  <si>
    <t>Mua ngay sản phẩm - SĐT sai định dạng</t>
  </si>
  <si>
    <t>Kiểm tra hệ thống xử lý khi số điện thoại sai định dạng</t>
  </si>
  <si>
    <t>Đặt hàng với SDT sai định dạng</t>
  </si>
  <si>
    <t>Kiểm tra chức năng cập nhật tài khoản khi SDT sai định dạng</t>
  </si>
  <si>
    <t>1. Mở trang thông tin cá nhân
2. Điền Họ tên, Địa chỉ
3. Điền SDT (9 số): 032145678
4. Bấm "Cập nhật"</t>
  </si>
  <si>
    <t>Hệ thống hiển thị thông báo "Số điện thoại không đúng điện dạng"
Cập nhật thất bại</t>
  </si>
  <si>
    <t>Cập nhật thông tin tài khoản - SDT toàn chữ</t>
  </si>
  <si>
    <t>Kiểm tra chức năng cập nhật tài khoản khi SDT toàn chữ</t>
  </si>
  <si>
    <t>1. Mở trang thông tin cá nhân
2. Điền Họ tên, Địa chỉ
3. Điền SDT toàn chữ: abcdefr
4. Bấm "Cập nhật"</t>
  </si>
  <si>
    <t>ThongTinCanNhan-6</t>
  </si>
  <si>
    <t>ThongTinCanNhan-7</t>
  </si>
  <si>
    <t>ThongTinCanNhan-8</t>
  </si>
  <si>
    <t>Đổi mật khẩu tài khoản thành công</t>
  </si>
  <si>
    <t>Kiểm tra chức năng thay đổi mật khẩu</t>
  </si>
  <si>
    <t>Người dùng đã đăng nhập thành công tài khoản vào hệ thống.
Trang thông tin cá nhân hiển thị, người dùng yêu cầu thay đổi mật khẩu</t>
  </si>
  <si>
    <t>1. Mở trang thông tin cá nhân
2. Chọn Thay đổi mật khẩu
3. Điền mật khẩu mới hợp lệ
4. Bấm "Cập nhật"</t>
  </si>
  <si>
    <t>Đổi mật khẩu &lt; 6 ký tự</t>
  </si>
  <si>
    <t>Kiểm tra chức năng thay đổi mật khẩu &lt;6 ký tự</t>
  </si>
  <si>
    <t>1. Mở trang thông tin cá nhân
2. Chọn Thay đổi mật khẩu
3. Điền mật khẩu mới (&lt;6 ký tự): 12345
4. Bấm "Cập nhật"</t>
  </si>
  <si>
    <t>Hiển thị thông báo "Mật khấu tối thiểu 6 ký tự"
Thay đổi mật khẩu khongo thành công</t>
  </si>
  <si>
    <t>Hiển thị thông báo "Cập nhật thông tin tài khoản thành công!"
Cập nhật mật khẩu thành công</t>
  </si>
  <si>
    <t>Bỏ trống trường Mật khẩu</t>
  </si>
  <si>
    <t>Kiểm tra chức năng đổi mật khẩu nhưng bỏ trống mật khẩu</t>
  </si>
  <si>
    <t>1. Mở trang thông tin cá nhân
2. Chọn Thay đổi mật khẩu
3. Bỏ trống mật khẩu
4. Bấm "Cập nhật"</t>
  </si>
  <si>
    <t>Hiển thị thông báo " Vui lòng điền vào trường này" ở ô Mật khẩu</t>
  </si>
  <si>
    <t>ThongTinCanNhan-9</t>
  </si>
  <si>
    <t>Auto</t>
  </si>
  <si>
    <t>Untest</t>
  </si>
  <si>
    <t xml:space="preserve">Pass </t>
  </si>
  <si>
    <t>Fail</t>
  </si>
  <si>
    <t>N/A</t>
  </si>
  <si>
    <t>Pass</t>
  </si>
  <si>
    <t>Email sai định dạng</t>
  </si>
  <si>
    <t>Kiểm tra thông báo lỗi khi người dùng nhập sai định dạng email</t>
  </si>
  <si>
    <t xml:space="preserve">1. Nhập email: Trang 
2. Nhập password hợp lệ
3. Nhấn đăng nhập	</t>
  </si>
  <si>
    <t>Hệ thống hiển thị thông báo "Email sai định dạng" tại ô email</t>
  </si>
  <si>
    <t>DangNhap-6</t>
  </si>
  <si>
    <t>Sai mật khẩu</t>
  </si>
  <si>
    <t>Kiểm tra hệ thống phản hồi khi nhập sai mật khẩu đăng nhập</t>
  </si>
  <si>
    <t xml:space="preserve">1. Nhập email hợp lệ
2. Nhập password sai
3. Nhấn đăng nhập	</t>
  </si>
  <si>
    <t>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</si>
</sst>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1"/>
      <color theme="1"/>
      <name val="Calibri"/>
      <charset val="134"/>
      <scheme val="minor"/>
    </font>
    <font>
      <sz val="11"/>
      <color theme="1"/>
      <name val="Calibri"/>
      <family val="2"/>
      <scheme val="minor"/>
    </font>
    <font>
      <sz val="13"/>
      <name val="Times New Roman"/>
      <charset val="134"/>
    </font>
    <font>
      <b/>
      <u/>
      <sz val="13"/>
      <color indexed="12"/>
      <name val="Times New Roman"/>
      <charset val="134"/>
    </font>
    <font>
      <b/>
      <sz val="13"/>
      <name val="Times New Roman"/>
      <charset val="134"/>
    </font>
    <font>
      <b/>
      <sz val="13"/>
      <color theme="1"/>
      <name val="Times New Roman"/>
      <charset val="134"/>
    </font>
    <font>
      <sz val="13"/>
      <color theme="1"/>
      <name val="Times New Roman"/>
      <charset val="134"/>
    </font>
    <font>
      <b/>
      <sz val="13"/>
      <color rgb="FF000000"/>
      <name val="Times New Roman"/>
      <charset val="134"/>
    </font>
    <font>
      <sz val="12"/>
      <color theme="1"/>
      <name val="Times New Roman"/>
      <charset val="134"/>
    </font>
    <font>
      <u/>
      <sz val="11"/>
      <color theme="10"/>
      <name val="Calibri"/>
      <charset val="134"/>
      <scheme val="minor"/>
    </font>
    <font>
      <sz val="11"/>
      <name val="ＭＳ Ｐゴシック"/>
      <charset val="128"/>
    </font>
    <font>
      <sz val="11"/>
      <color theme="1"/>
      <name val="Times New Roman"/>
      <family val="1"/>
    </font>
    <font>
      <sz val="8"/>
      <name val="Calibri"/>
      <family val="2"/>
      <scheme val="minor"/>
    </font>
    <font>
      <sz val="13"/>
      <color theme="1"/>
      <name val="Times New Roman"/>
      <family val="1"/>
    </font>
    <font>
      <sz val="13"/>
      <name val="Times New Roman"/>
      <family val="1"/>
    </font>
    <font>
      <b/>
      <sz val="13"/>
      <color theme="1"/>
      <name val="Times New Roman"/>
      <family val="1"/>
    </font>
    <font>
      <sz val="8"/>
      <name val="Calibri"/>
      <charset val="134"/>
      <scheme val="minor"/>
    </font>
    <font>
      <b/>
      <u/>
      <sz val="13"/>
      <color indexed="12"/>
      <name val="Times New Roman"/>
      <family val="1"/>
    </font>
    <font>
      <b/>
      <sz val="13"/>
      <name val="Times New Roman"/>
      <family val="1"/>
    </font>
    <font>
      <b/>
      <sz val="13"/>
      <color rgb="FF000000"/>
      <name val="Times New Roman"/>
      <family val="1"/>
    </font>
    <font>
      <b/>
      <sz val="11"/>
      <color theme="1"/>
      <name val="Times New Roman"/>
      <family val="1"/>
    </font>
    <font>
      <b/>
      <u/>
      <sz val="13"/>
      <color indexed="12"/>
      <name val="Times  New Roman"/>
    </font>
    <font>
      <sz val="13"/>
      <name val="Times  New Roman"/>
    </font>
    <font>
      <b/>
      <sz val="13"/>
      <name val="Times  New Roman"/>
    </font>
    <font>
      <b/>
      <sz val="13"/>
      <color rgb="FF000000"/>
      <name val="Times  New Roman"/>
    </font>
    <font>
      <b/>
      <sz val="13"/>
      <color theme="1"/>
      <name val="Times  New Roman"/>
    </font>
    <font>
      <sz val="11"/>
      <color theme="1"/>
      <name val="Times  New Roman"/>
    </font>
    <font>
      <sz val="13"/>
      <color theme="1"/>
      <name val="Times  New Roman"/>
    </font>
    <font>
      <sz val="12"/>
      <color theme="1"/>
      <name val="Times New Roman"/>
      <family val="1"/>
    </font>
    <font>
      <sz val="12"/>
      <color rgb="FF000000"/>
      <name val="Times New Roman"/>
      <family val="1"/>
    </font>
  </fonts>
  <fills count="10">
    <fill>
      <patternFill patternType="none"/>
    </fill>
    <fill>
      <patternFill patternType="gray125"/>
    </fill>
    <fill>
      <patternFill patternType="solid">
        <fgColor theme="0" tint="-4.9989318521683403E-2"/>
        <bgColor indexed="55"/>
      </patternFill>
    </fill>
    <fill>
      <patternFill patternType="solid">
        <fgColor theme="0"/>
        <bgColor indexed="55"/>
      </patternFill>
    </fill>
    <fill>
      <patternFill patternType="solid">
        <fgColor theme="8" tint="0.39994506668294322"/>
        <bgColor indexed="64"/>
      </patternFill>
    </fill>
    <fill>
      <patternFill patternType="solid">
        <fgColor theme="8" tint="0.3999145481734672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theme="8"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0" fillId="0" borderId="0"/>
  </cellStyleXfs>
  <cellXfs count="102">
    <xf numFmtId="0" fontId="0" fillId="0" borderId="0" xfId="0">
      <alignment vertical="center"/>
    </xf>
    <xf numFmtId="0" fontId="2" fillId="0" borderId="0" xfId="0" applyFont="1" applyAlignment="1"/>
    <xf numFmtId="0" fontId="3" fillId="2" borderId="1" xfId="1"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4" fillId="2" borderId="1" xfId="2" applyFont="1" applyFill="1" applyBorder="1" applyAlignment="1">
      <alignment horizontal="left" vertical="top" wrapText="1"/>
    </xf>
    <xf numFmtId="0" fontId="2" fillId="2" borderId="1" xfId="2" applyFont="1" applyFill="1" applyBorder="1" applyAlignment="1">
      <alignment horizontal="left" vertical="top" wrapText="1"/>
    </xf>
    <xf numFmtId="2" fontId="2" fillId="2" borderId="1" xfId="0" applyNumberFormat="1" applyFont="1" applyFill="1" applyBorder="1" applyAlignment="1">
      <alignment vertical="top" wrapText="1"/>
    </xf>
    <xf numFmtId="2" fontId="2" fillId="3" borderId="1" xfId="0" applyNumberFormat="1" applyFont="1" applyFill="1" applyBorder="1" applyAlignment="1">
      <alignment vertical="top" wrapText="1"/>
    </xf>
    <xf numFmtId="0" fontId="6" fillId="0" borderId="1" xfId="0" applyFont="1" applyBorder="1" applyAlignment="1">
      <alignment horizontal="left" vertical="center" wrapText="1"/>
    </xf>
    <xf numFmtId="0" fontId="5" fillId="5" borderId="1" xfId="0" applyFont="1" applyFill="1"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7" fillId="4" borderId="0" xfId="0" applyFont="1" applyFill="1" applyAlignment="1">
      <alignment horizontal="center" vertical="center"/>
    </xf>
    <xf numFmtId="0" fontId="5" fillId="4" borderId="1" xfId="0" applyFont="1" applyFill="1" applyBorder="1" applyAlignment="1">
      <alignment horizontal="center" vertical="center"/>
    </xf>
    <xf numFmtId="0" fontId="2" fillId="0" borderId="0" xfId="0" applyFont="1" applyAlignment="1">
      <alignment horizontal="center"/>
    </xf>
    <xf numFmtId="0" fontId="5" fillId="5" borderId="2" xfId="0" applyFont="1" applyFill="1" applyBorder="1" applyAlignment="1">
      <alignment horizontal="center" vertical="center" wrapText="1"/>
    </xf>
    <xf numFmtId="0" fontId="8" fillId="0" borderId="1" xfId="0" applyFont="1" applyBorder="1" applyAlignment="1">
      <alignment vertical="center" wrapText="1"/>
    </xf>
    <xf numFmtId="0" fontId="14" fillId="0" borderId="0" xfId="0" applyFont="1" applyAlignment="1">
      <alignment horizontal="center" vertical="center"/>
    </xf>
    <xf numFmtId="0" fontId="15" fillId="4" borderId="1" xfId="0" applyFont="1" applyFill="1" applyBorder="1" applyAlignment="1">
      <alignment horizontal="center" vertical="center" wrapText="1"/>
    </xf>
    <xf numFmtId="0" fontId="13" fillId="0" borderId="0" xfId="0" applyFont="1" applyAlignment="1">
      <alignment horizontal="center" vertical="center"/>
    </xf>
    <xf numFmtId="0" fontId="13" fillId="0" borderId="1" xfId="0" applyFont="1" applyBorder="1" applyAlignment="1">
      <alignment vertical="center" wrapText="1"/>
    </xf>
    <xf numFmtId="0" fontId="14" fillId="0" borderId="0" xfId="0" applyFont="1" applyAlignment="1"/>
    <xf numFmtId="0" fontId="15" fillId="4" borderId="1" xfId="0" applyFont="1" applyFill="1" applyBorder="1" applyAlignment="1">
      <alignment horizontal="center" vertical="center"/>
    </xf>
    <xf numFmtId="0" fontId="13" fillId="0" borderId="1" xfId="0" applyFont="1" applyBorder="1" applyAlignment="1">
      <alignment horizontal="center" vertical="center"/>
    </xf>
    <xf numFmtId="0" fontId="13" fillId="0" borderId="0" xfId="0" applyFont="1" applyAlignment="1">
      <alignment vertical="center" wrapText="1"/>
    </xf>
    <xf numFmtId="0" fontId="14" fillId="0" borderId="0" xfId="0" applyFont="1" applyAlignment="1">
      <alignment horizontal="center"/>
    </xf>
    <xf numFmtId="0" fontId="13" fillId="0" borderId="4" xfId="0" applyFont="1" applyBorder="1" applyAlignment="1">
      <alignment horizontal="center" vertical="center"/>
    </xf>
    <xf numFmtId="0" fontId="17" fillId="2" borderId="1" xfId="1" applyFont="1" applyFill="1" applyBorder="1" applyAlignment="1">
      <alignment horizontal="left" vertical="top" wrapText="1"/>
    </xf>
    <xf numFmtId="0" fontId="14" fillId="2" borderId="1" xfId="0" applyFont="1" applyFill="1" applyBorder="1" applyAlignment="1">
      <alignment horizontal="left" vertical="top" wrapText="1"/>
    </xf>
    <xf numFmtId="0" fontId="14" fillId="2" borderId="1" xfId="0" applyFont="1" applyFill="1" applyBorder="1" applyAlignment="1">
      <alignment vertical="top" wrapText="1"/>
    </xf>
    <xf numFmtId="0" fontId="14" fillId="3" borderId="1" xfId="0" applyFont="1" applyFill="1" applyBorder="1" applyAlignment="1">
      <alignment vertical="top" wrapText="1"/>
    </xf>
    <xf numFmtId="0" fontId="18" fillId="2" borderId="1" xfId="2" applyFont="1" applyFill="1" applyBorder="1" applyAlignment="1">
      <alignment horizontal="left" vertical="top" wrapText="1"/>
    </xf>
    <xf numFmtId="0" fontId="14" fillId="2" borderId="1" xfId="2" applyFont="1" applyFill="1" applyBorder="1" applyAlignment="1">
      <alignment horizontal="left" vertical="top" wrapText="1"/>
    </xf>
    <xf numFmtId="2" fontId="14" fillId="2" borderId="1" xfId="0" applyNumberFormat="1" applyFont="1" applyFill="1" applyBorder="1" applyAlignment="1">
      <alignment vertical="top" wrapText="1"/>
    </xf>
    <xf numFmtId="2" fontId="14" fillId="3" borderId="1" xfId="0" applyNumberFormat="1" applyFont="1" applyFill="1" applyBorder="1" applyAlignment="1">
      <alignment vertical="top" wrapText="1"/>
    </xf>
    <xf numFmtId="0" fontId="15" fillId="5" borderId="2"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4" xfId="0" applyFont="1" applyBorder="1" applyAlignment="1">
      <alignment horizontal="left" vertical="center" wrapText="1"/>
    </xf>
    <xf numFmtId="0" fontId="13" fillId="0" borderId="0" xfId="0" applyFont="1" applyAlignment="1">
      <alignment horizontal="center" vertical="center" wrapText="1"/>
    </xf>
    <xf numFmtId="0" fontId="13" fillId="0" borderId="0" xfId="0" applyFont="1">
      <alignment vertical="center"/>
    </xf>
    <xf numFmtId="0" fontId="19" fillId="4" borderId="0" xfId="0" applyFont="1" applyFill="1" applyAlignment="1">
      <alignment horizontal="center" vertical="center" wrapText="1"/>
    </xf>
    <xf numFmtId="0" fontId="13" fillId="0" borderId="1" xfId="0" applyFont="1" applyBorder="1" applyAlignment="1">
      <alignment horizontal="left" vertical="center" wrapText="1"/>
    </xf>
    <xf numFmtId="0" fontId="13" fillId="0" borderId="0" xfId="0" applyFont="1" applyAlignment="1">
      <alignment horizontal="left" vertical="center"/>
    </xf>
    <xf numFmtId="0" fontId="17" fillId="2" borderId="1" xfId="1" applyFont="1" applyFill="1" applyBorder="1" applyAlignment="1">
      <alignment horizontal="center" vertical="top" wrapText="1"/>
    </xf>
    <xf numFmtId="0" fontId="18" fillId="2" borderId="1" xfId="2" applyFont="1" applyFill="1" applyBorder="1" applyAlignment="1">
      <alignment horizontal="center" vertical="top" wrapText="1"/>
    </xf>
    <xf numFmtId="0" fontId="11" fillId="6" borderId="1" xfId="0" applyFont="1" applyFill="1" applyBorder="1" applyAlignment="1">
      <alignment horizontal="center" vertical="center"/>
    </xf>
    <xf numFmtId="0" fontId="11" fillId="6" borderId="1" xfId="0" applyFont="1" applyFill="1" applyBorder="1" applyAlignment="1">
      <alignment horizontal="left" vertical="center"/>
    </xf>
    <xf numFmtId="0" fontId="20" fillId="8" borderId="1" xfId="0" applyFont="1" applyFill="1" applyBorder="1" applyAlignment="1">
      <alignment horizontal="center" vertical="center"/>
    </xf>
    <xf numFmtId="0" fontId="18" fillId="9" borderId="1" xfId="0" applyFont="1" applyFill="1" applyBorder="1" applyAlignment="1">
      <alignment horizontal="center" vertical="center" wrapText="1"/>
    </xf>
    <xf numFmtId="0" fontId="11" fillId="6" borderId="3" xfId="0" applyFont="1" applyFill="1" applyBorder="1" applyAlignment="1">
      <alignment horizontal="center" vertical="center"/>
    </xf>
    <xf numFmtId="0" fontId="11" fillId="6" borderId="3" xfId="0" applyFont="1" applyFill="1" applyBorder="1" applyAlignment="1">
      <alignment horizontal="left" vertical="center"/>
    </xf>
    <xf numFmtId="0" fontId="21" fillId="2" borderId="1" xfId="1" applyFont="1" applyFill="1" applyBorder="1" applyAlignment="1">
      <alignment horizontal="left" vertical="top" wrapText="1"/>
    </xf>
    <xf numFmtId="0" fontId="22" fillId="2" borderId="1" xfId="0" applyFont="1" applyFill="1" applyBorder="1" applyAlignment="1">
      <alignment horizontal="left" vertical="top" wrapText="1"/>
    </xf>
    <xf numFmtId="0" fontId="22" fillId="2" borderId="1" xfId="0" applyFont="1" applyFill="1" applyBorder="1" applyAlignment="1">
      <alignment vertical="top" wrapText="1"/>
    </xf>
    <xf numFmtId="0" fontId="22" fillId="3" borderId="1" xfId="0" applyFont="1" applyFill="1" applyBorder="1" applyAlignment="1">
      <alignment vertical="top" wrapText="1"/>
    </xf>
    <xf numFmtId="0" fontId="22" fillId="0" borderId="0" xfId="0" applyFont="1" applyAlignment="1"/>
    <xf numFmtId="0" fontId="23" fillId="2" borderId="1" xfId="2" applyFont="1" applyFill="1" applyBorder="1" applyAlignment="1">
      <alignment horizontal="left" vertical="top" wrapText="1"/>
    </xf>
    <xf numFmtId="0" fontId="22" fillId="2" borderId="1" xfId="2" applyFont="1" applyFill="1" applyBorder="1" applyAlignment="1">
      <alignment horizontal="left" vertical="top" wrapText="1"/>
    </xf>
    <xf numFmtId="2" fontId="22" fillId="2" borderId="1" xfId="0" applyNumberFormat="1" applyFont="1" applyFill="1" applyBorder="1" applyAlignment="1">
      <alignment vertical="top" wrapText="1"/>
    </xf>
    <xf numFmtId="2" fontId="22" fillId="3" borderId="1" xfId="0" applyNumberFormat="1" applyFont="1" applyFill="1" applyBorder="1" applyAlignment="1">
      <alignment vertical="top" wrapText="1"/>
    </xf>
    <xf numFmtId="0" fontId="25" fillId="5" borderId="1"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5" fillId="5" borderId="6" xfId="0" applyFont="1" applyFill="1" applyBorder="1" applyAlignment="1">
      <alignment horizontal="center" vertical="center" wrapText="1"/>
    </xf>
    <xf numFmtId="0" fontId="26" fillId="0" borderId="0" xfId="0" applyFont="1" applyAlignment="1">
      <alignment horizontal="center" vertical="center"/>
    </xf>
    <xf numFmtId="0" fontId="27" fillId="0" borderId="1" xfId="0" applyFont="1" applyBorder="1" applyAlignment="1">
      <alignment vertical="center" wrapText="1"/>
    </xf>
    <xf numFmtId="0" fontId="26" fillId="0" borderId="0" xfId="0" applyFont="1">
      <alignment vertical="center"/>
    </xf>
    <xf numFmtId="0" fontId="27" fillId="0" borderId="0" xfId="0" applyFont="1" applyAlignment="1">
      <alignment horizontal="left" vertical="center" wrapText="1"/>
    </xf>
    <xf numFmtId="0" fontId="27" fillId="0" borderId="0" xfId="0" applyFont="1">
      <alignment vertical="center"/>
    </xf>
    <xf numFmtId="0" fontId="27" fillId="0" borderId="0" xfId="0" applyFont="1" applyAlignment="1">
      <alignment horizontal="center" vertical="center"/>
    </xf>
    <xf numFmtId="0" fontId="27"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0" xfId="0" applyFont="1" applyAlignment="1">
      <alignment horizontal="center" vertical="center" wrapText="1"/>
    </xf>
    <xf numFmtId="0" fontId="27" fillId="0" borderId="1" xfId="0" applyFont="1" applyBorder="1" applyAlignment="1">
      <alignment horizontal="left" vertical="center" wrapText="1"/>
    </xf>
    <xf numFmtId="0" fontId="24" fillId="4" borderId="0" xfId="0" applyFont="1" applyFill="1" applyAlignment="1">
      <alignment horizontal="center" vertical="center" wrapText="1"/>
    </xf>
    <xf numFmtId="0" fontId="25" fillId="4" borderId="1" xfId="0" applyFont="1" applyFill="1" applyBorder="1" applyAlignment="1">
      <alignment horizontal="center" vertical="center" wrapText="1"/>
    </xf>
    <xf numFmtId="0" fontId="27" fillId="0" borderId="0" xfId="0" applyFont="1" applyAlignment="1">
      <alignment vertical="center" wrapText="1"/>
    </xf>
    <xf numFmtId="0" fontId="13" fillId="0" borderId="1" xfId="0" applyFont="1" applyBorder="1">
      <alignment vertical="center"/>
    </xf>
    <xf numFmtId="0" fontId="5" fillId="4" borderId="2" xfId="0" applyFont="1" applyFill="1" applyBorder="1" applyAlignment="1">
      <alignment horizontal="center" vertical="center"/>
    </xf>
    <xf numFmtId="0" fontId="28" fillId="0" borderId="1" xfId="0" applyFont="1" applyBorder="1" applyAlignment="1">
      <alignment vertical="center" wrapText="1"/>
    </xf>
    <xf numFmtId="0" fontId="29" fillId="0" borderId="0" xfId="0" applyFont="1" applyAlignment="1">
      <alignment vertical="center" wrapText="1"/>
    </xf>
    <xf numFmtId="0" fontId="27"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3" fillId="6" borderId="1" xfId="0" quotePrefix="1" applyFont="1" applyFill="1" applyBorder="1" applyAlignment="1">
      <alignment horizontal="center" vertical="center" wrapText="1"/>
    </xf>
    <xf numFmtId="0" fontId="26" fillId="6" borderId="1" xfId="0" applyFont="1" applyFill="1" applyBorder="1" applyAlignment="1">
      <alignment horizontal="center" vertical="center"/>
    </xf>
    <xf numFmtId="0" fontId="26" fillId="6" borderId="3" xfId="0" applyFont="1" applyFill="1" applyBorder="1" applyAlignment="1">
      <alignment horizontal="center" vertical="center"/>
    </xf>
    <xf numFmtId="0" fontId="6"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1" fillId="0" borderId="0" xfId="0" applyFont="1">
      <alignment vertical="center"/>
    </xf>
    <xf numFmtId="0" fontId="11" fillId="7" borderId="1" xfId="0" applyFont="1" applyFill="1" applyBorder="1" applyAlignment="1">
      <alignment horizontal="center" vertical="center"/>
    </xf>
    <xf numFmtId="0" fontId="15" fillId="9" borderId="1" xfId="0" applyFont="1" applyFill="1" applyBorder="1" applyAlignment="1">
      <alignment horizontal="center" vertical="center" wrapText="1"/>
    </xf>
    <xf numFmtId="0" fontId="22" fillId="0" borderId="0" xfId="0" applyFont="1" applyAlignment="1">
      <alignment horizontal="center"/>
    </xf>
  </cellXfs>
  <cellStyles count="3">
    <cellStyle name="Hyperlink" xfId="1" builtinId="8"/>
    <cellStyle name="Normal" xfId="0" builtinId="0"/>
    <cellStyle name="Normal_Sheet1" xfId="2" xr:uid="{00000000-0005-0000-0000-000031000000}"/>
  </cellStyles>
  <dxfs count="26">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ont>
        <color rgb="FF006100"/>
      </font>
      <fill>
        <patternFill>
          <bgColor rgb="FFC6EFCE"/>
        </patternFill>
      </fill>
    </dxf>
    <dxf>
      <font>
        <color rgb="FF006100"/>
      </font>
      <fill>
        <patternFill>
          <bgColor rgb="FFC6EF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colors>
    <mruColors>
      <color rgb="FFFF84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workbookViewId="0">
      <selection activeCell="E6" sqref="E6"/>
    </sheetView>
  </sheetViews>
  <sheetFormatPr defaultColWidth="9" defaultRowHeight="14.5"/>
  <cols>
    <col min="1" max="1" width="10.26953125" customWidth="1"/>
    <col min="2" max="2" width="24" customWidth="1"/>
    <col min="3" max="3" width="19.90625" customWidth="1"/>
    <col min="4" max="4" width="18.453125" customWidth="1"/>
    <col min="5" max="5" width="17.81640625" customWidth="1"/>
  </cols>
  <sheetData>
    <row r="1" spans="1:7" ht="22" customHeight="1">
      <c r="A1" s="54" t="s">
        <v>0</v>
      </c>
      <c r="B1" s="54" t="s">
        <v>1</v>
      </c>
      <c r="C1" s="54" t="s">
        <v>2</v>
      </c>
      <c r="D1" s="54" t="s">
        <v>3</v>
      </c>
      <c r="E1" s="54" t="s">
        <v>38</v>
      </c>
      <c r="F1" s="46"/>
      <c r="G1" s="46"/>
    </row>
    <row r="2" spans="1:7" ht="16.5">
      <c r="A2" s="52">
        <v>1</v>
      </c>
      <c r="B2" s="53" t="s">
        <v>4</v>
      </c>
      <c r="C2" s="91">
        <v>6</v>
      </c>
      <c r="D2" s="52"/>
      <c r="E2" s="52"/>
      <c r="F2" s="46"/>
      <c r="G2" s="46"/>
    </row>
    <row r="3" spans="1:7" ht="16.5">
      <c r="A3" s="52">
        <v>2</v>
      </c>
      <c r="B3" s="53" t="s">
        <v>5</v>
      </c>
      <c r="C3" s="91">
        <v>7</v>
      </c>
      <c r="D3" s="52"/>
      <c r="E3" s="52"/>
      <c r="F3" s="46"/>
      <c r="G3" s="46"/>
    </row>
    <row r="4" spans="1:7" ht="16.5">
      <c r="A4" s="52">
        <v>3</v>
      </c>
      <c r="B4" s="53" t="s">
        <v>6</v>
      </c>
      <c r="C4" s="91">
        <v>7</v>
      </c>
      <c r="D4" s="52"/>
      <c r="E4" s="52"/>
      <c r="F4" s="46"/>
      <c r="G4" s="46"/>
    </row>
    <row r="5" spans="1:7">
      <c r="A5" s="56">
        <v>4</v>
      </c>
      <c r="B5" s="57" t="s">
        <v>40</v>
      </c>
      <c r="C5" s="92">
        <v>13</v>
      </c>
    </row>
    <row r="6" spans="1:7" ht="16.5">
      <c r="A6" s="52">
        <v>5</v>
      </c>
      <c r="B6" s="53" t="s">
        <v>39</v>
      </c>
      <c r="C6" s="91">
        <v>13</v>
      </c>
      <c r="D6" s="52"/>
      <c r="E6" s="52"/>
      <c r="F6" s="46"/>
      <c r="G6" s="46"/>
    </row>
    <row r="7" spans="1:7" ht="16.5">
      <c r="A7" s="52">
        <v>6</v>
      </c>
      <c r="B7" s="53" t="s">
        <v>7</v>
      </c>
      <c r="C7" s="91">
        <v>9</v>
      </c>
      <c r="D7" s="52"/>
      <c r="E7" s="52"/>
      <c r="F7" s="46"/>
      <c r="G7" s="46"/>
    </row>
    <row r="9" spans="1:7">
      <c r="A9" s="99" t="s">
        <v>8</v>
      </c>
      <c r="B9" s="99"/>
      <c r="C9" s="99">
        <f>SUM(C2:C7)</f>
        <v>55</v>
      </c>
      <c r="D9" s="99">
        <f>SUM(D2:D7)</f>
        <v>0</v>
      </c>
      <c r="E9" s="99">
        <f>SUM(E2:E7)</f>
        <v>0</v>
      </c>
    </row>
    <row r="10" spans="1:7">
      <c r="A10" s="99"/>
      <c r="B10" s="99"/>
      <c r="C10" s="99"/>
      <c r="D10" s="99"/>
      <c r="E10" s="99"/>
    </row>
  </sheetData>
  <mergeCells count="4">
    <mergeCell ref="C9:C10"/>
    <mergeCell ref="D9:D10"/>
    <mergeCell ref="E9:E10"/>
    <mergeCell ref="A9:B10"/>
  </mergeCells>
  <phoneticPr fontId="12"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N30"/>
  <sheetViews>
    <sheetView tabSelected="1" topLeftCell="A3" zoomScale="70" zoomScaleNormal="70" workbookViewId="0">
      <selection activeCell="B7" sqref="B7"/>
    </sheetView>
  </sheetViews>
  <sheetFormatPr defaultColWidth="8.90625" defaultRowHeight="16.5"/>
  <cols>
    <col min="1" max="1" width="17.36328125" style="70" customWidth="1"/>
    <col min="2" max="2" width="28.1796875" style="72" customWidth="1"/>
    <col min="3" max="3" width="38.90625" style="72" customWidth="1"/>
    <col min="4" max="4" width="24.54296875" style="72" customWidth="1"/>
    <col min="5" max="5" width="41.1796875" style="72" customWidth="1"/>
    <col min="6" max="6" width="30.90625" style="72" customWidth="1"/>
    <col min="7" max="7" width="31.6328125" style="72" customWidth="1"/>
    <col min="8" max="8" width="8.90625" style="73"/>
    <col min="9" max="9" width="8.90625" style="70"/>
    <col min="10" max="16384" width="8.90625" style="72"/>
  </cols>
  <sheetData>
    <row r="1" spans="1:14" s="62" customFormat="1" ht="46" customHeight="1">
      <c r="A1" s="58" t="s">
        <v>9</v>
      </c>
      <c r="B1" s="58" t="s">
        <v>10</v>
      </c>
      <c r="C1" s="58"/>
      <c r="D1" s="59" t="e">
        <f>"Pass: "&amp;COUNTIF(#REF!,"Pass")</f>
        <v>#REF!</v>
      </c>
      <c r="E1" s="60" t="e">
        <f>"Untested: "&amp;COUNTIF(#REF!,"Untest")</f>
        <v>#REF!</v>
      </c>
      <c r="F1" s="61"/>
      <c r="I1" s="101"/>
      <c r="N1" s="62" t="s">
        <v>293</v>
      </c>
    </row>
    <row r="2" spans="1:14" s="62" customFormat="1" ht="28" customHeight="1">
      <c r="A2" s="63" t="s">
        <v>11</v>
      </c>
      <c r="B2" s="64" t="s">
        <v>12</v>
      </c>
      <c r="C2" s="64"/>
      <c r="D2" s="59" t="e">
        <f>"Fail: "&amp;COUNTIF(#REF!,"Fail")</f>
        <v>#REF!</v>
      </c>
      <c r="E2" s="60" t="e">
        <f>"N/A: "&amp;COUNTIF(#REF!,"N/A")</f>
        <v>#REF!</v>
      </c>
      <c r="F2" s="61"/>
      <c r="I2" s="101"/>
      <c r="N2" s="62" t="s">
        <v>294</v>
      </c>
    </row>
    <row r="3" spans="1:14" s="62" customFormat="1" ht="28" customHeight="1">
      <c r="A3" s="63" t="s">
        <v>13</v>
      </c>
      <c r="B3" s="63" t="s">
        <v>31</v>
      </c>
      <c r="C3" s="63"/>
      <c r="D3" s="59" t="e">
        <f>"Percent Complete: "&amp;ROUND((COUNTIF(#REF!,"Pass")*100)/((COUNTA($A$5:$A$949)*5)-COUNTIF(#REF!,"N/A")),2)&amp;"%"</f>
        <v>#REF!</v>
      </c>
      <c r="E3" s="65" t="str">
        <f>"Number of cases: "&amp;(COUNTA($A$5:$A$949))</f>
        <v>Number of cases: 6</v>
      </c>
      <c r="F3" s="66"/>
      <c r="I3" s="101"/>
      <c r="N3" s="62" t="s">
        <v>295</v>
      </c>
    </row>
    <row r="4" spans="1:14" s="70" customFormat="1" ht="42" customHeight="1">
      <c r="A4" s="80" t="s">
        <v>14</v>
      </c>
      <c r="B4" s="67" t="s">
        <v>15</v>
      </c>
      <c r="C4" s="67" t="s">
        <v>16</v>
      </c>
      <c r="D4" s="67" t="s">
        <v>17</v>
      </c>
      <c r="E4" s="68" t="s">
        <v>18</v>
      </c>
      <c r="F4" s="67" t="s">
        <v>19</v>
      </c>
      <c r="G4" s="67" t="s">
        <v>20</v>
      </c>
      <c r="H4" s="69" t="s">
        <v>21</v>
      </c>
      <c r="I4" s="81" t="s">
        <v>22</v>
      </c>
      <c r="N4" s="70" t="s">
        <v>292</v>
      </c>
    </row>
    <row r="5" spans="1:14" ht="88.5" customHeight="1">
      <c r="A5" s="76" t="s">
        <v>41</v>
      </c>
      <c r="B5" s="76" t="s">
        <v>23</v>
      </c>
      <c r="C5" s="79" t="s">
        <v>24</v>
      </c>
      <c r="D5" s="79" t="s">
        <v>25</v>
      </c>
      <c r="E5" s="71" t="s">
        <v>45</v>
      </c>
      <c r="F5" s="71" t="s">
        <v>46</v>
      </c>
      <c r="G5" s="71" t="s">
        <v>46</v>
      </c>
      <c r="H5" s="87" t="s">
        <v>293</v>
      </c>
      <c r="I5" s="76" t="s">
        <v>291</v>
      </c>
    </row>
    <row r="6" spans="1:14" ht="80" customHeight="1">
      <c r="A6" s="76" t="s">
        <v>42</v>
      </c>
      <c r="B6" s="76" t="s">
        <v>47</v>
      </c>
      <c r="C6" s="79" t="s">
        <v>48</v>
      </c>
      <c r="D6" s="79" t="s">
        <v>49</v>
      </c>
      <c r="E6" s="71" t="s">
        <v>51</v>
      </c>
      <c r="F6" s="71" t="s">
        <v>50</v>
      </c>
      <c r="G6" s="71" t="s">
        <v>50</v>
      </c>
      <c r="H6" s="87" t="s">
        <v>293</v>
      </c>
      <c r="I6" s="76" t="s">
        <v>305</v>
      </c>
    </row>
    <row r="7" spans="1:14" ht="80" customHeight="1">
      <c r="A7" s="76" t="s">
        <v>43</v>
      </c>
      <c r="B7" s="76" t="s">
        <v>297</v>
      </c>
      <c r="C7" s="79" t="s">
        <v>298</v>
      </c>
      <c r="D7" s="79" t="s">
        <v>49</v>
      </c>
      <c r="E7" s="71" t="s">
        <v>299</v>
      </c>
      <c r="F7" s="71" t="s">
        <v>300</v>
      </c>
      <c r="G7" s="71" t="s">
        <v>300</v>
      </c>
      <c r="H7" s="87" t="s">
        <v>293</v>
      </c>
      <c r="I7" s="76" t="s">
        <v>291</v>
      </c>
    </row>
    <row r="8" spans="1:14" s="74" customFormat="1" ht="80" customHeight="1">
      <c r="A8" s="76" t="s">
        <v>44</v>
      </c>
      <c r="B8" s="77" t="s">
        <v>52</v>
      </c>
      <c r="C8" s="79" t="s">
        <v>53</v>
      </c>
      <c r="D8" s="79" t="s">
        <v>49</v>
      </c>
      <c r="E8" s="71" t="s">
        <v>55</v>
      </c>
      <c r="F8" s="71" t="s">
        <v>54</v>
      </c>
      <c r="G8" s="71" t="s">
        <v>54</v>
      </c>
      <c r="H8" s="87" t="s">
        <v>293</v>
      </c>
      <c r="I8" s="76" t="s">
        <v>305</v>
      </c>
    </row>
    <row r="9" spans="1:14" ht="78.5" customHeight="1">
      <c r="A9" s="76" t="s">
        <v>58</v>
      </c>
      <c r="B9" s="27" t="s">
        <v>302</v>
      </c>
      <c r="C9" s="48" t="s">
        <v>303</v>
      </c>
      <c r="D9" s="48" t="s">
        <v>56</v>
      </c>
      <c r="E9" s="24" t="s">
        <v>304</v>
      </c>
      <c r="F9" s="24" t="s">
        <v>57</v>
      </c>
      <c r="G9" s="24" t="s">
        <v>57</v>
      </c>
      <c r="H9" s="87" t="s">
        <v>293</v>
      </c>
      <c r="I9" s="76" t="s">
        <v>291</v>
      </c>
    </row>
    <row r="10" spans="1:14" ht="67.5" customHeight="1">
      <c r="A10" s="76" t="s">
        <v>301</v>
      </c>
      <c r="B10" s="76" t="s">
        <v>62</v>
      </c>
      <c r="C10" s="79" t="s">
        <v>59</v>
      </c>
      <c r="D10" s="79" t="s">
        <v>49</v>
      </c>
      <c r="E10" s="71" t="s">
        <v>60</v>
      </c>
      <c r="F10" s="71" t="s">
        <v>61</v>
      </c>
      <c r="G10" s="71" t="s">
        <v>61</v>
      </c>
      <c r="H10" s="87" t="s">
        <v>293</v>
      </c>
      <c r="I10" s="76" t="s">
        <v>305</v>
      </c>
    </row>
    <row r="11" spans="1:14">
      <c r="A11" s="78"/>
      <c r="B11" s="82"/>
      <c r="C11" s="82"/>
      <c r="D11" s="82"/>
      <c r="E11" s="82"/>
      <c r="F11" s="82"/>
      <c r="G11" s="82"/>
      <c r="I11" s="78"/>
    </row>
    <row r="12" spans="1:14">
      <c r="A12" s="78"/>
      <c r="B12" s="82"/>
      <c r="C12" s="82"/>
      <c r="D12" s="82"/>
      <c r="E12" s="82"/>
      <c r="F12" s="82"/>
      <c r="G12" s="82"/>
      <c r="I12" s="78"/>
    </row>
    <row r="13" spans="1:14">
      <c r="A13" s="78"/>
      <c r="B13" s="82"/>
      <c r="C13" s="82"/>
      <c r="D13" s="82"/>
      <c r="E13" s="82"/>
      <c r="F13" s="82"/>
      <c r="G13" s="82"/>
      <c r="I13" s="78"/>
    </row>
    <row r="14" spans="1:14">
      <c r="A14" s="78"/>
      <c r="B14" s="82"/>
      <c r="C14" s="82"/>
      <c r="D14" s="82"/>
      <c r="E14" s="82"/>
      <c r="F14" s="82"/>
      <c r="G14" s="82"/>
      <c r="I14" s="78"/>
    </row>
    <row r="15" spans="1:14">
      <c r="A15" s="78"/>
      <c r="B15" s="82"/>
      <c r="C15" s="82"/>
      <c r="D15" s="82"/>
      <c r="E15" s="82"/>
      <c r="F15" s="82"/>
      <c r="G15" s="82"/>
      <c r="I15" s="78"/>
    </row>
    <row r="16" spans="1:14">
      <c r="A16" s="78"/>
      <c r="B16" s="82"/>
      <c r="C16" s="82"/>
      <c r="D16" s="82"/>
      <c r="E16" s="82"/>
      <c r="F16" s="82"/>
      <c r="G16" s="82"/>
      <c r="I16" s="78"/>
    </row>
    <row r="17" spans="1:9">
      <c r="A17" s="78"/>
      <c r="B17" s="82"/>
      <c r="C17" s="82"/>
      <c r="D17" s="82"/>
      <c r="E17" s="82"/>
      <c r="F17" s="82"/>
      <c r="G17" s="82"/>
      <c r="I17" s="78"/>
    </row>
    <row r="18" spans="1:9">
      <c r="A18" s="78"/>
      <c r="B18" s="82"/>
      <c r="C18" s="82"/>
      <c r="D18" s="82"/>
      <c r="E18" s="82"/>
      <c r="F18" s="82"/>
      <c r="G18" s="82"/>
      <c r="I18" s="78"/>
    </row>
    <row r="19" spans="1:9">
      <c r="A19" s="78"/>
      <c r="B19" s="82"/>
      <c r="C19" s="82"/>
      <c r="D19" s="82"/>
      <c r="E19" s="82"/>
      <c r="F19" s="82"/>
      <c r="G19" s="82"/>
      <c r="I19" s="78"/>
    </row>
    <row r="20" spans="1:9">
      <c r="A20" s="78"/>
      <c r="B20" s="82"/>
      <c r="C20" s="82"/>
      <c r="D20" s="82"/>
      <c r="E20" s="82"/>
      <c r="F20" s="82"/>
      <c r="G20" s="82"/>
      <c r="I20" s="78"/>
    </row>
    <row r="21" spans="1:9">
      <c r="A21" s="75"/>
      <c r="B21" s="74"/>
      <c r="C21" s="74"/>
      <c r="D21" s="74"/>
      <c r="E21" s="74"/>
      <c r="F21" s="74"/>
      <c r="G21" s="74"/>
      <c r="I21" s="75"/>
    </row>
    <row r="22" spans="1:9">
      <c r="A22" s="75"/>
      <c r="B22" s="74"/>
      <c r="C22" s="74"/>
      <c r="D22" s="74"/>
      <c r="E22" s="74"/>
      <c r="F22" s="74"/>
      <c r="G22" s="74"/>
      <c r="I22" s="75"/>
    </row>
    <row r="23" spans="1:9">
      <c r="A23" s="75"/>
      <c r="B23" s="74"/>
      <c r="C23" s="74"/>
      <c r="D23" s="74"/>
      <c r="E23" s="74"/>
      <c r="F23" s="74"/>
      <c r="G23" s="74"/>
      <c r="I23" s="75"/>
    </row>
    <row r="24" spans="1:9">
      <c r="A24" s="75"/>
      <c r="B24" s="74"/>
      <c r="C24" s="74"/>
      <c r="D24" s="74"/>
      <c r="E24" s="74"/>
      <c r="F24" s="74"/>
      <c r="G24" s="74"/>
      <c r="I24" s="75"/>
    </row>
    <row r="25" spans="1:9">
      <c r="A25" s="75"/>
      <c r="B25" s="74"/>
      <c r="C25" s="74"/>
      <c r="D25" s="74"/>
      <c r="E25" s="74"/>
      <c r="F25" s="74"/>
      <c r="G25" s="74"/>
      <c r="I25" s="75"/>
    </row>
    <row r="26" spans="1:9">
      <c r="A26" s="75"/>
      <c r="B26" s="74"/>
      <c r="C26" s="74"/>
      <c r="D26" s="74"/>
      <c r="E26" s="74"/>
      <c r="F26" s="74"/>
      <c r="G26" s="74"/>
      <c r="I26" s="75"/>
    </row>
    <row r="27" spans="1:9">
      <c r="A27" s="75"/>
      <c r="B27" s="74"/>
      <c r="C27" s="74"/>
      <c r="D27" s="74"/>
      <c r="E27" s="74"/>
      <c r="F27" s="74"/>
      <c r="G27" s="74"/>
      <c r="I27" s="75"/>
    </row>
    <row r="28" spans="1:9">
      <c r="A28" s="75"/>
      <c r="B28" s="74"/>
      <c r="C28" s="74"/>
      <c r="D28" s="74"/>
      <c r="E28" s="74"/>
      <c r="F28" s="74"/>
      <c r="G28" s="74"/>
      <c r="I28" s="75"/>
    </row>
    <row r="29" spans="1:9">
      <c r="A29" s="75"/>
      <c r="B29" s="74"/>
      <c r="C29" s="74"/>
      <c r="D29" s="74"/>
      <c r="E29" s="74"/>
      <c r="F29" s="74"/>
      <c r="G29" s="74"/>
      <c r="I29" s="75"/>
    </row>
    <row r="30" spans="1:9">
      <c r="A30" s="75"/>
      <c r="B30" s="74"/>
      <c r="C30" s="74"/>
      <c r="D30" s="74"/>
      <c r="E30" s="74"/>
      <c r="F30" s="74"/>
      <c r="G30" s="74"/>
      <c r="I30" s="75"/>
    </row>
  </sheetData>
  <phoneticPr fontId="16" type="noConversion"/>
  <conditionalFormatting sqref="H5:H10">
    <cfRule type="cellIs" dxfId="6" priority="2" operator="equal">
      <formula>"Pass"</formula>
    </cfRule>
    <cfRule type="cellIs" dxfId="5" priority="3" operator="equal">
      <formula>"Pass"</formula>
    </cfRule>
    <cfRule type="cellIs" dxfId="4" priority="4" operator="equal">
      <formula>"Fail"</formula>
    </cfRule>
  </conditionalFormatting>
  <conditionalFormatting sqref="H5">
    <cfRule type="cellIs" dxfId="0" priority="1" operator="equal">
      <formula>"Pass"</formula>
    </cfRule>
  </conditionalFormatting>
  <dataValidations count="1">
    <dataValidation type="list" allowBlank="1" showInputMessage="1" showErrorMessage="1" sqref="H5:H10" xr:uid="{20F6B9EC-4908-4BDC-BB11-126EDE5D1031}">
      <formula1>$N$1:$N$4</formula1>
    </dataValidation>
  </dataValidations>
  <hyperlinks>
    <hyperlink ref="A1" location="'Test report'!A1" display="Back to TestReport" xr:uid="{00000000-0004-0000-0100-000000000000}"/>
    <hyperlink ref="B1" location="BugList!A1" display="To Buglist" xr:uid="{00000000-0004-0000-0100-000001000000}"/>
  </hyperlink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Q11"/>
  <sheetViews>
    <sheetView topLeftCell="A2" zoomScale="70" zoomScaleNormal="70" workbookViewId="0">
      <selection activeCell="Q2" sqref="Q2:Q5"/>
    </sheetView>
  </sheetViews>
  <sheetFormatPr defaultColWidth="8.90625" defaultRowHeight="16.5"/>
  <cols>
    <col min="1" max="1" width="13.453125" customWidth="1"/>
    <col min="2" max="2" width="31" customWidth="1"/>
    <col min="3" max="3" width="34" customWidth="1"/>
    <col min="4" max="4" width="29.26953125" customWidth="1"/>
    <col min="5" max="5" width="38.26953125" customWidth="1"/>
    <col min="6" max="6" width="26.08984375" customWidth="1"/>
    <col min="7" max="7" width="26.1796875" customWidth="1"/>
    <col min="8" max="8" width="8.90625" style="13"/>
  </cols>
  <sheetData>
    <row r="1" spans="1:17" s="1" customFormat="1" ht="46" customHeight="1">
      <c r="A1" s="2" t="s">
        <v>9</v>
      </c>
      <c r="B1" s="2" t="s">
        <v>10</v>
      </c>
      <c r="C1" s="2"/>
      <c r="D1" s="3" t="e">
        <f>"Pass: "&amp;COUNTIF(#REF!,"Pass")</f>
        <v>#REF!</v>
      </c>
      <c r="E1" s="4" t="e">
        <f>"Untested: "&amp;COUNTIF(#REF!,"Untest")</f>
        <v>#REF!</v>
      </c>
      <c r="F1" s="5"/>
    </row>
    <row r="2" spans="1:17" s="1" customFormat="1" ht="40" customHeight="1">
      <c r="A2" s="6" t="s">
        <v>11</v>
      </c>
      <c r="B2" s="7" t="s">
        <v>12</v>
      </c>
      <c r="C2" s="7"/>
      <c r="D2" s="3" t="e">
        <f>"Fail: "&amp;COUNTIF(#REF!,"Fail")</f>
        <v>#REF!</v>
      </c>
      <c r="E2" s="4" t="e">
        <f>"N/A: "&amp;COUNTIF(#REF!,"N/A")</f>
        <v>#REF!</v>
      </c>
      <c r="F2" s="5"/>
      <c r="Q2" s="25" t="s">
        <v>296</v>
      </c>
    </row>
    <row r="3" spans="1:17" s="1" customFormat="1" ht="28" customHeight="1">
      <c r="A3" s="6" t="s">
        <v>13</v>
      </c>
      <c r="B3" s="35" t="s">
        <v>31</v>
      </c>
      <c r="C3" s="6"/>
      <c r="D3" s="3" t="e">
        <f>"Percent Complete: "&amp;ROUND((COUNTIF(#REF!,"Pass")*100)/((COUNTA($A$5:$A$947)*5)-COUNTIF(#REF!,"N/A")),2)&amp;"%"</f>
        <v>#REF!</v>
      </c>
      <c r="E3" s="8" t="str">
        <f>"Number of cases: "&amp;(COUNTA($A$5:$A$947))</f>
        <v>Number of cases: 7</v>
      </c>
      <c r="F3" s="9"/>
      <c r="Q3" s="25" t="s">
        <v>294</v>
      </c>
    </row>
    <row r="4" spans="1:17" ht="37" customHeight="1">
      <c r="A4" s="16" t="s">
        <v>14</v>
      </c>
      <c r="B4" s="19" t="s">
        <v>15</v>
      </c>
      <c r="C4" s="19" t="s">
        <v>16</v>
      </c>
      <c r="D4" s="19" t="s">
        <v>17</v>
      </c>
      <c r="E4" s="19" t="s">
        <v>18</v>
      </c>
      <c r="F4" s="19" t="s">
        <v>19</v>
      </c>
      <c r="G4" s="19" t="s">
        <v>20</v>
      </c>
      <c r="H4" s="19" t="s">
        <v>21</v>
      </c>
      <c r="I4" s="84" t="s">
        <v>22</v>
      </c>
      <c r="Q4" s="98" t="s">
        <v>295</v>
      </c>
    </row>
    <row r="5" spans="1:17" s="46" customFormat="1" ht="78" customHeight="1">
      <c r="A5" s="27" t="s">
        <v>63</v>
      </c>
      <c r="B5" s="24" t="s">
        <v>71</v>
      </c>
      <c r="C5" s="28" t="s">
        <v>70</v>
      </c>
      <c r="D5" s="24" t="s">
        <v>72</v>
      </c>
      <c r="E5" s="24" t="s">
        <v>73</v>
      </c>
      <c r="F5" s="24" t="s">
        <v>74</v>
      </c>
      <c r="G5" s="28"/>
      <c r="H5" s="88" t="s">
        <v>292</v>
      </c>
      <c r="I5" s="83"/>
      <c r="Q5" s="46" t="s">
        <v>292</v>
      </c>
    </row>
    <row r="6" spans="1:17" s="46" customFormat="1" ht="72" customHeight="1">
      <c r="A6" s="27" t="s">
        <v>64</v>
      </c>
      <c r="B6" s="24" t="s">
        <v>75</v>
      </c>
      <c r="C6" s="24" t="s">
        <v>76</v>
      </c>
      <c r="D6" s="24" t="s">
        <v>72</v>
      </c>
      <c r="E6" s="24" t="s">
        <v>77</v>
      </c>
      <c r="F6" s="24" t="s">
        <v>78</v>
      </c>
      <c r="G6" s="24"/>
      <c r="H6" s="88" t="s">
        <v>292</v>
      </c>
      <c r="I6" s="83"/>
    </row>
    <row r="7" spans="1:17" s="46" customFormat="1" ht="67.5" customHeight="1">
      <c r="A7" s="27" t="s">
        <v>65</v>
      </c>
      <c r="B7" s="24" t="s">
        <v>79</v>
      </c>
      <c r="C7" s="83" t="s">
        <v>80</v>
      </c>
      <c r="D7" s="24" t="s">
        <v>72</v>
      </c>
      <c r="E7" s="24" t="s">
        <v>81</v>
      </c>
      <c r="F7" s="24" t="s">
        <v>82</v>
      </c>
      <c r="G7" s="28"/>
      <c r="H7" s="88" t="s">
        <v>292</v>
      </c>
      <c r="I7" s="83"/>
    </row>
    <row r="8" spans="1:17" s="46" customFormat="1" ht="67.5" customHeight="1">
      <c r="A8" s="27" t="s">
        <v>66</v>
      </c>
      <c r="B8" s="24" t="s">
        <v>90</v>
      </c>
      <c r="C8" s="28" t="s">
        <v>91</v>
      </c>
      <c r="D8" s="24" t="s">
        <v>72</v>
      </c>
      <c r="E8" s="24" t="s">
        <v>92</v>
      </c>
      <c r="F8" s="24" t="s">
        <v>93</v>
      </c>
      <c r="G8" s="24"/>
      <c r="H8" s="88" t="s">
        <v>292</v>
      </c>
      <c r="I8" s="83"/>
    </row>
    <row r="9" spans="1:17" s="46" customFormat="1" ht="80.5" customHeight="1">
      <c r="A9" s="27" t="s">
        <v>67</v>
      </c>
      <c r="B9" s="71" t="s">
        <v>83</v>
      </c>
      <c r="C9" s="24" t="s">
        <v>84</v>
      </c>
      <c r="D9" s="24" t="s">
        <v>72</v>
      </c>
      <c r="E9" s="24" t="s">
        <v>85</v>
      </c>
      <c r="F9" s="24" t="s">
        <v>86</v>
      </c>
      <c r="G9" s="24"/>
      <c r="H9" s="88" t="s">
        <v>292</v>
      </c>
      <c r="I9" s="83"/>
    </row>
    <row r="10" spans="1:17" s="46" customFormat="1" ht="80.5" customHeight="1">
      <c r="A10" s="27" t="s">
        <v>68</v>
      </c>
      <c r="B10" s="71" t="s">
        <v>94</v>
      </c>
      <c r="C10" s="28" t="s">
        <v>95</v>
      </c>
      <c r="D10" s="24" t="s">
        <v>72</v>
      </c>
      <c r="E10" s="24" t="s">
        <v>96</v>
      </c>
      <c r="F10" s="24" t="s">
        <v>97</v>
      </c>
      <c r="G10" s="24"/>
      <c r="H10" s="88" t="s">
        <v>292</v>
      </c>
      <c r="I10" s="83"/>
    </row>
    <row r="11" spans="1:17" s="46" customFormat="1" ht="84" customHeight="1">
      <c r="A11" s="27" t="s">
        <v>69</v>
      </c>
      <c r="B11" s="24" t="s">
        <v>87</v>
      </c>
      <c r="C11" s="24" t="s">
        <v>88</v>
      </c>
      <c r="D11" s="24" t="s">
        <v>72</v>
      </c>
      <c r="E11" s="24" t="s">
        <v>89</v>
      </c>
      <c r="F11" s="24" t="s">
        <v>98</v>
      </c>
      <c r="G11" s="24"/>
      <c r="H11" s="88" t="s">
        <v>292</v>
      </c>
      <c r="I11" s="83"/>
    </row>
  </sheetData>
  <phoneticPr fontId="12" type="noConversion"/>
  <conditionalFormatting sqref="H5:H11">
    <cfRule type="cellIs" dxfId="8" priority="1" operator="equal">
      <formula>"Pass"</formula>
    </cfRule>
    <cfRule type="containsText" dxfId="7" priority="2" operator="containsText" text="Pass">
      <formula>NOT(ISERROR(SEARCH("Pass",H5)))</formula>
    </cfRule>
  </conditionalFormatting>
  <dataValidations count="1">
    <dataValidation type="list" allowBlank="1" showInputMessage="1" showErrorMessage="1" sqref="H5:H11" xr:uid="{6C4DA25E-06CE-466C-9D51-CB4C5F535F79}">
      <formula1>$Q$2:$Q$5</formula1>
    </dataValidation>
  </dataValidations>
  <hyperlinks>
    <hyperlink ref="A1" location="'Test report'!A1" display="Back to TestReport" xr:uid="{00000000-0004-0000-0200-000000000000}"/>
    <hyperlink ref="B1" location="BugList!A1" display="To Buglist" xr:uid="{00000000-0004-0000-0200-000001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L113"/>
  <sheetViews>
    <sheetView zoomScale="55" zoomScaleNormal="55" workbookViewId="0">
      <selection activeCell="H4" sqref="H4"/>
    </sheetView>
  </sheetViews>
  <sheetFormatPr defaultColWidth="8.90625" defaultRowHeight="16.5"/>
  <cols>
    <col min="1" max="1" width="15.08984375" customWidth="1"/>
    <col min="2" max="2" width="23.453125" customWidth="1"/>
    <col min="3" max="3" width="26.1796875" customWidth="1"/>
    <col min="4" max="4" width="22.26953125" customWidth="1"/>
    <col min="5" max="5" width="40.81640625" customWidth="1"/>
    <col min="6" max="6" width="24.90625" customWidth="1"/>
    <col min="7" max="7" width="25.6328125" customWidth="1"/>
    <col min="8" max="8" width="13.81640625" style="12" customWidth="1"/>
    <col min="9" max="9" width="14.90625" style="13" customWidth="1"/>
  </cols>
  <sheetData>
    <row r="1" spans="1:12" s="1" customFormat="1" ht="46" customHeight="1">
      <c r="A1" s="2" t="s">
        <v>9</v>
      </c>
      <c r="B1" s="2" t="s">
        <v>10</v>
      </c>
      <c r="C1" s="3" t="e">
        <f>"Pass: "&amp;COUNTIF(#REF!,"Pass")</f>
        <v>#REF!</v>
      </c>
      <c r="D1" s="4" t="e">
        <f>"Untested: "&amp;COUNTIF(#REF!,"Untest")</f>
        <v>#REF!</v>
      </c>
      <c r="E1" s="5"/>
      <c r="H1" s="18"/>
    </row>
    <row r="2" spans="1:12" s="1" customFormat="1" ht="28" customHeight="1">
      <c r="A2" s="6" t="s">
        <v>11</v>
      </c>
      <c r="B2" s="7" t="s">
        <v>12</v>
      </c>
      <c r="C2" s="3" t="e">
        <f>"Fail: "&amp;COUNTIF(#REF!,"Fail")</f>
        <v>#REF!</v>
      </c>
      <c r="D2" s="4" t="e">
        <f>"N/A: "&amp;COUNTIF(#REF!,"N/A")</f>
        <v>#REF!</v>
      </c>
      <c r="E2" s="5"/>
      <c r="H2" s="18"/>
      <c r="L2" s="25" t="s">
        <v>296</v>
      </c>
    </row>
    <row r="3" spans="1:12" s="1" customFormat="1" ht="28" customHeight="1">
      <c r="A3" s="6" t="s">
        <v>13</v>
      </c>
      <c r="B3" s="6" t="s">
        <v>31</v>
      </c>
      <c r="C3" s="3" t="e">
        <f>"Percent Complete: "&amp;ROUND((COUNTIF(#REF!,"Pass")*100)/((COUNTA($A$5:$A$940)*5)-COUNTIF(#REF!,"N/A")),2)&amp;"%"</f>
        <v>#REF!</v>
      </c>
      <c r="D3" s="8" t="str">
        <f>"Number of cases: "&amp;(COUNTA($A$5:$A$940))</f>
        <v>Number of cases: 7</v>
      </c>
      <c r="E3" s="9"/>
      <c r="H3" s="18"/>
      <c r="L3" s="25" t="s">
        <v>294</v>
      </c>
    </row>
    <row r="4" spans="1:12" ht="46" customHeight="1">
      <c r="A4" s="11" t="s">
        <v>26</v>
      </c>
      <c r="B4" s="11" t="s">
        <v>15</v>
      </c>
      <c r="C4" s="11" t="s">
        <v>27</v>
      </c>
      <c r="D4" s="11" t="s">
        <v>17</v>
      </c>
      <c r="E4" s="11" t="s">
        <v>18</v>
      </c>
      <c r="F4" s="11" t="s">
        <v>19</v>
      </c>
      <c r="G4" s="11" t="s">
        <v>20</v>
      </c>
      <c r="H4" s="11" t="s">
        <v>21</v>
      </c>
      <c r="I4" s="100" t="s">
        <v>22</v>
      </c>
      <c r="L4" s="98" t="s">
        <v>295</v>
      </c>
    </row>
    <row r="5" spans="1:12" ht="60" customHeight="1">
      <c r="A5" s="20" t="s">
        <v>103</v>
      </c>
      <c r="B5" s="20" t="s">
        <v>99</v>
      </c>
      <c r="C5" s="20" t="s">
        <v>100</v>
      </c>
      <c r="D5" s="20" t="s">
        <v>101</v>
      </c>
      <c r="E5" s="85" t="s">
        <v>133</v>
      </c>
      <c r="F5" s="20" t="s">
        <v>102</v>
      </c>
      <c r="G5" s="20"/>
      <c r="H5" s="89" t="s">
        <v>292</v>
      </c>
      <c r="I5" s="20"/>
      <c r="L5" s="46" t="s">
        <v>292</v>
      </c>
    </row>
    <row r="6" spans="1:12" ht="57" customHeight="1">
      <c r="A6" s="20" t="s">
        <v>104</v>
      </c>
      <c r="B6" s="28" t="s">
        <v>107</v>
      </c>
      <c r="C6" s="85" t="s">
        <v>108</v>
      </c>
      <c r="D6" s="85" t="s">
        <v>110</v>
      </c>
      <c r="E6" s="85" t="s">
        <v>134</v>
      </c>
      <c r="F6" s="85" t="s">
        <v>109</v>
      </c>
      <c r="G6" s="85"/>
      <c r="H6" s="89" t="s">
        <v>292</v>
      </c>
      <c r="I6" s="20"/>
    </row>
    <row r="7" spans="1:12" ht="65.5" customHeight="1">
      <c r="A7" s="20" t="s">
        <v>105</v>
      </c>
      <c r="B7" s="24" t="s">
        <v>111</v>
      </c>
      <c r="C7" s="85" t="s">
        <v>112</v>
      </c>
      <c r="D7" s="85" t="s">
        <v>113</v>
      </c>
      <c r="E7" s="85" t="s">
        <v>114</v>
      </c>
      <c r="F7" s="85" t="s">
        <v>130</v>
      </c>
      <c r="G7" s="85"/>
      <c r="H7" s="89" t="s">
        <v>292</v>
      </c>
      <c r="I7" s="20"/>
    </row>
    <row r="8" spans="1:12" ht="68.5" customHeight="1">
      <c r="A8" s="20" t="s">
        <v>106</v>
      </c>
      <c r="B8" s="85" t="s">
        <v>28</v>
      </c>
      <c r="C8" s="85" t="s">
        <v>115</v>
      </c>
      <c r="D8" s="85" t="s">
        <v>113</v>
      </c>
      <c r="E8" s="85" t="s">
        <v>116</v>
      </c>
      <c r="F8" s="85" t="s">
        <v>117</v>
      </c>
      <c r="G8" s="85"/>
      <c r="H8" s="89" t="s">
        <v>292</v>
      </c>
      <c r="I8" s="20"/>
    </row>
    <row r="9" spans="1:12" ht="72.5" customHeight="1">
      <c r="A9" s="20" t="s">
        <v>118</v>
      </c>
      <c r="B9" s="85" t="s">
        <v>121</v>
      </c>
      <c r="C9" s="85" t="s">
        <v>122</v>
      </c>
      <c r="D9" s="85" t="s">
        <v>113</v>
      </c>
      <c r="E9" s="85" t="s">
        <v>123</v>
      </c>
      <c r="F9" s="85" t="s">
        <v>124</v>
      </c>
      <c r="G9" s="85"/>
      <c r="H9" s="89" t="s">
        <v>292</v>
      </c>
      <c r="I9" s="20"/>
    </row>
    <row r="10" spans="1:12" ht="59" customHeight="1">
      <c r="A10" s="20" t="s">
        <v>119</v>
      </c>
      <c r="B10" s="85" t="s">
        <v>125</v>
      </c>
      <c r="C10" s="85" t="s">
        <v>126</v>
      </c>
      <c r="D10" s="85" t="s">
        <v>113</v>
      </c>
      <c r="E10" s="85" t="s">
        <v>127</v>
      </c>
      <c r="F10" s="85" t="s">
        <v>124</v>
      </c>
      <c r="G10" s="86"/>
      <c r="H10" s="89" t="s">
        <v>292</v>
      </c>
      <c r="I10" s="20"/>
    </row>
    <row r="11" spans="1:12" ht="73" customHeight="1">
      <c r="A11" s="20" t="s">
        <v>120</v>
      </c>
      <c r="B11" s="85" t="s">
        <v>128</v>
      </c>
      <c r="C11" s="85" t="s">
        <v>129</v>
      </c>
      <c r="D11" s="85" t="s">
        <v>113</v>
      </c>
      <c r="E11" s="85" t="s">
        <v>131</v>
      </c>
      <c r="F11" s="85" t="s">
        <v>132</v>
      </c>
      <c r="G11" s="85"/>
      <c r="H11" s="89" t="s">
        <v>292</v>
      </c>
      <c r="I11" s="20"/>
    </row>
    <row r="12" spans="1:12" ht="14.5" customHeight="1">
      <c r="I12" s="14"/>
    </row>
    <row r="13" spans="1:12" ht="14.5" customHeight="1">
      <c r="I13" s="14"/>
    </row>
    <row r="14" spans="1:12" ht="14.5" customHeight="1">
      <c r="I14" s="14"/>
    </row>
    <row r="15" spans="1:12" ht="14.5" customHeight="1">
      <c r="I15" s="14"/>
    </row>
    <row r="16" spans="1:12" ht="14.5" customHeight="1">
      <c r="I16" s="14"/>
    </row>
    <row r="17" spans="9:9" ht="14.5" customHeight="1">
      <c r="I17" s="14"/>
    </row>
    <row r="18" spans="9:9" ht="14.5" customHeight="1">
      <c r="I18" s="14"/>
    </row>
    <row r="19" spans="9:9" ht="14.5" customHeight="1">
      <c r="I19" s="14"/>
    </row>
    <row r="20" spans="9:9" ht="14.5" customHeight="1">
      <c r="I20" s="14"/>
    </row>
    <row r="21" spans="9:9" ht="14.5" customHeight="1">
      <c r="I21" s="14"/>
    </row>
    <row r="22" spans="9:9" ht="14.5" customHeight="1">
      <c r="I22" s="14"/>
    </row>
    <row r="23" spans="9:9" ht="14.5" customHeight="1">
      <c r="I23" s="14"/>
    </row>
    <row r="24" spans="9:9" ht="14.5" customHeight="1">
      <c r="I24" s="14"/>
    </row>
    <row r="25" spans="9:9" ht="14.5" customHeight="1">
      <c r="I25" s="14"/>
    </row>
    <row r="26" spans="9:9" ht="14.5" customHeight="1">
      <c r="I26" s="14"/>
    </row>
    <row r="27" spans="9:9" ht="14.5" customHeight="1">
      <c r="I27" s="14"/>
    </row>
    <row r="28" spans="9:9" ht="14.5" customHeight="1">
      <c r="I28" s="14"/>
    </row>
    <row r="29" spans="9:9" ht="14.5" customHeight="1">
      <c r="I29" s="14"/>
    </row>
    <row r="30" spans="9:9" ht="14.5" customHeight="1">
      <c r="I30" s="14"/>
    </row>
    <row r="31" spans="9:9" ht="14.5" customHeight="1">
      <c r="I31" s="14"/>
    </row>
    <row r="32" spans="9:9" ht="14.5" customHeight="1">
      <c r="I32" s="14"/>
    </row>
    <row r="33" spans="9:9" ht="14.5" customHeight="1">
      <c r="I33" s="14"/>
    </row>
    <row r="34" spans="9:9" ht="14.5" customHeight="1">
      <c r="I34" s="14"/>
    </row>
    <row r="35" spans="9:9" ht="14.5" customHeight="1">
      <c r="I35" s="14"/>
    </row>
    <row r="36" spans="9:9" ht="14.5" customHeight="1">
      <c r="I36" s="14"/>
    </row>
    <row r="37" spans="9:9" ht="14.5" customHeight="1">
      <c r="I37" s="14"/>
    </row>
    <row r="38" spans="9:9" ht="14.5" customHeight="1">
      <c r="I38" s="14"/>
    </row>
    <row r="39" spans="9:9" ht="14.5" customHeight="1">
      <c r="I39" s="14"/>
    </row>
    <row r="40" spans="9:9" ht="14.5" customHeight="1">
      <c r="I40" s="14"/>
    </row>
    <row r="41" spans="9:9" ht="14.5" customHeight="1">
      <c r="I41" s="14"/>
    </row>
    <row r="42" spans="9:9" ht="14.5" customHeight="1">
      <c r="I42" s="14"/>
    </row>
    <row r="43" spans="9:9" ht="14.5" customHeight="1">
      <c r="I43" s="14"/>
    </row>
    <row r="44" spans="9:9" ht="14.5" customHeight="1">
      <c r="I44" s="14"/>
    </row>
    <row r="45" spans="9:9" ht="14.5" customHeight="1">
      <c r="I45" s="14"/>
    </row>
    <row r="46" spans="9:9" ht="14.5" customHeight="1">
      <c r="I46" s="14"/>
    </row>
    <row r="47" spans="9:9" ht="14.5" customHeight="1">
      <c r="I47" s="14"/>
    </row>
    <row r="48" spans="9:9" ht="14.5" customHeight="1">
      <c r="I48" s="14"/>
    </row>
    <row r="49" spans="9:9" ht="14.5" customHeight="1">
      <c r="I49" s="14"/>
    </row>
    <row r="50" spans="9:9" ht="14.5" customHeight="1">
      <c r="I50" s="14"/>
    </row>
    <row r="51" spans="9:9" ht="14.5" customHeight="1">
      <c r="I51" s="14"/>
    </row>
    <row r="52" spans="9:9" ht="14.5" customHeight="1">
      <c r="I52" s="14"/>
    </row>
    <row r="53" spans="9:9" ht="14.5" customHeight="1">
      <c r="I53" s="14"/>
    </row>
    <row r="54" spans="9:9" ht="14.5" customHeight="1">
      <c r="I54" s="14"/>
    </row>
    <row r="55" spans="9:9" ht="14.5" customHeight="1">
      <c r="I55" s="14"/>
    </row>
    <row r="56" spans="9:9" ht="14.5" customHeight="1">
      <c r="I56" s="14"/>
    </row>
    <row r="57" spans="9:9" ht="14.5" customHeight="1">
      <c r="I57" s="14"/>
    </row>
    <row r="58" spans="9:9" ht="14.5" customHeight="1">
      <c r="I58" s="14"/>
    </row>
    <row r="59" spans="9:9" ht="14.5" customHeight="1">
      <c r="I59" s="14"/>
    </row>
    <row r="60" spans="9:9" ht="14.5" customHeight="1">
      <c r="I60" s="14"/>
    </row>
    <row r="61" spans="9:9" ht="14.5" customHeight="1">
      <c r="I61" s="14"/>
    </row>
    <row r="62" spans="9:9" ht="14.5" customHeight="1">
      <c r="I62" s="14"/>
    </row>
    <row r="63" spans="9:9" ht="14.5" customHeight="1">
      <c r="I63" s="14"/>
    </row>
    <row r="64" spans="9:9" ht="14.5" customHeight="1">
      <c r="I64" s="14"/>
    </row>
    <row r="65" spans="9:9" ht="14.5" customHeight="1">
      <c r="I65" s="14"/>
    </row>
    <row r="66" spans="9:9" ht="14.5" customHeight="1">
      <c r="I66" s="14"/>
    </row>
    <row r="67" spans="9:9" ht="14.5" customHeight="1">
      <c r="I67" s="14"/>
    </row>
    <row r="68" spans="9:9" ht="14.5" customHeight="1">
      <c r="I68" s="14"/>
    </row>
    <row r="69" spans="9:9" ht="14.5" customHeight="1">
      <c r="I69" s="14"/>
    </row>
    <row r="70" spans="9:9" ht="14.5" customHeight="1">
      <c r="I70" s="14"/>
    </row>
    <row r="71" spans="9:9" ht="14.5" customHeight="1">
      <c r="I71" s="14"/>
    </row>
    <row r="72" spans="9:9" ht="14.5" customHeight="1">
      <c r="I72" s="14"/>
    </row>
    <row r="73" spans="9:9" ht="14.5" customHeight="1">
      <c r="I73" s="14"/>
    </row>
    <row r="74" spans="9:9" ht="14.5" customHeight="1">
      <c r="I74" s="14"/>
    </row>
    <row r="75" spans="9:9" ht="14.5" customHeight="1">
      <c r="I75" s="14"/>
    </row>
    <row r="76" spans="9:9" ht="14.5" customHeight="1">
      <c r="I76" s="14"/>
    </row>
    <row r="77" spans="9:9" ht="14.5" customHeight="1">
      <c r="I77" s="14"/>
    </row>
    <row r="78" spans="9:9" ht="14.5" customHeight="1">
      <c r="I78" s="14"/>
    </row>
    <row r="79" spans="9:9" ht="14.5" customHeight="1">
      <c r="I79" s="14"/>
    </row>
    <row r="80" spans="9:9" ht="14.5" customHeight="1">
      <c r="I80" s="14"/>
    </row>
    <row r="81" spans="9:9" ht="14.5" customHeight="1">
      <c r="I81" s="14"/>
    </row>
    <row r="82" spans="9:9" ht="14.5" customHeight="1">
      <c r="I82" s="14"/>
    </row>
    <row r="83" spans="9:9" ht="14.5" customHeight="1">
      <c r="I83" s="14"/>
    </row>
    <row r="84" spans="9:9" ht="14.5" customHeight="1">
      <c r="I84" s="14"/>
    </row>
    <row r="85" spans="9:9" ht="14.5" customHeight="1">
      <c r="I85" s="14"/>
    </row>
    <row r="86" spans="9:9" ht="14.5" customHeight="1">
      <c r="I86" s="14"/>
    </row>
    <row r="87" spans="9:9" ht="14.5" customHeight="1">
      <c r="I87" s="14"/>
    </row>
    <row r="88" spans="9:9" ht="14.5" customHeight="1">
      <c r="I88" s="14"/>
    </row>
    <row r="89" spans="9:9" ht="14.5" customHeight="1">
      <c r="I89" s="14"/>
    </row>
    <row r="90" spans="9:9" ht="14.5" customHeight="1">
      <c r="I90" s="14"/>
    </row>
    <row r="91" spans="9:9" ht="14.5" customHeight="1">
      <c r="I91" s="14"/>
    </row>
    <row r="92" spans="9:9" ht="14.5" customHeight="1">
      <c r="I92" s="14"/>
    </row>
    <row r="93" spans="9:9" ht="14.5" customHeight="1">
      <c r="I93" s="14"/>
    </row>
    <row r="94" spans="9:9" ht="14.5" customHeight="1">
      <c r="I94" s="14"/>
    </row>
    <row r="95" spans="9:9" ht="14.5" customHeight="1">
      <c r="I95" s="14"/>
    </row>
    <row r="96" spans="9:9" ht="14.5" customHeight="1">
      <c r="I96" s="14"/>
    </row>
    <row r="97" spans="9:9" ht="14.5" customHeight="1">
      <c r="I97" s="14"/>
    </row>
    <row r="98" spans="9:9" ht="14.5" customHeight="1">
      <c r="I98" s="14"/>
    </row>
    <row r="99" spans="9:9" ht="14.5" customHeight="1">
      <c r="I99" s="14"/>
    </row>
    <row r="100" spans="9:9" ht="14.5" customHeight="1">
      <c r="I100" s="14"/>
    </row>
    <row r="101" spans="9:9" ht="14.5" customHeight="1">
      <c r="I101" s="14"/>
    </row>
    <row r="102" spans="9:9" ht="14.5" customHeight="1">
      <c r="I102" s="14"/>
    </row>
    <row r="103" spans="9:9" ht="14.5" customHeight="1">
      <c r="I103" s="14"/>
    </row>
    <row r="104" spans="9:9" ht="14.5" customHeight="1">
      <c r="I104" s="14"/>
    </row>
    <row r="105" spans="9:9" ht="14.5" customHeight="1">
      <c r="I105" s="14"/>
    </row>
    <row r="106" spans="9:9" ht="14.5" customHeight="1">
      <c r="I106" s="14"/>
    </row>
    <row r="107" spans="9:9" ht="14.5" customHeight="1">
      <c r="I107" s="14"/>
    </row>
    <row r="108" spans="9:9" ht="14.5" customHeight="1">
      <c r="I108" s="14"/>
    </row>
    <row r="109" spans="9:9" ht="14.5" customHeight="1">
      <c r="I109" s="14"/>
    </row>
    <row r="110" spans="9:9" ht="14.5" customHeight="1">
      <c r="I110" s="14"/>
    </row>
    <row r="111" spans="9:9" ht="14.5" customHeight="1">
      <c r="I111" s="14"/>
    </row>
    <row r="112" spans="9:9" ht="14.5" customHeight="1">
      <c r="I112" s="14"/>
    </row>
    <row r="113" spans="9:9" ht="14.5" customHeight="1">
      <c r="I113" s="14"/>
    </row>
  </sheetData>
  <phoneticPr fontId="16" type="noConversion"/>
  <dataValidations count="1">
    <dataValidation type="list" allowBlank="1" showInputMessage="1" showErrorMessage="1" sqref="H5:H11" xr:uid="{C0F42170-0158-4111-A97D-1FACAC239D6C}">
      <formula1>$L$2:$L$5</formula1>
    </dataValidation>
  </dataValidations>
  <hyperlinks>
    <hyperlink ref="A1" location="'Test report'!A1" display="Back to TestReport" xr:uid="{00000000-0004-0000-0500-000000000000}"/>
    <hyperlink ref="B1" location="BugList!A1" display="To Buglist" xr:uid="{00000000-0004-0000-0500-000001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L17"/>
  <sheetViews>
    <sheetView topLeftCell="A3" zoomScale="55" zoomScaleNormal="55" workbookViewId="0">
      <selection activeCell="J9" sqref="J9"/>
    </sheetView>
  </sheetViews>
  <sheetFormatPr defaultColWidth="9" defaultRowHeight="16.5"/>
  <cols>
    <col min="1" max="1" width="24.81640625" style="46" customWidth="1"/>
    <col min="2" max="3" width="22.1796875" style="28" customWidth="1"/>
    <col min="4" max="4" width="25.90625" style="46" customWidth="1"/>
    <col min="5" max="5" width="36.36328125" style="46" customWidth="1"/>
    <col min="6" max="6" width="34.54296875" style="46" customWidth="1"/>
    <col min="7" max="7" width="34.36328125" style="46" customWidth="1"/>
    <col min="8" max="16384" width="9" style="46"/>
  </cols>
  <sheetData>
    <row r="1" spans="1:12" s="25" customFormat="1" ht="46" customHeight="1">
      <c r="A1" s="31" t="s">
        <v>9</v>
      </c>
      <c r="B1" s="31" t="s">
        <v>10</v>
      </c>
      <c r="C1" s="32" t="e">
        <f>"Pass: "&amp;COUNTIF(#REF!,"Pass")</f>
        <v>#REF!</v>
      </c>
      <c r="D1" s="33" t="e">
        <f>"Untested: "&amp;COUNTIF(#REF!,"Untest")</f>
        <v>#REF!</v>
      </c>
      <c r="E1" s="34"/>
      <c r="H1" s="21"/>
    </row>
    <row r="2" spans="1:12" s="25" customFormat="1" ht="41.5" customHeight="1">
      <c r="A2" s="35" t="s">
        <v>11</v>
      </c>
      <c r="B2" s="36" t="s">
        <v>12</v>
      </c>
      <c r="C2" s="32" t="e">
        <f>"Fail: "&amp;COUNTIF(#REF!,"Fail")</f>
        <v>#REF!</v>
      </c>
      <c r="D2" s="33" t="e">
        <f>"N/A: "&amp;COUNTIF(#REF!,"N/A")</f>
        <v>#REF!</v>
      </c>
      <c r="E2" s="34"/>
      <c r="H2" s="21"/>
    </row>
    <row r="3" spans="1:12" s="25" customFormat="1" ht="28" customHeight="1">
      <c r="A3" s="35" t="s">
        <v>13</v>
      </c>
      <c r="B3" s="35" t="s">
        <v>31</v>
      </c>
      <c r="C3" s="32" t="e">
        <f>"Percent Complete: "&amp;ROUND((COUNTIF(#REF!,"Pass")*100)/((COUNTA($A$5:$A$973)*5)-COUNTIF(#REF!,"N/A")),2)&amp;"%"</f>
        <v>#REF!</v>
      </c>
      <c r="D3" s="37" t="str">
        <f>"Number of cases: "&amp;(COUNTA($A$5:$A$973))</f>
        <v>Number of cases: 13</v>
      </c>
      <c r="E3" s="38"/>
      <c r="H3" s="21"/>
    </row>
    <row r="4" spans="1:12" ht="33.65" customHeight="1">
      <c r="A4" s="22" t="s">
        <v>26</v>
      </c>
      <c r="B4" s="22" t="s">
        <v>15</v>
      </c>
      <c r="C4" s="22" t="s">
        <v>27</v>
      </c>
      <c r="D4" s="22" t="s">
        <v>17</v>
      </c>
      <c r="E4" s="22" t="s">
        <v>18</v>
      </c>
      <c r="F4" s="22" t="s">
        <v>19</v>
      </c>
      <c r="G4" s="22" t="s">
        <v>20</v>
      </c>
      <c r="H4" s="22" t="s">
        <v>21</v>
      </c>
      <c r="I4" s="40" t="s">
        <v>22</v>
      </c>
      <c r="L4" s="25" t="s">
        <v>296</v>
      </c>
    </row>
    <row r="5" spans="1:12" ht="71.5" customHeight="1">
      <c r="A5" s="42" t="s">
        <v>135</v>
      </c>
      <c r="B5" s="48" t="s">
        <v>29</v>
      </c>
      <c r="C5" s="48" t="s">
        <v>35</v>
      </c>
      <c r="D5" s="48" t="s">
        <v>36</v>
      </c>
      <c r="E5" s="48" t="s">
        <v>167</v>
      </c>
      <c r="F5" s="48" t="s">
        <v>148</v>
      </c>
      <c r="G5" s="48"/>
      <c r="H5" s="90" t="s">
        <v>292</v>
      </c>
      <c r="I5" s="27"/>
      <c r="L5" s="25" t="s">
        <v>294</v>
      </c>
    </row>
    <row r="6" spans="1:12" ht="68.5" customHeight="1">
      <c r="A6" s="42" t="s">
        <v>136</v>
      </c>
      <c r="B6" s="48" t="s">
        <v>149</v>
      </c>
      <c r="C6" s="48" t="s">
        <v>150</v>
      </c>
      <c r="D6" s="48" t="s">
        <v>36</v>
      </c>
      <c r="E6" s="48" t="s">
        <v>168</v>
      </c>
      <c r="F6" s="48" t="s">
        <v>151</v>
      </c>
      <c r="G6" s="48"/>
      <c r="H6" s="90" t="s">
        <v>292</v>
      </c>
      <c r="I6" s="27"/>
      <c r="L6" s="98" t="s">
        <v>295</v>
      </c>
    </row>
    <row r="7" spans="1:12" ht="51" customHeight="1">
      <c r="A7" s="42" t="s">
        <v>137</v>
      </c>
      <c r="B7" s="48" t="s">
        <v>152</v>
      </c>
      <c r="C7" s="48" t="s">
        <v>153</v>
      </c>
      <c r="D7" s="24" t="s">
        <v>154</v>
      </c>
      <c r="E7" s="48" t="s">
        <v>155</v>
      </c>
      <c r="F7" s="48" t="s">
        <v>156</v>
      </c>
      <c r="G7" s="48"/>
      <c r="H7" s="90" t="s">
        <v>292</v>
      </c>
      <c r="I7" s="27"/>
      <c r="L7" s="46" t="s">
        <v>292</v>
      </c>
    </row>
    <row r="8" spans="1:12" ht="169.5" customHeight="1">
      <c r="A8" s="42" t="s">
        <v>138</v>
      </c>
      <c r="B8" s="24" t="s">
        <v>158</v>
      </c>
      <c r="C8" s="24" t="s">
        <v>157</v>
      </c>
      <c r="D8" s="48" t="s">
        <v>36</v>
      </c>
      <c r="E8" s="48" t="s">
        <v>171</v>
      </c>
      <c r="F8" s="24" t="s">
        <v>182</v>
      </c>
      <c r="G8" s="24"/>
      <c r="H8" s="90" t="s">
        <v>292</v>
      </c>
      <c r="I8" s="27"/>
    </row>
    <row r="9" spans="1:12" ht="180.5" customHeight="1">
      <c r="A9" s="42" t="s">
        <v>139</v>
      </c>
      <c r="B9" s="24" t="s">
        <v>159</v>
      </c>
      <c r="C9" s="48" t="s">
        <v>163</v>
      </c>
      <c r="D9" s="48" t="s">
        <v>36</v>
      </c>
      <c r="E9" s="48" t="s">
        <v>172</v>
      </c>
      <c r="F9" s="24" t="s">
        <v>169</v>
      </c>
      <c r="G9" s="24"/>
      <c r="H9" s="90" t="s">
        <v>292</v>
      </c>
      <c r="I9" s="27"/>
    </row>
    <row r="10" spans="1:12" ht="187" customHeight="1">
      <c r="A10" s="42" t="s">
        <v>140</v>
      </c>
      <c r="B10" s="24" t="s">
        <v>160</v>
      </c>
      <c r="C10" s="48" t="s">
        <v>164</v>
      </c>
      <c r="D10" s="48" t="s">
        <v>36</v>
      </c>
      <c r="E10" s="48" t="s">
        <v>173</v>
      </c>
      <c r="F10" s="24" t="s">
        <v>181</v>
      </c>
      <c r="G10" s="24"/>
      <c r="H10" s="90" t="s">
        <v>292</v>
      </c>
      <c r="I10" s="27"/>
    </row>
    <row r="11" spans="1:12" ht="141.5" customHeight="1">
      <c r="A11" s="42" t="s">
        <v>141</v>
      </c>
      <c r="B11" s="24" t="s">
        <v>161</v>
      </c>
      <c r="C11" s="48" t="s">
        <v>165</v>
      </c>
      <c r="D11" s="48" t="s">
        <v>36</v>
      </c>
      <c r="E11" s="48" t="s">
        <v>170</v>
      </c>
      <c r="F11" s="24" t="s">
        <v>169</v>
      </c>
      <c r="G11" s="24"/>
      <c r="H11" s="90" t="s">
        <v>292</v>
      </c>
      <c r="I11" s="27"/>
    </row>
    <row r="12" spans="1:12" ht="170.5" customHeight="1">
      <c r="A12" s="42" t="s">
        <v>142</v>
      </c>
      <c r="B12" s="24" t="s">
        <v>162</v>
      </c>
      <c r="C12" s="48" t="s">
        <v>166</v>
      </c>
      <c r="D12" s="48" t="s">
        <v>36</v>
      </c>
      <c r="E12" s="48" t="s">
        <v>174</v>
      </c>
      <c r="F12" s="24" t="s">
        <v>180</v>
      </c>
      <c r="G12" s="24"/>
      <c r="H12" s="90" t="s">
        <v>292</v>
      </c>
      <c r="I12" s="27"/>
    </row>
    <row r="13" spans="1:12" ht="170.5" customHeight="1">
      <c r="A13" s="42" t="s">
        <v>143</v>
      </c>
      <c r="B13" s="24" t="s">
        <v>241</v>
      </c>
      <c r="C13" s="44" t="s">
        <v>239</v>
      </c>
      <c r="D13" s="48" t="s">
        <v>37</v>
      </c>
      <c r="E13" s="48" t="s">
        <v>244</v>
      </c>
      <c r="F13" s="24" t="s">
        <v>169</v>
      </c>
      <c r="G13" s="24"/>
      <c r="H13" s="90" t="s">
        <v>292</v>
      </c>
      <c r="I13" s="27"/>
    </row>
    <row r="14" spans="1:12" ht="170.5" customHeight="1">
      <c r="A14" s="42" t="s">
        <v>144</v>
      </c>
      <c r="B14" s="24" t="s">
        <v>242</v>
      </c>
      <c r="C14" s="44" t="s">
        <v>240</v>
      </c>
      <c r="D14" s="48" t="s">
        <v>37</v>
      </c>
      <c r="E14" s="48" t="s">
        <v>243</v>
      </c>
      <c r="F14" s="24" t="s">
        <v>169</v>
      </c>
      <c r="G14" s="24"/>
      <c r="H14" s="90" t="s">
        <v>292</v>
      </c>
      <c r="I14" s="27"/>
    </row>
    <row r="15" spans="1:12" ht="210" customHeight="1">
      <c r="A15" s="42" t="s">
        <v>145</v>
      </c>
      <c r="B15" s="24" t="s">
        <v>265</v>
      </c>
      <c r="C15" s="48" t="s">
        <v>266</v>
      </c>
      <c r="D15" s="48" t="s">
        <v>36</v>
      </c>
      <c r="E15" s="48" t="s">
        <v>175</v>
      </c>
      <c r="F15" s="24" t="s">
        <v>179</v>
      </c>
      <c r="G15" s="24"/>
      <c r="H15" s="90" t="s">
        <v>292</v>
      </c>
      <c r="I15" s="27"/>
    </row>
    <row r="16" spans="1:12" ht="195.5" customHeight="1">
      <c r="A16" s="42" t="s">
        <v>146</v>
      </c>
      <c r="B16" s="24" t="s">
        <v>176</v>
      </c>
      <c r="C16" s="48" t="s">
        <v>177</v>
      </c>
      <c r="D16" s="48" t="s">
        <v>36</v>
      </c>
      <c r="E16" s="48" t="s">
        <v>178</v>
      </c>
      <c r="F16" s="24" t="s">
        <v>179</v>
      </c>
      <c r="G16" s="24"/>
      <c r="H16" s="90" t="s">
        <v>292</v>
      </c>
      <c r="I16" s="27"/>
    </row>
    <row r="17" spans="1:9" ht="189" customHeight="1">
      <c r="A17" s="42" t="s">
        <v>147</v>
      </c>
      <c r="B17" s="24" t="s">
        <v>183</v>
      </c>
      <c r="C17" s="48" t="s">
        <v>184</v>
      </c>
      <c r="D17" s="48" t="s">
        <v>36</v>
      </c>
      <c r="E17" s="48" t="s">
        <v>185</v>
      </c>
      <c r="F17" s="24" t="s">
        <v>186</v>
      </c>
      <c r="G17" s="24"/>
      <c r="H17" s="90" t="s">
        <v>292</v>
      </c>
      <c r="I17" s="27"/>
    </row>
  </sheetData>
  <phoneticPr fontId="12" type="noConversion"/>
  <dataValidations count="1">
    <dataValidation type="list" allowBlank="1" showInputMessage="1" showErrorMessage="1" sqref="H5:H17" xr:uid="{A715A9F7-BFEB-4A6D-BDD3-B696397FD6E8}">
      <formula1>$L$4:$L$7</formula1>
    </dataValidation>
  </dataValidations>
  <hyperlinks>
    <hyperlink ref="A1" location="'Test report'!A1" display="Back to TestReport" xr:uid="{00000000-0004-0000-0A00-000000000000}"/>
    <hyperlink ref="B1" location="BugList!A1" display="To Buglist" xr:uid="{00000000-0004-0000-0A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L63"/>
  <sheetViews>
    <sheetView zoomScale="55" zoomScaleNormal="55" workbookViewId="0">
      <selection activeCell="H7" sqref="H7"/>
    </sheetView>
  </sheetViews>
  <sheetFormatPr defaultColWidth="8.90625" defaultRowHeight="16.5"/>
  <cols>
    <col min="1" max="1" width="21.08984375" style="23" customWidth="1"/>
    <col min="2" max="2" width="24.54296875" style="46" customWidth="1"/>
    <col min="3" max="3" width="25.7265625" style="46" customWidth="1"/>
    <col min="4" max="4" width="31.7265625" style="46" customWidth="1"/>
    <col min="5" max="5" width="36.90625" style="46" customWidth="1"/>
    <col min="6" max="6" width="35.453125" style="46" customWidth="1"/>
    <col min="7" max="7" width="23.81640625" style="46" customWidth="1"/>
    <col min="8" max="8" width="8.90625" style="45"/>
    <col min="9" max="9" width="18.54296875" style="23" customWidth="1"/>
    <col min="10" max="16384" width="8.90625" style="46"/>
  </cols>
  <sheetData>
    <row r="1" spans="1:12" s="25" customFormat="1" ht="46" customHeight="1">
      <c r="A1" s="50" t="s">
        <v>9</v>
      </c>
      <c r="B1" s="31" t="s">
        <v>10</v>
      </c>
      <c r="C1" s="31"/>
      <c r="D1" s="32" t="e">
        <f>"Pass: "&amp;COUNTIF(#REF!,"Pass")</f>
        <v>#REF!</v>
      </c>
      <c r="E1" s="33" t="e">
        <f>"Untested: "&amp;COUNTIF(#REF!,"Untest")</f>
        <v>#REF!</v>
      </c>
      <c r="F1" s="34"/>
      <c r="H1" s="29"/>
      <c r="I1" s="29"/>
    </row>
    <row r="2" spans="1:12" s="25" customFormat="1" ht="28" customHeight="1">
      <c r="A2" s="51" t="s">
        <v>11</v>
      </c>
      <c r="B2" s="36" t="s">
        <v>12</v>
      </c>
      <c r="C2" s="36"/>
      <c r="D2" s="32" t="e">
        <f>"Fail: "&amp;COUNTIF(#REF!,"Fail")</f>
        <v>#REF!</v>
      </c>
      <c r="E2" s="33" t="e">
        <f>"N/A: "&amp;COUNTIF(#REF!,"N/A")</f>
        <v>#REF!</v>
      </c>
      <c r="F2" s="34"/>
      <c r="H2" s="29"/>
      <c r="I2" s="29"/>
    </row>
    <row r="3" spans="1:12" s="25" customFormat="1" ht="28" customHeight="1">
      <c r="A3" s="51" t="s">
        <v>13</v>
      </c>
      <c r="B3" s="35" t="s">
        <v>31</v>
      </c>
      <c r="C3" s="35"/>
      <c r="D3" s="32" t="e">
        <f>"Percent Complete: "&amp;ROUND((COUNTIF(#REF!,"Pass")*100)/((COUNTA($A$5:$A$986)*5)-COUNTIF(#REF!,"N/A")),2)&amp;"%"</f>
        <v>#REF!</v>
      </c>
      <c r="E3" s="37" t="str">
        <f>"Number of cases: "&amp;(COUNTA($A$5:$A$986))</f>
        <v>Number of cases: 13</v>
      </c>
      <c r="F3" s="38"/>
      <c r="H3" s="29"/>
      <c r="I3" s="29"/>
    </row>
    <row r="4" spans="1:12" ht="38" customHeight="1">
      <c r="A4" s="47" t="s">
        <v>14</v>
      </c>
      <c r="B4" s="39" t="s">
        <v>15</v>
      </c>
      <c r="C4" s="40" t="s">
        <v>16</v>
      </c>
      <c r="D4" s="39" t="s">
        <v>17</v>
      </c>
      <c r="E4" s="39" t="s">
        <v>18</v>
      </c>
      <c r="F4" s="39" t="s">
        <v>19</v>
      </c>
      <c r="G4" s="41" t="s">
        <v>20</v>
      </c>
      <c r="H4" s="40" t="s">
        <v>21</v>
      </c>
      <c r="I4" s="26" t="s">
        <v>22</v>
      </c>
      <c r="L4" s="25" t="s">
        <v>296</v>
      </c>
    </row>
    <row r="5" spans="1:12" ht="155.5" customHeight="1">
      <c r="A5" s="42" t="s">
        <v>187</v>
      </c>
      <c r="B5" s="48" t="s">
        <v>188</v>
      </c>
      <c r="C5" s="48" t="s">
        <v>189</v>
      </c>
      <c r="D5" s="48" t="s">
        <v>196</v>
      </c>
      <c r="E5" s="48" t="s">
        <v>190</v>
      </c>
      <c r="F5" s="48" t="s">
        <v>191</v>
      </c>
      <c r="G5" s="48"/>
      <c r="H5" s="90" t="s">
        <v>292</v>
      </c>
      <c r="I5" s="27"/>
      <c r="L5" s="25" t="s">
        <v>294</v>
      </c>
    </row>
    <row r="6" spans="1:12" ht="124.5" customHeight="1">
      <c r="A6" s="42" t="s">
        <v>192</v>
      </c>
      <c r="B6" s="48" t="s">
        <v>194</v>
      </c>
      <c r="C6" s="48" t="s">
        <v>195</v>
      </c>
      <c r="D6" s="48" t="s">
        <v>196</v>
      </c>
      <c r="E6" s="48" t="s">
        <v>197</v>
      </c>
      <c r="F6" s="48" t="s">
        <v>198</v>
      </c>
      <c r="G6" s="48"/>
      <c r="H6" s="90" t="s">
        <v>292</v>
      </c>
      <c r="I6" s="27"/>
      <c r="L6" s="98" t="s">
        <v>295</v>
      </c>
    </row>
    <row r="7" spans="1:12" ht="153.5" customHeight="1">
      <c r="A7" s="42" t="s">
        <v>193</v>
      </c>
      <c r="B7" s="48" t="s">
        <v>199</v>
      </c>
      <c r="C7" s="48" t="s">
        <v>200</v>
      </c>
      <c r="D7" s="48" t="s">
        <v>37</v>
      </c>
      <c r="E7" s="48" t="s">
        <v>201</v>
      </c>
      <c r="F7" s="48" t="s">
        <v>202</v>
      </c>
      <c r="G7" s="48"/>
      <c r="H7" s="90" t="s">
        <v>292</v>
      </c>
      <c r="I7" s="27"/>
      <c r="L7" s="46" t="s">
        <v>292</v>
      </c>
    </row>
    <row r="8" spans="1:12" ht="155" customHeight="1">
      <c r="A8" s="42" t="s">
        <v>203</v>
      </c>
      <c r="B8" s="44" t="s">
        <v>30</v>
      </c>
      <c r="C8" s="44" t="s">
        <v>204</v>
      </c>
      <c r="D8" s="48" t="s">
        <v>37</v>
      </c>
      <c r="E8" s="48" t="s">
        <v>205</v>
      </c>
      <c r="F8" s="48" t="s">
        <v>206</v>
      </c>
      <c r="G8" s="48"/>
      <c r="H8" s="90" t="s">
        <v>292</v>
      </c>
      <c r="I8" s="30"/>
    </row>
    <row r="9" spans="1:12" ht="179" customHeight="1">
      <c r="A9" s="42" t="s">
        <v>207</v>
      </c>
      <c r="B9" s="44" t="s">
        <v>208</v>
      </c>
      <c r="C9" s="44" t="s">
        <v>209</v>
      </c>
      <c r="D9" s="48" t="s">
        <v>37</v>
      </c>
      <c r="E9" s="48" t="s">
        <v>211</v>
      </c>
      <c r="F9" s="48" t="s">
        <v>210</v>
      </c>
      <c r="G9" s="48"/>
      <c r="H9" s="90" t="s">
        <v>292</v>
      </c>
      <c r="I9" s="43"/>
    </row>
    <row r="10" spans="1:12" ht="166" customHeight="1">
      <c r="A10" s="42" t="s">
        <v>212</v>
      </c>
      <c r="B10" s="44" t="s">
        <v>214</v>
      </c>
      <c r="C10" s="44" t="s">
        <v>215</v>
      </c>
      <c r="D10" s="48" t="s">
        <v>37</v>
      </c>
      <c r="E10" s="48" t="s">
        <v>231</v>
      </c>
      <c r="F10" s="24" t="s">
        <v>181</v>
      </c>
      <c r="G10" s="48"/>
      <c r="H10" s="90" t="s">
        <v>292</v>
      </c>
      <c r="I10" s="43"/>
    </row>
    <row r="11" spans="1:12" ht="166" customHeight="1">
      <c r="A11" s="42" t="s">
        <v>213</v>
      </c>
      <c r="B11" s="44" t="s">
        <v>219</v>
      </c>
      <c r="C11" s="44" t="s">
        <v>216</v>
      </c>
      <c r="D11" s="48" t="s">
        <v>37</v>
      </c>
      <c r="E11" s="48" t="s">
        <v>232</v>
      </c>
      <c r="F11" s="48" t="s">
        <v>210</v>
      </c>
      <c r="G11" s="24"/>
      <c r="H11" s="90" t="s">
        <v>292</v>
      </c>
      <c r="I11" s="27"/>
    </row>
    <row r="12" spans="1:12" ht="177" customHeight="1">
      <c r="A12" s="42" t="s">
        <v>217</v>
      </c>
      <c r="B12" s="44" t="s">
        <v>220</v>
      </c>
      <c r="C12" s="44" t="s">
        <v>221</v>
      </c>
      <c r="D12" s="48" t="s">
        <v>37</v>
      </c>
      <c r="E12" s="48" t="s">
        <v>233</v>
      </c>
      <c r="F12" s="24" t="s">
        <v>222</v>
      </c>
      <c r="G12" s="83"/>
      <c r="H12" s="90" t="s">
        <v>292</v>
      </c>
      <c r="I12" s="27"/>
    </row>
    <row r="13" spans="1:12" ht="177" customHeight="1">
      <c r="A13" s="42" t="s">
        <v>218</v>
      </c>
      <c r="B13" s="44" t="s">
        <v>230</v>
      </c>
      <c r="C13" s="44" t="s">
        <v>239</v>
      </c>
      <c r="D13" s="48" t="s">
        <v>37</v>
      </c>
      <c r="E13" s="48" t="s">
        <v>234</v>
      </c>
      <c r="F13" s="24" t="s">
        <v>169</v>
      </c>
      <c r="G13" s="83"/>
      <c r="H13" s="90" t="s">
        <v>292</v>
      </c>
      <c r="I13" s="27"/>
    </row>
    <row r="14" spans="1:12" ht="177" customHeight="1">
      <c r="A14" s="42" t="s">
        <v>225</v>
      </c>
      <c r="B14" s="44" t="s">
        <v>238</v>
      </c>
      <c r="C14" s="44" t="s">
        <v>240</v>
      </c>
      <c r="D14" s="48" t="s">
        <v>37</v>
      </c>
      <c r="E14" s="48" t="s">
        <v>235</v>
      </c>
      <c r="F14" s="24" t="s">
        <v>169</v>
      </c>
      <c r="G14" s="83"/>
      <c r="H14" s="90" t="s">
        <v>292</v>
      </c>
      <c r="I14" s="27"/>
    </row>
    <row r="15" spans="1:12" ht="185" customHeight="1">
      <c r="A15" s="42" t="s">
        <v>226</v>
      </c>
      <c r="B15" s="24" t="s">
        <v>267</v>
      </c>
      <c r="C15" s="48" t="s">
        <v>266</v>
      </c>
      <c r="D15" s="48" t="s">
        <v>36</v>
      </c>
      <c r="E15" s="48" t="s">
        <v>227</v>
      </c>
      <c r="F15" s="24" t="s">
        <v>179</v>
      </c>
      <c r="G15" s="83"/>
      <c r="H15" s="90" t="s">
        <v>292</v>
      </c>
      <c r="I15" s="83"/>
    </row>
    <row r="16" spans="1:12" ht="177" customHeight="1">
      <c r="A16" s="42" t="s">
        <v>236</v>
      </c>
      <c r="B16" s="24" t="s">
        <v>223</v>
      </c>
      <c r="C16" s="48" t="s">
        <v>177</v>
      </c>
      <c r="D16" s="48" t="s">
        <v>36</v>
      </c>
      <c r="E16" s="48" t="s">
        <v>228</v>
      </c>
      <c r="F16" s="24" t="s">
        <v>179</v>
      </c>
      <c r="G16" s="83"/>
      <c r="H16" s="90" t="s">
        <v>292</v>
      </c>
      <c r="I16" s="83"/>
    </row>
    <row r="17" spans="1:9" ht="155" customHeight="1">
      <c r="A17" s="42" t="s">
        <v>237</v>
      </c>
      <c r="B17" s="24" t="s">
        <v>224</v>
      </c>
      <c r="C17" s="48" t="s">
        <v>184</v>
      </c>
      <c r="D17" s="48" t="s">
        <v>36</v>
      </c>
      <c r="E17" s="48" t="s">
        <v>229</v>
      </c>
      <c r="F17" s="24" t="s">
        <v>186</v>
      </c>
      <c r="G17" s="83"/>
      <c r="H17" s="90" t="s">
        <v>292</v>
      </c>
      <c r="I17" s="83"/>
    </row>
    <row r="18" spans="1:9" ht="23" customHeight="1">
      <c r="A18" s="46"/>
      <c r="H18" s="46"/>
      <c r="I18" s="46"/>
    </row>
    <row r="19" spans="1:9" ht="26" customHeight="1">
      <c r="A19" s="46"/>
      <c r="H19" s="46"/>
      <c r="I19" s="46"/>
    </row>
    <row r="20" spans="1:9" ht="22.5" customHeight="1">
      <c r="A20" s="46"/>
      <c r="H20" s="46"/>
      <c r="I20" s="46"/>
    </row>
    <row r="21" spans="1:9" ht="20.5" customHeight="1">
      <c r="A21" s="46"/>
      <c r="H21" s="46"/>
      <c r="I21" s="46"/>
    </row>
    <row r="22" spans="1:9" ht="23.5" customHeight="1">
      <c r="A22" s="46"/>
      <c r="H22" s="46"/>
      <c r="I22" s="46"/>
    </row>
    <row r="23" spans="1:9" ht="28.5" customHeight="1">
      <c r="A23" s="46"/>
      <c r="H23" s="46"/>
      <c r="I23" s="46"/>
    </row>
    <row r="24" spans="1:9" ht="22" customHeight="1">
      <c r="A24" s="46"/>
      <c r="H24" s="46"/>
      <c r="I24" s="46"/>
    </row>
    <row r="25" spans="1:9" ht="13.5" customHeight="1">
      <c r="A25" s="45"/>
      <c r="B25" s="28"/>
      <c r="C25" s="28"/>
      <c r="D25" s="28"/>
      <c r="E25" s="28"/>
      <c r="F25" s="28"/>
      <c r="G25" s="28"/>
      <c r="H25" s="28"/>
      <c r="I25" s="46"/>
    </row>
    <row r="26" spans="1:9" ht="14.5" customHeight="1">
      <c r="B26" s="49"/>
      <c r="C26" s="49"/>
      <c r="D26" s="49"/>
      <c r="E26" s="49"/>
      <c r="F26" s="49"/>
      <c r="G26" s="49"/>
    </row>
    <row r="27" spans="1:9" ht="14.5" customHeight="1">
      <c r="B27" s="49"/>
      <c r="C27" s="49"/>
      <c r="D27" s="49"/>
      <c r="E27" s="49"/>
      <c r="F27" s="49"/>
      <c r="G27" s="49"/>
    </row>
    <row r="28" spans="1:9" ht="14.5" customHeight="1">
      <c r="B28" s="49"/>
      <c r="C28" s="49"/>
      <c r="D28" s="49"/>
      <c r="E28" s="49"/>
      <c r="F28" s="49"/>
      <c r="G28" s="49"/>
    </row>
    <row r="29" spans="1:9" ht="14.5" customHeight="1">
      <c r="B29" s="49"/>
      <c r="C29" s="49"/>
      <c r="D29" s="49"/>
      <c r="E29" s="49"/>
      <c r="F29" s="49"/>
      <c r="G29" s="49"/>
    </row>
    <row r="30" spans="1:9" ht="14.5" customHeight="1">
      <c r="B30" s="49"/>
      <c r="C30" s="49"/>
      <c r="D30" s="49"/>
      <c r="E30" s="49"/>
      <c r="F30" s="49"/>
      <c r="G30" s="49"/>
    </row>
    <row r="31" spans="1:9" ht="14.5" customHeight="1">
      <c r="B31" s="49"/>
      <c r="C31" s="49"/>
      <c r="D31" s="49"/>
      <c r="E31" s="49"/>
      <c r="F31" s="49"/>
      <c r="G31" s="49"/>
    </row>
    <row r="32" spans="1:9" ht="14.5" customHeight="1">
      <c r="B32" s="49"/>
      <c r="C32" s="49"/>
      <c r="D32" s="49"/>
      <c r="E32" s="49"/>
      <c r="F32" s="49"/>
      <c r="G32" s="49"/>
    </row>
    <row r="33" spans="2:7" ht="14.5" customHeight="1">
      <c r="B33" s="49"/>
      <c r="C33" s="49"/>
      <c r="D33" s="49"/>
      <c r="E33" s="49"/>
      <c r="F33" s="49"/>
      <c r="G33" s="49"/>
    </row>
    <row r="34" spans="2:7" ht="14.5" customHeight="1">
      <c r="B34" s="49"/>
      <c r="C34" s="49"/>
      <c r="D34" s="49"/>
      <c r="E34" s="49"/>
      <c r="F34" s="49"/>
      <c r="G34" s="49"/>
    </row>
    <row r="35" spans="2:7" ht="14.5" customHeight="1">
      <c r="B35" s="49"/>
      <c r="C35" s="49"/>
      <c r="D35" s="49"/>
      <c r="E35" s="49"/>
      <c r="F35" s="49"/>
      <c r="G35" s="49"/>
    </row>
    <row r="36" spans="2:7" ht="14.5" customHeight="1">
      <c r="B36" s="49"/>
      <c r="C36" s="49"/>
      <c r="D36" s="49"/>
      <c r="E36" s="49"/>
      <c r="F36" s="49"/>
      <c r="G36" s="49"/>
    </row>
    <row r="37" spans="2:7" ht="14.5" customHeight="1">
      <c r="B37" s="49"/>
      <c r="C37" s="49"/>
      <c r="D37" s="49"/>
      <c r="E37" s="49"/>
      <c r="F37" s="49"/>
      <c r="G37" s="49"/>
    </row>
    <row r="38" spans="2:7" ht="14.5" customHeight="1">
      <c r="B38" s="49"/>
      <c r="C38" s="49"/>
      <c r="D38" s="49"/>
      <c r="E38" s="49"/>
      <c r="F38" s="49"/>
      <c r="G38" s="49"/>
    </row>
    <row r="39" spans="2:7" ht="14.5" customHeight="1">
      <c r="B39" s="49"/>
      <c r="C39" s="49"/>
      <c r="D39" s="49"/>
      <c r="E39" s="49"/>
      <c r="F39" s="49"/>
      <c r="G39" s="49"/>
    </row>
    <row r="40" spans="2:7" ht="14.5" customHeight="1">
      <c r="B40" s="49"/>
      <c r="C40" s="49"/>
      <c r="D40" s="49"/>
      <c r="E40" s="49"/>
      <c r="F40" s="49"/>
      <c r="G40" s="49"/>
    </row>
    <row r="41" spans="2:7" ht="14.5" customHeight="1">
      <c r="B41" s="49"/>
      <c r="C41" s="49"/>
      <c r="D41" s="49"/>
      <c r="E41" s="49"/>
      <c r="F41" s="49"/>
      <c r="G41" s="49"/>
    </row>
    <row r="42" spans="2:7" ht="14.5" customHeight="1">
      <c r="B42" s="49"/>
      <c r="C42" s="49"/>
      <c r="D42" s="49"/>
      <c r="E42" s="49"/>
      <c r="F42" s="49"/>
      <c r="G42" s="49"/>
    </row>
    <row r="43" spans="2:7" ht="14.5" customHeight="1">
      <c r="B43" s="49"/>
      <c r="C43" s="49"/>
      <c r="D43" s="49"/>
      <c r="E43" s="49"/>
      <c r="F43" s="49"/>
      <c r="G43" s="49"/>
    </row>
    <row r="44" spans="2:7" ht="14.5" customHeight="1">
      <c r="B44" s="49"/>
      <c r="C44" s="49"/>
      <c r="D44" s="49"/>
      <c r="E44" s="49"/>
      <c r="F44" s="49"/>
      <c r="G44" s="49"/>
    </row>
    <row r="45" spans="2:7" ht="14.5" customHeight="1">
      <c r="B45" s="49"/>
      <c r="C45" s="49"/>
      <c r="D45" s="49"/>
      <c r="E45" s="49"/>
      <c r="F45" s="49"/>
      <c r="G45" s="49"/>
    </row>
    <row r="46" spans="2:7" ht="14.5" customHeight="1">
      <c r="B46" s="49"/>
      <c r="C46" s="49"/>
      <c r="D46" s="49"/>
      <c r="E46" s="49"/>
      <c r="F46" s="49"/>
      <c r="G46" s="49"/>
    </row>
    <row r="47" spans="2:7" ht="14.5" customHeight="1">
      <c r="B47" s="49"/>
      <c r="C47" s="49"/>
      <c r="D47" s="49"/>
      <c r="E47" s="49"/>
      <c r="F47" s="49"/>
      <c r="G47" s="49"/>
    </row>
    <row r="48" spans="2:7" ht="14.5" customHeight="1">
      <c r="B48" s="49"/>
      <c r="C48" s="49"/>
      <c r="D48" s="49"/>
      <c r="E48" s="49"/>
      <c r="F48" s="49"/>
      <c r="G48" s="49"/>
    </row>
    <row r="49" spans="2:7" ht="14.5" customHeight="1">
      <c r="B49" s="49"/>
      <c r="C49" s="49"/>
      <c r="D49" s="49"/>
      <c r="E49" s="49"/>
      <c r="F49" s="49"/>
      <c r="G49" s="49"/>
    </row>
    <row r="50" spans="2:7" ht="14.5" customHeight="1">
      <c r="B50" s="49"/>
      <c r="C50" s="49"/>
      <c r="D50" s="49"/>
      <c r="E50" s="49"/>
      <c r="F50" s="49"/>
      <c r="G50" s="49"/>
    </row>
    <row r="51" spans="2:7" ht="14.5" customHeight="1">
      <c r="B51" s="49"/>
      <c r="C51" s="49"/>
      <c r="D51" s="49"/>
      <c r="E51" s="49"/>
      <c r="F51" s="49"/>
      <c r="G51" s="49"/>
    </row>
    <row r="52" spans="2:7" ht="14.5" customHeight="1">
      <c r="B52" s="49"/>
      <c r="C52" s="49"/>
      <c r="D52" s="49"/>
      <c r="E52" s="49"/>
      <c r="F52" s="49"/>
      <c r="G52" s="49"/>
    </row>
    <row r="53" spans="2:7" ht="14.5" customHeight="1">
      <c r="B53" s="49"/>
      <c r="C53" s="49"/>
      <c r="D53" s="49"/>
      <c r="E53" s="49"/>
      <c r="F53" s="49"/>
      <c r="G53" s="49"/>
    </row>
    <row r="54" spans="2:7" ht="14.5" customHeight="1">
      <c r="B54" s="49"/>
      <c r="C54" s="49"/>
      <c r="D54" s="49"/>
      <c r="E54" s="49"/>
      <c r="F54" s="49"/>
      <c r="G54" s="49"/>
    </row>
    <row r="55" spans="2:7" ht="14.5" customHeight="1">
      <c r="B55" s="49"/>
      <c r="C55" s="49"/>
      <c r="D55" s="49"/>
      <c r="E55" s="49"/>
      <c r="F55" s="49"/>
      <c r="G55" s="49"/>
    </row>
    <row r="56" spans="2:7" ht="14.5" customHeight="1">
      <c r="B56" s="49"/>
      <c r="C56" s="49"/>
      <c r="D56" s="49"/>
      <c r="E56" s="49"/>
      <c r="F56" s="49"/>
      <c r="G56" s="49"/>
    </row>
    <row r="57" spans="2:7" ht="14.5" customHeight="1">
      <c r="B57" s="49"/>
      <c r="C57" s="49"/>
      <c r="D57" s="49"/>
      <c r="E57" s="49"/>
      <c r="F57" s="49"/>
      <c r="G57" s="49"/>
    </row>
    <row r="58" spans="2:7" ht="14.5" customHeight="1">
      <c r="B58" s="49"/>
      <c r="C58" s="49"/>
      <c r="D58" s="49"/>
      <c r="E58" s="49"/>
      <c r="F58" s="49"/>
      <c r="G58" s="49"/>
    </row>
    <row r="59" spans="2:7" ht="14.5" customHeight="1">
      <c r="B59" s="49"/>
      <c r="C59" s="49"/>
      <c r="D59" s="49"/>
      <c r="E59" s="49"/>
      <c r="F59" s="49"/>
      <c r="G59" s="49"/>
    </row>
    <row r="60" spans="2:7" ht="14.5" customHeight="1">
      <c r="B60" s="49"/>
      <c r="C60" s="49"/>
      <c r="D60" s="49"/>
      <c r="E60" s="49"/>
      <c r="F60" s="49"/>
      <c r="G60" s="49"/>
    </row>
    <row r="61" spans="2:7" ht="14.5" customHeight="1">
      <c r="B61" s="49"/>
      <c r="C61" s="49"/>
      <c r="D61" s="49"/>
      <c r="E61" s="49"/>
      <c r="F61" s="49"/>
      <c r="G61" s="49"/>
    </row>
    <row r="62" spans="2:7" ht="14.5" customHeight="1"/>
    <row r="63" spans="2:7" ht="14.5" customHeight="1"/>
  </sheetData>
  <phoneticPr fontId="16" type="noConversion"/>
  <dataValidations count="1">
    <dataValidation type="list" allowBlank="1" showInputMessage="1" showErrorMessage="1" sqref="H5:H17" xr:uid="{5DB99810-727D-4209-B547-5027F888A385}">
      <formula1>$L$4:$L$7</formula1>
    </dataValidation>
  </dataValidations>
  <hyperlinks>
    <hyperlink ref="A1" location="'Test report'!A1" display="Back to TestReport" xr:uid="{00000000-0004-0000-0600-000000000000}"/>
    <hyperlink ref="B1" location="BugList!A1" display="To Buglist" xr:uid="{00000000-0004-0000-0600-000001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L44"/>
  <sheetViews>
    <sheetView zoomScale="55" zoomScaleNormal="55" workbookViewId="0">
      <selection activeCell="N12" sqref="N12"/>
    </sheetView>
  </sheetViews>
  <sheetFormatPr defaultColWidth="8.90625" defaultRowHeight="16.5"/>
  <cols>
    <col min="1" max="1" width="22.26953125" style="15" customWidth="1"/>
    <col min="2" max="2" width="24.26953125" style="13" customWidth="1"/>
    <col min="3" max="3" width="23.90625" style="13" customWidth="1"/>
    <col min="4" max="4" width="35.81640625" style="13" customWidth="1"/>
    <col min="5" max="5" width="34.54296875" style="13" customWidth="1"/>
    <col min="6" max="6" width="25" style="13" customWidth="1"/>
    <col min="7" max="7" width="24.08984375" style="13" customWidth="1"/>
    <col min="8" max="8" width="8.90625" style="13"/>
    <col min="9" max="9" width="19" style="15" customWidth="1"/>
    <col min="10" max="10" width="14.90625" customWidth="1"/>
    <col min="11" max="16384" width="8.90625" style="13"/>
  </cols>
  <sheetData>
    <row r="1" spans="1:12" s="1" customFormat="1" ht="46" customHeight="1">
      <c r="A1" s="2" t="s">
        <v>9</v>
      </c>
      <c r="B1" s="2" t="s">
        <v>10</v>
      </c>
      <c r="C1" s="2"/>
      <c r="D1" s="3" t="e">
        <f>"Pass: "&amp;COUNTIF(#REF!,"Pass")</f>
        <v>#REF!</v>
      </c>
      <c r="E1" s="4" t="e">
        <f>"Untested: "&amp;COUNTIF(#REF!,"Untest")</f>
        <v>#REF!</v>
      </c>
      <c r="F1" s="5"/>
      <c r="I1" s="18"/>
    </row>
    <row r="2" spans="1:12" s="1" customFormat="1" ht="28" customHeight="1">
      <c r="A2" s="6" t="s">
        <v>11</v>
      </c>
      <c r="B2" s="7" t="s">
        <v>12</v>
      </c>
      <c r="C2" s="7"/>
      <c r="D2" s="3" t="e">
        <f>"Fail: "&amp;COUNTIF(#REF!,"Fail")</f>
        <v>#REF!</v>
      </c>
      <c r="E2" s="4" t="e">
        <f>"N/A: "&amp;COUNTIF(#REF!,"N/A")</f>
        <v>#REF!</v>
      </c>
      <c r="F2" s="5"/>
      <c r="I2" s="18"/>
    </row>
    <row r="3" spans="1:12" s="1" customFormat="1" ht="28" customHeight="1">
      <c r="A3" s="6" t="s">
        <v>13</v>
      </c>
      <c r="B3" s="6" t="s">
        <v>31</v>
      </c>
      <c r="C3" s="6"/>
      <c r="D3" s="3" t="e">
        <f>"Percent Complete: "&amp;ROUND((COUNTIF(#REF!,"Pass")*100)/((COUNTA($A$5:$A$868)*5)-COUNTIF(#REF!,"N/A")),2)&amp;"%"</f>
        <v>#REF!</v>
      </c>
      <c r="E3" s="8" t="str">
        <f>"Number of cases: "&amp;(COUNTA($A$5:$A$868))</f>
        <v>Number of cases: 9</v>
      </c>
      <c r="F3" s="9"/>
      <c r="I3" s="18"/>
    </row>
    <row r="4" spans="1:12" s="15" customFormat="1" ht="33.65" customHeight="1">
      <c r="A4" s="16" t="s">
        <v>14</v>
      </c>
      <c r="B4" s="11" t="s">
        <v>15</v>
      </c>
      <c r="C4" s="11" t="s">
        <v>16</v>
      </c>
      <c r="D4" s="11" t="s">
        <v>17</v>
      </c>
      <c r="E4" s="11" t="s">
        <v>18</v>
      </c>
      <c r="F4" s="11" t="s">
        <v>19</v>
      </c>
      <c r="G4" s="11" t="s">
        <v>20</v>
      </c>
      <c r="H4" s="11" t="s">
        <v>21</v>
      </c>
      <c r="I4" s="55" t="s">
        <v>22</v>
      </c>
      <c r="J4" s="17"/>
      <c r="L4" s="25" t="s">
        <v>296</v>
      </c>
    </row>
    <row r="5" spans="1:12" ht="132" customHeight="1">
      <c r="A5" s="42" t="s">
        <v>245</v>
      </c>
      <c r="B5" s="48" t="s">
        <v>246</v>
      </c>
      <c r="C5" s="10" t="s">
        <v>32</v>
      </c>
      <c r="D5" s="10" t="s">
        <v>33</v>
      </c>
      <c r="E5" s="48" t="s">
        <v>252</v>
      </c>
      <c r="F5" s="10" t="s">
        <v>34</v>
      </c>
      <c r="G5" s="93"/>
      <c r="H5" s="94" t="s">
        <v>292</v>
      </c>
      <c r="I5" s="95"/>
      <c r="J5" s="96"/>
      <c r="L5" s="25" t="s">
        <v>294</v>
      </c>
    </row>
    <row r="6" spans="1:12" ht="138.5" customHeight="1">
      <c r="A6" s="42" t="s">
        <v>247</v>
      </c>
      <c r="B6" s="48" t="s">
        <v>261</v>
      </c>
      <c r="C6" s="48" t="s">
        <v>250</v>
      </c>
      <c r="D6" s="10" t="s">
        <v>33</v>
      </c>
      <c r="E6" s="48" t="s">
        <v>251</v>
      </c>
      <c r="F6" s="48" t="s">
        <v>253</v>
      </c>
      <c r="G6" s="93"/>
      <c r="H6" s="94" t="s">
        <v>292</v>
      </c>
      <c r="I6" s="95"/>
      <c r="J6" s="96"/>
      <c r="L6" s="98" t="s">
        <v>295</v>
      </c>
    </row>
    <row r="7" spans="1:12" ht="91.5" customHeight="1">
      <c r="A7" s="42" t="s">
        <v>248</v>
      </c>
      <c r="B7" s="48" t="s">
        <v>262</v>
      </c>
      <c r="C7" s="48" t="s">
        <v>254</v>
      </c>
      <c r="D7" s="10" t="s">
        <v>33</v>
      </c>
      <c r="E7" s="48" t="s">
        <v>255</v>
      </c>
      <c r="F7" s="48" t="s">
        <v>259</v>
      </c>
      <c r="G7" s="93"/>
      <c r="H7" s="94" t="s">
        <v>292</v>
      </c>
      <c r="I7" s="95"/>
      <c r="J7" s="96"/>
      <c r="L7" s="46" t="s">
        <v>292</v>
      </c>
    </row>
    <row r="8" spans="1:12" ht="115" customHeight="1">
      <c r="A8" s="42" t="s">
        <v>249</v>
      </c>
      <c r="B8" s="48" t="s">
        <v>263</v>
      </c>
      <c r="C8" s="48" t="s">
        <v>256</v>
      </c>
      <c r="D8" s="10" t="s">
        <v>33</v>
      </c>
      <c r="E8" s="48" t="s">
        <v>257</v>
      </c>
      <c r="F8" s="48" t="s">
        <v>258</v>
      </c>
      <c r="G8" s="93"/>
      <c r="H8" s="94" t="s">
        <v>292</v>
      </c>
      <c r="I8" s="95"/>
      <c r="J8" s="96"/>
    </row>
    <row r="9" spans="1:12" ht="119" customHeight="1">
      <c r="A9" s="42" t="s">
        <v>260</v>
      </c>
      <c r="B9" s="48" t="s">
        <v>264</v>
      </c>
      <c r="C9" s="48" t="s">
        <v>268</v>
      </c>
      <c r="D9" s="10" t="s">
        <v>33</v>
      </c>
      <c r="E9" s="48" t="s">
        <v>269</v>
      </c>
      <c r="F9" s="48" t="s">
        <v>270</v>
      </c>
      <c r="G9" s="93"/>
      <c r="H9" s="94" t="s">
        <v>292</v>
      </c>
      <c r="I9" s="95"/>
      <c r="J9" s="97"/>
    </row>
    <row r="10" spans="1:12" ht="107.5" customHeight="1">
      <c r="A10" s="42" t="s">
        <v>274</v>
      </c>
      <c r="B10" s="48" t="s">
        <v>271</v>
      </c>
      <c r="C10" s="48" t="s">
        <v>272</v>
      </c>
      <c r="D10" s="10" t="s">
        <v>33</v>
      </c>
      <c r="E10" s="48" t="s">
        <v>273</v>
      </c>
      <c r="F10" s="48" t="s">
        <v>270</v>
      </c>
      <c r="G10" s="93"/>
      <c r="H10" s="94" t="s">
        <v>292</v>
      </c>
      <c r="I10" s="95"/>
      <c r="J10" s="96"/>
    </row>
    <row r="11" spans="1:12" ht="103.5" customHeight="1">
      <c r="A11" s="42" t="s">
        <v>275</v>
      </c>
      <c r="B11" s="48" t="s">
        <v>277</v>
      </c>
      <c r="C11" s="48" t="s">
        <v>278</v>
      </c>
      <c r="D11" s="48" t="s">
        <v>279</v>
      </c>
      <c r="E11" s="48" t="s">
        <v>280</v>
      </c>
      <c r="F11" s="48" t="s">
        <v>285</v>
      </c>
      <c r="G11" s="93"/>
      <c r="H11" s="94" t="s">
        <v>292</v>
      </c>
      <c r="I11" s="95"/>
      <c r="J11" s="96"/>
    </row>
    <row r="12" spans="1:12" ht="129" customHeight="1">
      <c r="A12" s="42" t="s">
        <v>276</v>
      </c>
      <c r="B12" s="48" t="s">
        <v>281</v>
      </c>
      <c r="C12" s="48" t="s">
        <v>282</v>
      </c>
      <c r="D12" s="48" t="s">
        <v>279</v>
      </c>
      <c r="E12" s="48" t="s">
        <v>283</v>
      </c>
      <c r="F12" s="48" t="s">
        <v>284</v>
      </c>
      <c r="G12" s="93"/>
      <c r="H12" s="94" t="s">
        <v>292</v>
      </c>
      <c r="I12" s="95"/>
      <c r="J12" s="97"/>
    </row>
    <row r="13" spans="1:12" ht="137" customHeight="1">
      <c r="A13" s="42" t="s">
        <v>290</v>
      </c>
      <c r="B13" s="48" t="s">
        <v>286</v>
      </c>
      <c r="C13" s="48" t="s">
        <v>287</v>
      </c>
      <c r="D13" s="48" t="s">
        <v>279</v>
      </c>
      <c r="E13" s="48" t="s">
        <v>288</v>
      </c>
      <c r="F13" s="48" t="s">
        <v>289</v>
      </c>
      <c r="G13" s="93"/>
      <c r="H13" s="94" t="s">
        <v>292</v>
      </c>
      <c r="I13" s="88"/>
      <c r="J13" s="97"/>
    </row>
    <row r="14" spans="1:12" ht="30" customHeight="1">
      <c r="A14" s="13"/>
      <c r="I14" s="13"/>
      <c r="J14" s="13"/>
    </row>
    <row r="15" spans="1:12" ht="27.5" customHeight="1">
      <c r="A15" s="13"/>
      <c r="I15" s="13"/>
      <c r="J15" s="13"/>
    </row>
    <row r="16" spans="1:12" ht="31.5" customHeight="1">
      <c r="A16" s="13"/>
      <c r="I16" s="13"/>
      <c r="J16" s="13"/>
    </row>
    <row r="17" s="13" customFormat="1" ht="32.5" customHeight="1"/>
    <row r="18" s="13" customFormat="1" ht="27.5" customHeight="1"/>
    <row r="19" s="13" customFormat="1" ht="27.5" customHeight="1"/>
    <row r="20" s="13" customFormat="1" ht="27.5" customHeight="1"/>
    <row r="21" s="13" customFormat="1" ht="27.5" customHeight="1"/>
    <row r="22" s="13" customFormat="1" ht="27.5" customHeight="1"/>
    <row r="23" s="13" customFormat="1" ht="27.5" customHeight="1"/>
    <row r="24" s="13" customFormat="1" ht="27.5" customHeight="1"/>
    <row r="25" s="13" customFormat="1" ht="27.5" customHeight="1"/>
    <row r="26" s="13" customFormat="1" ht="27.5" customHeight="1"/>
    <row r="27" s="13" customFormat="1" ht="27.5" customHeight="1"/>
    <row r="28" s="13" customFormat="1" ht="27.5" customHeight="1"/>
    <row r="29" s="13" customFormat="1" ht="27.5" customHeight="1"/>
    <row r="30" s="13" customFormat="1" ht="27.5" customHeight="1"/>
    <row r="31" s="13" customFormat="1" ht="27.5" customHeight="1"/>
    <row r="32" s="13" customFormat="1" ht="27.5" customHeight="1"/>
    <row r="33" s="13" customFormat="1" ht="27.5" customHeight="1"/>
    <row r="34" s="13" customFormat="1" ht="27.5" customHeight="1"/>
    <row r="35" s="13" customFormat="1" ht="27.5" customHeight="1"/>
    <row r="36" s="13" customFormat="1" ht="27.5" customHeight="1"/>
    <row r="37" s="13" customFormat="1" ht="27.5" customHeight="1"/>
    <row r="38" s="13" customFormat="1" ht="27.5" customHeight="1"/>
    <row r="39" s="13" customFormat="1" ht="27.5" customHeight="1"/>
    <row r="40" s="13" customFormat="1" ht="27.5" customHeight="1"/>
    <row r="41" s="13" customFormat="1" ht="27.5" customHeight="1"/>
    <row r="42" s="13" customFormat="1" ht="27.5" customHeight="1"/>
    <row r="43" s="13" customFormat="1" ht="27.5" customHeight="1"/>
    <row r="44" s="13" customFormat="1" ht="27.5" customHeight="1"/>
  </sheetData>
  <phoneticPr fontId="12" type="noConversion"/>
  <dataValidations count="1">
    <dataValidation type="list" allowBlank="1" showInputMessage="1" showErrorMessage="1" sqref="H5:H13" xr:uid="{A6076E2C-B33C-45EA-B195-60BD38C5E1CD}">
      <formula1>$L$4:$L$7</formula1>
    </dataValidation>
  </dataValidations>
  <hyperlinks>
    <hyperlink ref="A1" location="'Test report'!A1" display="Back to TestReport" xr:uid="{00000000-0004-0000-0800-000000000000}"/>
    <hyperlink ref="B1" location="BugList!A1" display="To Buglist" xr:uid="{00000000-0004-0000-0800-000001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Chung</vt:lpstr>
      <vt:lpstr>Đăng nhập</vt:lpstr>
      <vt:lpstr>Đăng ký</vt:lpstr>
      <vt:lpstr>Tìm kiếm sản phẩm</vt:lpstr>
      <vt:lpstr>Xem chi tiết sản phẩm</vt:lpstr>
      <vt:lpstr>Quản lý giỏ hàng - Đặt hàng</vt:lpstr>
      <vt:lpstr>Thông tin cá nhân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Lenovo</cp:lastModifiedBy>
  <dcterms:created xsi:type="dcterms:W3CDTF">2024-12-12T06:08:00Z</dcterms:created>
  <dcterms:modified xsi:type="dcterms:W3CDTF">2025-05-05T04:34:48Z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24A842CA1D9B477A8D99CD51D0F05B73_13</vt:lpwstr>
  </property>
  <property fmtid="{D5CDD505-2E9C-101B-9397-08002B2CF9AE}" pid="3" name="KSOProductBuildVer">
    <vt:lpwstr>1033-12.2.0.19307</vt:lpwstr>
  </property>
</Properties>
</file>