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xr:revisionPtr revIDLastSave="0" documentId="13_ncr:801_{61A9DF46-975C-4DA8-9AAC-431DAF1E6B72}" xr6:coauthVersionLast="47" xr6:coauthVersionMax="47" xr10:uidLastSave="{00000000-0000-0000-0000-000000000000}"/>
  <bookViews>
    <workbookView xWindow="-110" yWindow="-110" windowWidth="19420" windowHeight="11620" tabRatio="877" firstSheet="2" activeTab="2" xr2:uid="{00000000-000D-0000-FFFF-FFFF00000000}"/>
  </bookViews>
  <sheets>
    <sheet name="Chung" sheetId="22" r:id="rId1"/>
    <sheet name="Đăng nhập" sheetId="1" r:id="rId2"/>
    <sheet name="Đăng ký" sheetId="2" r:id="rId3"/>
    <sheet name="Tìm kiếm sản phẩm" sheetId="4" r:id="rId4"/>
    <sheet name="Xem chi tiết sản phẩm" sheetId="21" r:id="rId5"/>
    <sheet name="Quản lý giỏ hàng - Đặt hàng" sheetId="9" r:id="rId6"/>
    <sheet name="Thông tin cá nhân" sheetId="19" r:id="rId7"/>
  </sheets>
  <calcPr calcId="191029"/>
  <oleSize ref="A1:I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<sst xmlns="http://schemas.openxmlformats.org/spreadsheetml/2006/main" count="847" uniqueCount="382">
  <si>
    <t>STT</t>
  </si>
  <si>
    <t>Chức năng</t>
  </si>
  <si>
    <t>Tổng số Testcase</t>
  </si>
  <si>
    <t>Số testcase PASS</t>
  </si>
  <si>
    <t>Đăng nhập</t>
  </si>
  <si>
    <t>Đăng ký</t>
  </si>
  <si>
    <t>Tìm kiếm sản phẩm</t>
  </si>
  <si>
    <t>Thông tin cá nhân</t>
  </si>
  <si>
    <t>TỔNG</t>
  </si>
  <si>
    <t>Back to TestReport</t>
  </si>
  <si>
    <t>To Buglist</t>
  </si>
  <si>
    <t>Module Code</t>
  </si>
  <si>
    <t>WithDraw</t>
  </si>
  <si>
    <t>Tester</t>
  </si>
  <si>
    <t>Test Case ID</t>
  </si>
  <si>
    <t>Tên Test Case</t>
  </si>
  <si>
    <t>Mô tả</t>
  </si>
  <si>
    <t>Điều kiện trước</t>
  </si>
  <si>
    <t>Các bước thực hiện</t>
  </si>
  <si>
    <t>Kết quả mong muốn</t>
  </si>
  <si>
    <t>Kết quả thực tế</t>
  </si>
  <si>
    <t>Status</t>
  </si>
  <si>
    <t>Note</t>
  </si>
  <si>
    <t>Đăng nhập thành công</t>
  </si>
  <si>
    <t>Kiểm tra người dùng có thể đăng nhập thành công</t>
  </si>
  <si>
    <t>Tài khoản hợp lệ đã được tạo</t>
  </si>
  <si>
    <t>Mã</t>
  </si>
  <si>
    <t>Mục đích</t>
  </si>
  <si>
    <t>Tìm kiếm với ký tự đặc biệt</t>
  </si>
  <si>
    <t>Xóa sản phẩm khỏi giỏ hàng</t>
  </si>
  <si>
    <t>Phạm Thị Thu Trang</t>
  </si>
  <si>
    <t>Kiểm tra chức năng cập nhật thông tin tài khoản</t>
  </si>
  <si>
    <t>Người dùng đã đăng nhập thành công tài khoản vào hệ thống.
Trang thông tin cá nhân hiển thị, người dùng yêu cầu cập nhật thông tin cá nhân</t>
  </si>
  <si>
    <t>Thông tin được lưu lại và hiển thị ở trang thông tin tài khoản</t>
  </si>
  <si>
    <t>Đã đăng nhập tài khoản
Sản phẩm còn hàng</t>
  </si>
  <si>
    <t>Đã đã đăng nhập tài khoản
Sản phẩm còn hàng</t>
  </si>
  <si>
    <t>Số test case FAIL</t>
  </si>
  <si>
    <t>Quản lý giỏ hàng     - Đặt hàng     </t>
  </si>
  <si>
    <t>Xem chi tiết sản phẩm</t>
  </si>
  <si>
    <t>Bỏ trống ô Email</t>
  </si>
  <si>
    <t>Kiểm tra thông báo lỗi khi người dùng không nhập email</t>
  </si>
  <si>
    <t>Ứng dụng hiển thị form đăng nhập</t>
  </si>
  <si>
    <t>Hệ thống hiển thị thông báo "Vui lòng điền vào trường này" tại ô email</t>
  </si>
  <si>
    <t>Kiểm tra thông báo lỗi khi người dùng không nhập password</t>
  </si>
  <si>
    <t>Hệ thống hiển thị thông báo "Vui lòng điền vào trường này" tại ô password</t>
  </si>
  <si>
    <t>Kiểm tra hệ thống phản hồi khi nhập sai thông tin</t>
  </si>
  <si>
    <t xml:space="preserve">Ứng dụng hiển thị form đăng nhập		</t>
  </si>
  <si>
    <t>Hệ thống hiển thị thông báo "Tài khoản hoặc mật khẩu không chính xác"</t>
  </si>
  <si>
    <t>Kiểm tra hệ thống cho phép đăng ký khi nhập dữ liệu hợp lệ</t>
  </si>
  <si>
    <t xml:space="preserve">	Đăng ký thành công</t>
  </si>
  <si>
    <t>Người dùng chưa có tài khoản</t>
  </si>
  <si>
    <t xml:space="preserve">	Đăng ký thất bại - Email trống</t>
  </si>
  <si>
    <t>Kiểm tra thông báo lỗi khi bỏ trống email</t>
  </si>
  <si>
    <t>Hiển thị thông báo “Vui lòng điền vào trường này” tại Email</t>
  </si>
  <si>
    <t>Kiểm tra khi nhập email không hợp lệ</t>
  </si>
  <si>
    <t>Hiển thị lỗi “Email không đúng định dạng”</t>
  </si>
  <si>
    <t>Đăng ký thất bại - Mật khẩu quá ngắn</t>
  </si>
  <si>
    <t>Kiểm tra khi mật khẩu &lt; 6 ký tự</t>
  </si>
  <si>
    <t>Hiển thị lỗi “Password phải có ít nhất 6 ký tự”</t>
  </si>
  <si>
    <t>Đăng ký thất bại - Re-password không khớp</t>
  </si>
  <si>
    <t>Kiểm tra thông báo khi nhập lại mật khẩu sai</t>
  </si>
  <si>
    <t>Kiểm tra thống báo lỗi khi bỏ trống email</t>
  </si>
  <si>
    <t>Hiển thị thông báo “Vui lòng điền vào trường này” tại Password</t>
  </si>
  <si>
    <t>Đăng ký thất bại - Re-password bỏ trống</t>
  </si>
  <si>
    <t>Kiểm tra thống báo lỗi khi bỏ trống re-password</t>
  </si>
  <si>
    <t>Hiển thị thông báo “Vui lòng điền vào trường này” tại Re-Password</t>
  </si>
  <si>
    <t>Hiển thị lỗi “Data submit error”</t>
  </si>
  <si>
    <t>Kiểm tra chức năng tìm kiếm khi nhập đúng tên sản phẩm</t>
  </si>
  <si>
    <t>Có dữ liệu sản phẩm với tên cụ thể trong hệ thống</t>
  </si>
  <si>
    <t>Tìm kiếm với từ khóa không tồn tại</t>
  </si>
  <si>
    <t>Kiểm tra phản hồi hệ thống khi tìm kiếm với từ khóa không hợp lệ</t>
  </si>
  <si>
    <t>Tìm kiếm với ô tìm kiếm rỗng</t>
  </si>
  <si>
    <t>Kiểm tra xem hệ thống xử lý thế nào khi không nhập gì mà vẫn tìm kiếm</t>
  </si>
  <si>
    <t>Kiểm tra xem hệ thống có xử lý hợp lệ khi người dùng nhập ký tự đặc biệt hay không</t>
  </si>
  <si>
    <t>Hệ thống hiển thị thông báo lỗi hoặc không có sản phẩm phù hợp</t>
  </si>
  <si>
    <t>Kiểm tra hệ thống xử lý khi nhập số lượng âm</t>
  </si>
  <si>
    <t>Mua ngay sản phẩm với số lượng &lt;=0</t>
  </si>
  <si>
    <t>Mua ngay sản phẩm - Bỏ trống trường Họ tên</t>
  </si>
  <si>
    <t>Mua ngay sản phẩm - Bỏ trống trường SĐT</t>
  </si>
  <si>
    <t>Mua ngay sản phẩm - Bỏ trống trường Email</t>
  </si>
  <si>
    <t>Mua ngay sản phẩm - Bỏ trống trường Địa chỉ</t>
  </si>
  <si>
    <t>Kiểm tra hệ thống xử lý khi bỏ trống trường Họ tên</t>
  </si>
  <si>
    <t>Kiểm tra hệ thống xử lý khi bỏ trống trường SĐT</t>
  </si>
  <si>
    <t>Kiểm tra hệ thống xử lý khi bỏ trống trường Email</t>
  </si>
  <si>
    <t>Kiểm tra hệ thống xử lý khi bỏ trống trường Địa chỉ</t>
  </si>
  <si>
    <t>Đặt hàng thành công</t>
  </si>
  <si>
    <t>1. Chọn sản phẩm 
2. Chọn phân loại
3. Nhấn “Mua ngay”
4. Nhập số lượng -1
5. Nhập họ tên, SDT, Email, Địa chỉ
6. Nhập Ghi chú, Mã giảm giá (nếu có)
7. Chọn phương thức thanh toán
8. Chọn gửi đơn hàng</t>
  </si>
  <si>
    <t>Mua ngay sản phẩm - SĐT nhập toàn chữ</t>
  </si>
  <si>
    <t>Kiểm tra hệ thống xử lý khi số điện thoại toàn chữ</t>
  </si>
  <si>
    <t>Hệ thống hiển thị thông báo "Vui lòng nhập ít nhất 1 số điện thoại đang sử dụng"
Đặt hàng không thành công</t>
  </si>
  <si>
    <t>Hệ thống thông báo "Số lượng không hợp lệ"
Đặt hàng không thành công</t>
  </si>
  <si>
    <t>Kiểm tra hệ thống xử lý khi email sai định dạng</t>
  </si>
  <si>
    <t>Hệ thống hiển thị thông báo "Email sai định dạng"
Đặt hàng không thành công</t>
  </si>
  <si>
    <t>Hiển thị sản phẩm sau khi thêm vào giỏ</t>
  </si>
  <si>
    <t>Kiểm tra xem thông tin sản phẩm có hiển thị đúng trong giỏ hàng sau khi thêm</t>
  </si>
  <si>
    <t>1. Truy cập trang web
2. Chọn 1 sản phẩm bất kỳ
3. Nhấn “Thêm vào giỏ”
4. Mở giỏ hàng</t>
  </si>
  <si>
    <t>Thông tin sản phẩm (tên, ảnh, giá, số lượng) hiển thị đúng trong giỏ</t>
  </si>
  <si>
    <t>Đảm bảo tổng tiền và số lượng được cập nhật khi thay đổi số lượng sản phẩm</t>
  </si>
  <si>
    <t>Người dùng đã đăng nhập
Sản phẩm còn hàng</t>
  </si>
  <si>
    <t>Số lượng sản phẩm và tổng tiền được cập nhật</t>
  </si>
  <si>
    <t>Kiểm tra có thể xóa sản phẩm khỏi giỏ hàng không</t>
  </si>
  <si>
    <t>Sản phẩm muốn xóa đã bị xóa khỏi giỏ hàng
Giỏ hàng cập nhật lại danh sách sản phẩm và tổng tiền</t>
  </si>
  <si>
    <t>Cập nhật thành công với thông tin hợp lệ</t>
  </si>
  <si>
    <t>Kiểm tra chức năng cập nhật tài khoản khi bỏ trống Họ và tên</t>
  </si>
  <si>
    <t>1. Mở trang thông tin cá nhân
2. Bỏ trống Họ tên
3. Điền Điện thoại, Địa chỉ hợp lệ
4. Bấm "Cập nhật"</t>
  </si>
  <si>
    <t>1. Mở trang thông tin cá nhân
2. Điền Họ tên, Điện thoại, Địa chỉ hợp lệ
3. Bấm "Cập nhật"</t>
  </si>
  <si>
    <t>Kiểm tra chức năng cập nhật tài khoản khi bỏ trống Điện thoại</t>
  </si>
  <si>
    <t>1. Mở trang thông tin cá nhân
2. Bỏ trống Điện thoại
3. Điền Họ tên, Địa chỉ hợp lệ
4. Bấm "Cập nhật"</t>
  </si>
  <si>
    <t>Kiểm tra chức năng cập nhật tài khoản khi bỏ trống Địa chỉ</t>
  </si>
  <si>
    <t>1. Mở trang thông tin cá nhân
2. Bỏ trống Địa chỉ
3. Điền Họ tên, SDT
4. Bấm "Cập nhật"</t>
  </si>
  <si>
    <t>Cập nhật thông tin tài khoản - Bỏ trống trường Họ và tên</t>
  </si>
  <si>
    <t>Cập nhật thông tin tài khoản - Bỏ trống trường Điện thoại</t>
  </si>
  <si>
    <t>Cập nhật thông tin tài khoản - Bỏ trống trường Địa chỉ</t>
  </si>
  <si>
    <t xml:space="preserve">Cập nhật thông tin tài khoản - SDT sai định dạng </t>
  </si>
  <si>
    <t>Kiểm tra hệ thống xử lý khi số điện thoại sai định dạng</t>
  </si>
  <si>
    <t>Kiểm tra chức năng cập nhật tài khoản khi SDT sai định dạng</t>
  </si>
  <si>
    <t>1. Mở trang thông tin cá nhân
2. Điền Họ tên, Địa chỉ
3. Điền SDT (9 số): 032145678
4. Bấm "Cập nhật"</t>
  </si>
  <si>
    <t>Hệ thống hiển thị thông báo "Số điện thoại không đúng điện dạng"
Cập nhật thất bại</t>
  </si>
  <si>
    <t>Cập nhật thông tin tài khoản - SDT toàn chữ</t>
  </si>
  <si>
    <t>Kiểm tra chức năng cập nhật tài khoản khi SDT toàn chữ</t>
  </si>
  <si>
    <t>1. Mở trang thông tin cá nhân
2. Điền Họ tên, Địa chỉ
3. Điền SDT toàn chữ: abcdefr
4. Bấm "Cập nhật"</t>
  </si>
  <si>
    <t>Kiểm tra chức năng thay đổi mật khẩu</t>
  </si>
  <si>
    <t>Người dùng đã đăng nhập thành công tài khoản vào hệ thống.
Trang thông tin cá nhân hiển thị, người dùng yêu cầu thay đổi mật khẩu</t>
  </si>
  <si>
    <t>Đổi mật khẩu &lt; 6 ký tự</t>
  </si>
  <si>
    <t>Kiểm tra chức năng thay đổi mật khẩu &lt;6 ký tự</t>
  </si>
  <si>
    <t>Hiển thị thông báo "Mật khấu tối thiểu 6 ký tự"
Thay đổi mật khẩu khongo thành công</t>
  </si>
  <si>
    <t>Hiển thị thông báo "Cập nhật thông tin tài khoản thành công!"
Cập nhật mật khẩu thành công</t>
  </si>
  <si>
    <t>Bỏ trống trường Mật khẩu</t>
  </si>
  <si>
    <t>Kiểm tra chức năng đổi mật khẩu nhưng bỏ trống mật khẩu</t>
  </si>
  <si>
    <t>1. Mở trang thông tin cá nhân
2. Chọn Thay đổi mật khẩu
3. Bỏ trống mật khẩu
4. Bấm "Cập nhật"</t>
  </si>
  <si>
    <t>Đăng nhập khi thông tin toàn chữ in hoa</t>
  </si>
  <si>
    <t>Đăng nhập thành công và điều hướng đến trang chủ</t>
  </si>
  <si>
    <t>Bỏ trống ô Email và Password</t>
  </si>
  <si>
    <t>Bỏ trống ô Password</t>
  </si>
  <si>
    <t>Kiểm tra thông báo lỗi khi người dùng không nhập email và password</t>
  </si>
  <si>
    <t xml:space="preserve">1. Để trống ô rmail
2. Để trống ô password
3. Nhấn đăng nhập	</t>
  </si>
  <si>
    <t xml:space="preserve">Hệ thống hiển thị thông báo "Vui lòng điền vào trường này" </t>
  </si>
  <si>
    <t>Auto</t>
  </si>
  <si>
    <t>Cập nhật thông tin tài khoản - SDT chứ ký tự đặc biệt</t>
  </si>
  <si>
    <t>Kiểm tra chức năng cập nhật tài khoản khi SDT chứa ký tự đặc biệt</t>
  </si>
  <si>
    <t>1. Mở trang thông tin cá nhân
2. Điền Họ tên, Địa chỉ
3. Điền SDT chứa ký tự đặc biệt: 
032145#@!
4. Bấm "Cập nhật"</t>
  </si>
  <si>
    <t>Đổi mật khẩu tài khoản - chứa chữ, số, ký tự đặc biệt</t>
  </si>
  <si>
    <t>Đổi mật khẩu tài khoản - chứa chữ, số</t>
  </si>
  <si>
    <t>Đổi mật khẩu tài khoản - chứa mỗi ký tự đặc biệt</t>
  </si>
  <si>
    <t>Đổi mật khẩu tài khoản - chứa mỗi chữ</t>
  </si>
  <si>
    <t>Đổi mật khẩu tài khoản - chứa mỗi số</t>
  </si>
  <si>
    <t>Đổi mật khẩu tài khoản - chứa chữ, ký tự đặc biệt</t>
  </si>
  <si>
    <t>Đổi mật khẩu tài khoản - chứa số, ký tự đặc biệt</t>
  </si>
  <si>
    <t>Nhập sai định dạng email -  Thiếu @gmail.com</t>
  </si>
  <si>
    <t>1. Nhập email hợp lệ 
VD: THUTRANG1182004@GMAIL.COM
2. Nhập password hợp lệ
VD: abcdef
3. Nhấn đăng nhập</t>
  </si>
  <si>
    <t xml:space="preserve">1. Để trống ô email
2. Nhập password hợp lệ
VD: abcdef
3. Nhấn đăng nhập	</t>
  </si>
  <si>
    <t xml:space="preserve">1. Nhập email hợp lệ
VD: ThuTrang1182004@gmail.com
2. Để trống ô password
3. Nhấn đăng nhập	</t>
  </si>
  <si>
    <t>1. Nhập email hợp lệ 
VD: ThuTrang1182004@gmail.com
2. Nhập password hợp lệ
VD: abcdef
3. Nhấn đăng nhập</t>
  </si>
  <si>
    <t xml:space="preserve">1. Nhập email không đúng định dạng
VD: ThuTrang11082004
2. Nhập password hợp lệ
VD: abcdef
3. Nhấn đăng nhập	</t>
  </si>
  <si>
    <t>Nhập sai định dạng email -  Thiếu @</t>
  </si>
  <si>
    <t>Nhập sai định dạng email -  Thiếu gmail</t>
  </si>
  <si>
    <t>Nhập sai định dạng email -  Thiếu .com</t>
  </si>
  <si>
    <t>Nhập sai định dạng email -  sai chính tả (gamil)</t>
  </si>
  <si>
    <t xml:space="preserve">Nhập sai định dạng email -  có chứa ký tự đặc biệt trong miền </t>
  </si>
  <si>
    <t>Nhập sai định dạng email -  chứa 2 ký tự @</t>
  </si>
  <si>
    <t>Sai thông tin đăng nhập - password không chính xác</t>
  </si>
  <si>
    <t xml:space="preserve">1. Nhập email không đúng định dạng
VD: ThuTrang1182004gmail.com
2. Nhập password hợp lệ
VD: abcdef
3. Nhấn đăng nhập	</t>
  </si>
  <si>
    <t xml:space="preserve">1. Nhập email không đúng định dạng
VD: ThuTrang1182004@.com
2. Nhập password hợp lệ
VD: abcdef
3. Nhấn đăng nhập	</t>
  </si>
  <si>
    <t xml:space="preserve">1. Nhập email không đúng định dạng
VD: ThuTrang1182004@gmail
2. Nhập password hợp lệ
VD: abcdef
3. Nhấn đăng nhập	</t>
  </si>
  <si>
    <t xml:space="preserve">1. Nhập email không đúng định dạng
VD: ThuTrang1182004@#gmail.com
2. Nhập password hợp lệ
VD: abcdef
3. Nhấn đăng nhập	</t>
  </si>
  <si>
    <t xml:space="preserve">1. Nhập email không đúng định dạng
VD: ThuTrang1182004@gamil.com
2. Nhập password hợp lệ
VD: abcdef
3. Nhấn đăng nhập	</t>
  </si>
  <si>
    <t xml:space="preserve">1. Nhập email không đúng định dạng
VD: ThuTrang1182004@@gamil.com
2. Nhập password hợp lệ
VD: abcdef
3. Nhấn đăng nhập	</t>
  </si>
  <si>
    <t xml:space="preserve">1. Nhập email chính xác
VD: ThuTrang1182004@gamil.com
2. Nhập password sai
VD: 123
3. Nhấn đăng nhập	</t>
  </si>
  <si>
    <t>FAIL</t>
  </si>
  <si>
    <t>PASS</t>
  </si>
  <si>
    <t>Hệ thống hiển thị thông báo "Vui lòng điền vào trường này" tại ô Họ tên
Cập nhật thất bại</t>
  </si>
  <si>
    <t>Hệ thống hiển thị thông báo "Vui lòng điền vào trường này" tại ô SĐT
Cập nhật thất bại</t>
  </si>
  <si>
    <t>Hệ thống hiển thị thông báo "Vui lòng điền vào trường này" tại ô Địa chỉ
Cập nhật thất bại</t>
  </si>
  <si>
    <t>Hệ thống hiển thị thông báo "Số điện thoại sai điện dạng"
Cập nhật thất bại</t>
  </si>
  <si>
    <t>1. Mở trang thông tin cá nhân
2. Chọn Thay đổi mật khẩu
3. Điền mật khẩu mới 
VD: nhatanh14
4. Bấm "Cập nhật"</t>
  </si>
  <si>
    <t>1. Mở trang thông tin cá nhân
2. Chọn Thay đổi mật khẩu
3. Điền mật khẩu mới 
VD: thuyduong#
4. Bấm "Cập nhật"</t>
  </si>
  <si>
    <t>1. Mở trang thông tin cá nhân 
2. Chọn Thay đổi mật khẩu
3. Điền mật khẩu mới 
VD: trang123@
4. Bấm "Cập nhật"</t>
  </si>
  <si>
    <t>1. Mở trang thông tin cá nhân
2. Chọn Thay đổi mật khẩu
3. Điền mật khẩu mới 
VD: 11082#4
4. Bấm "Cập nhật"</t>
  </si>
  <si>
    <t>1. Mở trang thông tin cá nhân
2. Chọn Thay đổi mật khẩu
3. Điền mật khẩu mới 
VD: 30041975
4. Bấm "Cập nhật"</t>
  </si>
  <si>
    <t>1. Mở trang thông tin cá nhân
2. Chọn Thay đổi mật khẩu
3. Điền mật khẩu mới 
VD: hoahongdotham
4. Bấm "Cập nhật"</t>
  </si>
  <si>
    <t>1. Mở trang thông tin cá nhân
2. Chọn Thay đổi mật khẩu
3. Điền mật khẩu mới 
VD: !@#$%^&amp;*()
4. Bấm "Cập nhật"</t>
  </si>
  <si>
    <t>1. Mở trang thông tin cá nhân
2. Chọn Thay đổi mật khẩu
3. Điền mật khẩu mới (&lt;6 ký tự): abc
4. Bấm "Cập nhật"</t>
  </si>
  <si>
    <t>Hiển thị thông báo " Please fill out this field." ở ô Mật khẩu</t>
  </si>
  <si>
    <t>Hiển thị thông báo "Please fill out this field."
Thay đổi mật khẩu không thành công</t>
  </si>
  <si>
    <t>Hiển thị thông báo "Mật khấu tối thiểu 6 ký tự"
Thay đổi mật khẩu không thành công</t>
  </si>
  <si>
    <t>Mua ngay sản phẩm - SĐT sai định dạng (&lt;10 số)</t>
  </si>
  <si>
    <t>Mua ngay sản phẩm - SĐT sai định dạng (&gt;10 số)</t>
  </si>
  <si>
    <t>Manual</t>
  </si>
  <si>
    <t>Đặt hàng thành công
Hiển thị thông báo "Đơn hàng của bạn đã được gửi đi!"</t>
  </si>
  <si>
    <t>Hệ thống hiển thị thông báo "Vui lòng bao gồm '@' trong địa chỉ email. 'a' bị thiếu '@'"
Đặt hàng không thành công</t>
  </si>
  <si>
    <t>Hệ thống hiển thị thông báo "Vui lòng bao gồm '@' trong địa chỉ email. 'agmail.com' bị thiếu '@'"
Đặt hàng không thành công</t>
  </si>
  <si>
    <t>1. Chọn sản phẩm 
2. Chọn phân loại
3. Nhấn “Mua ngay”
4. Chọn số lượng và nhập SDT, Email, Địa chỉ
VD: 
SDT: 0323456789
Email: a@gmail.com
Adress: Hà Nội
5. Bỏ trống trường Họ tên 
6. Nhập Ghi chú, Mã giảm giá (nếu có)
7. Chọn phương thức thanh toán
8. Chọn gửi đơn hàng</t>
  </si>
  <si>
    <t>1. Chọn sản phẩm 
2. Chọn phân loại
3. Nhấn “Mua ngay”
4. Chọn số lượng và nhập Họ tên, Email, Địa chỉ
VD: 
Họ tên: Ánh Dương
Email: a@gmail.com
Địa chỉ: Hà Nội
5. Bỏ trống trường SĐT
6. Nhập Ghi chú, Mã giảm giá (nếu có)
7. Chọn phương thức thanh toán
8. Chọn gửi đơn hàng</t>
  </si>
  <si>
    <t>1. Chọn sản phẩm 
2. Chọn phân loại
3. Nhấn “Mua ngay”
4. Chọn số lượng và nhập Họ tên, SDT, Email
VD: 
Họ tên: Ánh Dương
SDT: 0321456789
Email: a@gmail.com
5. Bỏ trống trường Địa chỉ
6. Nhập Ghi chú, Mã giảm giá (nếu có)
7. Chọn phương thức thanh toán
8. Chọn gửi đơn hàng</t>
  </si>
  <si>
    <t>1. Chọn sản phẩm 
2. Chọn phân loại
3. Nhấn “Mua ngay”
4. Chọn số lượng và nhập Họ tên, SDT, Địa chỉ
VD:
Họ tên: Ánh Dương
SDT: 0323456789
Địa chỉ: Hà Nội
5. Bỏ trống trường Email
6. Nhập Ghi chú, mã giảm giá (nếu có)
7. Chọn phương thức thanh toán
8. Chọn gửi đơn hàng</t>
  </si>
  <si>
    <t>1. Chọn sản phẩm 
2. Chọn phân loại
3. Nhấn “Mua ngay”
4. Chọn số lượng và nhập Họ tên, Email, Địa chỉ
VD: 
Họ tên: Ánh Dương
Email: a@gmail.com
Địa chỉ: Hà Nội
5. Nhập số điện thoại 9 số: 031245678
6. Nhập Ghi chú, Mã giảm giá (nếu có)
7. Chọn phương thức thanh toán
8. Chọn gửi đơn hàng</t>
  </si>
  <si>
    <t>Hệ thống hiển thị thông báo "Vui lòng điền vào trường này" hoặc "Please fill out this field." ở trường SĐT
Đặt hàng không thành công</t>
  </si>
  <si>
    <t>Hệ thống hiển thị thông báo "Vui lòng điền vào trường này" hoặc "Please fill out this field." ở trường Địa chỉ
Đặt hàng không thành công</t>
  </si>
  <si>
    <t>1. Chọn sản phẩm 
2. Chọn phân loại
3. Nhấn “Mua ngay”
4. Chọn số lượng và nhập Họ tên, Email, Địa chỉ
VD: 
Họ tên: Ánh Dương
Email: a@gmail.com
Địa chỉ: Hà Nội
5. Nhập số điện thoại 13 số: 0123456794567
6. Nhập Ghi chú, Mã giảm giá (nếu có)
7. Chọn phương thức thanh toán
8. Chọn gửi đơn hàng</t>
  </si>
  <si>
    <t>1. Chọn sản phẩm 
2. Chọn phân loại
3. Nhấn “Mua ngay”
4. Chọn số lượng và nhập Họ tên, Email, Địa chỉ
VD: 
Họ tên: Ánh Dương
Email: a@gmail.com
Địa chỉ: Hà Nội
5. Nhập số điện thoại toàn chữ: abcdefghik
6. Nhập Ghi chú, Mã giảm giá (nếu có)
7. Chọn phương thức thanh toán
8. Chọn gửi đơn hàng</t>
  </si>
  <si>
    <t>Kiểm tra hệ thống xử lý khi email sai định dạng - thiếu miền @gmail.com</t>
  </si>
  <si>
    <t>Kiểm tra hệ thống xử lý khi email sai định dạng- thiếu @</t>
  </si>
  <si>
    <t>Kiểm tra hệ thống xử lý khi email sai định dạng - thiếu gmail</t>
  </si>
  <si>
    <t>Hệ thống hiển thị thông báo '.' bị sử dụng sai vị trí trong '.com'  hoặc '.' is used at a wrong position in '.com' 
Đặt hàng không thành công</t>
  </si>
  <si>
    <t>Kiểm tra hệ thống xử lý khi email sai định dạng - thiếu .com</t>
  </si>
  <si>
    <t>1. Chọn sản phẩm 
2. Chọn phân loại
3. Nhấn “Mua ngay”
4. Chọn số lượng và nhập Họ tên, SĐT, Địa chỉ
VD: 
Họ tên: Ánh Dương
SDT: 0323456789
Địa chỉ: Hà Nội
5. Nhập Email sai định dạng: a
6. Nhập Ghi chú, Mã giảm giá (nếu có)
7. Chọn phương thức thanh toán
8. Chọn gửi đơn hàng</t>
  </si>
  <si>
    <t>1. Chọn sản phẩm 
2. Chọn phân loại
3. Nhấn “Mua ngay”
4. Chọn số lượng và nhập Họ tên, SĐT, Địa chỉ
VD: 
Họ tên: Ánh Dương
SDT: 0323456789
Địa chỉ: Hà Nội
5. Nhập Email sai định dạng: agmail.com
6. Nhập Ghi chú, Mã giảm giá (nếu có)
7. Chọn phương thức thanh toán
8. Chọn gửi đơn hàng</t>
  </si>
  <si>
    <t>1. Chọn sản phẩm 
2. Chọn phân loại
3. Nhấn “Mua ngay”
4. Chọn số lượng và nhập Họ tên, SĐT, Địa chỉ
VD: 
Họ tên: Ánh Dương
SDT: 0323456789
Địa chỉ: Hà Nội
5. Nhập Email sai định dạng: a@.com
6. Nhập Ghi chú, Mã giảm giá (nếu có)
7. Chọn phương thức thanh toán
8. Chọn gửi đơn hàng</t>
  </si>
  <si>
    <t>1. Chọn sản phẩm 
2. Chọn phân loại
3. Nhấn “Mua ngay”
4. Chọn số lượng và nhập Họ tên, SĐT, Địa chỉ
VD: 
Họ tên: Ánh Dương
SDT: 0323456789
Địa chỉ: Hà Nội
5. Nhập Email sai định dạng: a@gmail
6. Nhập Ghi chú, Mã giảm giá (nếu có)
7. Chọn phương thức thanh toán
8. Chọn gửi đơn hàng</t>
  </si>
  <si>
    <t>1. Chọn sản phẩm 
2. Chọn phân loại
3. Nhấn “Mua ngay”
4. Chọn số lượng và nhập Họ tên, SĐT, Địa chỉ
VD: 
Họ tên: Ánh Dương
SDT: 0323456789
Địa chỉ: Hà Nội
5. Nhập Email sai định dạng: a@#gmail.com
6. Nhập Ghi chú, Mã giảm giá (nếu có)
7. Chọn phương thức thanh toán
8. Chọn gửi đơn hàng</t>
  </si>
  <si>
    <t>Hệ thống hiển thị thông báo "Phần đứng sau @ không được chứa biểu tượng '#'. Hoặc At part following @ should not contain the symbol '#'
Đặt hàng không thành công</t>
  </si>
  <si>
    <t>1. Chọn sản phẩm 
2. Chọn phân loại
3. Nhấn “Mua ngay”
4. Chọn số lượng và nhập Họ tên, SĐT, Địa chỉ
VD: 
Họ tên: Ánh Dương
SDT: 0323456789
Địa chỉ: Hà Nội
5. Nhập Email sai định dạng: a@gamil.com
6. Nhập Ghi chú, Mã giảm giá (nếu có)
7. Chọn phương thức thanh toán
8. Chọn gửi đơn hàng</t>
  </si>
  <si>
    <t>1. Nhập email hợp lệ
VD: phamvinh@gmail.com
2. Nhập password hợp lệ (&gt; 6 ký tự)
VD: vinh123
3. Nhập lại đúng password
VD: vinh123
4. Nhấn “Đăng ký”</t>
  </si>
  <si>
    <t>1. Để trống trường Email
2. Nhập mật khẩu và xác nhận mật khẩu đúng
VD: trang123
3. Nhấn “Đăng ký”</t>
  </si>
  <si>
    <t xml:space="preserve">	Đăng ký thất bại - Email sai định dạng (Thiếu gmail.com)</t>
  </si>
  <si>
    <t>1. Nhập email sai định dạng 
VD: trang@
2. Nhập mật khẩu, xác nhận đúng
VD: trang123
3. Nhấn “Đăng ký”</t>
  </si>
  <si>
    <t xml:space="preserve">Đăng ký thất bại - Mật khẩu trống </t>
  </si>
  <si>
    <t xml:space="preserve">	Đăng ký thất bại - Email sai định dạng (Thiếu .com)</t>
  </si>
  <si>
    <t>1. Nhập email sai định dạng 
VD: trang@gmail
2. Nhập mật khẩu, xác nhận đúng
VD: trang123
3. Nhấn “Đăng ký”</t>
  </si>
  <si>
    <t>Hiển thị lỗi “Vui lòng nhập phần đứng sau '@'. 'trang@' không hoàn chỉnh”</t>
  </si>
  <si>
    <t xml:space="preserve">	Đăng ký thất bại - Email sai định dạng (Thiếu com)</t>
  </si>
  <si>
    <t>1. Nhập email sai định dạng 
VD: trang@gmail.
2. Nhập mật khẩu, xác nhận đúng
VD: trang123
3. Nhấn “Đăng ký”</t>
  </si>
  <si>
    <t>Hiển thị lỗi “''.' bị sử dụng sai vị trí trong 'gmail.'."</t>
  </si>
  <si>
    <t xml:space="preserve">	Đăng ký thất bại - Email đã tồn tại</t>
  </si>
  <si>
    <t>1. Nhập email sai định dạng 
VD: trang@gmail.com
2. Nhập mật khẩu, xác nhận đúng
VD: trang123
3. Nhấn “Đăng ký”</t>
  </si>
  <si>
    <t>Hiển thị lỗi "Email đã được sử dụng"</t>
  </si>
  <si>
    <t>1. Nhập email hợp lệ
VD: trang@gmail.com
2. Để trống trường password
3. Nhập re-password
VD: trang123
3. Nhấn “Đăng ký”</t>
  </si>
  <si>
    <t>1. Nhập email hợp lệ
VD: trang@gmail.com
2. Nhập password ít hơn 6 ký tự
VD: tra
3. Nhập lại giống password
VD: tra
4. Nhấn “Đăng ký”</t>
  </si>
  <si>
    <t>1. Nhập email hợp lệ
VD: trang@gmail.com
2. Nhập password hợp lệ
VD: trang123
3. Để trống trường Re-password
3. Nhấn “Đăng ký”</t>
  </si>
  <si>
    <t>1. Nhập email hợp lệ
VD: nguyenphammaianh@gmail.com
2. Nhập password hợp lệ
VD: trang123
3. Nhập lại mật khẩu sai
VD: thu123
4. Nhấn “Đăng ký"</t>
  </si>
  <si>
    <t>Đăng kí thành công và vào trang chủ với tài khoản vừa đăng kí</t>
  </si>
  <si>
    <t>AUTO</t>
  </si>
  <si>
    <t>MANUAL</t>
  </si>
  <si>
    <t>Tìm kiếm với tên sản phẩm đầy đủ</t>
  </si>
  <si>
    <t>1. Truy cập vào trang chủ website Ella
2. Nhập đầy đủ tên sản phẩm
VD: Giày cao gót công sở chính hãng ELLA với gót mica cao 7cm E2201 
3. Ấn Enter hoặc icon tìm kiếm</t>
  </si>
  <si>
    <t>Tìm kiếm với mã sản phẩm - chữ in hoa</t>
  </si>
  <si>
    <t>Tìm kiếm với mã sản phẩm - chữ thường</t>
  </si>
  <si>
    <t>1. Truy cập vào trang chủ website Ella
2. Để trống ô tìm kiếm
3. Ấn Enter hoặc icon tìm kiếm</t>
  </si>
  <si>
    <t>1. Truy cập vào trang chủ website Ella
2. Nhập từ khóa tìm kiếm
VD: !@#$%^&amp;*()
3. Ấn Enter hoặc icon tìm kiếm</t>
  </si>
  <si>
    <t>1. Truy cập vào trang chủ website Ella
2. Nhập từ khóa tìm kiếm
VD: áo khoác
3. Ấn Enter hoặc icon tìm kiếm</t>
  </si>
  <si>
    <t>1. Truy cập vào trang chủ website Ella
2. Nhập từ khóa tìm kiếm
VD: e2201
3. Ấn Enter hoặc icon tìm kiếm</t>
  </si>
  <si>
    <t>1. Truy cập vào trang chủ website Ella
2. Nhập từ khóa tìm kiếm
VD: E2201
3. Ấn Enter hoặc icon tìm kiếm</t>
  </si>
  <si>
    <t>Hệ thống hiển thị đúng sản phẩm xuất hiện đầu tiền là "Giày cao gót công sở chính hãng ELLA với gót mica cao 7cm E2201"</t>
  </si>
  <si>
    <t>Hệ thống hiển thị thông báo “Không tìm thấy "áo khoác"”</t>
  </si>
  <si>
    <t>Không tìm thấy thông báo</t>
  </si>
  <si>
    <t>Hệ thống hiển thị thông báo "Please fill out thís field." tại ô tìm kiếm</t>
  </si>
  <si>
    <t>Hiển thị toàn bộ danh sách sản phẩm</t>
  </si>
  <si>
    <t>Tìm kiếm khi toàn số</t>
  </si>
  <si>
    <t>Kiểm tra xem hệ thống có xử lý hợp lý khi người dùng nhập toàn số</t>
  </si>
  <si>
    <t>1. Truy cập vào trang chủ website Ella
2. Nhập từ khóa tìm kiếm
VD: 2201
3. Ấn Enter hoặc icon tìm kiếm</t>
  </si>
  <si>
    <t>Kiểm tra xem hệ thống có xử lý hợp lý khi người dùng nhập 1 phần thông tin sản phẩm</t>
  </si>
  <si>
    <t>Tìm kiếm với 1 phần thông tin sản phẩm</t>
  </si>
  <si>
    <t>1. Truy cập vào trang chủ website Ella
2. Nhập từ khóa tìm kiếm
VD: đính nơ
3. Ấn Enter hoặc icon tìm kiếm</t>
  </si>
  <si>
    <t>Hệ thống hiển thị đúng sản phẩm xuất hiện đầu tiền là "Giày cao gót công sở ELLA đế mica điểm vàng cao cấp và đính nơ sang trọng ELA711"</t>
  </si>
  <si>
    <t>1. Truy cập vào trang chủ website Ella
2. Nhập từ khóa tìm kiếm
VD: 7 cm
3. Ấn Enter hoặc icon tìm kiếm</t>
  </si>
  <si>
    <t>Tìm kiếm theo chiều cao giày</t>
  </si>
  <si>
    <t>Kiểm tra xem hệ thống có xử lý hợp lý khi người dùng nhập chiều cao giày</t>
  </si>
  <si>
    <t>Hệ thống hiển thị đúng sản phẩm xuất hiện đầu tiền là "Dép cao gót công sở ELLA 7cm gót mica trong suốt phong cách mới ELA799"</t>
  </si>
  <si>
    <t>1. Chọn sản phẩm 
2. Chọn phân loại
3. Nhấn “Mua ngay”
4. Chọn số lượng và nhập Họ tên, Email, Địa chỉ
VD: 
Họ tên: Minh Thư
Email: a@gmail.com
Địa chỉ: Hà Nội
5. Bỏ trống trường SĐT
6. Nhập Ghi chú, Mã giảm giá (nếu có)
7. Chọn phương thức thanh toán
8. Chọn gửi đơn hàng</t>
  </si>
  <si>
    <t>1. Chọn sản phẩm 
2. Chọn phân loại
3. Nhấn “Mua ngay”
4. Chọn số lượng và nhập Họ tên, SDT, Địa chỉ
VD:
Họ tên: Minh Thư
SDT: 0323456789
Địa chỉ: Hà Nội
5. Bỏ trống trường Email
6. Nhập Ghi chú, mã giảm giá (nếu có)
7. Chọn phương thức thanh toán
8. Chọn gửi đơn hàng</t>
  </si>
  <si>
    <t>1. Chọn sản phẩm 
2. Chọn phân loại
3. Nhấn “Mua ngay”
4. Chọn số lượng và nhập Họ tên, SDT, Email
VD: 
Họ tên: Minh Thư
SDT: 0321456789
Email: a@gmail.com
5. Bỏ trống trường Địa chỉ
6. Nhập Ghi chú, Mã giảm giá (nếu có)
7. Chọn phương thức thanh toán
8. Chọn gửi đơn hàng</t>
  </si>
  <si>
    <t>1. Chọn sản phẩm 
2. Chọn phân loại
3. Nhấn “Mua ngay”
4. Chọn số lượng và nhập Họ tên, Email, Địa chỉ
VD: 
Họ tên: Minh Thư
Email: a@gmail.com
Địa chỉ: Hà Nội
5. Nhập số điện thoại 9 số: 031245678
6. Nhập Ghi chú, Mã giảm giá (nếu có)
7. Chọn phương thức thanh toán
8. Chọn gửi đơn hàng</t>
  </si>
  <si>
    <t>1. Chọn sản phẩm 
2. Chọn phân loại
3. Nhấn “Mua ngay”
4. Chọn số lượng và nhập Họ tên, SĐT, Địa chỉ
VD: 
Họ tên: Minh Thư
SDT: 0323456789
Địa chỉ: Hà Nội
5. Nhập Email sai định dạng: a@gamil.com
6. Nhập Ghi chú, Mã giảm giá (nếu có)
7. Chọn phương thức thanh toán
8. Chọn gửi đơn hàng</t>
  </si>
  <si>
    <t>1. Chọn sản phẩm 
2. Chọn phân loại
3. Nhấn “Mua ngay”
4. Chọn số lượng và nhập Họ tên, SĐT, Địa chỉ
VD: 
Họ tên: Minh Thư
SDT: 0323456789
Địa chỉ: Hà Nội
5. Nhập Email sai định dạng: a@#gmail.com
6. Nhập Ghi chú, Mã giảm giá (nếu có)
7. Chọn phương thức thanh toán
8. Chọn gửi đơn hàng</t>
  </si>
  <si>
    <t>1. Chọn sản phẩm 
2. Chọn phân loại
3. Nhấn “Mua ngay”
4. Chọn số lượng và nhập Họ tên, SĐT, Địa chỉ
VD: 
Họ tên: Minh Thư
SDT: 0323456789
Địa chỉ: Hà Nội
5. Nhập Email sai định dạng: a@gmail
6. Nhập Ghi chú, Mã giảm giá (nếu có)
7. Chọn phương thức thanh toán
8. Chọn gửi đơn hàng</t>
  </si>
  <si>
    <t>1. Chọn sản phẩm 
2. Chọn phân loại
3. Nhấn “Mua ngay”
4. Chọn số lượng và nhập Họ tên, SĐT, Địa chỉ
VD: 
Họ tên: Minh Thư
SDT: 0323456789
Địa chỉ: Hà Nội
5. Nhập Email sai định dạng: a@.com
6. Nhập Ghi chú, Mã giảm giá (nếu có)
7. Chọn phương thức thanh toán
8. Chọn gửi đơn hàng</t>
  </si>
  <si>
    <t>1. Chọn sản phẩm 
2. Chọn phân loại
3. Nhấn “Mua ngay”
4. Chọn số lượng và nhập Họ tên, SĐT, Địa chỉ
VD: 
Họ tên: Minh Thư
SDT: 0323456789
Địa chỉ: Hà Nội
5. Nhập Email sai định dạng: agmail.com
6. Nhập Ghi chú, Mã giảm giá (nếu có)
7. Chọn phương thức thanh toán
8. Chọn gửi đơn hàng</t>
  </si>
  <si>
    <t>1. Chọn sản phẩm 
2. Chọn phân loại
3. Nhấn “Mua ngay”
4. Chọn số lượng và nhập Họ tên, SĐT, Địa chỉ
VD: 
Họ tên: Minh Thư
SDT: 0323456789
Địa chỉ: Hà Nội
5. Nhập Email sai định dạng: a
6. Nhập Ghi chú, Mã giảm giá (nếu có)
7. Chọn phương thức thanh toán
8. Chọn gửi đơn hàng</t>
  </si>
  <si>
    <t>1. Chọn sản phẩm 
2. Chọn phân loại
3. Nhấn “Mua ngay”
4. Chọn số lượng và nhập Họ tên, Email, Địa chỉ
VD: 
Họ tên: Minh Thư
Email: a@gmail.com
Địa chỉ: Hà Nội
5. Nhập số điện thoại toàn chữ: abcdefghik
6. Nhập Ghi chú, Mã giảm giá (nếu có)
7. Chọn phương thức thanh toán
8. Chọn gửi đơn hàng</t>
  </si>
  <si>
    <t>1. Chọn sản phẩm 
2. Chọn phân loại
3. Nhấn “Mua ngay”
4. Chọn số lượng và nhập Họ tên, Email, Địa chỉ
VD: 
Họ tên: Minh Thư
Email: a@gmail.com
Địa chỉ: Hà Nội
5. Nhập số điện thoại 13 số: 0123456794567
6. Nhập Ghi chú, Mã giảm giá (nếu có)
7. Chọn phương thức thanh toán
8. Chọn gửi đơn hàng</t>
  </si>
  <si>
    <t>Đặt hàng - Bỏ trống trường Họ tên</t>
  </si>
  <si>
    <t>Đặt hàng - Bỏ trống trường SĐT</t>
  </si>
  <si>
    <t>Đặt hàng - Bỏ trống trường Email</t>
  </si>
  <si>
    <t>Đặt hàng - Bỏ trống trường Địa chỉ</t>
  </si>
  <si>
    <t>Đặt hàng - SĐT sai định dạng (&lt;10 số)</t>
  </si>
  <si>
    <t>Đặt hàng - SĐT sai định dạng (&gt;10 số)</t>
  </si>
  <si>
    <t>Đặt hàng - SĐT nhập toàn chữ</t>
  </si>
  <si>
    <t>Đặt hàng- Nhập sai định dạng email -  Thiếu @gmail.com</t>
  </si>
  <si>
    <t>Đặt hàng - Nhập sai định dạng email -  Thiếu @</t>
  </si>
  <si>
    <t>Đặt hàng - Nhập sai định dạng email -  Thiếu gmail</t>
  </si>
  <si>
    <t>Đặt hàng - Nhập sai định dạng email -  Thiếu .com</t>
  </si>
  <si>
    <t xml:space="preserve">Đặt hàng - Nhập sai định dạng email -  có chứa ký tự đặc biệt trong miền </t>
  </si>
  <si>
    <t>Đặt hàng - Nhập sai định dạng email -  sai chính tả (gamil)</t>
  </si>
  <si>
    <t>Hệ thống hiển thị thông báo "Email sai định dạng" 
Đặt hàng không thành công</t>
  </si>
  <si>
    <t>Tăng số lượng sản phẩm và kiểm tra tổng tiền</t>
  </si>
  <si>
    <t>1. Truy cập trang web
2. Chọn 1 sản phẩm bất kỳ
3. Nhấn “Thêm vào giỏ”
4. Mở giỏ hàng
5. Tăng số lượng sản phẩm</t>
  </si>
  <si>
    <t>1. Truy cập trang web
2. Chọn 1 sản phẩm bất kỳ
3. Nhấn “Thêm vào giỏ”
4. Mở giỏ hàng
5. Giảm số lượng sản phẩm</t>
  </si>
  <si>
    <t>Giảm số lượng sản phẩm và tổng tiền</t>
  </si>
  <si>
    <t>Cập nhật màu sắc sản phẩm</t>
  </si>
  <si>
    <t>Đảm bảo màu sắc sản phẩm được cập nhật khi có thay đổi</t>
  </si>
  <si>
    <t>1. Truy cập trang web
2. Chọn 1 sản phẩm bất kỳ
3. Nhấn “Thêm vào giỏ”
4. Mở giỏ hàng
5. Thay đổi màu sắc sản phẩm</t>
  </si>
  <si>
    <t>Màu sắc của sản phẩm trong giỏ hàng được cập nhật lại</t>
  </si>
  <si>
    <t>Cập nhật  kích thước sản phẩm</t>
  </si>
  <si>
    <t>Đảm bảo kích thước sản phẩm được cập nhật khi có thay đổi</t>
  </si>
  <si>
    <t>1. Truy cập trang web
2. Chọn 1 sản phẩm bất kỳ
3. Nhấn “Thêm vào giỏ”
4. Mở giỏ hàng
5. Thay đổi kích thước sản phẩm</t>
  </si>
  <si>
    <t>Kích thước của sản phẩm trong giỏ hàng được cập nhật lại</t>
  </si>
  <si>
    <t>1. Truy cập trang web
2. Chọn 1 sản phẩm bất kỳ
3. Nhấn “Thêm vào giỏ”
4. Mở giỏ hàng
5. Chọn xóa sản phẩm</t>
  </si>
  <si>
    <t>Tỷ lệ</t>
  </si>
  <si>
    <t>Sai thông tin đăng nhập - email chưa đăng ký</t>
  </si>
  <si>
    <t xml:space="preserve">1. Nhập email chưa đăng kí tài khoản
VD: hanh@gamil.com
2. Nhập password hợp lệ
VD: 123456
3. Nhấn đăng nhập	</t>
  </si>
  <si>
    <t>DN-1</t>
  </si>
  <si>
    <t>DN-2</t>
  </si>
  <si>
    <t>DN-3</t>
  </si>
  <si>
    <t>DN-4</t>
  </si>
  <si>
    <t>DN-5</t>
  </si>
  <si>
    <t>DN-6</t>
  </si>
  <si>
    <t>DN-7</t>
  </si>
  <si>
    <t>DN-8</t>
  </si>
  <si>
    <t>DN-9</t>
  </si>
  <si>
    <t>DN-10</t>
  </si>
  <si>
    <t>DN-11</t>
  </si>
  <si>
    <t>DN-12</t>
  </si>
  <si>
    <t>DN-13</t>
  </si>
  <si>
    <t>DN-14</t>
  </si>
  <si>
    <t>DK-1</t>
  </si>
  <si>
    <t>DK-2</t>
  </si>
  <si>
    <t>DK-3</t>
  </si>
  <si>
    <t>DK-4</t>
  </si>
  <si>
    <t>DK-5</t>
  </si>
  <si>
    <t>DK-6</t>
  </si>
  <si>
    <t>DK-7</t>
  </si>
  <si>
    <t>DK-8</t>
  </si>
  <si>
    <t>DK-9</t>
  </si>
  <si>
    <t>DK-10</t>
  </si>
  <si>
    <t>TK-1</t>
  </si>
  <si>
    <t>TK-2</t>
  </si>
  <si>
    <t>TK-3</t>
  </si>
  <si>
    <t>TK-4</t>
  </si>
  <si>
    <t>TK-5</t>
  </si>
  <si>
    <t>TK-6</t>
  </si>
  <si>
    <t>TK-7</t>
  </si>
  <si>
    <t>TK-8</t>
  </si>
  <si>
    <t>TK-9</t>
  </si>
  <si>
    <t>CTSP-1</t>
  </si>
  <si>
    <t>CTSP-2</t>
  </si>
  <si>
    <t>CTSP-3</t>
  </si>
  <si>
    <t>CTSP-4</t>
  </si>
  <si>
    <t>CTSP-5</t>
  </si>
  <si>
    <t>CTSP-6</t>
  </si>
  <si>
    <t>CTSP-7</t>
  </si>
  <si>
    <t>CTSP-8</t>
  </si>
  <si>
    <t>CTSP-9</t>
  </si>
  <si>
    <t>CTSP-10</t>
  </si>
  <si>
    <t>CTSP-11</t>
  </si>
  <si>
    <t>CTSP-12</t>
  </si>
  <si>
    <t>CTSP-13</t>
  </si>
  <si>
    <t>CTSP-14</t>
  </si>
  <si>
    <t>GHDT-1</t>
  </si>
  <si>
    <t>GHDT-2</t>
  </si>
  <si>
    <t>GHDT-3</t>
  </si>
  <si>
    <t>GHDT-4</t>
  </si>
  <si>
    <t>GHDT-5</t>
  </si>
  <si>
    <t>GHDT-6</t>
  </si>
  <si>
    <t>GHDT-7</t>
  </si>
  <si>
    <t>GHDT-8</t>
  </si>
  <si>
    <t>GHDT-9</t>
  </si>
  <si>
    <t>GHDT-10</t>
  </si>
  <si>
    <t>GHDT-11</t>
  </si>
  <si>
    <t>GHDT-12</t>
  </si>
  <si>
    <t>GHDT-13</t>
  </si>
  <si>
    <t>GHDT-14</t>
  </si>
  <si>
    <t>GHDT-15</t>
  </si>
  <si>
    <t>GHDT-16</t>
  </si>
  <si>
    <t>GHDT-17</t>
  </si>
  <si>
    <t>GHDT-18</t>
  </si>
  <si>
    <t>GHDT-19</t>
  </si>
  <si>
    <t>TTCN-1</t>
  </si>
  <si>
    <t>TTCN-2</t>
  </si>
  <si>
    <t>TTCN-3</t>
  </si>
  <si>
    <t>TTCN-4</t>
  </si>
  <si>
    <t>TTCN-5</t>
  </si>
  <si>
    <t>TTCN-6</t>
  </si>
  <si>
    <t>TTCN-7</t>
  </si>
  <si>
    <t>TTCN-8</t>
  </si>
  <si>
    <t>TTCN-9</t>
  </si>
  <si>
    <t>TTCN-10</t>
  </si>
  <si>
    <t>TTCN-11</t>
  </si>
  <si>
    <t>TTCN-12</t>
  </si>
  <si>
    <t>TTCN-13</t>
  </si>
  <si>
    <t>TTCN-14</t>
  </si>
  <si>
    <t>TTCN-15</t>
  </si>
  <si>
    <t>TTCN-16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</si>
</sst>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3"/>
      <name val="Times New Roman"/>
      <charset val="134"/>
    </font>
    <font>
      <b/>
      <u/>
      <sz val="13"/>
      <color indexed="12"/>
      <name val="Times New Roman"/>
      <charset val="134"/>
    </font>
    <font>
      <b/>
      <sz val="13"/>
      <name val="Times New Roman"/>
      <charset val="134"/>
    </font>
    <font>
      <b/>
      <sz val="13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rgb="FF000000"/>
      <name val="Times New Roman"/>
      <charset val="134"/>
    </font>
    <font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name val="ＭＳ Ｐゴシック"/>
      <charset val="128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sz val="8"/>
      <name val="Calibri"/>
      <charset val="134"/>
      <scheme val="minor"/>
    </font>
    <font>
      <b/>
      <u/>
      <sz val="13"/>
      <color indexed="12"/>
      <name val="Times New Roman"/>
      <family val="1"/>
    </font>
    <font>
      <b/>
      <sz val="13"/>
      <name val="Times New Roman"/>
      <family val="1"/>
    </font>
    <font>
      <b/>
      <sz val="13"/>
      <color rgb="FF000000"/>
      <name val="Times New Roman"/>
      <family val="1"/>
    </font>
    <font>
      <b/>
      <sz val="11"/>
      <color theme="1"/>
      <name val="Times New Roman"/>
      <family val="1"/>
    </font>
    <font>
      <b/>
      <u/>
      <sz val="13"/>
      <color indexed="12"/>
      <name val="Times  New Roman"/>
    </font>
    <font>
      <sz val="13"/>
      <name val="Times  New Roman"/>
    </font>
    <font>
      <b/>
      <sz val="13"/>
      <name val="Times  New Roman"/>
    </font>
    <font>
      <b/>
      <sz val="13"/>
      <color rgb="FF000000"/>
      <name val="Times  New Roman"/>
    </font>
    <font>
      <b/>
      <sz val="13"/>
      <color theme="1"/>
      <name val="Times  New Roman"/>
    </font>
    <font>
      <sz val="11"/>
      <color theme="1"/>
      <name val="Times  New Roman"/>
    </font>
    <font>
      <sz val="13"/>
      <color theme="1"/>
      <name val="Times  New Roman"/>
    </font>
    <font>
      <sz val="12"/>
      <color theme="1"/>
      <name val="Times New Roman"/>
      <family val="1"/>
    </font>
    <font>
      <sz val="11"/>
      <color theme="1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55"/>
      </patternFill>
    </fill>
    <fill>
      <patternFill patternType="solid">
        <fgColor theme="0"/>
        <bgColor indexed="5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/>
    <xf numFmtId="9" fontId="29" fillId="0" borderId="0" applyFont="0" applyFill="0" applyBorder="0" applyAlignment="0" applyProtection="0"/>
  </cellStyleXfs>
  <cellXfs count="102">
    <xf numFmtId="0" fontId="0" fillId="0" borderId="0" xfId="0">
      <alignment vertical="center"/>
    </xf>
    <xf numFmtId="0" fontId="2" fillId="0" borderId="0" xfId="0" applyFont="1" applyAlignment="1"/>
    <xf numFmtId="0" fontId="3" fillId="2" borderId="1" xfId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2" borderId="1" xfId="2" applyFont="1" applyFill="1" applyBorder="1" applyAlignment="1">
      <alignment horizontal="left" vertical="top" wrapText="1"/>
    </xf>
    <xf numFmtId="0" fontId="2" fillId="2" borderId="1" xfId="2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vertical="top" wrapText="1"/>
    </xf>
    <xf numFmtId="2" fontId="2" fillId="3" borderId="1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4" fillId="0" borderId="0" xfId="0" applyFont="1" applyAlignment="1"/>
    <xf numFmtId="0" fontId="15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/>
    </xf>
    <xf numFmtId="0" fontId="17" fillId="2" borderId="1" xfId="1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vertical="top" wrapText="1"/>
    </xf>
    <xf numFmtId="0" fontId="18" fillId="2" borderId="1" xfId="2" applyFont="1" applyFill="1" applyBorder="1" applyAlignment="1">
      <alignment horizontal="left" vertical="top" wrapText="1"/>
    </xf>
    <xf numFmtId="0" fontId="14" fillId="2" borderId="1" xfId="2" applyFont="1" applyFill="1" applyBorder="1" applyAlignment="1">
      <alignment horizontal="left" vertical="top" wrapText="1"/>
    </xf>
    <xf numFmtId="2" fontId="14" fillId="2" borderId="1" xfId="0" applyNumberFormat="1" applyFont="1" applyFill="1" applyBorder="1" applyAlignment="1">
      <alignment vertical="top" wrapText="1"/>
    </xf>
    <xf numFmtId="2" fontId="14" fillId="3" borderId="1" xfId="0" applyNumberFormat="1" applyFont="1" applyFill="1" applyBorder="1" applyAlignment="1">
      <alignment vertical="top" wrapText="1"/>
    </xf>
    <xf numFmtId="0" fontId="15" fillId="5" borderId="2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>
      <alignment vertical="center"/>
    </xf>
    <xf numFmtId="0" fontId="19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7" fillId="2" borderId="1" xfId="1" applyFont="1" applyFill="1" applyBorder="1" applyAlignment="1">
      <alignment horizontal="center" vertical="top" wrapText="1"/>
    </xf>
    <xf numFmtId="0" fontId="18" fillId="2" borderId="1" xfId="2" applyFont="1" applyFill="1" applyBorder="1" applyAlignment="1">
      <alignment horizontal="center" vertical="top" wrapText="1"/>
    </xf>
    <xf numFmtId="0" fontId="11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left" vertical="center"/>
    </xf>
    <xf numFmtId="0" fontId="20" fillId="8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left" vertical="center"/>
    </xf>
    <xf numFmtId="0" fontId="21" fillId="2" borderId="1" xfId="1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vertical="top" wrapText="1"/>
    </xf>
    <xf numFmtId="0" fontId="22" fillId="3" borderId="1" xfId="0" applyFont="1" applyFill="1" applyBorder="1" applyAlignment="1">
      <alignment vertical="top" wrapText="1"/>
    </xf>
    <xf numFmtId="0" fontId="22" fillId="0" borderId="0" xfId="0" applyFont="1" applyAlignment="1"/>
    <xf numFmtId="0" fontId="23" fillId="2" borderId="1" xfId="2" applyFont="1" applyFill="1" applyBorder="1" applyAlignment="1">
      <alignment horizontal="left" vertical="top" wrapText="1"/>
    </xf>
    <xf numFmtId="0" fontId="22" fillId="2" borderId="1" xfId="2" applyFont="1" applyFill="1" applyBorder="1" applyAlignment="1">
      <alignment horizontal="left" vertical="top" wrapText="1"/>
    </xf>
    <xf numFmtId="2" fontId="22" fillId="2" borderId="1" xfId="0" applyNumberFormat="1" applyFont="1" applyFill="1" applyBorder="1" applyAlignment="1">
      <alignment vertical="top" wrapText="1"/>
    </xf>
    <xf numFmtId="2" fontId="22" fillId="3" borderId="1" xfId="0" applyNumberFormat="1" applyFont="1" applyFill="1" applyBorder="1" applyAlignment="1">
      <alignment vertical="top" wrapText="1"/>
    </xf>
    <xf numFmtId="0" fontId="25" fillId="5" borderId="1" xfId="0" applyFont="1" applyFill="1" applyBorder="1" applyAlignment="1">
      <alignment horizontal="center" vertical="center" wrapText="1"/>
    </xf>
    <xf numFmtId="0" fontId="25" fillId="5" borderId="2" xfId="0" applyFont="1" applyFill="1" applyBorder="1" applyAlignment="1">
      <alignment horizontal="center" vertical="center" wrapText="1"/>
    </xf>
    <xf numFmtId="0" fontId="25" fillId="5" borderId="6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1" xfId="0" applyFont="1" applyBorder="1" applyAlignment="1">
      <alignment vertical="center" wrapText="1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0" fontId="24" fillId="4" borderId="0" xfId="0" applyFont="1" applyFill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13" fillId="0" borderId="1" xfId="0" applyFont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22" fillId="0" borderId="0" xfId="0" applyFont="1" applyAlignment="1">
      <alignment horizontal="center"/>
    </xf>
    <xf numFmtId="0" fontId="15" fillId="9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8" fillId="0" borderId="0" xfId="0" applyFont="1">
      <alignment vertical="center"/>
    </xf>
    <xf numFmtId="0" fontId="1" fillId="0" borderId="0" xfId="0" applyFont="1">
      <alignment vertical="center"/>
    </xf>
    <xf numFmtId="0" fontId="20" fillId="7" borderId="1" xfId="0" applyFont="1" applyFill="1" applyBorder="1" applyAlignment="1">
      <alignment horizontal="center" vertical="center"/>
    </xf>
    <xf numFmtId="9" fontId="20" fillId="7" borderId="1" xfId="3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9" fontId="20" fillId="10" borderId="1" xfId="3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9" fontId="20" fillId="11" borderId="1" xfId="3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9" fontId="20" fillId="12" borderId="1" xfId="3" applyFont="1" applyFill="1" applyBorder="1" applyAlignment="1">
      <alignment horizontal="center" vertical="center"/>
    </xf>
    <xf numFmtId="9" fontId="20" fillId="8" borderId="1" xfId="3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/>
    </xf>
    <xf numFmtId="0" fontId="20" fillId="8" borderId="6" xfId="0" applyFont="1" applyFill="1" applyBorder="1" applyAlignment="1">
      <alignment horizontal="center" vertical="center"/>
    </xf>
    <xf numFmtId="0" fontId="20" fillId="8" borderId="7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_Sheet1" xfId="2" xr:uid="{00000000-0005-0000-0000-000031000000}"/>
    <cellStyle name="Percent" xfId="3" builtinId="5"/>
  </cellStyles>
  <dxfs count="44"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43"/>
      <tableStyleElement type="headerRow" dxfId="42"/>
      <tableStyleElement type="totalRow" dxfId="41"/>
      <tableStyleElement type="firstColumn" dxfId="40"/>
      <tableStyleElement type="lastColumn" dxfId="39"/>
      <tableStyleElement type="firstRowStripe" dxfId="38"/>
      <tableStyleElement type="firstColumnStripe" dxfId="37"/>
    </tableStyle>
    <tableStyle name="PivotStylePreset2_Accent1" table="0" count="10" xr9:uid="{267968C8-6FFD-4C36-ACC1-9EA1FD1885CA}">
      <tableStyleElement type="headerRow" dxfId="36"/>
      <tableStyleElement type="totalRow" dxfId="35"/>
      <tableStyleElement type="firstRowStripe" dxfId="34"/>
      <tableStyleElement type="firstColumnStripe" dxfId="33"/>
      <tableStyleElement type="firstSubtotalRow" dxfId="32"/>
      <tableStyleElement type="secondSubtotalRow" dxfId="31"/>
      <tableStyleElement type="firstRowSubheading" dxfId="30"/>
      <tableStyleElement type="secondRowSubheading" dxfId="29"/>
      <tableStyleElement type="pageFieldLabels" dxfId="28"/>
      <tableStyleElement type="pageFieldValues" dxfId="27"/>
    </tableStyle>
  </tableStyles>
  <colors>
    <mruColors>
      <color rgb="FFFF7C80"/>
      <color rgb="FFFF84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zoomScale="55" zoomScaleNormal="100" workbookViewId="0">
      <selection activeCell="D4" sqref="D4"/>
    </sheetView>
  </sheetViews>
  <sheetFormatPr defaultColWidth="9" defaultRowHeight="14"/>
  <cols>
    <col min="1" max="1" width="10.26953125" style="84" customWidth="1"/>
    <col min="2" max="2" width="24" style="84" customWidth="1"/>
    <col min="3" max="3" width="19.90625" style="84" customWidth="1"/>
    <col min="4" max="4" width="18.453125" style="85" customWidth="1"/>
    <col min="5" max="5" width="17.81640625" style="84" customWidth="1"/>
    <col min="6" max="7" width="9" style="84"/>
    <col min="8" max="8" width="5.54296875" style="84" bestFit="1" customWidth="1"/>
    <col min="9" max="9" width="9.36328125" style="84" bestFit="1" customWidth="1"/>
    <col min="10" max="16384" width="9" style="84"/>
  </cols>
  <sheetData>
    <row r="1" spans="1:7" ht="22" customHeight="1">
      <c r="A1" s="51" t="s">
        <v>0</v>
      </c>
      <c r="B1" s="51" t="s">
        <v>1</v>
      </c>
      <c r="C1" s="51" t="s">
        <v>2</v>
      </c>
      <c r="D1" s="51" t="s">
        <v>3</v>
      </c>
      <c r="E1" s="51" t="s">
        <v>36</v>
      </c>
      <c r="F1" s="51" t="s">
        <v>137</v>
      </c>
      <c r="G1" s="51" t="s">
        <v>187</v>
      </c>
    </row>
    <row r="2" spans="1:7">
      <c r="A2" s="49">
        <v>1</v>
      </c>
      <c r="B2" s="50" t="s">
        <v>4</v>
      </c>
      <c r="C2" s="49">
        <v>14</v>
      </c>
      <c r="D2" s="49">
        <v>13</v>
      </c>
      <c r="E2" s="49">
        <v>1</v>
      </c>
      <c r="F2" s="86">
        <v>14</v>
      </c>
      <c r="G2" s="86">
        <v>0</v>
      </c>
    </row>
    <row r="3" spans="1:7">
      <c r="A3" s="49">
        <v>2</v>
      </c>
      <c r="B3" s="50" t="s">
        <v>5</v>
      </c>
      <c r="C3" s="49">
        <v>10</v>
      </c>
      <c r="D3" s="49">
        <v>9</v>
      </c>
      <c r="E3" s="49">
        <v>1</v>
      </c>
      <c r="F3" s="86">
        <v>10</v>
      </c>
      <c r="G3" s="86">
        <v>0</v>
      </c>
    </row>
    <row r="4" spans="1:7">
      <c r="A4" s="49">
        <v>3</v>
      </c>
      <c r="B4" s="50" t="s">
        <v>6</v>
      </c>
      <c r="C4" s="49">
        <v>9</v>
      </c>
      <c r="D4" s="49">
        <v>6</v>
      </c>
      <c r="E4" s="49">
        <v>3</v>
      </c>
      <c r="F4" s="86">
        <v>9</v>
      </c>
      <c r="G4" s="86">
        <v>0</v>
      </c>
    </row>
    <row r="5" spans="1:7">
      <c r="A5" s="53">
        <v>4</v>
      </c>
      <c r="B5" s="54" t="s">
        <v>38</v>
      </c>
      <c r="C5" s="53">
        <v>14</v>
      </c>
      <c r="D5" s="85">
        <v>11</v>
      </c>
      <c r="E5" s="86">
        <v>3</v>
      </c>
      <c r="F5" s="86">
        <v>13</v>
      </c>
      <c r="G5" s="86">
        <v>1</v>
      </c>
    </row>
    <row r="6" spans="1:7">
      <c r="A6" s="49">
        <v>5</v>
      </c>
      <c r="B6" s="50" t="s">
        <v>37</v>
      </c>
      <c r="C6" s="49">
        <v>19</v>
      </c>
      <c r="D6" s="49">
        <v>17</v>
      </c>
      <c r="E6" s="49">
        <v>2</v>
      </c>
      <c r="F6" s="86">
        <v>13</v>
      </c>
      <c r="G6" s="86">
        <v>6</v>
      </c>
    </row>
    <row r="7" spans="1:7">
      <c r="A7" s="49">
        <v>6</v>
      </c>
      <c r="B7" s="50" t="s">
        <v>7</v>
      </c>
      <c r="C7" s="49">
        <v>16</v>
      </c>
      <c r="D7" s="49">
        <v>13</v>
      </c>
      <c r="E7" s="49">
        <v>3</v>
      </c>
      <c r="F7" s="86">
        <v>16</v>
      </c>
      <c r="G7" s="86">
        <v>0</v>
      </c>
    </row>
    <row r="9" spans="1:7" s="85" customFormat="1" ht="27.5" customHeight="1">
      <c r="A9" s="100" t="s">
        <v>8</v>
      </c>
      <c r="B9" s="101"/>
      <c r="C9" s="51">
        <f>SUM(C2:C7)</f>
        <v>82</v>
      </c>
      <c r="D9" s="89">
        <f>SUM(D2:D7)</f>
        <v>69</v>
      </c>
      <c r="E9" s="91">
        <f>SUM(E2:E7)</f>
        <v>13</v>
      </c>
      <c r="F9" s="93">
        <f>SUM(F2:F7)</f>
        <v>75</v>
      </c>
      <c r="G9" s="95">
        <f>SUM(G2:G7)</f>
        <v>7</v>
      </c>
    </row>
    <row r="10" spans="1:7" ht="14.5" customHeight="1">
      <c r="A10" s="99" t="s">
        <v>297</v>
      </c>
      <c r="B10" s="99"/>
      <c r="C10" s="97">
        <f>C9/$C$9</f>
        <v>1</v>
      </c>
      <c r="D10" s="90">
        <f>D9/$C$9</f>
        <v>0.84146341463414631</v>
      </c>
      <c r="E10" s="92">
        <f>E9/$C$9</f>
        <v>0.15853658536585366</v>
      </c>
      <c r="F10" s="94">
        <f>F9/$C$9</f>
        <v>0.91463414634146345</v>
      </c>
      <c r="G10" s="96">
        <f>G9/$C$9</f>
        <v>8.5365853658536592E-2</v>
      </c>
    </row>
    <row r="11" spans="1:7">
      <c r="B11" s="85"/>
    </row>
    <row r="12" spans="1:7">
      <c r="B12" s="85"/>
    </row>
    <row r="19" spans="11:12">
      <c r="K19" s="85" t="s">
        <v>169</v>
      </c>
      <c r="L19" s="84" t="s">
        <v>231</v>
      </c>
    </row>
    <row r="20" spans="11:12">
      <c r="K20" s="85" t="s">
        <v>168</v>
      </c>
      <c r="L20" s="84" t="s">
        <v>232</v>
      </c>
    </row>
  </sheetData>
  <mergeCells count="2">
    <mergeCell ref="A10:B10"/>
    <mergeCell ref="A9:B9"/>
  </mergeCells>
  <phoneticPr fontId="12" type="noConversion"/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4D3815A5-E425-416B-BF06-D1C62615CAD5}">
            <xm:f>NOT(ISERROR(SEARCH($B$11,B11)))</xm:f>
            <xm:f>$B$11</xm:f>
            <x14:dxf>
              <font>
                <color auto="1"/>
              </font>
              <fill>
                <patternFill>
                  <bgColor theme="9" tint="0.39994506668294322"/>
                </patternFill>
              </fill>
            </x14:dxf>
          </x14:cfRule>
          <xm:sqref>B11:B12</xm:sqref>
        </x14:conditionalFormatting>
        <x14:conditionalFormatting xmlns:xm="http://schemas.microsoft.com/office/excel/2006/main">
          <x14:cfRule type="containsText" priority="3" operator="containsText" id="{E31D92C5-71C6-45B1-845A-3E71CDBFAE44}">
            <xm:f>NOT(ISERROR(SEARCH($B$12,B12)))</xm:f>
            <xm:f>$B$12</xm:f>
            <x14:dxf>
              <fill>
                <patternFill>
                  <bgColor rgb="FFFF7C80"/>
                </patternFill>
              </fill>
            </x14:dxf>
          </x14:cfRule>
          <xm:sqref>B12</xm:sqref>
        </x14:conditionalFormatting>
        <x14:conditionalFormatting xmlns:xm="http://schemas.microsoft.com/office/excel/2006/main">
          <x14:cfRule type="containsText" priority="5" operator="containsText" id="{7677FFFC-EE25-4CF4-A927-B662456D6E7A}">
            <xm:f>NOT(ISERROR(SEARCH($K$20,J6)))</xm:f>
            <xm:f>$K$20</xm:f>
            <x14:dxf>
              <fill>
                <patternFill>
                  <bgColor rgb="FFFF7C80"/>
                </patternFill>
              </fill>
            </x14:dxf>
          </x14:cfRule>
          <xm:sqref>J6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I37"/>
  <sheetViews>
    <sheetView zoomScale="55" zoomScaleNormal="55" workbookViewId="0">
      <selection activeCell="A5" sqref="A5:A18"/>
    </sheetView>
  </sheetViews>
  <sheetFormatPr defaultColWidth="8.90625" defaultRowHeight="16.5"/>
  <cols>
    <col min="1" max="1" width="17.36328125" style="67" customWidth="1"/>
    <col min="2" max="2" width="23.54296875" style="69" customWidth="1"/>
    <col min="3" max="3" width="38.90625" style="69" customWidth="1"/>
    <col min="4" max="4" width="24.54296875" style="69" customWidth="1"/>
    <col min="5" max="5" width="41.1796875" style="69" customWidth="1"/>
    <col min="6" max="6" width="30.90625" style="69" customWidth="1"/>
    <col min="7" max="7" width="31.6328125" style="69" customWidth="1"/>
    <col min="8" max="8" width="8.90625" style="70"/>
    <col min="9" max="9" width="7.36328125" style="67" bestFit="1" customWidth="1"/>
    <col min="10" max="16384" width="8.90625" style="69"/>
  </cols>
  <sheetData>
    <row r="1" spans="1:9" s="59" customFormat="1" ht="46" customHeight="1">
      <c r="A1" s="55" t="s">
        <v>9</v>
      </c>
      <c r="B1" s="55" t="s">
        <v>10</v>
      </c>
      <c r="C1" s="55"/>
      <c r="D1" s="56" t="e">
        <f>"Pass: "&amp;COUNTIF(#REF!,"Pass")</f>
        <v>#REF!</v>
      </c>
      <c r="E1" s="57" t="e">
        <f>"Untested: "&amp;COUNTIF(#REF!,"Untest")</f>
        <v>#REF!</v>
      </c>
      <c r="F1" s="58"/>
      <c r="I1" s="82"/>
    </row>
    <row r="2" spans="1:9" s="59" customFormat="1" ht="28" customHeight="1">
      <c r="A2" s="60" t="s">
        <v>11</v>
      </c>
      <c r="B2" s="61" t="s">
        <v>12</v>
      </c>
      <c r="C2" s="61"/>
      <c r="D2" s="56" t="e">
        <f>"Fail: "&amp;COUNTIF(#REF!,"Fail")</f>
        <v>#REF!</v>
      </c>
      <c r="E2" s="57" t="e">
        <f>"N/A: "&amp;COUNTIF(#REF!,"N/A")</f>
        <v>#REF!</v>
      </c>
      <c r="F2" s="58"/>
      <c r="I2" s="82"/>
    </row>
    <row r="3" spans="1:9" s="59" customFormat="1" ht="28" customHeight="1">
      <c r="A3" s="60" t="s">
        <v>13</v>
      </c>
      <c r="B3" s="60" t="s">
        <v>30</v>
      </c>
      <c r="C3" s="60"/>
      <c r="D3" s="56" t="e">
        <f>"Percent Complete: "&amp;ROUND((COUNTIF(#REF!,"Pass")*100)/((COUNTA($A$5:$A$956)*5)-COUNTIF(#REF!,"N/A")),2)&amp;"%"</f>
        <v>#REF!</v>
      </c>
      <c r="E3" s="62" t="str">
        <f>"Number of cases: "&amp;(COUNTA($A$5:$A$956))</f>
        <v>Number of cases: 14</v>
      </c>
      <c r="F3" s="63"/>
      <c r="I3" s="82"/>
    </row>
    <row r="4" spans="1:9" s="67" customFormat="1" ht="42" customHeight="1">
      <c r="A4" s="76" t="s">
        <v>14</v>
      </c>
      <c r="B4" s="64" t="s">
        <v>15</v>
      </c>
      <c r="C4" s="64" t="s">
        <v>16</v>
      </c>
      <c r="D4" s="64" t="s">
        <v>17</v>
      </c>
      <c r="E4" s="65" t="s">
        <v>18</v>
      </c>
      <c r="F4" s="64" t="s">
        <v>19</v>
      </c>
      <c r="G4" s="64" t="s">
        <v>20</v>
      </c>
      <c r="H4" s="66" t="s">
        <v>21</v>
      </c>
      <c r="I4" s="77" t="s">
        <v>22</v>
      </c>
    </row>
    <row r="5" spans="1:9" ht="88.5" customHeight="1">
      <c r="A5" s="73" t="s">
        <v>300</v>
      </c>
      <c r="B5" s="73" t="s">
        <v>23</v>
      </c>
      <c r="C5" s="75" t="s">
        <v>24</v>
      </c>
      <c r="D5" s="75" t="s">
        <v>25</v>
      </c>
      <c r="E5" s="68" t="s">
        <v>152</v>
      </c>
      <c r="F5" s="68" t="s">
        <v>131</v>
      </c>
      <c r="G5" s="68" t="s">
        <v>131</v>
      </c>
      <c r="H5" s="73" t="s">
        <v>169</v>
      </c>
      <c r="I5" s="73" t="s">
        <v>231</v>
      </c>
    </row>
    <row r="6" spans="1:9" ht="95" customHeight="1">
      <c r="A6" s="73" t="s">
        <v>301</v>
      </c>
      <c r="B6" s="73" t="s">
        <v>130</v>
      </c>
      <c r="C6" s="75" t="s">
        <v>24</v>
      </c>
      <c r="D6" s="75" t="s">
        <v>25</v>
      </c>
      <c r="E6" s="68" t="s">
        <v>149</v>
      </c>
      <c r="F6" s="68" t="s">
        <v>131</v>
      </c>
      <c r="G6" s="68" t="s">
        <v>131</v>
      </c>
      <c r="H6" s="73" t="s">
        <v>169</v>
      </c>
      <c r="I6" s="73" t="s">
        <v>231</v>
      </c>
    </row>
    <row r="7" spans="1:9" ht="80" customHeight="1">
      <c r="A7" s="73" t="s">
        <v>302</v>
      </c>
      <c r="B7" s="73" t="s">
        <v>39</v>
      </c>
      <c r="C7" s="75" t="s">
        <v>40</v>
      </c>
      <c r="D7" s="75" t="s">
        <v>41</v>
      </c>
      <c r="E7" s="68" t="s">
        <v>150</v>
      </c>
      <c r="F7" s="68" t="s">
        <v>42</v>
      </c>
      <c r="G7" s="68" t="s">
        <v>42</v>
      </c>
      <c r="H7" s="73" t="s">
        <v>169</v>
      </c>
      <c r="I7" s="73" t="s">
        <v>231</v>
      </c>
    </row>
    <row r="8" spans="1:9" s="71" customFormat="1" ht="80" customHeight="1">
      <c r="A8" s="73" t="s">
        <v>303</v>
      </c>
      <c r="B8" s="73" t="s">
        <v>133</v>
      </c>
      <c r="C8" s="75" t="s">
        <v>43</v>
      </c>
      <c r="D8" s="75" t="s">
        <v>41</v>
      </c>
      <c r="E8" s="68" t="s">
        <v>151</v>
      </c>
      <c r="F8" s="68" t="s">
        <v>44</v>
      </c>
      <c r="G8" s="68" t="s">
        <v>44</v>
      </c>
      <c r="H8" s="73" t="s">
        <v>169</v>
      </c>
      <c r="I8" s="73" t="s">
        <v>231</v>
      </c>
    </row>
    <row r="9" spans="1:9" s="71" customFormat="1" ht="49.5">
      <c r="A9" s="73" t="s">
        <v>304</v>
      </c>
      <c r="B9" s="73" t="s">
        <v>132</v>
      </c>
      <c r="C9" s="75" t="s">
        <v>134</v>
      </c>
      <c r="D9" s="75" t="s">
        <v>41</v>
      </c>
      <c r="E9" s="68" t="s">
        <v>135</v>
      </c>
      <c r="F9" s="68" t="s">
        <v>136</v>
      </c>
      <c r="G9" s="68" t="s">
        <v>136</v>
      </c>
      <c r="H9" s="73" t="s">
        <v>169</v>
      </c>
      <c r="I9" s="73" t="s">
        <v>231</v>
      </c>
    </row>
    <row r="10" spans="1:9" s="71" customFormat="1" ht="82.5">
      <c r="A10" s="73" t="s">
        <v>305</v>
      </c>
      <c r="B10" s="73" t="s">
        <v>148</v>
      </c>
      <c r="C10" s="45" t="s">
        <v>45</v>
      </c>
      <c r="D10" s="75" t="s">
        <v>41</v>
      </c>
      <c r="E10" s="23" t="s">
        <v>153</v>
      </c>
      <c r="F10" s="68" t="s">
        <v>47</v>
      </c>
      <c r="G10" s="68" t="s">
        <v>131</v>
      </c>
      <c r="H10" s="73" t="s">
        <v>168</v>
      </c>
      <c r="I10" s="73" t="s">
        <v>231</v>
      </c>
    </row>
    <row r="11" spans="1:9" s="71" customFormat="1" ht="82.5">
      <c r="A11" s="73" t="s">
        <v>306</v>
      </c>
      <c r="B11" s="73" t="s">
        <v>154</v>
      </c>
      <c r="C11" s="45" t="s">
        <v>45</v>
      </c>
      <c r="D11" s="75" t="s">
        <v>41</v>
      </c>
      <c r="E11" s="23" t="s">
        <v>161</v>
      </c>
      <c r="F11" s="68" t="s">
        <v>47</v>
      </c>
      <c r="G11" s="68" t="s">
        <v>47</v>
      </c>
      <c r="H11" s="73" t="s">
        <v>169</v>
      </c>
      <c r="I11" s="73" t="s">
        <v>231</v>
      </c>
    </row>
    <row r="12" spans="1:9" s="71" customFormat="1" ht="82.5">
      <c r="A12" s="73" t="s">
        <v>307</v>
      </c>
      <c r="B12" s="73" t="s">
        <v>155</v>
      </c>
      <c r="C12" s="45" t="s">
        <v>45</v>
      </c>
      <c r="D12" s="75" t="s">
        <v>41</v>
      </c>
      <c r="E12" s="23" t="s">
        <v>162</v>
      </c>
      <c r="F12" s="68" t="s">
        <v>47</v>
      </c>
      <c r="G12" s="68" t="s">
        <v>47</v>
      </c>
      <c r="H12" s="73" t="s">
        <v>169</v>
      </c>
      <c r="I12" s="73" t="s">
        <v>231</v>
      </c>
    </row>
    <row r="13" spans="1:9" s="71" customFormat="1" ht="82.5">
      <c r="A13" s="73" t="s">
        <v>308</v>
      </c>
      <c r="B13" s="73" t="s">
        <v>156</v>
      </c>
      <c r="C13" s="45" t="s">
        <v>45</v>
      </c>
      <c r="D13" s="75" t="s">
        <v>41</v>
      </c>
      <c r="E13" s="23" t="s">
        <v>163</v>
      </c>
      <c r="F13" s="68" t="s">
        <v>47</v>
      </c>
      <c r="G13" s="68" t="s">
        <v>47</v>
      </c>
      <c r="H13" s="73" t="s">
        <v>169</v>
      </c>
      <c r="I13" s="73" t="s">
        <v>231</v>
      </c>
    </row>
    <row r="14" spans="1:9" s="71" customFormat="1" ht="82.5">
      <c r="A14" s="73" t="s">
        <v>309</v>
      </c>
      <c r="B14" s="73" t="s">
        <v>158</v>
      </c>
      <c r="C14" s="45" t="s">
        <v>45</v>
      </c>
      <c r="D14" s="75" t="s">
        <v>41</v>
      </c>
      <c r="E14" s="23" t="s">
        <v>164</v>
      </c>
      <c r="F14" s="68" t="s">
        <v>47</v>
      </c>
      <c r="G14" s="68" t="s">
        <v>47</v>
      </c>
      <c r="H14" s="73" t="s">
        <v>169</v>
      </c>
      <c r="I14" s="73" t="s">
        <v>231</v>
      </c>
    </row>
    <row r="15" spans="1:9" s="71" customFormat="1" ht="82.5">
      <c r="A15" s="73" t="s">
        <v>310</v>
      </c>
      <c r="B15" s="73" t="s">
        <v>157</v>
      </c>
      <c r="C15" s="45" t="s">
        <v>45</v>
      </c>
      <c r="D15" s="75" t="s">
        <v>41</v>
      </c>
      <c r="E15" s="23" t="s">
        <v>165</v>
      </c>
      <c r="F15" s="68" t="s">
        <v>47</v>
      </c>
      <c r="G15" s="68" t="s">
        <v>47</v>
      </c>
      <c r="H15" s="73" t="s">
        <v>169</v>
      </c>
      <c r="I15" s="73" t="s">
        <v>231</v>
      </c>
    </row>
    <row r="16" spans="1:9" s="71" customFormat="1" ht="82.5">
      <c r="A16" s="73" t="s">
        <v>311</v>
      </c>
      <c r="B16" s="73" t="s">
        <v>159</v>
      </c>
      <c r="C16" s="45" t="s">
        <v>45</v>
      </c>
      <c r="D16" s="75" t="s">
        <v>41</v>
      </c>
      <c r="E16" s="23" t="s">
        <v>166</v>
      </c>
      <c r="F16" s="68" t="s">
        <v>47</v>
      </c>
      <c r="G16" s="68" t="s">
        <v>47</v>
      </c>
      <c r="H16" s="73" t="s">
        <v>169</v>
      </c>
      <c r="I16" s="73" t="s">
        <v>231</v>
      </c>
    </row>
    <row r="17" spans="1:9" s="71" customFormat="1" ht="82.5">
      <c r="A17" s="73" t="s">
        <v>312</v>
      </c>
      <c r="B17" s="73" t="s">
        <v>160</v>
      </c>
      <c r="C17" s="45" t="s">
        <v>45</v>
      </c>
      <c r="D17" s="75" t="s">
        <v>41</v>
      </c>
      <c r="E17" s="23" t="s">
        <v>167</v>
      </c>
      <c r="F17" s="68" t="s">
        <v>47</v>
      </c>
      <c r="G17" s="68" t="s">
        <v>47</v>
      </c>
      <c r="H17" s="73" t="s">
        <v>169</v>
      </c>
      <c r="I17" s="73" t="s">
        <v>231</v>
      </c>
    </row>
    <row r="18" spans="1:9" ht="82.5">
      <c r="A18" s="73" t="s">
        <v>313</v>
      </c>
      <c r="B18" s="40" t="s">
        <v>298</v>
      </c>
      <c r="C18" s="45" t="s">
        <v>45</v>
      </c>
      <c r="D18" s="45" t="s">
        <v>46</v>
      </c>
      <c r="E18" s="23" t="s">
        <v>299</v>
      </c>
      <c r="F18" s="23" t="s">
        <v>47</v>
      </c>
      <c r="G18" s="23" t="s">
        <v>47</v>
      </c>
      <c r="H18" s="73" t="s">
        <v>169</v>
      </c>
      <c r="I18" s="73" t="s">
        <v>231</v>
      </c>
    </row>
    <row r="19" spans="1:9">
      <c r="A19" s="74"/>
      <c r="B19" s="78"/>
      <c r="C19" s="78"/>
      <c r="D19" s="78"/>
      <c r="E19" s="78"/>
      <c r="F19" s="78"/>
      <c r="G19" s="78"/>
      <c r="I19" s="74"/>
    </row>
    <row r="20" spans="1:9">
      <c r="A20" s="74"/>
      <c r="B20" s="78"/>
      <c r="C20" s="78"/>
      <c r="D20" s="78"/>
      <c r="E20" s="78"/>
      <c r="F20" s="78"/>
      <c r="G20" s="78"/>
      <c r="I20" s="74"/>
    </row>
    <row r="21" spans="1:9">
      <c r="A21" s="74"/>
      <c r="B21" s="78"/>
      <c r="C21" s="78"/>
      <c r="D21" s="78"/>
      <c r="E21" s="78"/>
      <c r="F21" s="78"/>
      <c r="G21" s="78"/>
      <c r="I21" s="74"/>
    </row>
    <row r="22" spans="1:9">
      <c r="A22" s="74"/>
      <c r="B22" s="78"/>
      <c r="C22" s="78"/>
      <c r="D22" s="78"/>
      <c r="E22" s="78"/>
      <c r="F22" s="78"/>
      <c r="G22" s="78"/>
      <c r="I22" s="74"/>
    </row>
    <row r="23" spans="1:9">
      <c r="A23" s="74"/>
      <c r="B23" s="78"/>
      <c r="C23" s="78"/>
      <c r="D23" s="78"/>
      <c r="E23" s="78"/>
      <c r="F23" s="78"/>
      <c r="G23" s="78"/>
      <c r="I23" s="74"/>
    </row>
    <row r="24" spans="1:9">
      <c r="A24" s="74"/>
      <c r="B24" s="78"/>
      <c r="C24" s="78"/>
      <c r="D24" s="78"/>
      <c r="E24" s="78"/>
      <c r="F24" s="78"/>
      <c r="G24" s="78"/>
      <c r="I24" s="74"/>
    </row>
    <row r="25" spans="1:9">
      <c r="A25" s="74"/>
      <c r="B25" s="78"/>
      <c r="C25" s="78"/>
      <c r="D25" s="78"/>
      <c r="E25" s="78"/>
      <c r="F25" s="78"/>
      <c r="G25" s="78"/>
      <c r="I25" s="74"/>
    </row>
    <row r="26" spans="1:9">
      <c r="A26" s="74"/>
      <c r="B26" s="78"/>
      <c r="C26" s="78"/>
      <c r="D26" s="78"/>
      <c r="E26" s="78"/>
      <c r="F26" s="78"/>
      <c r="G26" s="78"/>
      <c r="I26" s="74"/>
    </row>
    <row r="27" spans="1:9">
      <c r="A27" s="74"/>
      <c r="B27" s="78"/>
      <c r="C27" s="78"/>
      <c r="D27" s="78"/>
      <c r="E27" s="78"/>
      <c r="F27" s="78"/>
      <c r="G27" s="78"/>
      <c r="I27" s="74"/>
    </row>
    <row r="28" spans="1:9">
      <c r="A28" s="72"/>
      <c r="B28" s="71"/>
      <c r="C28" s="71"/>
      <c r="D28" s="71"/>
      <c r="E28" s="71"/>
      <c r="F28" s="71"/>
      <c r="G28" s="71"/>
      <c r="I28" s="72"/>
    </row>
    <row r="29" spans="1:9">
      <c r="A29" s="72"/>
      <c r="B29" s="71"/>
      <c r="C29" s="71"/>
      <c r="D29" s="71"/>
      <c r="E29" s="71"/>
      <c r="F29" s="71"/>
      <c r="G29" s="71"/>
      <c r="I29" s="72"/>
    </row>
    <row r="30" spans="1:9">
      <c r="A30" s="72"/>
      <c r="B30" s="71"/>
      <c r="C30" s="71"/>
      <c r="D30" s="71"/>
      <c r="E30" s="71"/>
      <c r="F30" s="71"/>
      <c r="G30" s="71"/>
      <c r="I30" s="72"/>
    </row>
    <row r="31" spans="1:9">
      <c r="A31" s="72"/>
      <c r="B31" s="71"/>
      <c r="C31" s="71"/>
      <c r="D31" s="71"/>
      <c r="E31" s="71"/>
      <c r="F31" s="71"/>
      <c r="G31" s="71"/>
      <c r="I31" s="72"/>
    </row>
    <row r="32" spans="1:9">
      <c r="A32" s="72"/>
      <c r="B32" s="71"/>
      <c r="C32" s="71"/>
      <c r="D32" s="71"/>
      <c r="E32" s="71"/>
      <c r="F32" s="71"/>
      <c r="G32" s="71"/>
      <c r="I32" s="72"/>
    </row>
    <row r="33" spans="1:9">
      <c r="A33" s="72"/>
      <c r="B33" s="71"/>
      <c r="C33" s="71"/>
      <c r="D33" s="71"/>
      <c r="E33" s="71"/>
      <c r="F33" s="71"/>
      <c r="G33" s="71"/>
      <c r="I33" s="72"/>
    </row>
    <row r="34" spans="1:9">
      <c r="A34" s="72"/>
      <c r="B34" s="71"/>
      <c r="C34" s="71"/>
      <c r="D34" s="71"/>
      <c r="E34" s="71"/>
      <c r="F34" s="71"/>
      <c r="G34" s="71"/>
      <c r="I34" s="72"/>
    </row>
    <row r="35" spans="1:9">
      <c r="A35" s="72"/>
      <c r="B35" s="71"/>
      <c r="C35" s="71"/>
      <c r="D35" s="71"/>
      <c r="E35" s="71"/>
      <c r="F35" s="71"/>
      <c r="G35" s="71"/>
      <c r="I35" s="72"/>
    </row>
    <row r="36" spans="1:9">
      <c r="A36" s="72"/>
      <c r="B36" s="71"/>
      <c r="C36" s="71"/>
      <c r="D36" s="71"/>
      <c r="E36" s="71"/>
      <c r="F36" s="71"/>
      <c r="G36" s="71"/>
      <c r="I36" s="72"/>
    </row>
    <row r="37" spans="1:9">
      <c r="A37" s="72"/>
      <c r="B37" s="71"/>
      <c r="C37" s="71"/>
      <c r="D37" s="71"/>
      <c r="E37" s="71"/>
      <c r="F37" s="71"/>
      <c r="G37" s="71"/>
      <c r="I37" s="72"/>
    </row>
  </sheetData>
  <phoneticPr fontId="16" type="noConversion"/>
  <hyperlinks>
    <hyperlink ref="A1" location="'Test report'!A1" display="Back to TestReport" xr:uid="{00000000-0004-0000-0100-000000000000}"/>
    <hyperlink ref="B1" location="BugList!A1" display="To Buglist" xr:uid="{00000000-0004-0000-0100-000001000000}"/>
  </hyperlinks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EA0FB0CC-DEE3-4298-A7DB-71C631DE29FC}">
            <xm:f>NOT(ISERROR(SEARCH(Chung!$K$20,H5)))</xm:f>
            <xm:f>Chung!$K$20</xm:f>
            <x14:dxf>
              <fill>
                <patternFill>
                  <bgColor rgb="FFFF7C80"/>
                </patternFill>
              </fill>
            </x14:dxf>
          </x14:cfRule>
          <x14:cfRule type="containsText" priority="7" operator="containsText" id="{2F8D11B2-60B9-4149-AA64-429B14713A96}">
            <xm:f>NOT(ISERROR(SEARCH(Chung!$K$19,H5)))</xm:f>
            <xm:f>Chung!$K$19</xm:f>
            <x14:dxf>
              <fill>
                <patternFill>
                  <bgColor theme="9" tint="0.39994506668294322"/>
                </patternFill>
              </fill>
            </x14:dxf>
          </x14:cfRule>
          <xm:sqref>H5:H18</xm:sqref>
        </x14:conditionalFormatting>
        <x14:conditionalFormatting xmlns:xm="http://schemas.microsoft.com/office/excel/2006/main">
          <x14:cfRule type="containsText" priority="8" operator="containsText" id="{17EE5443-D867-4E0A-B44E-A6955851D2A4}">
            <xm:f>NOT(ISERROR(SEARCH(Chung!$L$20,I5)))</xm:f>
            <xm:f>Chung!$L$20</xm:f>
            <x14:dxf>
              <fill>
                <patternFill>
                  <bgColor theme="2" tint="-9.9948118533890809E-2"/>
                </patternFill>
              </fill>
            </x14:dxf>
          </x14:cfRule>
          <x14:cfRule type="containsText" priority="9" operator="containsText" id="{178B32A1-4D0F-4593-B37C-3EA88C1C1547}">
            <xm:f>NOT(ISERROR(SEARCH(Chung!$L$19,I5)))</xm:f>
            <xm:f>Chung!$L$19</xm:f>
            <x14:dxf>
              <fill>
                <patternFill>
                  <bgColor theme="7" tint="0.59996337778862885"/>
                </patternFill>
              </fill>
            </x14:dxf>
          </x14:cfRule>
          <xm:sqref>I5:I18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BE4CD9-37A6-49C0-A91D-DD69FA49D6D9}">
          <x14:formula1>
            <xm:f>Chung!$K$19:$K$20</xm:f>
          </x14:formula1>
          <xm:sqref>H5:H18</xm:sqref>
        </x14:dataValidation>
        <x14:dataValidation type="list" allowBlank="1" showInputMessage="1" showErrorMessage="1" xr:uid="{9F031080-45EF-4657-B802-139ADDDFD5D5}">
          <x14:formula1>
            <xm:f>Chung!$L$19:$L$20</xm:f>
          </x14:formula1>
          <xm:sqref>I5:I18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I14"/>
  <sheetViews>
    <sheetView tabSelected="1" zoomScale="55" zoomScaleNormal="55" workbookViewId="0">
      <selection activeCell="A5" sqref="A5:A14"/>
    </sheetView>
  </sheetViews>
  <sheetFormatPr defaultColWidth="8.90625" defaultRowHeight="16.5"/>
  <cols>
    <col min="1" max="1" width="13.453125" customWidth="1"/>
    <col min="2" max="2" width="31" customWidth="1"/>
    <col min="3" max="3" width="37.453125" bestFit="1" customWidth="1"/>
    <col min="4" max="4" width="23.7265625" bestFit="1" customWidth="1"/>
    <col min="5" max="5" width="38.26953125" customWidth="1"/>
    <col min="6" max="6" width="26.08984375" customWidth="1"/>
    <col min="7" max="7" width="26.1796875" customWidth="1"/>
    <col min="8" max="8" width="8.90625" style="13"/>
    <col min="9" max="9" width="8.90625" style="12"/>
  </cols>
  <sheetData>
    <row r="1" spans="1:9" s="1" customFormat="1" ht="46" customHeight="1">
      <c r="A1" s="2" t="s">
        <v>9</v>
      </c>
      <c r="B1" s="2" t="s">
        <v>10</v>
      </c>
      <c r="C1" s="2"/>
      <c r="D1" s="3" t="e">
        <f>"Pass: "&amp;COUNTIF(#REF!,"Pass")</f>
        <v>#REF!</v>
      </c>
      <c r="E1" s="4" t="e">
        <f>"Untested: "&amp;COUNTIF(#REF!,"Untest")</f>
        <v>#REF!</v>
      </c>
      <c r="F1" s="5"/>
      <c r="I1" s="17"/>
    </row>
    <row r="2" spans="1:9" s="1" customFormat="1" ht="42.5" customHeight="1">
      <c r="A2" s="6" t="s">
        <v>11</v>
      </c>
      <c r="B2" s="7" t="s">
        <v>12</v>
      </c>
      <c r="C2" s="7"/>
      <c r="D2" s="3" t="e">
        <f>"Fail: "&amp;COUNTIF(#REF!,"Fail")</f>
        <v>#REF!</v>
      </c>
      <c r="E2" s="4" t="e">
        <f>"N/A: "&amp;COUNTIF(#REF!,"N/A")</f>
        <v>#REF!</v>
      </c>
      <c r="F2" s="5"/>
      <c r="I2" s="17"/>
    </row>
    <row r="3" spans="1:9" s="1" customFormat="1" ht="28" customHeight="1">
      <c r="A3" s="6" t="s">
        <v>13</v>
      </c>
      <c r="B3" s="33" t="s">
        <v>30</v>
      </c>
      <c r="C3" s="6"/>
      <c r="D3" s="3" t="e">
        <f>"Percent Complete: "&amp;ROUND((COUNTIF(#REF!,"Pass")*100)/((COUNTA($A$5:$A$950)*5)-COUNTIF(#REF!,"N/A")),2)&amp;"%"</f>
        <v>#REF!</v>
      </c>
      <c r="E3" s="8" t="str">
        <f>"Number of cases: "&amp;(COUNTA($A$5:$A$950))</f>
        <v>Number of cases: 10</v>
      </c>
      <c r="F3" s="9"/>
      <c r="I3" s="17"/>
    </row>
    <row r="4" spans="1:9" ht="37" customHeight="1">
      <c r="A4" s="16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80" t="s">
        <v>22</v>
      </c>
    </row>
    <row r="5" spans="1:9" s="43" customFormat="1" ht="115.5">
      <c r="A5" s="26" t="s">
        <v>314</v>
      </c>
      <c r="B5" s="23" t="s">
        <v>49</v>
      </c>
      <c r="C5" s="27" t="s">
        <v>48</v>
      </c>
      <c r="D5" s="23" t="s">
        <v>50</v>
      </c>
      <c r="E5" s="23" t="s">
        <v>212</v>
      </c>
      <c r="F5" s="23" t="s">
        <v>230</v>
      </c>
      <c r="G5" s="23" t="s">
        <v>230</v>
      </c>
      <c r="H5" s="73" t="s">
        <v>169</v>
      </c>
      <c r="I5" s="73" t="s">
        <v>231</v>
      </c>
    </row>
    <row r="6" spans="1:9" s="43" customFormat="1" ht="82.5">
      <c r="A6" s="26" t="s">
        <v>315</v>
      </c>
      <c r="B6" s="23" t="s">
        <v>51</v>
      </c>
      <c r="C6" s="23" t="s">
        <v>52</v>
      </c>
      <c r="D6" s="23" t="s">
        <v>50</v>
      </c>
      <c r="E6" s="23" t="s">
        <v>213</v>
      </c>
      <c r="F6" s="23" t="s">
        <v>53</v>
      </c>
      <c r="G6" s="23" t="s">
        <v>53</v>
      </c>
      <c r="H6" s="73" t="s">
        <v>169</v>
      </c>
      <c r="I6" s="73" t="s">
        <v>231</v>
      </c>
    </row>
    <row r="7" spans="1:9" s="43" customFormat="1" ht="82.5">
      <c r="A7" s="26" t="s">
        <v>316</v>
      </c>
      <c r="B7" s="23" t="s">
        <v>214</v>
      </c>
      <c r="C7" s="79" t="s">
        <v>54</v>
      </c>
      <c r="D7" s="23" t="s">
        <v>50</v>
      </c>
      <c r="E7" s="23" t="s">
        <v>215</v>
      </c>
      <c r="F7" s="23" t="s">
        <v>219</v>
      </c>
      <c r="G7" s="23" t="s">
        <v>219</v>
      </c>
      <c r="H7" s="73" t="s">
        <v>169</v>
      </c>
      <c r="I7" s="73" t="s">
        <v>231</v>
      </c>
    </row>
    <row r="8" spans="1:9" s="43" customFormat="1" ht="82.5">
      <c r="A8" s="26" t="s">
        <v>317</v>
      </c>
      <c r="B8" s="23" t="s">
        <v>217</v>
      </c>
      <c r="C8" s="79" t="s">
        <v>54</v>
      </c>
      <c r="D8" s="23" t="s">
        <v>50</v>
      </c>
      <c r="E8" s="23" t="s">
        <v>218</v>
      </c>
      <c r="F8" s="23" t="s">
        <v>55</v>
      </c>
      <c r="G8" s="23" t="s">
        <v>55</v>
      </c>
      <c r="H8" s="73" t="s">
        <v>169</v>
      </c>
      <c r="I8" s="73" t="s">
        <v>231</v>
      </c>
    </row>
    <row r="9" spans="1:9" s="43" customFormat="1" ht="82.5">
      <c r="A9" s="26" t="s">
        <v>318</v>
      </c>
      <c r="B9" s="23" t="s">
        <v>220</v>
      </c>
      <c r="C9" s="79" t="s">
        <v>54</v>
      </c>
      <c r="D9" s="23" t="s">
        <v>50</v>
      </c>
      <c r="E9" s="23" t="s">
        <v>221</v>
      </c>
      <c r="F9" s="23" t="s">
        <v>222</v>
      </c>
      <c r="G9" s="23" t="s">
        <v>222</v>
      </c>
      <c r="H9" s="73" t="s">
        <v>169</v>
      </c>
      <c r="I9" s="73" t="s">
        <v>231</v>
      </c>
    </row>
    <row r="10" spans="1:9" s="43" customFormat="1" ht="82.5">
      <c r="A10" s="26" t="s">
        <v>319</v>
      </c>
      <c r="B10" s="23" t="s">
        <v>223</v>
      </c>
      <c r="C10" s="79" t="s">
        <v>54</v>
      </c>
      <c r="D10" s="23" t="s">
        <v>50</v>
      </c>
      <c r="E10" s="23" t="s">
        <v>224</v>
      </c>
      <c r="F10" s="23" t="s">
        <v>225</v>
      </c>
      <c r="G10" s="23" t="s">
        <v>225</v>
      </c>
      <c r="H10" s="73" t="s">
        <v>169</v>
      </c>
      <c r="I10" s="73" t="s">
        <v>231</v>
      </c>
    </row>
    <row r="11" spans="1:9" s="43" customFormat="1" ht="99">
      <c r="A11" s="26" t="s">
        <v>320</v>
      </c>
      <c r="B11" s="23" t="s">
        <v>216</v>
      </c>
      <c r="C11" s="27" t="s">
        <v>61</v>
      </c>
      <c r="D11" s="23" t="s">
        <v>50</v>
      </c>
      <c r="E11" s="23" t="s">
        <v>226</v>
      </c>
      <c r="F11" s="23" t="s">
        <v>62</v>
      </c>
      <c r="G11" s="23" t="s">
        <v>62</v>
      </c>
      <c r="H11" s="73" t="s">
        <v>169</v>
      </c>
      <c r="I11" s="73" t="s">
        <v>231</v>
      </c>
    </row>
    <row r="12" spans="1:9" s="43" customFormat="1" ht="115.5">
      <c r="A12" s="26" t="s">
        <v>321</v>
      </c>
      <c r="B12" s="68" t="s">
        <v>56</v>
      </c>
      <c r="C12" s="23" t="s">
        <v>57</v>
      </c>
      <c r="D12" s="23" t="s">
        <v>50</v>
      </c>
      <c r="E12" s="23" t="s">
        <v>227</v>
      </c>
      <c r="F12" s="23" t="s">
        <v>58</v>
      </c>
      <c r="G12" s="23" t="s">
        <v>58</v>
      </c>
      <c r="H12" s="73" t="s">
        <v>169</v>
      </c>
      <c r="I12" s="73" t="s">
        <v>231</v>
      </c>
    </row>
    <row r="13" spans="1:9" s="43" customFormat="1" ht="99">
      <c r="A13" s="26" t="s">
        <v>322</v>
      </c>
      <c r="B13" s="68" t="s">
        <v>63</v>
      </c>
      <c r="C13" s="27" t="s">
        <v>64</v>
      </c>
      <c r="D13" s="23" t="s">
        <v>50</v>
      </c>
      <c r="E13" s="23" t="s">
        <v>228</v>
      </c>
      <c r="F13" s="23" t="s">
        <v>65</v>
      </c>
      <c r="G13" s="23" t="s">
        <v>65</v>
      </c>
      <c r="H13" s="73" t="s">
        <v>169</v>
      </c>
      <c r="I13" s="73" t="s">
        <v>231</v>
      </c>
    </row>
    <row r="14" spans="1:9" s="43" customFormat="1" ht="115.5">
      <c r="A14" s="26" t="s">
        <v>323</v>
      </c>
      <c r="B14" s="23" t="s">
        <v>59</v>
      </c>
      <c r="C14" s="23" t="s">
        <v>60</v>
      </c>
      <c r="D14" s="23" t="s">
        <v>50</v>
      </c>
      <c r="E14" s="23" t="s">
        <v>229</v>
      </c>
      <c r="F14" s="23" t="s">
        <v>66</v>
      </c>
      <c r="G14" s="23" t="s">
        <v>66</v>
      </c>
      <c r="H14" s="73" t="s">
        <v>168</v>
      </c>
      <c r="I14" s="73" t="s">
        <v>231</v>
      </c>
    </row>
  </sheetData>
  <phoneticPr fontId="12" type="noConversion"/>
  <hyperlinks>
    <hyperlink ref="A1" location="'Test report'!A1" display="Back to TestReport" xr:uid="{00000000-0004-0000-0200-000000000000}"/>
    <hyperlink ref="B1" location="BugList!A1" display="To Buglist" xr:uid="{00000000-0004-0000-0200-000001000000}"/>
  </hyperlinks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4DF980DA-F797-409B-9BA0-898BADEB1F9B}">
            <xm:f>NOT(ISERROR(SEARCH(Chung!$K$20,H5)))</xm:f>
            <xm:f>Chung!$K$20</xm:f>
            <x14:dxf>
              <fill>
                <patternFill>
                  <bgColor rgb="FFFF7C80"/>
                </patternFill>
              </fill>
            </x14:dxf>
          </x14:cfRule>
          <x14:cfRule type="containsText" priority="11" operator="containsText" id="{CA0AA74A-E7D7-4FE8-99AF-36A2A601D2DD}">
            <xm:f>NOT(ISERROR(SEARCH(Chung!$K$19,H5)))</xm:f>
            <xm:f>Chung!$K$19</xm:f>
            <x14:dxf>
              <fill>
                <patternFill>
                  <bgColor theme="9" tint="0.39994506668294322"/>
                </patternFill>
              </fill>
            </x14:dxf>
          </x14:cfRule>
          <xm:sqref>H5:H14</xm:sqref>
        </x14:conditionalFormatting>
        <x14:conditionalFormatting xmlns:xm="http://schemas.microsoft.com/office/excel/2006/main">
          <x14:cfRule type="containsText" priority="12" operator="containsText" id="{2B7C12E2-1B7D-4823-BB39-7C741B8F1A5A}">
            <xm:f>NOT(ISERROR(SEARCH(Chung!$L$20,I5)))</xm:f>
            <xm:f>Chung!$L$20</xm:f>
            <x14:dxf>
              <fill>
                <patternFill>
                  <bgColor theme="2" tint="-9.9948118533890809E-2"/>
                </patternFill>
              </fill>
            </x14:dxf>
          </x14:cfRule>
          <x14:cfRule type="containsText" priority="13" operator="containsText" id="{E137D0FC-1DD2-41BE-AC71-3B415426980E}">
            <xm:f>NOT(ISERROR(SEARCH(Chung!$L$19,I5)))</xm:f>
            <xm:f>Chung!$L$19</xm:f>
            <x14:dxf>
              <fill>
                <patternFill>
                  <bgColor theme="7" tint="0.59996337778862885"/>
                </patternFill>
              </fill>
            </x14:dxf>
          </x14:cfRule>
          <xm:sqref>I5:I14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E26A3B5-D54B-447E-929A-CAA26760EDB7}">
          <x14:formula1>
            <xm:f>Chung!$K$19:$K$20</xm:f>
          </x14:formula1>
          <xm:sqref>H5:H14</xm:sqref>
        </x14:dataValidation>
        <x14:dataValidation type="list" allowBlank="1" showInputMessage="1" showErrorMessage="1" xr:uid="{5AF84C22-6F14-45C0-9938-3A58420F3B1F}">
          <x14:formula1>
            <xm:f>Chung!$L$19:$L$20</xm:f>
          </x14:formula1>
          <xm:sqref>I5:I14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A1:I113"/>
  <sheetViews>
    <sheetView zoomScale="55" zoomScaleNormal="55" workbookViewId="0">
      <selection activeCell="A5" sqref="A5:A13"/>
    </sheetView>
  </sheetViews>
  <sheetFormatPr defaultColWidth="8.90625" defaultRowHeight="16.5"/>
  <cols>
    <col min="1" max="1" width="15" customWidth="1"/>
    <col min="2" max="2" width="23.36328125" bestFit="1" customWidth="1"/>
    <col min="3" max="3" width="26.1796875" customWidth="1"/>
    <col min="4" max="4" width="22.26953125" customWidth="1"/>
    <col min="5" max="5" width="40.81640625" customWidth="1"/>
    <col min="6" max="6" width="24.90625" customWidth="1"/>
    <col min="7" max="7" width="25.6328125" customWidth="1"/>
    <col min="8" max="8" width="13.81640625" style="12" customWidth="1"/>
    <col min="9" max="9" width="14.90625" style="13" customWidth="1"/>
  </cols>
  <sheetData>
    <row r="1" spans="1:9" s="1" customFormat="1" ht="46" customHeight="1">
      <c r="A1" s="2" t="s">
        <v>9</v>
      </c>
      <c r="B1" s="2" t="s">
        <v>10</v>
      </c>
      <c r="C1" s="3" t="e">
        <f>"Pass: "&amp;COUNTIF(#REF!,"Pass")</f>
        <v>#REF!</v>
      </c>
      <c r="D1" s="4" t="e">
        <f>"Untested: "&amp;COUNTIF(#REF!,"Untest")</f>
        <v>#REF!</v>
      </c>
      <c r="E1" s="5"/>
      <c r="H1" s="17"/>
    </row>
    <row r="2" spans="1:9" s="1" customFormat="1" ht="28" customHeight="1">
      <c r="A2" s="6" t="s">
        <v>11</v>
      </c>
      <c r="B2" s="7" t="s">
        <v>12</v>
      </c>
      <c r="C2" s="3" t="e">
        <f>"Fail: "&amp;COUNTIF(#REF!,"Fail")</f>
        <v>#REF!</v>
      </c>
      <c r="D2" s="4" t="e">
        <f>"N/A: "&amp;COUNTIF(#REF!,"N/A")</f>
        <v>#REF!</v>
      </c>
      <c r="E2" s="5"/>
      <c r="H2" s="17"/>
    </row>
    <row r="3" spans="1:9" s="1" customFormat="1" ht="28" customHeight="1">
      <c r="A3" s="6" t="s">
        <v>13</v>
      </c>
      <c r="B3" s="6" t="s">
        <v>30</v>
      </c>
      <c r="C3" s="3" t="e">
        <f>"Percent Complete: "&amp;ROUND((COUNTIF(#REF!,"Pass")*100)/((COUNTA($A$6:$A$940)*5)-COUNTIF(#REF!,"N/A")),2)&amp;"%"</f>
        <v>#REF!</v>
      </c>
      <c r="D3" s="8" t="str">
        <f>"Number of cases: "&amp;(COUNTA($A$5:$A$940))</f>
        <v>Number of cases: 9</v>
      </c>
      <c r="E3" s="9"/>
      <c r="H3" s="17"/>
    </row>
    <row r="4" spans="1:9" ht="46" customHeight="1">
      <c r="A4" s="11" t="s">
        <v>26</v>
      </c>
      <c r="B4" s="11" t="s">
        <v>15</v>
      </c>
      <c r="C4" s="11" t="s">
        <v>27</v>
      </c>
      <c r="D4" s="11" t="s">
        <v>17</v>
      </c>
      <c r="E4" s="11" t="s">
        <v>18</v>
      </c>
      <c r="F4" s="11" t="s">
        <v>19</v>
      </c>
      <c r="G4" s="11" t="s">
        <v>20</v>
      </c>
      <c r="H4" s="11" t="s">
        <v>21</v>
      </c>
      <c r="I4" s="83" t="s">
        <v>22</v>
      </c>
    </row>
    <row r="5" spans="1:9" s="87" customFormat="1" ht="77.5">
      <c r="A5" s="98" t="s">
        <v>324</v>
      </c>
      <c r="B5" s="81" t="s">
        <v>233</v>
      </c>
      <c r="C5" s="19" t="s">
        <v>67</v>
      </c>
      <c r="D5" s="19" t="s">
        <v>68</v>
      </c>
      <c r="E5" s="81" t="s">
        <v>234</v>
      </c>
      <c r="F5" s="81" t="s">
        <v>242</v>
      </c>
      <c r="G5" s="81" t="s">
        <v>246</v>
      </c>
      <c r="H5" s="73" t="s">
        <v>168</v>
      </c>
      <c r="I5" s="73" t="s">
        <v>231</v>
      </c>
    </row>
    <row r="6" spans="1:9" ht="77.5">
      <c r="A6" s="98" t="s">
        <v>325</v>
      </c>
      <c r="B6" s="19" t="s">
        <v>235</v>
      </c>
      <c r="C6" s="19" t="s">
        <v>67</v>
      </c>
      <c r="D6" s="19" t="s">
        <v>68</v>
      </c>
      <c r="E6" s="81" t="s">
        <v>241</v>
      </c>
      <c r="F6" s="81" t="s">
        <v>242</v>
      </c>
      <c r="G6" s="81" t="s">
        <v>242</v>
      </c>
      <c r="H6" s="73" t="s">
        <v>169</v>
      </c>
      <c r="I6" s="73" t="s">
        <v>231</v>
      </c>
    </row>
    <row r="7" spans="1:9" ht="77.5">
      <c r="A7" s="98" t="s">
        <v>326</v>
      </c>
      <c r="B7" s="19" t="s">
        <v>236</v>
      </c>
      <c r="C7" s="19" t="s">
        <v>67</v>
      </c>
      <c r="D7" s="19" t="s">
        <v>68</v>
      </c>
      <c r="E7" s="81" t="s">
        <v>240</v>
      </c>
      <c r="F7" s="81" t="s">
        <v>242</v>
      </c>
      <c r="G7" s="81" t="s">
        <v>242</v>
      </c>
      <c r="H7" s="73" t="s">
        <v>169</v>
      </c>
      <c r="I7" s="73" t="s">
        <v>231</v>
      </c>
    </row>
    <row r="8" spans="1:9" ht="62">
      <c r="A8" s="98" t="s">
        <v>327</v>
      </c>
      <c r="B8" s="27" t="s">
        <v>69</v>
      </c>
      <c r="C8" s="81" t="s">
        <v>70</v>
      </c>
      <c r="D8" s="19" t="s">
        <v>68</v>
      </c>
      <c r="E8" s="81" t="s">
        <v>239</v>
      </c>
      <c r="F8" s="81" t="s">
        <v>243</v>
      </c>
      <c r="G8" s="81" t="s">
        <v>244</v>
      </c>
      <c r="H8" s="73" t="s">
        <v>168</v>
      </c>
      <c r="I8" s="73" t="s">
        <v>231</v>
      </c>
    </row>
    <row r="9" spans="1:9" ht="65.5" customHeight="1">
      <c r="A9" s="98" t="s">
        <v>328</v>
      </c>
      <c r="B9" s="23" t="s">
        <v>71</v>
      </c>
      <c r="C9" s="81" t="s">
        <v>72</v>
      </c>
      <c r="D9" s="19" t="s">
        <v>68</v>
      </c>
      <c r="E9" s="81" t="s">
        <v>237</v>
      </c>
      <c r="F9" s="81" t="s">
        <v>245</v>
      </c>
      <c r="G9" s="81" t="s">
        <v>245</v>
      </c>
      <c r="H9" s="73" t="s">
        <v>169</v>
      </c>
      <c r="I9" s="73" t="s">
        <v>231</v>
      </c>
    </row>
    <row r="10" spans="1:9" ht="68.5" customHeight="1">
      <c r="A10" s="98" t="s">
        <v>329</v>
      </c>
      <c r="B10" s="81" t="s">
        <v>28</v>
      </c>
      <c r="C10" s="81" t="s">
        <v>73</v>
      </c>
      <c r="D10" s="19" t="s">
        <v>68</v>
      </c>
      <c r="E10" s="81" t="s">
        <v>238</v>
      </c>
      <c r="F10" s="81" t="s">
        <v>74</v>
      </c>
      <c r="G10" s="81" t="s">
        <v>246</v>
      </c>
      <c r="H10" s="73" t="s">
        <v>168</v>
      </c>
      <c r="I10" s="73" t="s">
        <v>231</v>
      </c>
    </row>
    <row r="11" spans="1:9" ht="77.5">
      <c r="A11" s="98" t="s">
        <v>330</v>
      </c>
      <c r="B11" s="81" t="s">
        <v>247</v>
      </c>
      <c r="C11" s="81" t="s">
        <v>248</v>
      </c>
      <c r="D11" s="19" t="s">
        <v>68</v>
      </c>
      <c r="E11" s="81" t="s">
        <v>249</v>
      </c>
      <c r="F11" s="81" t="s">
        <v>242</v>
      </c>
      <c r="G11" s="81" t="s">
        <v>242</v>
      </c>
      <c r="H11" s="73" t="s">
        <v>169</v>
      </c>
      <c r="I11" s="73" t="s">
        <v>231</v>
      </c>
    </row>
    <row r="12" spans="1:9" ht="93">
      <c r="A12" s="98" t="s">
        <v>331</v>
      </c>
      <c r="B12" s="81" t="s">
        <v>251</v>
      </c>
      <c r="C12" s="81" t="s">
        <v>250</v>
      </c>
      <c r="D12" s="19" t="s">
        <v>68</v>
      </c>
      <c r="E12" s="81" t="s">
        <v>252</v>
      </c>
      <c r="F12" s="81" t="s">
        <v>253</v>
      </c>
      <c r="G12" s="81" t="s">
        <v>253</v>
      </c>
      <c r="H12" s="73" t="s">
        <v>169</v>
      </c>
      <c r="I12" s="73" t="s">
        <v>231</v>
      </c>
    </row>
    <row r="13" spans="1:9" ht="93">
      <c r="A13" s="98" t="s">
        <v>332</v>
      </c>
      <c r="B13" s="81" t="s">
        <v>255</v>
      </c>
      <c r="C13" s="81" t="s">
        <v>256</v>
      </c>
      <c r="D13" s="81" t="s">
        <v>68</v>
      </c>
      <c r="E13" s="81" t="s">
        <v>254</v>
      </c>
      <c r="F13" s="81" t="s">
        <v>257</v>
      </c>
      <c r="G13" s="81" t="s">
        <v>257</v>
      </c>
      <c r="H13" s="73" t="s">
        <v>169</v>
      </c>
      <c r="I13" s="73" t="s">
        <v>231</v>
      </c>
    </row>
    <row r="14" spans="1:9" ht="14.5" customHeight="1">
      <c r="I14" s="14"/>
    </row>
    <row r="15" spans="1:9" ht="14.5" customHeight="1">
      <c r="I15" s="14"/>
    </row>
    <row r="16" spans="1:9" ht="14.5" customHeight="1">
      <c r="I16" s="14"/>
    </row>
    <row r="17" spans="5:9" ht="14.5" customHeight="1">
      <c r="E17" s="88"/>
      <c r="I17" s="14"/>
    </row>
    <row r="18" spans="5:9" ht="14.5" customHeight="1">
      <c r="I18" s="14"/>
    </row>
    <row r="19" spans="5:9" ht="14.5" customHeight="1">
      <c r="I19" s="14"/>
    </row>
    <row r="20" spans="5:9" ht="14.5" customHeight="1">
      <c r="I20" s="14"/>
    </row>
    <row r="21" spans="5:9" ht="14.5" customHeight="1">
      <c r="I21" s="14"/>
    </row>
    <row r="22" spans="5:9" ht="14.5" customHeight="1">
      <c r="I22" s="14"/>
    </row>
    <row r="23" spans="5:9" ht="14.5" customHeight="1">
      <c r="I23" s="14"/>
    </row>
    <row r="24" spans="5:9" ht="14.5" customHeight="1">
      <c r="I24" s="14"/>
    </row>
    <row r="25" spans="5:9" ht="14.5" customHeight="1">
      <c r="I25" s="14"/>
    </row>
    <row r="26" spans="5:9" ht="14.5" customHeight="1">
      <c r="I26" s="14"/>
    </row>
    <row r="27" spans="5:9" ht="14.5" customHeight="1">
      <c r="I27" s="14"/>
    </row>
    <row r="28" spans="5:9" ht="14.5" customHeight="1">
      <c r="I28" s="14"/>
    </row>
    <row r="29" spans="5:9" ht="14.5" customHeight="1">
      <c r="I29" s="14"/>
    </row>
    <row r="30" spans="5:9" ht="14.5" customHeight="1">
      <c r="I30" s="14"/>
    </row>
    <row r="31" spans="5:9" ht="14.5" customHeight="1">
      <c r="I31" s="14"/>
    </row>
    <row r="32" spans="5:9" ht="14.5" customHeight="1">
      <c r="I32" s="14"/>
    </row>
    <row r="33" spans="9:9" ht="14.5" customHeight="1">
      <c r="I33" s="14"/>
    </row>
    <row r="34" spans="9:9" ht="14.5" customHeight="1">
      <c r="I34" s="14"/>
    </row>
    <row r="35" spans="9:9" ht="14.5" customHeight="1">
      <c r="I35" s="14"/>
    </row>
    <row r="36" spans="9:9" ht="14.5" customHeight="1">
      <c r="I36" s="14"/>
    </row>
    <row r="37" spans="9:9" ht="14.5" customHeight="1">
      <c r="I37" s="14"/>
    </row>
    <row r="38" spans="9:9" ht="14.5" customHeight="1">
      <c r="I38" s="14"/>
    </row>
    <row r="39" spans="9:9" ht="14.5" customHeight="1">
      <c r="I39" s="14"/>
    </row>
    <row r="40" spans="9:9" ht="14.5" customHeight="1">
      <c r="I40" s="14"/>
    </row>
    <row r="41" spans="9:9" ht="14.5" customHeight="1">
      <c r="I41" s="14"/>
    </row>
    <row r="42" spans="9:9" ht="14.5" customHeight="1">
      <c r="I42" s="14"/>
    </row>
    <row r="43" spans="9:9" ht="14.5" customHeight="1">
      <c r="I43" s="14"/>
    </row>
    <row r="44" spans="9:9" ht="14.5" customHeight="1">
      <c r="I44" s="14"/>
    </row>
    <row r="45" spans="9:9" ht="14.5" customHeight="1">
      <c r="I45" s="14"/>
    </row>
    <row r="46" spans="9:9" ht="14.5" customHeight="1">
      <c r="I46" s="14"/>
    </row>
    <row r="47" spans="9:9" ht="14.5" customHeight="1">
      <c r="I47" s="14"/>
    </row>
    <row r="48" spans="9:9" ht="14.5" customHeight="1">
      <c r="I48" s="14"/>
    </row>
    <row r="49" spans="9:9" ht="14.5" customHeight="1">
      <c r="I49" s="14"/>
    </row>
    <row r="50" spans="9:9" ht="14.5" customHeight="1">
      <c r="I50" s="14"/>
    </row>
    <row r="51" spans="9:9" ht="14.5" customHeight="1">
      <c r="I51" s="14"/>
    </row>
    <row r="52" spans="9:9" ht="14.5" customHeight="1">
      <c r="I52" s="14"/>
    </row>
    <row r="53" spans="9:9" ht="14.5" customHeight="1">
      <c r="I53" s="14"/>
    </row>
    <row r="54" spans="9:9" ht="14.5" customHeight="1">
      <c r="I54" s="14"/>
    </row>
    <row r="55" spans="9:9" ht="14.5" customHeight="1">
      <c r="I55" s="14"/>
    </row>
    <row r="56" spans="9:9" ht="14.5" customHeight="1">
      <c r="I56" s="14"/>
    </row>
    <row r="57" spans="9:9" ht="14.5" customHeight="1">
      <c r="I57" s="14"/>
    </row>
    <row r="58" spans="9:9" ht="14.5" customHeight="1">
      <c r="I58" s="14"/>
    </row>
    <row r="59" spans="9:9" ht="14.5" customHeight="1">
      <c r="I59" s="14"/>
    </row>
    <row r="60" spans="9:9" ht="14.5" customHeight="1">
      <c r="I60" s="14"/>
    </row>
    <row r="61" spans="9:9" ht="14.5" customHeight="1">
      <c r="I61" s="14"/>
    </row>
    <row r="62" spans="9:9" ht="14.5" customHeight="1">
      <c r="I62" s="14"/>
    </row>
    <row r="63" spans="9:9" ht="14.5" customHeight="1">
      <c r="I63" s="14"/>
    </row>
    <row r="64" spans="9:9" ht="14.5" customHeight="1">
      <c r="I64" s="14"/>
    </row>
    <row r="65" spans="9:9" ht="14.5" customHeight="1">
      <c r="I65" s="14"/>
    </row>
    <row r="66" spans="9:9" ht="14.5" customHeight="1">
      <c r="I66" s="14"/>
    </row>
    <row r="67" spans="9:9" ht="14.5" customHeight="1">
      <c r="I67" s="14"/>
    </row>
    <row r="68" spans="9:9" ht="14.5" customHeight="1">
      <c r="I68" s="14"/>
    </row>
    <row r="69" spans="9:9" ht="14.5" customHeight="1">
      <c r="I69" s="14"/>
    </row>
    <row r="70" spans="9:9" ht="14.5" customHeight="1">
      <c r="I70" s="14"/>
    </row>
    <row r="71" spans="9:9" ht="14.5" customHeight="1">
      <c r="I71" s="14"/>
    </row>
    <row r="72" spans="9:9" ht="14.5" customHeight="1">
      <c r="I72" s="14"/>
    </row>
    <row r="73" spans="9:9" ht="14.5" customHeight="1">
      <c r="I73" s="14"/>
    </row>
    <row r="74" spans="9:9" ht="14.5" customHeight="1">
      <c r="I74" s="14"/>
    </row>
    <row r="75" spans="9:9" ht="14.5" customHeight="1">
      <c r="I75" s="14"/>
    </row>
    <row r="76" spans="9:9" ht="14.5" customHeight="1">
      <c r="I76" s="14"/>
    </row>
    <row r="77" spans="9:9" ht="14.5" customHeight="1">
      <c r="I77" s="14"/>
    </row>
    <row r="78" spans="9:9" ht="14.5" customHeight="1">
      <c r="I78" s="14"/>
    </row>
    <row r="79" spans="9:9" ht="14.5" customHeight="1">
      <c r="I79" s="14"/>
    </row>
    <row r="80" spans="9:9" ht="14.5" customHeight="1">
      <c r="I80" s="14"/>
    </row>
    <row r="81" spans="9:9" ht="14.5" customHeight="1">
      <c r="I81" s="14"/>
    </row>
    <row r="82" spans="9:9" ht="14.5" customHeight="1">
      <c r="I82" s="14"/>
    </row>
    <row r="83" spans="9:9" ht="14.5" customHeight="1">
      <c r="I83" s="14"/>
    </row>
    <row r="84" spans="9:9" ht="14.5" customHeight="1">
      <c r="I84" s="14"/>
    </row>
    <row r="85" spans="9:9" ht="14.5" customHeight="1">
      <c r="I85" s="14"/>
    </row>
    <row r="86" spans="9:9" ht="14.5" customHeight="1">
      <c r="I86" s="14"/>
    </row>
    <row r="87" spans="9:9" ht="14.5" customHeight="1">
      <c r="I87" s="14"/>
    </row>
    <row r="88" spans="9:9" ht="14.5" customHeight="1">
      <c r="I88" s="14"/>
    </row>
    <row r="89" spans="9:9" ht="14.5" customHeight="1">
      <c r="I89" s="14"/>
    </row>
    <row r="90" spans="9:9" ht="14.5" customHeight="1">
      <c r="I90" s="14"/>
    </row>
    <row r="91" spans="9:9" ht="14.5" customHeight="1">
      <c r="I91" s="14"/>
    </row>
    <row r="92" spans="9:9" ht="14.5" customHeight="1">
      <c r="I92" s="14"/>
    </row>
    <row r="93" spans="9:9" ht="14.5" customHeight="1">
      <c r="I93" s="14"/>
    </row>
    <row r="94" spans="9:9" ht="14.5" customHeight="1">
      <c r="I94" s="14"/>
    </row>
    <row r="95" spans="9:9" ht="14.5" customHeight="1">
      <c r="I95" s="14"/>
    </row>
    <row r="96" spans="9:9" ht="14.5" customHeight="1">
      <c r="I96" s="14"/>
    </row>
    <row r="97" spans="9:9" ht="14.5" customHeight="1">
      <c r="I97" s="14"/>
    </row>
    <row r="98" spans="9:9" ht="14.5" customHeight="1">
      <c r="I98" s="14"/>
    </row>
    <row r="99" spans="9:9" ht="14.5" customHeight="1">
      <c r="I99" s="14"/>
    </row>
    <row r="100" spans="9:9" ht="14.5" customHeight="1">
      <c r="I100" s="14"/>
    </row>
    <row r="101" spans="9:9" ht="14.5" customHeight="1">
      <c r="I101" s="14"/>
    </row>
    <row r="102" spans="9:9" ht="14.5" customHeight="1">
      <c r="I102" s="14"/>
    </row>
    <row r="103" spans="9:9" ht="14.5" customHeight="1">
      <c r="I103" s="14"/>
    </row>
    <row r="104" spans="9:9" ht="14.5" customHeight="1">
      <c r="I104" s="14"/>
    </row>
    <row r="105" spans="9:9" ht="14.5" customHeight="1">
      <c r="I105" s="14"/>
    </row>
    <row r="106" spans="9:9" ht="14.5" customHeight="1">
      <c r="I106" s="14"/>
    </row>
    <row r="107" spans="9:9" ht="14.5" customHeight="1">
      <c r="I107" s="14"/>
    </row>
    <row r="108" spans="9:9" ht="14.5" customHeight="1">
      <c r="I108" s="14"/>
    </row>
    <row r="109" spans="9:9" ht="14.5" customHeight="1">
      <c r="I109" s="14"/>
    </row>
    <row r="110" spans="9:9" ht="14.5" customHeight="1">
      <c r="I110" s="14"/>
    </row>
    <row r="111" spans="9:9" ht="14.5" customHeight="1">
      <c r="I111" s="14"/>
    </row>
    <row r="112" spans="9:9" ht="14.5" customHeight="1">
      <c r="I112" s="14"/>
    </row>
    <row r="113" spans="9:9" ht="14.5" customHeight="1">
      <c r="I113" s="14"/>
    </row>
  </sheetData>
  <phoneticPr fontId="16" type="noConversion"/>
  <hyperlinks>
    <hyperlink ref="A1" location="'Test report'!A1" display="Back to TestReport" xr:uid="{00000000-0004-0000-0500-000000000000}"/>
    <hyperlink ref="B1" location="BugList!A1" display="To Buglist" xr:uid="{00000000-0004-0000-0500-000001000000}"/>
  </hyperlinks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" operator="containsText" id="{167B4CBA-F46C-4E08-9CD6-AF317DC66F51}">
            <xm:f>NOT(ISERROR(SEARCH(Chung!$K$20,H5)))</xm:f>
            <xm:f>Chung!$K$20</xm:f>
            <x14:dxf>
              <fill>
                <patternFill>
                  <bgColor rgb="FFFF7C80"/>
                </patternFill>
              </fill>
            </x14:dxf>
          </x14:cfRule>
          <x14:cfRule type="containsText" priority="15" operator="containsText" id="{D6C9701B-3C25-411B-9C2F-FCA876FE595C}">
            <xm:f>NOT(ISERROR(SEARCH(Chung!$K$19,H5)))</xm:f>
            <xm:f>Chung!$K$19</xm:f>
            <x14:dxf>
              <fill>
                <patternFill>
                  <bgColor theme="9" tint="0.39994506668294322"/>
                </patternFill>
              </fill>
            </x14:dxf>
          </x14:cfRule>
          <xm:sqref>H5:H13</xm:sqref>
        </x14:conditionalFormatting>
        <x14:conditionalFormatting xmlns:xm="http://schemas.microsoft.com/office/excel/2006/main">
          <x14:cfRule type="containsText" priority="16" operator="containsText" id="{C1B0DEAD-A781-4C62-A7CF-FF929C11B14A}">
            <xm:f>NOT(ISERROR(SEARCH(Chung!$L$20,I5)))</xm:f>
            <xm:f>Chung!$L$20</xm:f>
            <x14:dxf>
              <fill>
                <patternFill>
                  <bgColor theme="2" tint="-9.9948118533890809E-2"/>
                </patternFill>
              </fill>
            </x14:dxf>
          </x14:cfRule>
          <x14:cfRule type="containsText" priority="17" operator="containsText" id="{2C913F78-7E8A-4F17-A0A3-6971424A9470}">
            <xm:f>NOT(ISERROR(SEARCH(Chung!$L$19,I5)))</xm:f>
            <xm:f>Chung!$L$19</xm:f>
            <x14:dxf>
              <fill>
                <patternFill>
                  <bgColor theme="7" tint="0.59996337778862885"/>
                </patternFill>
              </fill>
            </x14:dxf>
          </x14:cfRule>
          <xm:sqref>I5:I13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866E94D-3525-4B5C-B747-4E50D7B3C618}">
          <x14:formula1>
            <xm:f>Chung!$K$19:$K$20</xm:f>
          </x14:formula1>
          <xm:sqref>H5:H13</xm:sqref>
        </x14:dataValidation>
        <x14:dataValidation type="list" allowBlank="1" showInputMessage="1" showErrorMessage="1" xr:uid="{EA666BAA-AAB9-451F-9C16-0922FE5C9AD7}">
          <x14:formula1>
            <xm:f>Chung!$L$19:$L$20</xm:f>
          </x14:formula1>
          <xm:sqref>I5:I13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/>
  </sheetPr>
  <dimension ref="A1:I18"/>
  <sheetViews>
    <sheetView topLeftCell="A16" zoomScale="55" zoomScaleNormal="10" workbookViewId="0">
      <selection activeCell="A15" sqref="A15:XFD15"/>
    </sheetView>
  </sheetViews>
  <sheetFormatPr defaultColWidth="9" defaultRowHeight="16.5"/>
  <cols>
    <col min="1" max="1" width="21.08984375" style="43" bestFit="1" customWidth="1"/>
    <col min="2" max="3" width="22.1796875" style="27" customWidth="1"/>
    <col min="4" max="4" width="25.90625" style="43" customWidth="1"/>
    <col min="5" max="5" width="36.36328125" style="43" customWidth="1"/>
    <col min="6" max="6" width="34.54296875" style="43" customWidth="1"/>
    <col min="7" max="7" width="34.36328125" style="43" customWidth="1"/>
    <col min="8" max="8" width="9" style="43"/>
    <col min="9" max="9" width="12.6328125" style="43" customWidth="1"/>
    <col min="10" max="16384" width="9" style="43"/>
  </cols>
  <sheetData>
    <row r="1" spans="1:9" s="24" customFormat="1" ht="46" customHeight="1">
      <c r="A1" s="29" t="s">
        <v>9</v>
      </c>
      <c r="B1" s="29" t="s">
        <v>10</v>
      </c>
      <c r="C1" s="30" t="e">
        <f>"Pass: "&amp;COUNTIF(#REF!,"Pass")</f>
        <v>#REF!</v>
      </c>
      <c r="D1" s="31" t="e">
        <f>"Untested: "&amp;COUNTIF(#REF!,"Untest")</f>
        <v>#REF!</v>
      </c>
      <c r="E1" s="32"/>
      <c r="H1" s="20"/>
    </row>
    <row r="2" spans="1:9" s="24" customFormat="1" ht="41.5" customHeight="1">
      <c r="A2" s="33" t="s">
        <v>11</v>
      </c>
      <c r="B2" s="34" t="s">
        <v>12</v>
      </c>
      <c r="C2" s="30" t="e">
        <f>"Fail: "&amp;COUNTIF(#REF!,"Fail")</f>
        <v>#REF!</v>
      </c>
      <c r="D2" s="31" t="e">
        <f>"N/A: "&amp;COUNTIF(#REF!,"N/A")</f>
        <v>#REF!</v>
      </c>
      <c r="E2" s="32"/>
      <c r="H2" s="20"/>
    </row>
    <row r="3" spans="1:9" s="24" customFormat="1" ht="28" customHeight="1">
      <c r="A3" s="33" t="s">
        <v>13</v>
      </c>
      <c r="B3" s="33" t="s">
        <v>30</v>
      </c>
      <c r="C3" s="30" t="e">
        <f>"Percent Complete: "&amp;ROUND((COUNTIF(#REF!,"Pass")*100)/((COUNTA($A$5:$A$966)*5)-COUNTIF(#REF!,"N/A")),2)&amp;"%"</f>
        <v>#REF!</v>
      </c>
      <c r="D3" s="35" t="str">
        <f>"Number of cases: "&amp;(COUNTA($A$5:$A$966))</f>
        <v>Number of cases: 14</v>
      </c>
      <c r="E3" s="36"/>
      <c r="H3" s="20"/>
    </row>
    <row r="4" spans="1:9" ht="33.65" customHeight="1">
      <c r="A4" s="21" t="s">
        <v>26</v>
      </c>
      <c r="B4" s="21" t="s">
        <v>15</v>
      </c>
      <c r="C4" s="21" t="s">
        <v>27</v>
      </c>
      <c r="D4" s="21" t="s">
        <v>17</v>
      </c>
      <c r="E4" s="21" t="s">
        <v>18</v>
      </c>
      <c r="F4" s="21" t="s">
        <v>19</v>
      </c>
      <c r="G4" s="21" t="s">
        <v>20</v>
      </c>
      <c r="H4" s="21" t="s">
        <v>21</v>
      </c>
      <c r="I4" s="38" t="s">
        <v>22</v>
      </c>
    </row>
    <row r="5" spans="1:9" ht="231">
      <c r="A5" s="40" t="s">
        <v>333</v>
      </c>
      <c r="B5" s="23" t="s">
        <v>77</v>
      </c>
      <c r="C5" s="45" t="s">
        <v>81</v>
      </c>
      <c r="D5" s="45" t="s">
        <v>34</v>
      </c>
      <c r="E5" s="45" t="s">
        <v>191</v>
      </c>
      <c r="F5" s="23" t="s">
        <v>188</v>
      </c>
      <c r="G5" s="23" t="s">
        <v>188</v>
      </c>
      <c r="H5" s="73" t="s">
        <v>169</v>
      </c>
      <c r="I5" s="73" t="s">
        <v>231</v>
      </c>
    </row>
    <row r="6" spans="1:9" ht="231">
      <c r="A6" s="40" t="s">
        <v>334</v>
      </c>
      <c r="B6" s="23" t="s">
        <v>78</v>
      </c>
      <c r="C6" s="45" t="s">
        <v>82</v>
      </c>
      <c r="D6" s="45" t="s">
        <v>34</v>
      </c>
      <c r="E6" s="45" t="s">
        <v>192</v>
      </c>
      <c r="F6" s="23" t="s">
        <v>196</v>
      </c>
      <c r="G6" s="23" t="s">
        <v>196</v>
      </c>
      <c r="H6" s="73" t="s">
        <v>169</v>
      </c>
      <c r="I6" s="73" t="s">
        <v>231</v>
      </c>
    </row>
    <row r="7" spans="1:9" ht="243" customHeight="1">
      <c r="A7" s="40" t="s">
        <v>335</v>
      </c>
      <c r="B7" s="23" t="s">
        <v>79</v>
      </c>
      <c r="C7" s="45" t="s">
        <v>83</v>
      </c>
      <c r="D7" s="45" t="s">
        <v>34</v>
      </c>
      <c r="E7" s="45" t="s">
        <v>194</v>
      </c>
      <c r="F7" s="23" t="s">
        <v>188</v>
      </c>
      <c r="G7" s="23" t="s">
        <v>188</v>
      </c>
      <c r="H7" s="73" t="s">
        <v>169</v>
      </c>
      <c r="I7" s="73" t="s">
        <v>231</v>
      </c>
    </row>
    <row r="8" spans="1:9" ht="241.5" customHeight="1">
      <c r="A8" s="40" t="s">
        <v>336</v>
      </c>
      <c r="B8" s="23" t="s">
        <v>80</v>
      </c>
      <c r="C8" s="45" t="s">
        <v>84</v>
      </c>
      <c r="D8" s="45" t="s">
        <v>34</v>
      </c>
      <c r="E8" s="45" t="s">
        <v>193</v>
      </c>
      <c r="F8" s="23" t="s">
        <v>197</v>
      </c>
      <c r="G8" s="23" t="s">
        <v>197</v>
      </c>
      <c r="H8" s="73" t="s">
        <v>169</v>
      </c>
      <c r="I8" s="73" t="s">
        <v>231</v>
      </c>
    </row>
    <row r="9" spans="1:9" ht="247.5">
      <c r="A9" s="40" t="s">
        <v>337</v>
      </c>
      <c r="B9" s="23" t="s">
        <v>185</v>
      </c>
      <c r="C9" s="45" t="s">
        <v>114</v>
      </c>
      <c r="D9" s="45" t="s">
        <v>34</v>
      </c>
      <c r="E9" s="45" t="s">
        <v>195</v>
      </c>
      <c r="F9" s="23" t="s">
        <v>89</v>
      </c>
      <c r="G9" s="23" t="s">
        <v>89</v>
      </c>
      <c r="H9" s="73" t="s">
        <v>169</v>
      </c>
      <c r="I9" s="73" t="s">
        <v>231</v>
      </c>
    </row>
    <row r="10" spans="1:9" ht="247.5">
      <c r="A10" s="40" t="s">
        <v>338</v>
      </c>
      <c r="B10" s="23" t="s">
        <v>186</v>
      </c>
      <c r="C10" s="45" t="s">
        <v>114</v>
      </c>
      <c r="D10" s="45" t="s">
        <v>34</v>
      </c>
      <c r="E10" s="45" t="s">
        <v>198</v>
      </c>
      <c r="F10" s="23" t="s">
        <v>89</v>
      </c>
      <c r="G10" s="23" t="s">
        <v>89</v>
      </c>
      <c r="H10" s="73" t="s">
        <v>168</v>
      </c>
      <c r="I10" s="73" t="s">
        <v>231</v>
      </c>
    </row>
    <row r="11" spans="1:9" ht="247.5">
      <c r="A11" s="40" t="s">
        <v>339</v>
      </c>
      <c r="B11" s="23" t="s">
        <v>87</v>
      </c>
      <c r="C11" s="45" t="s">
        <v>88</v>
      </c>
      <c r="D11" s="45" t="s">
        <v>34</v>
      </c>
      <c r="E11" s="45" t="s">
        <v>199</v>
      </c>
      <c r="F11" s="23" t="s">
        <v>89</v>
      </c>
      <c r="G11" s="23" t="s">
        <v>89</v>
      </c>
      <c r="H11" s="73" t="s">
        <v>169</v>
      </c>
      <c r="I11" s="73" t="s">
        <v>231</v>
      </c>
    </row>
    <row r="12" spans="1:9" ht="231">
      <c r="A12" s="40" t="s">
        <v>340</v>
      </c>
      <c r="B12" s="73" t="s">
        <v>148</v>
      </c>
      <c r="C12" s="45" t="s">
        <v>200</v>
      </c>
      <c r="D12" s="45" t="s">
        <v>34</v>
      </c>
      <c r="E12" s="45" t="s">
        <v>205</v>
      </c>
      <c r="F12" s="23" t="s">
        <v>189</v>
      </c>
      <c r="G12" s="23" t="s">
        <v>189</v>
      </c>
      <c r="H12" s="73" t="s">
        <v>169</v>
      </c>
      <c r="I12" s="73" t="s">
        <v>231</v>
      </c>
    </row>
    <row r="13" spans="1:9" ht="247.5">
      <c r="A13" s="40" t="s">
        <v>341</v>
      </c>
      <c r="B13" s="73" t="s">
        <v>154</v>
      </c>
      <c r="C13" s="45" t="s">
        <v>201</v>
      </c>
      <c r="D13" s="45" t="s">
        <v>34</v>
      </c>
      <c r="E13" s="45" t="s">
        <v>206</v>
      </c>
      <c r="F13" s="23" t="s">
        <v>190</v>
      </c>
      <c r="G13" s="23" t="s">
        <v>190</v>
      </c>
      <c r="H13" s="73" t="s">
        <v>169</v>
      </c>
      <c r="I13" s="73" t="s">
        <v>231</v>
      </c>
    </row>
    <row r="14" spans="1:9" ht="236.5" customHeight="1">
      <c r="A14" s="40" t="s">
        <v>342</v>
      </c>
      <c r="B14" s="73" t="s">
        <v>155</v>
      </c>
      <c r="C14" s="45" t="s">
        <v>202</v>
      </c>
      <c r="D14" s="45" t="s">
        <v>34</v>
      </c>
      <c r="E14" s="45" t="s">
        <v>207</v>
      </c>
      <c r="F14" s="23" t="s">
        <v>203</v>
      </c>
      <c r="G14" s="23" t="s">
        <v>203</v>
      </c>
      <c r="H14" s="73" t="s">
        <v>169</v>
      </c>
      <c r="I14" s="73" t="s">
        <v>231</v>
      </c>
    </row>
    <row r="15" spans="1:9" ht="236.5" customHeight="1">
      <c r="A15" s="40" t="s">
        <v>343</v>
      </c>
      <c r="B15" s="73" t="s">
        <v>156</v>
      </c>
      <c r="C15" s="45" t="s">
        <v>204</v>
      </c>
      <c r="D15" s="45" t="s">
        <v>34</v>
      </c>
      <c r="E15" s="45" t="s">
        <v>208</v>
      </c>
      <c r="F15" s="23" t="s">
        <v>188</v>
      </c>
      <c r="G15" s="23" t="s">
        <v>188</v>
      </c>
      <c r="H15" s="73" t="s">
        <v>169</v>
      </c>
      <c r="I15" s="73" t="s">
        <v>231</v>
      </c>
    </row>
    <row r="16" spans="1:9" ht="247.5">
      <c r="A16" s="40" t="s">
        <v>344</v>
      </c>
      <c r="B16" s="73" t="s">
        <v>158</v>
      </c>
      <c r="C16" s="45" t="s">
        <v>91</v>
      </c>
      <c r="D16" s="45" t="s">
        <v>34</v>
      </c>
      <c r="E16" s="45" t="s">
        <v>209</v>
      </c>
      <c r="F16" s="23" t="s">
        <v>210</v>
      </c>
      <c r="G16" s="23" t="s">
        <v>210</v>
      </c>
      <c r="H16" s="73" t="s">
        <v>169</v>
      </c>
      <c r="I16" s="73" t="s">
        <v>231</v>
      </c>
    </row>
    <row r="17" spans="1:9" ht="247.5">
      <c r="A17" s="40" t="s">
        <v>345</v>
      </c>
      <c r="B17" s="73" t="s">
        <v>157</v>
      </c>
      <c r="C17" s="45" t="s">
        <v>91</v>
      </c>
      <c r="D17" s="45" t="s">
        <v>34</v>
      </c>
      <c r="E17" s="45" t="s">
        <v>211</v>
      </c>
      <c r="F17" s="23" t="s">
        <v>92</v>
      </c>
      <c r="G17" s="23" t="s">
        <v>188</v>
      </c>
      <c r="H17" s="73" t="s">
        <v>168</v>
      </c>
      <c r="I17" s="73" t="s">
        <v>231</v>
      </c>
    </row>
    <row r="18" spans="1:9" ht="165">
      <c r="A18" s="40" t="s">
        <v>346</v>
      </c>
      <c r="B18" s="23" t="s">
        <v>76</v>
      </c>
      <c r="C18" s="23" t="s">
        <v>75</v>
      </c>
      <c r="D18" s="45" t="s">
        <v>34</v>
      </c>
      <c r="E18" s="45" t="s">
        <v>86</v>
      </c>
      <c r="F18" s="23" t="s">
        <v>90</v>
      </c>
      <c r="G18" s="23" t="s">
        <v>85</v>
      </c>
      <c r="H18" s="73" t="s">
        <v>168</v>
      </c>
      <c r="I18" s="73" t="s">
        <v>232</v>
      </c>
    </row>
  </sheetData>
  <phoneticPr fontId="12" type="noConversion"/>
  <hyperlinks>
    <hyperlink ref="A1" location="'Test report'!A1" display="Back to TestReport" xr:uid="{00000000-0004-0000-0A00-000000000000}"/>
    <hyperlink ref="B1" location="BugList!A1" display="To Buglist" xr:uid="{00000000-0004-0000-0A00-000001000000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0AAD5773-9F51-4CFD-8915-B4DD6A6DFA78}">
            <xm:f>NOT(ISERROR(SEARCH(Chung!$K$20,H5)))</xm:f>
            <xm:f>Chung!$K$20</xm:f>
            <x14:dxf>
              <fill>
                <patternFill>
                  <bgColor rgb="FFFF7C80"/>
                </patternFill>
              </fill>
            </x14:dxf>
          </x14:cfRule>
          <x14:cfRule type="containsText" priority="19" operator="containsText" id="{C788AF1D-A036-41F9-A31C-83FA39992F2D}">
            <xm:f>NOT(ISERROR(SEARCH(Chung!$K$19,H5)))</xm:f>
            <xm:f>Chung!$K$19</xm:f>
            <x14:dxf>
              <fill>
                <patternFill>
                  <bgColor theme="9" tint="0.39994506668294322"/>
                </patternFill>
              </fill>
            </x14:dxf>
          </x14:cfRule>
          <xm:sqref>H5:H18</xm:sqref>
        </x14:conditionalFormatting>
        <x14:conditionalFormatting xmlns:xm="http://schemas.microsoft.com/office/excel/2006/main">
          <x14:cfRule type="containsText" priority="20" operator="containsText" id="{F598C97F-918C-44DE-BCA4-E83CC6C2B027}">
            <xm:f>NOT(ISERROR(SEARCH(Chung!$L$20,I5)))</xm:f>
            <xm:f>Chung!$L$20</xm:f>
            <x14:dxf>
              <fill>
                <patternFill>
                  <bgColor theme="2" tint="-9.9948118533890809E-2"/>
                </patternFill>
              </fill>
            </x14:dxf>
          </x14:cfRule>
          <x14:cfRule type="containsText" priority="21" operator="containsText" id="{0524AB8F-9733-4CB2-B260-0BEE6E4ED957}">
            <xm:f>NOT(ISERROR(SEARCH(Chung!$L$19,I5)))</xm:f>
            <xm:f>Chung!$L$19</xm:f>
            <x14:dxf>
              <fill>
                <patternFill>
                  <bgColor theme="7" tint="0.59996337778862885"/>
                </patternFill>
              </fill>
            </x14:dxf>
          </x14:cfRule>
          <xm:sqref>I5:I18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CDC9B72-E711-4895-8FF7-3CC0BAECB02F}">
          <x14:formula1>
            <xm:f>Chung!$K$19:$K$20</xm:f>
          </x14:formula1>
          <xm:sqref>H5:H18</xm:sqref>
        </x14:dataValidation>
        <x14:dataValidation type="list" allowBlank="1" showInputMessage="1" showErrorMessage="1" xr:uid="{0E61EDAF-0690-4C12-961E-6121FA5B10F4}">
          <x14:formula1>
            <xm:f>Chung!$L$19:$L$20</xm:f>
          </x14:formula1>
          <xm:sqref>I5:I18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/>
  </sheetPr>
  <dimension ref="A1:I61"/>
  <sheetViews>
    <sheetView zoomScale="55" zoomScaleNormal="55" workbookViewId="0">
      <selection activeCell="A5" sqref="A5:A23"/>
    </sheetView>
  </sheetViews>
  <sheetFormatPr defaultColWidth="8.90625" defaultRowHeight="16.5"/>
  <cols>
    <col min="1" max="1" width="21.08984375" style="22" customWidth="1"/>
    <col min="2" max="2" width="24.54296875" style="43" customWidth="1"/>
    <col min="3" max="3" width="25.7265625" style="43" customWidth="1"/>
    <col min="4" max="4" width="31.7265625" style="43" customWidth="1"/>
    <col min="5" max="5" width="36.90625" style="43" customWidth="1"/>
    <col min="6" max="6" width="35.453125" style="43" customWidth="1"/>
    <col min="7" max="7" width="32.453125" style="43" customWidth="1"/>
    <col min="8" max="8" width="8.90625" style="42"/>
    <col min="9" max="9" width="18.54296875" style="22" customWidth="1"/>
    <col min="10" max="16384" width="8.90625" style="43"/>
  </cols>
  <sheetData>
    <row r="1" spans="1:9" s="24" customFormat="1" ht="46" customHeight="1">
      <c r="A1" s="47" t="s">
        <v>9</v>
      </c>
      <c r="B1" s="29" t="s">
        <v>10</v>
      </c>
      <c r="C1" s="29"/>
      <c r="D1" s="30" t="e">
        <f>"Pass: "&amp;COUNTIF(#REF!,"Pass")</f>
        <v>#REF!</v>
      </c>
      <c r="E1" s="31" t="e">
        <f>"Untested: "&amp;COUNTIF(#REF!,"Untest")</f>
        <v>#REF!</v>
      </c>
      <c r="F1" s="32"/>
      <c r="H1" s="28"/>
      <c r="I1" s="28"/>
    </row>
    <row r="2" spans="1:9" s="24" customFormat="1" ht="28" customHeight="1">
      <c r="A2" s="48" t="s">
        <v>11</v>
      </c>
      <c r="B2" s="34" t="s">
        <v>12</v>
      </c>
      <c r="C2" s="34"/>
      <c r="D2" s="30" t="e">
        <f>"Fail: "&amp;COUNTIF(#REF!,"Fail")</f>
        <v>#REF!</v>
      </c>
      <c r="E2" s="31" t="e">
        <f>"N/A: "&amp;COUNTIF(#REF!,"N/A")</f>
        <v>#REF!</v>
      </c>
      <c r="F2" s="32"/>
      <c r="H2" s="28"/>
      <c r="I2" s="28"/>
    </row>
    <row r="3" spans="1:9" s="24" customFormat="1" ht="28" customHeight="1">
      <c r="A3" s="48" t="s">
        <v>13</v>
      </c>
      <c r="B3" s="33" t="s">
        <v>30</v>
      </c>
      <c r="C3" s="33"/>
      <c r="D3" s="30" t="e">
        <f>"Percent Complete: "&amp;ROUND((COUNTIF(#REF!,"Pass")*100)/((COUNTA($A$5:$A$984)*5)-COUNTIF(#REF!,"N/A")),2)&amp;"%"</f>
        <v>#REF!</v>
      </c>
      <c r="E3" s="35" t="str">
        <f>"Number of cases: "&amp;(COUNTA($A$5:$A$984))</f>
        <v>Number of cases: 19</v>
      </c>
      <c r="F3" s="36"/>
      <c r="H3" s="28"/>
      <c r="I3" s="28"/>
    </row>
    <row r="4" spans="1:9" ht="38" customHeight="1">
      <c r="A4" s="44" t="s">
        <v>14</v>
      </c>
      <c r="B4" s="37" t="s">
        <v>15</v>
      </c>
      <c r="C4" s="38" t="s">
        <v>16</v>
      </c>
      <c r="D4" s="37" t="s">
        <v>17</v>
      </c>
      <c r="E4" s="37" t="s">
        <v>18</v>
      </c>
      <c r="F4" s="37" t="s">
        <v>19</v>
      </c>
      <c r="G4" s="39" t="s">
        <v>20</v>
      </c>
      <c r="H4" s="38" t="s">
        <v>21</v>
      </c>
      <c r="I4" s="25" t="s">
        <v>22</v>
      </c>
    </row>
    <row r="5" spans="1:9" ht="231">
      <c r="A5" s="40" t="s">
        <v>347</v>
      </c>
      <c r="B5" s="23" t="s">
        <v>270</v>
      </c>
      <c r="C5" s="45" t="s">
        <v>81</v>
      </c>
      <c r="D5" s="45" t="s">
        <v>34</v>
      </c>
      <c r="E5" s="45" t="s">
        <v>191</v>
      </c>
      <c r="F5" s="23" t="s">
        <v>188</v>
      </c>
      <c r="G5" s="23" t="s">
        <v>188</v>
      </c>
      <c r="H5" s="73" t="s">
        <v>169</v>
      </c>
      <c r="I5" s="73" t="s">
        <v>231</v>
      </c>
    </row>
    <row r="6" spans="1:9" ht="231">
      <c r="A6" s="40" t="s">
        <v>348</v>
      </c>
      <c r="B6" s="23" t="s">
        <v>271</v>
      </c>
      <c r="C6" s="45" t="s">
        <v>82</v>
      </c>
      <c r="D6" s="45" t="s">
        <v>34</v>
      </c>
      <c r="E6" s="45" t="s">
        <v>258</v>
      </c>
      <c r="F6" s="23" t="s">
        <v>196</v>
      </c>
      <c r="G6" s="23" t="s">
        <v>196</v>
      </c>
      <c r="H6" s="73" t="s">
        <v>169</v>
      </c>
      <c r="I6" s="73" t="s">
        <v>231</v>
      </c>
    </row>
    <row r="7" spans="1:9" ht="231">
      <c r="A7" s="40" t="s">
        <v>349</v>
      </c>
      <c r="B7" s="23" t="s">
        <v>272</v>
      </c>
      <c r="C7" s="45" t="s">
        <v>83</v>
      </c>
      <c r="D7" s="45" t="s">
        <v>34</v>
      </c>
      <c r="E7" s="45" t="s">
        <v>259</v>
      </c>
      <c r="F7" s="23" t="s">
        <v>188</v>
      </c>
      <c r="G7" s="23" t="s">
        <v>188</v>
      </c>
      <c r="H7" s="73" t="s">
        <v>169</v>
      </c>
      <c r="I7" s="73" t="s">
        <v>231</v>
      </c>
    </row>
    <row r="8" spans="1:9" ht="231">
      <c r="A8" s="40" t="s">
        <v>350</v>
      </c>
      <c r="B8" s="23" t="s">
        <v>273</v>
      </c>
      <c r="C8" s="45" t="s">
        <v>84</v>
      </c>
      <c r="D8" s="45" t="s">
        <v>34</v>
      </c>
      <c r="E8" s="45" t="s">
        <v>260</v>
      </c>
      <c r="F8" s="23" t="s">
        <v>197</v>
      </c>
      <c r="G8" s="23" t="s">
        <v>197</v>
      </c>
      <c r="H8" s="73" t="s">
        <v>169</v>
      </c>
      <c r="I8" s="73" t="s">
        <v>231</v>
      </c>
    </row>
    <row r="9" spans="1:9" ht="247.5">
      <c r="A9" s="40" t="s">
        <v>351</v>
      </c>
      <c r="B9" s="23" t="s">
        <v>274</v>
      </c>
      <c r="C9" s="45" t="s">
        <v>114</v>
      </c>
      <c r="D9" s="45" t="s">
        <v>34</v>
      </c>
      <c r="E9" s="45" t="s">
        <v>261</v>
      </c>
      <c r="F9" s="23" t="s">
        <v>89</v>
      </c>
      <c r="G9" s="23" t="s">
        <v>89</v>
      </c>
      <c r="H9" s="73" t="s">
        <v>169</v>
      </c>
      <c r="I9" s="73" t="s">
        <v>231</v>
      </c>
    </row>
    <row r="10" spans="1:9" ht="247.5">
      <c r="A10" s="40" t="s">
        <v>352</v>
      </c>
      <c r="B10" s="23" t="s">
        <v>275</v>
      </c>
      <c r="C10" s="45" t="s">
        <v>114</v>
      </c>
      <c r="D10" s="45" t="s">
        <v>34</v>
      </c>
      <c r="E10" s="45" t="s">
        <v>269</v>
      </c>
      <c r="F10" s="23" t="s">
        <v>89</v>
      </c>
      <c r="G10" s="23" t="s">
        <v>188</v>
      </c>
      <c r="H10" s="73" t="s">
        <v>168</v>
      </c>
      <c r="I10" s="73" t="s">
        <v>231</v>
      </c>
    </row>
    <row r="11" spans="1:9" ht="247.5">
      <c r="A11" s="40" t="s">
        <v>353</v>
      </c>
      <c r="B11" s="23" t="s">
        <v>276</v>
      </c>
      <c r="C11" s="45" t="s">
        <v>88</v>
      </c>
      <c r="D11" s="45" t="s">
        <v>34</v>
      </c>
      <c r="E11" s="45" t="s">
        <v>268</v>
      </c>
      <c r="F11" s="23" t="s">
        <v>89</v>
      </c>
      <c r="G11" s="23" t="s">
        <v>89</v>
      </c>
      <c r="H11" s="73" t="s">
        <v>169</v>
      </c>
      <c r="I11" s="73" t="s">
        <v>231</v>
      </c>
    </row>
    <row r="12" spans="1:9" ht="231">
      <c r="A12" s="40" t="s">
        <v>354</v>
      </c>
      <c r="B12" s="73" t="s">
        <v>277</v>
      </c>
      <c r="C12" s="45" t="s">
        <v>200</v>
      </c>
      <c r="D12" s="45" t="s">
        <v>34</v>
      </c>
      <c r="E12" s="45" t="s">
        <v>267</v>
      </c>
      <c r="F12" s="23" t="s">
        <v>189</v>
      </c>
      <c r="G12" s="23" t="s">
        <v>189</v>
      </c>
      <c r="H12" s="73" t="s">
        <v>169</v>
      </c>
      <c r="I12" s="73" t="s">
        <v>231</v>
      </c>
    </row>
    <row r="13" spans="1:9" ht="262.5" customHeight="1">
      <c r="A13" s="40" t="s">
        <v>355</v>
      </c>
      <c r="B13" s="73" t="s">
        <v>278</v>
      </c>
      <c r="C13" s="45" t="s">
        <v>201</v>
      </c>
      <c r="D13" s="45" t="s">
        <v>34</v>
      </c>
      <c r="E13" s="45" t="s">
        <v>266</v>
      </c>
      <c r="F13" s="23" t="s">
        <v>190</v>
      </c>
      <c r="G13" s="23" t="s">
        <v>190</v>
      </c>
      <c r="H13" s="73" t="s">
        <v>169</v>
      </c>
      <c r="I13" s="73" t="s">
        <v>231</v>
      </c>
    </row>
    <row r="14" spans="1:9" ht="247.5">
      <c r="A14" s="40" t="s">
        <v>356</v>
      </c>
      <c r="B14" s="73" t="s">
        <v>279</v>
      </c>
      <c r="C14" s="45" t="s">
        <v>202</v>
      </c>
      <c r="D14" s="45" t="s">
        <v>34</v>
      </c>
      <c r="E14" s="45" t="s">
        <v>265</v>
      </c>
      <c r="F14" s="23" t="s">
        <v>203</v>
      </c>
      <c r="G14" s="23" t="s">
        <v>203</v>
      </c>
      <c r="H14" s="73" t="s">
        <v>169</v>
      </c>
      <c r="I14" s="73" t="s">
        <v>231</v>
      </c>
    </row>
    <row r="15" spans="1:9" ht="247.5">
      <c r="A15" s="40" t="s">
        <v>357</v>
      </c>
      <c r="B15" s="73" t="s">
        <v>280</v>
      </c>
      <c r="C15" s="45" t="s">
        <v>204</v>
      </c>
      <c r="D15" s="45" t="s">
        <v>34</v>
      </c>
      <c r="E15" s="45" t="s">
        <v>264</v>
      </c>
      <c r="F15" s="23" t="s">
        <v>188</v>
      </c>
      <c r="G15" s="23" t="s">
        <v>188</v>
      </c>
      <c r="H15" s="73" t="s">
        <v>169</v>
      </c>
      <c r="I15" s="73" t="s">
        <v>231</v>
      </c>
    </row>
    <row r="16" spans="1:9" ht="247.5">
      <c r="A16" s="40" t="s">
        <v>358</v>
      </c>
      <c r="B16" s="73" t="s">
        <v>281</v>
      </c>
      <c r="C16" s="45" t="s">
        <v>91</v>
      </c>
      <c r="D16" s="45" t="s">
        <v>34</v>
      </c>
      <c r="E16" s="45" t="s">
        <v>263</v>
      </c>
      <c r="F16" s="23" t="s">
        <v>210</v>
      </c>
      <c r="G16" s="23" t="s">
        <v>210</v>
      </c>
      <c r="H16" s="73" t="s">
        <v>169</v>
      </c>
      <c r="I16" s="73" t="s">
        <v>231</v>
      </c>
    </row>
    <row r="17" spans="1:9" ht="247.5">
      <c r="A17" s="40" t="s">
        <v>359</v>
      </c>
      <c r="B17" s="73" t="s">
        <v>282</v>
      </c>
      <c r="C17" s="45" t="s">
        <v>91</v>
      </c>
      <c r="D17" s="45" t="s">
        <v>34</v>
      </c>
      <c r="E17" s="45" t="s">
        <v>262</v>
      </c>
      <c r="F17" s="23" t="s">
        <v>283</v>
      </c>
      <c r="G17" s="23" t="s">
        <v>188</v>
      </c>
      <c r="H17" s="73" t="s">
        <v>168</v>
      </c>
      <c r="I17" s="73" t="s">
        <v>231</v>
      </c>
    </row>
    <row r="18" spans="1:9" ht="100" customHeight="1">
      <c r="A18" s="40" t="s">
        <v>360</v>
      </c>
      <c r="B18" s="45" t="s">
        <v>93</v>
      </c>
      <c r="C18" s="45" t="s">
        <v>94</v>
      </c>
      <c r="D18" s="45" t="s">
        <v>98</v>
      </c>
      <c r="E18" s="45" t="s">
        <v>95</v>
      </c>
      <c r="F18" s="45" t="s">
        <v>96</v>
      </c>
      <c r="G18" s="45" t="s">
        <v>96</v>
      </c>
      <c r="H18" s="73" t="s">
        <v>169</v>
      </c>
      <c r="I18" s="73" t="s">
        <v>232</v>
      </c>
    </row>
    <row r="19" spans="1:9" ht="86.5" customHeight="1">
      <c r="A19" s="40" t="s">
        <v>361</v>
      </c>
      <c r="B19" s="45" t="s">
        <v>284</v>
      </c>
      <c r="C19" s="45" t="s">
        <v>97</v>
      </c>
      <c r="D19" s="45" t="s">
        <v>98</v>
      </c>
      <c r="E19" s="45" t="s">
        <v>285</v>
      </c>
      <c r="F19" s="45" t="s">
        <v>99</v>
      </c>
      <c r="G19" s="45" t="s">
        <v>99</v>
      </c>
      <c r="H19" s="73" t="s">
        <v>169</v>
      </c>
      <c r="I19" s="73" t="s">
        <v>232</v>
      </c>
    </row>
    <row r="20" spans="1:9" ht="86.5" customHeight="1">
      <c r="A20" s="40" t="s">
        <v>362</v>
      </c>
      <c r="B20" s="45" t="s">
        <v>287</v>
      </c>
      <c r="C20" s="45" t="s">
        <v>97</v>
      </c>
      <c r="D20" s="45" t="s">
        <v>98</v>
      </c>
      <c r="E20" s="45" t="s">
        <v>286</v>
      </c>
      <c r="F20" s="45" t="s">
        <v>99</v>
      </c>
      <c r="G20" s="45" t="s">
        <v>99</v>
      </c>
      <c r="H20" s="73" t="s">
        <v>169</v>
      </c>
      <c r="I20" s="73" t="s">
        <v>232</v>
      </c>
    </row>
    <row r="21" spans="1:9" ht="81.5" customHeight="1">
      <c r="A21" s="40" t="s">
        <v>363</v>
      </c>
      <c r="B21" s="45" t="s">
        <v>288</v>
      </c>
      <c r="C21" s="45" t="s">
        <v>289</v>
      </c>
      <c r="D21" s="45" t="s">
        <v>35</v>
      </c>
      <c r="E21" s="45" t="s">
        <v>290</v>
      </c>
      <c r="F21" s="45" t="s">
        <v>291</v>
      </c>
      <c r="G21" s="45" t="s">
        <v>291</v>
      </c>
      <c r="H21" s="73" t="s">
        <v>169</v>
      </c>
      <c r="I21" s="73" t="s">
        <v>232</v>
      </c>
    </row>
    <row r="22" spans="1:9" ht="81.5" customHeight="1">
      <c r="A22" s="40" t="s">
        <v>364</v>
      </c>
      <c r="B22" s="45" t="s">
        <v>292</v>
      </c>
      <c r="C22" s="45" t="s">
        <v>293</v>
      </c>
      <c r="D22" s="45" t="s">
        <v>35</v>
      </c>
      <c r="E22" s="45" t="s">
        <v>294</v>
      </c>
      <c r="F22" s="45" t="s">
        <v>295</v>
      </c>
      <c r="G22" s="45" t="s">
        <v>295</v>
      </c>
      <c r="H22" s="73" t="s">
        <v>169</v>
      </c>
      <c r="I22" s="73" t="s">
        <v>232</v>
      </c>
    </row>
    <row r="23" spans="1:9" ht="91.5" customHeight="1">
      <c r="A23" s="40" t="s">
        <v>365</v>
      </c>
      <c r="B23" s="41" t="s">
        <v>29</v>
      </c>
      <c r="C23" s="41" t="s">
        <v>100</v>
      </c>
      <c r="D23" s="45" t="s">
        <v>35</v>
      </c>
      <c r="E23" s="45" t="s">
        <v>296</v>
      </c>
      <c r="F23" s="45" t="s">
        <v>101</v>
      </c>
      <c r="G23" s="45" t="s">
        <v>101</v>
      </c>
      <c r="H23" s="73" t="s">
        <v>169</v>
      </c>
      <c r="I23" s="73" t="s">
        <v>232</v>
      </c>
    </row>
    <row r="24" spans="1:9" ht="14.5" customHeight="1">
      <c r="B24" s="46"/>
      <c r="C24" s="46"/>
      <c r="D24" s="46"/>
      <c r="E24" s="46"/>
      <c r="F24" s="46"/>
      <c r="G24" s="46"/>
    </row>
    <row r="25" spans="1:9" ht="14.5" customHeight="1">
      <c r="B25" s="46"/>
      <c r="C25" s="46"/>
      <c r="D25" s="46"/>
      <c r="E25" s="46"/>
      <c r="F25" s="46"/>
      <c r="G25" s="46"/>
    </row>
    <row r="26" spans="1:9" ht="14.5" customHeight="1">
      <c r="B26" s="46"/>
      <c r="C26" s="46"/>
      <c r="D26" s="46"/>
      <c r="E26" s="46"/>
      <c r="F26" s="46"/>
      <c r="G26" s="46"/>
    </row>
    <row r="27" spans="1:9" ht="14.5" customHeight="1">
      <c r="B27" s="46"/>
      <c r="C27" s="46"/>
      <c r="D27" s="46"/>
      <c r="E27" s="46"/>
      <c r="F27" s="46"/>
      <c r="G27" s="46"/>
    </row>
    <row r="28" spans="1:9" ht="14.5" customHeight="1">
      <c r="B28" s="46"/>
      <c r="C28" s="46"/>
      <c r="D28" s="46"/>
      <c r="E28" s="46"/>
      <c r="F28" s="46"/>
      <c r="G28" s="46"/>
    </row>
    <row r="29" spans="1:9" ht="14.5" customHeight="1">
      <c r="B29" s="46"/>
      <c r="C29" s="46"/>
      <c r="D29" s="46"/>
      <c r="E29" s="46"/>
      <c r="F29" s="46"/>
      <c r="G29" s="46"/>
    </row>
    <row r="30" spans="1:9" ht="14.5" customHeight="1">
      <c r="B30" s="46"/>
      <c r="C30" s="46"/>
      <c r="D30" s="46"/>
      <c r="E30" s="46"/>
      <c r="F30" s="46"/>
      <c r="G30" s="46"/>
    </row>
    <row r="31" spans="1:9" ht="14.5" customHeight="1">
      <c r="B31" s="46"/>
      <c r="C31" s="46"/>
      <c r="D31" s="46"/>
      <c r="E31" s="46"/>
      <c r="F31" s="46"/>
      <c r="G31" s="46"/>
    </row>
    <row r="32" spans="1:9" ht="14.5" customHeight="1">
      <c r="B32" s="46"/>
      <c r="C32" s="46"/>
      <c r="D32" s="46"/>
      <c r="E32" s="46"/>
      <c r="F32" s="46"/>
      <c r="G32" s="46"/>
    </row>
    <row r="33" spans="2:7" ht="14.5" customHeight="1">
      <c r="B33" s="46"/>
      <c r="C33" s="46"/>
      <c r="D33" s="46"/>
      <c r="E33" s="46"/>
      <c r="F33" s="46"/>
      <c r="G33" s="46"/>
    </row>
    <row r="34" spans="2:7" ht="14.5" customHeight="1">
      <c r="B34" s="46"/>
      <c r="C34" s="46"/>
      <c r="D34" s="46"/>
      <c r="E34" s="46"/>
      <c r="F34" s="46"/>
      <c r="G34" s="46"/>
    </row>
    <row r="35" spans="2:7" ht="14.5" customHeight="1">
      <c r="B35" s="46"/>
      <c r="C35" s="46"/>
      <c r="D35" s="46"/>
      <c r="E35" s="46"/>
      <c r="F35" s="46"/>
      <c r="G35" s="46"/>
    </row>
    <row r="36" spans="2:7" ht="14.5" customHeight="1">
      <c r="B36" s="46"/>
      <c r="C36" s="46"/>
      <c r="D36" s="46"/>
      <c r="E36" s="46"/>
      <c r="F36" s="46"/>
      <c r="G36" s="46"/>
    </row>
    <row r="37" spans="2:7" ht="14.5" customHeight="1">
      <c r="B37" s="46"/>
      <c r="C37" s="46"/>
      <c r="D37" s="46"/>
      <c r="E37" s="46"/>
      <c r="F37" s="46"/>
      <c r="G37" s="46"/>
    </row>
    <row r="38" spans="2:7" ht="14.5" customHeight="1">
      <c r="B38" s="46"/>
      <c r="C38" s="46"/>
      <c r="D38" s="46"/>
      <c r="E38" s="46"/>
      <c r="F38" s="46"/>
      <c r="G38" s="46"/>
    </row>
    <row r="39" spans="2:7" ht="14.5" customHeight="1">
      <c r="B39" s="46"/>
      <c r="C39" s="46"/>
      <c r="D39" s="46"/>
      <c r="E39" s="46"/>
      <c r="F39" s="46"/>
      <c r="G39" s="46"/>
    </row>
    <row r="40" spans="2:7" ht="14.5" customHeight="1">
      <c r="B40" s="46"/>
      <c r="C40" s="46"/>
      <c r="D40" s="46"/>
      <c r="E40" s="46"/>
      <c r="F40" s="46"/>
      <c r="G40" s="46"/>
    </row>
    <row r="41" spans="2:7" ht="14.5" customHeight="1">
      <c r="B41" s="46"/>
      <c r="C41" s="46"/>
      <c r="D41" s="46"/>
      <c r="E41" s="46"/>
      <c r="F41" s="46"/>
      <c r="G41" s="46"/>
    </row>
    <row r="42" spans="2:7" ht="14.5" customHeight="1">
      <c r="B42" s="46"/>
      <c r="C42" s="46"/>
      <c r="D42" s="46"/>
      <c r="E42" s="46"/>
      <c r="F42" s="46"/>
      <c r="G42" s="46"/>
    </row>
    <row r="43" spans="2:7" ht="14.5" customHeight="1">
      <c r="B43" s="46"/>
      <c r="C43" s="46"/>
      <c r="D43" s="46"/>
      <c r="E43" s="46"/>
      <c r="F43" s="46"/>
      <c r="G43" s="46"/>
    </row>
    <row r="44" spans="2:7" ht="14.5" customHeight="1">
      <c r="B44" s="46"/>
      <c r="C44" s="46"/>
      <c r="D44" s="46"/>
      <c r="E44" s="46"/>
      <c r="F44" s="46"/>
      <c r="G44" s="46"/>
    </row>
    <row r="45" spans="2:7" ht="14.5" customHeight="1">
      <c r="B45" s="46"/>
      <c r="C45" s="46"/>
      <c r="D45" s="46"/>
      <c r="E45" s="46"/>
      <c r="F45" s="46"/>
      <c r="G45" s="46"/>
    </row>
    <row r="46" spans="2:7" ht="14.5" customHeight="1">
      <c r="B46" s="46"/>
      <c r="C46" s="46"/>
      <c r="D46" s="46"/>
      <c r="E46" s="46"/>
      <c r="F46" s="46"/>
      <c r="G46" s="46"/>
    </row>
    <row r="47" spans="2:7" ht="14.5" customHeight="1">
      <c r="B47" s="46"/>
      <c r="C47" s="46"/>
      <c r="D47" s="46"/>
      <c r="E47" s="46"/>
      <c r="F47" s="46"/>
      <c r="G47" s="46"/>
    </row>
    <row r="48" spans="2:7" ht="14.5" customHeight="1">
      <c r="B48" s="46"/>
      <c r="C48" s="46"/>
      <c r="D48" s="46"/>
      <c r="E48" s="46"/>
      <c r="F48" s="46"/>
      <c r="G48" s="46"/>
    </row>
    <row r="49" spans="2:7" ht="14.5" customHeight="1">
      <c r="B49" s="46"/>
      <c r="C49" s="46"/>
      <c r="D49" s="46"/>
      <c r="E49" s="46"/>
      <c r="F49" s="46"/>
      <c r="G49" s="46"/>
    </row>
    <row r="50" spans="2:7" ht="14.5" customHeight="1">
      <c r="B50" s="46"/>
      <c r="C50" s="46"/>
      <c r="D50" s="46"/>
      <c r="E50" s="46"/>
      <c r="F50" s="46"/>
      <c r="G50" s="46"/>
    </row>
    <row r="51" spans="2:7" ht="14.5" customHeight="1">
      <c r="B51" s="46"/>
      <c r="C51" s="46"/>
      <c r="D51" s="46"/>
      <c r="E51" s="46"/>
      <c r="F51" s="46"/>
      <c r="G51" s="46"/>
    </row>
    <row r="52" spans="2:7" ht="14.5" customHeight="1">
      <c r="B52" s="46"/>
      <c r="C52" s="46"/>
      <c r="D52" s="46"/>
      <c r="E52" s="46"/>
      <c r="F52" s="46"/>
      <c r="G52" s="46"/>
    </row>
    <row r="53" spans="2:7" ht="14.5" customHeight="1">
      <c r="B53" s="46"/>
      <c r="C53" s="46"/>
      <c r="D53" s="46"/>
      <c r="E53" s="46"/>
      <c r="F53" s="46"/>
      <c r="G53" s="46"/>
    </row>
    <row r="54" spans="2:7" ht="14.5" customHeight="1">
      <c r="B54" s="46"/>
      <c r="C54" s="46"/>
      <c r="D54" s="46"/>
      <c r="E54" s="46"/>
      <c r="F54" s="46"/>
      <c r="G54" s="46"/>
    </row>
    <row r="55" spans="2:7" ht="14.5" customHeight="1">
      <c r="B55" s="46"/>
      <c r="C55" s="46"/>
      <c r="D55" s="46"/>
      <c r="E55" s="46"/>
      <c r="F55" s="46"/>
      <c r="G55" s="46"/>
    </row>
    <row r="56" spans="2:7" ht="14.5" customHeight="1">
      <c r="B56" s="46"/>
      <c r="C56" s="46"/>
      <c r="D56" s="46"/>
      <c r="E56" s="46"/>
      <c r="F56" s="46"/>
      <c r="G56" s="46"/>
    </row>
    <row r="57" spans="2:7" ht="14.5" customHeight="1">
      <c r="B57" s="46"/>
      <c r="C57" s="46"/>
      <c r="D57" s="46"/>
      <c r="E57" s="46"/>
      <c r="F57" s="46"/>
      <c r="G57" s="46"/>
    </row>
    <row r="58" spans="2:7" ht="14.5" customHeight="1">
      <c r="B58" s="46"/>
      <c r="C58" s="46"/>
      <c r="D58" s="46"/>
      <c r="E58" s="46"/>
      <c r="F58" s="46"/>
      <c r="G58" s="46"/>
    </row>
    <row r="59" spans="2:7" ht="14.5" customHeight="1">
      <c r="B59" s="46"/>
      <c r="C59" s="46"/>
      <c r="D59" s="46"/>
      <c r="E59" s="46"/>
      <c r="F59" s="46"/>
      <c r="G59" s="46"/>
    </row>
    <row r="60" spans="2:7" ht="14.5" customHeight="1"/>
    <row r="61" spans="2:7" ht="14.5" customHeight="1"/>
  </sheetData>
  <phoneticPr fontId="16" type="noConversion"/>
  <hyperlinks>
    <hyperlink ref="A1" location="'Test report'!A1" display="Back to TestReport" xr:uid="{00000000-0004-0000-0600-000000000000}"/>
    <hyperlink ref="B1" location="BugList!A1" display="To Buglist" xr:uid="{00000000-0004-0000-0600-000001000000}"/>
  </hyperlinks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B11D748-C89F-47C5-92D6-1AB66D8E8FAA}">
            <xm:f>NOT(ISERROR(SEARCH(Chung!$K$20,H5)))</xm:f>
            <xm:f>Chung!$K$20</xm:f>
            <x14:dxf>
              <fill>
                <patternFill>
                  <bgColor rgb="FFFF7C80"/>
                </patternFill>
              </fill>
            </x14:dxf>
          </x14:cfRule>
          <x14:cfRule type="containsText" priority="2" operator="containsText" id="{C69D36AF-7BE3-45B0-9A53-E47B51AA8A62}">
            <xm:f>NOT(ISERROR(SEARCH(Chung!$K$19,H5)))</xm:f>
            <xm:f>Chung!$K$19</xm:f>
            <x14:dxf>
              <fill>
                <patternFill>
                  <bgColor theme="9" tint="0.39994506668294322"/>
                </patternFill>
              </fill>
            </x14:dxf>
          </x14:cfRule>
          <xm:sqref>H5:H23</xm:sqref>
        </x14:conditionalFormatting>
        <x14:conditionalFormatting xmlns:xm="http://schemas.microsoft.com/office/excel/2006/main">
          <x14:cfRule type="containsText" priority="3" operator="containsText" id="{7601671A-9DB7-4711-B5C1-FE4051566C4F}">
            <xm:f>NOT(ISERROR(SEARCH(Chung!$L$20,I5)))</xm:f>
            <xm:f>Chung!$L$20</xm:f>
            <x14:dxf>
              <fill>
                <patternFill>
                  <bgColor theme="2" tint="-9.9948118533890809E-2"/>
                </patternFill>
              </fill>
            </x14:dxf>
          </x14:cfRule>
          <x14:cfRule type="containsText" priority="4" operator="containsText" id="{E4DCF2A9-C20E-42FA-8837-571AFB2B2305}">
            <xm:f>NOT(ISERROR(SEARCH(Chung!$L$19,I5)))</xm:f>
            <xm:f>Chung!$L$19</xm:f>
            <x14:dxf>
              <fill>
                <patternFill>
                  <bgColor theme="7" tint="0.59996337778862885"/>
                </patternFill>
              </fill>
            </x14:dxf>
          </x14:cfRule>
          <xm:sqref>I5:I23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B0859D1-1ABF-4313-9C50-944B0597C72D}">
          <x14:formula1>
            <xm:f>Chung!$K$19:$K$20</xm:f>
          </x14:formula1>
          <xm:sqref>H5:H23</xm:sqref>
        </x14:dataValidation>
        <x14:dataValidation type="list" allowBlank="1" showInputMessage="1" showErrorMessage="1" xr:uid="{AE3A8413-8568-4524-8BD5-2170ABE95C31}">
          <x14:formula1>
            <xm:f>Chung!$L$19:$L$20</xm:f>
          </x14:formula1>
          <xm:sqref>I5:I23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/>
  </sheetPr>
  <dimension ref="A1:I51"/>
  <sheetViews>
    <sheetView zoomScale="55" zoomScaleNormal="55" workbookViewId="0">
      <selection activeCell="A20" sqref="A20:XFD20"/>
    </sheetView>
  </sheetViews>
  <sheetFormatPr defaultColWidth="8.90625" defaultRowHeight="16.5"/>
  <cols>
    <col min="1" max="1" width="22.26953125" style="15" customWidth="1"/>
    <col min="2" max="2" width="24.26953125" style="13" customWidth="1"/>
    <col min="3" max="3" width="23.90625" style="13" customWidth="1"/>
    <col min="4" max="4" width="35.81640625" style="13" customWidth="1"/>
    <col min="5" max="5" width="34.54296875" style="13" customWidth="1"/>
    <col min="6" max="6" width="25" style="13" customWidth="1"/>
    <col min="7" max="7" width="24.08984375" style="13" customWidth="1"/>
    <col min="8" max="8" width="8.90625" style="13"/>
    <col min="9" max="9" width="11.7265625" style="15" customWidth="1"/>
    <col min="10" max="16384" width="8.90625" style="13"/>
  </cols>
  <sheetData>
    <row r="1" spans="1:9" s="1" customFormat="1" ht="46" customHeight="1">
      <c r="A1" s="2" t="s">
        <v>9</v>
      </c>
      <c r="B1" s="2" t="s">
        <v>10</v>
      </c>
      <c r="C1" s="2"/>
      <c r="D1" s="3" t="e">
        <f>"Pass: "&amp;COUNTIF(#REF!,"Pass")</f>
        <v>#REF!</v>
      </c>
      <c r="E1" s="4" t="e">
        <f>"Untested: "&amp;COUNTIF(#REF!,"Untest")</f>
        <v>#REF!</v>
      </c>
      <c r="F1" s="5"/>
      <c r="I1" s="17"/>
    </row>
    <row r="2" spans="1:9" s="1" customFormat="1" ht="28" customHeight="1">
      <c r="A2" s="6" t="s">
        <v>11</v>
      </c>
      <c r="B2" s="7" t="s">
        <v>12</v>
      </c>
      <c r="C2" s="7"/>
      <c r="D2" s="3" t="e">
        <f>"Fail: "&amp;COUNTIF(#REF!,"Fail")</f>
        <v>#REF!</v>
      </c>
      <c r="E2" s="4" t="e">
        <f>"N/A: "&amp;COUNTIF(#REF!,"N/A")</f>
        <v>#REF!</v>
      </c>
      <c r="F2" s="5"/>
      <c r="I2" s="17"/>
    </row>
    <row r="3" spans="1:9" s="1" customFormat="1" ht="28" customHeight="1">
      <c r="A3" s="6" t="s">
        <v>13</v>
      </c>
      <c r="B3" s="6" t="s">
        <v>30</v>
      </c>
      <c r="C3" s="6"/>
      <c r="D3" s="3" t="e">
        <f>"Percent Complete: "&amp;ROUND((COUNTIF(#REF!,"Pass")*100)/((COUNTA($A$5:$A$875)*5)-COUNTIF(#REF!,"N/A")),2)&amp;"%"</f>
        <v>#REF!</v>
      </c>
      <c r="E3" s="8" t="str">
        <f>"Number of cases: "&amp;(COUNTA($A$5:$A$875))</f>
        <v>Number of cases: 16</v>
      </c>
      <c r="F3" s="9"/>
      <c r="I3" s="17"/>
    </row>
    <row r="4" spans="1:9" s="15" customFormat="1" ht="33.65" customHeight="1">
      <c r="A4" s="16" t="s">
        <v>14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1" t="s">
        <v>21</v>
      </c>
      <c r="I4" s="52" t="s">
        <v>22</v>
      </c>
    </row>
    <row r="5" spans="1:9" ht="82.5">
      <c r="A5" s="40" t="s">
        <v>366</v>
      </c>
      <c r="B5" s="45" t="s">
        <v>102</v>
      </c>
      <c r="C5" s="10" t="s">
        <v>31</v>
      </c>
      <c r="D5" s="10" t="s">
        <v>32</v>
      </c>
      <c r="E5" s="45" t="s">
        <v>105</v>
      </c>
      <c r="F5" s="10" t="s">
        <v>33</v>
      </c>
      <c r="G5" s="10" t="s">
        <v>33</v>
      </c>
      <c r="H5" s="73" t="s">
        <v>169</v>
      </c>
      <c r="I5" s="73" t="s">
        <v>231</v>
      </c>
    </row>
    <row r="6" spans="1:9" ht="82.5">
      <c r="A6" s="40" t="s">
        <v>367</v>
      </c>
      <c r="B6" s="45" t="s">
        <v>110</v>
      </c>
      <c r="C6" s="45" t="s">
        <v>103</v>
      </c>
      <c r="D6" s="10" t="s">
        <v>32</v>
      </c>
      <c r="E6" s="45" t="s">
        <v>104</v>
      </c>
      <c r="F6" s="45" t="s">
        <v>170</v>
      </c>
      <c r="G6" s="45" t="s">
        <v>170</v>
      </c>
      <c r="H6" s="73" t="s">
        <v>169</v>
      </c>
      <c r="I6" s="73" t="s">
        <v>231</v>
      </c>
    </row>
    <row r="7" spans="1:9" ht="82.5">
      <c r="A7" s="40" t="s">
        <v>368</v>
      </c>
      <c r="B7" s="45" t="s">
        <v>111</v>
      </c>
      <c r="C7" s="45" t="s">
        <v>106</v>
      </c>
      <c r="D7" s="10" t="s">
        <v>32</v>
      </c>
      <c r="E7" s="45" t="s">
        <v>107</v>
      </c>
      <c r="F7" s="45" t="s">
        <v>171</v>
      </c>
      <c r="G7" s="45" t="s">
        <v>171</v>
      </c>
      <c r="H7" s="73" t="s">
        <v>169</v>
      </c>
      <c r="I7" s="73" t="s">
        <v>231</v>
      </c>
    </row>
    <row r="8" spans="1:9" ht="82.5">
      <c r="A8" s="40" t="s">
        <v>369</v>
      </c>
      <c r="B8" s="45" t="s">
        <v>112</v>
      </c>
      <c r="C8" s="45" t="s">
        <v>108</v>
      </c>
      <c r="D8" s="10" t="s">
        <v>32</v>
      </c>
      <c r="E8" s="45" t="s">
        <v>109</v>
      </c>
      <c r="F8" s="45" t="s">
        <v>172</v>
      </c>
      <c r="G8" s="45" t="s">
        <v>172</v>
      </c>
      <c r="H8" s="73" t="s">
        <v>169</v>
      </c>
      <c r="I8" s="73" t="s">
        <v>231</v>
      </c>
    </row>
    <row r="9" spans="1:9" ht="82.5">
      <c r="A9" s="40" t="s">
        <v>370</v>
      </c>
      <c r="B9" s="45" t="s">
        <v>113</v>
      </c>
      <c r="C9" s="45" t="s">
        <v>115</v>
      </c>
      <c r="D9" s="10" t="s">
        <v>32</v>
      </c>
      <c r="E9" s="45" t="s">
        <v>116</v>
      </c>
      <c r="F9" s="45" t="s">
        <v>173</v>
      </c>
      <c r="G9" s="10" t="s">
        <v>33</v>
      </c>
      <c r="H9" s="73" t="s">
        <v>168</v>
      </c>
      <c r="I9" s="73" t="s">
        <v>231</v>
      </c>
    </row>
    <row r="10" spans="1:9" ht="82.5">
      <c r="A10" s="40" t="s">
        <v>371</v>
      </c>
      <c r="B10" s="45" t="s">
        <v>118</v>
      </c>
      <c r="C10" s="45" t="s">
        <v>119</v>
      </c>
      <c r="D10" s="10" t="s">
        <v>32</v>
      </c>
      <c r="E10" s="45" t="s">
        <v>120</v>
      </c>
      <c r="F10" s="45" t="s">
        <v>117</v>
      </c>
      <c r="G10" s="10" t="s">
        <v>33</v>
      </c>
      <c r="H10" s="73" t="s">
        <v>168</v>
      </c>
      <c r="I10" s="73" t="s">
        <v>231</v>
      </c>
    </row>
    <row r="11" spans="1:9" ht="82.5">
      <c r="A11" s="40" t="s">
        <v>372</v>
      </c>
      <c r="B11" s="45" t="s">
        <v>138</v>
      </c>
      <c r="C11" s="45" t="s">
        <v>139</v>
      </c>
      <c r="D11" s="45" t="s">
        <v>32</v>
      </c>
      <c r="E11" s="45" t="s">
        <v>140</v>
      </c>
      <c r="F11" s="45" t="s">
        <v>117</v>
      </c>
      <c r="G11" s="10" t="s">
        <v>33</v>
      </c>
      <c r="H11" s="73" t="s">
        <v>168</v>
      </c>
      <c r="I11" s="73" t="s">
        <v>231</v>
      </c>
    </row>
    <row r="12" spans="1:9" ht="82.5">
      <c r="A12" s="40" t="s">
        <v>373</v>
      </c>
      <c r="B12" s="45" t="s">
        <v>141</v>
      </c>
      <c r="C12" s="45" t="s">
        <v>121</v>
      </c>
      <c r="D12" s="45" t="s">
        <v>122</v>
      </c>
      <c r="E12" s="45" t="s">
        <v>176</v>
      </c>
      <c r="F12" s="45" t="s">
        <v>126</v>
      </c>
      <c r="G12" s="45" t="s">
        <v>126</v>
      </c>
      <c r="H12" s="73" t="s">
        <v>169</v>
      </c>
      <c r="I12" s="73" t="s">
        <v>231</v>
      </c>
    </row>
    <row r="13" spans="1:9" ht="82.5">
      <c r="A13" s="40" t="s">
        <v>374</v>
      </c>
      <c r="B13" s="45" t="s">
        <v>142</v>
      </c>
      <c r="C13" s="45" t="s">
        <v>121</v>
      </c>
      <c r="D13" s="45" t="s">
        <v>122</v>
      </c>
      <c r="E13" s="45" t="s">
        <v>174</v>
      </c>
      <c r="F13" s="45" t="s">
        <v>126</v>
      </c>
      <c r="G13" s="45" t="s">
        <v>126</v>
      </c>
      <c r="H13" s="73" t="s">
        <v>169</v>
      </c>
      <c r="I13" s="73" t="s">
        <v>231</v>
      </c>
    </row>
    <row r="14" spans="1:9" ht="82.5">
      <c r="A14" s="40" t="s">
        <v>375</v>
      </c>
      <c r="B14" s="45" t="s">
        <v>146</v>
      </c>
      <c r="C14" s="45" t="s">
        <v>121</v>
      </c>
      <c r="D14" s="45" t="s">
        <v>122</v>
      </c>
      <c r="E14" s="45" t="s">
        <v>175</v>
      </c>
      <c r="F14" s="45" t="s">
        <v>126</v>
      </c>
      <c r="G14" s="45" t="s">
        <v>126</v>
      </c>
      <c r="H14" s="73" t="s">
        <v>169</v>
      </c>
      <c r="I14" s="73" t="s">
        <v>231</v>
      </c>
    </row>
    <row r="15" spans="1:9" ht="82.5">
      <c r="A15" s="40" t="s">
        <v>376</v>
      </c>
      <c r="B15" s="45" t="s">
        <v>147</v>
      </c>
      <c r="C15" s="45" t="s">
        <v>121</v>
      </c>
      <c r="D15" s="45" t="s">
        <v>122</v>
      </c>
      <c r="E15" s="45" t="s">
        <v>177</v>
      </c>
      <c r="F15" s="45" t="s">
        <v>126</v>
      </c>
      <c r="G15" s="45" t="s">
        <v>126</v>
      </c>
      <c r="H15" s="73" t="s">
        <v>169</v>
      </c>
      <c r="I15" s="73" t="s">
        <v>231</v>
      </c>
    </row>
    <row r="16" spans="1:9" ht="82.5">
      <c r="A16" s="40" t="s">
        <v>377</v>
      </c>
      <c r="B16" s="45" t="s">
        <v>145</v>
      </c>
      <c r="C16" s="45" t="s">
        <v>121</v>
      </c>
      <c r="D16" s="45" t="s">
        <v>122</v>
      </c>
      <c r="E16" s="45" t="s">
        <v>178</v>
      </c>
      <c r="F16" s="45" t="s">
        <v>126</v>
      </c>
      <c r="G16" s="45" t="s">
        <v>126</v>
      </c>
      <c r="H16" s="73" t="s">
        <v>169</v>
      </c>
      <c r="I16" s="73" t="s">
        <v>231</v>
      </c>
    </row>
    <row r="17" spans="1:9" ht="82.5">
      <c r="A17" s="40" t="s">
        <v>378</v>
      </c>
      <c r="B17" s="45" t="s">
        <v>144</v>
      </c>
      <c r="C17" s="45" t="s">
        <v>121</v>
      </c>
      <c r="D17" s="45" t="s">
        <v>122</v>
      </c>
      <c r="E17" s="45" t="s">
        <v>179</v>
      </c>
      <c r="F17" s="45" t="s">
        <v>126</v>
      </c>
      <c r="G17" s="45" t="s">
        <v>126</v>
      </c>
      <c r="H17" s="73" t="s">
        <v>169</v>
      </c>
      <c r="I17" s="73" t="s">
        <v>231</v>
      </c>
    </row>
    <row r="18" spans="1:9" ht="82.5">
      <c r="A18" s="40" t="s">
        <v>379</v>
      </c>
      <c r="B18" s="45" t="s">
        <v>143</v>
      </c>
      <c r="C18" s="45" t="s">
        <v>121</v>
      </c>
      <c r="D18" s="45" t="s">
        <v>122</v>
      </c>
      <c r="E18" s="45" t="s">
        <v>180</v>
      </c>
      <c r="F18" s="45" t="s">
        <v>126</v>
      </c>
      <c r="G18" s="45" t="s">
        <v>126</v>
      </c>
      <c r="H18" s="73" t="s">
        <v>169</v>
      </c>
      <c r="I18" s="73" t="s">
        <v>231</v>
      </c>
    </row>
    <row r="19" spans="1:9" ht="82.5">
      <c r="A19" s="40" t="s">
        <v>380</v>
      </c>
      <c r="B19" s="45" t="s">
        <v>123</v>
      </c>
      <c r="C19" s="45" t="s">
        <v>124</v>
      </c>
      <c r="D19" s="45" t="s">
        <v>122</v>
      </c>
      <c r="E19" s="45" t="s">
        <v>181</v>
      </c>
      <c r="F19" s="45" t="s">
        <v>125</v>
      </c>
      <c r="G19" s="45" t="s">
        <v>184</v>
      </c>
      <c r="H19" s="73" t="s">
        <v>169</v>
      </c>
      <c r="I19" s="73" t="s">
        <v>231</v>
      </c>
    </row>
    <row r="20" spans="1:9" ht="82.5">
      <c r="A20" s="40" t="s">
        <v>381</v>
      </c>
      <c r="B20" s="45" t="s">
        <v>127</v>
      </c>
      <c r="C20" s="45" t="s">
        <v>128</v>
      </c>
      <c r="D20" s="45" t="s">
        <v>122</v>
      </c>
      <c r="E20" s="45" t="s">
        <v>129</v>
      </c>
      <c r="F20" s="45" t="s">
        <v>182</v>
      </c>
      <c r="G20" s="45" t="s">
        <v>183</v>
      </c>
      <c r="H20" s="73" t="s">
        <v>169</v>
      </c>
      <c r="I20" s="73" t="s">
        <v>231</v>
      </c>
    </row>
    <row r="21" spans="1:9" ht="30" customHeight="1">
      <c r="A21" s="13"/>
      <c r="I21" s="13"/>
    </row>
    <row r="22" spans="1:9" ht="27.5" customHeight="1">
      <c r="A22" s="13"/>
      <c r="I22" s="13"/>
    </row>
    <row r="23" spans="1:9" ht="31.5" customHeight="1">
      <c r="A23" s="13"/>
      <c r="I23" s="13"/>
    </row>
    <row r="24" spans="1:9" ht="32.5" customHeight="1">
      <c r="A24" s="13"/>
      <c r="I24" s="13"/>
    </row>
    <row r="25" spans="1:9" ht="27.5" customHeight="1">
      <c r="A25" s="13"/>
      <c r="I25" s="13"/>
    </row>
    <row r="26" spans="1:9" ht="27.5" customHeight="1">
      <c r="A26" s="13"/>
      <c r="I26" s="13"/>
    </row>
    <row r="27" spans="1:9" ht="27.5" customHeight="1">
      <c r="A27" s="13"/>
      <c r="I27" s="13"/>
    </row>
    <row r="28" spans="1:9" ht="27.5" customHeight="1">
      <c r="A28" s="13"/>
      <c r="I28" s="13"/>
    </row>
    <row r="29" spans="1:9" ht="27.5" customHeight="1">
      <c r="A29" s="13"/>
      <c r="I29" s="13"/>
    </row>
    <row r="30" spans="1:9" ht="27.5" customHeight="1">
      <c r="A30" s="13"/>
      <c r="I30" s="13"/>
    </row>
    <row r="31" spans="1:9" ht="27.5" customHeight="1">
      <c r="A31" s="13"/>
      <c r="I31" s="13"/>
    </row>
    <row r="32" spans="1:9" ht="27.5" customHeight="1">
      <c r="A32" s="13"/>
      <c r="I32" s="13"/>
    </row>
    <row r="33" s="13" customFormat="1" ht="27.5" customHeight="1"/>
    <row r="34" s="13" customFormat="1" ht="27.5" customHeight="1"/>
    <row r="35" s="13" customFormat="1" ht="27.5" customHeight="1"/>
    <row r="36" s="13" customFormat="1" ht="27.5" customHeight="1"/>
    <row r="37" s="13" customFormat="1" ht="27.5" customHeight="1"/>
    <row r="38" s="13" customFormat="1" ht="27.5" customHeight="1"/>
    <row r="39" s="13" customFormat="1" ht="27.5" customHeight="1"/>
    <row r="40" s="13" customFormat="1" ht="27.5" customHeight="1"/>
    <row r="41" s="13" customFormat="1" ht="27.5" customHeight="1"/>
    <row r="42" s="13" customFormat="1" ht="27.5" customHeight="1"/>
    <row r="43" s="13" customFormat="1" ht="27.5" customHeight="1"/>
    <row r="44" s="13" customFormat="1" ht="27.5" customHeight="1"/>
    <row r="45" s="13" customFormat="1" ht="27.5" customHeight="1"/>
    <row r="46" s="13" customFormat="1" ht="27.5" customHeight="1"/>
    <row r="47" s="13" customFormat="1" ht="27.5" customHeight="1"/>
    <row r="48" s="13" customFormat="1" ht="27.5" customHeight="1"/>
    <row r="49" s="13" customFormat="1" ht="27.5" customHeight="1"/>
    <row r="50" s="13" customFormat="1" ht="27.5" customHeight="1"/>
    <row r="51" s="13" customFormat="1" ht="27.5" customHeight="1"/>
  </sheetData>
  <phoneticPr fontId="12" type="noConversion"/>
  <hyperlinks>
    <hyperlink ref="A1" location="'Test report'!A1" display="Back to TestReport" xr:uid="{00000000-0004-0000-0800-000000000000}"/>
    <hyperlink ref="B1" location="BugList!A1" display="To Buglist" xr:uid="{00000000-0004-0000-0800-000001000000}"/>
  </hyperlinks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6" operator="containsText" id="{CB9A6FB6-FAB9-411A-A293-3EC5B790E827}">
            <xm:f>NOT(ISERROR(SEARCH(Chung!$K$20,H5)))</xm:f>
            <xm:f>Chung!$K$20</xm:f>
            <x14:dxf>
              <fill>
                <patternFill>
                  <bgColor rgb="FFFF7C80"/>
                </patternFill>
              </fill>
            </x14:dxf>
          </x14:cfRule>
          <x14:cfRule type="containsText" priority="27" operator="containsText" id="{38317E70-E360-4E81-9612-401AA3840913}">
            <xm:f>NOT(ISERROR(SEARCH(Chung!$K$19,H5)))</xm:f>
            <xm:f>Chung!$K$19</xm:f>
            <x14:dxf>
              <fill>
                <patternFill>
                  <bgColor theme="9" tint="0.39994506668294322"/>
                </patternFill>
              </fill>
            </x14:dxf>
          </x14:cfRule>
          <xm:sqref>H5:H20</xm:sqref>
        </x14:conditionalFormatting>
        <x14:conditionalFormatting xmlns:xm="http://schemas.microsoft.com/office/excel/2006/main">
          <x14:cfRule type="containsText" priority="28" operator="containsText" id="{7E6DFF63-4CC4-4CA4-83AF-CE3DC9588243}">
            <xm:f>NOT(ISERROR(SEARCH(Chung!$L$20,I5)))</xm:f>
            <xm:f>Chung!$L$20</xm:f>
            <x14:dxf>
              <fill>
                <patternFill>
                  <bgColor theme="2" tint="-9.9948118533890809E-2"/>
                </patternFill>
              </fill>
            </x14:dxf>
          </x14:cfRule>
          <x14:cfRule type="containsText" priority="29" operator="containsText" id="{EB2E0EB0-B10D-4E61-B09D-9B5BD4ADC7B3}">
            <xm:f>NOT(ISERROR(SEARCH(Chung!$L$19,I5)))</xm:f>
            <xm:f>Chung!$L$19</xm:f>
            <x14:dxf>
              <fill>
                <patternFill>
                  <bgColor theme="7" tint="0.59996337778862885"/>
                </patternFill>
              </fill>
            </x14:dxf>
          </x14:cfRule>
          <xm:sqref>I5:I20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6FB6955-B2D6-4C00-92FE-072F5D509853}">
          <x14:formula1>
            <xm:f>Chung!$K$19:$K$20</xm:f>
          </x14:formula1>
          <xm:sqref>H5:H20</xm:sqref>
        </x14:dataValidation>
        <x14:dataValidation type="list" allowBlank="1" showInputMessage="1" showErrorMessage="1" xr:uid="{E489EDBD-B12E-486D-A8DA-6425539F8482}">
          <x14:formula1>
            <xm:f>Chung!$L$19:$L$20</xm:f>
          </x14:formula1>
          <xm:sqref>I5:I20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Chung</vt:lpstr>
      <vt:lpstr>Đăng nhập</vt:lpstr>
      <vt:lpstr>Đăng ký</vt:lpstr>
      <vt:lpstr>Tìm kiếm sản phẩm</vt:lpstr>
      <vt:lpstr>Xem chi tiết sản phẩm</vt:lpstr>
      <vt:lpstr>Quản lý giỏ hàng - Đặt hàng</vt:lpstr>
      <vt:lpstr>Thông tin cá nhân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Thu Trang Phạm</cp:lastModifiedBy>
  <dcterms:created xsi:type="dcterms:W3CDTF">2024-12-12T06:08:00Z</dcterms:created>
  <dcterms:modified xsi:type="dcterms:W3CDTF">2025-07-22T03:08:47Z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24A842CA1D9B477A8D99CD51D0F05B73_13</vt:lpwstr>
  </property>
  <property fmtid="{D5CDD505-2E9C-101B-9397-08002B2CF9AE}" pid="3" name="KSOProductBuildVer">
    <vt:lpwstr>1033-12.2.0.19307</vt:lpwstr>
  </property>
</Properties>
</file>