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4A837B0-08B5-49ED-BBDE-56D4D9C91BE7}" xr6:coauthVersionLast="47" xr6:coauthVersionMax="47" xr10:uidLastSave="{00000000-0000-0000-0000-000000000000}"/>
  <bookViews>
    <workbookView xWindow="-120" yWindow="-120" windowWidth="29040" windowHeight="15840" activeTab="1" xr2:uid="{5EFB17E8-AAD9-49B5-829D-ABFBBCB08B54}"/>
  </bookViews>
  <sheets>
    <sheet name="Summary" sheetId="1" r:id="rId1"/>
    <sheet name="Computer Database List" sheetId="2" r:id="rId2"/>
    <sheet name="Add Computer" sheetId="3" r:id="rId3"/>
    <sheet name="Edit Computer"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1" l="1"/>
  <c r="D26" i="1"/>
  <c r="E26" i="1"/>
  <c r="F26" i="1"/>
  <c r="G26" i="1"/>
  <c r="H26" i="1"/>
  <c r="I26" i="1"/>
  <c r="J26" i="1"/>
  <c r="K26" i="1"/>
  <c r="B26" i="1"/>
  <c r="C17" i="1"/>
  <c r="D17" i="1"/>
  <c r="E17" i="1"/>
  <c r="F17" i="1"/>
  <c r="G17" i="1"/>
  <c r="H17" i="1"/>
  <c r="I17" i="1"/>
  <c r="J17" i="1"/>
  <c r="K17" i="1"/>
  <c r="B17" i="1"/>
  <c r="A26" i="1"/>
  <c r="A17" i="1"/>
  <c r="A8" i="1"/>
  <c r="C21" i="1"/>
  <c r="D21" i="1"/>
  <c r="E21" i="1"/>
  <c r="F21" i="1"/>
  <c r="G21" i="1"/>
  <c r="H21" i="1"/>
  <c r="I21" i="1"/>
  <c r="J21" i="1"/>
  <c r="K21" i="1"/>
  <c r="C22" i="1"/>
  <c r="D22" i="1"/>
  <c r="E22" i="1"/>
  <c r="F22" i="1"/>
  <c r="G22" i="1"/>
  <c r="H22" i="1"/>
  <c r="I22" i="1"/>
  <c r="J22" i="1"/>
  <c r="K22" i="1"/>
  <c r="C23" i="1"/>
  <c r="D23" i="1"/>
  <c r="E23" i="1"/>
  <c r="F23" i="1"/>
  <c r="G23" i="1"/>
  <c r="H23" i="1"/>
  <c r="I23" i="1"/>
  <c r="J23" i="1"/>
  <c r="K23" i="1"/>
  <c r="C24" i="1"/>
  <c r="D24" i="1"/>
  <c r="E24" i="1"/>
  <c r="F24" i="1"/>
  <c r="G24" i="1"/>
  <c r="H24" i="1"/>
  <c r="I24" i="1"/>
  <c r="J24" i="1"/>
  <c r="K24" i="1"/>
  <c r="C25" i="1"/>
  <c r="D25" i="1"/>
  <c r="E25" i="1"/>
  <c r="F25" i="1"/>
  <c r="G25" i="1"/>
  <c r="H25" i="1"/>
  <c r="I25" i="1"/>
  <c r="J25" i="1"/>
  <c r="K25" i="1"/>
  <c r="B25" i="1"/>
  <c r="B24" i="1"/>
  <c r="B23" i="1"/>
  <c r="B22" i="1"/>
  <c r="B21" i="1"/>
  <c r="C15" i="1"/>
  <c r="D15" i="1"/>
  <c r="E15" i="1"/>
  <c r="F15" i="1"/>
  <c r="G15" i="1"/>
  <c r="H15" i="1"/>
  <c r="I15" i="1"/>
  <c r="J15" i="1"/>
  <c r="K15" i="1"/>
  <c r="B15" i="1"/>
  <c r="C13" i="1"/>
  <c r="D13" i="1"/>
  <c r="E13" i="1"/>
  <c r="F13" i="1"/>
  <c r="G13" i="1"/>
  <c r="H13" i="1"/>
  <c r="I13" i="1"/>
  <c r="J13" i="1"/>
  <c r="K13" i="1"/>
  <c r="C14" i="1"/>
  <c r="D14" i="1"/>
  <c r="E14" i="1"/>
  <c r="F14" i="1"/>
  <c r="G14" i="1"/>
  <c r="H14" i="1"/>
  <c r="I14" i="1"/>
  <c r="J14" i="1"/>
  <c r="K14" i="1"/>
  <c r="C16" i="1"/>
  <c r="D16" i="1"/>
  <c r="E16" i="1"/>
  <c r="F16" i="1"/>
  <c r="G16" i="1"/>
  <c r="H16" i="1"/>
  <c r="I16" i="1"/>
  <c r="J16" i="1"/>
  <c r="K16" i="1"/>
  <c r="B16" i="1"/>
  <c r="B14" i="1"/>
  <c r="B13" i="1"/>
  <c r="C12" i="1"/>
  <c r="D12" i="1"/>
  <c r="E12" i="1"/>
  <c r="F12" i="1"/>
  <c r="G12" i="1"/>
  <c r="H12" i="1"/>
  <c r="I12" i="1"/>
  <c r="J12" i="1"/>
  <c r="K12" i="1"/>
  <c r="B12" i="1"/>
  <c r="C7" i="1"/>
  <c r="D7" i="1"/>
  <c r="E7" i="1"/>
  <c r="F7" i="1"/>
  <c r="G7" i="1"/>
  <c r="H7" i="1"/>
  <c r="I7" i="1"/>
  <c r="J7" i="1"/>
  <c r="K7" i="1"/>
  <c r="B7" i="1"/>
  <c r="C6" i="1"/>
  <c r="D6" i="1"/>
  <c r="E6" i="1"/>
  <c r="F6" i="1"/>
  <c r="G6" i="1"/>
  <c r="H6" i="1"/>
  <c r="I6" i="1"/>
  <c r="J6" i="1"/>
  <c r="K6" i="1"/>
  <c r="K8" i="1" s="1"/>
  <c r="B6" i="1"/>
  <c r="C5" i="1"/>
  <c r="D5" i="1"/>
  <c r="E5" i="1"/>
  <c r="F5" i="1"/>
  <c r="G5" i="1"/>
  <c r="H5" i="1"/>
  <c r="I5" i="1"/>
  <c r="J5" i="1"/>
  <c r="K5" i="1"/>
  <c r="B5" i="1"/>
  <c r="C4" i="1"/>
  <c r="D4" i="1"/>
  <c r="E4" i="1"/>
  <c r="F4" i="1"/>
  <c r="G4" i="1"/>
  <c r="H4" i="1"/>
  <c r="I4" i="1"/>
  <c r="J4" i="1"/>
  <c r="K4" i="1"/>
  <c r="B4" i="1"/>
  <c r="C3" i="1"/>
  <c r="D3" i="1"/>
  <c r="E3" i="1"/>
  <c r="E8" i="1" s="1"/>
  <c r="F3" i="1"/>
  <c r="F8" i="1" s="1"/>
  <c r="G3" i="1"/>
  <c r="G8" i="1" s="1"/>
  <c r="H3" i="1"/>
  <c r="I3" i="1"/>
  <c r="J3" i="1"/>
  <c r="K3" i="1"/>
  <c r="B3" i="1"/>
  <c r="A12" i="2"/>
  <c r="A13" i="2"/>
  <c r="A14" i="2"/>
  <c r="A15" i="2"/>
  <c r="A16" i="2" s="1"/>
  <c r="A17" i="2" s="1"/>
  <c r="A19" i="3"/>
  <c r="A20" i="3"/>
  <c r="A4" i="5"/>
  <c r="A5" i="5" s="1"/>
  <c r="A6" i="5" s="1"/>
  <c r="A7" i="5" s="1"/>
  <c r="A8" i="5" s="1"/>
  <c r="A9" i="5" s="1"/>
  <c r="A10" i="5" s="1"/>
  <c r="A11" i="5" s="1"/>
  <c r="A12" i="5" s="1"/>
  <c r="A13" i="5" s="1"/>
  <c r="A14" i="5" s="1"/>
  <c r="A15" i="5" s="1"/>
  <c r="A16" i="5" s="1"/>
  <c r="A17" i="5" s="1"/>
  <c r="A18" i="5" s="1"/>
  <c r="A4" i="3"/>
  <c r="A5" i="3" s="1"/>
  <c r="A6" i="3" s="1"/>
  <c r="A7" i="3" s="1"/>
  <c r="A8" i="3" s="1"/>
  <c r="A9" i="3" s="1"/>
  <c r="A10" i="3" s="1"/>
  <c r="A11" i="3" s="1"/>
  <c r="A3" i="2"/>
  <c r="A4" i="2" s="1"/>
  <c r="A6" i="2" s="1"/>
  <c r="A7" i="2" s="1"/>
  <c r="A8" i="2" s="1"/>
  <c r="A9" i="2" s="1"/>
  <c r="A10" i="2" s="1"/>
  <c r="A11" i="2" s="1"/>
  <c r="C8" i="1" l="1"/>
  <c r="D8" i="1"/>
  <c r="H8" i="1"/>
  <c r="J8" i="1"/>
  <c r="I8" i="1"/>
  <c r="B8" i="1"/>
  <c r="A18" i="2"/>
  <c r="A19" i="2" s="1"/>
  <c r="A20" i="2" s="1"/>
  <c r="A21" i="2" s="1"/>
  <c r="A22" i="2" s="1"/>
  <c r="A23" i="2" s="1"/>
  <c r="A12" i="3"/>
  <c r="A13" i="3" s="1"/>
  <c r="A14" i="3" s="1"/>
  <c r="A15" i="3" l="1"/>
  <c r="A16" i="3" s="1"/>
  <c r="A17" i="3" s="1"/>
  <c r="A18" i="3" s="1"/>
  <c r="A21" i="3" s="1"/>
  <c r="A22" i="3" s="1"/>
</calcChain>
</file>

<file path=xl/sharedStrings.xml><?xml version="1.0" encoding="utf-8"?>
<sst xmlns="http://schemas.openxmlformats.org/spreadsheetml/2006/main" count="343" uniqueCount="196">
  <si>
    <t>ID</t>
  </si>
  <si>
    <t>Test Scenario</t>
  </si>
  <si>
    <t xml:space="preserve">Steps </t>
  </si>
  <si>
    <t>Expected Result</t>
  </si>
  <si>
    <t>Chrome</t>
  </si>
  <si>
    <t>Firefox</t>
  </si>
  <si>
    <t>Edge</t>
  </si>
  <si>
    <t>Viewport 414x896</t>
  </si>
  <si>
    <t>Viewport 375 x 812</t>
  </si>
  <si>
    <t>Viewport 357 x 667</t>
  </si>
  <si>
    <t>Viewport 390 x 884</t>
  </si>
  <si>
    <t>Viewport 428 x 926</t>
  </si>
  <si>
    <t>Viewport 360 x 800</t>
  </si>
  <si>
    <t>Viewport 412 x 915</t>
  </si>
  <si>
    <t>All elements are shown well  and don’t be cut off or overlapped</t>
  </si>
  <si>
    <t xml:space="preserve">Ensure that the Total number of computers found </t>
  </si>
  <si>
    <t>1. Go to https://computer-database.herokuapp.com/computers
2. Observe the Total number of computers found</t>
  </si>
  <si>
    <t>Pre Conditions</t>
  </si>
  <si>
    <t>The Total number of computers in the system is shown as the default</t>
  </si>
  <si>
    <t xml:space="preserve">1. Go to https://computer-database.herokuapp.com/computers
2. Observe the Computers table </t>
  </si>
  <si>
    <t xml:space="preserve">Ensure that the Computers table is shown well </t>
  </si>
  <si>
    <t>Ensure that the Computers table is sorted by Computer Name as the default</t>
  </si>
  <si>
    <t>The Information is sorted by Computer Name ascending as the default</t>
  </si>
  <si>
    <t xml:space="preserve">The Computers table show 10 rows per page and has the following columns:
- Computer name (it is a link) 
- Introduced
- Discontinued
- Company </t>
  </si>
  <si>
    <t>1. Go to https://computer-database.herokuapp.com/computers
2. Observe the pagination at the right bottom</t>
  </si>
  <si>
    <t xml:space="preserve">Ensure that the Pagination function is shown well </t>
  </si>
  <si>
    <t xml:space="preserve">Ensure that the Next link works well </t>
  </si>
  <si>
    <t>1. Go to https://computer-database.herokuapp.com/computers
2. Click on the Next link on the Pagination</t>
  </si>
  <si>
    <t>Ensure that the Previous link works well</t>
  </si>
  <si>
    <t>The Next page is loaded</t>
  </si>
  <si>
    <t>The Previous page is loaded</t>
  </si>
  <si>
    <t xml:space="preserve">Ensure that the Previous link is disabled on the last page </t>
  </si>
  <si>
    <t>1. Go to https://computer-database.herokuapp.com/computers?p=1
2. Click on the Previous  link on the Pagination</t>
  </si>
  <si>
    <t>The Next link is disabled</t>
  </si>
  <si>
    <t>1. Go to https://computer-database.herokuapp.com/computers?p=[LastPage]
2. Observe the Next link on the pagination</t>
  </si>
  <si>
    <t>Ensure that the user is able to filter Computers by name</t>
  </si>
  <si>
    <t>1. Go to https://computer-database.herokuapp.com/computers
2. Enter some texts into the "Filter by computer name" box
3. Click on the "Filter by name" button</t>
  </si>
  <si>
    <t>Ensure that the user is able to clear the filter</t>
  </si>
  <si>
    <t>1. Go to https://computer-database.herokuapp.com/computers
2. Enter some texts into the "Filter by computer name" box
3. Click on the "Filter by name" button
4. Hover the mouse to the filter box and click on the "x" icon</t>
  </si>
  <si>
    <t xml:space="preserve">The entered texts are cleared
All computers in the system should be loaded </t>
  </si>
  <si>
    <t>The Computers that contain or match to entered texts are shown
The total number of Computers found is shown in the top left corner</t>
  </si>
  <si>
    <t>Ensure that all computers on the system are loaded when filtering without entering text</t>
  </si>
  <si>
    <t>1. Go to https://computer-database.herokuapp.com/computers
2. Leave the Search box empty 
3. Click on the "Filter by name" button</t>
  </si>
  <si>
    <t xml:space="preserve">All computers on the system are still loaded </t>
  </si>
  <si>
    <t>Ensure that the text "Nothing to display" is shown when no computer is found</t>
  </si>
  <si>
    <t>The text "Nothing to display" is shown</t>
  </si>
  <si>
    <t>1. Go to https://computer-database.herokuapp.com/computers
2. Enter the computer name that is not existed in the system (example: aaaaa) into the "Filter by computer name" box
3. Click on the "Filter by name" button</t>
  </si>
  <si>
    <t>1. Go to https://computer-database.herokuapp.com/computers
2. Click on the Computer Name column
3. Click on the Computer Name column again</t>
  </si>
  <si>
    <t xml:space="preserve">Step 2: The Computers table is sorted by Computer Name descending 
Step 3: The Computers table is sorted by Computer Name ascending </t>
  </si>
  <si>
    <t>Ensure that the user is able to sort by Computer Name</t>
  </si>
  <si>
    <t>1. Go to https://computer-database.herokuapp.com/computers
2. Click on the Introduced column
3. Click on the Introduced column again</t>
  </si>
  <si>
    <t>Ensure that the user is able to sort by Discontinued</t>
  </si>
  <si>
    <t>1. Go to https://computer-database.herokuapp.com/computers
2. Click on the Discontinued column
3. Click on the Discontinued column again</t>
  </si>
  <si>
    <t xml:space="preserve">Step 2: The Computers table is sorted by Discontinued ascending 
Step 3: The Computers table is sorted by Discontinued descending </t>
  </si>
  <si>
    <t xml:space="preserve">Step 2: The Computers table is sorted by Introduced ascending 
Step 3: The Computers table is sorted by Introduced descending </t>
  </si>
  <si>
    <t>Ensure that the user is able to sort by Company</t>
  </si>
  <si>
    <t>Ensure that the user is able to sort by Introduced</t>
  </si>
  <si>
    <t>1. Go to https://computer-database.herokuapp.com/computers
2. Click on the Company column
3. Click on the Company column again</t>
  </si>
  <si>
    <t xml:space="preserve">Step 2: The Computers table is sorted by Company ascending 
Step 3: The Computers table is sorted by Company descending </t>
  </si>
  <si>
    <t>1. Go to https://computer-database.herokuapp.com/computers
2. Click on any Computer Name link</t>
  </si>
  <si>
    <t>The "Edit Computer" page is loaded</t>
  </si>
  <si>
    <t>Ensure that the user navigates to the "Add a computer" page when clicking on the "Add a new computer" button</t>
  </si>
  <si>
    <t>Ensure that the user navigates to "Edit Computer" page when clicking on any Computer Name link</t>
  </si>
  <si>
    <t>1. Go to https://computer-database.herokuapp.com/computers
2. Click on "Add a new computer" button</t>
  </si>
  <si>
    <t>The "Add a Computer" page is loaded</t>
  </si>
  <si>
    <t>Ensure that the text "Nothing to display" is shown when navigating to the not existed page number</t>
  </si>
  <si>
    <t>1. Go to https://computer-database.herokuapp.com/computers?p=100000
2. Observe the Next link on the pagination</t>
  </si>
  <si>
    <t>Serverity</t>
  </si>
  <si>
    <t>Ensure that the "Add a computer" page is shown well</t>
  </si>
  <si>
    <t xml:space="preserve">Ensure that the UI of the "Add a computer" page is shown as requirement </t>
  </si>
  <si>
    <t xml:space="preserve">The "Add a computer" has the following items:
- Computer name text box (required)
- Introduce date text box 
- Discontinued date text box
- Company dropdown list 
- Create this computer button 
- Cancel button </t>
  </si>
  <si>
    <t>1. Go to https://computer-database.herokuapp.com/computers
2. Click on the "Add a new computer" button 
3. Observe the UI of the page</t>
  </si>
  <si>
    <t>1. Go to https://computer-database.herokuapp.com/computers
2. Click on the "Add a new computer" button 
3. Leave the "Computer name" textbox is blank
4. Click on the "Create this computer" button</t>
  </si>
  <si>
    <t xml:space="preserve">The Computer name row is highlighted as red </t>
  </si>
  <si>
    <t>Ensure that the validation on the Introduced date</t>
  </si>
  <si>
    <t xml:space="preserve">The Introduced date row is highlighted as red </t>
  </si>
  <si>
    <t>Ensure that the validation on the Discontinued date</t>
  </si>
  <si>
    <t xml:space="preserve">The Discontinued date row is highlighted as red </t>
  </si>
  <si>
    <t>1. Go to https://computer-database.herokuapp.com/computers
2. Click on the "Add a new computer" button 
3. Enter an invalid format date (ex: 2022-23-23) to Discontinued date
4. Click on the "Create this computer" button</t>
  </si>
  <si>
    <t>1. Go to https://computer-database.herokuapp.com/computers
2. Click on the "Add a new computer" button 
3. Enter an invalid format date (ex: 2022-23-11) to the Introduced date
4. Click on the "Create this computer" button</t>
  </si>
  <si>
    <t>Ensure that the Company list shown properly</t>
  </si>
  <si>
    <t xml:space="preserve">1. Go to https://computer-database.herokuapp.com/computers
2. Click on the "Add a new computer" button 
3. Click on the Company dropdown list </t>
  </si>
  <si>
    <t xml:space="preserve">All Companies are shown and the user is able to select </t>
  </si>
  <si>
    <t xml:space="preserve">Ensure that the user is able to create a Computer with Name only </t>
  </si>
  <si>
    <t>Ensure that the user is able to create a Computer without Introduced date</t>
  </si>
  <si>
    <t>Ensure that the user is able to create a Computer without Discontinued date</t>
  </si>
  <si>
    <t>Ensure that the user is able to create a Computer without selecting Company</t>
  </si>
  <si>
    <t>Ensure that the validation on the Computer name when leaving it is empty</t>
  </si>
  <si>
    <t>Ensure that the validation on the Computer name when entering an existed name</t>
  </si>
  <si>
    <t>1. Go to https://computer-database.herokuapp.com/computers
2. Click on the "Add a new computer" button 
3. Enter an existed Computer name 
4. Click on the "Create this computer" button</t>
  </si>
  <si>
    <t>The Computer name row is highlighted as red 
The error message "The computer name is existed" should be shown</t>
  </si>
  <si>
    <t>NOTE</t>
  </si>
  <si>
    <t>The current system allows the duplicated existed name &gt;&gt; this test case is the suggested test case</t>
  </si>
  <si>
    <t>Ensure that there is a Date picker tool next to "Introduced date" textbox</t>
  </si>
  <si>
    <t>1. Go to https://computer-database.herokuapp.com/computers
2. Click on the "Add a new computer" button 
3. Observe the "Introduced date" text box</t>
  </si>
  <si>
    <t>There is a "Date Picker" tool next to the "Introduced date"</t>
  </si>
  <si>
    <t xml:space="preserve">Ensure that the "Date Picker" tool next to "Introduced date" textbox works well </t>
  </si>
  <si>
    <t>1. Go to https://computer-database.herokuapp.com/computers
2. Click on the "Add a new computer" button 
3. Click on the  "Date Picker" tool next to "Introduced date" textbox
4. Select a Date on the Date Picker tool</t>
  </si>
  <si>
    <t>The selected date is filled into the "Introduced date" textbox</t>
  </si>
  <si>
    <t xml:space="preserve">These test cases are suggested test cases &gt;&gt; there should have a date picker for user to select Date easier </t>
  </si>
  <si>
    <t>Ensure that there is a Date picker tool next to "Discontinued date" textbox</t>
  </si>
  <si>
    <t xml:space="preserve">Ensure that the "Date Picker" tool next to "Discontinued date" textbox works well </t>
  </si>
  <si>
    <t>1. Go to https://computer-database.herokuapp.com/computers
2. Click on the "Add a new computer" button 
3. Observe the "Discontinued date" text box</t>
  </si>
  <si>
    <t>1. Go to https://computer-database.herokuapp.com/computers
2. Click on the "Add a new computer" button 
3. Click on the  "Date Picker" tool next to "Discontinued date" textbox
4. Select a Date on the Date Picker tool</t>
  </si>
  <si>
    <t>There is a "Date Picker" tool next to the "Discontinued date"</t>
  </si>
  <si>
    <t>The selected date is filled into the "Discontinued date" textbox</t>
  </si>
  <si>
    <t xml:space="preserve">1. Go to https://computer-database.herokuapp.com/computers
2. Click on the "Add a new computer" button 
3. Enter a Computer name
4. Click on the "Create this computer" button 
5. Search the created Computer name </t>
  </si>
  <si>
    <t xml:space="preserve">1. Go to https://computer-database.herokuapp.com/computers
2. Click on the "Add a new computer" button 
3. Enter a Computer name, Discontinued Date and select a Company
4. Click on the "Create this computer" button 
5. Search the created Computer name </t>
  </si>
  <si>
    <t xml:space="preserve">1. Go to https://computer-database.herokuapp.com/computers
2. Click on the "Add a new computer" button 
3. Enter a Computer name, Introduced Date and select a Company
4. Click on the "Create this computer" button 
5. Search the created Computer name </t>
  </si>
  <si>
    <t xml:space="preserve">1. Go to https://computer-database.herokuapp.com/computers
2. Click on the "Add a new computer" button 
3. Enter a Computer name, Introduced Date and Discontinued Date
4. Click on the "Create this computer" button 
5. Search the created Computer name </t>
  </si>
  <si>
    <t xml:space="preserve">Step 4: 
- The user navigates to the Computer Database List page
- The notification bar "Done! Computer test has been created" is shown under the title
- The total number of computers found increased by 1
Step 5: 
- The created Computer is found
- The Computer Name, Discontinued date, and Company are shown well
- The Introduced date is shown as "-" </t>
  </si>
  <si>
    <t xml:space="preserve">Step 4: 
- The user navigates to the Computer Database List page
- The notification bar "Done! Computer test has been created" is shown under the title
- The total number of computers found increased by 1
Step 5: 
- The created Computer is found
- The Computer Name is shown well
- The remaining information is shown as "-" </t>
  </si>
  <si>
    <t xml:space="preserve">Step 4: 
- The user navigates to the Computer Database List page
- The notification bar "Done! Computer test has been created" is shown under the title
- The total number of computers found increased by 1
Step 5: 
- The created Computer is found
- The Computer Name, Introduced Date, and Company are shown well
- The Discontinued date is shown as "-" </t>
  </si>
  <si>
    <t xml:space="preserve">Step 4: 
- The user navigates to the Computer Database List page
- The notification bar "Done! Computer test has been created" is shown under the title
- The total number of computers found increased by 1
Step 5: 
- The created Computer is found
- The Computer Name, Introduced Date and Discontinued date are shown well
- The Company is shown as "-" </t>
  </si>
  <si>
    <t>1. Go to https://computer-database.herokuapp.com/computers
2. Click on the "Add a new computer" button 
3. Enter a Computer Name
4. Click on the "Cancel" button</t>
  </si>
  <si>
    <t>Desktop</t>
  </si>
  <si>
    <t xml:space="preserve">Mobile </t>
  </si>
  <si>
    <t>Ensure that the "Edit computer" page is shown well</t>
  </si>
  <si>
    <t>1. Go to https://computer-database.herokuapp.com/computers
2. Click on any Computer name link
3. Observe the UI of the page</t>
  </si>
  <si>
    <t xml:space="preserve">Ensure that the UI of the "Edit computer" page is shown as requirement </t>
  </si>
  <si>
    <t xml:space="preserve">Ensure that the information of the selected Computer is shown properly </t>
  </si>
  <si>
    <t xml:space="preserve">1. Go to https://computer-database.herokuapp.com/computers
2. Click on any Computer name link
3. Observe the information on Computer Name, Introduce date, Discontinued date and Company </t>
  </si>
  <si>
    <t xml:space="preserve">The information of the selected Computer is shown properly and matched to what is shown on the Computers List page </t>
  </si>
  <si>
    <t>Ensure that the user is able to cerate a Computer with Name contains the special characters</t>
  </si>
  <si>
    <t xml:space="preserve">1. Go to https://computer-database.herokuapp.com/computers
2. Click on the "Add a new computer" button 
3. Enter a Compspecialuter name that contains special characters (example: Az120!@#$%^&amp;*()__+.,?":[]}{\)
4. Click on the "Create this computer" button 
5. Search the created Computer name </t>
  </si>
  <si>
    <t xml:space="preserve">Ensure that the user is able to edit the Computer Name </t>
  </si>
  <si>
    <t xml:space="preserve">1. Go to https://computer-database.herokuapp.com/computers
2. Click on any Computer name link
3. Clean the Computer name 
4. Click on the "Save this computer" button </t>
  </si>
  <si>
    <t xml:space="preserve">1. Go to https://computer-database.herokuapp.com/computers
2. Click on any Computer name link
3. Enter an invalid format date (ex: 2022-23-11) to the Introduced date
4. Click on the "Save this computer" button </t>
  </si>
  <si>
    <t xml:space="preserve">1. Go to https://computer-database.herokuapp.com/computers
2. Click on any Computer name link
3. Enter an invalid format date (ex: 2022-23-23) to Discontinued date
4. Click on the "Save this computer" button </t>
  </si>
  <si>
    <t>The "Edit computer" has the following items:
- Computer name text box (required)
- Introduce date text box 
- Discontinued date text box
- Company dropdown list 
- Save this computer button 
- Cancel button 
- Delete this computer button</t>
  </si>
  <si>
    <t xml:space="preserve">1. Go to https://computer-database.herokuapp.com/computers
2. Click on any Computer name link
3. Edit the computer name 
4. Click on the "Save this computer" button 
5. Search the edited Computer name </t>
  </si>
  <si>
    <t>Ensure that the user is able to edit the Introduced date</t>
  </si>
  <si>
    <t>Ensure that the user is able to edit the Discontinued date</t>
  </si>
  <si>
    <t>Ensure that the user is able to edit the Company</t>
  </si>
  <si>
    <t xml:space="preserve">1. Go to https://computer-database.herokuapp.com/computers
2. Click on any Computer name link
3. Edit the Introduced date
4. Click on the "Save this computer" button 
5. Search the edited Computer  </t>
  </si>
  <si>
    <t xml:space="preserve">Step 4: 
- The user navigates to the Computer Database List page
- The notification bar "Done! Computer [Computer Name] has been updated" is shown under the title
Step 5: 
- The Computer is found
- The new Introduced date is shown well </t>
  </si>
  <si>
    <t>Step 4: 
- The user navigates to the Computer Database List page
- The notification bar "Done! Computer [Updated Computer Name] has been updated" is shown under the title
Step 5: 
- The Computer is found
- The new Computer Name is shown well</t>
  </si>
  <si>
    <t xml:space="preserve">1. Go to https://computer-database.herokuapp.com/computers
2. Click on any Computer name link
3. Edit the Discontinued date
4. Click on the "Save this computer" button 
5. Search the edited Computer  </t>
  </si>
  <si>
    <t xml:space="preserve">Step 4: 
- The user navigates to the Computer Database List page
- The notification bar "Done! Computer [Computer Name] has been updated" is shown under the title
Step 5: 
- The Computer is found
- The new Discontinued date is shown well </t>
  </si>
  <si>
    <t xml:space="preserve">1. Go to https://computer-database.herokuapp.com/computers
2. Click on any Computer name link
3. Select another Company
4. Click on the "Save this computer" button 
5. Search the edited Computer  </t>
  </si>
  <si>
    <t xml:space="preserve">Step 4: 
- The user navigates to the Computer Database List page
- The notification bar "Done! Computer [Computer Name] has been updated" is shown under the title
Step 5: 
- The Computer is found
- The new Company is shown well </t>
  </si>
  <si>
    <t xml:space="preserve">The Confirmation pop-up should be shown </t>
  </si>
  <si>
    <t xml:space="preserve">Currently, System will back to Compuers List page immediately &gt;&gt; these test cases are suggested test cases </t>
  </si>
  <si>
    <t>Ensure that the "Add a computer" page is still shown when clicking on "No" on Confirmation pop-up</t>
  </si>
  <si>
    <t>1. Go to https://computer-database.herokuapp.com/computers
2. Click on the "Add a new computer" button 
3. Enter a Computer Name
4. Click on the "Cancel" button
5. Click on the "No" button</t>
  </si>
  <si>
    <t>1. Go to https://computer-database.herokuapp.com/computers
2. Click on the "Add a new computer" button 
3. Enter a Computer Name
4. Click on the "Cancel" button
5. Click on the "Yes" button</t>
  </si>
  <si>
    <t>The Confirmation pop-up is closed
The user navigates to the Computers List page
No new computer is created</t>
  </si>
  <si>
    <t>Ensure that the Cancel button works well</t>
  </si>
  <si>
    <t>Ensure that the "Edit computer" page is still shown when clicking on "No" on Confirmation pop-up</t>
  </si>
  <si>
    <t>Ensure that the adding computer action is canceled when clicking on "Yes" on Confirmation pop-up</t>
  </si>
  <si>
    <t>Ensure that the Editing action is canceled when clicking on "Yes" on the Confirmation pop-up</t>
  </si>
  <si>
    <t>1. Go to https://computer-database.herokuapp.com/computers
2. Click on any Computer name link
3. Edit any information 
4. Click on the "Cancel" button</t>
  </si>
  <si>
    <t>1. Go to https://computer-database.herokuapp.com/computers
2. Click on any Computer name link
3. Edit any information 
4. Click on the "Cancel" button
5. Click on the "No" button on the Confirmation pop-up</t>
  </si>
  <si>
    <t>1. Go to https://computer-database.herokuapp.com/computers
2. Click on any Computer name link
3. Edit any information 
4. Click on the "Cancel" button
5. Click on the "Yes" button on the Confirmation pop-up</t>
  </si>
  <si>
    <t xml:space="preserve">Ensure that the "Delete this computer" button works well </t>
  </si>
  <si>
    <t>1. Go to https://computer-database.herokuapp.com/computers
2. Click on any Computer name link
3. Click on the "Delete this computer" button</t>
  </si>
  <si>
    <t xml:space="preserve">Currently, System will back to Computers List page immediately &gt;&gt; these test cases are suggested test cases </t>
  </si>
  <si>
    <t>Currently, the computer is deleted immediately without any confirmation &gt;&gt; These test cases are suggested test cases</t>
  </si>
  <si>
    <t>Ensure that the Delete action is canceld when clicking on "No" on Confirmation pop-up</t>
  </si>
  <si>
    <t>Ensure that the Computer is deleted successfully when clicking on "Yes" on Confirmation pop-up</t>
  </si>
  <si>
    <t>The Confirmation pop-up is closed
The user is still on the "Edit Computer" page 
All information that the user edited has remained</t>
  </si>
  <si>
    <t>The Confirmation pop-up is closed
The user is still on the "Add Computer" page 
All information that the user enters is remained</t>
  </si>
  <si>
    <t>1. Go to https://computer-database.herokuapp.com/computers
2. Click on any Computer name link
3. Click on the "Delete this computer" button
4.  Click on the "No" button on the Confirmation pop-up</t>
  </si>
  <si>
    <t>The Confirmation pop-up is closed
The user is still on the "Edit Computer" page 
The Computer is not deleted</t>
  </si>
  <si>
    <t>1. Go to https://computer-database.herokuapp.com/computers
2. Click on any Computer name link
3. Click on the "Delete this computer" button
4.  Click on the "Yes" button on the Confirmation pop-up
5. Search the computer that is deleted</t>
  </si>
  <si>
    <t>Step 4: 
-The Confirmation pop-up is closed
- The user navigates to the Computer List page 
- The Notification "Done! Computer has been deleted" is shown below the title
- The total number of computers found decreased by 1
Step 5:
- The Computer is deleted successfully
- The user is unable to search it anymore
- The text "Nothing to display" is shown</t>
  </si>
  <si>
    <t xml:space="preserve">Ensure that the long Computer Name is shown properly </t>
  </si>
  <si>
    <t xml:space="preserve">1. Go to https://computer-database.herokuapp.com/computers
2. Observe the long Computer Name </t>
  </si>
  <si>
    <t>Go to Add Computer page and add a Computer that has a long Name</t>
  </si>
  <si>
    <t xml:space="preserve">The Long computer should be truncated by …
The tool tip is shown when the user hovers on this </t>
  </si>
  <si>
    <t xml:space="preserve">Currently, the Computer table is broken when there is a long computer name </t>
  </si>
  <si>
    <t xml:space="preserve">Ensure that only 1 computer is created when double clicking on the "Create this computer" button </t>
  </si>
  <si>
    <t xml:space="preserve">1. Go to https://computer-database.herokuapp.com/computers
2. Click on the "Add a new computer" button 
3. Enter all information 
4. Double click on the "Create this computer" button 
5. Search the created Computer name </t>
  </si>
  <si>
    <t xml:space="preserve">Step 4: 
- The user navigates to the Computer Database List page
- The notification bar "Done! Computer test has been created" is shown under the title
- The total number of computers found increased by 1
Step 5: The created computer is found </t>
  </si>
  <si>
    <t>Passed</t>
  </si>
  <si>
    <t>Failed</t>
  </si>
  <si>
    <t>Pending</t>
  </si>
  <si>
    <t>Blocked</t>
  </si>
  <si>
    <t>Not Started</t>
  </si>
  <si>
    <t>Medium</t>
  </si>
  <si>
    <t>Major</t>
  </si>
  <si>
    <t>Critical</t>
  </si>
  <si>
    <t>The Pagination is shown at the bottom right corner
The Previous link is disabled on the first page
The First Page link is disabled on the first page
The text "Displaying [1st item of the page] to [last item of the page] of [total number]" 
The Next link is enabled 
The Last page link is enabled</t>
  </si>
  <si>
    <t xml:space="preserve">There is no First Page and Last Page on the Pagination &gt;&gt; This test case suggested to add them too </t>
  </si>
  <si>
    <t xml:space="preserve">Ensure that the Last Page link works well </t>
  </si>
  <si>
    <t>1. Go to https://computer-database.herokuapp.com/computers
2. Click on the Last Page link on the Pagination</t>
  </si>
  <si>
    <t>The Last page is loaded
The Next link is disabled</t>
  </si>
  <si>
    <t>This test case verified the Last Page link if it is added</t>
  </si>
  <si>
    <t xml:space="preserve">Ensure that the First Page link works well </t>
  </si>
  <si>
    <t>1. Go to https://computer-database.herokuapp.com/computers
2. Click on the Last Page link on the Pagination
3. Click on the First Page link on the Pagination</t>
  </si>
  <si>
    <t>The First page is loaded
The Previous link is disabled</t>
  </si>
  <si>
    <t>This test case verified the First Page link if it is added</t>
  </si>
  <si>
    <t>Minor</t>
  </si>
  <si>
    <t>Computer Database List</t>
  </si>
  <si>
    <t>Add Computer</t>
  </si>
  <si>
    <t>Edit 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</si>
</sst>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i/>
      <sz val="11"/>
      <color rgb="FFFF0000"/>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xf>
    <xf numFmtId="0" fontId="0" fillId="0" borderId="1" xfId="0" applyBorder="1"/>
    <xf numFmtId="0" fontId="0" fillId="0" borderId="1" xfId="0" applyBorder="1" applyAlignment="1">
      <alignment wrapText="1"/>
    </xf>
    <xf numFmtId="0" fontId="0" fillId="0" borderId="0" xfId="0" applyAlignment="1">
      <alignment wrapText="1"/>
    </xf>
    <xf numFmtId="0" fontId="0" fillId="3" borderId="1" xfId="0" applyFill="1" applyBorder="1"/>
    <xf numFmtId="0" fontId="0" fillId="3" borderId="1" xfId="0" applyFill="1" applyBorder="1" applyAlignment="1">
      <alignment wrapText="1"/>
    </xf>
    <xf numFmtId="0" fontId="0" fillId="3" borderId="0" xfId="0" applyFill="1"/>
    <xf numFmtId="0" fontId="2" fillId="3" borderId="1" xfId="0" applyFont="1" applyFill="1" applyBorder="1" applyAlignment="1">
      <alignment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Fill="1" applyBorder="1"/>
    <xf numFmtId="0" fontId="0" fillId="0" borderId="1" xfId="0" applyFill="1" applyBorder="1" applyAlignment="1">
      <alignment wrapText="1"/>
    </xf>
    <xf numFmtId="0" fontId="0" fillId="0" borderId="0" xfId="0" applyFill="1"/>
    <xf numFmtId="0" fontId="2" fillId="0" borderId="1" xfId="0" applyFont="1" applyFill="1" applyBorder="1" applyAlignment="1">
      <alignment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0" fillId="0" borderId="2" xfId="0" applyBorder="1"/>
    <xf numFmtId="0" fontId="0" fillId="5" borderId="1" xfId="0" applyFill="1" applyBorder="1"/>
    <xf numFmtId="0" fontId="1" fillId="2" borderId="1" xfId="0" applyFont="1" applyFill="1" applyBorder="1"/>
    <xf numFmtId="0" fontId="1" fillId="0" borderId="0" xfId="0" applyFont="1" applyFill="1" applyBorder="1"/>
    <xf numFmtId="0" fontId="3" fillId="0" borderId="0"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 fillId="0" borderId="1" xfId="0" applyFont="1" applyFill="1" applyBorder="1" applyAlignment="1">
      <alignment horizontal="center" vertical="center"/>
    </xf>
    <xf numFmtId="0" fontId="4" fillId="6" borderId="1" xfId="0" applyFont="1" applyFill="1" applyBorder="1"/>
  </cellXfs>
  <cellStyles count="1">
    <cellStyle name="Normal" xfId="0" builtinId="0"/>
  </cellStyles>
  <dxfs count="78">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fgColor theme="0"/>
          <bgColor rgb="FFFFC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3E94-359D-4640-BBB6-015B00D7B804}">
  <dimension ref="A2:K26"/>
  <sheetViews>
    <sheetView workbookViewId="0">
      <selection activeCell="E32" sqref="E32"/>
    </sheetView>
  </sheetViews>
  <sheetFormatPr defaultRowHeight="15" x14ac:dyDescent="0.25"/>
  <cols>
    <col min="1" max="1" width="22.28515625" bestFit="1" customWidth="1"/>
    <col min="2" max="2" width="9.140625" customWidth="1"/>
    <col min="5" max="5" width="16.85546875" bestFit="1" customWidth="1"/>
    <col min="6" max="11" width="17.85546875" bestFit="1" customWidth="1"/>
  </cols>
  <sheetData>
    <row r="2" spans="1:11" x14ac:dyDescent="0.25">
      <c r="A2" s="28" t="s">
        <v>193</v>
      </c>
      <c r="B2" s="1" t="s">
        <v>4</v>
      </c>
      <c r="C2" s="1" t="s">
        <v>6</v>
      </c>
      <c r="D2" s="1" t="s">
        <v>5</v>
      </c>
      <c r="E2" s="1" t="s">
        <v>7</v>
      </c>
      <c r="F2" s="1" t="s">
        <v>8</v>
      </c>
      <c r="G2" s="1" t="s">
        <v>9</v>
      </c>
      <c r="H2" s="1" t="s">
        <v>10</v>
      </c>
      <c r="I2" s="1" t="s">
        <v>11</v>
      </c>
      <c r="J2" s="1" t="s">
        <v>12</v>
      </c>
      <c r="K2" s="1" t="s">
        <v>13</v>
      </c>
    </row>
    <row r="3" spans="1:11" x14ac:dyDescent="0.25">
      <c r="A3" s="2" t="s">
        <v>174</v>
      </c>
      <c r="B3" s="31">
        <f xml:space="preserve"> COUNTIF('Computer Database List'!H3:H68, "Passed")</f>
        <v>0</v>
      </c>
      <c r="C3" s="31">
        <f xml:space="preserve"> COUNTIF('Computer Database List'!I3:I68, "Passed")</f>
        <v>0</v>
      </c>
      <c r="D3" s="31">
        <f xml:space="preserve"> COUNTIF('Computer Database List'!J3:J68, "Passed")</f>
        <v>0</v>
      </c>
      <c r="E3" s="31">
        <f xml:space="preserve"> COUNTIF('Computer Database List'!K3:K68, "Passed")</f>
        <v>0</v>
      </c>
      <c r="F3" s="31">
        <f xml:space="preserve"> COUNTIF('Computer Database List'!L3:L68, "Passed")</f>
        <v>0</v>
      </c>
      <c r="G3" s="31">
        <f xml:space="preserve"> COUNTIF('Computer Database List'!M3:M68, "Passed")</f>
        <v>0</v>
      </c>
      <c r="H3" s="31">
        <f xml:space="preserve"> COUNTIF('Computer Database List'!N3:N68, "Passed")</f>
        <v>0</v>
      </c>
      <c r="I3" s="31">
        <f xml:space="preserve"> COUNTIF('Computer Database List'!O3:O68, "Passed")</f>
        <v>0</v>
      </c>
      <c r="J3" s="31">
        <f xml:space="preserve"> COUNTIF('Computer Database List'!P3:P68, "Passed")</f>
        <v>0</v>
      </c>
      <c r="K3" s="31">
        <f xml:space="preserve"> COUNTIF('Computer Database List'!Q3:Q68, "Passed")</f>
        <v>0</v>
      </c>
    </row>
    <row r="4" spans="1:11" x14ac:dyDescent="0.25">
      <c r="A4" s="2" t="s">
        <v>175</v>
      </c>
      <c r="B4" s="31">
        <f xml:space="preserve"> COUNTIF('Computer Database List'!H3:H68, "Failed")</f>
        <v>0</v>
      </c>
      <c r="C4" s="31">
        <f xml:space="preserve"> COUNTIF('Computer Database List'!I3:I68, "Failed")</f>
        <v>0</v>
      </c>
      <c r="D4" s="31">
        <f xml:space="preserve"> COUNTIF('Computer Database List'!J3:J68, "Failed")</f>
        <v>0</v>
      </c>
      <c r="E4" s="31">
        <f xml:space="preserve"> COUNTIF('Computer Database List'!K3:K68, "Failed")</f>
        <v>0</v>
      </c>
      <c r="F4" s="31">
        <f xml:space="preserve"> COUNTIF('Computer Database List'!L3:L68, "Failed")</f>
        <v>0</v>
      </c>
      <c r="G4" s="31">
        <f xml:space="preserve"> COUNTIF('Computer Database List'!M3:M68, "Failed")</f>
        <v>0</v>
      </c>
      <c r="H4" s="31">
        <f xml:space="preserve"> COUNTIF('Computer Database List'!N3:N68, "Failed")</f>
        <v>0</v>
      </c>
      <c r="I4" s="31">
        <f xml:space="preserve"> COUNTIF('Computer Database List'!O3:O68, "Failed")</f>
        <v>0</v>
      </c>
      <c r="J4" s="31">
        <f xml:space="preserve"> COUNTIF('Computer Database List'!P3:P68, "Failed")</f>
        <v>0</v>
      </c>
      <c r="K4" s="31">
        <f xml:space="preserve"> COUNTIF('Computer Database List'!Q3:Q68, "Failed")</f>
        <v>0</v>
      </c>
    </row>
    <row r="5" spans="1:11" x14ac:dyDescent="0.25">
      <c r="A5" s="2" t="s">
        <v>176</v>
      </c>
      <c r="B5" s="31">
        <f xml:space="preserve"> COUNTIF('Computer Database List'!H3:H68, "Pending")</f>
        <v>0</v>
      </c>
      <c r="C5" s="31">
        <f xml:space="preserve"> COUNTIF('Computer Database List'!I3:I68, "Pending")</f>
        <v>0</v>
      </c>
      <c r="D5" s="31">
        <f xml:space="preserve"> COUNTIF('Computer Database List'!J3:J68, "Pending")</f>
        <v>0</v>
      </c>
      <c r="E5" s="31">
        <f xml:space="preserve"> COUNTIF('Computer Database List'!K3:K68, "Pending")</f>
        <v>0</v>
      </c>
      <c r="F5" s="31">
        <f xml:space="preserve"> COUNTIF('Computer Database List'!L3:L68, "Pending")</f>
        <v>0</v>
      </c>
      <c r="G5" s="31">
        <f xml:space="preserve"> COUNTIF('Computer Database List'!M3:M68, "Pending")</f>
        <v>0</v>
      </c>
      <c r="H5" s="31">
        <f xml:space="preserve"> COUNTIF('Computer Database List'!N3:N68, "Pending")</f>
        <v>0</v>
      </c>
      <c r="I5" s="31">
        <f xml:space="preserve"> COUNTIF('Computer Database List'!O3:O68, "Pending")</f>
        <v>0</v>
      </c>
      <c r="J5" s="31">
        <f xml:space="preserve"> COUNTIF('Computer Database List'!P3:P68, "Pending")</f>
        <v>0</v>
      </c>
      <c r="K5" s="31">
        <f xml:space="preserve"> COUNTIF('Computer Database List'!Q3:Q68, "Pending")</f>
        <v>0</v>
      </c>
    </row>
    <row r="6" spans="1:11" x14ac:dyDescent="0.25">
      <c r="A6" s="2" t="s">
        <v>177</v>
      </c>
      <c r="B6" s="31">
        <f xml:space="preserve"> COUNTIF('Computer Database List'!H3:H68, "Blocked")</f>
        <v>0</v>
      </c>
      <c r="C6" s="31">
        <f xml:space="preserve"> COUNTIF('Computer Database List'!I3:I68, "Blocked")</f>
        <v>0</v>
      </c>
      <c r="D6" s="31">
        <f xml:space="preserve"> COUNTIF('Computer Database List'!J3:J68, "Blocked")</f>
        <v>0</v>
      </c>
      <c r="E6" s="31">
        <f xml:space="preserve"> COUNTIF('Computer Database List'!K3:K68, "Blocked")</f>
        <v>0</v>
      </c>
      <c r="F6" s="31">
        <f xml:space="preserve"> COUNTIF('Computer Database List'!L3:L68, "Blocked")</f>
        <v>0</v>
      </c>
      <c r="G6" s="31">
        <f xml:space="preserve"> COUNTIF('Computer Database List'!M3:M68, "Blocked")</f>
        <v>0</v>
      </c>
      <c r="H6" s="31">
        <f xml:space="preserve"> COUNTIF('Computer Database List'!N3:N68, "Blocked")</f>
        <v>0</v>
      </c>
      <c r="I6" s="31">
        <f xml:space="preserve"> COUNTIF('Computer Database List'!O3:O68, "Blocked")</f>
        <v>0</v>
      </c>
      <c r="J6" s="31">
        <f xml:space="preserve"> COUNTIF('Computer Database List'!P3:P68, "Blocked")</f>
        <v>0</v>
      </c>
      <c r="K6" s="31">
        <f xml:space="preserve"> COUNTIF('Computer Database List'!Q3:Q68, "Blocked")</f>
        <v>0</v>
      </c>
    </row>
    <row r="7" spans="1:11" x14ac:dyDescent="0.25">
      <c r="A7" s="2" t="s">
        <v>178</v>
      </c>
      <c r="B7" s="31">
        <f xml:space="preserve"> COUNTIF('Computer Database List'!H3:H68, "Not Started")</f>
        <v>0</v>
      </c>
      <c r="C7" s="31">
        <f xml:space="preserve"> COUNTIF('Computer Database List'!I3:I68, "Not Started")</f>
        <v>0</v>
      </c>
      <c r="D7" s="31">
        <f xml:space="preserve"> COUNTIF('Computer Database List'!J3:J68, "Not Started")</f>
        <v>0</v>
      </c>
      <c r="E7" s="31">
        <f xml:space="preserve"> COUNTIF('Computer Database List'!K3:K68, "Not Started")</f>
        <v>0</v>
      </c>
      <c r="F7" s="31">
        <f xml:space="preserve"> COUNTIF('Computer Database List'!L3:L68, "Not Started")</f>
        <v>0</v>
      </c>
      <c r="G7" s="31">
        <f xml:space="preserve"> COUNTIF('Computer Database List'!M3:M68, "Not Started")</f>
        <v>0</v>
      </c>
      <c r="H7" s="31">
        <f xml:space="preserve"> COUNTIF('Computer Database List'!N3:N68, "Not Started")</f>
        <v>0</v>
      </c>
      <c r="I7" s="31">
        <f xml:space="preserve"> COUNTIF('Computer Database List'!O3:O68, "Not Started")</f>
        <v>0</v>
      </c>
      <c r="J7" s="31">
        <f xml:space="preserve"> COUNTIF('Computer Database List'!P3:P68, "Not Started")</f>
        <v>0</v>
      </c>
      <c r="K7" s="31">
        <f xml:space="preserve"> COUNTIF('Computer Database List'!Q3:Q68, "Not Started")</f>
        <v>0</v>
      </c>
    </row>
    <row r="8" spans="1:11" x14ac:dyDescent="0.25">
      <c r="A8" s="34" t="str">
        <f>"Total test cases: "&amp;COUNT('Computer Database List'!A3:A69)</f>
        <v>Total test cases: 20</v>
      </c>
      <c r="B8" s="33">
        <f>SUM(B3:B7)</f>
        <v>0</v>
      </c>
      <c r="C8" s="33">
        <f t="shared" ref="C8:K8" si="0">SUM(C3:C7)</f>
        <v>0</v>
      </c>
      <c r="D8" s="33">
        <f t="shared" si="0"/>
        <v>0</v>
      </c>
      <c r="E8" s="33">
        <f t="shared" si="0"/>
        <v>0</v>
      </c>
      <c r="F8" s="33">
        <f t="shared" si="0"/>
        <v>0</v>
      </c>
      <c r="G8" s="33">
        <f t="shared" si="0"/>
        <v>0</v>
      </c>
      <c r="H8" s="33">
        <f t="shared" si="0"/>
        <v>0</v>
      </c>
      <c r="I8" s="33">
        <f t="shared" si="0"/>
        <v>0</v>
      </c>
      <c r="J8" s="33">
        <f t="shared" si="0"/>
        <v>0</v>
      </c>
      <c r="K8" s="33">
        <f t="shared" si="0"/>
        <v>0</v>
      </c>
    </row>
    <row r="9" spans="1:11" x14ac:dyDescent="0.25">
      <c r="A9" s="29"/>
      <c r="B9" s="30"/>
      <c r="C9" s="30"/>
      <c r="D9" s="30"/>
      <c r="E9" s="30"/>
      <c r="F9" s="30"/>
      <c r="G9" s="30"/>
      <c r="H9" s="30"/>
      <c r="I9" s="30"/>
      <c r="J9" s="30"/>
      <c r="K9" s="30"/>
    </row>
    <row r="10" spans="1:11" x14ac:dyDescent="0.25">
      <c r="B10" s="32"/>
      <c r="C10" s="32"/>
      <c r="D10" s="32"/>
      <c r="E10" s="32"/>
      <c r="F10" s="32"/>
      <c r="G10" s="32"/>
      <c r="H10" s="32"/>
      <c r="I10" s="32"/>
      <c r="J10" s="32"/>
      <c r="K10" s="32"/>
    </row>
    <row r="11" spans="1:11" x14ac:dyDescent="0.25">
      <c r="A11" s="28" t="s">
        <v>194</v>
      </c>
      <c r="B11" s="1" t="s">
        <v>4</v>
      </c>
      <c r="C11" s="1" t="s">
        <v>6</v>
      </c>
      <c r="D11" s="1" t="s">
        <v>5</v>
      </c>
      <c r="E11" s="1" t="s">
        <v>7</v>
      </c>
      <c r="F11" s="1" t="s">
        <v>8</v>
      </c>
      <c r="G11" s="1" t="s">
        <v>9</v>
      </c>
      <c r="H11" s="1" t="s">
        <v>10</v>
      </c>
      <c r="I11" s="1" t="s">
        <v>11</v>
      </c>
      <c r="J11" s="1" t="s">
        <v>12</v>
      </c>
      <c r="K11" s="1" t="s">
        <v>13</v>
      </c>
    </row>
    <row r="12" spans="1:11" x14ac:dyDescent="0.25">
      <c r="A12" s="2" t="s">
        <v>174</v>
      </c>
      <c r="B12" s="31">
        <f xml:space="preserve"> COUNTIF('Add Computer'!H3:H76, "Passed")</f>
        <v>0</v>
      </c>
      <c r="C12" s="31">
        <f xml:space="preserve"> COUNTIF('Add Computer'!I3:I76, "Passed")</f>
        <v>0</v>
      </c>
      <c r="D12" s="31">
        <f xml:space="preserve"> COUNTIF('Add Computer'!J3:J76, "Passed")</f>
        <v>0</v>
      </c>
      <c r="E12" s="31">
        <f xml:space="preserve"> COUNTIF('Add Computer'!K3:K76, "Passed")</f>
        <v>0</v>
      </c>
      <c r="F12" s="31">
        <f xml:space="preserve"> COUNTIF('Add Computer'!L3:L76, "Passed")</f>
        <v>0</v>
      </c>
      <c r="G12" s="31">
        <f xml:space="preserve"> COUNTIF('Add Computer'!M3:M76, "Passed")</f>
        <v>0</v>
      </c>
      <c r="H12" s="31">
        <f xml:space="preserve"> COUNTIF('Add Computer'!N3:N76, "Passed")</f>
        <v>0</v>
      </c>
      <c r="I12" s="31">
        <f xml:space="preserve"> COUNTIF('Add Computer'!O3:O76, "Passed")</f>
        <v>0</v>
      </c>
      <c r="J12" s="31">
        <f xml:space="preserve"> COUNTIF('Add Computer'!P3:P76, "Passed")</f>
        <v>0</v>
      </c>
      <c r="K12" s="31">
        <f xml:space="preserve"> COUNTIF('Add Computer'!Q3:Q76, "Passed")</f>
        <v>0</v>
      </c>
    </row>
    <row r="13" spans="1:11" x14ac:dyDescent="0.25">
      <c r="A13" s="2" t="s">
        <v>175</v>
      </c>
      <c r="B13" s="31">
        <f xml:space="preserve"> COUNTIF('Add Computer'!H3:H76, "Failed")</f>
        <v>0</v>
      </c>
      <c r="C13" s="31">
        <f xml:space="preserve"> COUNTIF('Add Computer'!I3:I76, "Failed")</f>
        <v>0</v>
      </c>
      <c r="D13" s="31">
        <f xml:space="preserve"> COUNTIF('Add Computer'!J3:J76, "Failed")</f>
        <v>0</v>
      </c>
      <c r="E13" s="31">
        <f xml:space="preserve"> COUNTIF('Add Computer'!K3:K76, "Failed")</f>
        <v>0</v>
      </c>
      <c r="F13" s="31">
        <f xml:space="preserve"> COUNTIF('Add Computer'!L3:L76, "Failed")</f>
        <v>0</v>
      </c>
      <c r="G13" s="31">
        <f xml:space="preserve"> COUNTIF('Add Computer'!M3:M76, "Failed")</f>
        <v>0</v>
      </c>
      <c r="H13" s="31">
        <f xml:space="preserve"> COUNTIF('Add Computer'!N3:N76, "Failed")</f>
        <v>0</v>
      </c>
      <c r="I13" s="31">
        <f xml:space="preserve"> COUNTIF('Add Computer'!O3:O76, "Failed")</f>
        <v>0</v>
      </c>
      <c r="J13" s="31">
        <f xml:space="preserve"> COUNTIF('Add Computer'!P3:P76, "Failed")</f>
        <v>0</v>
      </c>
      <c r="K13" s="31">
        <f xml:space="preserve"> COUNTIF('Add Computer'!Q3:Q76, "Failed")</f>
        <v>0</v>
      </c>
    </row>
    <row r="14" spans="1:11" x14ac:dyDescent="0.25">
      <c r="A14" s="2" t="s">
        <v>176</v>
      </c>
      <c r="B14" s="31">
        <f xml:space="preserve"> COUNTIF('Add Computer'!H3:H76, "Pending")</f>
        <v>0</v>
      </c>
      <c r="C14" s="31">
        <f xml:space="preserve"> COUNTIF('Add Computer'!I3:I76, "Pending")</f>
        <v>0</v>
      </c>
      <c r="D14" s="31">
        <f xml:space="preserve"> COUNTIF('Add Computer'!J3:J76, "Pending")</f>
        <v>0</v>
      </c>
      <c r="E14" s="31">
        <f xml:space="preserve"> COUNTIF('Add Computer'!K3:K76, "Pending")</f>
        <v>0</v>
      </c>
      <c r="F14" s="31">
        <f xml:space="preserve"> COUNTIF('Add Computer'!L3:L76, "Pending")</f>
        <v>0</v>
      </c>
      <c r="G14" s="31">
        <f xml:space="preserve"> COUNTIF('Add Computer'!M3:M76, "Pending")</f>
        <v>0</v>
      </c>
      <c r="H14" s="31">
        <f xml:space="preserve"> COUNTIF('Add Computer'!N3:N76, "Pending")</f>
        <v>0</v>
      </c>
      <c r="I14" s="31">
        <f xml:space="preserve"> COUNTIF('Add Computer'!O3:O76, "Pending")</f>
        <v>0</v>
      </c>
      <c r="J14" s="31">
        <f xml:space="preserve"> COUNTIF('Add Computer'!P3:P76, "Pending")</f>
        <v>0</v>
      </c>
      <c r="K14" s="31">
        <f xml:space="preserve"> COUNTIF('Add Computer'!Q3:Q76, "Pending")</f>
        <v>0</v>
      </c>
    </row>
    <row r="15" spans="1:11" x14ac:dyDescent="0.25">
      <c r="A15" s="2" t="s">
        <v>177</v>
      </c>
      <c r="B15" s="31">
        <f xml:space="preserve"> COUNTIF('Add Computer'!H3:H76, "Blocked")</f>
        <v>0</v>
      </c>
      <c r="C15" s="31">
        <f xml:space="preserve"> COUNTIF('Add Computer'!I3:I76, "Blocked")</f>
        <v>0</v>
      </c>
      <c r="D15" s="31">
        <f xml:space="preserve"> COUNTIF('Add Computer'!J3:J76, "Blocked")</f>
        <v>0</v>
      </c>
      <c r="E15" s="31">
        <f xml:space="preserve"> COUNTIF('Add Computer'!K3:K76, "Blocked")</f>
        <v>0</v>
      </c>
      <c r="F15" s="31">
        <f xml:space="preserve"> COUNTIF('Add Computer'!L3:L76, "Blocked")</f>
        <v>0</v>
      </c>
      <c r="G15" s="31">
        <f xml:space="preserve"> COUNTIF('Add Computer'!M3:M76, "Blocked")</f>
        <v>0</v>
      </c>
      <c r="H15" s="31">
        <f xml:space="preserve"> COUNTIF('Add Computer'!N3:N76, "Blocked")</f>
        <v>0</v>
      </c>
      <c r="I15" s="31">
        <f xml:space="preserve"> COUNTIF('Add Computer'!O3:O76, "Blocked")</f>
        <v>0</v>
      </c>
      <c r="J15" s="31">
        <f xml:space="preserve"> COUNTIF('Add Computer'!P3:P76, "Blocked")</f>
        <v>0</v>
      </c>
      <c r="K15" s="31">
        <f xml:space="preserve"> COUNTIF('Add Computer'!Q3:Q76, "Blocked")</f>
        <v>0</v>
      </c>
    </row>
    <row r="16" spans="1:11" x14ac:dyDescent="0.25">
      <c r="A16" s="2" t="s">
        <v>178</v>
      </c>
      <c r="B16" s="31">
        <f xml:space="preserve"> COUNTIF('Add Computer'!H3:H76, "Not Started")</f>
        <v>0</v>
      </c>
      <c r="C16" s="31">
        <f xml:space="preserve"> COUNTIF('Add Computer'!I3:I76, "Not Started")</f>
        <v>0</v>
      </c>
      <c r="D16" s="31">
        <f xml:space="preserve"> COUNTIF('Add Computer'!J3:J76, "Not Started")</f>
        <v>0</v>
      </c>
      <c r="E16" s="31">
        <f xml:space="preserve"> COUNTIF('Add Computer'!K3:K76, "Not Started")</f>
        <v>0</v>
      </c>
      <c r="F16" s="31">
        <f xml:space="preserve"> COUNTIF('Add Computer'!L3:L76, "Not Started")</f>
        <v>0</v>
      </c>
      <c r="G16" s="31">
        <f xml:space="preserve"> COUNTIF('Add Computer'!M3:M76, "Not Started")</f>
        <v>0</v>
      </c>
      <c r="H16" s="31">
        <f xml:space="preserve"> COUNTIF('Add Computer'!N3:N76, "Not Started")</f>
        <v>0</v>
      </c>
      <c r="I16" s="31">
        <f xml:space="preserve"> COUNTIF('Add Computer'!O3:O76, "Not Started")</f>
        <v>0</v>
      </c>
      <c r="J16" s="31">
        <f xml:space="preserve"> COUNTIF('Add Computer'!P3:P76, "Not Started")</f>
        <v>0</v>
      </c>
      <c r="K16" s="31">
        <f xml:space="preserve"> COUNTIF('Add Computer'!Q3:Q76, "Not Started")</f>
        <v>0</v>
      </c>
    </row>
    <row r="17" spans="1:11" x14ac:dyDescent="0.25">
      <c r="A17" s="34" t="str">
        <f>"Total test cases: "&amp;COUNT('Add Computer'!A3:A73)</f>
        <v>Total test cases: 20</v>
      </c>
      <c r="B17" s="33">
        <f>SUM(B12:B16)</f>
        <v>0</v>
      </c>
      <c r="C17" s="33">
        <f t="shared" ref="C17:K17" si="1">SUM(C12:C16)</f>
        <v>0</v>
      </c>
      <c r="D17" s="33">
        <f t="shared" si="1"/>
        <v>0</v>
      </c>
      <c r="E17" s="33">
        <f t="shared" si="1"/>
        <v>0</v>
      </c>
      <c r="F17" s="33">
        <f t="shared" si="1"/>
        <v>0</v>
      </c>
      <c r="G17" s="33">
        <f t="shared" si="1"/>
        <v>0</v>
      </c>
      <c r="H17" s="33">
        <f t="shared" si="1"/>
        <v>0</v>
      </c>
      <c r="I17" s="33">
        <f t="shared" si="1"/>
        <v>0</v>
      </c>
      <c r="J17" s="33">
        <f t="shared" si="1"/>
        <v>0</v>
      </c>
      <c r="K17" s="33">
        <f t="shared" si="1"/>
        <v>0</v>
      </c>
    </row>
    <row r="18" spans="1:11" x14ac:dyDescent="0.25">
      <c r="A18" s="29"/>
      <c r="B18" s="30"/>
      <c r="C18" s="30"/>
      <c r="D18" s="30"/>
      <c r="E18" s="30"/>
      <c r="F18" s="30"/>
      <c r="G18" s="30"/>
      <c r="H18" s="30"/>
      <c r="I18" s="30"/>
      <c r="J18" s="30"/>
      <c r="K18" s="30"/>
    </row>
    <row r="19" spans="1:11" x14ac:dyDescent="0.25">
      <c r="B19" s="32"/>
      <c r="C19" s="32"/>
      <c r="D19" s="32"/>
      <c r="E19" s="32"/>
      <c r="F19" s="32"/>
      <c r="G19" s="32"/>
      <c r="H19" s="32"/>
      <c r="I19" s="32"/>
      <c r="J19" s="32"/>
      <c r="K19" s="32"/>
    </row>
    <row r="20" spans="1:11" x14ac:dyDescent="0.25">
      <c r="A20" s="28" t="s">
        <v>195</v>
      </c>
      <c r="B20" s="1" t="s">
        <v>4</v>
      </c>
      <c r="C20" s="1" t="s">
        <v>6</v>
      </c>
      <c r="D20" s="1" t="s">
        <v>5</v>
      </c>
      <c r="E20" s="1" t="s">
        <v>7</v>
      </c>
      <c r="F20" s="1" t="s">
        <v>8</v>
      </c>
      <c r="G20" s="1" t="s">
        <v>9</v>
      </c>
      <c r="H20" s="1" t="s">
        <v>10</v>
      </c>
      <c r="I20" s="1" t="s">
        <v>11</v>
      </c>
      <c r="J20" s="1" t="s">
        <v>12</v>
      </c>
      <c r="K20" s="1" t="s">
        <v>13</v>
      </c>
    </row>
    <row r="21" spans="1:11" x14ac:dyDescent="0.25">
      <c r="A21" s="2" t="s">
        <v>174</v>
      </c>
      <c r="B21" s="31">
        <f xml:space="preserve"> COUNTIF('Edit Computer'!H3:H84, "Passed")</f>
        <v>0</v>
      </c>
      <c r="C21" s="31">
        <f xml:space="preserve"> COUNTIF('Edit Computer'!I3:I84, "Passed")</f>
        <v>0</v>
      </c>
      <c r="D21" s="31">
        <f xml:space="preserve"> COUNTIF('Edit Computer'!J3:J84, "Passed")</f>
        <v>0</v>
      </c>
      <c r="E21" s="31">
        <f xml:space="preserve"> COUNTIF('Edit Computer'!K3:K84, "Passed")</f>
        <v>0</v>
      </c>
      <c r="F21" s="31">
        <f xml:space="preserve"> COUNTIF('Edit Computer'!L3:L84, "Passed")</f>
        <v>0</v>
      </c>
      <c r="G21" s="31">
        <f xml:space="preserve"> COUNTIF('Edit Computer'!M3:M84, "Passed")</f>
        <v>0</v>
      </c>
      <c r="H21" s="31">
        <f xml:space="preserve"> COUNTIF('Edit Computer'!N3:N84, "Passed")</f>
        <v>0</v>
      </c>
      <c r="I21" s="31">
        <f xml:space="preserve"> COUNTIF('Edit Computer'!O3:O84, "Passed")</f>
        <v>0</v>
      </c>
      <c r="J21" s="31">
        <f xml:space="preserve"> COUNTIF('Edit Computer'!P3:P84, "Passed")</f>
        <v>0</v>
      </c>
      <c r="K21" s="31">
        <f xml:space="preserve"> COUNTIF('Edit Computer'!Q3:Q84, "Passed")</f>
        <v>0</v>
      </c>
    </row>
    <row r="22" spans="1:11" x14ac:dyDescent="0.25">
      <c r="A22" s="2" t="s">
        <v>175</v>
      </c>
      <c r="B22" s="31">
        <f xml:space="preserve"> COUNTIF('Edit Computer'!H3:H84, "Failed")</f>
        <v>0</v>
      </c>
      <c r="C22" s="31">
        <f xml:space="preserve"> COUNTIF('Edit Computer'!I3:I84, "Failed")</f>
        <v>0</v>
      </c>
      <c r="D22" s="31">
        <f xml:space="preserve"> COUNTIF('Edit Computer'!J3:J84, "Failed")</f>
        <v>0</v>
      </c>
      <c r="E22" s="31">
        <f xml:space="preserve"> COUNTIF('Edit Computer'!K3:K84, "Failed")</f>
        <v>0</v>
      </c>
      <c r="F22" s="31">
        <f xml:space="preserve"> COUNTIF('Edit Computer'!L3:L84, "Failed")</f>
        <v>0</v>
      </c>
      <c r="G22" s="31">
        <f xml:space="preserve"> COUNTIF('Edit Computer'!M3:M84, "Failed")</f>
        <v>0</v>
      </c>
      <c r="H22" s="31">
        <f xml:space="preserve"> COUNTIF('Edit Computer'!N3:N84, "Failed")</f>
        <v>0</v>
      </c>
      <c r="I22" s="31">
        <f xml:space="preserve"> COUNTIF('Edit Computer'!O3:O84, "Failed")</f>
        <v>0</v>
      </c>
      <c r="J22" s="31">
        <f xml:space="preserve"> COUNTIF('Edit Computer'!P3:P84, "Failed")</f>
        <v>0</v>
      </c>
      <c r="K22" s="31">
        <f xml:space="preserve"> COUNTIF('Edit Computer'!Q3:Q84, "Failed")</f>
        <v>0</v>
      </c>
    </row>
    <row r="23" spans="1:11" x14ac:dyDescent="0.25">
      <c r="A23" s="2" t="s">
        <v>176</v>
      </c>
      <c r="B23" s="31">
        <f xml:space="preserve"> COUNTIF('Edit Computer'!H3:H84, "Pending")</f>
        <v>0</v>
      </c>
      <c r="C23" s="31">
        <f xml:space="preserve"> COUNTIF('Edit Computer'!I3:I84, "Pending")</f>
        <v>0</v>
      </c>
      <c r="D23" s="31">
        <f xml:space="preserve"> COUNTIF('Edit Computer'!J3:J84, "Pending")</f>
        <v>0</v>
      </c>
      <c r="E23" s="31">
        <f xml:space="preserve"> COUNTIF('Edit Computer'!K3:K84, "Pending")</f>
        <v>0</v>
      </c>
      <c r="F23" s="31">
        <f xml:space="preserve"> COUNTIF('Edit Computer'!L3:L84, "Pending")</f>
        <v>0</v>
      </c>
      <c r="G23" s="31">
        <f xml:space="preserve"> COUNTIF('Edit Computer'!M3:M84, "Pending")</f>
        <v>0</v>
      </c>
      <c r="H23" s="31">
        <f xml:space="preserve"> COUNTIF('Edit Computer'!N3:N84, "Pending")</f>
        <v>0</v>
      </c>
      <c r="I23" s="31">
        <f xml:space="preserve"> COUNTIF('Edit Computer'!O3:O84, "Pending")</f>
        <v>0</v>
      </c>
      <c r="J23" s="31">
        <f xml:space="preserve"> COUNTIF('Edit Computer'!P3:P84, "Pending")</f>
        <v>0</v>
      </c>
      <c r="K23" s="31">
        <f xml:space="preserve"> COUNTIF('Edit Computer'!Q3:Q84, "Pending")</f>
        <v>0</v>
      </c>
    </row>
    <row r="24" spans="1:11" x14ac:dyDescent="0.25">
      <c r="A24" s="2" t="s">
        <v>177</v>
      </c>
      <c r="B24" s="31">
        <f xml:space="preserve"> COUNTIF('Edit Computer'!H3:H84, "Blocked")</f>
        <v>0</v>
      </c>
      <c r="C24" s="31">
        <f xml:space="preserve"> COUNTIF('Edit Computer'!I3:I84, "Blocked")</f>
        <v>0</v>
      </c>
      <c r="D24" s="31">
        <f xml:space="preserve"> COUNTIF('Edit Computer'!J3:J84, "Blocked")</f>
        <v>0</v>
      </c>
      <c r="E24" s="31">
        <f xml:space="preserve"> COUNTIF('Edit Computer'!K3:K84, "Blocked")</f>
        <v>0</v>
      </c>
      <c r="F24" s="31">
        <f xml:space="preserve"> COUNTIF('Edit Computer'!L3:L84, "Blocked")</f>
        <v>0</v>
      </c>
      <c r="G24" s="31">
        <f xml:space="preserve"> COUNTIF('Edit Computer'!M3:M84, "Blocked")</f>
        <v>0</v>
      </c>
      <c r="H24" s="31">
        <f xml:space="preserve"> COUNTIF('Edit Computer'!N3:N84, "Blocked")</f>
        <v>0</v>
      </c>
      <c r="I24" s="31">
        <f xml:space="preserve"> COUNTIF('Edit Computer'!O3:O84, "Blocked")</f>
        <v>0</v>
      </c>
      <c r="J24" s="31">
        <f xml:space="preserve"> COUNTIF('Edit Computer'!P3:P84, "Blocked")</f>
        <v>0</v>
      </c>
      <c r="K24" s="31">
        <f xml:space="preserve"> COUNTIF('Edit Computer'!Q3:Q84, "Blocked")</f>
        <v>0</v>
      </c>
    </row>
    <row r="25" spans="1:11" x14ac:dyDescent="0.25">
      <c r="A25" s="2" t="s">
        <v>178</v>
      </c>
      <c r="B25" s="31">
        <f xml:space="preserve"> COUNTIF('Edit Computer'!H3:H84, "Not Started")</f>
        <v>0</v>
      </c>
      <c r="C25" s="31">
        <f xml:space="preserve"> COUNTIF('Edit Computer'!I3:I84, "Not Started")</f>
        <v>0</v>
      </c>
      <c r="D25" s="31">
        <f xml:space="preserve"> COUNTIF('Edit Computer'!J3:J84, "Not Started")</f>
        <v>0</v>
      </c>
      <c r="E25" s="31">
        <f xml:space="preserve"> COUNTIF('Edit Computer'!K3:K84, "Not Started")</f>
        <v>0</v>
      </c>
      <c r="F25" s="31">
        <f xml:space="preserve"> COUNTIF('Edit Computer'!L3:L84, "Not Started")</f>
        <v>0</v>
      </c>
      <c r="G25" s="31">
        <f xml:space="preserve"> COUNTIF('Edit Computer'!M3:M84, "Not Started")</f>
        <v>0</v>
      </c>
      <c r="H25" s="31">
        <f xml:space="preserve"> COUNTIF('Edit Computer'!N3:N84, "Not Started")</f>
        <v>0</v>
      </c>
      <c r="I25" s="31">
        <f xml:space="preserve"> COUNTIF('Edit Computer'!O3:O84, "Not Started")</f>
        <v>0</v>
      </c>
      <c r="J25" s="31">
        <f xml:space="preserve"> COUNTIF('Edit Computer'!P3:P84, "Not Started")</f>
        <v>0</v>
      </c>
      <c r="K25" s="31">
        <f xml:space="preserve"> COUNTIF('Edit Computer'!Q3:Q84, "Not Started")</f>
        <v>0</v>
      </c>
    </row>
    <row r="26" spans="1:11" x14ac:dyDescent="0.25">
      <c r="A26" s="34" t="str">
        <f>"Total test cases: "&amp;COUNT('Edit Computer'!A3:A86)</f>
        <v>Total test cases: 16</v>
      </c>
      <c r="B26" s="33">
        <f>SUM(B21:B25)</f>
        <v>0</v>
      </c>
      <c r="C26" s="33">
        <f t="shared" ref="C26:K26" si="2">SUM(C21:C25)</f>
        <v>0</v>
      </c>
      <c r="D26" s="33">
        <f t="shared" si="2"/>
        <v>0</v>
      </c>
      <c r="E26" s="33">
        <f t="shared" si="2"/>
        <v>0</v>
      </c>
      <c r="F26" s="33">
        <f t="shared" si="2"/>
        <v>0</v>
      </c>
      <c r="G26" s="33">
        <f t="shared" si="2"/>
        <v>0</v>
      </c>
      <c r="H26" s="33">
        <f t="shared" si="2"/>
        <v>0</v>
      </c>
      <c r="I26" s="33">
        <f t="shared" si="2"/>
        <v>0</v>
      </c>
      <c r="J26" s="33">
        <f t="shared" si="2"/>
        <v>0</v>
      </c>
      <c r="K26" s="33">
        <f t="shared" si="2"/>
        <v>0</v>
      </c>
    </row>
  </sheetData>
  <conditionalFormatting sqref="A3:A9">
    <cfRule type="cellIs" dxfId="48" priority="28" operator="equal">
      <formula>"Passed"</formula>
    </cfRule>
  </conditionalFormatting>
  <conditionalFormatting sqref="A3:A9">
    <cfRule type="cellIs" dxfId="47" priority="27" operator="equal">
      <formula>"Failed"</formula>
    </cfRule>
  </conditionalFormatting>
  <conditionalFormatting sqref="A3:A9">
    <cfRule type="cellIs" dxfId="46" priority="25" operator="equal">
      <formula>"Blocked"</formula>
    </cfRule>
    <cfRule type="cellIs" dxfId="45" priority="26" operator="equal">
      <formula>"Pending"</formula>
    </cfRule>
  </conditionalFormatting>
  <conditionalFormatting sqref="A12:A16">
    <cfRule type="cellIs" dxfId="44" priority="24" operator="equal">
      <formula>"Passed"</formula>
    </cfRule>
  </conditionalFormatting>
  <conditionalFormatting sqref="A12:A16">
    <cfRule type="cellIs" dxfId="43" priority="23" operator="equal">
      <formula>"Failed"</formula>
    </cfRule>
  </conditionalFormatting>
  <conditionalFormatting sqref="A12:A16">
    <cfRule type="cellIs" dxfId="42" priority="21" operator="equal">
      <formula>"Blocked"</formula>
    </cfRule>
    <cfRule type="cellIs" dxfId="41" priority="22" operator="equal">
      <formula>"Pending"</formula>
    </cfRule>
  </conditionalFormatting>
  <conditionalFormatting sqref="A21:A25">
    <cfRule type="cellIs" dxfId="40" priority="20" operator="equal">
      <formula>"Passed"</formula>
    </cfRule>
  </conditionalFormatting>
  <conditionalFormatting sqref="A21:A25">
    <cfRule type="cellIs" dxfId="39" priority="19" operator="equal">
      <formula>"Failed"</formula>
    </cfRule>
  </conditionalFormatting>
  <conditionalFormatting sqref="A21:A25">
    <cfRule type="cellIs" dxfId="38" priority="17" operator="equal">
      <formula>"Blocked"</formula>
    </cfRule>
    <cfRule type="cellIs" dxfId="37" priority="18" operator="equal">
      <formula>"Pending"</formula>
    </cfRule>
  </conditionalFormatting>
  <conditionalFormatting sqref="A18">
    <cfRule type="cellIs" dxfId="36" priority="16" operator="equal">
      <formula>"Passed"</formula>
    </cfRule>
  </conditionalFormatting>
  <conditionalFormatting sqref="A18">
    <cfRule type="cellIs" dxfId="35" priority="15" operator="equal">
      <formula>"Failed"</formula>
    </cfRule>
  </conditionalFormatting>
  <conditionalFormatting sqref="A18">
    <cfRule type="cellIs" dxfId="34" priority="13" operator="equal">
      <formula>"Blocked"</formula>
    </cfRule>
    <cfRule type="cellIs" dxfId="33" priority="14" operator="equal">
      <formula>"Pending"</formula>
    </cfRule>
  </conditionalFormatting>
  <conditionalFormatting sqref="A17">
    <cfRule type="cellIs" dxfId="7" priority="8" operator="equal">
      <formula>"Passed"</formula>
    </cfRule>
  </conditionalFormatting>
  <conditionalFormatting sqref="A17">
    <cfRule type="cellIs" dxfId="6" priority="7" operator="equal">
      <formula>"Failed"</formula>
    </cfRule>
  </conditionalFormatting>
  <conditionalFormatting sqref="A17">
    <cfRule type="cellIs" dxfId="5" priority="5" operator="equal">
      <formula>"Blocked"</formula>
    </cfRule>
    <cfRule type="cellIs" dxfId="4" priority="6" operator="equal">
      <formula>"Pending"</formula>
    </cfRule>
  </conditionalFormatting>
  <conditionalFormatting sqref="A26">
    <cfRule type="cellIs" dxfId="3" priority="4" operator="equal">
      <formula>"Passed"</formula>
    </cfRule>
  </conditionalFormatting>
  <conditionalFormatting sqref="A26">
    <cfRule type="cellIs" dxfId="2" priority="3" operator="equal">
      <formula>"Failed"</formula>
    </cfRule>
  </conditionalFormatting>
  <conditionalFormatting sqref="A26">
    <cfRule type="cellIs" dxfId="1" priority="1" operator="equal">
      <formula>"Blocked"</formula>
    </cfRule>
    <cfRule type="cellIs" dxfId="0" priority="2" operator="equal">
      <formula>"Pending"</formula>
    </cfRule>
  </conditionalFormatting>
  <dataValidations count="1">
    <dataValidation type="list" allowBlank="1" showInputMessage="1" showErrorMessage="1" sqref="A3:A7 A12:A16 A21:A25" xr:uid="{208E5144-5ED4-4B3C-A8FB-3ACDAFA77D36}">
      <formula1>"Passed, Failed, Pending, Blocked, Not Started"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31C20-46A0-45DC-9634-DD5BB47031B5}">
  <dimension ref="A1:Q23"/>
  <sheetViews>
    <sheetView tabSelected="1" topLeftCell="F1" workbookViewId="0">
      <selection activeCell="H8" sqref="H8:I8"/>
    </sheetView>
  </sheetViews>
  <sheetFormatPr defaultRowHeight="15" x14ac:dyDescent="0.25"/>
  <cols>
    <col min="2" max="2" width="18.42578125" customWidth="1"/>
    <col min="3" max="3" width="73.28515625" style="4" customWidth="1"/>
    <col min="4" max="4" width="59.85546875" style="4" customWidth="1"/>
    <col min="5" max="5" width="60.85546875" style="4" customWidth="1"/>
    <col min="6" max="6" width="20.85546875" style="4" customWidth="1"/>
    <col min="7" max="7" width="19.28515625" customWidth="1"/>
    <col min="8" max="8" width="15.5703125" customWidth="1"/>
    <col min="9" max="9" width="16.140625" customWidth="1"/>
    <col min="10" max="10" width="19.42578125" customWidth="1"/>
    <col min="11" max="16" width="20.5703125" customWidth="1"/>
    <col min="17" max="17" width="17.85546875" bestFit="1" customWidth="1"/>
  </cols>
  <sheetData>
    <row r="1" spans="1:17" x14ac:dyDescent="0.25">
      <c r="A1" s="14" t="s">
        <v>0</v>
      </c>
      <c r="B1" s="14" t="s">
        <v>17</v>
      </c>
      <c r="C1" s="12" t="s">
        <v>1</v>
      </c>
      <c r="D1" s="12" t="s">
        <v>2</v>
      </c>
      <c r="E1" s="12" t="s">
        <v>3</v>
      </c>
      <c r="F1" s="12" t="s">
        <v>67</v>
      </c>
      <c r="G1" s="12" t="s">
        <v>91</v>
      </c>
      <c r="H1" s="16" t="s">
        <v>115</v>
      </c>
      <c r="I1" s="17"/>
      <c r="J1" s="18"/>
      <c r="K1" s="16" t="s">
        <v>116</v>
      </c>
      <c r="L1" s="17"/>
      <c r="M1" s="17"/>
      <c r="N1" s="17"/>
      <c r="O1" s="17"/>
      <c r="P1" s="17"/>
      <c r="Q1" s="18"/>
    </row>
    <row r="2" spans="1:17" x14ac:dyDescent="0.25">
      <c r="A2" s="15"/>
      <c r="B2" s="15"/>
      <c r="C2" s="13"/>
      <c r="D2" s="13"/>
      <c r="E2" s="13"/>
      <c r="F2" s="13"/>
      <c r="G2" s="13"/>
      <c r="H2" s="19" t="s">
        <v>4</v>
      </c>
      <c r="I2" s="19" t="s">
        <v>6</v>
      </c>
      <c r="J2" s="19" t="s">
        <v>5</v>
      </c>
      <c r="K2" s="19" t="s">
        <v>7</v>
      </c>
      <c r="L2" s="19" t="s">
        <v>8</v>
      </c>
      <c r="M2" s="19" t="s">
        <v>9</v>
      </c>
      <c r="N2" s="19" t="s">
        <v>10</v>
      </c>
      <c r="O2" s="19" t="s">
        <v>11</v>
      </c>
      <c r="P2" s="19" t="s">
        <v>12</v>
      </c>
      <c r="Q2" s="19" t="s">
        <v>13</v>
      </c>
    </row>
    <row r="3" spans="1:17" ht="30" x14ac:dyDescent="0.25">
      <c r="A3" s="2">
        <f>A2+1</f>
        <v>1</v>
      </c>
      <c r="B3" s="2"/>
      <c r="C3" s="3" t="s">
        <v>15</v>
      </c>
      <c r="D3" s="3" t="s">
        <v>16</v>
      </c>
      <c r="E3" s="3" t="s">
        <v>18</v>
      </c>
      <c r="F3" s="3" t="s">
        <v>179</v>
      </c>
      <c r="G3" s="2"/>
      <c r="H3" s="2"/>
      <c r="I3" s="2"/>
      <c r="J3" s="2"/>
      <c r="K3" s="2"/>
      <c r="L3" s="2"/>
      <c r="M3" s="2"/>
      <c r="N3" s="2"/>
      <c r="O3" s="2"/>
      <c r="P3" s="2"/>
      <c r="Q3" s="2"/>
    </row>
    <row r="4" spans="1:17" ht="90" x14ac:dyDescent="0.25">
      <c r="A4" s="2">
        <f t="shared" ref="A4:A23" si="0">A3+1</f>
        <v>2</v>
      </c>
      <c r="B4" s="2"/>
      <c r="C4" s="3" t="s">
        <v>20</v>
      </c>
      <c r="D4" s="3" t="s">
        <v>19</v>
      </c>
      <c r="E4" s="3" t="s">
        <v>23</v>
      </c>
      <c r="F4" s="3" t="s">
        <v>179</v>
      </c>
      <c r="G4" s="2"/>
      <c r="H4" s="2"/>
      <c r="I4" s="2"/>
      <c r="J4" s="2"/>
      <c r="K4" s="2"/>
      <c r="L4" s="2"/>
      <c r="M4" s="2"/>
      <c r="N4" s="2"/>
      <c r="O4" s="2"/>
      <c r="P4" s="2"/>
      <c r="Q4" s="2"/>
    </row>
    <row r="5" spans="1:17" s="7" customFormat="1" ht="75" x14ac:dyDescent="0.25">
      <c r="A5" s="5"/>
      <c r="B5" s="6" t="s">
        <v>168</v>
      </c>
      <c r="C5" s="6" t="s">
        <v>166</v>
      </c>
      <c r="D5" s="6" t="s">
        <v>167</v>
      </c>
      <c r="E5" s="6" t="s">
        <v>169</v>
      </c>
      <c r="F5" s="3" t="s">
        <v>179</v>
      </c>
      <c r="G5" s="8" t="s">
        <v>170</v>
      </c>
      <c r="H5" s="2"/>
      <c r="I5" s="2"/>
      <c r="J5" s="2"/>
      <c r="K5" s="2"/>
      <c r="L5" s="2"/>
      <c r="M5" s="2"/>
      <c r="N5" s="2"/>
      <c r="O5" s="2"/>
      <c r="P5" s="2"/>
      <c r="Q5" s="2"/>
    </row>
    <row r="6" spans="1:17" ht="30" x14ac:dyDescent="0.25">
      <c r="A6" s="2">
        <f>A4+1</f>
        <v>3</v>
      </c>
      <c r="B6" s="2"/>
      <c r="C6" s="3" t="s">
        <v>21</v>
      </c>
      <c r="D6" s="3" t="s">
        <v>19</v>
      </c>
      <c r="E6" s="3" t="s">
        <v>22</v>
      </c>
      <c r="F6" s="3" t="s">
        <v>179</v>
      </c>
      <c r="G6" s="2"/>
      <c r="H6" s="2"/>
      <c r="I6" s="2"/>
      <c r="J6" s="2"/>
      <c r="K6" s="2"/>
      <c r="L6" s="2"/>
      <c r="M6" s="2"/>
      <c r="N6" s="2"/>
      <c r="O6" s="2"/>
      <c r="P6" s="2"/>
      <c r="Q6" s="2"/>
    </row>
    <row r="7" spans="1:17" ht="60" x14ac:dyDescent="0.25">
      <c r="A7" s="2">
        <f t="shared" si="0"/>
        <v>4</v>
      </c>
      <c r="B7" s="2"/>
      <c r="C7" s="3" t="s">
        <v>49</v>
      </c>
      <c r="D7" s="3" t="s">
        <v>47</v>
      </c>
      <c r="E7" s="3" t="s">
        <v>48</v>
      </c>
      <c r="F7" s="3" t="s">
        <v>180</v>
      </c>
      <c r="G7" s="2"/>
      <c r="H7" s="2"/>
      <c r="I7" s="2"/>
      <c r="J7" s="2"/>
      <c r="K7" s="2"/>
      <c r="L7" s="2"/>
      <c r="M7" s="2"/>
      <c r="N7" s="2"/>
      <c r="O7" s="2"/>
      <c r="P7" s="2"/>
      <c r="Q7" s="2"/>
    </row>
    <row r="8" spans="1:17" ht="45" x14ac:dyDescent="0.25">
      <c r="A8" s="2">
        <f t="shared" si="0"/>
        <v>5</v>
      </c>
      <c r="B8" s="2"/>
      <c r="C8" s="3" t="s">
        <v>56</v>
      </c>
      <c r="D8" s="3" t="s">
        <v>50</v>
      </c>
      <c r="E8" s="3" t="s">
        <v>54</v>
      </c>
      <c r="F8" s="3" t="s">
        <v>180</v>
      </c>
      <c r="G8" s="2"/>
      <c r="H8" s="2"/>
      <c r="I8" s="2"/>
      <c r="J8" s="2"/>
      <c r="K8" s="2"/>
      <c r="L8" s="2"/>
      <c r="M8" s="2"/>
      <c r="N8" s="2"/>
      <c r="O8" s="2"/>
      <c r="P8" s="2"/>
      <c r="Q8" s="2"/>
    </row>
    <row r="9" spans="1:17" ht="45" x14ac:dyDescent="0.25">
      <c r="A9" s="2">
        <f t="shared" si="0"/>
        <v>6</v>
      </c>
      <c r="B9" s="2"/>
      <c r="C9" s="3" t="s">
        <v>51</v>
      </c>
      <c r="D9" s="3" t="s">
        <v>52</v>
      </c>
      <c r="E9" s="3" t="s">
        <v>53</v>
      </c>
      <c r="F9" s="3" t="s">
        <v>180</v>
      </c>
      <c r="G9" s="2"/>
      <c r="H9" s="2"/>
      <c r="I9" s="2"/>
      <c r="J9" s="2"/>
      <c r="K9" s="2"/>
      <c r="L9" s="2"/>
      <c r="M9" s="2"/>
      <c r="N9" s="2"/>
      <c r="O9" s="2"/>
      <c r="P9" s="2"/>
      <c r="Q9" s="2"/>
    </row>
    <row r="10" spans="1:17" ht="45" x14ac:dyDescent="0.25">
      <c r="A10" s="2">
        <f t="shared" si="0"/>
        <v>7</v>
      </c>
      <c r="B10" s="2"/>
      <c r="C10" s="3" t="s">
        <v>55</v>
      </c>
      <c r="D10" s="3" t="s">
        <v>57</v>
      </c>
      <c r="E10" s="3" t="s">
        <v>58</v>
      </c>
      <c r="F10" s="3" t="s">
        <v>180</v>
      </c>
      <c r="G10" s="2"/>
      <c r="H10" s="2"/>
      <c r="I10" s="2"/>
      <c r="J10" s="2"/>
      <c r="K10" s="2"/>
      <c r="L10" s="2"/>
      <c r="M10" s="2"/>
      <c r="N10" s="2"/>
      <c r="O10" s="2"/>
      <c r="P10" s="2"/>
      <c r="Q10" s="2"/>
    </row>
    <row r="11" spans="1:17" s="7" customFormat="1" ht="105" x14ac:dyDescent="0.25">
      <c r="A11" s="5">
        <f t="shared" si="0"/>
        <v>8</v>
      </c>
      <c r="B11" s="5"/>
      <c r="C11" s="6" t="s">
        <v>25</v>
      </c>
      <c r="D11" s="6" t="s">
        <v>24</v>
      </c>
      <c r="E11" s="6" t="s">
        <v>182</v>
      </c>
      <c r="F11" s="6" t="s">
        <v>179</v>
      </c>
      <c r="G11" s="8" t="s">
        <v>183</v>
      </c>
      <c r="H11" s="5"/>
      <c r="I11" s="5"/>
      <c r="J11" s="5"/>
      <c r="K11" s="5"/>
      <c r="L11" s="5"/>
      <c r="M11" s="5"/>
      <c r="N11" s="5"/>
      <c r="O11" s="5"/>
      <c r="P11" s="5"/>
      <c r="Q11" s="5"/>
    </row>
    <row r="12" spans="1:17" ht="30" x14ac:dyDescent="0.25">
      <c r="A12" s="27">
        <f t="shared" si="0"/>
        <v>9</v>
      </c>
      <c r="B12" s="2"/>
      <c r="C12" s="3" t="s">
        <v>26</v>
      </c>
      <c r="D12" s="3" t="s">
        <v>27</v>
      </c>
      <c r="E12" s="3" t="s">
        <v>29</v>
      </c>
      <c r="F12" s="3" t="s">
        <v>180</v>
      </c>
      <c r="G12" s="2"/>
      <c r="H12" s="2"/>
      <c r="I12" s="2"/>
      <c r="J12" s="2"/>
      <c r="K12" s="2"/>
      <c r="L12" s="2"/>
      <c r="M12" s="2"/>
      <c r="N12" s="2"/>
      <c r="O12" s="2"/>
      <c r="P12" s="2"/>
      <c r="Q12" s="2"/>
    </row>
    <row r="13" spans="1:17" s="7" customFormat="1" ht="60" x14ac:dyDescent="0.25">
      <c r="A13" s="5">
        <f t="shared" si="0"/>
        <v>10</v>
      </c>
      <c r="B13" s="5"/>
      <c r="C13" s="6" t="s">
        <v>184</v>
      </c>
      <c r="D13" s="6" t="s">
        <v>185</v>
      </c>
      <c r="E13" s="6" t="s">
        <v>186</v>
      </c>
      <c r="F13" s="6" t="s">
        <v>179</v>
      </c>
      <c r="G13" s="8" t="s">
        <v>187</v>
      </c>
      <c r="H13" s="5"/>
      <c r="I13" s="5"/>
      <c r="J13" s="5"/>
      <c r="K13" s="5"/>
      <c r="L13" s="5"/>
      <c r="M13" s="5"/>
      <c r="N13" s="5"/>
      <c r="O13" s="5"/>
      <c r="P13" s="5"/>
      <c r="Q13" s="5"/>
    </row>
    <row r="14" spans="1:17" ht="45" x14ac:dyDescent="0.25">
      <c r="A14" s="27">
        <f t="shared" si="0"/>
        <v>11</v>
      </c>
      <c r="B14" s="2"/>
      <c r="C14" s="3" t="s">
        <v>28</v>
      </c>
      <c r="D14" s="3" t="s">
        <v>32</v>
      </c>
      <c r="E14" s="3" t="s">
        <v>30</v>
      </c>
      <c r="F14" s="3" t="s">
        <v>180</v>
      </c>
      <c r="G14" s="2"/>
      <c r="H14" s="2"/>
      <c r="I14" s="2"/>
      <c r="J14" s="2"/>
      <c r="K14" s="2"/>
      <c r="L14" s="2"/>
      <c r="M14" s="2"/>
      <c r="N14" s="2"/>
      <c r="O14" s="2"/>
      <c r="P14" s="2"/>
      <c r="Q14" s="2"/>
    </row>
    <row r="15" spans="1:17" s="7" customFormat="1" ht="60" x14ac:dyDescent="0.25">
      <c r="A15" s="5">
        <f t="shared" si="0"/>
        <v>12</v>
      </c>
      <c r="B15" s="5"/>
      <c r="C15" s="6" t="s">
        <v>188</v>
      </c>
      <c r="D15" s="6" t="s">
        <v>189</v>
      </c>
      <c r="E15" s="6" t="s">
        <v>190</v>
      </c>
      <c r="F15" s="6" t="s">
        <v>179</v>
      </c>
      <c r="G15" s="8" t="s">
        <v>191</v>
      </c>
      <c r="H15" s="5"/>
      <c r="I15" s="5"/>
      <c r="J15" s="5"/>
      <c r="K15" s="5"/>
      <c r="L15" s="5"/>
      <c r="M15" s="5"/>
      <c r="N15" s="5"/>
      <c r="O15" s="5"/>
      <c r="P15" s="5"/>
      <c r="Q15" s="5"/>
    </row>
    <row r="16" spans="1:17" ht="45" x14ac:dyDescent="0.25">
      <c r="A16" s="27">
        <f t="shared" si="0"/>
        <v>13</v>
      </c>
      <c r="B16" s="2"/>
      <c r="C16" s="3" t="s">
        <v>31</v>
      </c>
      <c r="D16" s="3" t="s">
        <v>34</v>
      </c>
      <c r="E16" s="3" t="s">
        <v>33</v>
      </c>
      <c r="F16" s="3" t="s">
        <v>192</v>
      </c>
      <c r="G16" s="2"/>
      <c r="H16" s="2"/>
      <c r="I16" s="2"/>
      <c r="J16" s="2"/>
      <c r="K16" s="2"/>
      <c r="L16" s="2"/>
      <c r="M16" s="2"/>
      <c r="N16" s="2"/>
      <c r="O16" s="2"/>
      <c r="P16" s="2"/>
      <c r="Q16" s="2"/>
    </row>
    <row r="17" spans="1:17" ht="45" x14ac:dyDescent="0.25">
      <c r="A17" s="27">
        <f t="shared" si="0"/>
        <v>14</v>
      </c>
      <c r="B17" s="2"/>
      <c r="C17" s="3" t="s">
        <v>65</v>
      </c>
      <c r="D17" s="3" t="s">
        <v>66</v>
      </c>
      <c r="E17" s="3" t="s">
        <v>45</v>
      </c>
      <c r="F17" s="3" t="s">
        <v>179</v>
      </c>
      <c r="G17" s="2"/>
      <c r="H17" s="2"/>
      <c r="I17" s="2"/>
      <c r="J17" s="2"/>
      <c r="K17" s="2"/>
      <c r="L17" s="2"/>
      <c r="M17" s="2"/>
      <c r="N17" s="2"/>
      <c r="O17" s="2"/>
      <c r="P17" s="2"/>
      <c r="Q17" s="2"/>
    </row>
    <row r="18" spans="1:17" ht="45" x14ac:dyDescent="0.25">
      <c r="A18" s="2">
        <f t="shared" si="0"/>
        <v>15</v>
      </c>
      <c r="B18" s="2"/>
      <c r="C18" s="3" t="s">
        <v>35</v>
      </c>
      <c r="D18" s="3" t="s">
        <v>36</v>
      </c>
      <c r="E18" s="3" t="s">
        <v>40</v>
      </c>
      <c r="F18" s="3" t="s">
        <v>180</v>
      </c>
      <c r="G18" s="2"/>
      <c r="H18" s="2"/>
      <c r="I18" s="2"/>
      <c r="J18" s="2"/>
      <c r="K18" s="2"/>
      <c r="L18" s="2"/>
      <c r="M18" s="2"/>
      <c r="N18" s="2"/>
      <c r="O18" s="2"/>
      <c r="P18" s="2"/>
      <c r="Q18" s="2"/>
    </row>
    <row r="19" spans="1:17" ht="60" x14ac:dyDescent="0.25">
      <c r="A19" s="2">
        <f t="shared" si="0"/>
        <v>16</v>
      </c>
      <c r="B19" s="2"/>
      <c r="C19" s="3" t="s">
        <v>37</v>
      </c>
      <c r="D19" s="3" t="s">
        <v>38</v>
      </c>
      <c r="E19" s="3" t="s">
        <v>39</v>
      </c>
      <c r="F19" s="3" t="s">
        <v>179</v>
      </c>
      <c r="G19" s="2"/>
      <c r="H19" s="2"/>
      <c r="I19" s="2"/>
      <c r="J19" s="2"/>
      <c r="K19" s="2"/>
      <c r="L19" s="2"/>
      <c r="M19" s="2"/>
      <c r="N19" s="2"/>
      <c r="O19" s="2"/>
      <c r="P19" s="2"/>
      <c r="Q19" s="2"/>
    </row>
    <row r="20" spans="1:17" ht="45" x14ac:dyDescent="0.25">
      <c r="A20" s="2">
        <f t="shared" si="0"/>
        <v>17</v>
      </c>
      <c r="B20" s="2"/>
      <c r="C20" s="3" t="s">
        <v>41</v>
      </c>
      <c r="D20" s="3" t="s">
        <v>42</v>
      </c>
      <c r="E20" s="3" t="s">
        <v>43</v>
      </c>
      <c r="F20" s="3" t="s">
        <v>179</v>
      </c>
      <c r="G20" s="2"/>
      <c r="H20" s="2"/>
      <c r="I20" s="2"/>
      <c r="J20" s="2"/>
      <c r="K20" s="2"/>
      <c r="L20" s="2"/>
      <c r="M20" s="2"/>
      <c r="N20" s="2"/>
      <c r="O20" s="2"/>
      <c r="P20" s="2"/>
      <c r="Q20" s="2"/>
    </row>
    <row r="21" spans="1:17" ht="60" x14ac:dyDescent="0.25">
      <c r="A21" s="2">
        <f t="shared" si="0"/>
        <v>18</v>
      </c>
      <c r="B21" s="2"/>
      <c r="C21" s="3" t="s">
        <v>44</v>
      </c>
      <c r="D21" s="3" t="s">
        <v>46</v>
      </c>
      <c r="E21" s="3" t="s">
        <v>45</v>
      </c>
      <c r="F21" s="3" t="s">
        <v>192</v>
      </c>
      <c r="G21" s="2"/>
      <c r="H21" s="2"/>
      <c r="I21" s="2"/>
      <c r="J21" s="2"/>
      <c r="K21" s="2"/>
      <c r="L21" s="2"/>
      <c r="M21" s="2"/>
      <c r="N21" s="2"/>
      <c r="O21" s="2"/>
      <c r="P21" s="2"/>
      <c r="Q21" s="2"/>
    </row>
    <row r="22" spans="1:17" ht="30" x14ac:dyDescent="0.25">
      <c r="A22" s="2">
        <f t="shared" si="0"/>
        <v>19</v>
      </c>
      <c r="B22" s="2"/>
      <c r="C22" s="3" t="s">
        <v>62</v>
      </c>
      <c r="D22" s="3" t="s">
        <v>59</v>
      </c>
      <c r="E22" s="3" t="s">
        <v>60</v>
      </c>
      <c r="F22" s="3" t="s">
        <v>181</v>
      </c>
      <c r="G22" s="2"/>
      <c r="H22" s="2"/>
      <c r="I22" s="2"/>
      <c r="J22" s="2"/>
      <c r="K22" s="2"/>
      <c r="L22" s="2"/>
      <c r="M22" s="2"/>
      <c r="N22" s="2"/>
      <c r="O22" s="2"/>
      <c r="P22" s="2"/>
      <c r="Q22" s="2"/>
    </row>
    <row r="23" spans="1:17" ht="30" x14ac:dyDescent="0.25">
      <c r="A23" s="2">
        <f t="shared" si="0"/>
        <v>20</v>
      </c>
      <c r="B23" s="2"/>
      <c r="C23" s="3" t="s">
        <v>61</v>
      </c>
      <c r="D23" s="3" t="s">
        <v>63</v>
      </c>
      <c r="E23" s="3" t="s">
        <v>64</v>
      </c>
      <c r="F23" s="3" t="s">
        <v>181</v>
      </c>
      <c r="G23" s="2"/>
      <c r="H23" s="2"/>
      <c r="I23" s="2"/>
      <c r="J23" s="2"/>
      <c r="K23" s="2"/>
      <c r="L23" s="2"/>
      <c r="M23" s="2"/>
      <c r="N23" s="2"/>
      <c r="O23" s="2"/>
      <c r="P23" s="2"/>
      <c r="Q23" s="2"/>
    </row>
  </sheetData>
  <mergeCells count="9">
    <mergeCell ref="G1:G2"/>
    <mergeCell ref="H1:J1"/>
    <mergeCell ref="K1:Q1"/>
    <mergeCell ref="A1:A2"/>
    <mergeCell ref="B1:B2"/>
    <mergeCell ref="C1:C2"/>
    <mergeCell ref="D1:D2"/>
    <mergeCell ref="E1:E2"/>
    <mergeCell ref="F1:F2"/>
  </mergeCells>
  <conditionalFormatting sqref="H1:H1048576 I3:Q23">
    <cfRule type="cellIs" dxfId="28" priority="7" operator="equal">
      <formula>"Passed"</formula>
    </cfRule>
  </conditionalFormatting>
  <conditionalFormatting sqref="H3:Q23">
    <cfRule type="cellIs" dxfId="27" priority="6" operator="equal">
      <formula>"Failed"</formula>
    </cfRule>
  </conditionalFormatting>
  <conditionalFormatting sqref="H1:Q1048576">
    <cfRule type="cellIs" dxfId="26" priority="4" operator="equal">
      <formula>"Blocked"</formula>
    </cfRule>
    <cfRule type="cellIs" dxfId="25" priority="5" operator="equal">
      <formula>"Pending"</formula>
    </cfRule>
  </conditionalFormatting>
  <conditionalFormatting sqref="F1:F1048576">
    <cfRule type="cellIs" dxfId="24" priority="1" operator="equal">
      <formula>"Critical"</formula>
    </cfRule>
    <cfRule type="cellIs" dxfId="23" priority="2" operator="equal">
      <formula>"Major"</formula>
    </cfRule>
    <cfRule type="cellIs" dxfId="22" priority="3" operator="equal">
      <formula>"Medium"</formula>
    </cfRule>
  </conditionalFormatting>
  <dataValidations count="2">
    <dataValidation type="list" allowBlank="1" showInputMessage="1" showErrorMessage="1" sqref="H1:Q1048576" xr:uid="{E97FA28C-0659-4C12-96BC-7135B87B35C2}">
      <formula1>"Passed, Failed, Pending, Blocked, Not Started"</formula1>
    </dataValidation>
    <dataValidation type="list" allowBlank="1" showInputMessage="1" showErrorMessage="1" sqref="F3:F23" xr:uid="{4421310A-5713-41DD-AB86-FBB1A5F25BEB}">
      <formula1>"Minor, Medium, Major, Critical"</formula1>
    </dataValidation>
  </dataValidations>
  <pageMargins left="0.7" right="0.7" top="0.75" bottom="0.75" header="0.3" footer="0.3"/>
  <pageSetup paperSize="1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34EF-4506-4E43-980E-E3E8A5ACF7D2}">
  <dimension ref="A1:Q44"/>
  <sheetViews>
    <sheetView topLeftCell="A21" workbookViewId="0">
      <selection activeCell="F14" sqref="F14"/>
    </sheetView>
  </sheetViews>
  <sheetFormatPr defaultRowHeight="15" x14ac:dyDescent="0.25"/>
  <cols>
    <col min="2" max="2" width="16.7109375" customWidth="1"/>
    <col min="3" max="3" width="73.28515625" style="4" customWidth="1"/>
    <col min="4" max="4" width="59.85546875" customWidth="1"/>
    <col min="5" max="5" width="60.85546875" customWidth="1"/>
    <col min="6" max="7" width="23.42578125" customWidth="1"/>
    <col min="8" max="8" width="19.28515625" customWidth="1"/>
    <col min="9" max="9" width="15.5703125" customWidth="1"/>
    <col min="10" max="10" width="16.140625" customWidth="1"/>
    <col min="11" max="11" width="19.42578125" customWidth="1"/>
    <col min="12" max="17" width="20.5703125" customWidth="1"/>
  </cols>
  <sheetData>
    <row r="1" spans="1:17" x14ac:dyDescent="0.25">
      <c r="A1" s="14" t="s">
        <v>0</v>
      </c>
      <c r="B1" s="14" t="s">
        <v>17</v>
      </c>
      <c r="C1" s="12" t="s">
        <v>1</v>
      </c>
      <c r="D1" s="12" t="s">
        <v>2</v>
      </c>
      <c r="E1" s="12" t="s">
        <v>3</v>
      </c>
      <c r="F1" s="12" t="s">
        <v>67</v>
      </c>
      <c r="G1" s="12" t="s">
        <v>91</v>
      </c>
      <c r="H1" s="16" t="s">
        <v>115</v>
      </c>
      <c r="I1" s="17"/>
      <c r="J1" s="18"/>
      <c r="K1" s="16" t="s">
        <v>116</v>
      </c>
      <c r="L1" s="17"/>
      <c r="M1" s="17"/>
      <c r="N1" s="17"/>
      <c r="O1" s="17"/>
      <c r="P1" s="17"/>
      <c r="Q1" s="18"/>
    </row>
    <row r="2" spans="1:17" x14ac:dyDescent="0.25">
      <c r="A2" s="15"/>
      <c r="B2" s="15"/>
      <c r="C2" s="13"/>
      <c r="D2" s="13"/>
      <c r="E2" s="13"/>
      <c r="F2" s="13"/>
      <c r="G2" s="13"/>
      <c r="H2" s="19" t="s">
        <v>4</v>
      </c>
      <c r="I2" s="19" t="s">
        <v>6</v>
      </c>
      <c r="J2" s="19" t="s">
        <v>5</v>
      </c>
      <c r="K2" s="19" t="s">
        <v>7</v>
      </c>
      <c r="L2" s="19" t="s">
        <v>8</v>
      </c>
      <c r="M2" s="19" t="s">
        <v>9</v>
      </c>
      <c r="N2" s="19" t="s">
        <v>10</v>
      </c>
      <c r="O2" s="19" t="s">
        <v>11</v>
      </c>
      <c r="P2" s="19" t="s">
        <v>12</v>
      </c>
      <c r="Q2" s="19" t="s">
        <v>13</v>
      </c>
    </row>
    <row r="3" spans="1:17" ht="45" x14ac:dyDescent="0.25">
      <c r="A3" s="2">
        <v>1</v>
      </c>
      <c r="B3" s="2"/>
      <c r="C3" s="3" t="s">
        <v>68</v>
      </c>
      <c r="D3" s="3" t="s">
        <v>71</v>
      </c>
      <c r="E3" s="2" t="s">
        <v>14</v>
      </c>
      <c r="F3" s="3" t="s">
        <v>179</v>
      </c>
      <c r="G3" s="2"/>
      <c r="H3" s="2"/>
      <c r="I3" s="2"/>
      <c r="J3" s="2"/>
      <c r="K3" s="2"/>
      <c r="L3" s="2"/>
      <c r="M3" s="2"/>
      <c r="N3" s="2"/>
      <c r="O3" s="2"/>
      <c r="P3" s="2"/>
      <c r="Q3" s="2"/>
    </row>
    <row r="4" spans="1:17" ht="105" x14ac:dyDescent="0.25">
      <c r="A4" s="2">
        <f>A3+1</f>
        <v>2</v>
      </c>
      <c r="B4" s="2"/>
      <c r="C4" s="3" t="s">
        <v>69</v>
      </c>
      <c r="D4" s="3" t="s">
        <v>71</v>
      </c>
      <c r="E4" s="3" t="s">
        <v>70</v>
      </c>
      <c r="F4" s="3" t="s">
        <v>179</v>
      </c>
      <c r="G4" s="2"/>
      <c r="H4" s="2"/>
      <c r="I4" s="2"/>
      <c r="J4" s="2"/>
      <c r="K4" s="2"/>
      <c r="L4" s="2"/>
      <c r="M4" s="2"/>
      <c r="N4" s="2"/>
      <c r="O4" s="2"/>
      <c r="P4" s="2"/>
      <c r="Q4" s="2"/>
    </row>
    <row r="5" spans="1:17" s="7" customFormat="1" ht="75" customHeight="1" x14ac:dyDescent="0.25">
      <c r="A5" s="5">
        <f t="shared" ref="A5:A22" si="0">A4+1</f>
        <v>3</v>
      </c>
      <c r="B5" s="5"/>
      <c r="C5" s="6" t="s">
        <v>93</v>
      </c>
      <c r="D5" s="6" t="s">
        <v>94</v>
      </c>
      <c r="E5" s="6" t="s">
        <v>95</v>
      </c>
      <c r="F5" s="3" t="s">
        <v>179</v>
      </c>
      <c r="G5" s="9" t="s">
        <v>99</v>
      </c>
      <c r="H5" s="2"/>
      <c r="I5" s="2"/>
      <c r="J5" s="2"/>
      <c r="K5" s="2"/>
      <c r="L5" s="2"/>
      <c r="M5" s="2"/>
      <c r="N5" s="2"/>
      <c r="O5" s="2"/>
      <c r="P5" s="2"/>
      <c r="Q5" s="2"/>
    </row>
    <row r="6" spans="1:17" s="7" customFormat="1" ht="75" x14ac:dyDescent="0.25">
      <c r="A6" s="5">
        <f t="shared" si="0"/>
        <v>4</v>
      </c>
      <c r="B6" s="5"/>
      <c r="C6" s="6" t="s">
        <v>96</v>
      </c>
      <c r="D6" s="6" t="s">
        <v>97</v>
      </c>
      <c r="E6" s="6" t="s">
        <v>98</v>
      </c>
      <c r="F6" s="3" t="s">
        <v>179</v>
      </c>
      <c r="G6" s="10"/>
      <c r="H6" s="2"/>
      <c r="I6" s="2"/>
      <c r="J6" s="2"/>
      <c r="K6" s="2"/>
      <c r="L6" s="2"/>
      <c r="M6" s="2"/>
      <c r="N6" s="2"/>
      <c r="O6" s="2"/>
      <c r="P6" s="2"/>
      <c r="Q6" s="2"/>
    </row>
    <row r="7" spans="1:17" s="7" customFormat="1" ht="75" customHeight="1" x14ac:dyDescent="0.25">
      <c r="A7" s="5">
        <f t="shared" si="0"/>
        <v>5</v>
      </c>
      <c r="B7" s="5"/>
      <c r="C7" s="6" t="s">
        <v>100</v>
      </c>
      <c r="D7" s="6" t="s">
        <v>102</v>
      </c>
      <c r="E7" s="6" t="s">
        <v>104</v>
      </c>
      <c r="F7" s="3" t="s">
        <v>179</v>
      </c>
      <c r="G7" s="10"/>
      <c r="H7" s="2"/>
      <c r="I7" s="2"/>
      <c r="J7" s="2"/>
      <c r="K7" s="2"/>
      <c r="L7" s="2"/>
      <c r="M7" s="2"/>
      <c r="N7" s="2"/>
      <c r="O7" s="2"/>
      <c r="P7" s="2"/>
      <c r="Q7" s="2"/>
    </row>
    <row r="8" spans="1:17" s="7" customFormat="1" ht="75" x14ac:dyDescent="0.25">
      <c r="A8" s="5">
        <f t="shared" si="0"/>
        <v>6</v>
      </c>
      <c r="B8" s="5"/>
      <c r="C8" s="6" t="s">
        <v>101</v>
      </c>
      <c r="D8" s="6" t="s">
        <v>103</v>
      </c>
      <c r="E8" s="6" t="s">
        <v>105</v>
      </c>
      <c r="F8" s="3" t="s">
        <v>179</v>
      </c>
      <c r="G8" s="11"/>
      <c r="H8" s="2"/>
      <c r="I8" s="2"/>
      <c r="J8" s="2"/>
      <c r="K8" s="2"/>
      <c r="L8" s="2"/>
      <c r="M8" s="2"/>
      <c r="N8" s="2"/>
      <c r="O8" s="2"/>
      <c r="P8" s="2"/>
      <c r="Q8" s="2"/>
    </row>
    <row r="9" spans="1:17" ht="60" x14ac:dyDescent="0.25">
      <c r="A9" s="2">
        <f t="shared" si="0"/>
        <v>7</v>
      </c>
      <c r="B9" s="2"/>
      <c r="C9" s="3" t="s">
        <v>87</v>
      </c>
      <c r="D9" s="3" t="s">
        <v>72</v>
      </c>
      <c r="E9" s="2" t="s">
        <v>73</v>
      </c>
      <c r="F9" s="3" t="s">
        <v>179</v>
      </c>
      <c r="G9" s="2"/>
      <c r="H9" s="2"/>
      <c r="I9" s="2"/>
      <c r="J9" s="2"/>
      <c r="K9" s="2"/>
      <c r="L9" s="2"/>
      <c r="M9" s="2"/>
      <c r="N9" s="2"/>
      <c r="O9" s="2"/>
      <c r="P9" s="2"/>
      <c r="Q9" s="2"/>
    </row>
    <row r="10" spans="1:17" s="7" customFormat="1" ht="75" x14ac:dyDescent="0.25">
      <c r="A10" s="5">
        <f t="shared" si="0"/>
        <v>8</v>
      </c>
      <c r="B10" s="5"/>
      <c r="C10" s="6" t="s">
        <v>88</v>
      </c>
      <c r="D10" s="6" t="s">
        <v>89</v>
      </c>
      <c r="E10" s="6" t="s">
        <v>90</v>
      </c>
      <c r="F10" s="3" t="s">
        <v>179</v>
      </c>
      <c r="G10" s="8" t="s">
        <v>92</v>
      </c>
      <c r="H10" s="2"/>
      <c r="I10" s="2"/>
      <c r="J10" s="2"/>
      <c r="K10" s="2"/>
      <c r="L10" s="2"/>
      <c r="M10" s="2"/>
      <c r="N10" s="2"/>
      <c r="O10" s="2"/>
      <c r="P10" s="2"/>
      <c r="Q10" s="2"/>
    </row>
    <row r="11" spans="1:17" ht="75" x14ac:dyDescent="0.25">
      <c r="A11" s="2">
        <f t="shared" si="0"/>
        <v>9</v>
      </c>
      <c r="B11" s="2"/>
      <c r="C11" s="3" t="s">
        <v>74</v>
      </c>
      <c r="D11" s="3" t="s">
        <v>79</v>
      </c>
      <c r="E11" s="2" t="s">
        <v>75</v>
      </c>
      <c r="F11" s="3" t="s">
        <v>179</v>
      </c>
      <c r="G11" s="2"/>
      <c r="H11" s="2"/>
      <c r="I11" s="2"/>
      <c r="J11" s="2"/>
      <c r="K11" s="2"/>
      <c r="L11" s="2"/>
      <c r="M11" s="2"/>
      <c r="N11" s="2"/>
      <c r="O11" s="2"/>
      <c r="P11" s="2"/>
      <c r="Q11" s="2"/>
    </row>
    <row r="12" spans="1:17" ht="75" x14ac:dyDescent="0.25">
      <c r="A12" s="2">
        <f t="shared" si="0"/>
        <v>10</v>
      </c>
      <c r="B12" s="2"/>
      <c r="C12" s="3" t="s">
        <v>76</v>
      </c>
      <c r="D12" s="3" t="s">
        <v>78</v>
      </c>
      <c r="E12" s="2" t="s">
        <v>77</v>
      </c>
      <c r="F12" s="3" t="s">
        <v>179</v>
      </c>
      <c r="G12" s="2"/>
      <c r="H12" s="2"/>
      <c r="I12" s="2"/>
      <c r="J12" s="2"/>
      <c r="K12" s="2"/>
      <c r="L12" s="2"/>
      <c r="M12" s="2"/>
      <c r="N12" s="2"/>
      <c r="O12" s="2"/>
      <c r="P12" s="2"/>
      <c r="Q12" s="2"/>
    </row>
    <row r="13" spans="1:17" ht="45" x14ac:dyDescent="0.25">
      <c r="A13" s="2">
        <f t="shared" si="0"/>
        <v>11</v>
      </c>
      <c r="B13" s="2"/>
      <c r="C13" s="3" t="s">
        <v>80</v>
      </c>
      <c r="D13" s="3" t="s">
        <v>81</v>
      </c>
      <c r="E13" s="2" t="s">
        <v>82</v>
      </c>
      <c r="F13" s="3" t="s">
        <v>179</v>
      </c>
      <c r="G13" s="2"/>
      <c r="H13" s="2"/>
      <c r="I13" s="2"/>
      <c r="J13" s="2"/>
      <c r="K13" s="2"/>
      <c r="L13" s="2"/>
      <c r="M13" s="2"/>
      <c r="N13" s="2"/>
      <c r="O13" s="2"/>
      <c r="P13" s="2"/>
      <c r="Q13" s="2"/>
    </row>
    <row r="14" spans="1:17" ht="150" x14ac:dyDescent="0.25">
      <c r="A14" s="2">
        <f t="shared" si="0"/>
        <v>12</v>
      </c>
      <c r="B14" s="2"/>
      <c r="C14" s="3" t="s">
        <v>83</v>
      </c>
      <c r="D14" s="3" t="s">
        <v>106</v>
      </c>
      <c r="E14" s="3" t="s">
        <v>111</v>
      </c>
      <c r="F14" s="3" t="s">
        <v>181</v>
      </c>
      <c r="G14" s="2"/>
      <c r="H14" s="2"/>
      <c r="I14" s="2"/>
      <c r="J14" s="2"/>
      <c r="K14" s="2"/>
      <c r="L14" s="2"/>
      <c r="M14" s="2"/>
      <c r="N14" s="2"/>
      <c r="O14" s="2"/>
      <c r="P14" s="2"/>
      <c r="Q14" s="2"/>
    </row>
    <row r="15" spans="1:17" ht="165" x14ac:dyDescent="0.25">
      <c r="A15" s="2">
        <f t="shared" si="0"/>
        <v>13</v>
      </c>
      <c r="B15" s="2"/>
      <c r="C15" s="3" t="s">
        <v>123</v>
      </c>
      <c r="D15" s="3" t="s">
        <v>124</v>
      </c>
      <c r="E15" s="3" t="s">
        <v>110</v>
      </c>
      <c r="F15" s="3" t="s">
        <v>181</v>
      </c>
      <c r="G15" s="2"/>
      <c r="H15" s="2"/>
      <c r="I15" s="2"/>
      <c r="J15" s="2"/>
      <c r="K15" s="2"/>
      <c r="L15" s="2"/>
      <c r="M15" s="2"/>
      <c r="N15" s="2"/>
      <c r="O15" s="2"/>
      <c r="P15" s="2"/>
      <c r="Q15" s="2"/>
    </row>
    <row r="16" spans="1:17" ht="165" x14ac:dyDescent="0.25">
      <c r="A16" s="2">
        <f t="shared" si="0"/>
        <v>14</v>
      </c>
      <c r="B16" s="2"/>
      <c r="C16" s="3" t="s">
        <v>84</v>
      </c>
      <c r="D16" s="3" t="s">
        <v>107</v>
      </c>
      <c r="E16" s="3" t="s">
        <v>110</v>
      </c>
      <c r="F16" s="3" t="s">
        <v>181</v>
      </c>
      <c r="G16" s="2"/>
      <c r="H16" s="2"/>
      <c r="I16" s="2"/>
      <c r="J16" s="2"/>
      <c r="K16" s="2"/>
      <c r="L16" s="2"/>
      <c r="M16" s="2"/>
      <c r="N16" s="2"/>
      <c r="O16" s="2"/>
      <c r="P16" s="2"/>
      <c r="Q16" s="2"/>
    </row>
    <row r="17" spans="1:17" ht="165" x14ac:dyDescent="0.25">
      <c r="A17" s="2">
        <f t="shared" si="0"/>
        <v>15</v>
      </c>
      <c r="B17" s="2"/>
      <c r="C17" s="3" t="s">
        <v>85</v>
      </c>
      <c r="D17" s="3" t="s">
        <v>108</v>
      </c>
      <c r="E17" s="3" t="s">
        <v>112</v>
      </c>
      <c r="F17" s="3" t="s">
        <v>181</v>
      </c>
      <c r="G17" s="2"/>
      <c r="H17" s="2"/>
      <c r="I17" s="2"/>
      <c r="J17" s="2"/>
      <c r="K17" s="2"/>
      <c r="L17" s="2"/>
      <c r="M17" s="2"/>
      <c r="N17" s="2"/>
      <c r="O17" s="2"/>
      <c r="P17" s="2"/>
      <c r="Q17" s="2"/>
    </row>
    <row r="18" spans="1:17" ht="165" x14ac:dyDescent="0.25">
      <c r="A18" s="2">
        <f t="shared" si="0"/>
        <v>16</v>
      </c>
      <c r="B18" s="2"/>
      <c r="C18" s="3" t="s">
        <v>86</v>
      </c>
      <c r="D18" s="3" t="s">
        <v>109</v>
      </c>
      <c r="E18" s="3" t="s">
        <v>113</v>
      </c>
      <c r="F18" s="3" t="s">
        <v>181</v>
      </c>
      <c r="G18" s="2"/>
      <c r="H18" s="2"/>
      <c r="I18" s="2"/>
      <c r="J18" s="2"/>
      <c r="K18" s="2"/>
      <c r="L18" s="2"/>
      <c r="M18" s="2"/>
      <c r="N18" s="2"/>
      <c r="O18" s="2"/>
      <c r="P18" s="2"/>
      <c r="Q18" s="2"/>
    </row>
    <row r="19" spans="1:17" ht="105" x14ac:dyDescent="0.25">
      <c r="A19" s="2">
        <f t="shared" si="0"/>
        <v>17</v>
      </c>
      <c r="B19" s="2"/>
      <c r="C19" s="3" t="s">
        <v>171</v>
      </c>
      <c r="D19" s="3" t="s">
        <v>172</v>
      </c>
      <c r="E19" s="3" t="s">
        <v>173</v>
      </c>
      <c r="F19" s="3" t="s">
        <v>180</v>
      </c>
      <c r="G19" s="26"/>
      <c r="H19" s="2"/>
      <c r="I19" s="2"/>
      <c r="J19" s="2"/>
      <c r="K19" s="2"/>
      <c r="L19" s="2"/>
      <c r="M19" s="2"/>
      <c r="N19" s="2"/>
      <c r="O19" s="2"/>
      <c r="P19" s="2"/>
      <c r="Q19" s="2"/>
    </row>
    <row r="20" spans="1:17" s="7" customFormat="1" ht="60" x14ac:dyDescent="0.25">
      <c r="A20" s="2">
        <f t="shared" si="0"/>
        <v>18</v>
      </c>
      <c r="B20" s="5"/>
      <c r="C20" s="6" t="s">
        <v>147</v>
      </c>
      <c r="D20" s="6" t="s">
        <v>114</v>
      </c>
      <c r="E20" s="6" t="s">
        <v>141</v>
      </c>
      <c r="F20" s="3" t="s">
        <v>179</v>
      </c>
      <c r="G20" s="9" t="s">
        <v>142</v>
      </c>
      <c r="H20" s="2"/>
      <c r="I20" s="2"/>
      <c r="J20" s="2"/>
      <c r="K20" s="2"/>
      <c r="L20" s="2"/>
      <c r="M20" s="2"/>
      <c r="N20" s="2"/>
      <c r="O20" s="2"/>
      <c r="P20" s="2"/>
      <c r="Q20" s="2"/>
    </row>
    <row r="21" spans="1:17" s="7" customFormat="1" ht="75" x14ac:dyDescent="0.25">
      <c r="A21" s="5">
        <f t="shared" si="0"/>
        <v>19</v>
      </c>
      <c r="B21" s="5"/>
      <c r="C21" s="6" t="s">
        <v>143</v>
      </c>
      <c r="D21" s="6" t="s">
        <v>144</v>
      </c>
      <c r="E21" s="6" t="s">
        <v>161</v>
      </c>
      <c r="F21" s="3" t="s">
        <v>179</v>
      </c>
      <c r="G21" s="10"/>
      <c r="H21" s="2"/>
      <c r="I21" s="2"/>
      <c r="J21" s="2"/>
      <c r="K21" s="2"/>
      <c r="L21" s="2"/>
      <c r="M21" s="2"/>
      <c r="N21" s="2"/>
      <c r="O21" s="2"/>
      <c r="P21" s="2"/>
      <c r="Q21" s="2"/>
    </row>
    <row r="22" spans="1:17" s="7" customFormat="1" ht="75" x14ac:dyDescent="0.25">
      <c r="A22" s="5">
        <f t="shared" si="0"/>
        <v>20</v>
      </c>
      <c r="B22" s="5"/>
      <c r="C22" s="6" t="s">
        <v>149</v>
      </c>
      <c r="D22" s="6" t="s">
        <v>145</v>
      </c>
      <c r="E22" s="6" t="s">
        <v>146</v>
      </c>
      <c r="F22" s="3" t="s">
        <v>179</v>
      </c>
      <c r="G22" s="11"/>
      <c r="H22" s="2"/>
      <c r="I22" s="2"/>
      <c r="J22" s="2"/>
      <c r="K22" s="2"/>
      <c r="L22" s="2"/>
      <c r="M22" s="2"/>
      <c r="N22" s="2"/>
      <c r="O22" s="2"/>
      <c r="P22" s="2"/>
      <c r="Q22" s="2"/>
    </row>
    <row r="23" spans="1:17" x14ac:dyDescent="0.25">
      <c r="A23" s="2"/>
      <c r="B23" s="2"/>
      <c r="C23" s="3"/>
      <c r="D23" s="2"/>
      <c r="E23" s="2"/>
      <c r="F23" s="2"/>
      <c r="G23" s="2"/>
      <c r="H23" s="2"/>
      <c r="I23" s="2"/>
      <c r="J23" s="2"/>
      <c r="K23" s="2"/>
      <c r="L23" s="2"/>
      <c r="M23" s="2"/>
      <c r="N23" s="2"/>
      <c r="O23" s="2"/>
      <c r="P23" s="2"/>
      <c r="Q23" s="2"/>
    </row>
    <row r="24" spans="1:17" x14ac:dyDescent="0.25">
      <c r="A24" s="2"/>
      <c r="B24" s="2"/>
      <c r="C24" s="3"/>
      <c r="D24" s="2"/>
      <c r="E24" s="2"/>
      <c r="F24" s="2"/>
      <c r="G24" s="2"/>
      <c r="H24" s="2"/>
      <c r="I24" s="2"/>
      <c r="J24" s="2"/>
      <c r="K24" s="2"/>
      <c r="L24" s="2"/>
      <c r="M24" s="2"/>
      <c r="N24" s="2"/>
      <c r="O24" s="2"/>
      <c r="P24" s="2"/>
      <c r="Q24" s="2"/>
    </row>
    <row r="25" spans="1:17" x14ac:dyDescent="0.25">
      <c r="A25" s="2"/>
      <c r="B25" s="2"/>
      <c r="C25" s="3"/>
      <c r="D25" s="2"/>
      <c r="E25" s="2"/>
      <c r="F25" s="2"/>
      <c r="G25" s="2"/>
      <c r="H25" s="2"/>
      <c r="I25" s="2"/>
      <c r="J25" s="2"/>
      <c r="K25" s="2"/>
      <c r="L25" s="2"/>
      <c r="M25" s="2"/>
      <c r="N25" s="2"/>
      <c r="O25" s="2"/>
      <c r="P25" s="2"/>
      <c r="Q25" s="2"/>
    </row>
    <row r="26" spans="1:17" x14ac:dyDescent="0.25">
      <c r="A26" s="2"/>
      <c r="B26" s="2"/>
      <c r="C26" s="3"/>
      <c r="D26" s="2"/>
      <c r="E26" s="2"/>
      <c r="F26" s="2"/>
      <c r="G26" s="2"/>
      <c r="H26" s="2"/>
      <c r="I26" s="2"/>
      <c r="J26" s="2"/>
      <c r="K26" s="2"/>
      <c r="L26" s="2"/>
      <c r="M26" s="2"/>
      <c r="N26" s="2"/>
      <c r="O26" s="2"/>
      <c r="P26" s="2"/>
      <c r="Q26" s="2"/>
    </row>
    <row r="27" spans="1:17" x14ac:dyDescent="0.25">
      <c r="A27" s="2"/>
      <c r="B27" s="2"/>
      <c r="C27" s="3"/>
      <c r="D27" s="2"/>
      <c r="E27" s="2"/>
      <c r="F27" s="2"/>
      <c r="G27" s="2"/>
      <c r="H27" s="2"/>
      <c r="I27" s="2"/>
      <c r="J27" s="2"/>
      <c r="K27" s="2"/>
      <c r="L27" s="2"/>
      <c r="M27" s="2"/>
      <c r="N27" s="2"/>
      <c r="O27" s="2"/>
      <c r="P27" s="2"/>
      <c r="Q27" s="2"/>
    </row>
    <row r="28" spans="1:17" x14ac:dyDescent="0.25">
      <c r="A28" s="2"/>
      <c r="B28" s="2"/>
      <c r="C28" s="3"/>
      <c r="D28" s="2"/>
      <c r="E28" s="2"/>
      <c r="F28" s="2"/>
      <c r="G28" s="2"/>
      <c r="H28" s="2"/>
      <c r="I28" s="2"/>
      <c r="J28" s="2"/>
      <c r="K28" s="2"/>
      <c r="L28" s="2"/>
      <c r="M28" s="2"/>
      <c r="N28" s="2"/>
      <c r="O28" s="2"/>
      <c r="P28" s="2"/>
      <c r="Q28" s="2"/>
    </row>
    <row r="29" spans="1:17" x14ac:dyDescent="0.25">
      <c r="A29" s="2"/>
      <c r="B29" s="2"/>
      <c r="C29" s="3"/>
      <c r="D29" s="2"/>
      <c r="E29" s="2"/>
      <c r="F29" s="2"/>
      <c r="G29" s="2"/>
      <c r="H29" s="2"/>
      <c r="I29" s="2"/>
      <c r="J29" s="2"/>
      <c r="K29" s="2"/>
      <c r="L29" s="2"/>
      <c r="M29" s="2"/>
      <c r="N29" s="2"/>
      <c r="O29" s="2"/>
      <c r="P29" s="2"/>
      <c r="Q29" s="2"/>
    </row>
    <row r="30" spans="1:17" x14ac:dyDescent="0.25">
      <c r="A30" s="2"/>
      <c r="B30" s="2"/>
      <c r="C30" s="3"/>
      <c r="D30" s="2"/>
      <c r="E30" s="2"/>
      <c r="F30" s="2"/>
      <c r="G30" s="2"/>
      <c r="H30" s="2"/>
      <c r="I30" s="2"/>
      <c r="J30" s="2"/>
      <c r="K30" s="2"/>
      <c r="L30" s="2"/>
      <c r="M30" s="2"/>
      <c r="N30" s="2"/>
      <c r="O30" s="2"/>
      <c r="P30" s="2"/>
      <c r="Q30" s="2"/>
    </row>
    <row r="31" spans="1:17" x14ac:dyDescent="0.25">
      <c r="A31" s="2"/>
      <c r="B31" s="2"/>
      <c r="C31" s="3"/>
      <c r="D31" s="2"/>
      <c r="E31" s="2"/>
      <c r="F31" s="2"/>
      <c r="G31" s="2"/>
      <c r="H31" s="2"/>
      <c r="I31" s="2"/>
      <c r="J31" s="2"/>
      <c r="K31" s="2"/>
      <c r="L31" s="2"/>
      <c r="M31" s="2"/>
      <c r="N31" s="2"/>
      <c r="O31" s="2"/>
      <c r="P31" s="2"/>
      <c r="Q31" s="2"/>
    </row>
    <row r="32" spans="1:17" x14ac:dyDescent="0.25">
      <c r="A32" s="2"/>
      <c r="B32" s="2"/>
      <c r="C32" s="3"/>
      <c r="D32" s="2"/>
      <c r="E32" s="2"/>
      <c r="F32" s="2"/>
      <c r="G32" s="2"/>
      <c r="H32" s="2"/>
      <c r="I32" s="2"/>
      <c r="J32" s="2"/>
      <c r="K32" s="2"/>
      <c r="L32" s="2"/>
      <c r="M32" s="2"/>
      <c r="N32" s="2"/>
      <c r="O32" s="2"/>
      <c r="P32" s="2"/>
      <c r="Q32" s="2"/>
    </row>
    <row r="33" spans="1:17" x14ac:dyDescent="0.25">
      <c r="A33" s="2"/>
      <c r="B33" s="2"/>
      <c r="C33" s="3"/>
      <c r="D33" s="2"/>
      <c r="E33" s="2"/>
      <c r="F33" s="2"/>
      <c r="G33" s="2"/>
      <c r="H33" s="2"/>
      <c r="I33" s="2"/>
      <c r="J33" s="2"/>
      <c r="K33" s="2"/>
      <c r="L33" s="2"/>
      <c r="M33" s="2"/>
      <c r="N33" s="2"/>
      <c r="O33" s="2"/>
      <c r="P33" s="2"/>
      <c r="Q33" s="2"/>
    </row>
    <row r="34" spans="1:17" x14ac:dyDescent="0.25">
      <c r="A34" s="2"/>
      <c r="B34" s="2"/>
      <c r="C34" s="3"/>
      <c r="D34" s="2"/>
      <c r="E34" s="2"/>
      <c r="F34" s="2"/>
      <c r="G34" s="2"/>
      <c r="H34" s="2"/>
      <c r="I34" s="2"/>
      <c r="J34" s="2"/>
      <c r="K34" s="2"/>
      <c r="L34" s="2"/>
      <c r="M34" s="2"/>
      <c r="N34" s="2"/>
      <c r="O34" s="2"/>
      <c r="P34" s="2"/>
      <c r="Q34" s="2"/>
    </row>
    <row r="35" spans="1:17" x14ac:dyDescent="0.25">
      <c r="A35" s="2"/>
      <c r="B35" s="2"/>
      <c r="C35" s="3"/>
      <c r="D35" s="2"/>
      <c r="E35" s="2"/>
      <c r="F35" s="2"/>
      <c r="G35" s="2"/>
      <c r="H35" s="2"/>
      <c r="I35" s="2"/>
      <c r="J35" s="2"/>
      <c r="K35" s="2"/>
      <c r="L35" s="2"/>
      <c r="M35" s="2"/>
      <c r="N35" s="2"/>
      <c r="O35" s="2"/>
      <c r="P35" s="2"/>
      <c r="Q35" s="2"/>
    </row>
    <row r="36" spans="1:17" x14ac:dyDescent="0.25">
      <c r="A36" s="2"/>
      <c r="B36" s="2"/>
      <c r="C36" s="3"/>
      <c r="D36" s="2"/>
      <c r="E36" s="2"/>
      <c r="F36" s="2"/>
      <c r="G36" s="2"/>
      <c r="H36" s="2"/>
      <c r="I36" s="2"/>
      <c r="J36" s="2"/>
      <c r="K36" s="2"/>
      <c r="L36" s="2"/>
      <c r="M36" s="2"/>
      <c r="N36" s="2"/>
      <c r="O36" s="2"/>
      <c r="P36" s="2"/>
      <c r="Q36" s="2"/>
    </row>
    <row r="37" spans="1:17" x14ac:dyDescent="0.25">
      <c r="A37" s="2"/>
      <c r="B37" s="2"/>
      <c r="C37" s="3"/>
      <c r="D37" s="2"/>
      <c r="E37" s="2"/>
      <c r="F37" s="2"/>
      <c r="G37" s="2"/>
      <c r="H37" s="2"/>
      <c r="I37" s="2"/>
      <c r="J37" s="2"/>
      <c r="K37" s="2"/>
      <c r="L37" s="2"/>
      <c r="M37" s="2"/>
      <c r="N37" s="2"/>
      <c r="O37" s="2"/>
      <c r="P37" s="2"/>
      <c r="Q37" s="2"/>
    </row>
    <row r="38" spans="1:17" x14ac:dyDescent="0.25">
      <c r="A38" s="2"/>
      <c r="B38" s="2"/>
      <c r="C38" s="3"/>
      <c r="D38" s="2"/>
      <c r="E38" s="2"/>
      <c r="F38" s="2"/>
      <c r="G38" s="2"/>
      <c r="H38" s="2"/>
      <c r="I38" s="2"/>
      <c r="J38" s="2"/>
      <c r="K38" s="2"/>
      <c r="L38" s="2"/>
      <c r="M38" s="2"/>
      <c r="N38" s="2"/>
      <c r="O38" s="2"/>
      <c r="P38" s="2"/>
      <c r="Q38" s="2"/>
    </row>
    <row r="39" spans="1:17" x14ac:dyDescent="0.25">
      <c r="A39" s="2"/>
      <c r="B39" s="2"/>
      <c r="C39" s="3"/>
      <c r="D39" s="2"/>
      <c r="E39" s="2"/>
      <c r="F39" s="2"/>
      <c r="G39" s="2"/>
      <c r="H39" s="2"/>
      <c r="I39" s="2"/>
      <c r="J39" s="2"/>
      <c r="K39" s="2"/>
      <c r="L39" s="2"/>
      <c r="M39" s="2"/>
      <c r="N39" s="2"/>
      <c r="O39" s="2"/>
      <c r="P39" s="2"/>
      <c r="Q39" s="2"/>
    </row>
    <row r="40" spans="1:17" x14ac:dyDescent="0.25">
      <c r="A40" s="2"/>
      <c r="B40" s="2"/>
      <c r="C40" s="3"/>
      <c r="D40" s="2"/>
      <c r="E40" s="2"/>
      <c r="F40" s="2"/>
      <c r="G40" s="2"/>
      <c r="H40" s="2"/>
      <c r="I40" s="2"/>
      <c r="J40" s="2"/>
      <c r="K40" s="2"/>
      <c r="L40" s="2"/>
      <c r="M40" s="2"/>
      <c r="N40" s="2"/>
      <c r="O40" s="2"/>
      <c r="P40" s="2"/>
      <c r="Q40" s="2"/>
    </row>
    <row r="41" spans="1:17" x14ac:dyDescent="0.25">
      <c r="A41" s="2"/>
      <c r="B41" s="2"/>
      <c r="C41" s="3"/>
      <c r="D41" s="2"/>
      <c r="E41" s="2"/>
      <c r="F41" s="2"/>
      <c r="G41" s="2"/>
      <c r="H41" s="2"/>
      <c r="I41" s="2"/>
      <c r="J41" s="2"/>
      <c r="K41" s="2"/>
      <c r="L41" s="2"/>
      <c r="M41" s="2"/>
      <c r="N41" s="2"/>
      <c r="O41" s="2"/>
      <c r="P41" s="2"/>
      <c r="Q41" s="2"/>
    </row>
    <row r="42" spans="1:17" x14ac:dyDescent="0.25">
      <c r="A42" s="2"/>
      <c r="B42" s="2"/>
      <c r="C42" s="3"/>
      <c r="D42" s="2"/>
      <c r="E42" s="2"/>
      <c r="F42" s="2"/>
      <c r="G42" s="2"/>
      <c r="H42" s="2"/>
      <c r="I42" s="2"/>
      <c r="J42" s="2"/>
      <c r="K42" s="2"/>
      <c r="L42" s="2"/>
      <c r="M42" s="2"/>
      <c r="N42" s="2"/>
      <c r="O42" s="2"/>
      <c r="P42" s="2"/>
      <c r="Q42" s="2"/>
    </row>
    <row r="43" spans="1:17" x14ac:dyDescent="0.25">
      <c r="A43" s="2"/>
      <c r="B43" s="2"/>
      <c r="C43" s="3"/>
      <c r="D43" s="2"/>
      <c r="E43" s="2"/>
      <c r="F43" s="2"/>
      <c r="G43" s="2"/>
      <c r="H43" s="2"/>
      <c r="I43" s="2"/>
      <c r="J43" s="2"/>
      <c r="K43" s="2"/>
      <c r="L43" s="2"/>
      <c r="M43" s="2"/>
      <c r="N43" s="2"/>
      <c r="O43" s="2"/>
      <c r="P43" s="2"/>
      <c r="Q43" s="2"/>
    </row>
    <row r="44" spans="1:17" x14ac:dyDescent="0.25">
      <c r="A44" s="2"/>
      <c r="B44" s="2"/>
      <c r="C44" s="3"/>
      <c r="D44" s="2"/>
      <c r="E44" s="2"/>
      <c r="F44" s="2"/>
      <c r="G44" s="2"/>
      <c r="H44" s="2"/>
      <c r="I44" s="2"/>
      <c r="J44" s="2"/>
      <c r="K44" s="2"/>
      <c r="L44" s="2"/>
      <c r="M44" s="2"/>
      <c r="N44" s="2"/>
      <c r="O44" s="2"/>
      <c r="P44" s="2"/>
      <c r="Q44" s="2"/>
    </row>
  </sheetData>
  <mergeCells count="11">
    <mergeCell ref="G20:G22"/>
    <mergeCell ref="K1:Q1"/>
    <mergeCell ref="A1:A2"/>
    <mergeCell ref="B1:B2"/>
    <mergeCell ref="C1:C2"/>
    <mergeCell ref="D1:D2"/>
    <mergeCell ref="G5:G8"/>
    <mergeCell ref="E1:E2"/>
    <mergeCell ref="F1:F2"/>
    <mergeCell ref="G1:G2"/>
    <mergeCell ref="H1:J1"/>
  </mergeCells>
  <conditionalFormatting sqref="H3:Q44">
    <cfRule type="cellIs" dxfId="21" priority="7" operator="equal">
      <formula>"Passed"</formula>
    </cfRule>
  </conditionalFormatting>
  <conditionalFormatting sqref="H3:Q44">
    <cfRule type="cellIs" dxfId="20" priority="6" operator="equal">
      <formula>"Failed"</formula>
    </cfRule>
  </conditionalFormatting>
  <conditionalFormatting sqref="H3:Q44">
    <cfRule type="cellIs" dxfId="19" priority="4" operator="equal">
      <formula>"Blocked"</formula>
    </cfRule>
    <cfRule type="cellIs" dxfId="18" priority="5" operator="equal">
      <formula>"Pending"</formula>
    </cfRule>
  </conditionalFormatting>
  <conditionalFormatting sqref="F3:F22">
    <cfRule type="cellIs" dxfId="17" priority="1" operator="equal">
      <formula>"Critical"</formula>
    </cfRule>
    <cfRule type="cellIs" dxfId="16" priority="2" operator="equal">
      <formula>"Major"</formula>
    </cfRule>
    <cfRule type="cellIs" dxfId="15" priority="3" operator="equal">
      <formula>"Medium"</formula>
    </cfRule>
  </conditionalFormatting>
  <dataValidations count="2">
    <dataValidation type="list" allowBlank="1" showInputMessage="1" showErrorMessage="1" sqref="H3:Q44" xr:uid="{20A6F9BC-94F0-49B2-BF58-8C3353BE8A07}">
      <formula1>"Passed, Failed, Pending, Blocked, Not Started"</formula1>
    </dataValidation>
    <dataValidation type="list" allowBlank="1" showInputMessage="1" showErrorMessage="1" sqref="F3:F22" xr:uid="{233397B7-746E-4663-8B1C-E754B04387FB}">
      <formula1>"Minor, Medium, Major, Critical"</formula1>
    </dataValidation>
  </dataValidations>
  <pageMargins left="0.7" right="0.7" top="0.75" bottom="0.75" header="0.3" footer="0.3"/>
  <pageSetup paperSize="1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1C19B-9BE7-434B-95AA-A160A1ACA07C}">
  <dimension ref="A1:Q42"/>
  <sheetViews>
    <sheetView workbookViewId="0">
      <selection activeCell="F15" sqref="F15"/>
    </sheetView>
  </sheetViews>
  <sheetFormatPr defaultRowHeight="15" x14ac:dyDescent="0.25"/>
  <cols>
    <col min="2" max="2" width="16.7109375" customWidth="1"/>
    <col min="3" max="3" width="73.28515625" customWidth="1"/>
    <col min="4" max="4" width="59.85546875" customWidth="1"/>
    <col min="5" max="5" width="60.85546875" customWidth="1"/>
    <col min="6" max="7" width="23.42578125" customWidth="1"/>
    <col min="8" max="8" width="19.28515625" customWidth="1"/>
    <col min="9" max="9" width="15.5703125" customWidth="1"/>
    <col min="10" max="10" width="16.140625" customWidth="1"/>
    <col min="11" max="11" width="19.42578125" customWidth="1"/>
    <col min="12" max="17" width="20.5703125" customWidth="1"/>
  </cols>
  <sheetData>
    <row r="1" spans="1:17" x14ac:dyDescent="0.25">
      <c r="A1" s="14" t="s">
        <v>0</v>
      </c>
      <c r="B1" s="14" t="s">
        <v>17</v>
      </c>
      <c r="C1" s="12" t="s">
        <v>1</v>
      </c>
      <c r="D1" s="12" t="s">
        <v>2</v>
      </c>
      <c r="E1" s="12" t="s">
        <v>3</v>
      </c>
      <c r="F1" s="12" t="s">
        <v>67</v>
      </c>
      <c r="G1" s="12" t="s">
        <v>91</v>
      </c>
      <c r="H1" s="16" t="s">
        <v>115</v>
      </c>
      <c r="I1" s="17"/>
      <c r="J1" s="18"/>
      <c r="K1" s="16" t="s">
        <v>116</v>
      </c>
      <c r="L1" s="17"/>
      <c r="M1" s="17"/>
      <c r="N1" s="17"/>
      <c r="O1" s="17"/>
      <c r="P1" s="17"/>
      <c r="Q1" s="18"/>
    </row>
    <row r="2" spans="1:17" x14ac:dyDescent="0.25">
      <c r="A2" s="15"/>
      <c r="B2" s="15"/>
      <c r="C2" s="13"/>
      <c r="D2" s="13"/>
      <c r="E2" s="13"/>
      <c r="F2" s="13"/>
      <c r="G2" s="13"/>
      <c r="H2" s="19" t="s">
        <v>4</v>
      </c>
      <c r="I2" s="19" t="s">
        <v>6</v>
      </c>
      <c r="J2" s="19" t="s">
        <v>5</v>
      </c>
      <c r="K2" s="19" t="s">
        <v>7</v>
      </c>
      <c r="L2" s="19" t="s">
        <v>8</v>
      </c>
      <c r="M2" s="19" t="s">
        <v>9</v>
      </c>
      <c r="N2" s="19" t="s">
        <v>10</v>
      </c>
      <c r="O2" s="19" t="s">
        <v>11</v>
      </c>
      <c r="P2" s="19" t="s">
        <v>12</v>
      </c>
      <c r="Q2" s="19" t="s">
        <v>13</v>
      </c>
    </row>
    <row r="3" spans="1:17" ht="45" x14ac:dyDescent="0.25">
      <c r="A3" s="2">
        <v>1</v>
      </c>
      <c r="B3" s="2"/>
      <c r="C3" s="2" t="s">
        <v>117</v>
      </c>
      <c r="D3" s="3" t="s">
        <v>118</v>
      </c>
      <c r="E3" s="2" t="s">
        <v>14</v>
      </c>
      <c r="F3" s="3" t="s">
        <v>179</v>
      </c>
      <c r="G3" s="2"/>
      <c r="H3" s="2"/>
      <c r="I3" s="2"/>
      <c r="J3" s="2"/>
      <c r="K3" s="2"/>
      <c r="L3" s="2"/>
      <c r="M3" s="2"/>
      <c r="N3" s="2"/>
      <c r="O3" s="2"/>
      <c r="P3" s="2"/>
      <c r="Q3" s="2"/>
    </row>
    <row r="4" spans="1:17" ht="120" x14ac:dyDescent="0.25">
      <c r="A4" s="2">
        <f>A3+1</f>
        <v>2</v>
      </c>
      <c r="B4" s="2"/>
      <c r="C4" s="2" t="s">
        <v>119</v>
      </c>
      <c r="D4" s="3" t="s">
        <v>118</v>
      </c>
      <c r="E4" s="3" t="s">
        <v>129</v>
      </c>
      <c r="F4" s="3" t="s">
        <v>179</v>
      </c>
      <c r="G4" s="2"/>
      <c r="H4" s="2"/>
      <c r="I4" s="2"/>
      <c r="J4" s="2"/>
      <c r="K4" s="2"/>
      <c r="L4" s="2"/>
      <c r="M4" s="2"/>
      <c r="N4" s="2"/>
      <c r="O4" s="2"/>
      <c r="P4" s="2"/>
      <c r="Q4" s="2"/>
    </row>
    <row r="5" spans="1:17" s="22" customFormat="1" ht="75" customHeight="1" x14ac:dyDescent="0.25">
      <c r="A5" s="20">
        <f t="shared" ref="A5:A18" si="0">A4+1</f>
        <v>3</v>
      </c>
      <c r="B5" s="20"/>
      <c r="C5" s="20" t="s">
        <v>120</v>
      </c>
      <c r="D5" s="3" t="s">
        <v>121</v>
      </c>
      <c r="E5" s="21" t="s">
        <v>122</v>
      </c>
      <c r="F5" s="3" t="s">
        <v>180</v>
      </c>
      <c r="G5" s="25"/>
      <c r="H5" s="2"/>
      <c r="I5" s="2"/>
      <c r="J5" s="2"/>
      <c r="K5" s="2"/>
      <c r="L5" s="2"/>
      <c r="M5" s="2"/>
      <c r="N5" s="2"/>
      <c r="O5" s="2"/>
      <c r="P5" s="2"/>
      <c r="Q5" s="2"/>
    </row>
    <row r="6" spans="1:17" s="22" customFormat="1" ht="60" x14ac:dyDescent="0.25">
      <c r="A6" s="20">
        <f t="shared" si="0"/>
        <v>4</v>
      </c>
      <c r="B6" s="20"/>
      <c r="C6" s="20" t="s">
        <v>87</v>
      </c>
      <c r="D6" s="3" t="s">
        <v>126</v>
      </c>
      <c r="E6" s="2" t="s">
        <v>73</v>
      </c>
      <c r="F6" s="3" t="s">
        <v>179</v>
      </c>
      <c r="G6" s="25"/>
      <c r="H6" s="2"/>
      <c r="I6" s="2"/>
      <c r="J6" s="2"/>
      <c r="K6" s="2"/>
      <c r="L6" s="2"/>
      <c r="M6" s="2"/>
      <c r="N6" s="2"/>
      <c r="O6" s="2"/>
      <c r="P6" s="2"/>
      <c r="Q6" s="2"/>
    </row>
    <row r="7" spans="1:17" s="22" customFormat="1" ht="75" customHeight="1" x14ac:dyDescent="0.25">
      <c r="A7" s="20">
        <f t="shared" si="0"/>
        <v>5</v>
      </c>
      <c r="B7" s="20"/>
      <c r="C7" s="3" t="s">
        <v>74</v>
      </c>
      <c r="D7" s="3" t="s">
        <v>127</v>
      </c>
      <c r="E7" s="2" t="s">
        <v>75</v>
      </c>
      <c r="F7" s="3" t="s">
        <v>179</v>
      </c>
      <c r="G7" s="25"/>
      <c r="H7" s="2"/>
      <c r="I7" s="2"/>
      <c r="J7" s="2"/>
      <c r="K7" s="2"/>
      <c r="L7" s="2"/>
      <c r="M7" s="2"/>
      <c r="N7" s="2"/>
      <c r="O7" s="2"/>
      <c r="P7" s="2"/>
      <c r="Q7" s="2"/>
    </row>
    <row r="8" spans="1:17" s="22" customFormat="1" ht="75" x14ac:dyDescent="0.25">
      <c r="A8" s="20">
        <f t="shared" si="0"/>
        <v>6</v>
      </c>
      <c r="B8" s="20"/>
      <c r="C8" s="3" t="s">
        <v>76</v>
      </c>
      <c r="D8" s="3" t="s">
        <v>128</v>
      </c>
      <c r="E8" s="2" t="s">
        <v>77</v>
      </c>
      <c r="F8" s="3" t="s">
        <v>179</v>
      </c>
      <c r="G8" s="24"/>
      <c r="H8" s="2"/>
      <c r="I8" s="2"/>
      <c r="J8" s="2"/>
      <c r="K8" s="2"/>
      <c r="L8" s="2"/>
      <c r="M8" s="2"/>
      <c r="N8" s="2"/>
      <c r="O8" s="2"/>
      <c r="P8" s="2"/>
      <c r="Q8" s="2"/>
    </row>
    <row r="9" spans="1:17" s="22" customFormat="1" ht="120" x14ac:dyDescent="0.25">
      <c r="A9" s="20">
        <f t="shared" si="0"/>
        <v>7</v>
      </c>
      <c r="B9" s="20"/>
      <c r="C9" s="20" t="s">
        <v>125</v>
      </c>
      <c r="D9" s="3" t="s">
        <v>130</v>
      </c>
      <c r="E9" s="3" t="s">
        <v>136</v>
      </c>
      <c r="F9" s="3" t="s">
        <v>181</v>
      </c>
      <c r="G9" s="20"/>
      <c r="H9" s="2"/>
      <c r="I9" s="2"/>
      <c r="J9" s="2"/>
      <c r="K9" s="2"/>
      <c r="L9" s="2"/>
      <c r="M9" s="2"/>
      <c r="N9" s="2"/>
      <c r="O9" s="2"/>
      <c r="P9" s="2"/>
      <c r="Q9" s="2"/>
    </row>
    <row r="10" spans="1:17" s="22" customFormat="1" ht="120" x14ac:dyDescent="0.25">
      <c r="A10" s="20">
        <f t="shared" si="0"/>
        <v>8</v>
      </c>
      <c r="B10" s="20"/>
      <c r="C10" s="20" t="s">
        <v>131</v>
      </c>
      <c r="D10" s="3" t="s">
        <v>134</v>
      </c>
      <c r="E10" s="3" t="s">
        <v>135</v>
      </c>
      <c r="F10" s="3" t="s">
        <v>181</v>
      </c>
      <c r="G10" s="23"/>
      <c r="H10" s="2"/>
      <c r="I10" s="2"/>
      <c r="J10" s="2"/>
      <c r="K10" s="2"/>
      <c r="L10" s="2"/>
      <c r="M10" s="2"/>
      <c r="N10" s="2"/>
      <c r="O10" s="2"/>
      <c r="P10" s="2"/>
      <c r="Q10" s="2"/>
    </row>
    <row r="11" spans="1:17" ht="120" x14ac:dyDescent="0.25">
      <c r="A11" s="2">
        <f t="shared" si="0"/>
        <v>9</v>
      </c>
      <c r="B11" s="2"/>
      <c r="C11" s="20" t="s">
        <v>132</v>
      </c>
      <c r="D11" s="3" t="s">
        <v>137</v>
      </c>
      <c r="E11" s="3" t="s">
        <v>138</v>
      </c>
      <c r="F11" s="3" t="s">
        <v>181</v>
      </c>
      <c r="G11" s="2"/>
      <c r="H11" s="2"/>
      <c r="I11" s="2"/>
      <c r="J11" s="2"/>
      <c r="K11" s="2"/>
      <c r="L11" s="2"/>
      <c r="M11" s="2"/>
      <c r="N11" s="2"/>
      <c r="O11" s="2"/>
      <c r="P11" s="2"/>
      <c r="Q11" s="2"/>
    </row>
    <row r="12" spans="1:17" ht="120" x14ac:dyDescent="0.25">
      <c r="A12" s="2">
        <f t="shared" si="0"/>
        <v>10</v>
      </c>
      <c r="B12" s="2"/>
      <c r="C12" s="20" t="s">
        <v>133</v>
      </c>
      <c r="D12" s="3" t="s">
        <v>139</v>
      </c>
      <c r="E12" s="3" t="s">
        <v>140</v>
      </c>
      <c r="F12" s="3" t="s">
        <v>181</v>
      </c>
      <c r="G12" s="2"/>
      <c r="H12" s="2"/>
      <c r="I12" s="2"/>
      <c r="J12" s="2"/>
      <c r="K12" s="2"/>
      <c r="L12" s="2"/>
      <c r="M12" s="2"/>
      <c r="N12" s="2"/>
      <c r="O12" s="2"/>
      <c r="P12" s="2"/>
      <c r="Q12" s="2"/>
    </row>
    <row r="13" spans="1:17" s="7" customFormat="1" ht="60" x14ac:dyDescent="0.25">
      <c r="A13" s="5">
        <f t="shared" si="0"/>
        <v>11</v>
      </c>
      <c r="B13" s="5"/>
      <c r="C13" s="6" t="s">
        <v>147</v>
      </c>
      <c r="D13" s="6" t="s">
        <v>151</v>
      </c>
      <c r="E13" s="6" t="s">
        <v>141</v>
      </c>
      <c r="F13" s="3" t="s">
        <v>179</v>
      </c>
      <c r="G13" s="9" t="s">
        <v>156</v>
      </c>
      <c r="H13" s="2"/>
      <c r="I13" s="2"/>
      <c r="J13" s="2"/>
      <c r="K13" s="2"/>
      <c r="L13" s="2"/>
      <c r="M13" s="2"/>
      <c r="N13" s="2"/>
      <c r="O13" s="2"/>
      <c r="P13" s="2"/>
      <c r="Q13" s="2"/>
    </row>
    <row r="14" spans="1:17" s="7" customFormat="1" ht="75" x14ac:dyDescent="0.25">
      <c r="A14" s="5">
        <f t="shared" si="0"/>
        <v>12</v>
      </c>
      <c r="B14" s="5"/>
      <c r="C14" s="6" t="s">
        <v>148</v>
      </c>
      <c r="D14" s="6" t="s">
        <v>152</v>
      </c>
      <c r="E14" s="6" t="s">
        <v>160</v>
      </c>
      <c r="F14" s="3" t="s">
        <v>179</v>
      </c>
      <c r="G14" s="10"/>
      <c r="H14" s="2"/>
      <c r="I14" s="2"/>
      <c r="J14" s="2"/>
      <c r="K14" s="2"/>
      <c r="L14" s="2"/>
      <c r="M14" s="2"/>
      <c r="N14" s="2"/>
      <c r="O14" s="2"/>
      <c r="P14" s="2"/>
      <c r="Q14" s="2"/>
    </row>
    <row r="15" spans="1:17" s="7" customFormat="1" ht="75" x14ac:dyDescent="0.25">
      <c r="A15" s="5">
        <f t="shared" si="0"/>
        <v>13</v>
      </c>
      <c r="B15" s="5"/>
      <c r="C15" s="6" t="s">
        <v>150</v>
      </c>
      <c r="D15" s="6" t="s">
        <v>153</v>
      </c>
      <c r="E15" s="6" t="s">
        <v>146</v>
      </c>
      <c r="F15" s="3" t="s">
        <v>180</v>
      </c>
      <c r="G15" s="11"/>
      <c r="H15" s="2"/>
      <c r="I15" s="2"/>
      <c r="J15" s="2"/>
      <c r="K15" s="2"/>
      <c r="L15" s="2"/>
      <c r="M15" s="2"/>
      <c r="N15" s="2"/>
      <c r="O15" s="2"/>
      <c r="P15" s="2"/>
      <c r="Q15" s="2"/>
    </row>
    <row r="16" spans="1:17" s="7" customFormat="1" ht="45" x14ac:dyDescent="0.25">
      <c r="A16" s="5">
        <f t="shared" si="0"/>
        <v>14</v>
      </c>
      <c r="B16" s="5"/>
      <c r="C16" s="5" t="s">
        <v>154</v>
      </c>
      <c r="D16" s="6" t="s">
        <v>155</v>
      </c>
      <c r="E16" s="6" t="s">
        <v>141</v>
      </c>
      <c r="F16" s="3" t="s">
        <v>179</v>
      </c>
      <c r="G16" s="9" t="s">
        <v>157</v>
      </c>
      <c r="H16" s="2"/>
      <c r="I16" s="2"/>
      <c r="J16" s="2"/>
      <c r="K16" s="2"/>
      <c r="L16" s="2"/>
      <c r="M16" s="2"/>
      <c r="N16" s="2"/>
      <c r="O16" s="2"/>
      <c r="P16" s="2"/>
      <c r="Q16" s="2"/>
    </row>
    <row r="17" spans="1:17" s="7" customFormat="1" ht="60" x14ac:dyDescent="0.25">
      <c r="A17" s="5">
        <f t="shared" si="0"/>
        <v>15</v>
      </c>
      <c r="B17" s="5"/>
      <c r="C17" s="6" t="s">
        <v>158</v>
      </c>
      <c r="D17" s="6" t="s">
        <v>162</v>
      </c>
      <c r="E17" s="6" t="s">
        <v>163</v>
      </c>
      <c r="F17" s="3" t="s">
        <v>179</v>
      </c>
      <c r="G17" s="10"/>
      <c r="H17" s="2"/>
      <c r="I17" s="2"/>
      <c r="J17" s="2"/>
      <c r="K17" s="2"/>
      <c r="L17" s="2"/>
      <c r="M17" s="2"/>
      <c r="N17" s="2"/>
      <c r="O17" s="2"/>
      <c r="P17" s="2"/>
      <c r="Q17" s="2"/>
    </row>
    <row r="18" spans="1:17" s="7" customFormat="1" ht="165" x14ac:dyDescent="0.25">
      <c r="A18" s="5">
        <f t="shared" si="0"/>
        <v>16</v>
      </c>
      <c r="B18" s="5"/>
      <c r="C18" s="6" t="s">
        <v>159</v>
      </c>
      <c r="D18" s="6" t="s">
        <v>164</v>
      </c>
      <c r="E18" s="6" t="s">
        <v>165</v>
      </c>
      <c r="F18" s="3" t="s">
        <v>180</v>
      </c>
      <c r="G18" s="11"/>
      <c r="H18" s="2"/>
      <c r="I18" s="2"/>
      <c r="J18" s="2"/>
      <c r="K18" s="2"/>
      <c r="L18" s="2"/>
      <c r="M18" s="2"/>
      <c r="N18" s="2"/>
      <c r="O18" s="2"/>
      <c r="P18" s="2"/>
      <c r="Q18" s="2"/>
    </row>
    <row r="19" spans="1:17" x14ac:dyDescent="0.25">
      <c r="A19" s="2"/>
      <c r="B19" s="2"/>
      <c r="C19" s="2"/>
      <c r="D19" s="2"/>
      <c r="E19" s="2"/>
      <c r="F19" s="2"/>
      <c r="G19" s="2"/>
      <c r="H19" s="2"/>
      <c r="I19" s="2"/>
      <c r="J19" s="2"/>
      <c r="K19" s="2"/>
      <c r="L19" s="2"/>
      <c r="M19" s="2"/>
      <c r="N19" s="2"/>
      <c r="O19" s="2"/>
      <c r="P19" s="2"/>
      <c r="Q19" s="2"/>
    </row>
    <row r="20" spans="1:17" x14ac:dyDescent="0.25">
      <c r="A20" s="2"/>
      <c r="B20" s="2"/>
      <c r="C20" s="2"/>
      <c r="D20" s="2"/>
      <c r="E20" s="2"/>
      <c r="F20" s="2"/>
      <c r="G20" s="2"/>
      <c r="H20" s="2"/>
      <c r="I20" s="2"/>
      <c r="J20" s="2"/>
      <c r="K20" s="2"/>
      <c r="L20" s="2"/>
      <c r="M20" s="2"/>
      <c r="N20" s="2"/>
      <c r="O20" s="2"/>
      <c r="P20" s="2"/>
      <c r="Q20" s="2"/>
    </row>
    <row r="21" spans="1:17" x14ac:dyDescent="0.25">
      <c r="A21" s="2"/>
      <c r="B21" s="2"/>
      <c r="C21" s="2"/>
      <c r="D21" s="2"/>
      <c r="E21" s="2"/>
      <c r="F21" s="2"/>
      <c r="G21" s="2"/>
      <c r="H21" s="2"/>
      <c r="I21" s="2"/>
      <c r="J21" s="2"/>
      <c r="K21" s="2"/>
      <c r="L21" s="2"/>
      <c r="M21" s="2"/>
      <c r="N21" s="2"/>
      <c r="O21" s="2"/>
      <c r="P21" s="2"/>
      <c r="Q21" s="2"/>
    </row>
    <row r="22" spans="1:17" x14ac:dyDescent="0.25">
      <c r="A22" s="2"/>
      <c r="B22" s="2"/>
      <c r="C22" s="2"/>
      <c r="D22" s="2"/>
      <c r="E22" s="2"/>
      <c r="F22" s="2"/>
      <c r="G22" s="2"/>
      <c r="H22" s="2"/>
      <c r="I22" s="2"/>
      <c r="J22" s="2"/>
      <c r="K22" s="2"/>
      <c r="L22" s="2"/>
      <c r="M22" s="2"/>
      <c r="N22" s="2"/>
      <c r="O22" s="2"/>
      <c r="P22" s="2"/>
      <c r="Q22" s="2"/>
    </row>
    <row r="23" spans="1:17" x14ac:dyDescent="0.25">
      <c r="A23" s="2"/>
      <c r="B23" s="2"/>
      <c r="C23" s="2"/>
      <c r="D23" s="2"/>
      <c r="E23" s="2"/>
      <c r="F23" s="2"/>
      <c r="G23" s="2"/>
      <c r="H23" s="2"/>
      <c r="I23" s="2"/>
      <c r="J23" s="2"/>
      <c r="K23" s="2"/>
      <c r="L23" s="2"/>
      <c r="M23" s="2"/>
      <c r="N23" s="2"/>
      <c r="O23" s="2"/>
      <c r="P23" s="2"/>
      <c r="Q23" s="2"/>
    </row>
    <row r="24" spans="1:17" x14ac:dyDescent="0.25">
      <c r="A24" s="2"/>
      <c r="B24" s="2"/>
      <c r="C24" s="2"/>
      <c r="D24" s="2"/>
      <c r="E24" s="2"/>
      <c r="F24" s="2"/>
      <c r="G24" s="2"/>
      <c r="H24" s="2"/>
      <c r="I24" s="2"/>
      <c r="J24" s="2"/>
      <c r="K24" s="2"/>
      <c r="L24" s="2"/>
      <c r="M24" s="2"/>
      <c r="N24" s="2"/>
      <c r="O24" s="2"/>
      <c r="P24" s="2"/>
      <c r="Q24" s="2"/>
    </row>
    <row r="25" spans="1:17" x14ac:dyDescent="0.25">
      <c r="A25" s="2"/>
      <c r="B25" s="2"/>
      <c r="C25" s="2"/>
      <c r="D25" s="2"/>
      <c r="E25" s="2"/>
      <c r="F25" s="2"/>
      <c r="G25" s="2"/>
      <c r="H25" s="2"/>
      <c r="I25" s="2"/>
      <c r="J25" s="2"/>
      <c r="K25" s="2"/>
      <c r="L25" s="2"/>
      <c r="M25" s="2"/>
      <c r="N25" s="2"/>
      <c r="O25" s="2"/>
      <c r="P25" s="2"/>
      <c r="Q25" s="2"/>
    </row>
    <row r="26" spans="1:17" x14ac:dyDescent="0.25">
      <c r="A26" s="2"/>
      <c r="B26" s="2"/>
      <c r="C26" s="2"/>
      <c r="D26" s="2"/>
      <c r="E26" s="2"/>
      <c r="F26" s="2"/>
      <c r="G26" s="2"/>
      <c r="H26" s="2"/>
      <c r="I26" s="2"/>
      <c r="J26" s="2"/>
      <c r="K26" s="2"/>
      <c r="L26" s="2"/>
      <c r="M26" s="2"/>
      <c r="N26" s="2"/>
      <c r="O26" s="2"/>
      <c r="P26" s="2"/>
      <c r="Q26" s="2"/>
    </row>
    <row r="27" spans="1:17" x14ac:dyDescent="0.25">
      <c r="A27" s="2"/>
      <c r="B27" s="2"/>
      <c r="C27" s="2"/>
      <c r="D27" s="2"/>
      <c r="E27" s="2"/>
      <c r="F27" s="2"/>
      <c r="G27" s="2"/>
      <c r="H27" s="2"/>
      <c r="I27" s="2"/>
      <c r="J27" s="2"/>
      <c r="K27" s="2"/>
      <c r="L27" s="2"/>
      <c r="M27" s="2"/>
      <c r="N27" s="2"/>
      <c r="O27" s="2"/>
      <c r="P27" s="2"/>
      <c r="Q27" s="2"/>
    </row>
    <row r="28" spans="1:17" x14ac:dyDescent="0.25">
      <c r="A28" s="2"/>
      <c r="B28" s="2"/>
      <c r="C28" s="2"/>
      <c r="D28" s="2"/>
      <c r="E28" s="2"/>
      <c r="F28" s="2"/>
      <c r="G28" s="2"/>
      <c r="H28" s="2"/>
      <c r="I28" s="2"/>
      <c r="J28" s="2"/>
      <c r="K28" s="2"/>
      <c r="L28" s="2"/>
      <c r="M28" s="2"/>
      <c r="N28" s="2"/>
      <c r="O28" s="2"/>
      <c r="P28" s="2"/>
      <c r="Q28" s="2"/>
    </row>
    <row r="29" spans="1:17" x14ac:dyDescent="0.25">
      <c r="A29" s="2"/>
      <c r="B29" s="2"/>
      <c r="C29" s="2"/>
      <c r="D29" s="2"/>
      <c r="E29" s="2"/>
      <c r="F29" s="2"/>
      <c r="G29" s="2"/>
      <c r="H29" s="2"/>
      <c r="I29" s="2"/>
      <c r="J29" s="2"/>
      <c r="K29" s="2"/>
      <c r="L29" s="2"/>
      <c r="M29" s="2"/>
      <c r="N29" s="2"/>
      <c r="O29" s="2"/>
      <c r="P29" s="2"/>
      <c r="Q29" s="2"/>
    </row>
    <row r="30" spans="1:17" x14ac:dyDescent="0.25">
      <c r="A30" s="2"/>
      <c r="B30" s="2"/>
      <c r="C30" s="2"/>
      <c r="D30" s="2"/>
      <c r="E30" s="2"/>
      <c r="F30" s="2"/>
      <c r="G30" s="2"/>
      <c r="H30" s="2"/>
      <c r="I30" s="2"/>
      <c r="J30" s="2"/>
      <c r="K30" s="2"/>
      <c r="L30" s="2"/>
      <c r="M30" s="2"/>
      <c r="N30" s="2"/>
      <c r="O30" s="2"/>
      <c r="P30" s="2"/>
      <c r="Q30" s="2"/>
    </row>
    <row r="31" spans="1:17" x14ac:dyDescent="0.25">
      <c r="A31" s="2"/>
      <c r="B31" s="2"/>
      <c r="C31" s="2"/>
      <c r="D31" s="2"/>
      <c r="E31" s="2"/>
      <c r="F31" s="2"/>
      <c r="G31" s="2"/>
      <c r="H31" s="2"/>
      <c r="I31" s="2"/>
      <c r="J31" s="2"/>
      <c r="K31" s="2"/>
      <c r="L31" s="2"/>
      <c r="M31" s="2"/>
      <c r="N31" s="2"/>
      <c r="O31" s="2"/>
      <c r="P31" s="2"/>
      <c r="Q31" s="2"/>
    </row>
    <row r="32" spans="1:17" x14ac:dyDescent="0.25">
      <c r="A32" s="2"/>
      <c r="B32" s="2"/>
      <c r="C32" s="2"/>
      <c r="D32" s="2"/>
      <c r="E32" s="2"/>
      <c r="F32" s="2"/>
      <c r="G32" s="2"/>
      <c r="H32" s="2"/>
      <c r="I32" s="2"/>
      <c r="J32" s="2"/>
      <c r="K32" s="2"/>
      <c r="L32" s="2"/>
      <c r="M32" s="2"/>
      <c r="N32" s="2"/>
      <c r="O32" s="2"/>
      <c r="P32" s="2"/>
      <c r="Q32" s="2"/>
    </row>
    <row r="33" spans="1:17" x14ac:dyDescent="0.25">
      <c r="A33" s="2"/>
      <c r="B33" s="2"/>
      <c r="C33" s="2"/>
      <c r="D33" s="2"/>
      <c r="E33" s="2"/>
      <c r="F33" s="2"/>
      <c r="G33" s="2"/>
      <c r="H33" s="2"/>
      <c r="I33" s="2"/>
      <c r="J33" s="2"/>
      <c r="K33" s="2"/>
      <c r="L33" s="2"/>
      <c r="M33" s="2"/>
      <c r="N33" s="2"/>
      <c r="O33" s="2"/>
      <c r="P33" s="2"/>
      <c r="Q33" s="2"/>
    </row>
    <row r="34" spans="1:17" x14ac:dyDescent="0.25">
      <c r="A34" s="2"/>
      <c r="B34" s="2"/>
      <c r="C34" s="2"/>
      <c r="D34" s="2"/>
      <c r="E34" s="2"/>
      <c r="F34" s="2"/>
      <c r="G34" s="2"/>
      <c r="H34" s="2"/>
      <c r="I34" s="2"/>
      <c r="J34" s="2"/>
      <c r="K34" s="2"/>
      <c r="L34" s="2"/>
      <c r="M34" s="2"/>
      <c r="N34" s="2"/>
      <c r="O34" s="2"/>
      <c r="P34" s="2"/>
      <c r="Q34" s="2"/>
    </row>
    <row r="35" spans="1:17" x14ac:dyDescent="0.25">
      <c r="A35" s="2"/>
      <c r="B35" s="2"/>
      <c r="C35" s="2"/>
      <c r="D35" s="2"/>
      <c r="E35" s="2"/>
      <c r="F35" s="2"/>
      <c r="G35" s="2"/>
      <c r="H35" s="2"/>
      <c r="I35" s="2"/>
      <c r="J35" s="2"/>
      <c r="K35" s="2"/>
      <c r="L35" s="2"/>
      <c r="M35" s="2"/>
      <c r="N35" s="2"/>
      <c r="O35" s="2"/>
      <c r="P35" s="2"/>
      <c r="Q35" s="2"/>
    </row>
    <row r="36" spans="1:17" x14ac:dyDescent="0.25">
      <c r="A36" s="2"/>
      <c r="B36" s="2"/>
      <c r="C36" s="2"/>
      <c r="D36" s="2"/>
      <c r="E36" s="2"/>
      <c r="F36" s="2"/>
      <c r="G36" s="2"/>
      <c r="H36" s="2"/>
      <c r="I36" s="2"/>
      <c r="J36" s="2"/>
      <c r="K36" s="2"/>
      <c r="L36" s="2"/>
      <c r="M36" s="2"/>
      <c r="N36" s="2"/>
      <c r="O36" s="2"/>
      <c r="P36" s="2"/>
      <c r="Q36" s="2"/>
    </row>
    <row r="37" spans="1:17" x14ac:dyDescent="0.25">
      <c r="A37" s="2"/>
      <c r="B37" s="2"/>
      <c r="C37" s="2"/>
      <c r="D37" s="2"/>
      <c r="E37" s="2"/>
      <c r="F37" s="2"/>
      <c r="G37" s="2"/>
      <c r="H37" s="2"/>
      <c r="I37" s="2"/>
      <c r="J37" s="2"/>
      <c r="K37" s="2"/>
      <c r="L37" s="2"/>
      <c r="M37" s="2"/>
      <c r="N37" s="2"/>
      <c r="O37" s="2"/>
      <c r="P37" s="2"/>
      <c r="Q37" s="2"/>
    </row>
    <row r="38" spans="1:17" x14ac:dyDescent="0.25">
      <c r="A38" s="2"/>
      <c r="B38" s="2"/>
      <c r="C38" s="2"/>
      <c r="D38" s="2"/>
      <c r="E38" s="2"/>
      <c r="F38" s="2"/>
      <c r="G38" s="2"/>
      <c r="H38" s="2"/>
      <c r="I38" s="2"/>
      <c r="J38" s="2"/>
      <c r="K38" s="2"/>
      <c r="L38" s="2"/>
      <c r="M38" s="2"/>
      <c r="N38" s="2"/>
      <c r="O38" s="2"/>
      <c r="P38" s="2"/>
      <c r="Q38" s="2"/>
    </row>
    <row r="39" spans="1:17" x14ac:dyDescent="0.25">
      <c r="A39" s="2"/>
      <c r="B39" s="2"/>
      <c r="C39" s="2"/>
      <c r="D39" s="2"/>
      <c r="E39" s="2"/>
      <c r="F39" s="2"/>
      <c r="G39" s="2"/>
      <c r="H39" s="2"/>
      <c r="I39" s="2"/>
      <c r="J39" s="2"/>
      <c r="K39" s="2"/>
      <c r="L39" s="2"/>
      <c r="M39" s="2"/>
      <c r="N39" s="2"/>
      <c r="O39" s="2"/>
      <c r="P39" s="2"/>
      <c r="Q39" s="2"/>
    </row>
    <row r="40" spans="1:17" x14ac:dyDescent="0.25">
      <c r="A40" s="2"/>
      <c r="B40" s="2"/>
      <c r="C40" s="2"/>
      <c r="D40" s="2"/>
      <c r="E40" s="2"/>
      <c r="F40" s="2"/>
      <c r="G40" s="2"/>
      <c r="H40" s="2"/>
      <c r="I40" s="2"/>
      <c r="J40" s="2"/>
      <c r="K40" s="2"/>
      <c r="L40" s="2"/>
      <c r="M40" s="2"/>
      <c r="N40" s="2"/>
      <c r="O40" s="2"/>
      <c r="P40" s="2"/>
      <c r="Q40" s="2"/>
    </row>
    <row r="41" spans="1:17" x14ac:dyDescent="0.25">
      <c r="A41" s="2"/>
      <c r="B41" s="2"/>
      <c r="C41" s="2"/>
      <c r="D41" s="2"/>
      <c r="E41" s="2"/>
      <c r="F41" s="2"/>
      <c r="G41" s="2"/>
      <c r="H41" s="2"/>
      <c r="I41" s="2"/>
      <c r="J41" s="2"/>
      <c r="K41" s="2"/>
      <c r="L41" s="2"/>
      <c r="M41" s="2"/>
      <c r="N41" s="2"/>
      <c r="O41" s="2"/>
      <c r="P41" s="2"/>
      <c r="Q41" s="2"/>
    </row>
    <row r="42" spans="1:17" x14ac:dyDescent="0.25">
      <c r="A42" s="2"/>
      <c r="B42" s="2"/>
      <c r="C42" s="2"/>
      <c r="D42" s="2"/>
      <c r="E42" s="2"/>
      <c r="F42" s="2"/>
      <c r="G42" s="2"/>
      <c r="H42" s="2"/>
      <c r="I42" s="2"/>
      <c r="J42" s="2"/>
      <c r="K42" s="2"/>
      <c r="L42" s="2"/>
      <c r="M42" s="2"/>
      <c r="N42" s="2"/>
      <c r="O42" s="2"/>
      <c r="P42" s="2"/>
      <c r="Q42" s="2"/>
    </row>
  </sheetData>
  <mergeCells count="11">
    <mergeCell ref="G1:G2"/>
    <mergeCell ref="H1:J1"/>
    <mergeCell ref="K1:Q1"/>
    <mergeCell ref="G13:G15"/>
    <mergeCell ref="G16:G18"/>
    <mergeCell ref="A1:A2"/>
    <mergeCell ref="B1:B2"/>
    <mergeCell ref="C1:C2"/>
    <mergeCell ref="D1:D2"/>
    <mergeCell ref="E1:E2"/>
    <mergeCell ref="F1:F2"/>
  </mergeCells>
  <conditionalFormatting sqref="H3:Q42">
    <cfRule type="cellIs" dxfId="14" priority="7" operator="equal">
      <formula>"Passed"</formula>
    </cfRule>
  </conditionalFormatting>
  <conditionalFormatting sqref="H3:Q42">
    <cfRule type="cellIs" dxfId="13" priority="6" operator="equal">
      <formula>"Failed"</formula>
    </cfRule>
  </conditionalFormatting>
  <conditionalFormatting sqref="H3:Q42">
    <cfRule type="cellIs" dxfId="12" priority="4" operator="equal">
      <formula>"Blocked"</formula>
    </cfRule>
    <cfRule type="cellIs" dxfId="11" priority="5" operator="equal">
      <formula>"Pending"</formula>
    </cfRule>
  </conditionalFormatting>
  <conditionalFormatting sqref="F3:F18">
    <cfRule type="cellIs" dxfId="10" priority="1" operator="equal">
      <formula>"Critical"</formula>
    </cfRule>
    <cfRule type="cellIs" dxfId="9" priority="2" operator="equal">
      <formula>"Major"</formula>
    </cfRule>
    <cfRule type="cellIs" dxfId="8" priority="3" operator="equal">
      <formula>"Medium"</formula>
    </cfRule>
  </conditionalFormatting>
  <dataValidations count="2">
    <dataValidation type="list" allowBlank="1" showInputMessage="1" showErrorMessage="1" sqref="H3:Q42" xr:uid="{3490D737-D33F-4779-8397-0F6FA682FC0D}">
      <formula1>"Passed, Failed, Pending, Blocked, Not Started"</formula1>
    </dataValidation>
    <dataValidation type="list" allowBlank="1" showInputMessage="1" showErrorMessage="1" sqref="F3:F18" xr:uid="{BBCCEC37-31E3-4109-BFD8-A379FB6D1E64}">
      <formula1>"Minor, Medium, Major, Critical"</formula1>
    </dataValidation>
  </dataValidations>
  <pageMargins left="0.7" right="0.7" top="0.75" bottom="0.75" header="0.3" footer="0.3"/>
  <pageSetup paperSize="1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Computer Database List</vt:lpstr>
      <vt:lpstr>Add Computer</vt:lpstr>
      <vt:lpstr>Edit Computer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2022-09-10T03:23:42Z</dcterms:created>
  <dcterms:modified xsi:type="dcterms:W3CDTF">2022-09-10T09:41:55Z</dcterms:modified>
</cp:coreProperties>
</file>