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20730" windowHeight="11160" activeTab="1"/>
  </bookViews>
  <sheets>
    <sheet name="1A" sheetId="12" r:id="rId1"/>
    <sheet name="1B" sheetId="13" r:id="rId2"/>
  </sheets>
  <externalReferences>
    <externalReference r:id="rId3"/>
    <externalReference r:id="rId4"/>
    <externalReference r:id="rId5"/>
    <externalReference r:id="rId6"/>
  </externalReferences>
  <definedNames>
    <definedName name="PROF" localSheetId="0">[1]Sheet1!$AD$1:$AD$65536</definedName>
    <definedName name="PROF" localSheetId="1">[4]Sheet1!$AD$1:$AD$65536</definedName>
    <definedName name="PROF">[1]Sheet1!$AD$1:$AD$65536</definedName>
  </definedNames>
  <calcPr calcId="152511"/>
  <fileRecoveryPr autoRecover="0"/>
</workbook>
</file>

<file path=xl/calcChain.xml><?xml version="1.0" encoding="utf-8"?>
<calcChain xmlns="http://schemas.openxmlformats.org/spreadsheetml/2006/main">
  <c r="T110" i="13" l="1"/>
  <c r="T111" i="13" s="1"/>
  <c r="R110" i="13"/>
  <c r="Q110" i="13"/>
  <c r="Q111" i="13" s="1"/>
  <c r="P110" i="13"/>
  <c r="P111" i="13" s="1"/>
  <c r="N110" i="13"/>
  <c r="L110" i="13"/>
  <c r="L111" i="13" s="1"/>
  <c r="K110" i="13"/>
  <c r="K111" i="13" s="1"/>
  <c r="J110" i="13"/>
  <c r="H110" i="13"/>
  <c r="H111" i="13" s="1"/>
  <c r="F110" i="13"/>
  <c r="E110" i="13"/>
  <c r="E111" i="13" s="1"/>
  <c r="D110" i="13"/>
  <c r="D111" i="13" s="1"/>
  <c r="T108" i="13"/>
  <c r="R108" i="13"/>
  <c r="R109" i="13" s="1"/>
  <c r="Q108" i="13"/>
  <c r="Q109" i="13" s="1"/>
  <c r="P108" i="13"/>
  <c r="N108" i="13"/>
  <c r="N109" i="13" s="1"/>
  <c r="L108" i="13"/>
  <c r="K108" i="13"/>
  <c r="K109" i="13" s="1"/>
  <c r="J108" i="13"/>
  <c r="J109" i="13" s="1"/>
  <c r="H108" i="13"/>
  <c r="H109" i="13" s="1"/>
  <c r="F108" i="13"/>
  <c r="F109" i="13" s="1"/>
  <c r="E108" i="13"/>
  <c r="E109" i="13" s="1"/>
  <c r="D108" i="13"/>
  <c r="D109" i="13" s="1"/>
  <c r="T107" i="13"/>
  <c r="T109" i="13" s="1"/>
  <c r="R107" i="13"/>
  <c r="R111" i="13" s="1"/>
  <c r="Q107" i="13"/>
  <c r="P107" i="13"/>
  <c r="P109" i="13" s="1"/>
  <c r="N107" i="13"/>
  <c r="N111" i="13" s="1"/>
  <c r="L107" i="13"/>
  <c r="L109" i="13" s="1"/>
  <c r="K107" i="13"/>
  <c r="J107" i="13"/>
  <c r="J111" i="13" s="1"/>
  <c r="H107" i="13"/>
  <c r="F107" i="13"/>
  <c r="F111" i="13" s="1"/>
  <c r="E107" i="13"/>
  <c r="D107" i="13"/>
  <c r="T106" i="13"/>
  <c r="R106" i="13"/>
  <c r="Q106" i="13"/>
  <c r="P106" i="13"/>
  <c r="N106" i="13"/>
  <c r="L106" i="13"/>
  <c r="K106" i="13"/>
  <c r="J106" i="13"/>
  <c r="H106" i="13"/>
  <c r="F106" i="13"/>
  <c r="E106" i="13"/>
  <c r="D106" i="13"/>
  <c r="T105" i="13"/>
  <c r="R105" i="13"/>
  <c r="Q105" i="13"/>
  <c r="P105" i="13"/>
  <c r="N105" i="13"/>
  <c r="L105" i="13"/>
  <c r="K105" i="13"/>
  <c r="J105" i="13"/>
  <c r="H105" i="13"/>
  <c r="F105" i="13"/>
  <c r="E105" i="13"/>
  <c r="D105" i="13"/>
  <c r="T104" i="13"/>
  <c r="R104" i="13"/>
  <c r="Q104" i="13"/>
  <c r="P104" i="13"/>
  <c r="N104" i="13"/>
  <c r="L104" i="13"/>
  <c r="K104" i="13"/>
  <c r="J104" i="13"/>
  <c r="H104" i="13"/>
  <c r="F104" i="13"/>
  <c r="E104" i="13"/>
  <c r="D104" i="13"/>
  <c r="A99" i="13"/>
  <c r="S39" i="13"/>
  <c r="U39" i="13" s="1"/>
  <c r="M39" i="13"/>
  <c r="O39" i="13" s="1"/>
  <c r="G39" i="13"/>
  <c r="I39" i="13" s="1"/>
  <c r="V39" i="13" s="1"/>
  <c r="C39" i="13"/>
  <c r="S38" i="13"/>
  <c r="U38" i="13" s="1"/>
  <c r="O38" i="13"/>
  <c r="M38" i="13"/>
  <c r="G38" i="13"/>
  <c r="I38" i="13" s="1"/>
  <c r="V38" i="13" s="1"/>
  <c r="C38" i="13"/>
  <c r="S37" i="13"/>
  <c r="U37" i="13" s="1"/>
  <c r="O37" i="13"/>
  <c r="M37" i="13"/>
  <c r="G37" i="13"/>
  <c r="I37" i="13" s="1"/>
  <c r="C37" i="13"/>
  <c r="S36" i="13"/>
  <c r="U36" i="13" s="1"/>
  <c r="O36" i="13"/>
  <c r="M36" i="13"/>
  <c r="G36" i="13"/>
  <c r="I36" i="13" s="1"/>
  <c r="C36" i="13"/>
  <c r="S35" i="13"/>
  <c r="U35" i="13" s="1"/>
  <c r="O35" i="13"/>
  <c r="M35" i="13"/>
  <c r="G35" i="13"/>
  <c r="I35" i="13" s="1"/>
  <c r="V35" i="13" s="1"/>
  <c r="C35" i="13"/>
  <c r="S34" i="13"/>
  <c r="U34" i="13" s="1"/>
  <c r="O34" i="13"/>
  <c r="M34" i="13"/>
  <c r="G34" i="13"/>
  <c r="I34" i="13" s="1"/>
  <c r="C34" i="13"/>
  <c r="S33" i="13"/>
  <c r="U33" i="13" s="1"/>
  <c r="O33" i="13"/>
  <c r="M33" i="13"/>
  <c r="G33" i="13"/>
  <c r="I33" i="13" s="1"/>
  <c r="C33" i="13"/>
  <c r="S32" i="13"/>
  <c r="U32" i="13" s="1"/>
  <c r="O32" i="13"/>
  <c r="M32" i="13"/>
  <c r="G32" i="13"/>
  <c r="I32" i="13" s="1"/>
  <c r="C32" i="13"/>
  <c r="S31" i="13"/>
  <c r="U31" i="13" s="1"/>
  <c r="O31" i="13"/>
  <c r="M31" i="13"/>
  <c r="G31" i="13"/>
  <c r="I31" i="13" s="1"/>
  <c r="V31" i="13" s="1"/>
  <c r="C31" i="13"/>
  <c r="S30" i="13"/>
  <c r="U30" i="13" s="1"/>
  <c r="O30" i="13"/>
  <c r="M30" i="13"/>
  <c r="G30" i="13"/>
  <c r="I30" i="13" s="1"/>
  <c r="C30" i="13"/>
  <c r="S29" i="13"/>
  <c r="U29" i="13" s="1"/>
  <c r="O29" i="13"/>
  <c r="M29" i="13"/>
  <c r="G29" i="13"/>
  <c r="I29" i="13" s="1"/>
  <c r="V29" i="13" s="1"/>
  <c r="C29" i="13"/>
  <c r="S28" i="13"/>
  <c r="U28" i="13" s="1"/>
  <c r="O28" i="13"/>
  <c r="M28" i="13"/>
  <c r="G28" i="13"/>
  <c r="I28" i="13" s="1"/>
  <c r="C28" i="13"/>
  <c r="S27" i="13"/>
  <c r="U27" i="13" s="1"/>
  <c r="O27" i="13"/>
  <c r="M27" i="13"/>
  <c r="G27" i="13"/>
  <c r="I27" i="13" s="1"/>
  <c r="V27" i="13" s="1"/>
  <c r="C27" i="13"/>
  <c r="S26" i="13"/>
  <c r="U26" i="13" s="1"/>
  <c r="O26" i="13"/>
  <c r="M26" i="13"/>
  <c r="G26" i="13"/>
  <c r="I26" i="13" s="1"/>
  <c r="C26" i="13"/>
  <c r="S25" i="13"/>
  <c r="U25" i="13" s="1"/>
  <c r="O25" i="13"/>
  <c r="M25" i="13"/>
  <c r="G25" i="13"/>
  <c r="I25" i="13" s="1"/>
  <c r="V25" i="13" s="1"/>
  <c r="C25" i="13"/>
  <c r="S24" i="13"/>
  <c r="U24" i="13" s="1"/>
  <c r="O24" i="13"/>
  <c r="M24" i="13"/>
  <c r="G24" i="13"/>
  <c r="I24" i="13" s="1"/>
  <c r="C24" i="13"/>
  <c r="S23" i="13"/>
  <c r="U23" i="13" s="1"/>
  <c r="O23" i="13"/>
  <c r="M23" i="13"/>
  <c r="G23" i="13"/>
  <c r="I23" i="13" s="1"/>
  <c r="V23" i="13" s="1"/>
  <c r="C23" i="13"/>
  <c r="S22" i="13"/>
  <c r="U22" i="13" s="1"/>
  <c r="O22" i="13"/>
  <c r="M22" i="13"/>
  <c r="G22" i="13"/>
  <c r="I22" i="13" s="1"/>
  <c r="C22" i="13"/>
  <c r="S21" i="13"/>
  <c r="U21" i="13" s="1"/>
  <c r="O21" i="13"/>
  <c r="M21" i="13"/>
  <c r="G21" i="13"/>
  <c r="I21" i="13" s="1"/>
  <c r="V21" i="13" s="1"/>
  <c r="C21" i="13"/>
  <c r="S20" i="13"/>
  <c r="U20" i="13" s="1"/>
  <c r="O20" i="13"/>
  <c r="M20" i="13"/>
  <c r="G20" i="13"/>
  <c r="I20" i="13" s="1"/>
  <c r="C20" i="13"/>
  <c r="S19" i="13"/>
  <c r="U19" i="13" s="1"/>
  <c r="O19" i="13"/>
  <c r="M19" i="13"/>
  <c r="G19" i="13"/>
  <c r="I19" i="13" s="1"/>
  <c r="V19" i="13" s="1"/>
  <c r="C19" i="13"/>
  <c r="S18" i="13"/>
  <c r="U18" i="13" s="1"/>
  <c r="O18" i="13"/>
  <c r="M18" i="13"/>
  <c r="G18" i="13"/>
  <c r="I18" i="13" s="1"/>
  <c r="C18" i="13"/>
  <c r="S17" i="13"/>
  <c r="U17" i="13" s="1"/>
  <c r="O17" i="13"/>
  <c r="M17" i="13"/>
  <c r="G17" i="13"/>
  <c r="I17" i="13" s="1"/>
  <c r="V17" i="13" s="1"/>
  <c r="C17" i="13"/>
  <c r="S16" i="13"/>
  <c r="U16" i="13" s="1"/>
  <c r="O16" i="13"/>
  <c r="M16" i="13"/>
  <c r="G16" i="13"/>
  <c r="I16" i="13" s="1"/>
  <c r="C16" i="13"/>
  <c r="S15" i="13"/>
  <c r="U15" i="13" s="1"/>
  <c r="O15" i="13"/>
  <c r="M15" i="13"/>
  <c r="G15" i="13"/>
  <c r="I15" i="13" s="1"/>
  <c r="V15" i="13" s="1"/>
  <c r="C15" i="13"/>
  <c r="S14" i="13"/>
  <c r="U14" i="13" s="1"/>
  <c r="O14" i="13"/>
  <c r="M14" i="13"/>
  <c r="G14" i="13"/>
  <c r="I14" i="13" s="1"/>
  <c r="C14" i="13"/>
  <c r="S13" i="13"/>
  <c r="S108" i="13" s="1"/>
  <c r="O13" i="13"/>
  <c r="O108" i="13" s="1"/>
  <c r="M13" i="13"/>
  <c r="M110" i="13" s="1"/>
  <c r="G13" i="13"/>
  <c r="G108" i="13" s="1"/>
  <c r="C13" i="13"/>
  <c r="R8" i="13"/>
  <c r="J8" i="13"/>
  <c r="T63" i="12"/>
  <c r="R63" i="12"/>
  <c r="R64" i="12" s="1"/>
  <c r="Q63" i="12"/>
  <c r="Q64" i="12" s="1"/>
  <c r="P63" i="12"/>
  <c r="N63" i="12"/>
  <c r="N64" i="12" s="1"/>
  <c r="L63" i="12"/>
  <c r="K63" i="12"/>
  <c r="J63" i="12"/>
  <c r="J64" i="12" s="1"/>
  <c r="H63" i="12"/>
  <c r="F63" i="12"/>
  <c r="F64" i="12" s="1"/>
  <c r="E63" i="12"/>
  <c r="E64" i="12" s="1"/>
  <c r="D63" i="12"/>
  <c r="R62" i="12"/>
  <c r="Q62" i="12"/>
  <c r="N62" i="12"/>
  <c r="J62" i="12"/>
  <c r="F62" i="12"/>
  <c r="E62" i="12"/>
  <c r="T61" i="12"/>
  <c r="T62" i="12" s="1"/>
  <c r="R61" i="12"/>
  <c r="Q61" i="12"/>
  <c r="P61" i="12"/>
  <c r="P62" i="12" s="1"/>
  <c r="N61" i="12"/>
  <c r="L61" i="12"/>
  <c r="L62" i="12" s="1"/>
  <c r="K61" i="12"/>
  <c r="K62" i="12" s="1"/>
  <c r="J61" i="12"/>
  <c r="H61" i="12"/>
  <c r="H62" i="12" s="1"/>
  <c r="F61" i="12"/>
  <c r="E61" i="12"/>
  <c r="D61" i="12"/>
  <c r="D62" i="12" s="1"/>
  <c r="T60" i="12"/>
  <c r="T64" i="12" s="1"/>
  <c r="R60" i="12"/>
  <c r="Q60" i="12"/>
  <c r="P60" i="12"/>
  <c r="P64" i="12" s="1"/>
  <c r="N60" i="12"/>
  <c r="L60" i="12"/>
  <c r="L64" i="12" s="1"/>
  <c r="K60" i="12"/>
  <c r="K64" i="12" s="1"/>
  <c r="J60" i="12"/>
  <c r="H60" i="12"/>
  <c r="H64" i="12" s="1"/>
  <c r="F60" i="12"/>
  <c r="E60" i="12"/>
  <c r="D60" i="12"/>
  <c r="D64" i="12" s="1"/>
  <c r="T59" i="12"/>
  <c r="R59" i="12"/>
  <c r="Q59" i="12"/>
  <c r="P59" i="12"/>
  <c r="N59" i="12"/>
  <c r="L59" i="12"/>
  <c r="K59" i="12"/>
  <c r="J59" i="12"/>
  <c r="H59" i="12"/>
  <c r="F59" i="12"/>
  <c r="E59" i="12"/>
  <c r="D59" i="12"/>
  <c r="T58" i="12"/>
  <c r="R58" i="12"/>
  <c r="Q58" i="12"/>
  <c r="P58" i="12"/>
  <c r="N58" i="12"/>
  <c r="L58" i="12"/>
  <c r="K58" i="12"/>
  <c r="J58" i="12"/>
  <c r="H58" i="12"/>
  <c r="F58" i="12"/>
  <c r="E58" i="12"/>
  <c r="D58" i="12"/>
  <c r="T57" i="12"/>
  <c r="R57" i="12"/>
  <c r="Q57" i="12"/>
  <c r="P57" i="12"/>
  <c r="N57" i="12"/>
  <c r="L57" i="12"/>
  <c r="K57" i="12"/>
  <c r="J57" i="12"/>
  <c r="H57" i="12"/>
  <c r="F57" i="12"/>
  <c r="E57" i="12"/>
  <c r="D57" i="12"/>
  <c r="A52" i="12"/>
  <c r="S38" i="12"/>
  <c r="U38" i="12" s="1"/>
  <c r="O38" i="12"/>
  <c r="M38" i="12"/>
  <c r="G38" i="12"/>
  <c r="I38" i="12" s="1"/>
  <c r="C38" i="12"/>
  <c r="B38" i="12"/>
  <c r="U37" i="12"/>
  <c r="S37" i="12"/>
  <c r="M37" i="12"/>
  <c r="O37" i="12" s="1"/>
  <c r="I37" i="12"/>
  <c r="G37" i="12"/>
  <c r="C37" i="12"/>
  <c r="B37" i="12"/>
  <c r="U36" i="12"/>
  <c r="S36" i="12"/>
  <c r="M36" i="12"/>
  <c r="O36" i="12" s="1"/>
  <c r="V36" i="12" s="1"/>
  <c r="I36" i="12"/>
  <c r="G36" i="12"/>
  <c r="C36" i="12"/>
  <c r="B36" i="12"/>
  <c r="S35" i="12"/>
  <c r="U35" i="12" s="1"/>
  <c r="O35" i="12"/>
  <c r="M35" i="12"/>
  <c r="G35" i="12"/>
  <c r="I35" i="12" s="1"/>
  <c r="C35" i="12"/>
  <c r="B35" i="12"/>
  <c r="S34" i="12"/>
  <c r="U34" i="12" s="1"/>
  <c r="O34" i="12"/>
  <c r="M34" i="12"/>
  <c r="G34" i="12"/>
  <c r="I34" i="12" s="1"/>
  <c r="C34" i="12"/>
  <c r="B34" i="12"/>
  <c r="U33" i="12"/>
  <c r="S33" i="12"/>
  <c r="M33" i="12"/>
  <c r="O33" i="12" s="1"/>
  <c r="I33" i="12"/>
  <c r="V33" i="12" s="1"/>
  <c r="G33" i="12"/>
  <c r="C33" i="12"/>
  <c r="B33" i="12"/>
  <c r="U32" i="12"/>
  <c r="S32" i="12"/>
  <c r="M32" i="12"/>
  <c r="O32" i="12" s="1"/>
  <c r="V32" i="12" s="1"/>
  <c r="I32" i="12"/>
  <c r="G32" i="12"/>
  <c r="C32" i="12"/>
  <c r="B32" i="12"/>
  <c r="S31" i="12"/>
  <c r="U31" i="12" s="1"/>
  <c r="O31" i="12"/>
  <c r="M31" i="12"/>
  <c r="G31" i="12"/>
  <c r="I31" i="12" s="1"/>
  <c r="C31" i="12"/>
  <c r="B31" i="12"/>
  <c r="S30" i="12"/>
  <c r="U30" i="12" s="1"/>
  <c r="O30" i="12"/>
  <c r="M30" i="12"/>
  <c r="G30" i="12"/>
  <c r="I30" i="12" s="1"/>
  <c r="C30" i="12"/>
  <c r="B30" i="12"/>
  <c r="U29" i="12"/>
  <c r="S29" i="12"/>
  <c r="M29" i="12"/>
  <c r="O29" i="12" s="1"/>
  <c r="I29" i="12"/>
  <c r="G29" i="12"/>
  <c r="C29" i="12"/>
  <c r="B29" i="12"/>
  <c r="U28" i="12"/>
  <c r="S28" i="12"/>
  <c r="M28" i="12"/>
  <c r="O28" i="12" s="1"/>
  <c r="V28" i="12" s="1"/>
  <c r="I28" i="12"/>
  <c r="G28" i="12"/>
  <c r="C28" i="12"/>
  <c r="B28" i="12"/>
  <c r="S27" i="12"/>
  <c r="U27" i="12" s="1"/>
  <c r="O27" i="12"/>
  <c r="M27" i="12"/>
  <c r="G27" i="12"/>
  <c r="I27" i="12" s="1"/>
  <c r="C27" i="12"/>
  <c r="B27" i="12"/>
  <c r="S26" i="12"/>
  <c r="U26" i="12" s="1"/>
  <c r="O26" i="12"/>
  <c r="M26" i="12"/>
  <c r="G26" i="12"/>
  <c r="I26" i="12" s="1"/>
  <c r="C26" i="12"/>
  <c r="B26" i="12"/>
  <c r="U25" i="12"/>
  <c r="S25" i="12"/>
  <c r="M25" i="12"/>
  <c r="O25" i="12" s="1"/>
  <c r="I25" i="12"/>
  <c r="G25" i="12"/>
  <c r="C25" i="12"/>
  <c r="B25" i="12"/>
  <c r="V24" i="12"/>
  <c r="U24" i="12"/>
  <c r="S24" i="12"/>
  <c r="M24" i="12"/>
  <c r="O24" i="12" s="1"/>
  <c r="I24" i="12"/>
  <c r="G24" i="12"/>
  <c r="C24" i="12"/>
  <c r="B24" i="12"/>
  <c r="S23" i="12"/>
  <c r="U23" i="12" s="1"/>
  <c r="O23" i="12"/>
  <c r="M23" i="12"/>
  <c r="G23" i="12"/>
  <c r="I23" i="12" s="1"/>
  <c r="C23" i="12"/>
  <c r="B23" i="12"/>
  <c r="S22" i="12"/>
  <c r="U22" i="12" s="1"/>
  <c r="O22" i="12"/>
  <c r="M22" i="12"/>
  <c r="G22" i="12"/>
  <c r="I22" i="12" s="1"/>
  <c r="V22" i="12" s="1"/>
  <c r="C22" i="12"/>
  <c r="B22" i="12"/>
  <c r="U21" i="12"/>
  <c r="S21" i="12"/>
  <c r="M21" i="12"/>
  <c r="O21" i="12" s="1"/>
  <c r="I21" i="12"/>
  <c r="G21" i="12"/>
  <c r="C21" i="12"/>
  <c r="B21" i="12"/>
  <c r="V20" i="12"/>
  <c r="U20" i="12"/>
  <c r="S20" i="12"/>
  <c r="M20" i="12"/>
  <c r="O20" i="12" s="1"/>
  <c r="I20" i="12"/>
  <c r="G20" i="12"/>
  <c r="C20" i="12"/>
  <c r="B20" i="12"/>
  <c r="S19" i="12"/>
  <c r="U19" i="12" s="1"/>
  <c r="O19" i="12"/>
  <c r="M19" i="12"/>
  <c r="G19" i="12"/>
  <c r="I19" i="12" s="1"/>
  <c r="C19" i="12"/>
  <c r="B19" i="12"/>
  <c r="S18" i="12"/>
  <c r="U18" i="12" s="1"/>
  <c r="O18" i="12"/>
  <c r="M18" i="12"/>
  <c r="G18" i="12"/>
  <c r="I18" i="12" s="1"/>
  <c r="C18" i="12"/>
  <c r="B18" i="12"/>
  <c r="U17" i="12"/>
  <c r="S17" i="12"/>
  <c r="M17" i="12"/>
  <c r="O17" i="12" s="1"/>
  <c r="I17" i="12"/>
  <c r="G17" i="12"/>
  <c r="C17" i="12"/>
  <c r="B17" i="12"/>
  <c r="U16" i="12"/>
  <c r="S16" i="12"/>
  <c r="M16" i="12"/>
  <c r="I16" i="12"/>
  <c r="G16" i="12"/>
  <c r="C16" i="12"/>
  <c r="B16" i="12"/>
  <c r="S15" i="12"/>
  <c r="U15" i="12" s="1"/>
  <c r="O15" i="12"/>
  <c r="M15" i="12"/>
  <c r="G15" i="12"/>
  <c r="I15" i="12" s="1"/>
  <c r="V15" i="12" s="1"/>
  <c r="C15" i="12"/>
  <c r="B15" i="12"/>
  <c r="S14" i="12"/>
  <c r="O14" i="12"/>
  <c r="M14" i="12"/>
  <c r="G14" i="12"/>
  <c r="C14" i="12"/>
  <c r="B14" i="12"/>
  <c r="U13" i="12"/>
  <c r="S13" i="12"/>
  <c r="M13" i="12"/>
  <c r="I13" i="12"/>
  <c r="G13" i="12"/>
  <c r="C13" i="12"/>
  <c r="B13" i="12"/>
  <c r="R8" i="12"/>
  <c r="J8" i="12"/>
  <c r="V16" i="13" l="1"/>
  <c r="V20" i="13"/>
  <c r="V24" i="13"/>
  <c r="V28" i="13"/>
  <c r="V32" i="13"/>
  <c r="V36" i="13"/>
  <c r="V33" i="13"/>
  <c r="V37" i="13"/>
  <c r="V14" i="13"/>
  <c r="V18" i="13"/>
  <c r="V22" i="13"/>
  <c r="V26" i="13"/>
  <c r="V30" i="13"/>
  <c r="V34" i="13"/>
  <c r="M105" i="13"/>
  <c r="G107" i="13"/>
  <c r="G109" i="13" s="1"/>
  <c r="O107" i="13"/>
  <c r="O109" i="13" s="1"/>
  <c r="S107" i="13"/>
  <c r="S109" i="13" s="1"/>
  <c r="I13" i="13"/>
  <c r="U13" i="13"/>
  <c r="M104" i="13"/>
  <c r="G106" i="13"/>
  <c r="O106" i="13"/>
  <c r="S106" i="13"/>
  <c r="M108" i="13"/>
  <c r="G110" i="13"/>
  <c r="O110" i="13"/>
  <c r="O111" i="13" s="1"/>
  <c r="S110" i="13"/>
  <c r="S111" i="13" s="1"/>
  <c r="G105" i="13"/>
  <c r="O105" i="13"/>
  <c r="S105" i="13"/>
  <c r="M107" i="13"/>
  <c r="M111" i="13" s="1"/>
  <c r="G104" i="13"/>
  <c r="O104" i="13"/>
  <c r="S104" i="13"/>
  <c r="M106" i="13"/>
  <c r="I60" i="12"/>
  <c r="I61" i="12"/>
  <c r="I62" i="12" s="1"/>
  <c r="I58" i="12"/>
  <c r="O16" i="12"/>
  <c r="V16" i="12" s="1"/>
  <c r="M58" i="12"/>
  <c r="M63" i="12"/>
  <c r="S59" i="12"/>
  <c r="U14" i="12"/>
  <c r="U57" i="12" s="1"/>
  <c r="S60" i="12"/>
  <c r="V18" i="12"/>
  <c r="V27" i="12"/>
  <c r="V30" i="12"/>
  <c r="V35" i="12"/>
  <c r="V38" i="12"/>
  <c r="S61" i="12"/>
  <c r="S62" i="12" s="1"/>
  <c r="G59" i="12"/>
  <c r="I14" i="12"/>
  <c r="I59" i="12" s="1"/>
  <c r="G60" i="12"/>
  <c r="V21" i="12"/>
  <c r="V23" i="12"/>
  <c r="V25" i="12"/>
  <c r="G61" i="12"/>
  <c r="G62" i="12" s="1"/>
  <c r="U59" i="12"/>
  <c r="U58" i="12"/>
  <c r="V17" i="12"/>
  <c r="V19" i="12"/>
  <c r="V26" i="12"/>
  <c r="V29" i="12"/>
  <c r="V31" i="12"/>
  <c r="V34" i="12"/>
  <c r="V37" i="12"/>
  <c r="M61" i="12"/>
  <c r="M62" i="12" s="1"/>
  <c r="G63" i="12"/>
  <c r="G64" i="12" s="1"/>
  <c r="S63" i="12"/>
  <c r="S64" i="12" s="1"/>
  <c r="O13" i="12"/>
  <c r="V13" i="12" s="1"/>
  <c r="G58" i="12"/>
  <c r="S58" i="12"/>
  <c r="M60" i="12"/>
  <c r="M57" i="12"/>
  <c r="G57" i="12"/>
  <c r="S57" i="12"/>
  <c r="M59" i="12"/>
  <c r="U110" i="13" l="1"/>
  <c r="U106" i="13"/>
  <c r="U107" i="13"/>
  <c r="U108" i="13"/>
  <c r="U109" i="13" s="1"/>
  <c r="U104" i="13"/>
  <c r="U105" i="13"/>
  <c r="I110" i="13"/>
  <c r="I106" i="13"/>
  <c r="I107" i="13"/>
  <c r="V13" i="13"/>
  <c r="I108" i="13"/>
  <c r="I104" i="13"/>
  <c r="I105" i="13"/>
  <c r="G111" i="13"/>
  <c r="M109" i="13"/>
  <c r="V61" i="12"/>
  <c r="V57" i="12"/>
  <c r="U60" i="12"/>
  <c r="M64" i="12"/>
  <c r="O61" i="12"/>
  <c r="O57" i="12"/>
  <c r="O58" i="12"/>
  <c r="O63" i="12"/>
  <c r="O64" i="12" s="1"/>
  <c r="O59" i="12"/>
  <c r="O60" i="12"/>
  <c r="U61" i="12"/>
  <c r="U62" i="12" s="1"/>
  <c r="U63" i="12"/>
  <c r="U64" i="12" s="1"/>
  <c r="V14" i="12"/>
  <c r="V60" i="12" s="1"/>
  <c r="I57" i="12"/>
  <c r="I63" i="12"/>
  <c r="I64" i="12" s="1"/>
  <c r="I109" i="13" l="1"/>
  <c r="I111" i="13"/>
  <c r="V107" i="13"/>
  <c r="V108" i="13"/>
  <c r="V109" i="13" s="1"/>
  <c r="V104" i="13"/>
  <c r="V105" i="13"/>
  <c r="V110" i="13"/>
  <c r="V111" i="13" s="1"/>
  <c r="V106" i="13"/>
  <c r="U111" i="13"/>
  <c r="V59" i="12"/>
  <c r="V63" i="12"/>
  <c r="V64" i="12" s="1"/>
  <c r="V62" i="12"/>
  <c r="O62" i="12"/>
  <c r="V58" i="12"/>
</calcChain>
</file>

<file path=xl/sharedStrings.xml><?xml version="1.0" encoding="utf-8"?>
<sst xmlns="http://schemas.openxmlformats.org/spreadsheetml/2006/main" count="205" uniqueCount="46">
  <si>
    <t>M</t>
  </si>
  <si>
    <t>AT</t>
  </si>
  <si>
    <t>3a</t>
  </si>
  <si>
    <t>2a</t>
  </si>
  <si>
    <t>1a</t>
  </si>
  <si>
    <t>ACS</t>
  </si>
  <si>
    <t>MA</t>
  </si>
  <si>
    <t>MT</t>
  </si>
  <si>
    <t>1º TRIMESTRE</t>
  </si>
  <si>
    <t>Nome do Aluno</t>
  </si>
  <si>
    <t>Nr</t>
  </si>
  <si>
    <t>2º TRIMESTRE</t>
  </si>
  <si>
    <t>3º TRIMESTRE</t>
  </si>
  <si>
    <t>Intervlo</t>
  </si>
  <si>
    <t>0 a 9</t>
  </si>
  <si>
    <t>10 a 13</t>
  </si>
  <si>
    <t>14 a 20</t>
  </si>
  <si>
    <t>1º TRIM</t>
  </si>
  <si>
    <t>2º TRIM</t>
  </si>
  <si>
    <t>3º TRIM</t>
  </si>
  <si>
    <t>1ª</t>
  </si>
  <si>
    <t>2ª</t>
  </si>
  <si>
    <t>3ª</t>
  </si>
  <si>
    <t>Género</t>
  </si>
  <si>
    <t>Nº avaliados</t>
  </si>
  <si>
    <t>Nº Positivas</t>
  </si>
  <si>
    <t>Percentagem</t>
  </si>
  <si>
    <t>HM</t>
  </si>
  <si>
    <t>ACP</t>
  </si>
  <si>
    <t xml:space="preserve">Somatório das notas </t>
  </si>
  <si>
    <t>Nota Média</t>
  </si>
  <si>
    <t xml:space="preserve">         MINISTÉRIO DA EDUCAÇÃO</t>
  </si>
  <si>
    <t>VISTO DO DAE</t>
  </si>
  <si>
    <t>2º TRIM _____________ Data___/___/20___</t>
  </si>
  <si>
    <t>1º TRIM _____________ Data___/___/20___</t>
  </si>
  <si>
    <t>3º TRIM _____________ Data___/___/20___</t>
  </si>
  <si>
    <t>PPF</t>
  </si>
  <si>
    <t>Desistidos</t>
  </si>
  <si>
    <t>Tranferidos Para</t>
  </si>
  <si>
    <t>Tranferidos De</t>
  </si>
  <si>
    <t>F</t>
  </si>
  <si>
    <t>COLÉGIO BOM FUTURO</t>
  </si>
  <si>
    <t>Classe 1ª</t>
  </si>
  <si>
    <t>Ano lectivo de 2025</t>
  </si>
  <si>
    <t>PROFESSOR(a)___Hathija___________</t>
  </si>
  <si>
    <t>Disciplina: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</si>
</sst>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7"/>
      <color theme="1"/>
      <name val="Times New Roman"/>
      <family val="1"/>
    </font>
    <font>
      <b/>
      <sz val="8"/>
      <color theme="1"/>
      <name val="Times New Roman"/>
      <family val="1"/>
    </font>
    <font>
      <sz val="8.5"/>
      <color theme="1"/>
      <name val="Times New Roman"/>
      <family val="1"/>
    </font>
    <font>
      <sz val="8"/>
      <name val="Times New Roman"/>
      <family val="2"/>
    </font>
    <font>
      <sz val="11"/>
      <color rgb="FF000000"/>
      <name val="Times New Roman"/>
      <family val="1"/>
    </font>
    <font>
      <sz val="11"/>
      <name val="Calibri"/>
    </font>
    <font>
      <sz val="8"/>
      <color rgb="FF000000"/>
      <name val="Times New Roman"/>
    </font>
    <font>
      <b/>
      <sz val="8"/>
      <color rgb="FF000000"/>
      <name val="Times New Roman"/>
    </font>
    <font>
      <sz val="8"/>
      <name val="Times New Roman"/>
    </font>
    <font>
      <b/>
      <sz val="8"/>
      <name val="Times New Roman"/>
    </font>
    <font>
      <b/>
      <sz val="8"/>
      <color indexed="1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sz val="11"/>
      <color rgb="FF000000"/>
      <name val="Times New Roman"/>
    </font>
    <font>
      <sz val="9"/>
      <color rgb="FF000000"/>
      <name val="Times New Roman"/>
    </font>
    <font>
      <b/>
      <sz val="9"/>
      <color rgb="FF000000"/>
      <name val="Times New Roman"/>
    </font>
    <font>
      <b/>
      <sz val="12"/>
      <name val="Times New Roman"/>
    </font>
    <font>
      <b/>
      <sz val="9"/>
      <name val="Times New Roman"/>
    </font>
    <font>
      <sz val="12"/>
      <color rgb="FF000000"/>
      <name val="Times New Roman"/>
    </font>
    <font>
      <sz val="9"/>
      <color rgb="FF000000"/>
      <name val="Calibri"/>
    </font>
    <font>
      <sz val="7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>
      <alignment vertical="center"/>
    </xf>
  </cellStyleXfs>
  <cellXfs count="220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0" borderId="11" xfId="0" applyFont="1" applyBorder="1" applyAlignment="1">
      <alignment vertical="center"/>
    </xf>
    <xf numFmtId="0" fontId="1" fillId="0" borderId="19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1" fontId="1" fillId="3" borderId="22" xfId="0" applyNumberFormat="1" applyFont="1" applyFill="1" applyBorder="1" applyAlignment="1">
      <alignment horizontal="center" vertical="center"/>
    </xf>
    <xf numFmtId="1" fontId="8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1" fontId="13" fillId="3" borderId="3" xfId="0" applyNumberFormat="1" applyFont="1" applyFill="1" applyBorder="1"/>
    <xf numFmtId="0" fontId="10" fillId="0" borderId="3" xfId="0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" fontId="13" fillId="0" borderId="3" xfId="0" applyNumberFormat="1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" fontId="13" fillId="0" borderId="8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0" fillId="0" borderId="6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1" fontId="8" fillId="3" borderId="14" xfId="0" applyNumberFormat="1" applyFont="1" applyFill="1" applyBorder="1" applyAlignment="1">
      <alignment horizontal="center"/>
    </xf>
    <xf numFmtId="1" fontId="8" fillId="3" borderId="9" xfId="0" applyNumberFormat="1" applyFon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1" fontId="13" fillId="3" borderId="9" xfId="0" applyNumberFormat="1" applyFont="1" applyFill="1" applyBorder="1"/>
    <xf numFmtId="0" fontId="1" fillId="3" borderId="12" xfId="0" applyFont="1" applyFill="1" applyBorder="1"/>
    <xf numFmtId="0" fontId="7" fillId="3" borderId="7" xfId="0" applyFont="1" applyFill="1" applyBorder="1"/>
    <xf numFmtId="0" fontId="7" fillId="3" borderId="9" xfId="0" applyFont="1" applyFill="1" applyBorder="1" applyAlignment="1">
      <alignment vertical="center"/>
    </xf>
    <xf numFmtId="0" fontId="7" fillId="3" borderId="12" xfId="0" applyFont="1" applyFill="1" applyBorder="1"/>
    <xf numFmtId="1" fontId="9" fillId="3" borderId="14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1" fillId="0" borderId="15" xfId="0" applyFont="1" applyBorder="1" applyAlignment="1">
      <alignment horizontal="center"/>
    </xf>
    <xf numFmtId="0" fontId="11" fillId="0" borderId="19" xfId="0" applyFont="1" applyBorder="1" applyAlignment="1">
      <alignment horizontal="justify" vertical="top" wrapText="1"/>
    </xf>
    <xf numFmtId="165" fontId="1" fillId="0" borderId="9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1" fillId="0" borderId="22" xfId="0" applyFont="1" applyBorder="1" applyAlignment="1">
      <alignment horizontal="justify" vertical="top" wrapText="1"/>
    </xf>
    <xf numFmtId="165" fontId="1" fillId="0" borderId="1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justify" vertical="top" wrapText="1"/>
    </xf>
    <xf numFmtId="1" fontId="1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5" fontId="7" fillId="3" borderId="3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6" fillId="0" borderId="13" xfId="0" applyNumberFormat="1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5" fillId="0" borderId="3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2" fillId="0" borderId="17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8" fillId="0" borderId="0" xfId="0" applyFont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9" fillId="0" borderId="0" xfId="1" applyFont="1" applyAlignment="1"/>
    <xf numFmtId="0" fontId="18" fillId="0" borderId="0" xfId="1">
      <alignment vertical="center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1" applyFont="1" applyAlignment="1"/>
    <xf numFmtId="0" fontId="22" fillId="0" borderId="0" xfId="1" applyFont="1" applyAlignment="1">
      <alignment horizontal="center"/>
    </xf>
    <xf numFmtId="0" fontId="23" fillId="0" borderId="0" xfId="1" applyFont="1" applyAlignment="1"/>
    <xf numFmtId="0" fontId="21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1" fillId="0" borderId="0" xfId="1" applyFont="1" applyAlignment="1"/>
    <xf numFmtId="0" fontId="2" fillId="0" borderId="0" xfId="1" applyFont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 textRotation="90"/>
    </xf>
    <xf numFmtId="0" fontId="22" fillId="0" borderId="5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7" xfId="1" applyFont="1" applyBorder="1" applyAlignment="1">
      <alignment horizontal="center" vertical="center" textRotation="90"/>
    </xf>
    <xf numFmtId="0" fontId="22" fillId="5" borderId="18" xfId="1" applyFont="1" applyFill="1" applyBorder="1" applyAlignment="1">
      <alignment horizontal="center" vertical="center"/>
    </xf>
    <xf numFmtId="0" fontId="22" fillId="0" borderId="7" xfId="1" applyFont="1" applyBorder="1" applyAlignment="1">
      <alignment horizontal="center" vertical="center" textRotation="90" wrapText="1"/>
    </xf>
    <xf numFmtId="0" fontId="22" fillId="0" borderId="19" xfId="1" applyFont="1" applyBorder="1" applyAlignment="1">
      <alignment horizontal="center" vertical="center"/>
    </xf>
    <xf numFmtId="0" fontId="22" fillId="0" borderId="15" xfId="1" applyFont="1" applyBorder="1" applyAlignment="1">
      <alignment horizontal="center" vertical="center" textRotation="90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 textRotation="90"/>
    </xf>
    <xf numFmtId="0" fontId="22" fillId="5" borderId="19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center" vertical="center" textRotation="90" wrapText="1"/>
    </xf>
    <xf numFmtId="0" fontId="22" fillId="0" borderId="20" xfId="1" applyFont="1" applyBorder="1" applyAlignment="1">
      <alignment horizontal="center" vertical="center"/>
    </xf>
    <xf numFmtId="0" fontId="22" fillId="0" borderId="17" xfId="1" applyFont="1" applyBorder="1" applyAlignment="1">
      <alignment horizontal="center" vertical="center" textRotation="90"/>
    </xf>
    <xf numFmtId="0" fontId="22" fillId="0" borderId="10" xfId="1" applyFont="1" applyBorder="1">
      <alignment vertical="center"/>
    </xf>
    <xf numFmtId="0" fontId="22" fillId="0" borderId="11" xfId="1" applyFont="1" applyBorder="1">
      <alignment vertical="center"/>
    </xf>
    <xf numFmtId="0" fontId="22" fillId="0" borderId="12" xfId="1" applyFont="1" applyBorder="1" applyAlignment="1">
      <alignment horizontal="center" vertical="center" textRotation="90"/>
    </xf>
    <xf numFmtId="0" fontId="22" fillId="5" borderId="20" xfId="1" applyFont="1" applyFill="1" applyBorder="1" applyAlignment="1">
      <alignment horizontal="center" vertical="center"/>
    </xf>
    <xf numFmtId="0" fontId="22" fillId="0" borderId="12" xfId="1" applyFont="1" applyBorder="1" applyAlignment="1">
      <alignment horizontal="center" vertical="center" textRotation="90" wrapText="1"/>
    </xf>
    <xf numFmtId="0" fontId="19" fillId="0" borderId="22" xfId="1" applyFont="1" applyBorder="1" applyAlignment="1">
      <alignment horizontal="center"/>
    </xf>
    <xf numFmtId="0" fontId="17" fillId="0" borderId="2" xfId="1" applyFont="1" applyBorder="1" applyAlignment="1">
      <alignment horizontal="center" vertical="center" wrapText="1"/>
    </xf>
    <xf numFmtId="0" fontId="24" fillId="0" borderId="22" xfId="1" applyFont="1" applyBorder="1" applyAlignment="1">
      <alignment horizontal="justify" vertical="top" wrapText="1"/>
    </xf>
    <xf numFmtId="165" fontId="19" fillId="0" borderId="8" xfId="1" applyNumberFormat="1" applyFont="1" applyBorder="1" applyAlignment="1">
      <alignment horizontal="center" vertical="center"/>
    </xf>
    <xf numFmtId="165" fontId="19" fillId="0" borderId="3" xfId="1" applyNumberFormat="1" applyFont="1" applyBorder="1" applyAlignment="1">
      <alignment horizontal="center" vertical="center"/>
    </xf>
    <xf numFmtId="165" fontId="19" fillId="0" borderId="13" xfId="1" applyNumberFormat="1" applyFont="1" applyBorder="1" applyAlignment="1">
      <alignment horizontal="center" vertical="center"/>
    </xf>
    <xf numFmtId="165" fontId="19" fillId="0" borderId="4" xfId="1" applyNumberFormat="1" applyFont="1" applyBorder="1" applyAlignment="1">
      <alignment horizontal="center" vertical="center"/>
    </xf>
    <xf numFmtId="165" fontId="19" fillId="0" borderId="14" xfId="1" applyNumberFormat="1" applyFont="1" applyBorder="1" applyAlignment="1">
      <alignment horizontal="center" vertical="center"/>
    </xf>
    <xf numFmtId="1" fontId="19" fillId="5" borderId="22" xfId="1" applyNumberFormat="1" applyFont="1" applyFill="1" applyBorder="1" applyAlignment="1">
      <alignment horizontal="center" vertical="center"/>
    </xf>
    <xf numFmtId="165" fontId="21" fillId="0" borderId="13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165" fontId="21" fillId="0" borderId="14" xfId="1" applyNumberFormat="1" applyFont="1" applyBorder="1" applyAlignment="1">
      <alignment horizontal="center" vertical="center"/>
    </xf>
    <xf numFmtId="165" fontId="19" fillId="0" borderId="9" xfId="1" applyNumberFormat="1" applyFont="1" applyBorder="1" applyAlignment="1">
      <alignment horizontal="center" vertical="center"/>
    </xf>
    <xf numFmtId="1" fontId="19" fillId="0" borderId="22" xfId="1" applyNumberFormat="1" applyFont="1" applyBorder="1" applyAlignment="1">
      <alignment horizontal="center" vertical="center"/>
    </xf>
    <xf numFmtId="0" fontId="19" fillId="0" borderId="19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justify" vertical="top" wrapText="1"/>
    </xf>
    <xf numFmtId="0" fontId="17" fillId="0" borderId="1" xfId="1" applyFont="1" applyBorder="1" applyAlignment="1">
      <alignment horizontal="center" vertical="center" wrapText="1"/>
    </xf>
    <xf numFmtId="0" fontId="25" fillId="0" borderId="0" xfId="1" applyFont="1" applyAlignment="1"/>
    <xf numFmtId="0" fontId="26" fillId="4" borderId="1" xfId="1" applyFont="1" applyFill="1" applyBorder="1" applyAlignment="1">
      <alignment horizontal="center" vertical="center" wrapText="1"/>
    </xf>
    <xf numFmtId="0" fontId="19" fillId="0" borderId="15" xfId="1" applyFont="1" applyBorder="1" applyAlignment="1">
      <alignment horizontal="center"/>
    </xf>
    <xf numFmtId="165" fontId="21" fillId="0" borderId="8" xfId="1" applyNumberFormat="1" applyFont="1" applyBorder="1" applyAlignment="1">
      <alignment horizontal="center" vertical="center"/>
    </xf>
    <xf numFmtId="165" fontId="21" fillId="0" borderId="3" xfId="1" applyNumberFormat="1" applyFont="1" applyBorder="1" applyAlignment="1">
      <alignment horizontal="center" vertical="center"/>
    </xf>
    <xf numFmtId="165" fontId="21" fillId="0" borderId="9" xfId="1" applyNumberFormat="1" applyFont="1" applyBorder="1" applyAlignment="1">
      <alignment horizontal="center" vertical="center"/>
    </xf>
    <xf numFmtId="1" fontId="19" fillId="5" borderId="19" xfId="1" applyNumberFormat="1" applyFont="1" applyFill="1" applyBorder="1" applyAlignment="1">
      <alignment horizontal="center" vertical="center"/>
    </xf>
    <xf numFmtId="0" fontId="27" fillId="0" borderId="19" xfId="1" applyFont="1" applyBorder="1" applyAlignment="1">
      <alignment horizontal="justify" vertical="top" wrapText="1"/>
    </xf>
    <xf numFmtId="0" fontId="19" fillId="0" borderId="0" xfId="1" applyFont="1" applyAlignment="1">
      <alignment horizontal="center"/>
    </xf>
    <xf numFmtId="0" fontId="24" fillId="0" borderId="0" xfId="1" applyFont="1" applyAlignment="1">
      <alignment horizontal="justify" vertical="top" wrapText="1"/>
    </xf>
    <xf numFmtId="165" fontId="19" fillId="0" borderId="0" xfId="1" applyNumberFormat="1" applyFont="1" applyAlignment="1">
      <alignment horizontal="center" vertical="center"/>
    </xf>
    <xf numFmtId="1" fontId="19" fillId="6" borderId="0" xfId="1" applyNumberFormat="1" applyFont="1" applyFill="1" applyAlignment="1">
      <alignment horizontal="center" vertical="center"/>
    </xf>
    <xf numFmtId="1" fontId="19" fillId="0" borderId="0" xfId="1" applyNumberFormat="1" applyFont="1" applyAlignment="1">
      <alignment horizontal="center" vertical="center"/>
    </xf>
    <xf numFmtId="165" fontId="27" fillId="0" borderId="0" xfId="1" applyNumberFormat="1" applyFont="1" applyAlignment="1">
      <alignment horizontal="center" vertical="center"/>
    </xf>
    <xf numFmtId="165" fontId="28" fillId="5" borderId="3" xfId="1" applyNumberFormat="1" applyFont="1" applyFill="1" applyBorder="1" applyAlignment="1">
      <alignment horizontal="center" vertical="center"/>
    </xf>
    <xf numFmtId="165" fontId="19" fillId="0" borderId="3" xfId="1" applyNumberFormat="1" applyFont="1" applyBorder="1" applyAlignment="1">
      <alignment horizontal="center" vertical="center"/>
    </xf>
    <xf numFmtId="165" fontId="27" fillId="0" borderId="3" xfId="1" applyNumberFormat="1" applyFont="1" applyBorder="1" applyAlignment="1">
      <alignment horizontal="center" vertical="center"/>
    </xf>
    <xf numFmtId="165" fontId="19" fillId="6" borderId="0" xfId="1" applyNumberFormat="1" applyFont="1" applyFill="1" applyAlignment="1">
      <alignment horizontal="center" vertical="center"/>
    </xf>
    <xf numFmtId="0" fontId="27" fillId="0" borderId="0" xfId="1" applyFont="1" applyAlignment="1">
      <alignment horizontal="center"/>
    </xf>
    <xf numFmtId="0" fontId="29" fillId="0" borderId="18" xfId="1" applyFont="1" applyBorder="1" applyAlignment="1">
      <alignment horizontal="center" vertical="center"/>
    </xf>
    <xf numFmtId="0" fontId="30" fillId="0" borderId="5" xfId="1" applyFont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0" fontId="30" fillId="5" borderId="7" xfId="1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 wrapText="1"/>
    </xf>
    <xf numFmtId="0" fontId="30" fillId="5" borderId="6" xfId="1" applyFont="1" applyFill="1" applyBorder="1" applyAlignment="1">
      <alignment horizontal="center" vertical="center"/>
    </xf>
    <xf numFmtId="0" fontId="28" fillId="5" borderId="7" xfId="1" applyFont="1" applyFill="1" applyBorder="1" applyAlignment="1"/>
    <xf numFmtId="0" fontId="29" fillId="0" borderId="19" xfId="1" applyFont="1" applyBorder="1" applyAlignment="1">
      <alignment horizontal="center" vertical="center"/>
    </xf>
    <xf numFmtId="0" fontId="30" fillId="0" borderId="8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30" fillId="5" borderId="9" xfId="1" applyFont="1" applyFill="1" applyBorder="1" applyAlignment="1">
      <alignment horizontal="center" vertical="center"/>
    </xf>
    <xf numFmtId="0" fontId="30" fillId="0" borderId="3" xfId="1" applyFont="1" applyBorder="1" applyAlignment="1">
      <alignment horizontal="center" vertical="center" wrapText="1"/>
    </xf>
    <xf numFmtId="0" fontId="30" fillId="5" borderId="3" xfId="1" applyFont="1" applyFill="1" applyBorder="1" applyAlignment="1">
      <alignment horizontal="center" vertical="center"/>
    </xf>
    <xf numFmtId="0" fontId="28" fillId="5" borderId="9" xfId="1" applyFont="1" applyFill="1" applyBorder="1">
      <alignment vertical="center"/>
    </xf>
    <xf numFmtId="0" fontId="29" fillId="0" borderId="20" xfId="1" applyFont="1" applyBorder="1" applyAlignment="1">
      <alignment horizontal="center" vertical="center"/>
    </xf>
    <xf numFmtId="0" fontId="30" fillId="0" borderId="10" xfId="1" applyFont="1" applyBorder="1">
      <alignment vertical="center"/>
    </xf>
    <xf numFmtId="0" fontId="30" fillId="0" borderId="11" xfId="1" applyFont="1" applyBorder="1">
      <alignment vertical="center"/>
    </xf>
    <xf numFmtId="0" fontId="30" fillId="0" borderId="11" xfId="1" applyFont="1" applyBorder="1" applyAlignment="1">
      <alignment horizontal="center" vertical="center"/>
    </xf>
    <xf numFmtId="0" fontId="30" fillId="5" borderId="12" xfId="1" applyFont="1" applyFill="1" applyBorder="1" applyAlignment="1">
      <alignment horizontal="center" vertical="center"/>
    </xf>
    <xf numFmtId="0" fontId="30" fillId="0" borderId="11" xfId="1" applyFont="1" applyBorder="1" applyAlignment="1">
      <alignment horizontal="center" vertical="center" wrapText="1"/>
    </xf>
    <xf numFmtId="0" fontId="30" fillId="5" borderId="11" xfId="1" applyFont="1" applyFill="1" applyBorder="1" applyAlignment="1">
      <alignment horizontal="center" vertical="center"/>
    </xf>
    <xf numFmtId="0" fontId="28" fillId="5" borderId="12" xfId="1" applyFont="1" applyFill="1" applyBorder="1" applyAlignment="1"/>
    <xf numFmtId="0" fontId="31" fillId="0" borderId="22" xfId="1" applyFont="1" applyBorder="1" applyAlignment="1">
      <alignment horizontal="center"/>
    </xf>
    <xf numFmtId="1" fontId="27" fillId="0" borderId="13" xfId="1" applyNumberFormat="1" applyFont="1" applyBorder="1" applyAlignment="1">
      <alignment horizontal="center"/>
    </xf>
    <xf numFmtId="1" fontId="27" fillId="0" borderId="4" xfId="1" applyNumberFormat="1" applyFont="1" applyBorder="1" applyAlignment="1">
      <alignment horizontal="center"/>
    </xf>
    <xf numFmtId="1" fontId="27" fillId="5" borderId="14" xfId="1" applyNumberFormat="1" applyFont="1" applyFill="1" applyBorder="1" applyAlignment="1">
      <alignment horizontal="center"/>
    </xf>
    <xf numFmtId="1" fontId="27" fillId="5" borderId="4" xfId="1" applyNumberFormat="1" applyFont="1" applyFill="1" applyBorder="1" applyAlignment="1">
      <alignment horizontal="center"/>
    </xf>
    <xf numFmtId="1" fontId="32" fillId="5" borderId="14" xfId="1" applyNumberFormat="1" applyFont="1" applyFill="1" applyBorder="1" applyAlignment="1">
      <alignment horizontal="center"/>
    </xf>
    <xf numFmtId="0" fontId="31" fillId="0" borderId="19" xfId="1" applyFont="1" applyBorder="1" applyAlignment="1">
      <alignment horizontal="center"/>
    </xf>
    <xf numFmtId="1" fontId="27" fillId="0" borderId="8" xfId="1" applyNumberFormat="1" applyFont="1" applyBorder="1" applyAlignment="1">
      <alignment horizontal="center"/>
    </xf>
    <xf numFmtId="1" fontId="27" fillId="0" borderId="3" xfId="1" applyNumberFormat="1" applyFont="1" applyBorder="1" applyAlignment="1">
      <alignment horizontal="center"/>
    </xf>
    <xf numFmtId="1" fontId="27" fillId="5" borderId="9" xfId="1" applyNumberFormat="1" applyFont="1" applyFill="1" applyBorder="1" applyAlignment="1">
      <alignment horizontal="center"/>
    </xf>
    <xf numFmtId="1" fontId="27" fillId="5" borderId="3" xfId="1" applyNumberFormat="1" applyFont="1" applyFill="1" applyBorder="1" applyAlignment="1">
      <alignment horizontal="center"/>
    </xf>
    <xf numFmtId="165" fontId="19" fillId="0" borderId="8" xfId="1" applyNumberFormat="1" applyFont="1" applyBorder="1" applyAlignment="1">
      <alignment horizontal="center"/>
    </xf>
    <xf numFmtId="165" fontId="19" fillId="0" borderId="3" xfId="1" applyNumberFormat="1" applyFont="1" applyBorder="1" applyAlignment="1">
      <alignment horizontal="center"/>
    </xf>
    <xf numFmtId="165" fontId="19" fillId="5" borderId="9" xfId="1" applyNumberFormat="1" applyFont="1" applyFill="1" applyBorder="1" applyAlignment="1">
      <alignment horizontal="center"/>
    </xf>
    <xf numFmtId="165" fontId="19" fillId="5" borderId="3" xfId="1" applyNumberFormat="1" applyFont="1" applyFill="1" applyBorder="1" applyAlignment="1">
      <alignment horizontal="center"/>
    </xf>
    <xf numFmtId="1" fontId="33" fillId="0" borderId="8" xfId="1" applyNumberFormat="1" applyFont="1" applyBorder="1" applyAlignment="1"/>
    <xf numFmtId="1" fontId="33" fillId="0" borderId="3" xfId="1" applyNumberFormat="1" applyFont="1" applyBorder="1" applyAlignment="1"/>
    <xf numFmtId="1" fontId="33" fillId="5" borderId="9" xfId="1" applyNumberFormat="1" applyFont="1" applyFill="1" applyBorder="1" applyAlignment="1"/>
    <xf numFmtId="1" fontId="33" fillId="5" borderId="3" xfId="1" applyNumberFormat="1" applyFont="1" applyFill="1" applyBorder="1" applyAlignment="1"/>
    <xf numFmtId="0" fontId="31" fillId="0" borderId="20" xfId="1" applyFont="1" applyBorder="1" applyAlignment="1">
      <alignment horizontal="center"/>
    </xf>
    <xf numFmtId="0" fontId="19" fillId="0" borderId="10" xfId="1" applyFont="1" applyBorder="1" applyAlignment="1"/>
    <xf numFmtId="0" fontId="19" fillId="0" borderId="11" xfId="1" applyFont="1" applyBorder="1" applyAlignment="1"/>
    <xf numFmtId="0" fontId="19" fillId="5" borderId="12" xfId="1" applyFont="1" applyFill="1" applyBorder="1" applyAlignment="1"/>
    <xf numFmtId="0" fontId="19" fillId="5" borderId="11" xfId="1" applyFont="1" applyFill="1" applyBorder="1" applyAlignment="1"/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color rgb="FFFF0000"/>
      </font>
    </dxf>
  </dxfs>
  <tableStyles count="1" defaultTableStyle="TableStyleMedium9" defaultPivotStyle="PivotStyleLight16">
    <tableStyle name="Estilo de Tabela 1" pivot="0" count="0"/>
  </tableStyles>
  <colors>
    <mruColors>
      <color rgb="FFFFCCCC"/>
      <color rgb="FFFF66FF"/>
      <color rgb="FFFF3300"/>
      <color rgb="FFFDC8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28575</xdr:rowOff>
    </xdr:from>
    <xdr:to>
      <xdr:col>9</xdr:col>
      <xdr:colOff>171450</xdr:colOff>
      <xdr:row>4</xdr:row>
      <xdr:rowOff>0</xdr:rowOff>
    </xdr:to>
    <xdr:pic>
      <xdr:nvPicPr>
        <xdr:cNvPr id="2" name="Picture 7" descr="Descrição: Description: Brasão de Moçambique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9950" y="219075"/>
          <a:ext cx="485775" cy="352425"/>
        </a:xfrm>
        <a:prstGeom prst="rect">
          <a:avLst/>
        </a:prstGeom>
        <a:noFill/>
      </xdr:spPr>
    </xdr:pic>
    <xdr:clientData/>
  </xdr:twoCellAnchor>
  <xdr:twoCellAnchor>
    <xdr:from>
      <xdr:col>14</xdr:col>
      <xdr:colOff>95250</xdr:colOff>
      <xdr:row>1</xdr:row>
      <xdr:rowOff>133350</xdr:rowOff>
    </xdr:from>
    <xdr:to>
      <xdr:col>21</xdr:col>
      <xdr:colOff>76200</xdr:colOff>
      <xdr:row>5</xdr:row>
      <xdr:rowOff>123825</xdr:rowOff>
    </xdr:to>
    <xdr:sp macro="" textlink="">
      <xdr:nvSpPr>
        <xdr:cNvPr id="3" name="CaixaDeTexto 6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010150" y="133350"/>
          <a:ext cx="1666875" cy="752475"/>
        </a:xfrm>
        <a:prstGeom prst="rect">
          <a:avLst/>
        </a:prstGeom>
        <a:noFill/>
        <a:ln w="19050" cmpd="sng">
          <a:solidFill>
            <a:sysClr val="windowText" lastClr="000000">
              <a:alpha val="95000"/>
            </a:sysClr>
          </a:solidFill>
        </a:ln>
        <a:effectLst/>
      </xdr:spPr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SzPct val="100000"/>
            <a:buFontTx/>
            <a:buNone/>
          </a:pPr>
          <a:r>
            <a:rPr kumimoji="0" lang="pt-PT" sz="1400" b="0" i="0" u="none" strike="noStrike" kern="0" cap="none" spc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latin typeface="Times New Roman" pitchFamily="18" charset="0"/>
              <a:ea typeface="+mn-ea"/>
              <a:cs typeface="Times New Roman" pitchFamily="18" charset="0"/>
            </a:rPr>
            <a:t>Visto do Director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SzPct val="100000"/>
            <a:buFontTx/>
            <a:buNone/>
          </a:pPr>
          <a:r>
            <a:rPr kumimoji="0" lang="pt-PT" sz="1400" b="0" i="0" u="none" strike="noStrike" kern="0" cap="none" spc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latin typeface="Times New Roman" pitchFamily="18" charset="0"/>
              <a:ea typeface="+mn-ea"/>
              <a:cs typeface="Times New Roman" pitchFamily="18" charset="0"/>
            </a:rPr>
            <a:t>________________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SzPct val="100000"/>
            <a:buFontTx/>
            <a:buNone/>
          </a:pPr>
          <a:r>
            <a:rPr kumimoji="0" lang="pt-PT" sz="1400" b="0" i="0" u="none" strike="noStrike" kern="0" cap="none" spc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latin typeface="Times New Roman" pitchFamily="18" charset="0"/>
              <a:ea typeface="+mn-ea"/>
              <a:cs typeface="Times New Roman" pitchFamily="18" charset="0"/>
            </a:rPr>
            <a:t>Data:___/___/20___</a:t>
          </a:r>
          <a:endParaRPr kumimoji="0" lang="pt-PT" sz="1400" b="0" i="0" u="none" strike="noStrike" kern="0" cap="none" spc="0" baseline="0" noProof="0">
            <a:ln>
              <a:noFill/>
            </a:ln>
            <a:solidFill>
              <a:sysClr val="windowText" lastClr="000000"/>
            </a:solidFill>
            <a:effectLst/>
            <a:uLn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177234</xdr:colOff>
      <xdr:row>2</xdr:row>
      <xdr:rowOff>0</xdr:rowOff>
    </xdr:from>
    <xdr:to>
      <xdr:col>9</xdr:col>
      <xdr:colOff>170042</xdr:colOff>
      <xdr:row>4</xdr:row>
      <xdr:rowOff>0</xdr:rowOff>
    </xdr:to>
    <xdr:pic>
      <xdr:nvPicPr>
        <xdr:cNvPr id="2" name="Picture 7" descr="Descrição: Description: Brasão de Moçambique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06209" y="190500"/>
          <a:ext cx="488108" cy="381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14</xdr:col>
      <xdr:colOff>91742</xdr:colOff>
      <xdr:row>1</xdr:row>
      <xdr:rowOff>0</xdr:rowOff>
    </xdr:from>
    <xdr:to>
      <xdr:col>21</xdr:col>
      <xdr:colOff>73081</xdr:colOff>
      <xdr:row>5</xdr:row>
      <xdr:rowOff>0</xdr:rowOff>
    </xdr:to>
    <xdr:sp macro="" textlink="">
      <xdr:nvSpPr>
        <xdr:cNvPr id="3" name=" 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006642" y="0"/>
          <a:ext cx="1667264" cy="762000"/>
        </a:xfrm>
        <a:prstGeom prst="rect">
          <a:avLst/>
        </a:prstGeom>
        <a:noFill/>
        <a:ln w="19050" cap="flat" cmpd="sng">
          <a:solidFill>
            <a:srgbClr val="000000">
              <a:alpha val="95000"/>
            </a:srgbClr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Visto do Director</a:t>
          </a:r>
        </a:p>
        <a:p>
          <a:pPr algn="ctr"/>
          <a:r>
            <a:rPr lang="en-US" altLang="zh-CN" sz="1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________________</a:t>
          </a:r>
        </a:p>
        <a:p>
          <a:pPr algn="ctr"/>
          <a:r>
            <a:rPr lang="en-US" altLang="zh-CN" sz="1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Data:___/___/20___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CBF\Decs\Users\Alfiado\Documents\PAI\p\Users\nhancolo\Desktop\DEC%202015\DECCS%20RECOLHA%2010a%20Classe%202014%203o%20tr\3.FRANCES\Users\Exames%2010\Desktop\DECCS%20RECOLHA%2010a%20Classe%202013%203o%20trimestre\2.ING\10a%20Classe%202013-%20Celso.xls?07AA78E9" TargetMode="External"/><Relationship Id="rId1" Type="http://schemas.openxmlformats.org/officeDocument/2006/relationships/externalLinkPath" Target="file:///\\07AA78E9\10a%20Classe%202013-%20Cel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CBF-2025\Decs%202025\II%20Trimestre\DEC,%20PAUTA%201&#170;%20A%20%20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CBF-2025\Decs%202025\II%20Trimestre\DEC,%20PAUTA%201&#170;%20B%20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47CE557\10a%2520Classe%25202013-%2520Cel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a2"/>
      <sheetName val="10a3"/>
      <sheetName val="10a4"/>
      <sheetName val="10a5"/>
      <sheetName val="10a6"/>
      <sheetName val="10a7"/>
      <sheetName val="10a8"/>
      <sheetName val="10a9"/>
      <sheetName val="10a10"/>
      <sheetName val="10a11"/>
      <sheetName val="10a12"/>
      <sheetName val="10a13"/>
      <sheetName val="10a14"/>
    </sheetNames>
    <sheetDataSet>
      <sheetData sheetId="0">
        <row r="1">
          <cell r="AD1" t="str">
            <v>Adélia Julião Cossa</v>
          </cell>
        </row>
        <row r="2">
          <cell r="AD2" t="str">
            <v>Afonso Mauricio Manhice</v>
          </cell>
        </row>
        <row r="3">
          <cell r="AD3" t="str">
            <v>Alberto Avelino Paruque</v>
          </cell>
        </row>
        <row r="4">
          <cell r="AD4" t="str">
            <v>Alberto Panguene Cumba</v>
          </cell>
        </row>
        <row r="5">
          <cell r="AD5" t="str">
            <v>Angelica Macamo</v>
          </cell>
        </row>
        <row r="6">
          <cell r="AD6" t="str">
            <v>António João Pangana</v>
          </cell>
        </row>
        <row r="7">
          <cell r="AD7" t="str">
            <v>António Seledo Tivane</v>
          </cell>
        </row>
        <row r="8">
          <cell r="AD8" t="str">
            <v>Arlindo A. Nhabinde</v>
          </cell>
        </row>
        <row r="9">
          <cell r="AD9" t="str">
            <v>Armelinda J. Taimo</v>
          </cell>
        </row>
        <row r="10">
          <cell r="AD10" t="str">
            <v>Beatriz F.Z. Mangu</v>
          </cell>
        </row>
        <row r="11">
          <cell r="AD11" t="str">
            <v>Belmiro Fernando Muchanga</v>
          </cell>
        </row>
        <row r="12">
          <cell r="AD12" t="str">
            <v>Bonifacio Obadias Langa</v>
          </cell>
        </row>
        <row r="13">
          <cell r="AD13" t="str">
            <v>Caldino Issá Chate</v>
          </cell>
        </row>
        <row r="14">
          <cell r="AD14" t="str">
            <v>Carlos A. Dava</v>
          </cell>
        </row>
        <row r="15">
          <cell r="AD15" t="str">
            <v>Carlos Gaspar</v>
          </cell>
        </row>
        <row r="16">
          <cell r="AD16" t="str">
            <v>Carlota Mateus</v>
          </cell>
        </row>
        <row r="17">
          <cell r="AD17" t="str">
            <v>Carolino Sambo</v>
          </cell>
        </row>
        <row r="18">
          <cell r="AD18" t="str">
            <v>Cecília José Mathombe</v>
          </cell>
        </row>
        <row r="19">
          <cell r="AD19" t="str">
            <v>Celso E. Paulino</v>
          </cell>
        </row>
        <row r="20">
          <cell r="AD20" t="str">
            <v>Charton Celso Cumbe</v>
          </cell>
        </row>
        <row r="21">
          <cell r="AD21" t="str">
            <v>Chomulo Filimone T. Sitole</v>
          </cell>
        </row>
        <row r="22">
          <cell r="AD22" t="str">
            <v>Cláudio  Saite</v>
          </cell>
        </row>
        <row r="23">
          <cell r="AD23" t="str">
            <v>Cláudio Armando Macamo</v>
          </cell>
        </row>
        <row r="24">
          <cell r="AD24" t="str">
            <v>Constantino Sigauque</v>
          </cell>
        </row>
        <row r="25">
          <cell r="AD25" t="str">
            <v>Dercia Canda</v>
          </cell>
        </row>
        <row r="26">
          <cell r="AD26" t="str">
            <v>Eduardo Nhaca</v>
          </cell>
        </row>
        <row r="27">
          <cell r="AD27" t="str">
            <v>Elias Do. R. Langa</v>
          </cell>
        </row>
        <row r="28">
          <cell r="AD28" t="str">
            <v>Elias Matusse</v>
          </cell>
        </row>
        <row r="29">
          <cell r="AD29" t="str">
            <v>Elsa Maria Langa</v>
          </cell>
        </row>
        <row r="30">
          <cell r="AD30" t="str">
            <v>Emidio Benedito</v>
          </cell>
        </row>
        <row r="31">
          <cell r="AD31" t="str">
            <v>Erasmo Lucas Mavila</v>
          </cell>
        </row>
        <row r="32">
          <cell r="AD32" t="str">
            <v>Eugenia Novela</v>
          </cell>
        </row>
        <row r="33">
          <cell r="AD33" t="str">
            <v>Eva João Machava</v>
          </cell>
        </row>
        <row r="34">
          <cell r="AD34" t="str">
            <v>Evaristo A. Matsinhe</v>
          </cell>
        </row>
        <row r="35">
          <cell r="AD35" t="str">
            <v>Evaristo Elias</v>
          </cell>
        </row>
        <row r="36">
          <cell r="AD36" t="str">
            <v>Fátima Felismina</v>
          </cell>
        </row>
        <row r="37">
          <cell r="AD37" t="str">
            <v>Flávia T. Narcim</v>
          </cell>
        </row>
        <row r="38">
          <cell r="AD38" t="str">
            <v>Franklim B. Nhachengo</v>
          </cell>
        </row>
        <row r="39">
          <cell r="AD39" t="str">
            <v>Frimino Inacio Chirindza</v>
          </cell>
        </row>
        <row r="40">
          <cell r="AD40" t="str">
            <v>Garnece E. Sindique</v>
          </cell>
        </row>
        <row r="41">
          <cell r="AD41" t="str">
            <v>Germana Tomás</v>
          </cell>
        </row>
        <row r="42">
          <cell r="AD42" t="str">
            <v>Gervásio Raul Chilundo</v>
          </cell>
        </row>
        <row r="43">
          <cell r="AD43" t="str">
            <v>Gilda Ernesto Mirione</v>
          </cell>
        </row>
        <row r="44">
          <cell r="AD44" t="str">
            <v>Gino Aristides Laite</v>
          </cell>
        </row>
        <row r="45">
          <cell r="AD45" t="str">
            <v>Gonçalves G. Cau</v>
          </cell>
        </row>
        <row r="46">
          <cell r="AD46" t="str">
            <v>Herminia Marta</v>
          </cell>
        </row>
        <row r="47">
          <cell r="AD47" t="str">
            <v>Himbane Jorge Nguluve</v>
          </cell>
        </row>
        <row r="48">
          <cell r="AD48" t="str">
            <v>Honório J. Machava</v>
          </cell>
        </row>
        <row r="49">
          <cell r="AD49" t="str">
            <v>Isabel Machava Muzamo</v>
          </cell>
        </row>
        <row r="50">
          <cell r="AD50" t="str">
            <v>Isildo Ambrósio Chissaque</v>
          </cell>
        </row>
        <row r="51">
          <cell r="AD51" t="str">
            <v>João Duarte Júnior</v>
          </cell>
        </row>
        <row r="52">
          <cell r="AD52" t="str">
            <v>João Manuel Pelembe</v>
          </cell>
        </row>
        <row r="53">
          <cell r="AD53" t="str">
            <v>João Samuel Matsinhe</v>
          </cell>
        </row>
        <row r="54">
          <cell r="AD54" t="str">
            <v>Joaquim Meque</v>
          </cell>
        </row>
        <row r="55">
          <cell r="AD55" t="str">
            <v>Jonasse Luis Leitão</v>
          </cell>
        </row>
        <row r="56">
          <cell r="AD56" t="str">
            <v>Jorge Carvalho</v>
          </cell>
        </row>
        <row r="57">
          <cell r="AD57" t="str">
            <v>Jorge Ricardo Mahumane</v>
          </cell>
        </row>
        <row r="58">
          <cell r="AD58" t="str">
            <v>José Calanga</v>
          </cell>
        </row>
        <row r="59">
          <cell r="AD59" t="str">
            <v>José Inácio Langa</v>
          </cell>
        </row>
        <row r="60">
          <cell r="AD60" t="str">
            <v>José Júlio Manjate</v>
          </cell>
        </row>
        <row r="61">
          <cell r="AD61" t="str">
            <v>José Luis Xavier</v>
          </cell>
        </row>
        <row r="62">
          <cell r="AD62" t="str">
            <v>José Salomão Dique</v>
          </cell>
        </row>
        <row r="63">
          <cell r="AD63" t="str">
            <v>Julião Arlindo Matlhave</v>
          </cell>
        </row>
        <row r="64">
          <cell r="AD64" t="str">
            <v>Lázaro Velemone Guide</v>
          </cell>
        </row>
        <row r="65">
          <cell r="AD65" t="str">
            <v>Leonardo Alfredo Trocha</v>
          </cell>
        </row>
        <row r="66">
          <cell r="AD66" t="str">
            <v>Lina Albino Raimundo</v>
          </cell>
        </row>
        <row r="67">
          <cell r="AD67" t="str">
            <v>Lúcia Afonso Ngovene</v>
          </cell>
        </row>
        <row r="68">
          <cell r="AD68" t="str">
            <v>Lucia Alexandre Marrime</v>
          </cell>
        </row>
        <row r="69">
          <cell r="AD69" t="str">
            <v>Manuel Novela</v>
          </cell>
        </row>
        <row r="70">
          <cell r="AD70" t="str">
            <v>Manuel Samuel Muxanga</v>
          </cell>
        </row>
        <row r="71">
          <cell r="AD71" t="str">
            <v>Martinho Macassine</v>
          </cell>
        </row>
        <row r="72">
          <cell r="AD72" t="str">
            <v>Mauricio Lourenço</v>
          </cell>
        </row>
        <row r="73">
          <cell r="AD73" t="str">
            <v>Miguel Américo Nhane</v>
          </cell>
        </row>
        <row r="74">
          <cell r="AD74" t="str">
            <v>Nehemias Carlos Matsinhe</v>
          </cell>
        </row>
        <row r="75">
          <cell r="AD75" t="str">
            <v>Obed David Melembe</v>
          </cell>
        </row>
        <row r="76">
          <cell r="AD76" t="str">
            <v>Olimpio Edgar José</v>
          </cell>
        </row>
        <row r="77">
          <cell r="AD77" t="str">
            <v>Otília Graciete Ananias Langa</v>
          </cell>
        </row>
        <row r="78">
          <cell r="AD78" t="str">
            <v>Patrik Mbembe Munkina</v>
          </cell>
        </row>
        <row r="79">
          <cell r="AD79" t="str">
            <v>Paulo Julião Sambo</v>
          </cell>
        </row>
        <row r="80">
          <cell r="AD80" t="str">
            <v>Pedro France Zucula</v>
          </cell>
        </row>
        <row r="81">
          <cell r="AD81" t="str">
            <v>Pedro M. Sapane</v>
          </cell>
        </row>
        <row r="82">
          <cell r="AD82" t="str">
            <v>RitaFernando Gawane</v>
          </cell>
        </row>
        <row r="83">
          <cell r="AD83" t="str">
            <v>Rogerio Samuel Covele</v>
          </cell>
        </row>
        <row r="84">
          <cell r="AD84" t="str">
            <v>Salfina R. Manjate</v>
          </cell>
        </row>
        <row r="85">
          <cell r="AD85" t="str">
            <v>Salomão Fernando Matusse</v>
          </cell>
        </row>
        <row r="91">
          <cell r="AD91" t="str">
            <v>Sérgio Alexandre Nhamazane</v>
          </cell>
        </row>
        <row r="92">
          <cell r="AD92" t="str">
            <v>Sérgio Zandamela</v>
          </cell>
        </row>
        <row r="93">
          <cell r="AD93" t="str">
            <v>Silva Sinine</v>
          </cell>
        </row>
        <row r="94">
          <cell r="AD94" t="str">
            <v>Simão Alexandre Uache</v>
          </cell>
        </row>
        <row r="95">
          <cell r="AD95" t="str">
            <v>Valdemiro F. Nhalungo</v>
          </cell>
        </row>
        <row r="96">
          <cell r="AD96" t="str">
            <v>Vicente J. Machanguana</v>
          </cell>
        </row>
        <row r="97">
          <cell r="AD97" t="str">
            <v>Vicente Ussene Nagura</v>
          </cell>
        </row>
        <row r="98">
          <cell r="AD98" t="str">
            <v>Wilson Macoo Zimba</v>
          </cell>
        </row>
        <row r="99">
          <cell r="AD99" t="str">
            <v>Zavale Custódio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7"/>
      <sheetName val="PORTUGUES 7"/>
      <sheetName val="PORTUGUES 7 (2)"/>
      <sheetName val="MATEMATICA 7"/>
      <sheetName val="ED. FÍSICA 7"/>
      <sheetName val="EST-AVAL 7"/>
      <sheetName val="PAUTA 7"/>
    </sheetNames>
    <sheetDataSet>
      <sheetData sheetId="0">
        <row r="2">
          <cell r="A2" t="str">
            <v>Cilco: I</v>
          </cell>
        </row>
        <row r="6">
          <cell r="A6" t="str">
            <v>Turma: A</v>
          </cell>
        </row>
        <row r="9">
          <cell r="B9" t="str">
            <v>F</v>
          </cell>
          <cell r="C9" t="str">
            <v>Ayanda Yúmira Victor</v>
          </cell>
        </row>
        <row r="10">
          <cell r="B10" t="str">
            <v>M</v>
          </cell>
          <cell r="C10" t="str">
            <v>Ciro Paulo Zita</v>
          </cell>
        </row>
        <row r="11">
          <cell r="B11" t="str">
            <v>M</v>
          </cell>
          <cell r="C11" t="str">
            <v>Dércio Bernardo Massumbe Júnior</v>
          </cell>
        </row>
        <row r="12">
          <cell r="B12" t="str">
            <v>M</v>
          </cell>
          <cell r="C12" t="str">
            <v>Elson Nélio Muiambo</v>
          </cell>
        </row>
        <row r="13">
          <cell r="B13" t="str">
            <v>M</v>
          </cell>
          <cell r="C13" t="str">
            <v>Gabriel Simone Manhume</v>
          </cell>
        </row>
        <row r="14">
          <cell r="B14" t="str">
            <v>F</v>
          </cell>
          <cell r="C14" t="str">
            <v>Hayanda Francisco Chigango</v>
          </cell>
        </row>
        <row r="15">
          <cell r="B15" t="str">
            <v>F</v>
          </cell>
          <cell r="C15" t="str">
            <v>Hélia Teresa de Hélio Cossa</v>
          </cell>
        </row>
        <row r="16">
          <cell r="B16" t="str">
            <v>M</v>
          </cell>
          <cell r="C16" t="str">
            <v>Helódio Humberto Mandlate</v>
          </cell>
        </row>
        <row r="17">
          <cell r="B17" t="str">
            <v>M</v>
          </cell>
          <cell r="C17" t="str">
            <v>Ícaro Ricardo Mazive</v>
          </cell>
        </row>
        <row r="18">
          <cell r="B18" t="str">
            <v>F</v>
          </cell>
          <cell r="C18" t="str">
            <v>Juandra Alandra Samson Chioze</v>
          </cell>
        </row>
        <row r="19">
          <cell r="B19" t="str">
            <v>M</v>
          </cell>
          <cell r="C19" t="str">
            <v>Kelven Alberto Mondlane</v>
          </cell>
        </row>
        <row r="20">
          <cell r="B20" t="str">
            <v>F</v>
          </cell>
          <cell r="C20" t="str">
            <v>Kisha Alice João</v>
          </cell>
        </row>
        <row r="21">
          <cell r="B21" t="str">
            <v>F</v>
          </cell>
          <cell r="C21" t="str">
            <v>Kyandra Gerson Macuácua</v>
          </cell>
        </row>
        <row r="22">
          <cell r="B22" t="str">
            <v>M</v>
          </cell>
          <cell r="C22" t="str">
            <v>Marven Jaime Ruco</v>
          </cell>
        </row>
        <row r="23">
          <cell r="B23" t="str">
            <v>F</v>
          </cell>
          <cell r="C23" t="str">
            <v>Naome Humberto Cumbe</v>
          </cell>
        </row>
        <row r="24">
          <cell r="B24" t="str">
            <v>F</v>
          </cell>
          <cell r="C24" t="str">
            <v>Nelsia dos Santos Mathonhona</v>
          </cell>
        </row>
        <row r="25">
          <cell r="B25" t="str">
            <v>M</v>
          </cell>
          <cell r="C25" t="str">
            <v>Nelson Rafica Mulhuza</v>
          </cell>
        </row>
        <row r="26">
          <cell r="B26" t="str">
            <v>M</v>
          </cell>
          <cell r="C26" t="str">
            <v>Nelton Nguiliche Djove</v>
          </cell>
        </row>
        <row r="27">
          <cell r="B27" t="str">
            <v>F</v>
          </cell>
          <cell r="C27" t="str">
            <v>Suneyla Calton José</v>
          </cell>
        </row>
        <row r="28">
          <cell r="B28" t="str">
            <v>M</v>
          </cell>
          <cell r="C28" t="str">
            <v>Uriel Alexandre Chongo</v>
          </cell>
        </row>
        <row r="29">
          <cell r="B29" t="str">
            <v>M</v>
          </cell>
          <cell r="C29" t="str">
            <v>Uyane Franquilino Quive</v>
          </cell>
        </row>
        <row r="30">
          <cell r="B30" t="str">
            <v>M</v>
          </cell>
          <cell r="C30" t="str">
            <v>Yudy Afonso Chiche Nhantumbo</v>
          </cell>
        </row>
        <row r="31">
          <cell r="B31" t="str">
            <v>F</v>
          </cell>
          <cell r="C31" t="str">
            <v>Yúlia Pascoal Vilanculos</v>
          </cell>
        </row>
        <row r="32">
          <cell r="B32" t="str">
            <v>M</v>
          </cell>
          <cell r="C32" t="str">
            <v>Caisile Acácio Bernardinho Novele</v>
          </cell>
        </row>
        <row r="33">
          <cell r="B33" t="str">
            <v>F</v>
          </cell>
          <cell r="C33" t="str">
            <v>Aschleey Edson Miambo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5">
          <cell r="A95" t="str">
            <v>A presente Pauta é concebida nos termos do RASEGEA do SNE actualizado através do Diploma Ministerial nº 4/21 de 17/03 (Cap VI, Artigo 75)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7"/>
      <sheetName val="Port"/>
      <sheetName val="MATEMATICA 7"/>
      <sheetName val="ED. FÍSICA 7"/>
      <sheetName val="EST-AVAL 7"/>
      <sheetName val="PAUTA 7"/>
    </sheetNames>
    <sheetDataSet>
      <sheetData sheetId="0">
        <row r="2">
          <cell r="A2" t="str">
            <v>Cilco: I</v>
          </cell>
        </row>
        <row r="6">
          <cell r="A6" t="str">
            <v>Turma: B</v>
          </cell>
        </row>
        <row r="9">
          <cell r="C9" t="str">
            <v>Adila Abdul Magido</v>
          </cell>
        </row>
        <row r="10">
          <cell r="C10" t="str">
            <v>Aldwin Francisco Guambe</v>
          </cell>
        </row>
        <row r="11">
          <cell r="C11" t="str">
            <v>Alfeu Eugénio Machaieie Júnior</v>
          </cell>
        </row>
        <row r="12">
          <cell r="C12" t="str">
            <v>Arlen Jerson Chirindza</v>
          </cell>
        </row>
        <row r="13">
          <cell r="C13" t="str">
            <v>Ebenézia de Holy Ângelo Tovela</v>
          </cell>
        </row>
        <row r="14">
          <cell r="C14" t="str">
            <v>Erson Wezu Bendane</v>
          </cell>
        </row>
        <row r="15">
          <cell r="C15" t="str">
            <v>Ihan Teobaldo Chambe</v>
          </cell>
        </row>
        <row r="16">
          <cell r="C16" t="str">
            <v>Jusué Amilcar Nhacudime</v>
          </cell>
        </row>
        <row r="17">
          <cell r="C17" t="str">
            <v>Lárcio Teodosio Antonio</v>
          </cell>
        </row>
        <row r="18">
          <cell r="C18" t="str">
            <v>Larissa Eugénio Tamele</v>
          </cell>
        </row>
        <row r="19">
          <cell r="C19" t="str">
            <v>Leevy João André</v>
          </cell>
        </row>
        <row r="20">
          <cell r="C20" t="str">
            <v>Lira Rosita Manhiça</v>
          </cell>
        </row>
        <row r="21">
          <cell r="C21" t="str">
            <v>Milánia Mendes Magaia</v>
          </cell>
        </row>
        <row r="22">
          <cell r="C22" t="str">
            <v>Nicol Nixon Ndimande</v>
          </cell>
        </row>
        <row r="23">
          <cell r="C23" t="str">
            <v>Nolan Manuel Saiete Zaqueu Júnior</v>
          </cell>
        </row>
        <row r="24">
          <cell r="C24" t="str">
            <v>Rafael Evaldo Malamba</v>
          </cell>
        </row>
        <row r="25">
          <cell r="C25" t="str">
            <v>Rosy Argilio Machai</v>
          </cell>
        </row>
        <row r="26">
          <cell r="C26" t="str">
            <v>Salvador Paulo Djedje</v>
          </cell>
        </row>
        <row r="27">
          <cell r="C27" t="str">
            <v>Tiffany Edgar Mbiza</v>
          </cell>
        </row>
        <row r="28">
          <cell r="C28" t="str">
            <v>Tíffany Matias Manica</v>
          </cell>
        </row>
        <row r="29">
          <cell r="C29" t="str">
            <v>Vishel Jossefh Munguambe</v>
          </cell>
        </row>
        <row r="30">
          <cell r="C30" t="str">
            <v>Wilson Carlos Junguene Júnior</v>
          </cell>
        </row>
        <row r="31">
          <cell r="C31" t="str">
            <v>Yllaan Noor Mondlane</v>
          </cell>
        </row>
        <row r="32">
          <cell r="C32" t="str">
            <v>Yúmina Aberto Langa</v>
          </cell>
        </row>
        <row r="33">
          <cell r="C33" t="str">
            <v>Alberto Domingos Mandlate</v>
          </cell>
        </row>
        <row r="34">
          <cell r="C34" t="str">
            <v>Klayter Nelson António Vireque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95">
          <cell r="A95" t="str">
            <v>A presente Pauta é concebida nos termos do RASEGEA do SNE actualizado através do Diploma Ministerial nº 4/21 de 17/03 (Cap VI, Artigo 75)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a2"/>
      <sheetName val="10a3"/>
      <sheetName val="10a4"/>
      <sheetName val="10a5"/>
      <sheetName val="10a6"/>
      <sheetName val="10a7"/>
      <sheetName val="10a8"/>
      <sheetName val="10a9"/>
      <sheetName val="10a10"/>
      <sheetName val="10a11"/>
      <sheetName val="10a12"/>
      <sheetName val="10a13"/>
      <sheetName val="10a14"/>
    </sheetNames>
    <sheetDataSet>
      <sheetData sheetId="0">
        <row r="1">
          <cell r="AD1" t="str">
            <v>Adélia Julião Cossa</v>
          </cell>
        </row>
        <row r="2">
          <cell r="AD2" t="str">
            <v>Afonso Mauricio Manhice</v>
          </cell>
        </row>
        <row r="3">
          <cell r="AD3" t="str">
            <v>Alberto Avelino Paruque</v>
          </cell>
        </row>
        <row r="4">
          <cell r="AD4" t="str">
            <v>Alberto Panguene Cumba</v>
          </cell>
        </row>
        <row r="5">
          <cell r="AD5" t="str">
            <v>Angelica Macamo</v>
          </cell>
        </row>
        <row r="6">
          <cell r="AD6" t="str">
            <v>António João Pangana</v>
          </cell>
        </row>
        <row r="7">
          <cell r="AD7" t="str">
            <v>António Seledo Tivane</v>
          </cell>
        </row>
        <row r="8">
          <cell r="AD8" t="str">
            <v>Arlindo A. Nhabinde</v>
          </cell>
        </row>
        <row r="9">
          <cell r="AD9" t="str">
            <v>Armelinda J. Taimo</v>
          </cell>
        </row>
        <row r="10">
          <cell r="AD10" t="str">
            <v>Beatriz F.Z. Mangu</v>
          </cell>
        </row>
        <row r="11">
          <cell r="AD11" t="str">
            <v>Belmiro Fernando Muchanga</v>
          </cell>
        </row>
        <row r="12">
          <cell r="AD12" t="str">
            <v>Bonifacio Obadias Langa</v>
          </cell>
        </row>
        <row r="13">
          <cell r="AD13" t="str">
            <v>Caldino Issá Chate</v>
          </cell>
        </row>
        <row r="14">
          <cell r="AD14" t="str">
            <v>Carlos A. Dava</v>
          </cell>
        </row>
        <row r="15">
          <cell r="AD15" t="str">
            <v>Carlos Gaspar</v>
          </cell>
        </row>
        <row r="16">
          <cell r="AD16" t="str">
            <v>Carlota Mateus</v>
          </cell>
        </row>
        <row r="17">
          <cell r="AD17" t="str">
            <v>Carolino Sambo</v>
          </cell>
        </row>
        <row r="18">
          <cell r="AD18" t="str">
            <v>Cecília José Mathombe</v>
          </cell>
        </row>
        <row r="19">
          <cell r="AD19" t="str">
            <v>Celso E. Paulino</v>
          </cell>
        </row>
        <row r="20">
          <cell r="AD20" t="str">
            <v>Charton Celso Cumbe</v>
          </cell>
        </row>
        <row r="21">
          <cell r="AD21" t="str">
            <v>Chomulo Filimone T. Sitole</v>
          </cell>
        </row>
        <row r="22">
          <cell r="AD22" t="str">
            <v>Cláudio  Saite</v>
          </cell>
        </row>
        <row r="23">
          <cell r="AD23" t="str">
            <v>Cláudio Armando Macamo</v>
          </cell>
        </row>
        <row r="24">
          <cell r="AD24" t="str">
            <v>Constantino Sigauque</v>
          </cell>
        </row>
        <row r="25">
          <cell r="AD25" t="str">
            <v>Dercia Canda</v>
          </cell>
        </row>
        <row r="26">
          <cell r="AD26" t="str">
            <v>Eduardo Nhaca</v>
          </cell>
        </row>
        <row r="27">
          <cell r="AD27" t="str">
            <v>Elias Do. R. Langa</v>
          </cell>
        </row>
        <row r="28">
          <cell r="AD28" t="str">
            <v>Elias Matusse</v>
          </cell>
        </row>
        <row r="29">
          <cell r="AD29" t="str">
            <v>Elsa Maria Langa</v>
          </cell>
        </row>
        <row r="30">
          <cell r="AD30" t="str">
            <v>Emidio Benedito</v>
          </cell>
        </row>
        <row r="31">
          <cell r="AD31" t="str">
            <v>Erasmo Lucas Mavila</v>
          </cell>
        </row>
        <row r="32">
          <cell r="AD32" t="str">
            <v>Eugenia Novela</v>
          </cell>
        </row>
        <row r="33">
          <cell r="AD33" t="str">
            <v>Eva João Machava</v>
          </cell>
        </row>
        <row r="34">
          <cell r="AD34" t="str">
            <v>Evaristo A. Matsinhe</v>
          </cell>
        </row>
        <row r="35">
          <cell r="AD35" t="str">
            <v>Evaristo Elias</v>
          </cell>
        </row>
        <row r="36">
          <cell r="AD36" t="str">
            <v>Fátima Felismina</v>
          </cell>
        </row>
        <row r="37">
          <cell r="AD37" t="str">
            <v>Flávia T. Narcim</v>
          </cell>
        </row>
        <row r="38">
          <cell r="AD38" t="str">
            <v>Franklim B. Nhachengo</v>
          </cell>
        </row>
        <row r="39">
          <cell r="AD39" t="str">
            <v>Frimino Inacio Chirindza</v>
          </cell>
        </row>
        <row r="40">
          <cell r="AD40" t="str">
            <v>Garnece E. Sindique</v>
          </cell>
        </row>
        <row r="41">
          <cell r="AD41" t="str">
            <v>Germana Tomás</v>
          </cell>
        </row>
        <row r="42">
          <cell r="AD42" t="str">
            <v>Gervásio Raul Chilundo</v>
          </cell>
        </row>
        <row r="43">
          <cell r="AD43" t="str">
            <v>Gilda Ernesto Mirione</v>
          </cell>
        </row>
        <row r="44">
          <cell r="AD44" t="str">
            <v>Gino Aristides Laite</v>
          </cell>
        </row>
        <row r="45">
          <cell r="AD45" t="str">
            <v>Gonçalves G. Cau</v>
          </cell>
        </row>
        <row r="46">
          <cell r="AD46" t="str">
            <v>Herminia Marta</v>
          </cell>
        </row>
        <row r="47">
          <cell r="AD47" t="str">
            <v>Himbane Jorge Nguluve</v>
          </cell>
        </row>
        <row r="48">
          <cell r="AD48" t="str">
            <v>Honório J. Machava</v>
          </cell>
        </row>
        <row r="49">
          <cell r="AD49" t="str">
            <v>Isabel Machava Muzamo</v>
          </cell>
        </row>
        <row r="50">
          <cell r="AD50" t="str">
            <v>Isildo Ambrósio Chissaque</v>
          </cell>
        </row>
        <row r="51">
          <cell r="AD51" t="str">
            <v>João Duarte Júnior</v>
          </cell>
        </row>
        <row r="52">
          <cell r="AD52" t="str">
            <v>João Manuel Pelembe</v>
          </cell>
        </row>
        <row r="53">
          <cell r="AD53" t="str">
            <v>João Samuel Matsinhe</v>
          </cell>
        </row>
        <row r="54">
          <cell r="AD54" t="str">
            <v>Joaquim Meque</v>
          </cell>
        </row>
        <row r="55">
          <cell r="AD55" t="str">
            <v>Jonasse Luis Leitão</v>
          </cell>
        </row>
        <row r="56">
          <cell r="AD56" t="str">
            <v>Jorge Carvalho</v>
          </cell>
        </row>
        <row r="57">
          <cell r="AD57" t="str">
            <v>Jorge Ricardo Mahumane</v>
          </cell>
        </row>
        <row r="58">
          <cell r="AD58" t="str">
            <v>José Calanga</v>
          </cell>
        </row>
        <row r="59">
          <cell r="AD59" t="str">
            <v>José Inácio Langa</v>
          </cell>
        </row>
        <row r="60">
          <cell r="AD60" t="str">
            <v>José Júlio Manjate</v>
          </cell>
        </row>
        <row r="61">
          <cell r="AD61" t="str">
            <v>José Luis Xavier</v>
          </cell>
        </row>
        <row r="62">
          <cell r="AD62" t="str">
            <v>José Salomão Dique</v>
          </cell>
        </row>
        <row r="63">
          <cell r="AD63" t="str">
            <v>Julião Arlindo Matlhave</v>
          </cell>
        </row>
        <row r="64">
          <cell r="AD64" t="str">
            <v>Lázaro Velemone Guide</v>
          </cell>
        </row>
        <row r="65">
          <cell r="AD65" t="str">
            <v>Leonardo Alfredo Trocha</v>
          </cell>
        </row>
        <row r="66">
          <cell r="AD66" t="str">
            <v>Lina Albino Raimundo</v>
          </cell>
        </row>
        <row r="67">
          <cell r="AD67" t="str">
            <v>Lúcia Afonso Ngovene</v>
          </cell>
        </row>
        <row r="68">
          <cell r="AD68" t="str">
            <v>Lucia Alexandre Marrime</v>
          </cell>
        </row>
        <row r="69">
          <cell r="AD69" t="str">
            <v>Manuel Novela</v>
          </cell>
        </row>
        <row r="70">
          <cell r="AD70" t="str">
            <v>Manuel Samuel Muxanga</v>
          </cell>
        </row>
        <row r="71">
          <cell r="AD71" t="str">
            <v>Martinho Macassine</v>
          </cell>
        </row>
        <row r="72">
          <cell r="AD72" t="str">
            <v>Mauricio Lourenço</v>
          </cell>
        </row>
        <row r="73">
          <cell r="AD73" t="str">
            <v>Miguel Américo Nhane</v>
          </cell>
        </row>
        <row r="74">
          <cell r="AD74" t="str">
            <v>Nehemias Carlos Matsinhe</v>
          </cell>
        </row>
        <row r="75">
          <cell r="AD75" t="str">
            <v>Obed David Melembe</v>
          </cell>
        </row>
        <row r="76">
          <cell r="AD76" t="str">
            <v>Olimpio Edgar José</v>
          </cell>
        </row>
        <row r="77">
          <cell r="AD77" t="str">
            <v>Otília Graciete Ananias Langa</v>
          </cell>
        </row>
        <row r="78">
          <cell r="AD78" t="str">
            <v>Patrik Mbembe Munkina</v>
          </cell>
        </row>
        <row r="79">
          <cell r="AD79" t="str">
            <v>Paulo Julião Sambo</v>
          </cell>
        </row>
        <row r="80">
          <cell r="AD80" t="str">
            <v>Pedro France Zucula</v>
          </cell>
        </row>
        <row r="81">
          <cell r="AD81" t="str">
            <v>Pedro M. Sapane</v>
          </cell>
        </row>
        <row r="82">
          <cell r="AD82" t="str">
            <v>RitaFernando Gawane</v>
          </cell>
        </row>
        <row r="83">
          <cell r="AD83" t="str">
            <v>Rogerio Samuel Covele</v>
          </cell>
        </row>
        <row r="84">
          <cell r="AD84" t="str">
            <v>Salfina R. Manjate</v>
          </cell>
        </row>
        <row r="85">
          <cell r="AD85" t="str">
            <v>Salomão Fernando Matusse</v>
          </cell>
        </row>
        <row r="91">
          <cell r="AD91" t="str">
            <v>Sérgio Alexandre Nhamazane</v>
          </cell>
        </row>
        <row r="92">
          <cell r="AD92" t="str">
            <v>Sérgio Zandamela</v>
          </cell>
        </row>
        <row r="93">
          <cell r="AD93" t="str">
            <v>Silva Sinine</v>
          </cell>
        </row>
        <row r="94">
          <cell r="AD94" t="str">
            <v>Simão Alexandre Uache</v>
          </cell>
        </row>
        <row r="95">
          <cell r="AD95" t="str">
            <v>Valdemiro F. Nhalungo</v>
          </cell>
        </row>
        <row r="96">
          <cell r="AD96" t="str">
            <v>Vicente J. Machanguana</v>
          </cell>
        </row>
        <row r="97">
          <cell r="AD97" t="str">
            <v>Vicente Ussene Nagura</v>
          </cell>
        </row>
        <row r="98">
          <cell r="AD98" t="str">
            <v>Wilson Macoo Zimba</v>
          </cell>
        </row>
        <row r="99">
          <cell r="AD99" t="str">
            <v>Zavale Custódio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64"/>
  <sheetViews>
    <sheetView tabSelected="1" topLeftCell="A2" zoomScale="150" zoomScaleNormal="150" zoomScaleSheetLayoutView="150" workbookViewId="0">
      <selection activeCell="D8" sqref="D8:I8"/>
    </sheetView>
  </sheetViews>
  <sheetFormatPr defaultColWidth="9.140625" defaultRowHeight="15" x14ac:dyDescent="0.25"/>
  <cols>
    <col min="1" max="1" width="3.28515625" customWidth="1"/>
    <col min="2" max="2" width="3.42578125" customWidth="1"/>
    <col min="3" max="3" width="27.5703125" customWidth="1"/>
    <col min="4" max="5" width="3.7109375" customWidth="1"/>
    <col min="6" max="6" width="3.5703125" customWidth="1"/>
    <col min="7" max="7" width="3.140625" customWidth="1"/>
    <col min="8" max="8" width="3.85546875" customWidth="1"/>
    <col min="9" max="9" width="3.5703125" customWidth="1"/>
    <col min="10" max="10" width="3.140625" customWidth="1"/>
    <col min="11" max="11" width="3.28515625" customWidth="1"/>
    <col min="12" max="12" width="4.42578125" customWidth="1"/>
    <col min="13" max="13" width="3.5703125" customWidth="1"/>
    <col min="14" max="14" width="3.42578125" customWidth="1"/>
    <col min="15" max="15" width="3.5703125" customWidth="1"/>
    <col min="16" max="17" width="3.140625" customWidth="1"/>
    <col min="18" max="18" width="4.7109375" customWidth="1"/>
    <col min="19" max="19" width="3.140625" customWidth="1"/>
    <col min="20" max="20" width="3.5703125" customWidth="1"/>
    <col min="21" max="21" width="4" customWidth="1"/>
    <col min="22" max="22" width="3.140625" customWidth="1"/>
    <col min="16384" max="16384" width="0.5703125" customWidth="1"/>
  </cols>
  <sheetData>
    <row r="1" spans="1:22" hidden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63" t="s">
        <v>32</v>
      </c>
      <c r="B2" s="63"/>
      <c r="C2" s="6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64" t="s">
        <v>34</v>
      </c>
      <c r="B3" s="64"/>
      <c r="C3" s="6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65"/>
      <c r="B4" s="65"/>
      <c r="C4" s="6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"/>
      <c r="U4" s="1"/>
      <c r="V4" s="1"/>
    </row>
    <row r="5" spans="1:22" x14ac:dyDescent="0.25">
      <c r="A5" s="65" t="s">
        <v>33</v>
      </c>
      <c r="B5" s="65"/>
      <c r="C5" s="65"/>
      <c r="D5" s="66" t="s">
        <v>31</v>
      </c>
      <c r="E5" s="66"/>
      <c r="F5" s="66"/>
      <c r="G5" s="66"/>
      <c r="H5" s="66"/>
      <c r="I5" s="66"/>
      <c r="J5" s="66"/>
      <c r="K5" s="66"/>
      <c r="L5" s="66"/>
      <c r="M5" s="66"/>
      <c r="N5" s="4"/>
      <c r="O5" s="4"/>
      <c r="P5" s="4"/>
      <c r="Q5" s="4"/>
      <c r="R5" s="4"/>
      <c r="S5" s="4"/>
      <c r="T5" s="1"/>
      <c r="U5" s="1"/>
      <c r="V5" s="1"/>
    </row>
    <row r="6" spans="1:22" x14ac:dyDescent="0.25">
      <c r="A6" s="65"/>
      <c r="B6" s="65"/>
      <c r="C6" s="65"/>
      <c r="D6" s="66" t="s">
        <v>41</v>
      </c>
      <c r="E6" s="66"/>
      <c r="F6" s="66"/>
      <c r="G6" s="66"/>
      <c r="H6" s="66"/>
      <c r="I6" s="66"/>
      <c r="J6" s="66"/>
      <c r="K6" s="66"/>
      <c r="L6" s="66"/>
      <c r="M6" s="66"/>
      <c r="N6" s="3"/>
      <c r="O6" s="3"/>
      <c r="P6" s="3"/>
      <c r="Q6" s="3"/>
      <c r="R6" s="3"/>
      <c r="S6" s="3"/>
      <c r="T6" s="1"/>
      <c r="U6" s="1"/>
      <c r="V6" s="1"/>
    </row>
    <row r="7" spans="1:22" x14ac:dyDescent="0.25">
      <c r="A7" s="67" t="s">
        <v>35</v>
      </c>
      <c r="B7" s="67"/>
      <c r="C7" s="67"/>
      <c r="D7" s="67" t="s">
        <v>43</v>
      </c>
      <c r="E7" s="67"/>
      <c r="F7" s="67"/>
      <c r="G7" s="67"/>
      <c r="H7" s="67"/>
      <c r="I7" s="67"/>
      <c r="J7" s="67"/>
      <c r="K7" s="67"/>
      <c r="L7" s="67"/>
      <c r="M7" s="67"/>
      <c r="N7" s="68"/>
      <c r="O7" s="68"/>
      <c r="P7" s="68"/>
      <c r="Q7" s="3"/>
      <c r="R7" s="2"/>
      <c r="S7" s="2"/>
      <c r="T7" s="1"/>
      <c r="U7" s="1"/>
      <c r="V7" s="1"/>
    </row>
    <row r="8" spans="1:22" ht="12" customHeight="1" x14ac:dyDescent="0.25">
      <c r="A8" s="68"/>
      <c r="B8" s="68"/>
      <c r="C8" s="68"/>
      <c r="D8" s="67" t="s">
        <v>45</v>
      </c>
      <c r="E8" s="67"/>
      <c r="F8" s="67"/>
      <c r="G8" s="67"/>
      <c r="H8" s="67"/>
      <c r="I8" s="67"/>
      <c r="J8" s="65" t="str">
        <f>('[2]LISTA 7'!A2)</f>
        <v>Cilco: I</v>
      </c>
      <c r="K8" s="65"/>
      <c r="L8" s="65"/>
      <c r="M8" s="65"/>
      <c r="N8" s="68" t="s">
        <v>42</v>
      </c>
      <c r="O8" s="68"/>
      <c r="P8" s="68"/>
      <c r="Q8" s="3"/>
      <c r="R8" s="66" t="str">
        <f>('[2]LISTA 7'!A6)</f>
        <v>Turma: A</v>
      </c>
      <c r="S8" s="66"/>
      <c r="T8" s="66"/>
      <c r="U8" s="66"/>
      <c r="V8" s="1"/>
    </row>
    <row r="9" spans="1:22" ht="6" customHeight="1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8.1" customHeight="1" x14ac:dyDescent="0.25">
      <c r="A10" s="69" t="s">
        <v>10</v>
      </c>
      <c r="B10" s="72" t="s">
        <v>23</v>
      </c>
      <c r="C10" s="69" t="s">
        <v>9</v>
      </c>
      <c r="D10" s="75" t="s">
        <v>8</v>
      </c>
      <c r="E10" s="76"/>
      <c r="F10" s="76"/>
      <c r="G10" s="76"/>
      <c r="H10" s="77" t="s">
        <v>28</v>
      </c>
      <c r="I10" s="80" t="s">
        <v>7</v>
      </c>
      <c r="J10" s="75" t="s">
        <v>11</v>
      </c>
      <c r="K10" s="76"/>
      <c r="L10" s="76"/>
      <c r="M10" s="76"/>
      <c r="N10" s="85" t="s">
        <v>28</v>
      </c>
      <c r="O10" s="80" t="s">
        <v>7</v>
      </c>
      <c r="P10" s="75" t="s">
        <v>12</v>
      </c>
      <c r="Q10" s="76"/>
      <c r="R10" s="76"/>
      <c r="S10" s="76"/>
      <c r="T10" s="77" t="s">
        <v>28</v>
      </c>
      <c r="U10" s="80" t="s">
        <v>7</v>
      </c>
      <c r="V10" s="69" t="s">
        <v>6</v>
      </c>
    </row>
    <row r="11" spans="1:22" ht="23.1" customHeight="1" x14ac:dyDescent="0.25">
      <c r="A11" s="70"/>
      <c r="B11" s="73"/>
      <c r="C11" s="70"/>
      <c r="D11" s="83" t="s">
        <v>5</v>
      </c>
      <c r="E11" s="84"/>
      <c r="F11" s="84"/>
      <c r="G11" s="84"/>
      <c r="H11" s="78"/>
      <c r="I11" s="81"/>
      <c r="J11" s="83" t="s">
        <v>5</v>
      </c>
      <c r="K11" s="84"/>
      <c r="L11" s="84"/>
      <c r="M11" s="84"/>
      <c r="N11" s="86"/>
      <c r="O11" s="81"/>
      <c r="P11" s="83" t="s">
        <v>5</v>
      </c>
      <c r="Q11" s="84"/>
      <c r="R11" s="84"/>
      <c r="S11" s="84"/>
      <c r="T11" s="78"/>
      <c r="U11" s="81"/>
      <c r="V11" s="70"/>
    </row>
    <row r="12" spans="1:22" ht="9.9499999999999993" customHeight="1" thickBot="1" x14ac:dyDescent="0.3">
      <c r="A12" s="71"/>
      <c r="B12" s="74"/>
      <c r="C12" s="71"/>
      <c r="D12" s="7" t="s">
        <v>4</v>
      </c>
      <c r="E12" s="5" t="s">
        <v>3</v>
      </c>
      <c r="F12" s="5" t="s">
        <v>2</v>
      </c>
      <c r="G12" s="5" t="s">
        <v>0</v>
      </c>
      <c r="H12" s="79"/>
      <c r="I12" s="82"/>
      <c r="J12" s="7" t="s">
        <v>20</v>
      </c>
      <c r="K12" s="5" t="s">
        <v>21</v>
      </c>
      <c r="L12" s="5" t="s">
        <v>22</v>
      </c>
      <c r="M12" s="5" t="s">
        <v>0</v>
      </c>
      <c r="N12" s="87"/>
      <c r="O12" s="82"/>
      <c r="P12" s="7" t="s">
        <v>20</v>
      </c>
      <c r="Q12" s="5" t="s">
        <v>21</v>
      </c>
      <c r="R12" s="5" t="s">
        <v>22</v>
      </c>
      <c r="S12" s="5" t="s">
        <v>0</v>
      </c>
      <c r="T12" s="79"/>
      <c r="U12" s="82"/>
      <c r="V12" s="71"/>
    </row>
    <row r="13" spans="1:22" x14ac:dyDescent="0.25">
      <c r="A13" s="44">
        <v>1</v>
      </c>
      <c r="B13" s="45" t="str">
        <f>('[2]LISTA 7'!B9)</f>
        <v>F</v>
      </c>
      <c r="C13" s="46" t="str">
        <f>('[2]LISTA 7'!C9)</f>
        <v>Ayanda Yúmira Victor</v>
      </c>
      <c r="D13" s="47"/>
      <c r="E13" s="47"/>
      <c r="F13" s="47"/>
      <c r="G13" s="48">
        <f t="shared" ref="G13:G38" si="0">(D13+E13+F13)/3</f>
        <v>0</v>
      </c>
      <c r="H13" s="49"/>
      <c r="I13" s="8">
        <f t="shared" ref="I13:I38" si="1">(2*G13+H13)/3</f>
        <v>0</v>
      </c>
      <c r="J13" s="58"/>
      <c r="K13" s="59"/>
      <c r="L13" s="59"/>
      <c r="M13" s="59">
        <f t="shared" ref="M13:M38" si="2">(J13+K13+L13)/3</f>
        <v>0</v>
      </c>
      <c r="N13" s="60"/>
      <c r="O13" s="8">
        <f t="shared" ref="O13:O38" si="3">(2*M13+N13)/3</f>
        <v>0</v>
      </c>
      <c r="P13" s="47"/>
      <c r="Q13" s="48"/>
      <c r="R13" s="48"/>
      <c r="S13" s="48">
        <f t="shared" ref="S13:S38" si="4">(P13+Q13+R13)/3</f>
        <v>0</v>
      </c>
      <c r="T13" s="43"/>
      <c r="U13" s="8">
        <f t="shared" ref="U13:U38" si="5">(2*S13+T13)/3</f>
        <v>0</v>
      </c>
      <c r="V13" s="50">
        <f t="shared" ref="V13:V38" si="6">(I13+O13+U13)/3</f>
        <v>0</v>
      </c>
    </row>
    <row r="14" spans="1:22" ht="12.95" customHeight="1" x14ac:dyDescent="0.25">
      <c r="A14" s="6">
        <v>2</v>
      </c>
      <c r="B14" s="41" t="str">
        <f>('[2]LISTA 7'!B10)</f>
        <v>M</v>
      </c>
      <c r="C14" s="42" t="str">
        <f>('[2]LISTA 7'!C10)</f>
        <v>Ciro Paulo Zita</v>
      </c>
      <c r="D14" s="47"/>
      <c r="E14" s="47"/>
      <c r="F14" s="47"/>
      <c r="G14" s="48">
        <f t="shared" si="0"/>
        <v>0</v>
      </c>
      <c r="H14" s="49"/>
      <c r="I14" s="8">
        <f t="shared" si="1"/>
        <v>0</v>
      </c>
      <c r="J14" s="58"/>
      <c r="K14" s="59"/>
      <c r="L14" s="59"/>
      <c r="M14" s="59">
        <f t="shared" si="2"/>
        <v>0</v>
      </c>
      <c r="N14" s="60"/>
      <c r="O14" s="8">
        <f t="shared" si="3"/>
        <v>0</v>
      </c>
      <c r="P14" s="47"/>
      <c r="Q14" s="48"/>
      <c r="R14" s="48"/>
      <c r="S14" s="48">
        <f t="shared" si="4"/>
        <v>0</v>
      </c>
      <c r="T14" s="43"/>
      <c r="U14" s="8">
        <f t="shared" si="5"/>
        <v>0</v>
      </c>
      <c r="V14" s="50">
        <f t="shared" si="6"/>
        <v>0</v>
      </c>
    </row>
    <row r="15" spans="1:22" ht="12" customHeight="1" x14ac:dyDescent="0.25">
      <c r="A15" s="6">
        <v>3</v>
      </c>
      <c r="B15" s="41" t="str">
        <f>('[2]LISTA 7'!B11)</f>
        <v>M</v>
      </c>
      <c r="C15" s="42" t="str">
        <f>('[2]LISTA 7'!C11)</f>
        <v>Dércio Bernardo Massumbe Júnior</v>
      </c>
      <c r="D15" s="47"/>
      <c r="E15" s="47"/>
      <c r="F15" s="47"/>
      <c r="G15" s="48">
        <f t="shared" si="0"/>
        <v>0</v>
      </c>
      <c r="H15" s="49"/>
      <c r="I15" s="8">
        <f t="shared" si="1"/>
        <v>0</v>
      </c>
      <c r="J15" s="58"/>
      <c r="K15" s="59"/>
      <c r="L15" s="59"/>
      <c r="M15" s="59">
        <f t="shared" si="2"/>
        <v>0</v>
      </c>
      <c r="N15" s="60"/>
      <c r="O15" s="8">
        <f t="shared" si="3"/>
        <v>0</v>
      </c>
      <c r="P15" s="47"/>
      <c r="Q15" s="48"/>
      <c r="R15" s="48"/>
      <c r="S15" s="48">
        <f t="shared" si="4"/>
        <v>0</v>
      </c>
      <c r="T15" s="43"/>
      <c r="U15" s="8">
        <f t="shared" si="5"/>
        <v>0</v>
      </c>
      <c r="V15" s="50">
        <f t="shared" si="6"/>
        <v>0</v>
      </c>
    </row>
    <row r="16" spans="1:22" x14ac:dyDescent="0.25">
      <c r="A16" s="6">
        <v>4</v>
      </c>
      <c r="B16" s="41" t="str">
        <f>('[2]LISTA 7'!B12)</f>
        <v>M</v>
      </c>
      <c r="C16" s="42" t="str">
        <f>('[2]LISTA 7'!C12)</f>
        <v>Elson Nélio Muiambo</v>
      </c>
      <c r="D16" s="47"/>
      <c r="E16" s="47"/>
      <c r="F16" s="47"/>
      <c r="G16" s="48">
        <f t="shared" si="0"/>
        <v>0</v>
      </c>
      <c r="H16" s="49"/>
      <c r="I16" s="8">
        <f t="shared" si="1"/>
        <v>0</v>
      </c>
      <c r="J16" s="58"/>
      <c r="K16" s="59"/>
      <c r="L16" s="59"/>
      <c r="M16" s="59">
        <f t="shared" si="2"/>
        <v>0</v>
      </c>
      <c r="N16" s="60"/>
      <c r="O16" s="8">
        <f t="shared" si="3"/>
        <v>0</v>
      </c>
      <c r="P16" s="47"/>
      <c r="Q16" s="48"/>
      <c r="R16" s="48"/>
      <c r="S16" s="48">
        <f t="shared" si="4"/>
        <v>0</v>
      </c>
      <c r="T16" s="43"/>
      <c r="U16" s="8">
        <f t="shared" si="5"/>
        <v>0</v>
      </c>
      <c r="V16" s="50">
        <f t="shared" si="6"/>
        <v>0</v>
      </c>
    </row>
    <row r="17" spans="1:22" x14ac:dyDescent="0.25">
      <c r="A17" s="6">
        <v>5</v>
      </c>
      <c r="B17" s="41" t="str">
        <f>('[2]LISTA 7'!B13)</f>
        <v>M</v>
      </c>
      <c r="C17" s="42" t="str">
        <f>('[2]LISTA 7'!C13)</f>
        <v>Gabriel Simone Manhume</v>
      </c>
      <c r="D17" s="47"/>
      <c r="E17" s="47"/>
      <c r="F17" s="47"/>
      <c r="G17" s="48">
        <f t="shared" si="0"/>
        <v>0</v>
      </c>
      <c r="H17" s="49"/>
      <c r="I17" s="8">
        <f t="shared" si="1"/>
        <v>0</v>
      </c>
      <c r="J17" s="58"/>
      <c r="K17" s="59"/>
      <c r="L17" s="59"/>
      <c r="M17" s="59">
        <f t="shared" si="2"/>
        <v>0</v>
      </c>
      <c r="N17" s="60"/>
      <c r="O17" s="8">
        <f t="shared" si="3"/>
        <v>0</v>
      </c>
      <c r="P17" s="47"/>
      <c r="Q17" s="48"/>
      <c r="R17" s="48"/>
      <c r="S17" s="48">
        <f t="shared" si="4"/>
        <v>0</v>
      </c>
      <c r="T17" s="43"/>
      <c r="U17" s="8">
        <f t="shared" si="5"/>
        <v>0</v>
      </c>
      <c r="V17" s="50">
        <f t="shared" si="6"/>
        <v>0</v>
      </c>
    </row>
    <row r="18" spans="1:22" x14ac:dyDescent="0.25">
      <c r="A18" s="6">
        <v>6</v>
      </c>
      <c r="B18" s="41" t="str">
        <f>('[2]LISTA 7'!B14)</f>
        <v>F</v>
      </c>
      <c r="C18" s="42" t="str">
        <f>('[2]LISTA 7'!C14)</f>
        <v>Hayanda Francisco Chigango</v>
      </c>
      <c r="D18" s="47"/>
      <c r="E18" s="47"/>
      <c r="F18" s="47"/>
      <c r="G18" s="48">
        <f t="shared" si="0"/>
        <v>0</v>
      </c>
      <c r="H18" s="49"/>
      <c r="I18" s="8">
        <f t="shared" si="1"/>
        <v>0</v>
      </c>
      <c r="J18" s="58"/>
      <c r="K18" s="59"/>
      <c r="L18" s="59"/>
      <c r="M18" s="59">
        <f t="shared" si="2"/>
        <v>0</v>
      </c>
      <c r="N18" s="60"/>
      <c r="O18" s="8">
        <f t="shared" si="3"/>
        <v>0</v>
      </c>
      <c r="P18" s="47"/>
      <c r="Q18" s="48"/>
      <c r="R18" s="48"/>
      <c r="S18" s="48">
        <f t="shared" si="4"/>
        <v>0</v>
      </c>
      <c r="T18" s="43"/>
      <c r="U18" s="8">
        <f t="shared" si="5"/>
        <v>0</v>
      </c>
      <c r="V18" s="50">
        <f t="shared" si="6"/>
        <v>0</v>
      </c>
    </row>
    <row r="19" spans="1:22" x14ac:dyDescent="0.25">
      <c r="A19" s="6">
        <v>7</v>
      </c>
      <c r="B19" s="41" t="str">
        <f>('[2]LISTA 7'!B15)</f>
        <v>F</v>
      </c>
      <c r="C19" s="42" t="str">
        <f>('[2]LISTA 7'!C15)</f>
        <v>Hélia Teresa de Hélio Cossa</v>
      </c>
      <c r="D19" s="47"/>
      <c r="E19" s="47"/>
      <c r="F19" s="47"/>
      <c r="G19" s="48">
        <f t="shared" si="0"/>
        <v>0</v>
      </c>
      <c r="H19" s="49"/>
      <c r="I19" s="8">
        <f t="shared" si="1"/>
        <v>0</v>
      </c>
      <c r="J19" s="58"/>
      <c r="K19" s="59"/>
      <c r="L19" s="59"/>
      <c r="M19" s="59">
        <f t="shared" si="2"/>
        <v>0</v>
      </c>
      <c r="N19" s="60"/>
      <c r="O19" s="8">
        <f t="shared" si="3"/>
        <v>0</v>
      </c>
      <c r="P19" s="47"/>
      <c r="Q19" s="48"/>
      <c r="R19" s="48"/>
      <c r="S19" s="48">
        <f t="shared" si="4"/>
        <v>0</v>
      </c>
      <c r="T19" s="43"/>
      <c r="U19" s="8">
        <f t="shared" si="5"/>
        <v>0</v>
      </c>
      <c r="V19" s="50">
        <f t="shared" si="6"/>
        <v>0</v>
      </c>
    </row>
    <row r="20" spans="1:22" x14ac:dyDescent="0.25">
      <c r="A20" s="6">
        <v>8</v>
      </c>
      <c r="B20" s="41" t="str">
        <f>('[2]LISTA 7'!B16)</f>
        <v>M</v>
      </c>
      <c r="C20" s="42" t="str">
        <f>('[2]LISTA 7'!C16)</f>
        <v>Helódio Humberto Mandlate</v>
      </c>
      <c r="D20" s="47"/>
      <c r="E20" s="47"/>
      <c r="F20" s="47"/>
      <c r="G20" s="48">
        <f t="shared" si="0"/>
        <v>0</v>
      </c>
      <c r="H20" s="49"/>
      <c r="I20" s="8">
        <f t="shared" si="1"/>
        <v>0</v>
      </c>
      <c r="J20" s="58"/>
      <c r="K20" s="59"/>
      <c r="L20" s="59"/>
      <c r="M20" s="59">
        <f t="shared" si="2"/>
        <v>0</v>
      </c>
      <c r="N20" s="60"/>
      <c r="O20" s="8">
        <f t="shared" si="3"/>
        <v>0</v>
      </c>
      <c r="P20" s="47"/>
      <c r="Q20" s="48"/>
      <c r="R20" s="48"/>
      <c r="S20" s="48">
        <f t="shared" si="4"/>
        <v>0</v>
      </c>
      <c r="T20" s="43"/>
      <c r="U20" s="8">
        <f t="shared" si="5"/>
        <v>0</v>
      </c>
      <c r="V20" s="50">
        <f t="shared" si="6"/>
        <v>0</v>
      </c>
    </row>
    <row r="21" spans="1:22" x14ac:dyDescent="0.25">
      <c r="A21" s="6">
        <v>9</v>
      </c>
      <c r="B21" s="41" t="str">
        <f>('[2]LISTA 7'!B17)</f>
        <v>M</v>
      </c>
      <c r="C21" s="42" t="str">
        <f>('[2]LISTA 7'!C17)</f>
        <v>Ícaro Ricardo Mazive</v>
      </c>
      <c r="D21" s="47"/>
      <c r="E21" s="47"/>
      <c r="F21" s="47"/>
      <c r="G21" s="48">
        <f t="shared" si="0"/>
        <v>0</v>
      </c>
      <c r="H21" s="49"/>
      <c r="I21" s="8">
        <f t="shared" si="1"/>
        <v>0</v>
      </c>
      <c r="J21" s="58"/>
      <c r="K21" s="59"/>
      <c r="L21" s="59"/>
      <c r="M21" s="59">
        <f t="shared" si="2"/>
        <v>0</v>
      </c>
      <c r="N21" s="60"/>
      <c r="O21" s="8">
        <f t="shared" si="3"/>
        <v>0</v>
      </c>
      <c r="P21" s="47"/>
      <c r="Q21" s="48"/>
      <c r="R21" s="48"/>
      <c r="S21" s="48">
        <f t="shared" si="4"/>
        <v>0</v>
      </c>
      <c r="T21" s="43"/>
      <c r="U21" s="8">
        <f t="shared" si="5"/>
        <v>0</v>
      </c>
      <c r="V21" s="50">
        <f t="shared" si="6"/>
        <v>0</v>
      </c>
    </row>
    <row r="22" spans="1:22" x14ac:dyDescent="0.25">
      <c r="A22" s="6">
        <v>10</v>
      </c>
      <c r="B22" s="41" t="str">
        <f>('[2]LISTA 7'!B18)</f>
        <v>F</v>
      </c>
      <c r="C22" s="42" t="str">
        <f>('[2]LISTA 7'!C18)</f>
        <v>Juandra Alandra Samson Chioze</v>
      </c>
      <c r="D22" s="47"/>
      <c r="E22" s="47"/>
      <c r="F22" s="47"/>
      <c r="G22" s="48">
        <f t="shared" si="0"/>
        <v>0</v>
      </c>
      <c r="H22" s="49"/>
      <c r="I22" s="8">
        <f t="shared" si="1"/>
        <v>0</v>
      </c>
      <c r="J22" s="58"/>
      <c r="K22" s="59"/>
      <c r="L22" s="59"/>
      <c r="M22" s="59">
        <f t="shared" si="2"/>
        <v>0</v>
      </c>
      <c r="N22" s="60"/>
      <c r="O22" s="8">
        <f t="shared" si="3"/>
        <v>0</v>
      </c>
      <c r="P22" s="47"/>
      <c r="Q22" s="48"/>
      <c r="R22" s="48"/>
      <c r="S22" s="48">
        <f t="shared" si="4"/>
        <v>0</v>
      </c>
      <c r="T22" s="43"/>
      <c r="U22" s="8">
        <f t="shared" si="5"/>
        <v>0</v>
      </c>
      <c r="V22" s="50">
        <f t="shared" si="6"/>
        <v>0</v>
      </c>
    </row>
    <row r="23" spans="1:22" x14ac:dyDescent="0.25">
      <c r="A23" s="6">
        <v>11</v>
      </c>
      <c r="B23" s="41" t="str">
        <f>('[2]LISTA 7'!B19)</f>
        <v>M</v>
      </c>
      <c r="C23" s="42" t="str">
        <f>('[2]LISTA 7'!C19)</f>
        <v>Kelven Alberto Mondlane</v>
      </c>
      <c r="D23" s="47"/>
      <c r="E23" s="47"/>
      <c r="F23" s="47"/>
      <c r="G23" s="48">
        <f t="shared" si="0"/>
        <v>0</v>
      </c>
      <c r="H23" s="49"/>
      <c r="I23" s="8">
        <f t="shared" si="1"/>
        <v>0</v>
      </c>
      <c r="J23" s="58"/>
      <c r="K23" s="59"/>
      <c r="L23" s="59"/>
      <c r="M23" s="59">
        <f t="shared" si="2"/>
        <v>0</v>
      </c>
      <c r="N23" s="60"/>
      <c r="O23" s="8">
        <f t="shared" si="3"/>
        <v>0</v>
      </c>
      <c r="P23" s="47"/>
      <c r="Q23" s="48"/>
      <c r="R23" s="48"/>
      <c r="S23" s="48">
        <f t="shared" si="4"/>
        <v>0</v>
      </c>
      <c r="T23" s="43"/>
      <c r="U23" s="8">
        <f t="shared" si="5"/>
        <v>0</v>
      </c>
      <c r="V23" s="50">
        <f t="shared" si="6"/>
        <v>0</v>
      </c>
    </row>
    <row r="24" spans="1:22" x14ac:dyDescent="0.25">
      <c r="A24" s="6">
        <v>12</v>
      </c>
      <c r="B24" s="41" t="str">
        <f>('[2]LISTA 7'!B20)</f>
        <v>F</v>
      </c>
      <c r="C24" s="42" t="str">
        <f>('[2]LISTA 7'!C20)</f>
        <v>Kisha Alice João</v>
      </c>
      <c r="D24" s="47"/>
      <c r="E24" s="47"/>
      <c r="F24" s="47"/>
      <c r="G24" s="48">
        <f t="shared" si="0"/>
        <v>0</v>
      </c>
      <c r="H24" s="49"/>
      <c r="I24" s="8">
        <f t="shared" si="1"/>
        <v>0</v>
      </c>
      <c r="J24" s="58"/>
      <c r="K24" s="59"/>
      <c r="L24" s="59"/>
      <c r="M24" s="59">
        <f t="shared" si="2"/>
        <v>0</v>
      </c>
      <c r="N24" s="60"/>
      <c r="O24" s="8">
        <f t="shared" si="3"/>
        <v>0</v>
      </c>
      <c r="P24" s="47"/>
      <c r="Q24" s="48"/>
      <c r="R24" s="48"/>
      <c r="S24" s="48">
        <f t="shared" si="4"/>
        <v>0</v>
      </c>
      <c r="T24" s="43"/>
      <c r="U24" s="8">
        <f t="shared" si="5"/>
        <v>0</v>
      </c>
      <c r="V24" s="50">
        <f t="shared" si="6"/>
        <v>0</v>
      </c>
    </row>
    <row r="25" spans="1:22" x14ac:dyDescent="0.25">
      <c r="A25" s="6">
        <v>13</v>
      </c>
      <c r="B25" s="41" t="str">
        <f>('[2]LISTA 7'!B21)</f>
        <v>F</v>
      </c>
      <c r="C25" s="42" t="str">
        <f>('[2]LISTA 7'!C21)</f>
        <v>Kyandra Gerson Macuácua</v>
      </c>
      <c r="D25" s="47"/>
      <c r="E25" s="47"/>
      <c r="F25" s="47"/>
      <c r="G25" s="48">
        <f t="shared" si="0"/>
        <v>0</v>
      </c>
      <c r="H25" s="49"/>
      <c r="I25" s="8">
        <f t="shared" si="1"/>
        <v>0</v>
      </c>
      <c r="J25" s="58"/>
      <c r="K25" s="59"/>
      <c r="L25" s="59"/>
      <c r="M25" s="59">
        <f t="shared" si="2"/>
        <v>0</v>
      </c>
      <c r="N25" s="60"/>
      <c r="O25" s="8">
        <f t="shared" si="3"/>
        <v>0</v>
      </c>
      <c r="P25" s="47"/>
      <c r="Q25" s="48"/>
      <c r="R25" s="48"/>
      <c r="S25" s="48">
        <f t="shared" si="4"/>
        <v>0</v>
      </c>
      <c r="T25" s="43"/>
      <c r="U25" s="8">
        <f t="shared" si="5"/>
        <v>0</v>
      </c>
      <c r="V25" s="50">
        <f t="shared" si="6"/>
        <v>0</v>
      </c>
    </row>
    <row r="26" spans="1:22" x14ac:dyDescent="0.25">
      <c r="A26" s="6">
        <v>14</v>
      </c>
      <c r="B26" s="41" t="str">
        <f>('[2]LISTA 7'!B22)</f>
        <v>M</v>
      </c>
      <c r="C26" s="42" t="str">
        <f>('[2]LISTA 7'!C22)</f>
        <v>Marven Jaime Ruco</v>
      </c>
      <c r="D26" s="47"/>
      <c r="E26" s="47"/>
      <c r="F26" s="47"/>
      <c r="G26" s="48">
        <f t="shared" si="0"/>
        <v>0</v>
      </c>
      <c r="H26" s="49"/>
      <c r="I26" s="8">
        <f t="shared" si="1"/>
        <v>0</v>
      </c>
      <c r="J26" s="58"/>
      <c r="K26" s="59"/>
      <c r="L26" s="59"/>
      <c r="M26" s="59">
        <f t="shared" si="2"/>
        <v>0</v>
      </c>
      <c r="N26" s="60"/>
      <c r="O26" s="8">
        <f t="shared" si="3"/>
        <v>0</v>
      </c>
      <c r="P26" s="47"/>
      <c r="Q26" s="48"/>
      <c r="R26" s="48"/>
      <c r="S26" s="48">
        <f t="shared" si="4"/>
        <v>0</v>
      </c>
      <c r="T26" s="43"/>
      <c r="U26" s="8">
        <f t="shared" si="5"/>
        <v>0</v>
      </c>
      <c r="V26" s="50">
        <f t="shared" si="6"/>
        <v>0</v>
      </c>
    </row>
    <row r="27" spans="1:22" x14ac:dyDescent="0.25">
      <c r="A27" s="6">
        <v>15</v>
      </c>
      <c r="B27" s="41" t="str">
        <f>('[2]LISTA 7'!B23)</f>
        <v>F</v>
      </c>
      <c r="C27" s="42" t="str">
        <f>('[2]LISTA 7'!C23)</f>
        <v>Naome Humberto Cumbe</v>
      </c>
      <c r="D27" s="47"/>
      <c r="E27" s="47"/>
      <c r="F27" s="47"/>
      <c r="G27" s="48">
        <f t="shared" si="0"/>
        <v>0</v>
      </c>
      <c r="H27" s="49"/>
      <c r="I27" s="8">
        <f t="shared" si="1"/>
        <v>0</v>
      </c>
      <c r="J27" s="58"/>
      <c r="K27" s="59"/>
      <c r="L27" s="59"/>
      <c r="M27" s="59">
        <f t="shared" si="2"/>
        <v>0</v>
      </c>
      <c r="N27" s="60"/>
      <c r="O27" s="8">
        <f t="shared" si="3"/>
        <v>0</v>
      </c>
      <c r="P27" s="47"/>
      <c r="Q27" s="48"/>
      <c r="R27" s="48"/>
      <c r="S27" s="48">
        <f t="shared" si="4"/>
        <v>0</v>
      </c>
      <c r="T27" s="43"/>
      <c r="U27" s="8">
        <f t="shared" si="5"/>
        <v>0</v>
      </c>
      <c r="V27" s="50">
        <f t="shared" si="6"/>
        <v>0</v>
      </c>
    </row>
    <row r="28" spans="1:22" x14ac:dyDescent="0.25">
      <c r="A28" s="6">
        <v>16</v>
      </c>
      <c r="B28" s="41" t="str">
        <f>('[2]LISTA 7'!B24)</f>
        <v>F</v>
      </c>
      <c r="C28" s="42" t="str">
        <f>('[2]LISTA 7'!C24)</f>
        <v>Nelsia dos Santos Mathonhona</v>
      </c>
      <c r="D28" s="47"/>
      <c r="E28" s="47"/>
      <c r="F28" s="47"/>
      <c r="G28" s="48">
        <f t="shared" si="0"/>
        <v>0</v>
      </c>
      <c r="H28" s="49"/>
      <c r="I28" s="8">
        <f t="shared" si="1"/>
        <v>0</v>
      </c>
      <c r="J28" s="58"/>
      <c r="K28" s="59"/>
      <c r="L28" s="59"/>
      <c r="M28" s="59">
        <f t="shared" si="2"/>
        <v>0</v>
      </c>
      <c r="N28" s="60"/>
      <c r="O28" s="8">
        <f t="shared" si="3"/>
        <v>0</v>
      </c>
      <c r="P28" s="47"/>
      <c r="Q28" s="48"/>
      <c r="R28" s="48"/>
      <c r="S28" s="48">
        <f t="shared" si="4"/>
        <v>0</v>
      </c>
      <c r="T28" s="43"/>
      <c r="U28" s="8">
        <f t="shared" si="5"/>
        <v>0</v>
      </c>
      <c r="V28" s="50">
        <f t="shared" si="6"/>
        <v>0</v>
      </c>
    </row>
    <row r="29" spans="1:22" x14ac:dyDescent="0.25">
      <c r="A29" s="6">
        <v>17</v>
      </c>
      <c r="B29" s="41" t="str">
        <f>('[2]LISTA 7'!B25)</f>
        <v>M</v>
      </c>
      <c r="C29" s="42" t="str">
        <f>('[2]LISTA 7'!C25)</f>
        <v>Nelson Rafica Mulhuza</v>
      </c>
      <c r="D29" s="47"/>
      <c r="E29" s="47"/>
      <c r="F29" s="47"/>
      <c r="G29" s="48">
        <f t="shared" si="0"/>
        <v>0</v>
      </c>
      <c r="H29" s="49"/>
      <c r="I29" s="8">
        <f t="shared" si="1"/>
        <v>0</v>
      </c>
      <c r="J29" s="58"/>
      <c r="K29" s="59"/>
      <c r="L29" s="59"/>
      <c r="M29" s="59">
        <f t="shared" si="2"/>
        <v>0</v>
      </c>
      <c r="N29" s="60"/>
      <c r="O29" s="8">
        <f t="shared" si="3"/>
        <v>0</v>
      </c>
      <c r="P29" s="47"/>
      <c r="Q29" s="48"/>
      <c r="R29" s="48"/>
      <c r="S29" s="48">
        <f t="shared" si="4"/>
        <v>0</v>
      </c>
      <c r="T29" s="43"/>
      <c r="U29" s="8">
        <f t="shared" si="5"/>
        <v>0</v>
      </c>
      <c r="V29" s="50">
        <f t="shared" si="6"/>
        <v>0</v>
      </c>
    </row>
    <row r="30" spans="1:22" x14ac:dyDescent="0.25">
      <c r="A30" s="6">
        <v>18</v>
      </c>
      <c r="B30" s="41" t="str">
        <f>('[2]LISTA 7'!B26)</f>
        <v>M</v>
      </c>
      <c r="C30" s="42" t="str">
        <f>('[2]LISTA 7'!C26)</f>
        <v>Nelton Nguiliche Djove</v>
      </c>
      <c r="D30" s="47"/>
      <c r="E30" s="47"/>
      <c r="F30" s="47"/>
      <c r="G30" s="48">
        <f t="shared" si="0"/>
        <v>0</v>
      </c>
      <c r="H30" s="49"/>
      <c r="I30" s="8">
        <f t="shared" si="1"/>
        <v>0</v>
      </c>
      <c r="J30" s="58"/>
      <c r="K30" s="59"/>
      <c r="L30" s="59"/>
      <c r="M30" s="59">
        <f t="shared" si="2"/>
        <v>0</v>
      </c>
      <c r="N30" s="60"/>
      <c r="O30" s="8">
        <f t="shared" si="3"/>
        <v>0</v>
      </c>
      <c r="P30" s="47"/>
      <c r="Q30" s="48"/>
      <c r="R30" s="48"/>
      <c r="S30" s="48">
        <f t="shared" si="4"/>
        <v>0</v>
      </c>
      <c r="T30" s="43"/>
      <c r="U30" s="8">
        <f t="shared" si="5"/>
        <v>0</v>
      </c>
      <c r="V30" s="50">
        <f t="shared" si="6"/>
        <v>0</v>
      </c>
    </row>
    <row r="31" spans="1:22" x14ac:dyDescent="0.25">
      <c r="A31" s="6">
        <v>19</v>
      </c>
      <c r="B31" s="41" t="str">
        <f>('[2]LISTA 7'!B27)</f>
        <v>F</v>
      </c>
      <c r="C31" s="42" t="str">
        <f>('[2]LISTA 7'!C27)</f>
        <v>Suneyla Calton José</v>
      </c>
      <c r="D31" s="47"/>
      <c r="E31" s="47"/>
      <c r="F31" s="47"/>
      <c r="G31" s="48">
        <f t="shared" si="0"/>
        <v>0</v>
      </c>
      <c r="H31" s="49"/>
      <c r="I31" s="8">
        <f t="shared" si="1"/>
        <v>0</v>
      </c>
      <c r="J31" s="58"/>
      <c r="K31" s="59"/>
      <c r="L31" s="59"/>
      <c r="M31" s="59">
        <f t="shared" si="2"/>
        <v>0</v>
      </c>
      <c r="N31" s="60"/>
      <c r="O31" s="8">
        <f t="shared" si="3"/>
        <v>0</v>
      </c>
      <c r="P31" s="47"/>
      <c r="Q31" s="48"/>
      <c r="R31" s="48"/>
      <c r="S31" s="48">
        <f t="shared" si="4"/>
        <v>0</v>
      </c>
      <c r="T31" s="43"/>
      <c r="U31" s="8">
        <f t="shared" si="5"/>
        <v>0</v>
      </c>
      <c r="V31" s="50">
        <f t="shared" si="6"/>
        <v>0</v>
      </c>
    </row>
    <row r="32" spans="1:22" x14ac:dyDescent="0.25">
      <c r="A32" s="6">
        <v>20</v>
      </c>
      <c r="B32" s="41" t="str">
        <f>('[2]LISTA 7'!B28)</f>
        <v>M</v>
      </c>
      <c r="C32" s="42" t="str">
        <f>('[2]LISTA 7'!C28)</f>
        <v>Uriel Alexandre Chongo</v>
      </c>
      <c r="D32" s="47"/>
      <c r="E32" s="47"/>
      <c r="F32" s="47"/>
      <c r="G32" s="48">
        <f t="shared" si="0"/>
        <v>0</v>
      </c>
      <c r="H32" s="49"/>
      <c r="I32" s="8">
        <f t="shared" si="1"/>
        <v>0</v>
      </c>
      <c r="J32" s="58"/>
      <c r="K32" s="59"/>
      <c r="L32" s="59"/>
      <c r="M32" s="59">
        <f t="shared" si="2"/>
        <v>0</v>
      </c>
      <c r="N32" s="60"/>
      <c r="O32" s="8">
        <f t="shared" si="3"/>
        <v>0</v>
      </c>
      <c r="P32" s="47"/>
      <c r="Q32" s="48"/>
      <c r="R32" s="48"/>
      <c r="S32" s="48">
        <f t="shared" si="4"/>
        <v>0</v>
      </c>
      <c r="T32" s="43"/>
      <c r="U32" s="8">
        <f t="shared" si="5"/>
        <v>0</v>
      </c>
      <c r="V32" s="50">
        <f t="shared" si="6"/>
        <v>0</v>
      </c>
    </row>
    <row r="33" spans="1:22" x14ac:dyDescent="0.25">
      <c r="A33" s="6">
        <v>21</v>
      </c>
      <c r="B33" s="41" t="str">
        <f>('[2]LISTA 7'!B29)</f>
        <v>M</v>
      </c>
      <c r="C33" s="42" t="str">
        <f>('[2]LISTA 7'!C29)</f>
        <v>Uyane Franquilino Quive</v>
      </c>
      <c r="D33" s="47"/>
      <c r="E33" s="47"/>
      <c r="F33" s="47"/>
      <c r="G33" s="48">
        <f t="shared" si="0"/>
        <v>0</v>
      </c>
      <c r="H33" s="49"/>
      <c r="I33" s="8">
        <f t="shared" si="1"/>
        <v>0</v>
      </c>
      <c r="J33" s="58"/>
      <c r="K33" s="59"/>
      <c r="L33" s="59"/>
      <c r="M33" s="59">
        <f t="shared" si="2"/>
        <v>0</v>
      </c>
      <c r="N33" s="60"/>
      <c r="O33" s="8">
        <f t="shared" si="3"/>
        <v>0</v>
      </c>
      <c r="P33" s="47"/>
      <c r="Q33" s="48"/>
      <c r="R33" s="48"/>
      <c r="S33" s="48">
        <f t="shared" si="4"/>
        <v>0</v>
      </c>
      <c r="T33" s="43"/>
      <c r="U33" s="8">
        <f t="shared" si="5"/>
        <v>0</v>
      </c>
      <c r="V33" s="50">
        <f t="shared" si="6"/>
        <v>0</v>
      </c>
    </row>
    <row r="34" spans="1:22" x14ac:dyDescent="0.25">
      <c r="A34" s="6">
        <v>22</v>
      </c>
      <c r="B34" s="41" t="str">
        <f>('[2]LISTA 7'!B30)</f>
        <v>M</v>
      </c>
      <c r="C34" s="42" t="str">
        <f>('[2]LISTA 7'!C30)</f>
        <v>Yudy Afonso Chiche Nhantumbo</v>
      </c>
      <c r="D34" s="47"/>
      <c r="E34" s="47"/>
      <c r="F34" s="47"/>
      <c r="G34" s="48">
        <f t="shared" si="0"/>
        <v>0</v>
      </c>
      <c r="H34" s="49"/>
      <c r="I34" s="8">
        <f t="shared" si="1"/>
        <v>0</v>
      </c>
      <c r="J34" s="58"/>
      <c r="K34" s="59"/>
      <c r="L34" s="59"/>
      <c r="M34" s="59">
        <f t="shared" si="2"/>
        <v>0</v>
      </c>
      <c r="N34" s="60"/>
      <c r="O34" s="8">
        <f t="shared" si="3"/>
        <v>0</v>
      </c>
      <c r="P34" s="47"/>
      <c r="Q34" s="48"/>
      <c r="R34" s="48"/>
      <c r="S34" s="48">
        <f t="shared" si="4"/>
        <v>0</v>
      </c>
      <c r="T34" s="43"/>
      <c r="U34" s="8">
        <f t="shared" si="5"/>
        <v>0</v>
      </c>
      <c r="V34" s="50">
        <f t="shared" si="6"/>
        <v>0</v>
      </c>
    </row>
    <row r="35" spans="1:22" x14ac:dyDescent="0.25">
      <c r="A35" s="6">
        <v>23</v>
      </c>
      <c r="B35" s="41" t="str">
        <f>('[2]LISTA 7'!B31)</f>
        <v>F</v>
      </c>
      <c r="C35" s="42" t="str">
        <f>('[2]LISTA 7'!C31)</f>
        <v>Yúlia Pascoal Vilanculos</v>
      </c>
      <c r="D35" s="47"/>
      <c r="E35" s="47"/>
      <c r="F35" s="47"/>
      <c r="G35" s="48">
        <f t="shared" si="0"/>
        <v>0</v>
      </c>
      <c r="H35" s="49"/>
      <c r="I35" s="8">
        <f t="shared" si="1"/>
        <v>0</v>
      </c>
      <c r="J35" s="58"/>
      <c r="K35" s="59"/>
      <c r="L35" s="59"/>
      <c r="M35" s="59">
        <f t="shared" si="2"/>
        <v>0</v>
      </c>
      <c r="N35" s="60"/>
      <c r="O35" s="8">
        <f t="shared" si="3"/>
        <v>0</v>
      </c>
      <c r="P35" s="47"/>
      <c r="Q35" s="48"/>
      <c r="R35" s="48"/>
      <c r="S35" s="48">
        <f t="shared" si="4"/>
        <v>0</v>
      </c>
      <c r="T35" s="43"/>
      <c r="U35" s="8">
        <f t="shared" si="5"/>
        <v>0</v>
      </c>
      <c r="V35" s="50">
        <f t="shared" si="6"/>
        <v>0</v>
      </c>
    </row>
    <row r="36" spans="1:22" ht="25.5" x14ac:dyDescent="0.25">
      <c r="A36" s="6">
        <v>24</v>
      </c>
      <c r="B36" s="41" t="str">
        <f>('[2]LISTA 7'!B32)</f>
        <v>M</v>
      </c>
      <c r="C36" s="42" t="str">
        <f>('[2]LISTA 7'!C32)</f>
        <v>Caisile Acácio Bernardinho Novele</v>
      </c>
      <c r="D36" s="47"/>
      <c r="E36" s="47"/>
      <c r="F36" s="47"/>
      <c r="G36" s="48">
        <f t="shared" si="0"/>
        <v>0</v>
      </c>
      <c r="H36" s="49"/>
      <c r="I36" s="8">
        <f t="shared" si="1"/>
        <v>0</v>
      </c>
      <c r="J36" s="58"/>
      <c r="K36" s="59"/>
      <c r="L36" s="59"/>
      <c r="M36" s="59">
        <f t="shared" si="2"/>
        <v>0</v>
      </c>
      <c r="N36" s="60"/>
      <c r="O36" s="8">
        <f t="shared" si="3"/>
        <v>0</v>
      </c>
      <c r="P36" s="47"/>
      <c r="Q36" s="48"/>
      <c r="R36" s="48"/>
      <c r="S36" s="48">
        <f t="shared" si="4"/>
        <v>0</v>
      </c>
      <c r="T36" s="43"/>
      <c r="U36" s="8">
        <f t="shared" si="5"/>
        <v>0</v>
      </c>
      <c r="V36" s="50">
        <f t="shared" si="6"/>
        <v>0</v>
      </c>
    </row>
    <row r="37" spans="1:22" x14ac:dyDescent="0.25">
      <c r="A37" s="6">
        <v>25</v>
      </c>
      <c r="B37" s="41" t="str">
        <f>('[2]LISTA 7'!B33)</f>
        <v>F</v>
      </c>
      <c r="C37" s="42" t="str">
        <f>('[2]LISTA 7'!C33)</f>
        <v>Aschleey Edson Miambo</v>
      </c>
      <c r="D37" s="47"/>
      <c r="E37" s="47"/>
      <c r="F37" s="47"/>
      <c r="G37" s="48">
        <f t="shared" si="0"/>
        <v>0</v>
      </c>
      <c r="H37" s="49"/>
      <c r="I37" s="8">
        <f t="shared" si="1"/>
        <v>0</v>
      </c>
      <c r="J37" s="58"/>
      <c r="K37" s="59"/>
      <c r="L37" s="59"/>
      <c r="M37" s="59">
        <f t="shared" si="2"/>
        <v>0</v>
      </c>
      <c r="N37" s="60"/>
      <c r="O37" s="8">
        <f t="shared" si="3"/>
        <v>0</v>
      </c>
      <c r="P37" s="47"/>
      <c r="Q37" s="48"/>
      <c r="R37" s="48"/>
      <c r="S37" s="48">
        <f t="shared" si="4"/>
        <v>0</v>
      </c>
      <c r="T37" s="43"/>
      <c r="U37" s="8">
        <f t="shared" si="5"/>
        <v>0</v>
      </c>
      <c r="V37" s="50">
        <f t="shared" si="6"/>
        <v>0</v>
      </c>
    </row>
    <row r="38" spans="1:22" x14ac:dyDescent="0.25">
      <c r="A38" s="6">
        <v>26</v>
      </c>
      <c r="B38" s="41">
        <f>('[2]LISTA 7'!B34)</f>
        <v>0</v>
      </c>
      <c r="C38" s="42">
        <f>('[2]LISTA 7'!C34)</f>
        <v>0</v>
      </c>
      <c r="D38" s="47"/>
      <c r="E38" s="47"/>
      <c r="F38" s="47"/>
      <c r="G38" s="48">
        <f t="shared" si="0"/>
        <v>0</v>
      </c>
      <c r="H38" s="49"/>
      <c r="I38" s="8">
        <f t="shared" si="1"/>
        <v>0</v>
      </c>
      <c r="J38" s="58"/>
      <c r="K38" s="59"/>
      <c r="L38" s="59"/>
      <c r="M38" s="59">
        <f t="shared" si="2"/>
        <v>0</v>
      </c>
      <c r="N38" s="60"/>
      <c r="O38" s="8">
        <f t="shared" si="3"/>
        <v>0</v>
      </c>
      <c r="P38" s="47"/>
      <c r="Q38" s="48"/>
      <c r="R38" s="48"/>
      <c r="S38" s="48">
        <f t="shared" si="4"/>
        <v>0</v>
      </c>
      <c r="T38" s="43"/>
      <c r="U38" s="8">
        <f t="shared" si="5"/>
        <v>0</v>
      </c>
      <c r="V38" s="50">
        <f t="shared" si="6"/>
        <v>0</v>
      </c>
    </row>
    <row r="41" spans="1:22" x14ac:dyDescent="0.25">
      <c r="A41" s="61"/>
      <c r="B41" s="61"/>
      <c r="C41" s="51"/>
      <c r="D41" s="53"/>
      <c r="E41" s="53"/>
      <c r="F41" s="53"/>
      <c r="G41" s="56" t="s">
        <v>0</v>
      </c>
      <c r="H41" s="56" t="s">
        <v>27</v>
      </c>
      <c r="I41" s="55"/>
      <c r="J41" s="53"/>
      <c r="K41" s="53"/>
      <c r="L41" s="53"/>
      <c r="M41" s="56" t="s">
        <v>0</v>
      </c>
      <c r="N41" s="56" t="s">
        <v>27</v>
      </c>
      <c r="O41" s="55"/>
      <c r="P41" s="53"/>
      <c r="Q41" s="53"/>
      <c r="R41" s="53"/>
      <c r="S41" s="56" t="s">
        <v>0</v>
      </c>
      <c r="T41" s="56" t="s">
        <v>27</v>
      </c>
      <c r="U41" s="55"/>
      <c r="V41" s="52"/>
    </row>
    <row r="42" spans="1:22" x14ac:dyDescent="0.25">
      <c r="A42" s="61"/>
      <c r="B42" s="61"/>
      <c r="C42" s="51"/>
      <c r="D42" s="62" t="s">
        <v>36</v>
      </c>
      <c r="E42" s="62"/>
      <c r="F42" s="62"/>
      <c r="G42" s="54"/>
      <c r="H42" s="54"/>
      <c r="I42" s="55"/>
      <c r="J42" s="62" t="s">
        <v>36</v>
      </c>
      <c r="K42" s="62"/>
      <c r="L42" s="62"/>
      <c r="M42" s="54"/>
      <c r="N42" s="54"/>
      <c r="O42" s="55"/>
      <c r="P42" s="62" t="s">
        <v>36</v>
      </c>
      <c r="Q42" s="62"/>
      <c r="R42" s="62"/>
      <c r="S42" s="54"/>
      <c r="T42" s="54"/>
      <c r="U42" s="55"/>
      <c r="V42" s="52"/>
    </row>
    <row r="43" spans="1:22" x14ac:dyDescent="0.25">
      <c r="A43" s="61"/>
      <c r="B43" s="61"/>
      <c r="C43" s="51"/>
      <c r="D43" s="62" t="s">
        <v>37</v>
      </c>
      <c r="E43" s="62"/>
      <c r="F43" s="62"/>
      <c r="G43" s="54"/>
      <c r="H43" s="54"/>
      <c r="I43" s="55"/>
      <c r="J43" s="62" t="s">
        <v>37</v>
      </c>
      <c r="K43" s="62"/>
      <c r="L43" s="62"/>
      <c r="M43" s="54"/>
      <c r="N43" s="54"/>
      <c r="O43" s="55"/>
      <c r="P43" s="62" t="s">
        <v>37</v>
      </c>
      <c r="Q43" s="62"/>
      <c r="R43" s="62"/>
      <c r="S43" s="54"/>
      <c r="T43" s="54"/>
      <c r="U43" s="55"/>
      <c r="V43" s="52"/>
    </row>
    <row r="44" spans="1:22" x14ac:dyDescent="0.25">
      <c r="A44" s="61"/>
      <c r="B44" s="61"/>
      <c r="C44" s="51"/>
      <c r="D44" s="62" t="s">
        <v>38</v>
      </c>
      <c r="E44" s="62"/>
      <c r="F44" s="62"/>
      <c r="G44" s="54"/>
      <c r="H44" s="54"/>
      <c r="I44" s="55"/>
      <c r="J44" s="62" t="s">
        <v>38</v>
      </c>
      <c r="K44" s="62"/>
      <c r="L44" s="62"/>
      <c r="M44" s="54"/>
      <c r="N44" s="54"/>
      <c r="O44" s="57"/>
      <c r="P44" s="62" t="s">
        <v>38</v>
      </c>
      <c r="Q44" s="62"/>
      <c r="R44" s="62"/>
      <c r="S44" s="54"/>
      <c r="T44" s="54"/>
      <c r="U44" s="55"/>
      <c r="V44" s="52"/>
    </row>
    <row r="45" spans="1:22" x14ac:dyDescent="0.25">
      <c r="A45" s="61"/>
      <c r="B45" s="61"/>
      <c r="C45" s="51"/>
      <c r="D45" s="62" t="s">
        <v>39</v>
      </c>
      <c r="E45" s="62"/>
      <c r="F45" s="62"/>
      <c r="G45" s="54"/>
      <c r="H45" s="54"/>
      <c r="I45" s="55"/>
      <c r="J45" s="62" t="s">
        <v>39</v>
      </c>
      <c r="K45" s="62"/>
      <c r="L45" s="62"/>
      <c r="M45" s="54"/>
      <c r="N45" s="54"/>
      <c r="O45" s="55"/>
      <c r="P45" s="62" t="s">
        <v>39</v>
      </c>
      <c r="Q45" s="62"/>
      <c r="R45" s="62"/>
      <c r="S45" s="54"/>
      <c r="T45" s="54"/>
      <c r="U45" s="55"/>
      <c r="V45" s="52"/>
    </row>
    <row r="52" spans="1:22" x14ac:dyDescent="0.25">
      <c r="A52" s="88" t="str">
        <f>('[2]PAUTA 7'!A95)</f>
        <v>A presente Pauta é concebida nos termos do RASEGEA do SNE actualizado através do Diploma Ministerial nº 4/21 de 17/03 (Cap VI, Artigo 75)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5.75" thickBot="1" x14ac:dyDescent="0.3"/>
    <row r="54" spans="1:22" x14ac:dyDescent="0.25">
      <c r="C54" s="89" t="s">
        <v>13</v>
      </c>
      <c r="D54" s="92" t="s">
        <v>17</v>
      </c>
      <c r="E54" s="93"/>
      <c r="F54" s="93"/>
      <c r="G54" s="93"/>
      <c r="H54" s="93" t="s">
        <v>1</v>
      </c>
      <c r="I54" s="96" t="s">
        <v>7</v>
      </c>
      <c r="J54" s="92" t="s">
        <v>18</v>
      </c>
      <c r="K54" s="93"/>
      <c r="L54" s="93"/>
      <c r="M54" s="93"/>
      <c r="N54" s="23"/>
      <c r="O54" s="96" t="s">
        <v>7</v>
      </c>
      <c r="P54" s="92" t="s">
        <v>19</v>
      </c>
      <c r="Q54" s="93"/>
      <c r="R54" s="93"/>
      <c r="S54" s="93"/>
      <c r="T54" s="93" t="s">
        <v>1</v>
      </c>
      <c r="U54" s="99" t="s">
        <v>7</v>
      </c>
      <c r="V54" s="35"/>
    </row>
    <row r="55" spans="1:22" x14ac:dyDescent="0.25">
      <c r="C55" s="90"/>
      <c r="D55" s="102" t="s">
        <v>5</v>
      </c>
      <c r="E55" s="94"/>
      <c r="F55" s="94"/>
      <c r="G55" s="94"/>
      <c r="H55" s="94"/>
      <c r="I55" s="97"/>
      <c r="J55" s="102" t="s">
        <v>5</v>
      </c>
      <c r="K55" s="94"/>
      <c r="L55" s="94"/>
      <c r="M55" s="94"/>
      <c r="N55" s="12" t="s">
        <v>1</v>
      </c>
      <c r="O55" s="97"/>
      <c r="P55" s="102" t="s">
        <v>5</v>
      </c>
      <c r="Q55" s="94"/>
      <c r="R55" s="94"/>
      <c r="S55" s="94"/>
      <c r="T55" s="94"/>
      <c r="U55" s="100"/>
      <c r="V55" s="36" t="s">
        <v>6</v>
      </c>
    </row>
    <row r="56" spans="1:22" ht="15.75" thickBot="1" x14ac:dyDescent="0.3">
      <c r="C56" s="91"/>
      <c r="D56" s="27" t="s">
        <v>20</v>
      </c>
      <c r="E56" s="28" t="s">
        <v>21</v>
      </c>
      <c r="F56" s="28" t="s">
        <v>22</v>
      </c>
      <c r="G56" s="28" t="s">
        <v>0</v>
      </c>
      <c r="H56" s="95"/>
      <c r="I56" s="98"/>
      <c r="J56" s="27" t="s">
        <v>20</v>
      </c>
      <c r="K56" s="28" t="s">
        <v>21</v>
      </c>
      <c r="L56" s="28" t="s">
        <v>22</v>
      </c>
      <c r="M56" s="28" t="s">
        <v>0</v>
      </c>
      <c r="N56" s="29"/>
      <c r="O56" s="98"/>
      <c r="P56" s="27" t="s">
        <v>20</v>
      </c>
      <c r="Q56" s="28" t="s">
        <v>21</v>
      </c>
      <c r="R56" s="28" t="s">
        <v>22</v>
      </c>
      <c r="S56" s="28" t="s">
        <v>0</v>
      </c>
      <c r="T56" s="95"/>
      <c r="U56" s="101"/>
      <c r="V56" s="37"/>
    </row>
    <row r="57" spans="1:22" ht="15.75" x14ac:dyDescent="0.25">
      <c r="C57" s="24" t="s">
        <v>14</v>
      </c>
      <c r="D57" s="25">
        <f t="shared" ref="D57:I57" si="7">COUNTIFS(D13:D32,"&lt;9,5")</f>
        <v>0</v>
      </c>
      <c r="E57" s="26">
        <f t="shared" si="7"/>
        <v>0</v>
      </c>
      <c r="F57" s="26">
        <f t="shared" si="7"/>
        <v>0</v>
      </c>
      <c r="G57" s="26">
        <f t="shared" si="7"/>
        <v>0</v>
      </c>
      <c r="H57" s="26">
        <f t="shared" si="7"/>
        <v>0</v>
      </c>
      <c r="I57" s="30">
        <f t="shared" si="7"/>
        <v>0</v>
      </c>
      <c r="J57" s="25">
        <f t="shared" ref="J57:V57" si="8">COUNTIF(J13:J32,"&lt;9,5")</f>
        <v>0</v>
      </c>
      <c r="K57" s="26">
        <f t="shared" si="8"/>
        <v>0</v>
      </c>
      <c r="L57" s="26">
        <f t="shared" si="8"/>
        <v>0</v>
      </c>
      <c r="M57" s="26">
        <f t="shared" si="8"/>
        <v>0</v>
      </c>
      <c r="N57" s="26">
        <f t="shared" si="8"/>
        <v>0</v>
      </c>
      <c r="O57" s="30">
        <f t="shared" si="8"/>
        <v>0</v>
      </c>
      <c r="P57" s="25">
        <f t="shared" si="8"/>
        <v>0</v>
      </c>
      <c r="Q57" s="26">
        <f t="shared" si="8"/>
        <v>0</v>
      </c>
      <c r="R57" s="26">
        <f t="shared" si="8"/>
        <v>0</v>
      </c>
      <c r="S57" s="26">
        <f t="shared" si="8"/>
        <v>0</v>
      </c>
      <c r="T57" s="26">
        <f t="shared" si="8"/>
        <v>0</v>
      </c>
      <c r="U57" s="39">
        <f t="shared" si="8"/>
        <v>0</v>
      </c>
      <c r="V57" s="38">
        <f t="shared" si="8"/>
        <v>0</v>
      </c>
    </row>
    <row r="58" spans="1:22" ht="15.75" x14ac:dyDescent="0.25">
      <c r="C58" s="16" t="s">
        <v>15</v>
      </c>
      <c r="D58" s="18">
        <f t="shared" ref="D58:V58" si="9">COUNTIFS(D13:D32,"&gt;=9,5",D13:D32,"&lt;=13,9")</f>
        <v>0</v>
      </c>
      <c r="E58" s="13">
        <f t="shared" si="9"/>
        <v>0</v>
      </c>
      <c r="F58" s="13">
        <f t="shared" si="9"/>
        <v>0</v>
      </c>
      <c r="G58" s="13">
        <f t="shared" si="9"/>
        <v>0</v>
      </c>
      <c r="H58" s="13">
        <f t="shared" si="9"/>
        <v>0</v>
      </c>
      <c r="I58" s="31">
        <f t="shared" si="9"/>
        <v>0</v>
      </c>
      <c r="J58" s="18">
        <f t="shared" si="9"/>
        <v>0</v>
      </c>
      <c r="K58" s="13">
        <f t="shared" si="9"/>
        <v>0</v>
      </c>
      <c r="L58" s="13">
        <f t="shared" si="9"/>
        <v>0</v>
      </c>
      <c r="M58" s="13">
        <f t="shared" si="9"/>
        <v>0</v>
      </c>
      <c r="N58" s="13">
        <f t="shared" si="9"/>
        <v>0</v>
      </c>
      <c r="O58" s="31">
        <f t="shared" si="9"/>
        <v>0</v>
      </c>
      <c r="P58" s="18">
        <f t="shared" si="9"/>
        <v>0</v>
      </c>
      <c r="Q58" s="13">
        <f t="shared" si="9"/>
        <v>0</v>
      </c>
      <c r="R58" s="13">
        <f t="shared" si="9"/>
        <v>0</v>
      </c>
      <c r="S58" s="13">
        <f t="shared" si="9"/>
        <v>0</v>
      </c>
      <c r="T58" s="13">
        <f t="shared" si="9"/>
        <v>0</v>
      </c>
      <c r="U58" s="9">
        <f t="shared" si="9"/>
        <v>0</v>
      </c>
      <c r="V58" s="31">
        <f t="shared" si="9"/>
        <v>0</v>
      </c>
    </row>
    <row r="59" spans="1:22" ht="15.75" x14ac:dyDescent="0.25">
      <c r="C59" s="16" t="s">
        <v>16</v>
      </c>
      <c r="D59" s="18">
        <f t="shared" ref="D59:V59" si="10">COUNTIF(D13:D32,"&gt;=14")</f>
        <v>0</v>
      </c>
      <c r="E59" s="13">
        <f t="shared" si="10"/>
        <v>0</v>
      </c>
      <c r="F59" s="13">
        <f t="shared" si="10"/>
        <v>0</v>
      </c>
      <c r="G59" s="13">
        <f t="shared" si="10"/>
        <v>0</v>
      </c>
      <c r="H59" s="13">
        <f t="shared" si="10"/>
        <v>0</v>
      </c>
      <c r="I59" s="31">
        <f t="shared" si="10"/>
        <v>0</v>
      </c>
      <c r="J59" s="18">
        <f t="shared" si="10"/>
        <v>0</v>
      </c>
      <c r="K59" s="13">
        <f t="shared" si="10"/>
        <v>0</v>
      </c>
      <c r="L59" s="13">
        <f t="shared" si="10"/>
        <v>0</v>
      </c>
      <c r="M59" s="13">
        <f t="shared" si="10"/>
        <v>0</v>
      </c>
      <c r="N59" s="13">
        <f t="shared" si="10"/>
        <v>0</v>
      </c>
      <c r="O59" s="31">
        <f t="shared" si="10"/>
        <v>0</v>
      </c>
      <c r="P59" s="18">
        <f t="shared" si="10"/>
        <v>0</v>
      </c>
      <c r="Q59" s="13">
        <f t="shared" si="10"/>
        <v>0</v>
      </c>
      <c r="R59" s="13">
        <f t="shared" si="10"/>
        <v>0</v>
      </c>
      <c r="S59" s="13">
        <f t="shared" si="10"/>
        <v>0</v>
      </c>
      <c r="T59" s="13">
        <f t="shared" si="10"/>
        <v>0</v>
      </c>
      <c r="U59" s="9">
        <f t="shared" si="10"/>
        <v>0</v>
      </c>
      <c r="V59" s="31">
        <f t="shared" si="10"/>
        <v>0</v>
      </c>
    </row>
    <row r="60" spans="1:22" ht="15.75" x14ac:dyDescent="0.25">
      <c r="C60" s="16" t="s">
        <v>24</v>
      </c>
      <c r="D60" s="18">
        <f t="shared" ref="D60:V60" si="11">COUNT(D13:D32)</f>
        <v>0</v>
      </c>
      <c r="E60" s="13">
        <f t="shared" si="11"/>
        <v>0</v>
      </c>
      <c r="F60" s="13">
        <f t="shared" si="11"/>
        <v>0</v>
      </c>
      <c r="G60" s="13">
        <f t="shared" si="11"/>
        <v>20</v>
      </c>
      <c r="H60" s="13">
        <f t="shared" si="11"/>
        <v>0</v>
      </c>
      <c r="I60" s="31">
        <f t="shared" si="11"/>
        <v>20</v>
      </c>
      <c r="J60" s="18">
        <f t="shared" si="11"/>
        <v>0</v>
      </c>
      <c r="K60" s="13">
        <f t="shared" si="11"/>
        <v>0</v>
      </c>
      <c r="L60" s="13">
        <f t="shared" si="11"/>
        <v>0</v>
      </c>
      <c r="M60" s="13">
        <f t="shared" si="11"/>
        <v>20</v>
      </c>
      <c r="N60" s="13">
        <f t="shared" si="11"/>
        <v>0</v>
      </c>
      <c r="O60" s="31">
        <f t="shared" si="11"/>
        <v>20</v>
      </c>
      <c r="P60" s="18">
        <f t="shared" si="11"/>
        <v>0</v>
      </c>
      <c r="Q60" s="13">
        <f t="shared" si="11"/>
        <v>0</v>
      </c>
      <c r="R60" s="13">
        <f t="shared" si="11"/>
        <v>0</v>
      </c>
      <c r="S60" s="13">
        <f t="shared" si="11"/>
        <v>20</v>
      </c>
      <c r="T60" s="13">
        <f t="shared" si="11"/>
        <v>0</v>
      </c>
      <c r="U60" s="9">
        <f t="shared" si="11"/>
        <v>20</v>
      </c>
      <c r="V60" s="31">
        <f t="shared" si="11"/>
        <v>20</v>
      </c>
    </row>
    <row r="61" spans="1:22" ht="15.75" x14ac:dyDescent="0.25">
      <c r="C61" s="16" t="s">
        <v>25</v>
      </c>
      <c r="D61" s="18">
        <f t="shared" ref="D61:V61" si="12">COUNTIF(D13:D32,"&gt;9,4")</f>
        <v>0</v>
      </c>
      <c r="E61" s="13">
        <f t="shared" si="12"/>
        <v>0</v>
      </c>
      <c r="F61" s="13">
        <f t="shared" si="12"/>
        <v>0</v>
      </c>
      <c r="G61" s="13">
        <f t="shared" si="12"/>
        <v>0</v>
      </c>
      <c r="H61" s="13">
        <f t="shared" si="12"/>
        <v>0</v>
      </c>
      <c r="I61" s="31">
        <f t="shared" si="12"/>
        <v>0</v>
      </c>
      <c r="J61" s="18">
        <f t="shared" si="12"/>
        <v>0</v>
      </c>
      <c r="K61" s="13">
        <f t="shared" si="12"/>
        <v>0</v>
      </c>
      <c r="L61" s="13">
        <f t="shared" si="12"/>
        <v>0</v>
      </c>
      <c r="M61" s="13">
        <f t="shared" si="12"/>
        <v>0</v>
      </c>
      <c r="N61" s="13">
        <f t="shared" si="12"/>
        <v>0</v>
      </c>
      <c r="O61" s="31">
        <f t="shared" si="12"/>
        <v>0</v>
      </c>
      <c r="P61" s="18">
        <f t="shared" si="12"/>
        <v>0</v>
      </c>
      <c r="Q61" s="13">
        <f t="shared" si="12"/>
        <v>0</v>
      </c>
      <c r="R61" s="13">
        <f t="shared" si="12"/>
        <v>0</v>
      </c>
      <c r="S61" s="13">
        <f t="shared" si="12"/>
        <v>0</v>
      </c>
      <c r="T61" s="13">
        <f t="shared" si="12"/>
        <v>0</v>
      </c>
      <c r="U61" s="9">
        <f t="shared" si="12"/>
        <v>0</v>
      </c>
      <c r="V61" s="31">
        <f t="shared" si="12"/>
        <v>0</v>
      </c>
    </row>
    <row r="62" spans="1:22" ht="15.75" x14ac:dyDescent="0.25">
      <c r="C62" s="16" t="s">
        <v>26</v>
      </c>
      <c r="D62" s="19" t="e">
        <f t="shared" ref="D62:V62" si="13">(D61*100)/D60</f>
        <v>#DIV/0!</v>
      </c>
      <c r="E62" s="14" t="e">
        <f t="shared" si="13"/>
        <v>#DIV/0!</v>
      </c>
      <c r="F62" s="14" t="e">
        <f t="shared" si="13"/>
        <v>#DIV/0!</v>
      </c>
      <c r="G62" s="14">
        <f t="shared" si="13"/>
        <v>0</v>
      </c>
      <c r="H62" s="14" t="e">
        <f t="shared" si="13"/>
        <v>#DIV/0!</v>
      </c>
      <c r="I62" s="32">
        <f t="shared" si="13"/>
        <v>0</v>
      </c>
      <c r="J62" s="19" t="e">
        <f t="shared" si="13"/>
        <v>#DIV/0!</v>
      </c>
      <c r="K62" s="14" t="e">
        <f t="shared" si="13"/>
        <v>#DIV/0!</v>
      </c>
      <c r="L62" s="14" t="e">
        <f t="shared" si="13"/>
        <v>#DIV/0!</v>
      </c>
      <c r="M62" s="14">
        <f t="shared" si="13"/>
        <v>0</v>
      </c>
      <c r="N62" s="14" t="e">
        <f t="shared" si="13"/>
        <v>#DIV/0!</v>
      </c>
      <c r="O62" s="32">
        <f t="shared" si="13"/>
        <v>0</v>
      </c>
      <c r="P62" s="19" t="e">
        <f t="shared" si="13"/>
        <v>#DIV/0!</v>
      </c>
      <c r="Q62" s="14" t="e">
        <f t="shared" si="13"/>
        <v>#DIV/0!</v>
      </c>
      <c r="R62" s="14" t="e">
        <f t="shared" si="13"/>
        <v>#DIV/0!</v>
      </c>
      <c r="S62" s="14">
        <f t="shared" si="13"/>
        <v>0</v>
      </c>
      <c r="T62" s="14" t="e">
        <f t="shared" si="13"/>
        <v>#DIV/0!</v>
      </c>
      <c r="U62" s="10">
        <f t="shared" si="13"/>
        <v>0</v>
      </c>
      <c r="V62" s="32">
        <f t="shared" si="13"/>
        <v>0</v>
      </c>
    </row>
    <row r="63" spans="1:22" ht="15.75" x14ac:dyDescent="0.25">
      <c r="C63" s="16" t="s">
        <v>29</v>
      </c>
      <c r="D63" s="20">
        <f t="shared" ref="D63:V63" si="14">SUM(D13:D32)</f>
        <v>0</v>
      </c>
      <c r="E63" s="15">
        <f t="shared" si="14"/>
        <v>0</v>
      </c>
      <c r="F63" s="15">
        <f t="shared" si="14"/>
        <v>0</v>
      </c>
      <c r="G63" s="15">
        <f t="shared" si="14"/>
        <v>0</v>
      </c>
      <c r="H63" s="15">
        <f t="shared" si="14"/>
        <v>0</v>
      </c>
      <c r="I63" s="33">
        <f t="shared" si="14"/>
        <v>0</v>
      </c>
      <c r="J63" s="20">
        <f t="shared" si="14"/>
        <v>0</v>
      </c>
      <c r="K63" s="15">
        <f t="shared" si="14"/>
        <v>0</v>
      </c>
      <c r="L63" s="15">
        <f t="shared" si="14"/>
        <v>0</v>
      </c>
      <c r="M63" s="15">
        <f t="shared" si="14"/>
        <v>0</v>
      </c>
      <c r="N63" s="15">
        <f t="shared" si="14"/>
        <v>0</v>
      </c>
      <c r="O63" s="33">
        <f t="shared" si="14"/>
        <v>0</v>
      </c>
      <c r="P63" s="20">
        <f t="shared" si="14"/>
        <v>0</v>
      </c>
      <c r="Q63" s="15">
        <f t="shared" si="14"/>
        <v>0</v>
      </c>
      <c r="R63" s="15">
        <f t="shared" si="14"/>
        <v>0</v>
      </c>
      <c r="S63" s="15">
        <f t="shared" si="14"/>
        <v>0</v>
      </c>
      <c r="T63" s="15">
        <f t="shared" si="14"/>
        <v>0</v>
      </c>
      <c r="U63" s="11">
        <f t="shared" si="14"/>
        <v>0</v>
      </c>
      <c r="V63" s="33">
        <f t="shared" si="14"/>
        <v>0</v>
      </c>
    </row>
    <row r="64" spans="1:22" ht="16.5" thickBot="1" x14ac:dyDescent="0.3">
      <c r="C64" s="17" t="s">
        <v>30</v>
      </c>
      <c r="D64" s="21" t="e">
        <f t="shared" ref="D64:V64" si="15">(D63/D60)</f>
        <v>#DIV/0!</v>
      </c>
      <c r="E64" s="22" t="e">
        <f t="shared" si="15"/>
        <v>#DIV/0!</v>
      </c>
      <c r="F64" s="22" t="e">
        <f t="shared" si="15"/>
        <v>#DIV/0!</v>
      </c>
      <c r="G64" s="22">
        <f t="shared" si="15"/>
        <v>0</v>
      </c>
      <c r="H64" s="22" t="e">
        <f t="shared" si="15"/>
        <v>#DIV/0!</v>
      </c>
      <c r="I64" s="34">
        <f t="shared" si="15"/>
        <v>0</v>
      </c>
      <c r="J64" s="21" t="e">
        <f t="shared" si="15"/>
        <v>#DIV/0!</v>
      </c>
      <c r="K64" s="22" t="e">
        <f t="shared" si="15"/>
        <v>#DIV/0!</v>
      </c>
      <c r="L64" s="22" t="e">
        <f t="shared" si="15"/>
        <v>#DIV/0!</v>
      </c>
      <c r="M64" s="22">
        <f t="shared" si="15"/>
        <v>0</v>
      </c>
      <c r="N64" s="22" t="e">
        <f t="shared" si="15"/>
        <v>#DIV/0!</v>
      </c>
      <c r="O64" s="34">
        <f t="shared" si="15"/>
        <v>0</v>
      </c>
      <c r="P64" s="21" t="e">
        <f t="shared" si="15"/>
        <v>#DIV/0!</v>
      </c>
      <c r="Q64" s="22" t="e">
        <f t="shared" si="15"/>
        <v>#DIV/0!</v>
      </c>
      <c r="R64" s="22" t="e">
        <f t="shared" si="15"/>
        <v>#DIV/0!</v>
      </c>
      <c r="S64" s="22">
        <f t="shared" si="15"/>
        <v>0</v>
      </c>
      <c r="T64" s="22" t="e">
        <f t="shared" si="15"/>
        <v>#DIV/0!</v>
      </c>
      <c r="U64" s="40">
        <f t="shared" si="15"/>
        <v>0</v>
      </c>
      <c r="V64" s="34">
        <f t="shared" si="15"/>
        <v>0</v>
      </c>
    </row>
  </sheetData>
  <mergeCells count="56">
    <mergeCell ref="D55:G55"/>
    <mergeCell ref="J55:M55"/>
    <mergeCell ref="P55:S55"/>
    <mergeCell ref="A52:V52"/>
    <mergeCell ref="C54:C56"/>
    <mergeCell ref="D54:G54"/>
    <mergeCell ref="H54:H56"/>
    <mergeCell ref="I54:I56"/>
    <mergeCell ref="J54:M54"/>
    <mergeCell ref="O54:O56"/>
    <mergeCell ref="P54:S54"/>
    <mergeCell ref="T54:T56"/>
    <mergeCell ref="U54:U56"/>
    <mergeCell ref="D44:F44"/>
    <mergeCell ref="J44:L44"/>
    <mergeCell ref="P44:R44"/>
    <mergeCell ref="D45:F45"/>
    <mergeCell ref="J45:L45"/>
    <mergeCell ref="P45:R45"/>
    <mergeCell ref="D42:F42"/>
    <mergeCell ref="J42:L42"/>
    <mergeCell ref="P42:R42"/>
    <mergeCell ref="D43:F43"/>
    <mergeCell ref="J43:L43"/>
    <mergeCell ref="P43:R43"/>
    <mergeCell ref="P10:S10"/>
    <mergeCell ref="T10:T12"/>
    <mergeCell ref="U10:U12"/>
    <mergeCell ref="V10:V12"/>
    <mergeCell ref="D11:G11"/>
    <mergeCell ref="J11:M11"/>
    <mergeCell ref="P11:S11"/>
    <mergeCell ref="R8:U8"/>
    <mergeCell ref="A10:A12"/>
    <mergeCell ref="B10:B12"/>
    <mergeCell ref="C10:C12"/>
    <mergeCell ref="D10:G10"/>
    <mergeCell ref="H10:H12"/>
    <mergeCell ref="I10:I12"/>
    <mergeCell ref="J10:M10"/>
    <mergeCell ref="N10:N12"/>
    <mergeCell ref="O10:O12"/>
    <mergeCell ref="A7:C7"/>
    <mergeCell ref="D7:M7"/>
    <mergeCell ref="N7:P7"/>
    <mergeCell ref="A8:C8"/>
    <mergeCell ref="D8:I8"/>
    <mergeCell ref="J8:M8"/>
    <mergeCell ref="N8:P8"/>
    <mergeCell ref="A2:C2"/>
    <mergeCell ref="A3:C3"/>
    <mergeCell ref="A4:C4"/>
    <mergeCell ref="A5:C5"/>
    <mergeCell ref="D5:M5"/>
    <mergeCell ref="A6:C6"/>
    <mergeCell ref="D6:M6"/>
  </mergeCells>
  <conditionalFormatting sqref="D13:I38">
    <cfRule type="cellIs" dxfId="13" priority="7" operator="lessThan">
      <formula>9.5</formula>
    </cfRule>
  </conditionalFormatting>
  <conditionalFormatting sqref="J13:N38">
    <cfRule type="cellIs" dxfId="12" priority="5" operator="greaterThan">
      <formula>9.4</formula>
    </cfRule>
    <cfRule type="cellIs" dxfId="11" priority="6" operator="lessThan">
      <formula>9.5</formula>
    </cfRule>
  </conditionalFormatting>
  <conditionalFormatting sqref="O13:V38">
    <cfRule type="cellIs" dxfId="10" priority="8" operator="lessThan">
      <formula>9.5</formula>
    </cfRule>
  </conditionalFormatting>
  <conditionalFormatting sqref="D41:F41 G41:I45">
    <cfRule type="cellIs" dxfId="9" priority="3" operator="lessThan">
      <formula>9.5</formula>
    </cfRule>
  </conditionalFormatting>
  <conditionalFormatting sqref="J41:L41 M41:O45 J42:J45">
    <cfRule type="cellIs" dxfId="8" priority="2" operator="lessThan">
      <formula>9.5</formula>
    </cfRule>
  </conditionalFormatting>
  <conditionalFormatting sqref="D42:D45">
    <cfRule type="cellIs" dxfId="7" priority="4" operator="lessThan">
      <formula>9.5</formula>
    </cfRule>
  </conditionalFormatting>
  <conditionalFormatting sqref="P41:R41 S41:V45 P42:P45">
    <cfRule type="cellIs" dxfId="6" priority="1" operator="lessThan">
      <formula>9.5</formula>
    </cfRule>
  </conditionalFormatting>
  <dataValidations count="3">
    <dataValidation type="list" allowBlank="1" showInputMessage="1" showErrorMessage="1" sqref="Q8">
      <formula1>"CD,CN"</formula1>
    </dataValidation>
    <dataValidation type="list" allowBlank="1" showInputMessage="1" showErrorMessage="1" sqref="Q7">
      <formula1>"1º,2º"</formula1>
    </dataValidation>
    <dataValidation type="list" allowBlank="1" showInputMessage="1" showErrorMessage="1" sqref="B13:B38 B41:B45">
      <formula1>"M,F"</formula1>
    </dataValidation>
  </dataValidations>
  <pageMargins left="0.23622047244094491" right="0.23622047244094491" top="0" bottom="0" header="0.31496062992125984" footer="0.31496062992125984"/>
  <pageSetup paperSize="9" scale="93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68FD4"/>
  </sheetPr>
  <dimension ref="A1:V127"/>
  <sheetViews>
    <sheetView tabSelected="1" topLeftCell="A2" zoomScale="112" zoomScaleNormal="112" workbookViewId="0">
      <selection activeCell="D8" sqref="D8:I8"/>
    </sheetView>
  </sheetViews>
  <sheetFormatPr defaultColWidth="9" defaultRowHeight="15" x14ac:dyDescent="0.25"/>
  <cols>
    <col min="1" max="1" width="3.28515625" style="104" customWidth="1"/>
    <col min="2" max="2" width="3.42578125" style="104" customWidth="1"/>
    <col min="3" max="3" width="27.5703125" style="104" customWidth="1"/>
    <col min="4" max="5" width="3.7109375" style="104" customWidth="1"/>
    <col min="6" max="6" width="3.5703125" style="104" customWidth="1"/>
    <col min="7" max="7" width="3.140625" style="104" customWidth="1"/>
    <col min="8" max="8" width="3.85546875" style="104" customWidth="1"/>
    <col min="9" max="9" width="3.5703125" style="104" customWidth="1"/>
    <col min="10" max="10" width="3.140625" style="104" customWidth="1"/>
    <col min="11" max="11" width="3.28515625" style="104" customWidth="1"/>
    <col min="12" max="12" width="4.42578125" style="104" customWidth="1"/>
    <col min="13" max="13" width="3.5703125" style="104" customWidth="1"/>
    <col min="14" max="14" width="3.42578125" style="104" customWidth="1"/>
    <col min="15" max="15" width="3.5703125" style="104" customWidth="1"/>
    <col min="16" max="17" width="3.140625" style="104" customWidth="1"/>
    <col min="18" max="18" width="4.7109375" style="104" customWidth="1"/>
    <col min="19" max="19" width="3.140625" style="104" customWidth="1"/>
    <col min="20" max="20" width="3.5703125" style="104" customWidth="1"/>
    <col min="21" max="21" width="4" style="104" customWidth="1"/>
    <col min="22" max="22" width="3.140625" style="104" customWidth="1"/>
    <col min="23" max="16383" width="9" style="104"/>
    <col min="16384" max="16384" width="0.5703125" style="104" customWidth="1"/>
  </cols>
  <sheetData>
    <row r="1" spans="1:22" hidden="1" x14ac:dyDescent="0.2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2" spans="1:22" x14ac:dyDescent="0.2">
      <c r="A2" s="105" t="s">
        <v>32</v>
      </c>
      <c r="B2" s="105"/>
      <c r="C2" s="105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</row>
    <row r="3" spans="1:22" x14ac:dyDescent="0.2">
      <c r="A3" s="106" t="s">
        <v>34</v>
      </c>
      <c r="B3" s="106"/>
      <c r="C3" s="106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spans="1:22" x14ac:dyDescent="0.2">
      <c r="A4" s="107"/>
      <c r="B4" s="107"/>
      <c r="C4" s="107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3"/>
      <c r="U4" s="103"/>
      <c r="V4" s="103"/>
    </row>
    <row r="5" spans="1:22" x14ac:dyDescent="0.2">
      <c r="A5" s="107" t="s">
        <v>33</v>
      </c>
      <c r="B5" s="107"/>
      <c r="C5" s="107"/>
      <c r="D5" s="109" t="s">
        <v>31</v>
      </c>
      <c r="E5" s="109"/>
      <c r="F5" s="109"/>
      <c r="G5" s="109"/>
      <c r="H5" s="109"/>
      <c r="I5" s="109"/>
      <c r="J5" s="109"/>
      <c r="K5" s="109"/>
      <c r="L5" s="109"/>
      <c r="M5" s="109"/>
      <c r="N5" s="108"/>
      <c r="O5" s="108"/>
      <c r="P5" s="108"/>
      <c r="Q5" s="108"/>
      <c r="R5" s="108"/>
      <c r="S5" s="108"/>
      <c r="T5" s="103"/>
      <c r="U5" s="103"/>
      <c r="V5" s="103"/>
    </row>
    <row r="6" spans="1:22" x14ac:dyDescent="0.2">
      <c r="A6" s="107"/>
      <c r="B6" s="107"/>
      <c r="C6" s="107"/>
      <c r="D6" s="109" t="s">
        <v>41</v>
      </c>
      <c r="E6" s="109"/>
      <c r="F6" s="109"/>
      <c r="G6" s="109"/>
      <c r="H6" s="109"/>
      <c r="I6" s="109"/>
      <c r="J6" s="109"/>
      <c r="K6" s="109"/>
      <c r="L6" s="109"/>
      <c r="M6" s="109"/>
      <c r="N6" s="110"/>
      <c r="O6" s="110"/>
      <c r="P6" s="110"/>
      <c r="Q6" s="110"/>
      <c r="R6" s="110"/>
      <c r="S6" s="110"/>
      <c r="T6" s="103"/>
      <c r="U6" s="103"/>
      <c r="V6" s="103"/>
    </row>
    <row r="7" spans="1:22" x14ac:dyDescent="0.2">
      <c r="A7" s="111" t="s">
        <v>35</v>
      </c>
      <c r="B7" s="111"/>
      <c r="C7" s="111"/>
      <c r="D7" s="112" t="s">
        <v>43</v>
      </c>
      <c r="E7" s="111"/>
      <c r="F7" s="111"/>
      <c r="G7" s="111"/>
      <c r="H7" s="111"/>
      <c r="I7" s="111"/>
      <c r="J7" s="111"/>
      <c r="K7" s="111"/>
      <c r="L7" s="111"/>
      <c r="M7" s="111"/>
      <c r="N7" s="113"/>
      <c r="O7" s="113"/>
      <c r="P7" s="113"/>
      <c r="Q7" s="110"/>
      <c r="R7" s="114"/>
      <c r="S7" s="114"/>
      <c r="T7" s="103"/>
      <c r="U7" s="103"/>
      <c r="V7" s="103"/>
    </row>
    <row r="8" spans="1:22" ht="12" customHeight="1" x14ac:dyDescent="0.2">
      <c r="A8" s="115" t="s">
        <v>44</v>
      </c>
      <c r="B8" s="113"/>
      <c r="C8" s="113"/>
      <c r="D8" s="112" t="s">
        <v>45</v>
      </c>
      <c r="E8" s="111"/>
      <c r="F8" s="111"/>
      <c r="G8" s="111"/>
      <c r="H8" s="111"/>
      <c r="I8" s="111"/>
      <c r="J8" s="107" t="str">
        <f>('[3]LISTA 7'!A2)</f>
        <v>Cilco: I</v>
      </c>
      <c r="K8" s="107"/>
      <c r="L8" s="107"/>
      <c r="M8" s="107"/>
      <c r="N8" s="113" t="s">
        <v>42</v>
      </c>
      <c r="O8" s="113"/>
      <c r="P8" s="113"/>
      <c r="Q8" s="110"/>
      <c r="R8" s="109" t="str">
        <f>('[3]LISTA 7'!A6)</f>
        <v>Turma: B</v>
      </c>
      <c r="S8" s="109"/>
      <c r="T8" s="109"/>
      <c r="U8" s="109"/>
      <c r="V8" s="103"/>
    </row>
    <row r="9" spans="1:22" ht="6" customHeight="1" thickBot="1" x14ac:dyDescent="0.2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</row>
    <row r="10" spans="1:22" ht="8.1" customHeight="1" x14ac:dyDescent="0.25">
      <c r="A10" s="116" t="s">
        <v>10</v>
      </c>
      <c r="B10" s="117" t="s">
        <v>23</v>
      </c>
      <c r="C10" s="116" t="s">
        <v>9</v>
      </c>
      <c r="D10" s="118" t="s">
        <v>8</v>
      </c>
      <c r="E10" s="119"/>
      <c r="F10" s="119"/>
      <c r="G10" s="119"/>
      <c r="H10" s="120" t="s">
        <v>28</v>
      </c>
      <c r="I10" s="121" t="s">
        <v>7</v>
      </c>
      <c r="J10" s="118" t="s">
        <v>11</v>
      </c>
      <c r="K10" s="119"/>
      <c r="L10" s="119"/>
      <c r="M10" s="119"/>
      <c r="N10" s="122" t="s">
        <v>28</v>
      </c>
      <c r="O10" s="121" t="s">
        <v>7</v>
      </c>
      <c r="P10" s="118" t="s">
        <v>12</v>
      </c>
      <c r="Q10" s="119"/>
      <c r="R10" s="119"/>
      <c r="S10" s="119"/>
      <c r="T10" s="120" t="s">
        <v>28</v>
      </c>
      <c r="U10" s="121" t="s">
        <v>7</v>
      </c>
      <c r="V10" s="116" t="s">
        <v>6</v>
      </c>
    </row>
    <row r="11" spans="1:22" ht="23.1" customHeight="1" x14ac:dyDescent="0.25">
      <c r="A11" s="123"/>
      <c r="B11" s="124"/>
      <c r="C11" s="123"/>
      <c r="D11" s="125" t="s">
        <v>5</v>
      </c>
      <c r="E11" s="126"/>
      <c r="F11" s="126"/>
      <c r="G11" s="126"/>
      <c r="H11" s="127"/>
      <c r="I11" s="128"/>
      <c r="J11" s="125" t="s">
        <v>5</v>
      </c>
      <c r="K11" s="126"/>
      <c r="L11" s="126"/>
      <c r="M11" s="126"/>
      <c r="N11" s="129"/>
      <c r="O11" s="128"/>
      <c r="P11" s="125" t="s">
        <v>5</v>
      </c>
      <c r="Q11" s="126"/>
      <c r="R11" s="126"/>
      <c r="S11" s="126"/>
      <c r="T11" s="127"/>
      <c r="U11" s="128"/>
      <c r="V11" s="123"/>
    </row>
    <row r="12" spans="1:22" ht="9.9499999999999993" customHeight="1" thickBot="1" x14ac:dyDescent="0.3">
      <c r="A12" s="130"/>
      <c r="B12" s="131"/>
      <c r="C12" s="130"/>
      <c r="D12" s="132" t="s">
        <v>4</v>
      </c>
      <c r="E12" s="133" t="s">
        <v>3</v>
      </c>
      <c r="F12" s="133" t="s">
        <v>2</v>
      </c>
      <c r="G12" s="133" t="s">
        <v>0</v>
      </c>
      <c r="H12" s="134"/>
      <c r="I12" s="135"/>
      <c r="J12" s="132" t="s">
        <v>20</v>
      </c>
      <c r="K12" s="133" t="s">
        <v>21</v>
      </c>
      <c r="L12" s="133" t="s">
        <v>22</v>
      </c>
      <c r="M12" s="133" t="s">
        <v>0</v>
      </c>
      <c r="N12" s="136"/>
      <c r="O12" s="135"/>
      <c r="P12" s="132" t="s">
        <v>20</v>
      </c>
      <c r="Q12" s="133" t="s">
        <v>21</v>
      </c>
      <c r="R12" s="133" t="s">
        <v>22</v>
      </c>
      <c r="S12" s="133" t="s">
        <v>0</v>
      </c>
      <c r="T12" s="134"/>
      <c r="U12" s="135"/>
      <c r="V12" s="130"/>
    </row>
    <row r="13" spans="1:22" ht="15.75" thickBot="1" x14ac:dyDescent="0.25">
      <c r="A13" s="137">
        <v>1</v>
      </c>
      <c r="B13" s="138" t="s">
        <v>40</v>
      </c>
      <c r="C13" s="139" t="str">
        <f>('[3]LISTA 7'!C9)</f>
        <v>Adila Abdul Magido</v>
      </c>
      <c r="D13" s="140"/>
      <c r="E13" s="141"/>
      <c r="F13" s="142"/>
      <c r="G13" s="143">
        <f t="shared" ref="G13:G39" si="0">(D13+E13+F13)/3</f>
        <v>0</v>
      </c>
      <c r="H13" s="144"/>
      <c r="I13" s="145">
        <f t="shared" ref="I13:I39" si="1">(2*G13+H13)/3</f>
        <v>0</v>
      </c>
      <c r="J13" s="146"/>
      <c r="K13" s="147"/>
      <c r="L13" s="147"/>
      <c r="M13" s="147">
        <f t="shared" ref="M13:M39" si="2">(J13+K13+L13)/3</f>
        <v>0</v>
      </c>
      <c r="N13" s="148"/>
      <c r="O13" s="145">
        <f t="shared" ref="O13:O39" si="3">(2*M13+N13)/3</f>
        <v>0</v>
      </c>
      <c r="P13" s="142"/>
      <c r="Q13" s="143"/>
      <c r="R13" s="143"/>
      <c r="S13" s="143">
        <f t="shared" ref="S13:S39" si="4">(P13+Q13+R13)/3</f>
        <v>0</v>
      </c>
      <c r="T13" s="149"/>
      <c r="U13" s="145">
        <f t="shared" ref="U13:U39" si="5">(2*S13+T13)/3</f>
        <v>0</v>
      </c>
      <c r="V13" s="150">
        <f t="shared" ref="V13:V39" si="6">(I13+O13+U13)/3</f>
        <v>0</v>
      </c>
    </row>
    <row r="14" spans="1:22" ht="12.95" customHeight="1" thickBot="1" x14ac:dyDescent="0.25">
      <c r="A14" s="151">
        <v>2</v>
      </c>
      <c r="B14" s="152" t="s">
        <v>0</v>
      </c>
      <c r="C14" s="153" t="str">
        <f>('[3]LISTA 7'!C10)</f>
        <v>Aldwin Francisco Guambe</v>
      </c>
      <c r="D14" s="140"/>
      <c r="E14" s="141"/>
      <c r="F14" s="142"/>
      <c r="G14" s="143">
        <f t="shared" si="0"/>
        <v>0</v>
      </c>
      <c r="H14" s="144"/>
      <c r="I14" s="145">
        <f t="shared" si="1"/>
        <v>0</v>
      </c>
      <c r="J14" s="146"/>
      <c r="K14" s="147"/>
      <c r="L14" s="147"/>
      <c r="M14" s="147">
        <f t="shared" si="2"/>
        <v>0</v>
      </c>
      <c r="N14" s="148"/>
      <c r="O14" s="145">
        <f t="shared" si="3"/>
        <v>0</v>
      </c>
      <c r="P14" s="142"/>
      <c r="Q14" s="143"/>
      <c r="R14" s="143"/>
      <c r="S14" s="143">
        <f t="shared" si="4"/>
        <v>0</v>
      </c>
      <c r="T14" s="149"/>
      <c r="U14" s="145">
        <f t="shared" si="5"/>
        <v>0</v>
      </c>
      <c r="V14" s="150">
        <f t="shared" si="6"/>
        <v>0</v>
      </c>
    </row>
    <row r="15" spans="1:22" ht="12" customHeight="1" thickBot="1" x14ac:dyDescent="0.25">
      <c r="A15" s="151">
        <v>3</v>
      </c>
      <c r="B15" s="152" t="s">
        <v>0</v>
      </c>
      <c r="C15" s="153" t="str">
        <f>('[3]LISTA 7'!C11)</f>
        <v>Alfeu Eugénio Machaieie Júnior</v>
      </c>
      <c r="D15" s="140"/>
      <c r="E15" s="141"/>
      <c r="F15" s="142"/>
      <c r="G15" s="143">
        <f t="shared" si="0"/>
        <v>0</v>
      </c>
      <c r="H15" s="144"/>
      <c r="I15" s="145">
        <f t="shared" si="1"/>
        <v>0</v>
      </c>
      <c r="J15" s="146"/>
      <c r="K15" s="147"/>
      <c r="L15" s="147"/>
      <c r="M15" s="147">
        <f t="shared" si="2"/>
        <v>0</v>
      </c>
      <c r="N15" s="148"/>
      <c r="O15" s="145">
        <f t="shared" si="3"/>
        <v>0</v>
      </c>
      <c r="P15" s="142"/>
      <c r="Q15" s="143"/>
      <c r="R15" s="143"/>
      <c r="S15" s="143">
        <f t="shared" si="4"/>
        <v>0</v>
      </c>
      <c r="T15" s="149"/>
      <c r="U15" s="145">
        <f t="shared" si="5"/>
        <v>0</v>
      </c>
      <c r="V15" s="150">
        <f t="shared" si="6"/>
        <v>0</v>
      </c>
    </row>
    <row r="16" spans="1:22" s="155" customFormat="1" ht="15.75" thickBot="1" x14ac:dyDescent="0.3">
      <c r="A16" s="151">
        <v>4</v>
      </c>
      <c r="B16" s="154" t="s">
        <v>40</v>
      </c>
      <c r="C16" s="153" t="str">
        <f>('[3]LISTA 7'!C12)</f>
        <v>Arlen Jerson Chirindza</v>
      </c>
      <c r="D16" s="140"/>
      <c r="E16" s="141"/>
      <c r="F16" s="142"/>
      <c r="G16" s="143">
        <f t="shared" si="0"/>
        <v>0</v>
      </c>
      <c r="H16" s="144"/>
      <c r="I16" s="145">
        <f t="shared" si="1"/>
        <v>0</v>
      </c>
      <c r="J16" s="146"/>
      <c r="K16" s="147"/>
      <c r="L16" s="147"/>
      <c r="M16" s="147">
        <f t="shared" si="2"/>
        <v>0</v>
      </c>
      <c r="N16" s="148"/>
      <c r="O16" s="145">
        <f t="shared" si="3"/>
        <v>0</v>
      </c>
      <c r="P16" s="142"/>
      <c r="Q16" s="143"/>
      <c r="R16" s="143"/>
      <c r="S16" s="143">
        <f t="shared" si="4"/>
        <v>0</v>
      </c>
      <c r="T16" s="149"/>
      <c r="U16" s="145">
        <f t="shared" si="5"/>
        <v>0</v>
      </c>
      <c r="V16" s="150">
        <f t="shared" si="6"/>
        <v>0</v>
      </c>
    </row>
    <row r="17" spans="1:22" s="155" customFormat="1" ht="16.5" thickBot="1" x14ac:dyDescent="0.3">
      <c r="A17" s="151">
        <v>5</v>
      </c>
      <c r="B17" s="152" t="s">
        <v>40</v>
      </c>
      <c r="C17" s="153" t="str">
        <f>('[3]LISTA 7'!C13)</f>
        <v>Ebenézia de Holy Ângelo Tovela</v>
      </c>
      <c r="D17" s="140"/>
      <c r="E17" s="141"/>
      <c r="F17" s="142"/>
      <c r="G17" s="143">
        <f t="shared" si="0"/>
        <v>0</v>
      </c>
      <c r="H17" s="144"/>
      <c r="I17" s="145">
        <f t="shared" si="1"/>
        <v>0</v>
      </c>
      <c r="J17" s="146"/>
      <c r="K17" s="147"/>
      <c r="L17" s="147"/>
      <c r="M17" s="147">
        <f t="shared" si="2"/>
        <v>0</v>
      </c>
      <c r="N17" s="148"/>
      <c r="O17" s="145">
        <f t="shared" si="3"/>
        <v>0</v>
      </c>
      <c r="P17" s="142"/>
      <c r="Q17" s="143"/>
      <c r="R17" s="143"/>
      <c r="S17" s="143">
        <f t="shared" si="4"/>
        <v>0</v>
      </c>
      <c r="T17" s="149"/>
      <c r="U17" s="145">
        <f t="shared" si="5"/>
        <v>0</v>
      </c>
      <c r="V17" s="150">
        <f t="shared" si="6"/>
        <v>0</v>
      </c>
    </row>
    <row r="18" spans="1:22" ht="15.75" thickBot="1" x14ac:dyDescent="0.25">
      <c r="A18" s="151">
        <v>6</v>
      </c>
      <c r="B18" s="154" t="s">
        <v>0</v>
      </c>
      <c r="C18" s="153" t="str">
        <f>('[3]LISTA 7'!C14)</f>
        <v>Erson Wezu Bendane</v>
      </c>
      <c r="D18" s="140"/>
      <c r="E18" s="141"/>
      <c r="F18" s="142"/>
      <c r="G18" s="143">
        <f t="shared" si="0"/>
        <v>0</v>
      </c>
      <c r="H18" s="144"/>
      <c r="I18" s="145">
        <f t="shared" si="1"/>
        <v>0</v>
      </c>
      <c r="J18" s="146"/>
      <c r="K18" s="147"/>
      <c r="L18" s="147"/>
      <c r="M18" s="147">
        <f t="shared" si="2"/>
        <v>0</v>
      </c>
      <c r="N18" s="148"/>
      <c r="O18" s="145">
        <f t="shared" si="3"/>
        <v>0</v>
      </c>
      <c r="P18" s="142"/>
      <c r="Q18" s="143"/>
      <c r="R18" s="143"/>
      <c r="S18" s="143">
        <f t="shared" si="4"/>
        <v>0</v>
      </c>
      <c r="T18" s="149"/>
      <c r="U18" s="145">
        <f t="shared" si="5"/>
        <v>0</v>
      </c>
      <c r="V18" s="150">
        <f t="shared" si="6"/>
        <v>0</v>
      </c>
    </row>
    <row r="19" spans="1:22" s="155" customFormat="1" ht="16.5" thickBot="1" x14ac:dyDescent="0.3">
      <c r="A19" s="151">
        <v>7</v>
      </c>
      <c r="B19" s="152" t="s">
        <v>0</v>
      </c>
      <c r="C19" s="153" t="str">
        <f>('[3]LISTA 7'!C15)</f>
        <v>Ihan Teobaldo Chambe</v>
      </c>
      <c r="D19" s="140"/>
      <c r="E19" s="141"/>
      <c r="F19" s="142"/>
      <c r="G19" s="143">
        <f t="shared" si="0"/>
        <v>0</v>
      </c>
      <c r="H19" s="144"/>
      <c r="I19" s="145">
        <f t="shared" si="1"/>
        <v>0</v>
      </c>
      <c r="J19" s="146"/>
      <c r="K19" s="147"/>
      <c r="L19" s="147"/>
      <c r="M19" s="147">
        <f t="shared" si="2"/>
        <v>0</v>
      </c>
      <c r="N19" s="148"/>
      <c r="O19" s="145">
        <f t="shared" si="3"/>
        <v>0</v>
      </c>
      <c r="P19" s="142"/>
      <c r="Q19" s="143"/>
      <c r="R19" s="143"/>
      <c r="S19" s="143">
        <f t="shared" si="4"/>
        <v>0</v>
      </c>
      <c r="T19" s="149"/>
      <c r="U19" s="145">
        <f t="shared" si="5"/>
        <v>0</v>
      </c>
      <c r="V19" s="150">
        <f t="shared" si="6"/>
        <v>0</v>
      </c>
    </row>
    <row r="20" spans="1:22" s="155" customFormat="1" ht="16.5" thickBot="1" x14ac:dyDescent="0.3">
      <c r="A20" s="151">
        <v>8</v>
      </c>
      <c r="B20" s="152" t="s">
        <v>0</v>
      </c>
      <c r="C20" s="153" t="str">
        <f>('[3]LISTA 7'!C16)</f>
        <v>Jusué Amilcar Nhacudime</v>
      </c>
      <c r="D20" s="140"/>
      <c r="E20" s="141"/>
      <c r="F20" s="142"/>
      <c r="G20" s="143">
        <f t="shared" si="0"/>
        <v>0</v>
      </c>
      <c r="H20" s="144"/>
      <c r="I20" s="145">
        <f t="shared" si="1"/>
        <v>0</v>
      </c>
      <c r="J20" s="146"/>
      <c r="K20" s="147"/>
      <c r="L20" s="147"/>
      <c r="M20" s="147">
        <f t="shared" si="2"/>
        <v>0</v>
      </c>
      <c r="N20" s="148"/>
      <c r="O20" s="145">
        <f t="shared" si="3"/>
        <v>0</v>
      </c>
      <c r="P20" s="142"/>
      <c r="Q20" s="143"/>
      <c r="R20" s="143"/>
      <c r="S20" s="143">
        <f t="shared" si="4"/>
        <v>0</v>
      </c>
      <c r="T20" s="149"/>
      <c r="U20" s="145">
        <f t="shared" si="5"/>
        <v>0</v>
      </c>
      <c r="V20" s="150">
        <f t="shared" si="6"/>
        <v>0</v>
      </c>
    </row>
    <row r="21" spans="1:22" ht="16.5" thickBot="1" x14ac:dyDescent="0.25">
      <c r="A21" s="151">
        <v>9</v>
      </c>
      <c r="B21" s="152" t="s">
        <v>0</v>
      </c>
      <c r="C21" s="153" t="str">
        <f>('[3]LISTA 7'!C17)</f>
        <v>Lárcio Teodosio Antonio</v>
      </c>
      <c r="D21" s="140"/>
      <c r="E21" s="141"/>
      <c r="F21" s="142"/>
      <c r="G21" s="143">
        <f t="shared" si="0"/>
        <v>0</v>
      </c>
      <c r="H21" s="144"/>
      <c r="I21" s="145">
        <f t="shared" si="1"/>
        <v>0</v>
      </c>
      <c r="J21" s="146"/>
      <c r="K21" s="147"/>
      <c r="L21" s="147"/>
      <c r="M21" s="147">
        <f t="shared" si="2"/>
        <v>0</v>
      </c>
      <c r="N21" s="148"/>
      <c r="O21" s="145">
        <f t="shared" si="3"/>
        <v>0</v>
      </c>
      <c r="P21" s="142"/>
      <c r="Q21" s="143"/>
      <c r="R21" s="143"/>
      <c r="S21" s="143">
        <f t="shared" si="4"/>
        <v>0</v>
      </c>
      <c r="T21" s="149"/>
      <c r="U21" s="145">
        <f t="shared" si="5"/>
        <v>0</v>
      </c>
      <c r="V21" s="150">
        <f t="shared" si="6"/>
        <v>0</v>
      </c>
    </row>
    <row r="22" spans="1:22" s="155" customFormat="1" ht="16.5" thickBot="1" x14ac:dyDescent="0.3">
      <c r="A22" s="151">
        <v>10</v>
      </c>
      <c r="B22" s="152" t="s">
        <v>40</v>
      </c>
      <c r="C22" s="153" t="str">
        <f>('[3]LISTA 7'!C18)</f>
        <v>Larissa Eugénio Tamele</v>
      </c>
      <c r="D22" s="140"/>
      <c r="E22" s="141"/>
      <c r="F22" s="142"/>
      <c r="G22" s="143">
        <f t="shared" si="0"/>
        <v>0</v>
      </c>
      <c r="H22" s="144"/>
      <c r="I22" s="145">
        <f t="shared" si="1"/>
        <v>0</v>
      </c>
      <c r="J22" s="146"/>
      <c r="K22" s="147"/>
      <c r="L22" s="147"/>
      <c r="M22" s="147">
        <f t="shared" si="2"/>
        <v>0</v>
      </c>
      <c r="N22" s="148"/>
      <c r="O22" s="145">
        <f t="shared" si="3"/>
        <v>0</v>
      </c>
      <c r="P22" s="142"/>
      <c r="Q22" s="143"/>
      <c r="R22" s="143"/>
      <c r="S22" s="143">
        <f t="shared" si="4"/>
        <v>0</v>
      </c>
      <c r="T22" s="149"/>
      <c r="U22" s="145">
        <f t="shared" si="5"/>
        <v>0</v>
      </c>
      <c r="V22" s="150">
        <f t="shared" si="6"/>
        <v>0</v>
      </c>
    </row>
    <row r="23" spans="1:22" s="155" customFormat="1" ht="16.5" thickBot="1" x14ac:dyDescent="0.3">
      <c r="A23" s="151">
        <v>11</v>
      </c>
      <c r="B23" s="152" t="s">
        <v>0</v>
      </c>
      <c r="C23" s="153" t="str">
        <f>('[3]LISTA 7'!C19)</f>
        <v>Leevy João André</v>
      </c>
      <c r="D23" s="140"/>
      <c r="E23" s="141"/>
      <c r="F23" s="142"/>
      <c r="G23" s="143">
        <f t="shared" si="0"/>
        <v>0</v>
      </c>
      <c r="H23" s="144"/>
      <c r="I23" s="145">
        <f t="shared" si="1"/>
        <v>0</v>
      </c>
      <c r="J23" s="146"/>
      <c r="K23" s="147"/>
      <c r="L23" s="147"/>
      <c r="M23" s="147">
        <f t="shared" si="2"/>
        <v>0</v>
      </c>
      <c r="N23" s="148"/>
      <c r="O23" s="145">
        <f t="shared" si="3"/>
        <v>0</v>
      </c>
      <c r="P23" s="142"/>
      <c r="Q23" s="143"/>
      <c r="R23" s="143"/>
      <c r="S23" s="143">
        <f t="shared" si="4"/>
        <v>0</v>
      </c>
      <c r="T23" s="149"/>
      <c r="U23" s="145">
        <f t="shared" si="5"/>
        <v>0</v>
      </c>
      <c r="V23" s="150">
        <f t="shared" si="6"/>
        <v>0</v>
      </c>
    </row>
    <row r="24" spans="1:22" ht="16.5" thickBot="1" x14ac:dyDescent="0.25">
      <c r="A24" s="151">
        <v>12</v>
      </c>
      <c r="B24" s="152" t="s">
        <v>40</v>
      </c>
      <c r="C24" s="153" t="str">
        <f>('[3]LISTA 7'!C20)</f>
        <v>Lira Rosita Manhiça</v>
      </c>
      <c r="D24" s="140"/>
      <c r="E24" s="141"/>
      <c r="F24" s="142"/>
      <c r="G24" s="143">
        <f t="shared" si="0"/>
        <v>0</v>
      </c>
      <c r="H24" s="144"/>
      <c r="I24" s="145">
        <f t="shared" si="1"/>
        <v>0</v>
      </c>
      <c r="J24" s="146"/>
      <c r="K24" s="147"/>
      <c r="L24" s="147"/>
      <c r="M24" s="147">
        <f t="shared" si="2"/>
        <v>0</v>
      </c>
      <c r="N24" s="148"/>
      <c r="O24" s="145">
        <f t="shared" si="3"/>
        <v>0</v>
      </c>
      <c r="P24" s="142"/>
      <c r="Q24" s="143"/>
      <c r="R24" s="143"/>
      <c r="S24" s="143">
        <f t="shared" si="4"/>
        <v>0</v>
      </c>
      <c r="T24" s="149"/>
      <c r="U24" s="145">
        <f t="shared" si="5"/>
        <v>0</v>
      </c>
      <c r="V24" s="150">
        <f t="shared" si="6"/>
        <v>0</v>
      </c>
    </row>
    <row r="25" spans="1:22" s="155" customFormat="1" ht="16.5" thickBot="1" x14ac:dyDescent="0.3">
      <c r="A25" s="151">
        <v>13</v>
      </c>
      <c r="B25" s="152" t="s">
        <v>40</v>
      </c>
      <c r="C25" s="153" t="str">
        <f>('[3]LISTA 7'!C21)</f>
        <v>Milánia Mendes Magaia</v>
      </c>
      <c r="D25" s="140"/>
      <c r="E25" s="141"/>
      <c r="F25" s="142"/>
      <c r="G25" s="143">
        <f t="shared" si="0"/>
        <v>0</v>
      </c>
      <c r="H25" s="144"/>
      <c r="I25" s="145">
        <f t="shared" si="1"/>
        <v>0</v>
      </c>
      <c r="J25" s="146"/>
      <c r="K25" s="147"/>
      <c r="L25" s="147"/>
      <c r="M25" s="147">
        <f t="shared" si="2"/>
        <v>0</v>
      </c>
      <c r="N25" s="148"/>
      <c r="O25" s="145">
        <f t="shared" si="3"/>
        <v>0</v>
      </c>
      <c r="P25" s="142"/>
      <c r="Q25" s="143"/>
      <c r="R25" s="143"/>
      <c r="S25" s="143">
        <f t="shared" si="4"/>
        <v>0</v>
      </c>
      <c r="T25" s="149"/>
      <c r="U25" s="145">
        <f t="shared" si="5"/>
        <v>0</v>
      </c>
      <c r="V25" s="150">
        <f t="shared" si="6"/>
        <v>0</v>
      </c>
    </row>
    <row r="26" spans="1:22" s="155" customFormat="1" ht="15.75" thickBot="1" x14ac:dyDescent="0.3">
      <c r="A26" s="151">
        <v>14</v>
      </c>
      <c r="B26" s="154" t="s">
        <v>40</v>
      </c>
      <c r="C26" s="153" t="str">
        <f>('[3]LISTA 7'!C22)</f>
        <v>Nicol Nixon Ndimande</v>
      </c>
      <c r="D26" s="140"/>
      <c r="E26" s="141"/>
      <c r="F26" s="142"/>
      <c r="G26" s="143">
        <f t="shared" si="0"/>
        <v>0</v>
      </c>
      <c r="H26" s="144"/>
      <c r="I26" s="145">
        <f t="shared" si="1"/>
        <v>0</v>
      </c>
      <c r="J26" s="146"/>
      <c r="K26" s="147"/>
      <c r="L26" s="147"/>
      <c r="M26" s="147">
        <f t="shared" si="2"/>
        <v>0</v>
      </c>
      <c r="N26" s="148"/>
      <c r="O26" s="145">
        <f t="shared" si="3"/>
        <v>0</v>
      </c>
      <c r="P26" s="142"/>
      <c r="Q26" s="143"/>
      <c r="R26" s="143"/>
      <c r="S26" s="143">
        <f t="shared" si="4"/>
        <v>0</v>
      </c>
      <c r="T26" s="149"/>
      <c r="U26" s="145">
        <f t="shared" si="5"/>
        <v>0</v>
      </c>
      <c r="V26" s="150">
        <f t="shared" si="6"/>
        <v>0</v>
      </c>
    </row>
    <row r="27" spans="1:22" ht="26.25" thickBot="1" x14ac:dyDescent="0.25">
      <c r="A27" s="151">
        <v>15</v>
      </c>
      <c r="B27" s="152" t="s">
        <v>0</v>
      </c>
      <c r="C27" s="153" t="str">
        <f>('[3]LISTA 7'!C23)</f>
        <v>Nolan Manuel Saiete Zaqueu Júnior</v>
      </c>
      <c r="D27" s="140"/>
      <c r="E27" s="141"/>
      <c r="F27" s="142"/>
      <c r="G27" s="143">
        <f t="shared" si="0"/>
        <v>0</v>
      </c>
      <c r="H27" s="144"/>
      <c r="I27" s="145">
        <f t="shared" si="1"/>
        <v>0</v>
      </c>
      <c r="J27" s="146"/>
      <c r="K27" s="147"/>
      <c r="L27" s="147"/>
      <c r="M27" s="147">
        <f t="shared" si="2"/>
        <v>0</v>
      </c>
      <c r="N27" s="148"/>
      <c r="O27" s="145">
        <f t="shared" si="3"/>
        <v>0</v>
      </c>
      <c r="P27" s="142"/>
      <c r="Q27" s="143"/>
      <c r="R27" s="143"/>
      <c r="S27" s="143">
        <f t="shared" si="4"/>
        <v>0</v>
      </c>
      <c r="T27" s="149"/>
      <c r="U27" s="145">
        <f t="shared" si="5"/>
        <v>0</v>
      </c>
      <c r="V27" s="150">
        <f t="shared" si="6"/>
        <v>0</v>
      </c>
    </row>
    <row r="28" spans="1:22" s="155" customFormat="1" ht="16.5" thickBot="1" x14ac:dyDescent="0.3">
      <c r="A28" s="151">
        <v>16</v>
      </c>
      <c r="B28" s="152" t="s">
        <v>0</v>
      </c>
      <c r="C28" s="153" t="str">
        <f>('[3]LISTA 7'!C24)</f>
        <v>Rafael Evaldo Malamba</v>
      </c>
      <c r="D28" s="140"/>
      <c r="E28" s="141"/>
      <c r="F28" s="142"/>
      <c r="G28" s="143">
        <f t="shared" si="0"/>
        <v>0</v>
      </c>
      <c r="H28" s="144"/>
      <c r="I28" s="145">
        <f t="shared" si="1"/>
        <v>0</v>
      </c>
      <c r="J28" s="146"/>
      <c r="K28" s="147"/>
      <c r="L28" s="147"/>
      <c r="M28" s="147">
        <f t="shared" si="2"/>
        <v>0</v>
      </c>
      <c r="N28" s="148"/>
      <c r="O28" s="145">
        <f t="shared" si="3"/>
        <v>0</v>
      </c>
      <c r="P28" s="142"/>
      <c r="Q28" s="143"/>
      <c r="R28" s="143"/>
      <c r="S28" s="143">
        <f t="shared" si="4"/>
        <v>0</v>
      </c>
      <c r="T28" s="149"/>
      <c r="U28" s="145">
        <f t="shared" si="5"/>
        <v>0</v>
      </c>
      <c r="V28" s="150">
        <f t="shared" si="6"/>
        <v>0</v>
      </c>
    </row>
    <row r="29" spans="1:22" s="155" customFormat="1" ht="16.5" thickBot="1" x14ac:dyDescent="0.3">
      <c r="A29" s="151">
        <v>17</v>
      </c>
      <c r="B29" s="152" t="s">
        <v>40</v>
      </c>
      <c r="C29" s="153" t="str">
        <f>('[3]LISTA 7'!C25)</f>
        <v>Rosy Argilio Machai</v>
      </c>
      <c r="D29" s="140"/>
      <c r="E29" s="141"/>
      <c r="F29" s="142"/>
      <c r="G29" s="143">
        <f t="shared" si="0"/>
        <v>0</v>
      </c>
      <c r="H29" s="144"/>
      <c r="I29" s="145">
        <f t="shared" si="1"/>
        <v>0</v>
      </c>
      <c r="J29" s="146"/>
      <c r="K29" s="147"/>
      <c r="L29" s="147"/>
      <c r="M29" s="147">
        <f t="shared" si="2"/>
        <v>0</v>
      </c>
      <c r="N29" s="148"/>
      <c r="O29" s="145">
        <f t="shared" si="3"/>
        <v>0</v>
      </c>
      <c r="P29" s="142"/>
      <c r="Q29" s="143"/>
      <c r="R29" s="143"/>
      <c r="S29" s="143">
        <f t="shared" si="4"/>
        <v>0</v>
      </c>
      <c r="T29" s="149"/>
      <c r="U29" s="145">
        <f t="shared" si="5"/>
        <v>0</v>
      </c>
      <c r="V29" s="150">
        <f t="shared" si="6"/>
        <v>0</v>
      </c>
    </row>
    <row r="30" spans="1:22" s="155" customFormat="1" ht="16.5" thickBot="1" x14ac:dyDescent="0.3">
      <c r="A30" s="151">
        <v>18</v>
      </c>
      <c r="B30" s="152" t="s">
        <v>0</v>
      </c>
      <c r="C30" s="153" t="str">
        <f>('[3]LISTA 7'!C26)</f>
        <v>Salvador Paulo Djedje</v>
      </c>
      <c r="D30" s="140"/>
      <c r="E30" s="141"/>
      <c r="F30" s="142"/>
      <c r="G30" s="143">
        <f t="shared" si="0"/>
        <v>0</v>
      </c>
      <c r="H30" s="144"/>
      <c r="I30" s="145">
        <f t="shared" si="1"/>
        <v>0</v>
      </c>
      <c r="J30" s="146"/>
      <c r="K30" s="147"/>
      <c r="L30" s="147"/>
      <c r="M30" s="147">
        <f t="shared" si="2"/>
        <v>0</v>
      </c>
      <c r="N30" s="148"/>
      <c r="O30" s="145">
        <f t="shared" si="3"/>
        <v>0</v>
      </c>
      <c r="P30" s="142"/>
      <c r="Q30" s="143"/>
      <c r="R30" s="143"/>
      <c r="S30" s="143">
        <f t="shared" si="4"/>
        <v>0</v>
      </c>
      <c r="T30" s="149"/>
      <c r="U30" s="145">
        <f t="shared" si="5"/>
        <v>0</v>
      </c>
      <c r="V30" s="150">
        <f t="shared" si="6"/>
        <v>0</v>
      </c>
    </row>
    <row r="31" spans="1:22" s="155" customFormat="1" ht="15.75" thickBot="1" x14ac:dyDescent="0.3">
      <c r="A31" s="151">
        <v>19</v>
      </c>
      <c r="B31" s="154" t="s">
        <v>40</v>
      </c>
      <c r="C31" s="153" t="str">
        <f>('[3]LISTA 7'!C27)</f>
        <v>Tiffany Edgar Mbiza</v>
      </c>
      <c r="D31" s="140"/>
      <c r="E31" s="141"/>
      <c r="F31" s="142"/>
      <c r="G31" s="143">
        <f t="shared" si="0"/>
        <v>0</v>
      </c>
      <c r="H31" s="144"/>
      <c r="I31" s="145">
        <f t="shared" si="1"/>
        <v>0</v>
      </c>
      <c r="J31" s="146"/>
      <c r="K31" s="147"/>
      <c r="L31" s="147"/>
      <c r="M31" s="147">
        <f t="shared" si="2"/>
        <v>0</v>
      </c>
      <c r="N31" s="148"/>
      <c r="O31" s="145">
        <f t="shared" si="3"/>
        <v>0</v>
      </c>
      <c r="P31" s="142"/>
      <c r="Q31" s="143"/>
      <c r="R31" s="143"/>
      <c r="S31" s="143">
        <f t="shared" si="4"/>
        <v>0</v>
      </c>
      <c r="T31" s="149"/>
      <c r="U31" s="145">
        <f t="shared" si="5"/>
        <v>0</v>
      </c>
      <c r="V31" s="150">
        <f t="shared" si="6"/>
        <v>0</v>
      </c>
    </row>
    <row r="32" spans="1:22" ht="16.5" thickBot="1" x14ac:dyDescent="0.25">
      <c r="A32" s="151">
        <v>20</v>
      </c>
      <c r="B32" s="152" t="s">
        <v>40</v>
      </c>
      <c r="C32" s="153" t="str">
        <f>('[3]LISTA 7'!C28)</f>
        <v>Tíffany Matias Manica</v>
      </c>
      <c r="D32" s="140"/>
      <c r="E32" s="141"/>
      <c r="F32" s="142"/>
      <c r="G32" s="143">
        <f t="shared" si="0"/>
        <v>0</v>
      </c>
      <c r="H32" s="144"/>
      <c r="I32" s="145">
        <f t="shared" si="1"/>
        <v>0</v>
      </c>
      <c r="J32" s="146"/>
      <c r="K32" s="147"/>
      <c r="L32" s="147"/>
      <c r="M32" s="147">
        <f t="shared" si="2"/>
        <v>0</v>
      </c>
      <c r="N32" s="148"/>
      <c r="O32" s="145">
        <f t="shared" si="3"/>
        <v>0</v>
      </c>
      <c r="P32" s="142"/>
      <c r="Q32" s="143"/>
      <c r="R32" s="143"/>
      <c r="S32" s="143">
        <f t="shared" si="4"/>
        <v>0</v>
      </c>
      <c r="T32" s="149"/>
      <c r="U32" s="145">
        <f t="shared" si="5"/>
        <v>0</v>
      </c>
      <c r="V32" s="150">
        <f t="shared" si="6"/>
        <v>0</v>
      </c>
    </row>
    <row r="33" spans="1:22" ht="15.75" thickBot="1" x14ac:dyDescent="0.25">
      <c r="A33" s="151">
        <v>21</v>
      </c>
      <c r="B33" s="154" t="s">
        <v>40</v>
      </c>
      <c r="C33" s="153" t="str">
        <f>('[3]LISTA 7'!C29)</f>
        <v>Vishel Jossefh Munguambe</v>
      </c>
      <c r="D33" s="140"/>
      <c r="E33" s="141"/>
      <c r="F33" s="142"/>
      <c r="G33" s="143">
        <f t="shared" si="0"/>
        <v>0</v>
      </c>
      <c r="H33" s="144"/>
      <c r="I33" s="145">
        <f t="shared" si="1"/>
        <v>0</v>
      </c>
      <c r="J33" s="146"/>
      <c r="K33" s="147"/>
      <c r="L33" s="147"/>
      <c r="M33" s="147">
        <f t="shared" si="2"/>
        <v>0</v>
      </c>
      <c r="N33" s="148"/>
      <c r="O33" s="145">
        <f t="shared" si="3"/>
        <v>0</v>
      </c>
      <c r="P33" s="142"/>
      <c r="Q33" s="143"/>
      <c r="R33" s="143"/>
      <c r="S33" s="143">
        <f t="shared" si="4"/>
        <v>0</v>
      </c>
      <c r="T33" s="149"/>
      <c r="U33" s="145">
        <f t="shared" si="5"/>
        <v>0</v>
      </c>
      <c r="V33" s="150">
        <f t="shared" si="6"/>
        <v>0</v>
      </c>
    </row>
    <row r="34" spans="1:22" ht="15.75" thickBot="1" x14ac:dyDescent="0.25">
      <c r="A34" s="151">
        <v>22</v>
      </c>
      <c r="B34" s="154" t="s">
        <v>0</v>
      </c>
      <c r="C34" s="153" t="str">
        <f>('[3]LISTA 7'!C30)</f>
        <v>Wilson Carlos Junguene Júnior</v>
      </c>
      <c r="D34" s="140"/>
      <c r="E34" s="141"/>
      <c r="F34" s="142"/>
      <c r="G34" s="143">
        <f t="shared" si="0"/>
        <v>0</v>
      </c>
      <c r="H34" s="144"/>
      <c r="I34" s="145">
        <f t="shared" si="1"/>
        <v>0</v>
      </c>
      <c r="J34" s="146"/>
      <c r="K34" s="147"/>
      <c r="L34" s="147"/>
      <c r="M34" s="147">
        <f t="shared" si="2"/>
        <v>0</v>
      </c>
      <c r="N34" s="148"/>
      <c r="O34" s="145">
        <f t="shared" si="3"/>
        <v>0</v>
      </c>
      <c r="P34" s="142"/>
      <c r="Q34" s="143"/>
      <c r="R34" s="143"/>
      <c r="S34" s="143">
        <f t="shared" si="4"/>
        <v>0</v>
      </c>
      <c r="T34" s="149"/>
      <c r="U34" s="145">
        <f t="shared" si="5"/>
        <v>0</v>
      </c>
      <c r="V34" s="150">
        <f t="shared" si="6"/>
        <v>0</v>
      </c>
    </row>
    <row r="35" spans="1:22" s="155" customFormat="1" ht="15.75" thickBot="1" x14ac:dyDescent="0.3">
      <c r="A35" s="151">
        <v>23</v>
      </c>
      <c r="B35" s="154" t="s">
        <v>0</v>
      </c>
      <c r="C35" s="153" t="str">
        <f>('[3]LISTA 7'!C31)</f>
        <v>Yllaan Noor Mondlane</v>
      </c>
      <c r="D35" s="140"/>
      <c r="E35" s="141"/>
      <c r="F35" s="142"/>
      <c r="G35" s="143">
        <f t="shared" si="0"/>
        <v>0</v>
      </c>
      <c r="H35" s="144"/>
      <c r="I35" s="145">
        <f t="shared" si="1"/>
        <v>0</v>
      </c>
      <c r="J35" s="146"/>
      <c r="K35" s="147"/>
      <c r="L35" s="147"/>
      <c r="M35" s="147">
        <f t="shared" si="2"/>
        <v>0</v>
      </c>
      <c r="N35" s="148"/>
      <c r="O35" s="145">
        <f t="shared" si="3"/>
        <v>0</v>
      </c>
      <c r="P35" s="142"/>
      <c r="Q35" s="143"/>
      <c r="R35" s="143"/>
      <c r="S35" s="143">
        <f t="shared" si="4"/>
        <v>0</v>
      </c>
      <c r="T35" s="149"/>
      <c r="U35" s="145">
        <f t="shared" si="5"/>
        <v>0</v>
      </c>
      <c r="V35" s="150">
        <f t="shared" si="6"/>
        <v>0</v>
      </c>
    </row>
    <row r="36" spans="1:22" ht="15.75" thickBot="1" x14ac:dyDescent="0.25">
      <c r="A36" s="151">
        <v>24</v>
      </c>
      <c r="B36" s="154" t="s">
        <v>40</v>
      </c>
      <c r="C36" s="153" t="str">
        <f>('[3]LISTA 7'!C32)</f>
        <v>Yúmina Aberto Langa</v>
      </c>
      <c r="D36" s="140"/>
      <c r="E36" s="141"/>
      <c r="F36" s="142"/>
      <c r="G36" s="143">
        <f t="shared" si="0"/>
        <v>0</v>
      </c>
      <c r="H36" s="144"/>
      <c r="I36" s="145">
        <f t="shared" si="1"/>
        <v>0</v>
      </c>
      <c r="J36" s="146"/>
      <c r="K36" s="147"/>
      <c r="L36" s="147"/>
      <c r="M36" s="147">
        <f t="shared" si="2"/>
        <v>0</v>
      </c>
      <c r="N36" s="148"/>
      <c r="O36" s="145">
        <f t="shared" si="3"/>
        <v>0</v>
      </c>
      <c r="P36" s="142"/>
      <c r="Q36" s="143"/>
      <c r="R36" s="143"/>
      <c r="S36" s="143">
        <f t="shared" si="4"/>
        <v>0</v>
      </c>
      <c r="T36" s="149"/>
      <c r="U36" s="145">
        <f t="shared" si="5"/>
        <v>0</v>
      </c>
      <c r="V36" s="150">
        <f t="shared" si="6"/>
        <v>0</v>
      </c>
    </row>
    <row r="37" spans="1:22" s="155" customFormat="1" ht="15.75" thickBot="1" x14ac:dyDescent="0.3">
      <c r="A37" s="151">
        <v>25</v>
      </c>
      <c r="B37" s="154" t="s">
        <v>0</v>
      </c>
      <c r="C37" s="153" t="str">
        <f>('[3]LISTA 7'!C33)</f>
        <v>Alberto Domingos Mandlate</v>
      </c>
      <c r="D37" s="140"/>
      <c r="E37" s="141"/>
      <c r="F37" s="142"/>
      <c r="G37" s="143">
        <f t="shared" si="0"/>
        <v>0</v>
      </c>
      <c r="H37" s="144"/>
      <c r="I37" s="145">
        <f t="shared" si="1"/>
        <v>0</v>
      </c>
      <c r="J37" s="146"/>
      <c r="K37" s="147"/>
      <c r="L37" s="147"/>
      <c r="M37" s="147">
        <f t="shared" si="2"/>
        <v>0</v>
      </c>
      <c r="N37" s="148"/>
      <c r="O37" s="145">
        <f t="shared" si="3"/>
        <v>0</v>
      </c>
      <c r="P37" s="142"/>
      <c r="Q37" s="143"/>
      <c r="R37" s="143"/>
      <c r="S37" s="143">
        <f t="shared" si="4"/>
        <v>0</v>
      </c>
      <c r="T37" s="149"/>
      <c r="U37" s="145">
        <f t="shared" si="5"/>
        <v>0</v>
      </c>
      <c r="V37" s="150">
        <f t="shared" si="6"/>
        <v>0</v>
      </c>
    </row>
    <row r="38" spans="1:22" ht="16.5" thickBot="1" x14ac:dyDescent="0.25">
      <c r="A38" s="151">
        <v>26</v>
      </c>
      <c r="B38" s="152" t="s">
        <v>0</v>
      </c>
      <c r="C38" s="153" t="str">
        <f>('[3]LISTA 7'!C34)</f>
        <v>Klayter Nelson António Vireque</v>
      </c>
      <c r="D38" s="140"/>
      <c r="E38" s="141"/>
      <c r="F38" s="142"/>
      <c r="G38" s="143">
        <f t="shared" si="0"/>
        <v>0</v>
      </c>
      <c r="H38" s="144"/>
      <c r="I38" s="145">
        <f t="shared" si="1"/>
        <v>0</v>
      </c>
      <c r="J38" s="146"/>
      <c r="K38" s="147"/>
      <c r="L38" s="147"/>
      <c r="M38" s="147">
        <f t="shared" si="2"/>
        <v>0</v>
      </c>
      <c r="N38" s="148"/>
      <c r="O38" s="145">
        <f t="shared" si="3"/>
        <v>0</v>
      </c>
      <c r="P38" s="142"/>
      <c r="Q38" s="143"/>
      <c r="R38" s="143"/>
      <c r="S38" s="143">
        <f t="shared" si="4"/>
        <v>0</v>
      </c>
      <c r="T38" s="149"/>
      <c r="U38" s="145">
        <f t="shared" si="5"/>
        <v>0</v>
      </c>
      <c r="V38" s="150">
        <f t="shared" si="6"/>
        <v>0</v>
      </c>
    </row>
    <row r="39" spans="1:22" ht="15.75" thickBot="1" x14ac:dyDescent="0.25">
      <c r="A39" s="151">
        <v>27</v>
      </c>
      <c r="B39" s="156"/>
      <c r="C39" s="153">
        <f>('[3]LISTA 7'!C35)</f>
        <v>0</v>
      </c>
      <c r="D39" s="140"/>
      <c r="E39" s="141"/>
      <c r="F39" s="142"/>
      <c r="G39" s="143">
        <f t="shared" si="0"/>
        <v>0</v>
      </c>
      <c r="H39" s="144"/>
      <c r="I39" s="145">
        <f t="shared" si="1"/>
        <v>0</v>
      </c>
      <c r="J39" s="146"/>
      <c r="K39" s="147"/>
      <c r="L39" s="147"/>
      <c r="M39" s="147">
        <f t="shared" si="2"/>
        <v>0</v>
      </c>
      <c r="N39" s="148"/>
      <c r="O39" s="145">
        <f t="shared" si="3"/>
        <v>0</v>
      </c>
      <c r="P39" s="142"/>
      <c r="Q39" s="143"/>
      <c r="R39" s="143"/>
      <c r="S39" s="143">
        <f t="shared" si="4"/>
        <v>0</v>
      </c>
      <c r="T39" s="149"/>
      <c r="U39" s="145">
        <f t="shared" si="5"/>
        <v>0</v>
      </c>
      <c r="V39" s="150">
        <f t="shared" si="6"/>
        <v>0</v>
      </c>
    </row>
    <row r="40" spans="1:22" s="155" customFormat="1" x14ac:dyDescent="0.25">
      <c r="A40" s="151">
        <v>28</v>
      </c>
      <c r="B40" s="157"/>
      <c r="C40" s="153"/>
      <c r="D40" s="140"/>
      <c r="E40" s="141"/>
      <c r="F40" s="141"/>
      <c r="G40" s="143"/>
      <c r="H40" s="149"/>
      <c r="I40" s="145"/>
      <c r="J40" s="158"/>
      <c r="K40" s="159"/>
      <c r="L40" s="159"/>
      <c r="M40" s="159"/>
      <c r="N40" s="160"/>
      <c r="O40" s="161"/>
      <c r="P40" s="140"/>
      <c r="Q40" s="141"/>
      <c r="R40" s="141"/>
      <c r="S40" s="143"/>
      <c r="T40" s="149"/>
      <c r="U40" s="145"/>
      <c r="V40" s="157"/>
    </row>
    <row r="41" spans="1:22" s="155" customFormat="1" x14ac:dyDescent="0.25">
      <c r="A41" s="151">
        <v>29</v>
      </c>
      <c r="B41" s="157"/>
      <c r="C41" s="153"/>
      <c r="D41" s="140"/>
      <c r="E41" s="141"/>
      <c r="F41" s="141"/>
      <c r="G41" s="143"/>
      <c r="H41" s="149"/>
      <c r="I41" s="145"/>
      <c r="J41" s="158"/>
      <c r="K41" s="159"/>
      <c r="L41" s="159"/>
      <c r="M41" s="159"/>
      <c r="N41" s="160"/>
      <c r="O41" s="161"/>
      <c r="P41" s="140"/>
      <c r="Q41" s="141"/>
      <c r="R41" s="141"/>
      <c r="S41" s="143"/>
      <c r="T41" s="149"/>
      <c r="U41" s="145"/>
      <c r="V41" s="157"/>
    </row>
    <row r="42" spans="1:22" x14ac:dyDescent="0.2">
      <c r="A42" s="151">
        <v>30</v>
      </c>
      <c r="B42" s="157"/>
      <c r="C42" s="153"/>
      <c r="D42" s="140"/>
      <c r="E42" s="141"/>
      <c r="F42" s="141"/>
      <c r="G42" s="143"/>
      <c r="H42" s="149"/>
      <c r="I42" s="145"/>
      <c r="J42" s="158"/>
      <c r="K42" s="159"/>
      <c r="L42" s="159"/>
      <c r="M42" s="159"/>
      <c r="N42" s="160"/>
      <c r="O42" s="161"/>
      <c r="P42" s="140"/>
      <c r="Q42" s="141"/>
      <c r="R42" s="141"/>
      <c r="S42" s="143"/>
      <c r="T42" s="149"/>
      <c r="U42" s="145"/>
      <c r="V42" s="157"/>
    </row>
    <row r="43" spans="1:22" x14ac:dyDescent="0.2">
      <c r="A43" s="151">
        <v>31</v>
      </c>
      <c r="B43" s="157"/>
      <c r="C43" s="153"/>
      <c r="D43" s="140"/>
      <c r="E43" s="141"/>
      <c r="F43" s="141"/>
      <c r="G43" s="143"/>
      <c r="H43" s="149"/>
      <c r="I43" s="145"/>
      <c r="J43" s="158"/>
      <c r="K43" s="159"/>
      <c r="L43" s="159"/>
      <c r="M43" s="159"/>
      <c r="N43" s="160"/>
      <c r="O43" s="161"/>
      <c r="P43" s="140"/>
      <c r="Q43" s="141"/>
      <c r="R43" s="141"/>
      <c r="S43" s="143"/>
      <c r="T43" s="149"/>
      <c r="U43" s="145"/>
      <c r="V43" s="157"/>
    </row>
    <row r="44" spans="1:22" s="155" customFormat="1" x14ac:dyDescent="0.25">
      <c r="A44" s="151">
        <v>32</v>
      </c>
      <c r="B44" s="157"/>
      <c r="C44" s="153"/>
      <c r="D44" s="140"/>
      <c r="E44" s="141"/>
      <c r="F44" s="141"/>
      <c r="G44" s="143"/>
      <c r="H44" s="149"/>
      <c r="I44" s="145"/>
      <c r="J44" s="158"/>
      <c r="K44" s="159"/>
      <c r="L44" s="159"/>
      <c r="M44" s="159"/>
      <c r="N44" s="160"/>
      <c r="O44" s="161"/>
      <c r="P44" s="140"/>
      <c r="Q44" s="141"/>
      <c r="R44" s="141"/>
      <c r="S44" s="143"/>
      <c r="T44" s="149"/>
      <c r="U44" s="145"/>
      <c r="V44" s="157"/>
    </row>
    <row r="45" spans="1:22" x14ac:dyDescent="0.2">
      <c r="A45" s="151">
        <v>33</v>
      </c>
      <c r="B45" s="157"/>
      <c r="C45" s="153"/>
      <c r="D45" s="140"/>
      <c r="E45" s="141"/>
      <c r="F45" s="141"/>
      <c r="G45" s="143"/>
      <c r="H45" s="149"/>
      <c r="I45" s="145"/>
      <c r="J45" s="158"/>
      <c r="K45" s="159"/>
      <c r="L45" s="159"/>
      <c r="M45" s="159"/>
      <c r="N45" s="160"/>
      <c r="O45" s="161"/>
      <c r="P45" s="140"/>
      <c r="Q45" s="141"/>
      <c r="R45" s="141"/>
      <c r="S45" s="143"/>
      <c r="T45" s="149"/>
      <c r="U45" s="145"/>
      <c r="V45" s="157"/>
    </row>
    <row r="46" spans="1:22" s="155" customFormat="1" x14ac:dyDescent="0.25">
      <c r="A46" s="151">
        <v>34</v>
      </c>
      <c r="B46" s="157"/>
      <c r="C46" s="153"/>
      <c r="D46" s="140"/>
      <c r="E46" s="141"/>
      <c r="F46" s="141"/>
      <c r="G46" s="143"/>
      <c r="H46" s="149"/>
      <c r="I46" s="145"/>
      <c r="J46" s="158"/>
      <c r="K46" s="159"/>
      <c r="L46" s="159"/>
      <c r="M46" s="159"/>
      <c r="N46" s="160"/>
      <c r="O46" s="161"/>
      <c r="P46" s="140"/>
      <c r="Q46" s="141"/>
      <c r="R46" s="141"/>
      <c r="S46" s="143"/>
      <c r="T46" s="149"/>
      <c r="U46" s="145"/>
      <c r="V46" s="157"/>
    </row>
    <row r="47" spans="1:22" s="155" customFormat="1" x14ac:dyDescent="0.25">
      <c r="A47" s="151">
        <v>35</v>
      </c>
      <c r="B47" s="157"/>
      <c r="C47" s="153"/>
      <c r="D47" s="140"/>
      <c r="E47" s="141"/>
      <c r="F47" s="141"/>
      <c r="G47" s="143"/>
      <c r="H47" s="149"/>
      <c r="I47" s="145"/>
      <c r="J47" s="158"/>
      <c r="K47" s="159"/>
      <c r="L47" s="159"/>
      <c r="M47" s="159"/>
      <c r="N47" s="160"/>
      <c r="O47" s="161"/>
      <c r="P47" s="140"/>
      <c r="Q47" s="141"/>
      <c r="R47" s="141"/>
      <c r="S47" s="143"/>
      <c r="T47" s="149"/>
      <c r="U47" s="145"/>
      <c r="V47" s="157"/>
    </row>
    <row r="48" spans="1:22" x14ac:dyDescent="0.2">
      <c r="A48" s="151">
        <v>36</v>
      </c>
      <c r="B48" s="157"/>
      <c r="C48" s="162"/>
      <c r="D48" s="140"/>
      <c r="E48" s="141"/>
      <c r="F48" s="141"/>
      <c r="G48" s="143"/>
      <c r="H48" s="149"/>
      <c r="I48" s="145"/>
      <c r="J48" s="158"/>
      <c r="K48" s="159"/>
      <c r="L48" s="159"/>
      <c r="M48" s="159"/>
      <c r="N48" s="160"/>
      <c r="O48" s="161"/>
      <c r="P48" s="140"/>
      <c r="Q48" s="141"/>
      <c r="R48" s="141"/>
      <c r="S48" s="143"/>
      <c r="T48" s="149"/>
      <c r="U48" s="145"/>
      <c r="V48" s="157"/>
    </row>
    <row r="49" spans="1:22" s="155" customFormat="1" x14ac:dyDescent="0.25">
      <c r="A49" s="151">
        <v>37</v>
      </c>
      <c r="B49" s="157"/>
      <c r="C49" s="153"/>
      <c r="D49" s="140"/>
      <c r="E49" s="141"/>
      <c r="F49" s="141"/>
      <c r="G49" s="143"/>
      <c r="H49" s="149"/>
      <c r="I49" s="145"/>
      <c r="J49" s="158"/>
      <c r="K49" s="159"/>
      <c r="L49" s="159"/>
      <c r="M49" s="159"/>
      <c r="N49" s="160"/>
      <c r="O49" s="161"/>
      <c r="P49" s="140"/>
      <c r="Q49" s="141"/>
      <c r="R49" s="141"/>
      <c r="S49" s="143"/>
      <c r="T49" s="149"/>
      <c r="U49" s="145"/>
      <c r="V49" s="157"/>
    </row>
    <row r="50" spans="1:22" s="155" customFormat="1" x14ac:dyDescent="0.25">
      <c r="A50" s="151">
        <v>38</v>
      </c>
      <c r="B50" s="157"/>
      <c r="C50" s="153"/>
      <c r="D50" s="140"/>
      <c r="E50" s="141"/>
      <c r="F50" s="141"/>
      <c r="G50" s="143"/>
      <c r="H50" s="149"/>
      <c r="I50" s="145"/>
      <c r="J50" s="158"/>
      <c r="K50" s="159"/>
      <c r="L50" s="159"/>
      <c r="M50" s="159"/>
      <c r="N50" s="160"/>
      <c r="O50" s="161"/>
      <c r="P50" s="140"/>
      <c r="Q50" s="141"/>
      <c r="R50" s="141"/>
      <c r="S50" s="143"/>
      <c r="T50" s="149"/>
      <c r="U50" s="145"/>
      <c r="V50" s="157"/>
    </row>
    <row r="51" spans="1:22" x14ac:dyDescent="0.2">
      <c r="A51" s="151">
        <v>39</v>
      </c>
      <c r="B51" s="157"/>
      <c r="C51" s="153"/>
      <c r="D51" s="140"/>
      <c r="E51" s="141"/>
      <c r="F51" s="141"/>
      <c r="G51" s="143"/>
      <c r="H51" s="149"/>
      <c r="I51" s="145"/>
      <c r="J51" s="158"/>
      <c r="K51" s="159"/>
      <c r="L51" s="159"/>
      <c r="M51" s="159"/>
      <c r="N51" s="160"/>
      <c r="O51" s="161"/>
      <c r="P51" s="140"/>
      <c r="Q51" s="141"/>
      <c r="R51" s="141"/>
      <c r="S51" s="143"/>
      <c r="T51" s="149"/>
      <c r="U51" s="145"/>
      <c r="V51" s="157"/>
    </row>
    <row r="52" spans="1:22" x14ac:dyDescent="0.2">
      <c r="A52" s="151">
        <v>40</v>
      </c>
      <c r="B52" s="157"/>
      <c r="C52" s="153"/>
      <c r="D52" s="140"/>
      <c r="E52" s="141"/>
      <c r="F52" s="141"/>
      <c r="G52" s="143"/>
      <c r="H52" s="149"/>
      <c r="I52" s="145"/>
      <c r="J52" s="158"/>
      <c r="K52" s="159"/>
      <c r="L52" s="159"/>
      <c r="M52" s="159"/>
      <c r="N52" s="160"/>
      <c r="O52" s="161"/>
      <c r="P52" s="140"/>
      <c r="Q52" s="141"/>
      <c r="R52" s="141"/>
      <c r="S52" s="143"/>
      <c r="T52" s="149"/>
      <c r="U52" s="145"/>
      <c r="V52" s="157"/>
    </row>
    <row r="53" spans="1:22" s="155" customFormat="1" x14ac:dyDescent="0.25">
      <c r="A53" s="151">
        <v>41</v>
      </c>
      <c r="B53" s="157"/>
      <c r="C53" s="153"/>
      <c r="D53" s="140"/>
      <c r="E53" s="141"/>
      <c r="F53" s="141"/>
      <c r="G53" s="143"/>
      <c r="H53" s="149"/>
      <c r="I53" s="145"/>
      <c r="J53" s="158"/>
      <c r="K53" s="159"/>
      <c r="L53" s="159"/>
      <c r="M53" s="159"/>
      <c r="N53" s="160"/>
      <c r="O53" s="161"/>
      <c r="P53" s="140"/>
      <c r="Q53" s="141"/>
      <c r="R53" s="141"/>
      <c r="S53" s="143"/>
      <c r="T53" s="149"/>
      <c r="U53" s="145"/>
      <c r="V53" s="157"/>
    </row>
    <row r="54" spans="1:22" s="155" customFormat="1" x14ac:dyDescent="0.25">
      <c r="A54" s="151">
        <v>42</v>
      </c>
      <c r="B54" s="157"/>
      <c r="C54" s="153"/>
      <c r="D54" s="140"/>
      <c r="E54" s="141"/>
      <c r="F54" s="141"/>
      <c r="G54" s="143"/>
      <c r="H54" s="149"/>
      <c r="I54" s="145"/>
      <c r="J54" s="158"/>
      <c r="K54" s="159"/>
      <c r="L54" s="159"/>
      <c r="M54" s="159"/>
      <c r="N54" s="160"/>
      <c r="O54" s="161"/>
      <c r="P54" s="140"/>
      <c r="Q54" s="141"/>
      <c r="R54" s="141"/>
      <c r="S54" s="143"/>
      <c r="T54" s="149"/>
      <c r="U54" s="145"/>
      <c r="V54" s="157"/>
    </row>
    <row r="55" spans="1:22" x14ac:dyDescent="0.2">
      <c r="A55" s="151">
        <v>43</v>
      </c>
      <c r="B55" s="157"/>
      <c r="C55" s="153"/>
      <c r="D55" s="140"/>
      <c r="E55" s="141"/>
      <c r="F55" s="141"/>
      <c r="G55" s="143"/>
      <c r="H55" s="149"/>
      <c r="I55" s="145"/>
      <c r="J55" s="158"/>
      <c r="K55" s="159"/>
      <c r="L55" s="159"/>
      <c r="M55" s="159"/>
      <c r="N55" s="160"/>
      <c r="O55" s="161"/>
      <c r="P55" s="140"/>
      <c r="Q55" s="141"/>
      <c r="R55" s="141"/>
      <c r="S55" s="143"/>
      <c r="T55" s="149"/>
      <c r="U55" s="145"/>
      <c r="V55" s="157"/>
    </row>
    <row r="56" spans="1:22" s="155" customFormat="1" x14ac:dyDescent="0.25">
      <c r="A56" s="151">
        <v>44</v>
      </c>
      <c r="B56" s="157"/>
      <c r="C56" s="153"/>
      <c r="D56" s="140"/>
      <c r="E56" s="141"/>
      <c r="F56" s="141"/>
      <c r="G56" s="143"/>
      <c r="H56" s="149"/>
      <c r="I56" s="145"/>
      <c r="J56" s="158"/>
      <c r="K56" s="159"/>
      <c r="L56" s="159"/>
      <c r="M56" s="159"/>
      <c r="N56" s="160"/>
      <c r="O56" s="161"/>
      <c r="P56" s="140"/>
      <c r="Q56" s="141"/>
      <c r="R56" s="141"/>
      <c r="S56" s="143"/>
      <c r="T56" s="149"/>
      <c r="U56" s="145"/>
      <c r="V56" s="157"/>
    </row>
    <row r="57" spans="1:22" s="155" customFormat="1" x14ac:dyDescent="0.25">
      <c r="A57" s="151">
        <v>45</v>
      </c>
      <c r="B57" s="157"/>
      <c r="C57" s="153"/>
      <c r="D57" s="140"/>
      <c r="E57" s="141"/>
      <c r="F57" s="141"/>
      <c r="G57" s="143"/>
      <c r="H57" s="149"/>
      <c r="I57" s="145"/>
      <c r="J57" s="158"/>
      <c r="K57" s="159"/>
      <c r="L57" s="159"/>
      <c r="M57" s="159"/>
      <c r="N57" s="160"/>
      <c r="O57" s="161"/>
      <c r="P57" s="140"/>
      <c r="Q57" s="141"/>
      <c r="R57" s="141"/>
      <c r="S57" s="143"/>
      <c r="T57" s="149"/>
      <c r="U57" s="145"/>
      <c r="V57" s="157"/>
    </row>
    <row r="58" spans="1:22" s="155" customFormat="1" x14ac:dyDescent="0.25">
      <c r="A58" s="151">
        <v>46</v>
      </c>
      <c r="B58" s="157"/>
      <c r="C58" s="153"/>
      <c r="D58" s="140"/>
      <c r="E58" s="141"/>
      <c r="F58" s="141"/>
      <c r="G58" s="143"/>
      <c r="H58" s="149"/>
      <c r="I58" s="145"/>
      <c r="J58" s="158"/>
      <c r="K58" s="159"/>
      <c r="L58" s="159"/>
      <c r="M58" s="159"/>
      <c r="N58" s="160"/>
      <c r="O58" s="161"/>
      <c r="P58" s="140"/>
      <c r="Q58" s="141"/>
      <c r="R58" s="141"/>
      <c r="S58" s="143"/>
      <c r="T58" s="149"/>
      <c r="U58" s="145"/>
      <c r="V58" s="157"/>
    </row>
    <row r="59" spans="1:22" s="155" customFormat="1" x14ac:dyDescent="0.25">
      <c r="A59" s="151">
        <v>47</v>
      </c>
      <c r="B59" s="157"/>
      <c r="C59" s="153"/>
      <c r="D59" s="140"/>
      <c r="E59" s="141"/>
      <c r="F59" s="141"/>
      <c r="G59" s="143"/>
      <c r="H59" s="149"/>
      <c r="I59" s="145"/>
      <c r="J59" s="158"/>
      <c r="K59" s="159"/>
      <c r="L59" s="159"/>
      <c r="M59" s="159"/>
      <c r="N59" s="160"/>
      <c r="O59" s="161"/>
      <c r="P59" s="140"/>
      <c r="Q59" s="141"/>
      <c r="R59" s="141"/>
      <c r="S59" s="143"/>
      <c r="T59" s="149"/>
      <c r="U59" s="145"/>
      <c r="V59" s="157"/>
    </row>
    <row r="60" spans="1:22" x14ac:dyDescent="0.2">
      <c r="A60" s="151">
        <v>48</v>
      </c>
      <c r="B60" s="157"/>
      <c r="C60" s="153"/>
      <c r="D60" s="140"/>
      <c r="E60" s="141"/>
      <c r="F60" s="141"/>
      <c r="G60" s="143"/>
      <c r="H60" s="149"/>
      <c r="I60" s="145"/>
      <c r="J60" s="158"/>
      <c r="K60" s="159"/>
      <c r="L60" s="159"/>
      <c r="M60" s="159"/>
      <c r="N60" s="160"/>
      <c r="O60" s="161"/>
      <c r="P60" s="140"/>
      <c r="Q60" s="141"/>
      <c r="R60" s="141"/>
      <c r="S60" s="143"/>
      <c r="T60" s="149"/>
      <c r="U60" s="145"/>
      <c r="V60" s="157"/>
    </row>
    <row r="61" spans="1:22" x14ac:dyDescent="0.2">
      <c r="A61" s="151">
        <v>49</v>
      </c>
      <c r="B61" s="157"/>
      <c r="C61" s="153"/>
      <c r="D61" s="140"/>
      <c r="E61" s="141"/>
      <c r="F61" s="141"/>
      <c r="G61" s="143"/>
      <c r="H61" s="149"/>
      <c r="I61" s="145"/>
      <c r="J61" s="158"/>
      <c r="K61" s="159"/>
      <c r="L61" s="159"/>
      <c r="M61" s="159"/>
      <c r="N61" s="160"/>
      <c r="O61" s="161"/>
      <c r="P61" s="140"/>
      <c r="Q61" s="141"/>
      <c r="R61" s="141"/>
      <c r="S61" s="143"/>
      <c r="T61" s="149"/>
      <c r="U61" s="145"/>
      <c r="V61" s="157"/>
    </row>
    <row r="62" spans="1:22" s="155" customFormat="1" x14ac:dyDescent="0.25">
      <c r="A62" s="151">
        <v>50</v>
      </c>
      <c r="B62" s="157"/>
      <c r="C62" s="153"/>
      <c r="D62" s="140"/>
      <c r="E62" s="141"/>
      <c r="F62" s="141"/>
      <c r="G62" s="143"/>
      <c r="H62" s="149"/>
      <c r="I62" s="145"/>
      <c r="J62" s="158"/>
      <c r="K62" s="159"/>
      <c r="L62" s="159"/>
      <c r="M62" s="159"/>
      <c r="N62" s="160"/>
      <c r="O62" s="161"/>
      <c r="P62" s="140"/>
      <c r="Q62" s="141"/>
      <c r="R62" s="141"/>
      <c r="S62" s="143"/>
      <c r="T62" s="149"/>
      <c r="U62" s="145"/>
      <c r="V62" s="157"/>
    </row>
    <row r="63" spans="1:22" x14ac:dyDescent="0.2">
      <c r="A63" s="151">
        <v>51</v>
      </c>
      <c r="B63" s="157"/>
      <c r="C63" s="153"/>
      <c r="D63" s="140"/>
      <c r="E63" s="141"/>
      <c r="F63" s="141"/>
      <c r="G63" s="143"/>
      <c r="H63" s="149"/>
      <c r="I63" s="145"/>
      <c r="J63" s="158"/>
      <c r="K63" s="159"/>
      <c r="L63" s="159"/>
      <c r="M63" s="159"/>
      <c r="N63" s="160"/>
      <c r="O63" s="161"/>
      <c r="P63" s="140"/>
      <c r="Q63" s="141"/>
      <c r="R63" s="141"/>
      <c r="S63" s="143"/>
      <c r="T63" s="149"/>
      <c r="U63" s="145"/>
      <c r="V63" s="157"/>
    </row>
    <row r="64" spans="1:22" x14ac:dyDescent="0.2">
      <c r="A64" s="151">
        <v>52</v>
      </c>
      <c r="B64" s="157"/>
      <c r="C64" s="153"/>
      <c r="D64" s="140"/>
      <c r="E64" s="141"/>
      <c r="F64" s="141"/>
      <c r="G64" s="143"/>
      <c r="H64" s="149"/>
      <c r="I64" s="145"/>
      <c r="J64" s="158"/>
      <c r="K64" s="159"/>
      <c r="L64" s="159"/>
      <c r="M64" s="159"/>
      <c r="N64" s="160"/>
      <c r="O64" s="161"/>
      <c r="P64" s="140"/>
      <c r="Q64" s="141"/>
      <c r="R64" s="141"/>
      <c r="S64" s="143"/>
      <c r="T64" s="149"/>
      <c r="U64" s="145"/>
      <c r="V64" s="157"/>
    </row>
    <row r="65" spans="1:22" x14ac:dyDescent="0.2">
      <c r="A65" s="151">
        <v>53</v>
      </c>
      <c r="B65" s="157"/>
      <c r="C65" s="153"/>
      <c r="D65" s="140"/>
      <c r="E65" s="141"/>
      <c r="F65" s="141"/>
      <c r="G65" s="143"/>
      <c r="H65" s="149"/>
      <c r="I65" s="145"/>
      <c r="J65" s="158"/>
      <c r="K65" s="159"/>
      <c r="L65" s="159"/>
      <c r="M65" s="159"/>
      <c r="N65" s="160"/>
      <c r="O65" s="161"/>
      <c r="P65" s="140"/>
      <c r="Q65" s="141"/>
      <c r="R65" s="141"/>
      <c r="S65" s="143"/>
      <c r="T65" s="149"/>
      <c r="U65" s="145"/>
      <c r="V65" s="157"/>
    </row>
    <row r="66" spans="1:22" x14ac:dyDescent="0.2">
      <c r="A66" s="151">
        <v>54</v>
      </c>
      <c r="B66" s="157"/>
      <c r="C66" s="153"/>
      <c r="D66" s="140"/>
      <c r="E66" s="141"/>
      <c r="F66" s="141"/>
      <c r="G66" s="143"/>
      <c r="H66" s="149"/>
      <c r="I66" s="145"/>
      <c r="J66" s="158"/>
      <c r="K66" s="159"/>
      <c r="L66" s="159"/>
      <c r="M66" s="159"/>
      <c r="N66" s="160"/>
      <c r="O66" s="161"/>
      <c r="P66" s="140"/>
      <c r="Q66" s="141"/>
      <c r="R66" s="141"/>
      <c r="S66" s="143"/>
      <c r="T66" s="149"/>
      <c r="U66" s="145"/>
      <c r="V66" s="157"/>
    </row>
    <row r="67" spans="1:22" x14ac:dyDescent="0.2">
      <c r="A67" s="151">
        <v>55</v>
      </c>
      <c r="B67" s="157"/>
      <c r="C67" s="153"/>
      <c r="D67" s="140"/>
      <c r="E67" s="141"/>
      <c r="F67" s="141"/>
      <c r="G67" s="143"/>
      <c r="H67" s="149"/>
      <c r="I67" s="145"/>
      <c r="J67" s="158"/>
      <c r="K67" s="159"/>
      <c r="L67" s="159"/>
      <c r="M67" s="159"/>
      <c r="N67" s="160"/>
      <c r="O67" s="161"/>
      <c r="P67" s="140"/>
      <c r="Q67" s="141"/>
      <c r="R67" s="141"/>
      <c r="S67" s="143"/>
      <c r="T67" s="149"/>
      <c r="U67" s="145"/>
      <c r="V67" s="157"/>
    </row>
    <row r="68" spans="1:22" x14ac:dyDescent="0.2">
      <c r="A68" s="151">
        <v>56</v>
      </c>
      <c r="B68" s="157"/>
      <c r="C68" s="153"/>
      <c r="D68" s="140"/>
      <c r="E68" s="141"/>
      <c r="F68" s="141"/>
      <c r="G68" s="143"/>
      <c r="H68" s="149"/>
      <c r="I68" s="145"/>
      <c r="J68" s="140"/>
      <c r="K68" s="141"/>
      <c r="L68" s="141"/>
      <c r="M68" s="141"/>
      <c r="N68" s="149"/>
      <c r="O68" s="161"/>
      <c r="P68" s="140"/>
      <c r="Q68" s="141"/>
      <c r="R68" s="141"/>
      <c r="S68" s="143"/>
      <c r="T68" s="149"/>
      <c r="U68" s="145"/>
      <c r="V68" s="157"/>
    </row>
    <row r="69" spans="1:22" s="155" customFormat="1" x14ac:dyDescent="0.25">
      <c r="A69" s="151">
        <v>57</v>
      </c>
      <c r="B69" s="157"/>
      <c r="C69" s="153"/>
      <c r="D69" s="140"/>
      <c r="E69" s="141"/>
      <c r="F69" s="141"/>
      <c r="G69" s="143"/>
      <c r="H69" s="149"/>
      <c r="I69" s="145"/>
      <c r="J69" s="140"/>
      <c r="K69" s="141"/>
      <c r="L69" s="141"/>
      <c r="M69" s="141"/>
      <c r="N69" s="149"/>
      <c r="O69" s="161"/>
      <c r="P69" s="140"/>
      <c r="Q69" s="141"/>
      <c r="R69" s="141"/>
      <c r="S69" s="143"/>
      <c r="T69" s="149"/>
      <c r="U69" s="145"/>
      <c r="V69" s="157"/>
    </row>
    <row r="70" spans="1:22" x14ac:dyDescent="0.2">
      <c r="A70" s="151">
        <v>58</v>
      </c>
      <c r="B70" s="157"/>
      <c r="C70" s="153"/>
      <c r="D70" s="140"/>
      <c r="E70" s="141"/>
      <c r="F70" s="141"/>
      <c r="G70" s="143"/>
      <c r="H70" s="149"/>
      <c r="I70" s="145"/>
      <c r="J70" s="140"/>
      <c r="K70" s="141"/>
      <c r="L70" s="141"/>
      <c r="M70" s="141"/>
      <c r="N70" s="149"/>
      <c r="O70" s="161"/>
      <c r="P70" s="140"/>
      <c r="Q70" s="141"/>
      <c r="R70" s="141"/>
      <c r="S70" s="143"/>
      <c r="T70" s="149"/>
      <c r="U70" s="145"/>
      <c r="V70" s="157"/>
    </row>
    <row r="71" spans="1:22" x14ac:dyDescent="0.2">
      <c r="A71" s="151">
        <v>59</v>
      </c>
      <c r="B71" s="157"/>
      <c r="C71" s="153"/>
      <c r="D71" s="140"/>
      <c r="E71" s="141"/>
      <c r="F71" s="141"/>
      <c r="G71" s="143"/>
      <c r="H71" s="149"/>
      <c r="I71" s="145"/>
      <c r="J71" s="140"/>
      <c r="K71" s="141"/>
      <c r="L71" s="141"/>
      <c r="M71" s="141"/>
      <c r="N71" s="149"/>
      <c r="O71" s="161"/>
      <c r="P71" s="140"/>
      <c r="Q71" s="141"/>
      <c r="R71" s="141"/>
      <c r="S71" s="143"/>
      <c r="T71" s="149"/>
      <c r="U71" s="145"/>
      <c r="V71" s="157"/>
    </row>
    <row r="72" spans="1:22" x14ac:dyDescent="0.2">
      <c r="A72" s="151">
        <v>60</v>
      </c>
      <c r="B72" s="157"/>
      <c r="C72" s="153"/>
      <c r="D72" s="140"/>
      <c r="E72" s="141"/>
      <c r="F72" s="141"/>
      <c r="G72" s="143"/>
      <c r="H72" s="149"/>
      <c r="I72" s="145"/>
      <c r="J72" s="140"/>
      <c r="K72" s="141"/>
      <c r="L72" s="141"/>
      <c r="M72" s="141"/>
      <c r="N72" s="149"/>
      <c r="O72" s="161"/>
      <c r="P72" s="140"/>
      <c r="Q72" s="141"/>
      <c r="R72" s="141"/>
      <c r="S72" s="143"/>
      <c r="T72" s="149"/>
      <c r="U72" s="145"/>
      <c r="V72" s="157"/>
    </row>
    <row r="73" spans="1:22" x14ac:dyDescent="0.2">
      <c r="A73" s="151">
        <v>61</v>
      </c>
      <c r="B73" s="157"/>
      <c r="C73" s="153"/>
      <c r="D73" s="140"/>
      <c r="E73" s="141"/>
      <c r="F73" s="141"/>
      <c r="G73" s="143"/>
      <c r="H73" s="149"/>
      <c r="I73" s="145"/>
      <c r="J73" s="140"/>
      <c r="K73" s="141"/>
      <c r="L73" s="141"/>
      <c r="M73" s="141"/>
      <c r="N73" s="149"/>
      <c r="O73" s="161"/>
      <c r="P73" s="140"/>
      <c r="Q73" s="141"/>
      <c r="R73" s="141"/>
      <c r="S73" s="143"/>
      <c r="T73" s="149"/>
      <c r="U73" s="145"/>
      <c r="V73" s="157"/>
    </row>
    <row r="74" spans="1:22" x14ac:dyDescent="0.2">
      <c r="A74" s="151">
        <v>62</v>
      </c>
      <c r="B74" s="157"/>
      <c r="C74" s="153"/>
      <c r="D74" s="140"/>
      <c r="E74" s="141"/>
      <c r="F74" s="141"/>
      <c r="G74" s="143"/>
      <c r="H74" s="149"/>
      <c r="I74" s="145"/>
      <c r="J74" s="140"/>
      <c r="K74" s="141"/>
      <c r="L74" s="141"/>
      <c r="M74" s="141"/>
      <c r="N74" s="149"/>
      <c r="O74" s="161"/>
      <c r="P74" s="140"/>
      <c r="Q74" s="141"/>
      <c r="R74" s="141"/>
      <c r="S74" s="143"/>
      <c r="T74" s="149"/>
      <c r="U74" s="145"/>
      <c r="V74" s="157"/>
    </row>
    <row r="75" spans="1:22" x14ac:dyDescent="0.2">
      <c r="A75" s="151">
        <v>63</v>
      </c>
      <c r="B75" s="157"/>
      <c r="C75" s="153"/>
      <c r="D75" s="140"/>
      <c r="E75" s="141"/>
      <c r="F75" s="141"/>
      <c r="G75" s="143"/>
      <c r="H75" s="149"/>
      <c r="I75" s="145"/>
      <c r="J75" s="140"/>
      <c r="K75" s="141"/>
      <c r="L75" s="141"/>
      <c r="M75" s="141"/>
      <c r="N75" s="149"/>
      <c r="O75" s="161"/>
      <c r="P75" s="140"/>
      <c r="Q75" s="141"/>
      <c r="R75" s="141"/>
      <c r="S75" s="143"/>
      <c r="T75" s="149"/>
      <c r="U75" s="145"/>
      <c r="V75" s="157"/>
    </row>
    <row r="76" spans="1:22" x14ac:dyDescent="0.2">
      <c r="A76" s="151">
        <v>64</v>
      </c>
      <c r="B76" s="157"/>
      <c r="C76" s="153"/>
      <c r="D76" s="140"/>
      <c r="E76" s="141"/>
      <c r="F76" s="141"/>
      <c r="G76" s="143"/>
      <c r="H76" s="149"/>
      <c r="I76" s="145"/>
      <c r="J76" s="140"/>
      <c r="K76" s="141"/>
      <c r="L76" s="141"/>
      <c r="M76" s="141"/>
      <c r="N76" s="149"/>
      <c r="O76" s="161"/>
      <c r="P76" s="140"/>
      <c r="Q76" s="141"/>
      <c r="R76" s="141"/>
      <c r="S76" s="143"/>
      <c r="T76" s="149"/>
      <c r="U76" s="145"/>
      <c r="V76" s="157"/>
    </row>
    <row r="77" spans="1:22" s="155" customFormat="1" x14ac:dyDescent="0.25">
      <c r="A77" s="151">
        <v>65</v>
      </c>
      <c r="B77" s="157"/>
      <c r="C77" s="153"/>
      <c r="D77" s="140"/>
      <c r="E77" s="141"/>
      <c r="F77" s="141"/>
      <c r="G77" s="143"/>
      <c r="H77" s="149"/>
      <c r="I77" s="145"/>
      <c r="J77" s="140"/>
      <c r="K77" s="141"/>
      <c r="L77" s="141"/>
      <c r="M77" s="141"/>
      <c r="N77" s="149"/>
      <c r="O77" s="161"/>
      <c r="P77" s="140"/>
      <c r="Q77" s="141"/>
      <c r="R77" s="141"/>
      <c r="S77" s="143"/>
      <c r="T77" s="149"/>
      <c r="U77" s="145"/>
      <c r="V77" s="157"/>
    </row>
    <row r="78" spans="1:22" x14ac:dyDescent="0.2">
      <c r="A78" s="151">
        <v>66</v>
      </c>
      <c r="B78" s="157"/>
      <c r="C78" s="153"/>
      <c r="D78" s="140"/>
      <c r="E78" s="141"/>
      <c r="F78" s="141"/>
      <c r="G78" s="143"/>
      <c r="H78" s="149"/>
      <c r="I78" s="145"/>
      <c r="J78" s="140"/>
      <c r="K78" s="141"/>
      <c r="L78" s="141"/>
      <c r="M78" s="141"/>
      <c r="N78" s="149"/>
      <c r="O78" s="161"/>
      <c r="P78" s="140"/>
      <c r="Q78" s="141"/>
      <c r="R78" s="141"/>
      <c r="S78" s="143"/>
      <c r="T78" s="149"/>
      <c r="U78" s="145"/>
      <c r="V78" s="157"/>
    </row>
    <row r="79" spans="1:22" x14ac:dyDescent="0.2">
      <c r="A79" s="151">
        <v>67</v>
      </c>
      <c r="B79" s="157"/>
      <c r="C79" s="153"/>
      <c r="D79" s="140"/>
      <c r="E79" s="141"/>
      <c r="F79" s="141"/>
      <c r="G79" s="143"/>
      <c r="H79" s="149"/>
      <c r="I79" s="145"/>
      <c r="J79" s="140"/>
      <c r="K79" s="141"/>
      <c r="L79" s="141"/>
      <c r="M79" s="141"/>
      <c r="N79" s="149"/>
      <c r="O79" s="161"/>
      <c r="P79" s="140"/>
      <c r="Q79" s="141"/>
      <c r="R79" s="141"/>
      <c r="S79" s="143"/>
      <c r="T79" s="149"/>
      <c r="U79" s="145"/>
      <c r="V79" s="157"/>
    </row>
    <row r="80" spans="1:22" x14ac:dyDescent="0.2">
      <c r="A80" s="151">
        <v>68</v>
      </c>
      <c r="B80" s="157"/>
      <c r="C80" s="153"/>
      <c r="D80" s="140"/>
      <c r="E80" s="141"/>
      <c r="F80" s="141"/>
      <c r="G80" s="143"/>
      <c r="H80" s="149"/>
      <c r="I80" s="145"/>
      <c r="J80" s="140"/>
      <c r="K80" s="141"/>
      <c r="L80" s="141"/>
      <c r="M80" s="141"/>
      <c r="N80" s="149"/>
      <c r="O80" s="161"/>
      <c r="P80" s="140"/>
      <c r="Q80" s="141"/>
      <c r="R80" s="141"/>
      <c r="S80" s="143"/>
      <c r="T80" s="149"/>
      <c r="U80" s="145"/>
      <c r="V80" s="157"/>
    </row>
    <row r="81" spans="1:22" s="155" customFormat="1" x14ac:dyDescent="0.25">
      <c r="A81" s="151">
        <v>69</v>
      </c>
      <c r="B81" s="157"/>
      <c r="C81" s="153"/>
      <c r="D81" s="140"/>
      <c r="E81" s="141"/>
      <c r="F81" s="141"/>
      <c r="G81" s="143"/>
      <c r="H81" s="149"/>
      <c r="I81" s="145"/>
      <c r="J81" s="140"/>
      <c r="K81" s="141"/>
      <c r="L81" s="141"/>
      <c r="M81" s="141"/>
      <c r="N81" s="149"/>
      <c r="O81" s="161"/>
      <c r="P81" s="140"/>
      <c r="Q81" s="141"/>
      <c r="R81" s="141"/>
      <c r="S81" s="143"/>
      <c r="T81" s="149"/>
      <c r="U81" s="145"/>
      <c r="V81" s="157"/>
    </row>
    <row r="82" spans="1:22" x14ac:dyDescent="0.2">
      <c r="A82" s="151">
        <v>70</v>
      </c>
      <c r="B82" s="157"/>
      <c r="C82" s="153"/>
      <c r="D82" s="140"/>
      <c r="E82" s="141"/>
      <c r="F82" s="141"/>
      <c r="G82" s="143"/>
      <c r="H82" s="149"/>
      <c r="I82" s="145"/>
      <c r="J82" s="140"/>
      <c r="K82" s="141"/>
      <c r="L82" s="141"/>
      <c r="M82" s="141"/>
      <c r="N82" s="149"/>
      <c r="O82" s="161"/>
      <c r="P82" s="140"/>
      <c r="Q82" s="141"/>
      <c r="R82" s="141"/>
      <c r="S82" s="143"/>
      <c r="T82" s="149"/>
      <c r="U82" s="145"/>
      <c r="V82" s="157"/>
    </row>
    <row r="83" spans="1:22" x14ac:dyDescent="0.2">
      <c r="A83" s="151">
        <v>71</v>
      </c>
      <c r="B83" s="157"/>
      <c r="C83" s="153"/>
      <c r="D83" s="140"/>
      <c r="E83" s="141"/>
      <c r="F83" s="141"/>
      <c r="G83" s="143"/>
      <c r="H83" s="149"/>
      <c r="I83" s="145"/>
      <c r="J83" s="140"/>
      <c r="K83" s="141"/>
      <c r="L83" s="141"/>
      <c r="M83" s="141"/>
      <c r="N83" s="149"/>
      <c r="O83" s="161"/>
      <c r="P83" s="140"/>
      <c r="Q83" s="141"/>
      <c r="R83" s="141"/>
      <c r="S83" s="143"/>
      <c r="T83" s="149"/>
      <c r="U83" s="145"/>
      <c r="V83" s="157"/>
    </row>
    <row r="84" spans="1:22" x14ac:dyDescent="0.2">
      <c r="A84" s="151">
        <v>72</v>
      </c>
      <c r="B84" s="157"/>
      <c r="C84" s="153"/>
      <c r="D84" s="140"/>
      <c r="E84" s="141"/>
      <c r="F84" s="141"/>
      <c r="G84" s="143"/>
      <c r="H84" s="149"/>
      <c r="I84" s="145"/>
      <c r="J84" s="140"/>
      <c r="K84" s="141"/>
      <c r="L84" s="141"/>
      <c r="M84" s="141"/>
      <c r="N84" s="149"/>
      <c r="O84" s="161"/>
      <c r="P84" s="140"/>
      <c r="Q84" s="141"/>
      <c r="R84" s="141"/>
      <c r="S84" s="143"/>
      <c r="T84" s="149"/>
      <c r="U84" s="145"/>
      <c r="V84" s="157"/>
    </row>
    <row r="85" spans="1:22" x14ac:dyDescent="0.2">
      <c r="A85" s="151">
        <v>73</v>
      </c>
      <c r="B85" s="157"/>
      <c r="C85" s="153"/>
      <c r="D85" s="140"/>
      <c r="E85" s="141"/>
      <c r="F85" s="141"/>
      <c r="G85" s="143"/>
      <c r="H85" s="149"/>
      <c r="I85" s="145"/>
      <c r="J85" s="140"/>
      <c r="K85" s="141"/>
      <c r="L85" s="141"/>
      <c r="M85" s="141"/>
      <c r="N85" s="149"/>
      <c r="O85" s="161"/>
      <c r="P85" s="140"/>
      <c r="Q85" s="141"/>
      <c r="R85" s="141"/>
      <c r="S85" s="143"/>
      <c r="T85" s="149"/>
      <c r="U85" s="145"/>
      <c r="V85" s="157"/>
    </row>
    <row r="86" spans="1:22" x14ac:dyDescent="0.2">
      <c r="A86" s="151">
        <v>74</v>
      </c>
      <c r="B86" s="157"/>
      <c r="C86" s="153"/>
      <c r="D86" s="140"/>
      <c r="E86" s="141"/>
      <c r="F86" s="141"/>
      <c r="G86" s="143"/>
      <c r="H86" s="149"/>
      <c r="I86" s="145"/>
      <c r="J86" s="140"/>
      <c r="K86" s="141"/>
      <c r="L86" s="141"/>
      <c r="M86" s="141"/>
      <c r="N86" s="149"/>
      <c r="O86" s="161"/>
      <c r="P86" s="140"/>
      <c r="Q86" s="141"/>
      <c r="R86" s="141"/>
      <c r="S86" s="143"/>
      <c r="T86" s="149"/>
      <c r="U86" s="145"/>
      <c r="V86" s="157"/>
    </row>
    <row r="87" spans="1:22" x14ac:dyDescent="0.2">
      <c r="A87" s="151">
        <v>75</v>
      </c>
      <c r="B87" s="157"/>
      <c r="C87" s="153"/>
      <c r="D87" s="140"/>
      <c r="E87" s="141"/>
      <c r="F87" s="141"/>
      <c r="G87" s="143"/>
      <c r="H87" s="149"/>
      <c r="I87" s="145"/>
      <c r="J87" s="140"/>
      <c r="K87" s="141"/>
      <c r="L87" s="141"/>
      <c r="M87" s="141"/>
      <c r="N87" s="149"/>
      <c r="O87" s="161"/>
      <c r="P87" s="140"/>
      <c r="Q87" s="141"/>
      <c r="R87" s="141"/>
      <c r="S87" s="143"/>
      <c r="T87" s="149"/>
      <c r="U87" s="145"/>
      <c r="V87" s="157"/>
    </row>
    <row r="88" spans="1:22" x14ac:dyDescent="0.2">
      <c r="A88" s="151">
        <v>76</v>
      </c>
      <c r="B88" s="157"/>
      <c r="C88" s="153"/>
      <c r="D88" s="140"/>
      <c r="E88" s="141"/>
      <c r="F88" s="141"/>
      <c r="G88" s="143"/>
      <c r="H88" s="149"/>
      <c r="I88" s="145"/>
      <c r="J88" s="140"/>
      <c r="K88" s="141"/>
      <c r="L88" s="141"/>
      <c r="M88" s="141"/>
      <c r="N88" s="149"/>
      <c r="O88" s="161"/>
      <c r="P88" s="140"/>
      <c r="Q88" s="141"/>
      <c r="R88" s="141"/>
      <c r="S88" s="143"/>
      <c r="T88" s="149"/>
      <c r="U88" s="145"/>
      <c r="V88" s="157"/>
    </row>
    <row r="89" spans="1:22" x14ac:dyDescent="0.2">
      <c r="A89" s="151">
        <v>77</v>
      </c>
      <c r="B89" s="157"/>
      <c r="C89" s="153"/>
      <c r="D89" s="140"/>
      <c r="E89" s="141"/>
      <c r="F89" s="141"/>
      <c r="G89" s="143"/>
      <c r="H89" s="149"/>
      <c r="I89" s="145"/>
      <c r="J89" s="140"/>
      <c r="K89" s="141"/>
      <c r="L89" s="141"/>
      <c r="M89" s="141"/>
      <c r="N89" s="149"/>
      <c r="O89" s="161"/>
      <c r="P89" s="140"/>
      <c r="Q89" s="141"/>
      <c r="R89" s="141"/>
      <c r="S89" s="143"/>
      <c r="T89" s="149"/>
      <c r="U89" s="145"/>
      <c r="V89" s="157"/>
    </row>
    <row r="90" spans="1:22" x14ac:dyDescent="0.2">
      <c r="A90" s="151">
        <v>78</v>
      </c>
      <c r="B90" s="157"/>
      <c r="C90" s="153"/>
      <c r="D90" s="140"/>
      <c r="E90" s="141"/>
      <c r="F90" s="141"/>
      <c r="G90" s="143"/>
      <c r="H90" s="149"/>
      <c r="I90" s="145"/>
      <c r="J90" s="140"/>
      <c r="K90" s="141"/>
      <c r="L90" s="141"/>
      <c r="M90" s="141"/>
      <c r="N90" s="149"/>
      <c r="O90" s="161"/>
      <c r="P90" s="140"/>
      <c r="Q90" s="141"/>
      <c r="R90" s="141"/>
      <c r="S90" s="143"/>
      <c r="T90" s="149"/>
      <c r="U90" s="145"/>
      <c r="V90" s="157"/>
    </row>
    <row r="91" spans="1:22" x14ac:dyDescent="0.2">
      <c r="A91" s="151">
        <v>79</v>
      </c>
      <c r="B91" s="157"/>
      <c r="C91" s="153"/>
      <c r="D91" s="140"/>
      <c r="E91" s="141"/>
      <c r="F91" s="141"/>
      <c r="G91" s="143"/>
      <c r="H91" s="149"/>
      <c r="I91" s="145"/>
      <c r="J91" s="140"/>
      <c r="K91" s="141"/>
      <c r="L91" s="141"/>
      <c r="M91" s="141"/>
      <c r="N91" s="149"/>
      <c r="O91" s="161"/>
      <c r="P91" s="140"/>
      <c r="Q91" s="141"/>
      <c r="R91" s="141"/>
      <c r="S91" s="143"/>
      <c r="T91" s="149"/>
      <c r="U91" s="145"/>
      <c r="V91" s="157"/>
    </row>
    <row r="92" spans="1:22" x14ac:dyDescent="0.2">
      <c r="A92" s="151">
        <v>80</v>
      </c>
      <c r="B92" s="157"/>
      <c r="C92" s="153"/>
      <c r="D92" s="140"/>
      <c r="E92" s="141"/>
      <c r="F92" s="141"/>
      <c r="G92" s="143"/>
      <c r="H92" s="149"/>
      <c r="I92" s="145"/>
      <c r="J92" s="140"/>
      <c r="K92" s="141"/>
      <c r="L92" s="141"/>
      <c r="M92" s="141"/>
      <c r="N92" s="149"/>
      <c r="O92" s="161"/>
      <c r="P92" s="140"/>
      <c r="Q92" s="141"/>
      <c r="R92" s="141"/>
      <c r="S92" s="143"/>
      <c r="T92" s="149"/>
      <c r="U92" s="145"/>
      <c r="V92" s="157"/>
    </row>
    <row r="93" spans="1:22" x14ac:dyDescent="0.2">
      <c r="A93" s="163"/>
      <c r="B93" s="163"/>
      <c r="C93" s="164"/>
      <c r="D93" s="165"/>
      <c r="E93" s="165"/>
      <c r="F93" s="165"/>
      <c r="G93" s="165"/>
      <c r="H93" s="165"/>
      <c r="I93" s="166"/>
      <c r="J93" s="165"/>
      <c r="K93" s="165"/>
      <c r="L93" s="165"/>
      <c r="M93" s="165"/>
      <c r="N93" s="165"/>
      <c r="O93" s="166"/>
      <c r="P93" s="165"/>
      <c r="Q93" s="165"/>
      <c r="R93" s="165"/>
      <c r="S93" s="165"/>
      <c r="T93" s="165"/>
      <c r="U93" s="166"/>
      <c r="V93" s="167"/>
    </row>
    <row r="94" spans="1:22" x14ac:dyDescent="0.2">
      <c r="A94" s="163"/>
      <c r="B94" s="163"/>
      <c r="C94" s="164"/>
      <c r="D94" s="168"/>
      <c r="E94" s="168"/>
      <c r="F94" s="168"/>
      <c r="G94" s="169" t="s">
        <v>0</v>
      </c>
      <c r="H94" s="169" t="s">
        <v>27</v>
      </c>
      <c r="I94" s="166"/>
      <c r="J94" s="168"/>
      <c r="K94" s="168"/>
      <c r="L94" s="168"/>
      <c r="M94" s="169" t="s">
        <v>0</v>
      </c>
      <c r="N94" s="169" t="s">
        <v>27</v>
      </c>
      <c r="O94" s="166"/>
      <c r="P94" s="168"/>
      <c r="Q94" s="168"/>
      <c r="R94" s="168"/>
      <c r="S94" s="169" t="s">
        <v>0</v>
      </c>
      <c r="T94" s="169" t="s">
        <v>27</v>
      </c>
      <c r="U94" s="166"/>
      <c r="V94" s="167"/>
    </row>
    <row r="95" spans="1:22" x14ac:dyDescent="0.2">
      <c r="A95" s="163"/>
      <c r="B95" s="163"/>
      <c r="C95" s="164"/>
      <c r="D95" s="170" t="s">
        <v>36</v>
      </c>
      <c r="E95" s="170"/>
      <c r="F95" s="170"/>
      <c r="G95" s="171"/>
      <c r="H95" s="171"/>
      <c r="I95" s="166"/>
      <c r="J95" s="170" t="s">
        <v>36</v>
      </c>
      <c r="K95" s="170"/>
      <c r="L95" s="170"/>
      <c r="M95" s="171"/>
      <c r="N95" s="171"/>
      <c r="O95" s="166"/>
      <c r="P95" s="170" t="s">
        <v>36</v>
      </c>
      <c r="Q95" s="170"/>
      <c r="R95" s="170"/>
      <c r="S95" s="171"/>
      <c r="T95" s="171"/>
      <c r="U95" s="166"/>
      <c r="V95" s="167"/>
    </row>
    <row r="96" spans="1:22" x14ac:dyDescent="0.2">
      <c r="A96" s="163"/>
      <c r="B96" s="163"/>
      <c r="C96" s="164"/>
      <c r="D96" s="170" t="s">
        <v>37</v>
      </c>
      <c r="E96" s="170"/>
      <c r="F96" s="170"/>
      <c r="G96" s="171"/>
      <c r="H96" s="171"/>
      <c r="I96" s="166"/>
      <c r="J96" s="170" t="s">
        <v>37</v>
      </c>
      <c r="K96" s="170"/>
      <c r="L96" s="170"/>
      <c r="M96" s="171"/>
      <c r="N96" s="171"/>
      <c r="O96" s="166"/>
      <c r="P96" s="170" t="s">
        <v>37</v>
      </c>
      <c r="Q96" s="170"/>
      <c r="R96" s="170"/>
      <c r="S96" s="171"/>
      <c r="T96" s="171"/>
      <c r="U96" s="166"/>
      <c r="V96" s="167"/>
    </row>
    <row r="97" spans="1:22" x14ac:dyDescent="0.2">
      <c r="A97" s="163"/>
      <c r="B97" s="163"/>
      <c r="C97" s="164"/>
      <c r="D97" s="170" t="s">
        <v>38</v>
      </c>
      <c r="E97" s="170"/>
      <c r="F97" s="170"/>
      <c r="G97" s="171"/>
      <c r="H97" s="171"/>
      <c r="I97" s="166"/>
      <c r="J97" s="170" t="s">
        <v>38</v>
      </c>
      <c r="K97" s="170"/>
      <c r="L97" s="170"/>
      <c r="M97" s="171"/>
      <c r="N97" s="171"/>
      <c r="O97" s="172"/>
      <c r="P97" s="170" t="s">
        <v>38</v>
      </c>
      <c r="Q97" s="170"/>
      <c r="R97" s="170"/>
      <c r="S97" s="171"/>
      <c r="T97" s="171"/>
      <c r="U97" s="166"/>
      <c r="V97" s="167"/>
    </row>
    <row r="98" spans="1:22" x14ac:dyDescent="0.2">
      <c r="A98" s="163"/>
      <c r="B98" s="163"/>
      <c r="C98" s="164"/>
      <c r="D98" s="170" t="s">
        <v>39</v>
      </c>
      <c r="E98" s="170"/>
      <c r="F98" s="170"/>
      <c r="G98" s="171"/>
      <c r="H98" s="171"/>
      <c r="I98" s="166"/>
      <c r="J98" s="170" t="s">
        <v>39</v>
      </c>
      <c r="K98" s="170"/>
      <c r="L98" s="170"/>
      <c r="M98" s="171"/>
      <c r="N98" s="171"/>
      <c r="O98" s="166"/>
      <c r="P98" s="170" t="s">
        <v>39</v>
      </c>
      <c r="Q98" s="170"/>
      <c r="R98" s="170"/>
      <c r="S98" s="171"/>
      <c r="T98" s="171"/>
      <c r="U98" s="166"/>
      <c r="V98" s="167"/>
    </row>
    <row r="99" spans="1:22" x14ac:dyDescent="0.2">
      <c r="A99" s="173" t="str">
        <f>('[3]PAUTA 7'!A95)</f>
        <v>A presente Pauta é concebida nos termos do RASEGEA do SNE actualizado através do Diploma Ministerial nº 4/21 de 17/03 (Cap VI, Artigo 75)</v>
      </c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</row>
    <row r="101" spans="1:22" x14ac:dyDescent="0.2">
      <c r="C101" s="174" t="s">
        <v>13</v>
      </c>
      <c r="D101" s="175" t="s">
        <v>17</v>
      </c>
      <c r="E101" s="176"/>
      <c r="F101" s="176"/>
      <c r="G101" s="176"/>
      <c r="H101" s="176" t="s">
        <v>1</v>
      </c>
      <c r="I101" s="177" t="s">
        <v>7</v>
      </c>
      <c r="J101" s="175" t="s">
        <v>18</v>
      </c>
      <c r="K101" s="176"/>
      <c r="L101" s="176"/>
      <c r="M101" s="176"/>
      <c r="N101" s="178"/>
      <c r="O101" s="177" t="s">
        <v>7</v>
      </c>
      <c r="P101" s="175" t="s">
        <v>19</v>
      </c>
      <c r="Q101" s="176"/>
      <c r="R101" s="176"/>
      <c r="S101" s="176"/>
      <c r="T101" s="176" t="s">
        <v>1</v>
      </c>
      <c r="U101" s="179" t="s">
        <v>7</v>
      </c>
      <c r="V101" s="180"/>
    </row>
    <row r="102" spans="1:22" x14ac:dyDescent="0.25">
      <c r="C102" s="181"/>
      <c r="D102" s="182" t="s">
        <v>5</v>
      </c>
      <c r="E102" s="183"/>
      <c r="F102" s="183"/>
      <c r="G102" s="183"/>
      <c r="H102" s="183"/>
      <c r="I102" s="184"/>
      <c r="J102" s="182" t="s">
        <v>5</v>
      </c>
      <c r="K102" s="183"/>
      <c r="L102" s="183"/>
      <c r="M102" s="183"/>
      <c r="N102" s="185" t="s">
        <v>1</v>
      </c>
      <c r="O102" s="184"/>
      <c r="P102" s="182" t="s">
        <v>5</v>
      </c>
      <c r="Q102" s="183"/>
      <c r="R102" s="183"/>
      <c r="S102" s="183"/>
      <c r="T102" s="183"/>
      <c r="U102" s="186"/>
      <c r="V102" s="187" t="s">
        <v>6</v>
      </c>
    </row>
    <row r="103" spans="1:22" ht="15.75" thickBot="1" x14ac:dyDescent="0.25">
      <c r="C103" s="188"/>
      <c r="D103" s="189" t="s">
        <v>20</v>
      </c>
      <c r="E103" s="190" t="s">
        <v>21</v>
      </c>
      <c r="F103" s="190" t="s">
        <v>22</v>
      </c>
      <c r="G103" s="190" t="s">
        <v>0</v>
      </c>
      <c r="H103" s="191"/>
      <c r="I103" s="192"/>
      <c r="J103" s="189" t="s">
        <v>20</v>
      </c>
      <c r="K103" s="190" t="s">
        <v>21</v>
      </c>
      <c r="L103" s="190" t="s">
        <v>22</v>
      </c>
      <c r="M103" s="190" t="s">
        <v>0</v>
      </c>
      <c r="N103" s="193"/>
      <c r="O103" s="192"/>
      <c r="P103" s="189" t="s">
        <v>20</v>
      </c>
      <c r="Q103" s="190" t="s">
        <v>21</v>
      </c>
      <c r="R103" s="190" t="s">
        <v>22</v>
      </c>
      <c r="S103" s="190" t="s">
        <v>0</v>
      </c>
      <c r="T103" s="191"/>
      <c r="U103" s="194"/>
      <c r="V103" s="195"/>
    </row>
    <row r="104" spans="1:22" ht="15.75" x14ac:dyDescent="0.25">
      <c r="C104" s="196" t="s">
        <v>14</v>
      </c>
      <c r="D104" s="197">
        <f t="shared" ref="D104:I104" si="7">COUNTIFS(D13:D92,"&lt;9,5")</f>
        <v>0</v>
      </c>
      <c r="E104" s="198">
        <f t="shared" si="7"/>
        <v>0</v>
      </c>
      <c r="F104" s="198">
        <f t="shared" si="7"/>
        <v>0</v>
      </c>
      <c r="G104" s="198">
        <f t="shared" si="7"/>
        <v>0</v>
      </c>
      <c r="H104" s="198">
        <f t="shared" si="7"/>
        <v>0</v>
      </c>
      <c r="I104" s="199">
        <f t="shared" si="7"/>
        <v>0</v>
      </c>
      <c r="J104" s="197">
        <f t="shared" ref="J104:V104" si="8">COUNTIF(J13:J92,"&lt;9,5")</f>
        <v>0</v>
      </c>
      <c r="K104" s="198">
        <f t="shared" si="8"/>
        <v>0</v>
      </c>
      <c r="L104" s="198">
        <f t="shared" si="8"/>
        <v>0</v>
      </c>
      <c r="M104" s="198">
        <f t="shared" si="8"/>
        <v>0</v>
      </c>
      <c r="N104" s="198">
        <f t="shared" si="8"/>
        <v>0</v>
      </c>
      <c r="O104" s="199">
        <f t="shared" si="8"/>
        <v>0</v>
      </c>
      <c r="P104" s="197">
        <f t="shared" si="8"/>
        <v>0</v>
      </c>
      <c r="Q104" s="198">
        <f t="shared" si="8"/>
        <v>0</v>
      </c>
      <c r="R104" s="198">
        <f t="shared" si="8"/>
        <v>0</v>
      </c>
      <c r="S104" s="198">
        <f t="shared" si="8"/>
        <v>0</v>
      </c>
      <c r="T104" s="198">
        <f t="shared" si="8"/>
        <v>0</v>
      </c>
      <c r="U104" s="200">
        <f t="shared" si="8"/>
        <v>0</v>
      </c>
      <c r="V104" s="201">
        <f t="shared" si="8"/>
        <v>0</v>
      </c>
    </row>
    <row r="105" spans="1:22" ht="15.75" x14ac:dyDescent="0.25">
      <c r="C105" s="202" t="s">
        <v>15</v>
      </c>
      <c r="D105" s="203">
        <f t="shared" ref="D105:V105" si="9">COUNTIFS(D13:D92,"&gt;=9,5",D13:D92,"&lt;=13,9")</f>
        <v>0</v>
      </c>
      <c r="E105" s="204">
        <f t="shared" si="9"/>
        <v>0</v>
      </c>
      <c r="F105" s="204">
        <f t="shared" si="9"/>
        <v>0</v>
      </c>
      <c r="G105" s="204">
        <f t="shared" si="9"/>
        <v>0</v>
      </c>
      <c r="H105" s="204">
        <f t="shared" si="9"/>
        <v>0</v>
      </c>
      <c r="I105" s="205">
        <f t="shared" si="9"/>
        <v>0</v>
      </c>
      <c r="J105" s="203">
        <f t="shared" si="9"/>
        <v>0</v>
      </c>
      <c r="K105" s="204">
        <f t="shared" si="9"/>
        <v>0</v>
      </c>
      <c r="L105" s="204">
        <f t="shared" si="9"/>
        <v>0</v>
      </c>
      <c r="M105" s="204">
        <f t="shared" si="9"/>
        <v>0</v>
      </c>
      <c r="N105" s="204">
        <f t="shared" si="9"/>
        <v>0</v>
      </c>
      <c r="O105" s="205">
        <f t="shared" si="9"/>
        <v>0</v>
      </c>
      <c r="P105" s="203">
        <f t="shared" si="9"/>
        <v>0</v>
      </c>
      <c r="Q105" s="204">
        <f t="shared" si="9"/>
        <v>0</v>
      </c>
      <c r="R105" s="204">
        <f t="shared" si="9"/>
        <v>0</v>
      </c>
      <c r="S105" s="204">
        <f t="shared" si="9"/>
        <v>0</v>
      </c>
      <c r="T105" s="204">
        <f t="shared" si="9"/>
        <v>0</v>
      </c>
      <c r="U105" s="206">
        <f t="shared" si="9"/>
        <v>0</v>
      </c>
      <c r="V105" s="205">
        <f t="shared" si="9"/>
        <v>0</v>
      </c>
    </row>
    <row r="106" spans="1:22" ht="15.75" x14ac:dyDescent="0.25">
      <c r="C106" s="202" t="s">
        <v>16</v>
      </c>
      <c r="D106" s="203">
        <f t="shared" ref="D106:V106" si="10">COUNTIF(D13:D92,"&gt;=14")</f>
        <v>0</v>
      </c>
      <c r="E106" s="204">
        <f t="shared" si="10"/>
        <v>0</v>
      </c>
      <c r="F106" s="204">
        <f t="shared" si="10"/>
        <v>0</v>
      </c>
      <c r="G106" s="204">
        <f t="shared" si="10"/>
        <v>0</v>
      </c>
      <c r="H106" s="204">
        <f t="shared" si="10"/>
        <v>0</v>
      </c>
      <c r="I106" s="205">
        <f t="shared" si="10"/>
        <v>0</v>
      </c>
      <c r="J106" s="203">
        <f t="shared" si="10"/>
        <v>0</v>
      </c>
      <c r="K106" s="204">
        <f t="shared" si="10"/>
        <v>0</v>
      </c>
      <c r="L106" s="204">
        <f t="shared" si="10"/>
        <v>0</v>
      </c>
      <c r="M106" s="204">
        <f t="shared" si="10"/>
        <v>0</v>
      </c>
      <c r="N106" s="204">
        <f t="shared" si="10"/>
        <v>0</v>
      </c>
      <c r="O106" s="205">
        <f t="shared" si="10"/>
        <v>0</v>
      </c>
      <c r="P106" s="203">
        <f t="shared" si="10"/>
        <v>0</v>
      </c>
      <c r="Q106" s="204">
        <f t="shared" si="10"/>
        <v>0</v>
      </c>
      <c r="R106" s="204">
        <f t="shared" si="10"/>
        <v>0</v>
      </c>
      <c r="S106" s="204">
        <f t="shared" si="10"/>
        <v>0</v>
      </c>
      <c r="T106" s="204">
        <f t="shared" si="10"/>
        <v>0</v>
      </c>
      <c r="U106" s="206">
        <f t="shared" si="10"/>
        <v>0</v>
      </c>
      <c r="V106" s="205">
        <f t="shared" si="10"/>
        <v>0</v>
      </c>
    </row>
    <row r="107" spans="1:22" ht="15.75" x14ac:dyDescent="0.25">
      <c r="C107" s="202" t="s">
        <v>24</v>
      </c>
      <c r="D107" s="203">
        <f t="shared" ref="D107:V107" si="11">COUNT(D13:D92)</f>
        <v>0</v>
      </c>
      <c r="E107" s="204">
        <f t="shared" si="11"/>
        <v>0</v>
      </c>
      <c r="F107" s="204">
        <f t="shared" si="11"/>
        <v>0</v>
      </c>
      <c r="G107" s="204">
        <f t="shared" si="11"/>
        <v>27</v>
      </c>
      <c r="H107" s="204">
        <f t="shared" si="11"/>
        <v>0</v>
      </c>
      <c r="I107" s="205">
        <f t="shared" si="11"/>
        <v>27</v>
      </c>
      <c r="J107" s="203">
        <f t="shared" si="11"/>
        <v>0</v>
      </c>
      <c r="K107" s="204">
        <f t="shared" si="11"/>
        <v>0</v>
      </c>
      <c r="L107" s="204">
        <f t="shared" si="11"/>
        <v>0</v>
      </c>
      <c r="M107" s="204">
        <f t="shared" si="11"/>
        <v>27</v>
      </c>
      <c r="N107" s="204">
        <f t="shared" si="11"/>
        <v>0</v>
      </c>
      <c r="O107" s="205">
        <f t="shared" si="11"/>
        <v>27</v>
      </c>
      <c r="P107" s="203">
        <f t="shared" si="11"/>
        <v>0</v>
      </c>
      <c r="Q107" s="204">
        <f t="shared" si="11"/>
        <v>0</v>
      </c>
      <c r="R107" s="204">
        <f t="shared" si="11"/>
        <v>0</v>
      </c>
      <c r="S107" s="204">
        <f t="shared" si="11"/>
        <v>27</v>
      </c>
      <c r="T107" s="204">
        <f t="shared" si="11"/>
        <v>0</v>
      </c>
      <c r="U107" s="206">
        <f t="shared" si="11"/>
        <v>27</v>
      </c>
      <c r="V107" s="205">
        <f t="shared" si="11"/>
        <v>27</v>
      </c>
    </row>
    <row r="108" spans="1:22" ht="15.75" x14ac:dyDescent="0.25">
      <c r="C108" s="202" t="s">
        <v>25</v>
      </c>
      <c r="D108" s="203">
        <f t="shared" ref="D108:V108" si="12">COUNTIF(D13:D92,"&gt;9,4")</f>
        <v>0</v>
      </c>
      <c r="E108" s="204">
        <f t="shared" si="12"/>
        <v>0</v>
      </c>
      <c r="F108" s="204">
        <f t="shared" si="12"/>
        <v>0</v>
      </c>
      <c r="G108" s="204">
        <f t="shared" si="12"/>
        <v>0</v>
      </c>
      <c r="H108" s="204">
        <f t="shared" si="12"/>
        <v>0</v>
      </c>
      <c r="I108" s="205">
        <f t="shared" si="12"/>
        <v>0</v>
      </c>
      <c r="J108" s="203">
        <f t="shared" si="12"/>
        <v>0</v>
      </c>
      <c r="K108" s="204">
        <f t="shared" si="12"/>
        <v>0</v>
      </c>
      <c r="L108" s="204">
        <f t="shared" si="12"/>
        <v>0</v>
      </c>
      <c r="M108" s="204">
        <f t="shared" si="12"/>
        <v>0</v>
      </c>
      <c r="N108" s="204">
        <f t="shared" si="12"/>
        <v>0</v>
      </c>
      <c r="O108" s="205">
        <f t="shared" si="12"/>
        <v>0</v>
      </c>
      <c r="P108" s="203">
        <f t="shared" si="12"/>
        <v>0</v>
      </c>
      <c r="Q108" s="204">
        <f t="shared" si="12"/>
        <v>0</v>
      </c>
      <c r="R108" s="204">
        <f t="shared" si="12"/>
        <v>0</v>
      </c>
      <c r="S108" s="204">
        <f t="shared" si="12"/>
        <v>0</v>
      </c>
      <c r="T108" s="204">
        <f t="shared" si="12"/>
        <v>0</v>
      </c>
      <c r="U108" s="206">
        <f t="shared" si="12"/>
        <v>0</v>
      </c>
      <c r="V108" s="205">
        <f t="shared" si="12"/>
        <v>0</v>
      </c>
    </row>
    <row r="109" spans="1:22" ht="15.75" x14ac:dyDescent="0.25">
      <c r="C109" s="202" t="s">
        <v>26</v>
      </c>
      <c r="D109" s="207" t="e">
        <f t="shared" ref="D109:V109" si="13">(D108*100)/D107</f>
        <v>#DIV/0!</v>
      </c>
      <c r="E109" s="208" t="e">
        <f t="shared" si="13"/>
        <v>#DIV/0!</v>
      </c>
      <c r="F109" s="208" t="e">
        <f t="shared" si="13"/>
        <v>#DIV/0!</v>
      </c>
      <c r="G109" s="208">
        <f t="shared" si="13"/>
        <v>0</v>
      </c>
      <c r="H109" s="208" t="e">
        <f t="shared" si="13"/>
        <v>#DIV/0!</v>
      </c>
      <c r="I109" s="209">
        <f t="shared" si="13"/>
        <v>0</v>
      </c>
      <c r="J109" s="207" t="e">
        <f t="shared" si="13"/>
        <v>#DIV/0!</v>
      </c>
      <c r="K109" s="208" t="e">
        <f t="shared" si="13"/>
        <v>#DIV/0!</v>
      </c>
      <c r="L109" s="208" t="e">
        <f t="shared" si="13"/>
        <v>#DIV/0!</v>
      </c>
      <c r="M109" s="208">
        <f t="shared" si="13"/>
        <v>0</v>
      </c>
      <c r="N109" s="208" t="e">
        <f t="shared" si="13"/>
        <v>#DIV/0!</v>
      </c>
      <c r="O109" s="209">
        <f t="shared" si="13"/>
        <v>0</v>
      </c>
      <c r="P109" s="207" t="e">
        <f t="shared" si="13"/>
        <v>#DIV/0!</v>
      </c>
      <c r="Q109" s="208" t="e">
        <f t="shared" si="13"/>
        <v>#DIV/0!</v>
      </c>
      <c r="R109" s="208" t="e">
        <f t="shared" si="13"/>
        <v>#DIV/0!</v>
      </c>
      <c r="S109" s="208">
        <f t="shared" si="13"/>
        <v>0</v>
      </c>
      <c r="T109" s="208" t="e">
        <f t="shared" si="13"/>
        <v>#DIV/0!</v>
      </c>
      <c r="U109" s="210">
        <f t="shared" si="13"/>
        <v>0</v>
      </c>
      <c r="V109" s="209">
        <f t="shared" si="13"/>
        <v>0</v>
      </c>
    </row>
    <row r="110" spans="1:22" ht="15.75" x14ac:dyDescent="0.25">
      <c r="C110" s="202" t="s">
        <v>29</v>
      </c>
      <c r="D110" s="211">
        <f t="shared" ref="D110:V110" si="14">SUM(D13:D92)</f>
        <v>0</v>
      </c>
      <c r="E110" s="212">
        <f t="shared" si="14"/>
        <v>0</v>
      </c>
      <c r="F110" s="212">
        <f t="shared" si="14"/>
        <v>0</v>
      </c>
      <c r="G110" s="212">
        <f t="shared" si="14"/>
        <v>0</v>
      </c>
      <c r="H110" s="212">
        <f t="shared" si="14"/>
        <v>0</v>
      </c>
      <c r="I110" s="213">
        <f t="shared" si="14"/>
        <v>0</v>
      </c>
      <c r="J110" s="211">
        <f t="shared" si="14"/>
        <v>0</v>
      </c>
      <c r="K110" s="212">
        <f t="shared" si="14"/>
        <v>0</v>
      </c>
      <c r="L110" s="212">
        <f t="shared" si="14"/>
        <v>0</v>
      </c>
      <c r="M110" s="212">
        <f t="shared" si="14"/>
        <v>0</v>
      </c>
      <c r="N110" s="212">
        <f t="shared" si="14"/>
        <v>0</v>
      </c>
      <c r="O110" s="213">
        <f t="shared" si="14"/>
        <v>0</v>
      </c>
      <c r="P110" s="211">
        <f t="shared" si="14"/>
        <v>0</v>
      </c>
      <c r="Q110" s="212">
        <f t="shared" si="14"/>
        <v>0</v>
      </c>
      <c r="R110" s="212">
        <f t="shared" si="14"/>
        <v>0</v>
      </c>
      <c r="S110" s="212">
        <f t="shared" si="14"/>
        <v>0</v>
      </c>
      <c r="T110" s="212">
        <f t="shared" si="14"/>
        <v>0</v>
      </c>
      <c r="U110" s="214">
        <f t="shared" si="14"/>
        <v>0</v>
      </c>
      <c r="V110" s="213">
        <f t="shared" si="14"/>
        <v>0</v>
      </c>
    </row>
    <row r="111" spans="1:22" ht="16.5" thickBot="1" x14ac:dyDescent="0.3">
      <c r="C111" s="215" t="s">
        <v>30</v>
      </c>
      <c r="D111" s="216" t="e">
        <f t="shared" ref="D111:V111" si="15">(D110/D107)</f>
        <v>#DIV/0!</v>
      </c>
      <c r="E111" s="217" t="e">
        <f t="shared" si="15"/>
        <v>#DIV/0!</v>
      </c>
      <c r="F111" s="217" t="e">
        <f t="shared" si="15"/>
        <v>#DIV/0!</v>
      </c>
      <c r="G111" s="217">
        <f t="shared" si="15"/>
        <v>0</v>
      </c>
      <c r="H111" s="217" t="e">
        <f t="shared" si="15"/>
        <v>#DIV/0!</v>
      </c>
      <c r="I111" s="218">
        <f t="shared" si="15"/>
        <v>0</v>
      </c>
      <c r="J111" s="216" t="e">
        <f t="shared" si="15"/>
        <v>#DIV/0!</v>
      </c>
      <c r="K111" s="217" t="e">
        <f t="shared" si="15"/>
        <v>#DIV/0!</v>
      </c>
      <c r="L111" s="217" t="e">
        <f t="shared" si="15"/>
        <v>#DIV/0!</v>
      </c>
      <c r="M111" s="217">
        <f t="shared" si="15"/>
        <v>0</v>
      </c>
      <c r="N111" s="217" t="e">
        <f t="shared" si="15"/>
        <v>#DIV/0!</v>
      </c>
      <c r="O111" s="218">
        <f t="shared" si="15"/>
        <v>0</v>
      </c>
      <c r="P111" s="216" t="e">
        <f t="shared" si="15"/>
        <v>#DIV/0!</v>
      </c>
      <c r="Q111" s="217" t="e">
        <f t="shared" si="15"/>
        <v>#DIV/0!</v>
      </c>
      <c r="R111" s="217" t="e">
        <f t="shared" si="15"/>
        <v>#DIV/0!</v>
      </c>
      <c r="S111" s="217">
        <f t="shared" si="15"/>
        <v>0</v>
      </c>
      <c r="T111" s="217" t="e">
        <f t="shared" si="15"/>
        <v>#DIV/0!</v>
      </c>
      <c r="U111" s="219">
        <f t="shared" si="15"/>
        <v>0</v>
      </c>
      <c r="V111" s="218">
        <f t="shared" si="15"/>
        <v>0</v>
      </c>
    </row>
    <row r="114" spans="1:22" x14ac:dyDescent="0.25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</row>
    <row r="115" spans="1:22" x14ac:dyDescent="0.25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</row>
    <row r="116" spans="1:22" x14ac:dyDescent="0.25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</row>
    <row r="117" spans="1:22" x14ac:dyDescent="0.25">
      <c r="A117" s="103"/>
      <c r="B117" s="103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</row>
    <row r="118" spans="1:22" x14ac:dyDescent="0.25">
      <c r="A118" s="103"/>
      <c r="B118" s="103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</row>
    <row r="119" spans="1:22" x14ac:dyDescent="0.25">
      <c r="A119" s="103"/>
      <c r="B119" s="103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</row>
    <row r="120" spans="1:22" x14ac:dyDescent="0.25">
      <c r="A120" s="103"/>
      <c r="B120" s="103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</row>
    <row r="121" spans="1:22" x14ac:dyDescent="0.2">
      <c r="A121" s="103"/>
      <c r="B121" s="103"/>
    </row>
    <row r="122" spans="1:22" x14ac:dyDescent="0.2">
      <c r="A122" s="103"/>
      <c r="B122" s="103"/>
    </row>
    <row r="123" spans="1:22" x14ac:dyDescent="0.2">
      <c r="A123" s="103"/>
      <c r="B123" s="103"/>
    </row>
    <row r="124" spans="1:22" x14ac:dyDescent="0.2">
      <c r="A124" s="103"/>
      <c r="B124" s="103"/>
    </row>
    <row r="125" spans="1:22" x14ac:dyDescent="0.2">
      <c r="A125" s="103"/>
      <c r="B125" s="103"/>
    </row>
    <row r="126" spans="1:22" x14ac:dyDescent="0.2">
      <c r="A126" s="103"/>
      <c r="B126" s="103"/>
    </row>
    <row r="127" spans="1:22" x14ac:dyDescent="0.2">
      <c r="A127" s="103"/>
      <c r="B127" s="103"/>
    </row>
  </sheetData>
  <mergeCells count="56">
    <mergeCell ref="D102:G102"/>
    <mergeCell ref="J102:M102"/>
    <mergeCell ref="P102:S102"/>
    <mergeCell ref="A99:V99"/>
    <mergeCell ref="C101:C103"/>
    <mergeCell ref="D101:G101"/>
    <mergeCell ref="H101:H103"/>
    <mergeCell ref="I101:I103"/>
    <mergeCell ref="J101:M101"/>
    <mergeCell ref="O101:O103"/>
    <mergeCell ref="P101:S101"/>
    <mergeCell ref="T101:T103"/>
    <mergeCell ref="U101:U103"/>
    <mergeCell ref="D97:F97"/>
    <mergeCell ref="J97:L97"/>
    <mergeCell ref="P97:R97"/>
    <mergeCell ref="D98:F98"/>
    <mergeCell ref="J98:L98"/>
    <mergeCell ref="P98:R98"/>
    <mergeCell ref="D95:F95"/>
    <mergeCell ref="J95:L95"/>
    <mergeCell ref="P95:R95"/>
    <mergeCell ref="D96:F96"/>
    <mergeCell ref="J96:L96"/>
    <mergeCell ref="P96:R96"/>
    <mergeCell ref="P10:S10"/>
    <mergeCell ref="T10:T12"/>
    <mergeCell ref="U10:U12"/>
    <mergeCell ref="V10:V12"/>
    <mergeCell ref="D11:G11"/>
    <mergeCell ref="J11:M11"/>
    <mergeCell ref="P11:S11"/>
    <mergeCell ref="R8:U8"/>
    <mergeCell ref="A10:A12"/>
    <mergeCell ref="B10:B12"/>
    <mergeCell ref="C10:C12"/>
    <mergeCell ref="D10:G10"/>
    <mergeCell ref="H10:H12"/>
    <mergeCell ref="I10:I12"/>
    <mergeCell ref="J10:M10"/>
    <mergeCell ref="N10:N12"/>
    <mergeCell ref="O10:O12"/>
    <mergeCell ref="A7:C7"/>
    <mergeCell ref="D7:M7"/>
    <mergeCell ref="N7:P7"/>
    <mergeCell ref="A8:C8"/>
    <mergeCell ref="D8:I8"/>
    <mergeCell ref="J8:M8"/>
    <mergeCell ref="N8:P8"/>
    <mergeCell ref="A2:C2"/>
    <mergeCell ref="A3:C3"/>
    <mergeCell ref="A4:C4"/>
    <mergeCell ref="A5:C5"/>
    <mergeCell ref="D5:M5"/>
    <mergeCell ref="A6:C6"/>
    <mergeCell ref="D6:M6"/>
  </mergeCells>
  <conditionalFormatting sqref="O40:U67 I68:U92 I93:V93 I94:I98 D95:D98 I13:I67">
    <cfRule type="cellIs" dxfId="5" priority="6" operator="lessThan">
      <formula>9.5</formula>
    </cfRule>
  </conditionalFormatting>
  <conditionalFormatting sqref="J94:L94 M94:O98 J95:J98">
    <cfRule type="cellIs" dxfId="4" priority="4" operator="lessThan">
      <formula>9.5</formula>
    </cfRule>
  </conditionalFormatting>
  <conditionalFormatting sqref="J13:N67">
    <cfRule type="cellIs" dxfId="3" priority="1" operator="greaterThan">
      <formula>9.4</formula>
    </cfRule>
    <cfRule type="cellIs" dxfId="2" priority="2" operator="lessThan">
      <formula>9.5</formula>
    </cfRule>
  </conditionalFormatting>
  <conditionalFormatting sqref="J68:N93">
    <cfRule type="cellIs" priority="7" operator="greaterThan">
      <formula>"9.4"</formula>
    </cfRule>
  </conditionalFormatting>
  <conditionalFormatting sqref="D40:F94 G40:H98 D13:H39 O13:V39">
    <cfRule type="cellIs" dxfId="1" priority="5" operator="lessThan">
      <formula>9.5</formula>
    </cfRule>
  </conditionalFormatting>
  <conditionalFormatting sqref="P94:R94 S94:V98 P95:P98">
    <cfRule type="cellIs" dxfId="0" priority="3" operator="lessThan">
      <formula>9.5</formula>
    </cfRule>
  </conditionalFormatting>
  <dataValidations count="3">
    <dataValidation type="list" allowBlank="1" showInputMessage="1" showErrorMessage="1" sqref="B40:B98 V40:V92">
      <formula1>"M,F"</formula1>
    </dataValidation>
    <dataValidation type="list" allowBlank="1" showInputMessage="1" showErrorMessage="1" sqref="Q8">
      <formula1>"CD,CN"</formula1>
    </dataValidation>
    <dataValidation type="list" allowBlank="1" showInputMessage="1" showErrorMessage="1" sqref="Q7">
      <formula1>"1º,2º"</formula1>
    </dataValidation>
  </dataValidations>
  <pageMargins left="0.23622047244094491" right="0.23622047244094491" top="0" bottom="0" header="0.31496062992125984" footer="0.31496062992125984"/>
  <pageSetup paperSize="9" scale="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</vt:lpstr>
      <vt:lpstr>1B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2025-03-25T20:01:23Z</dcterms:modified>
</cp:coreProperties>
</file>