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d_food" sheetId="1" r:id="rId4"/>
  </sheets>
  <definedNames/>
  <calcPr/>
</workbook>
</file>

<file path=xl/sharedStrings.xml><?xml version="1.0" encoding="utf-8"?>
<sst xmlns="http://schemas.openxmlformats.org/spreadsheetml/2006/main" count="2457" uniqueCount="587">
  <si>
    <t>Food Name</t>
  </si>
  <si>
    <t>Chỉ số đường huyết</t>
  </si>
  <si>
    <t>Calories</t>
  </si>
  <si>
    <t>Carbohydrates</t>
  </si>
  <si>
    <t>Chất đạm</t>
  </si>
  <si>
    <t>Chất béo</t>
  </si>
  <si>
    <t>Phù hợp cho bệnh tiểu đường</t>
  </si>
  <si>
    <t>Phù hợp với huyết áp</t>
  </si>
  <si>
    <t>Hàm lượng natri</t>
  </si>
  <si>
    <t>Hàm lượng Kali</t>
  </si>
  <si>
    <t>Hàm lượng Magiê</t>
  </si>
  <si>
    <t>Hàm lượng canxi</t>
  </si>
  <si>
    <t>Hàm lượng chất xơ</t>
  </si>
  <si>
    <t>ảnh</t>
  </si>
  <si>
    <t>Apple</t>
  </si>
  <si>
    <t>14.0</t>
  </si>
  <si>
    <t>0.3</t>
  </si>
  <si>
    <t>0.2</t>
  </si>
  <si>
    <t>https://upload.wikimedia.org/wikipedia/commons/1/15/Red_Apple.jpg</t>
  </si>
  <si>
    <t>Banana</t>
  </si>
  <si>
    <t>23.0</t>
  </si>
  <si>
    <t>https://upload.wikimedia.org/wikipedia/commons/8/8a/Banana-Single.jpg</t>
  </si>
  <si>
    <t>Orange</t>
  </si>
  <si>
    <t>9.0</t>
  </si>
  <si>
    <t>0.9</t>
  </si>
  <si>
    <t>0.1</t>
  </si>
  <si>
    <t>https://upload.wikimedia.org/wikipedia/commons/c/c4/Orange-Fruit-Pieces.jpg</t>
  </si>
  <si>
    <t>Strawberries</t>
  </si>
  <si>
    <t>7.0</t>
  </si>
  <si>
    <t>0.7</t>
  </si>
  <si>
    <t>2.0</t>
  </si>
  <si>
    <t>https://upload.wikimedia.org/wikipedia/commons/2/29/PerfectStrawberry.jpg</t>
  </si>
  <si>
    <t>Blueberries</t>
  </si>
  <si>
    <t>https://media.cooky.vn/images/blog-2016/qua-viet-quat-la-gi-nhung-cong-dung-cua-viet-quat-ma-co-the-ban-chua-biet-1(1).jpg</t>
  </si>
  <si>
    <t>Watermelon</t>
  </si>
  <si>
    <t>8.0</t>
  </si>
  <si>
    <t>0.6</t>
  </si>
  <si>
    <t>https://encrypted-tbn1.gstatic.com/images?q=tbn:ANd9GcRaoNle6hgmexeujHH7JITZjzenOxXYhmaQPgOkw9eWLOM0NLClKGo2GQJNHqCQ7V_1vvYAAlooDbPxMf7fiYVqCXm6CuvPMSRmKBZCPw</t>
  </si>
  <si>
    <t>Pineapple</t>
  </si>
  <si>
    <t>13.0</t>
  </si>
  <si>
    <t>0.5</t>
  </si>
  <si>
    <t>https://encrypted-tbn0.gstatic.com/images?q=tbn:ANd9GcTQc_tPhEXQLRB1JGeL-Vt3MzfDGlU6Gtfl3N0UiQTFMddo3CSHS8vCFIQ&amp;s</t>
  </si>
  <si>
    <t>Mango</t>
  </si>
  <si>
    <t>15.0</t>
  </si>
  <si>
    <t>0.8</t>
  </si>
  <si>
    <t>0.4</t>
  </si>
  <si>
    <t>https://www.google.com/aclk?sa=L&amp;ai=DChsSEwjbxeGwwaePAxVvw0wCHTQlDAMYACICCAEQBhoCdG0&amp;co=1&amp;ase=2&amp;gclid=CjwKCAjwk7DFBhBAEiwAeYbJsctptzgzW1T3Q_VX92Ak-K18ScALpe6X5de9IhLcbIQjkmrSX3QW7hoCD8gQAvD_BwE&amp;cce=2&amp;category=acrcp_v1_32&amp;sig=AOD64_1N5_0BUTikdAWcuva5XZ0ZEyNg1g&amp;ctype=5&amp;q=&amp;nis=4&amp;ved=2ahUKEwjYstuwwaePAxW0ia8BHVbfAAgQ9aACKAB6BAgoEA4&amp;adurl=</t>
  </si>
  <si>
    <t>Grapes</t>
  </si>
  <si>
    <t>18.0</t>
  </si>
  <si>
    <t>https://encrypted-tbn2.gstatic.com/images?q=tbn:ANd9GcQBkfSrH29MjQxURmOWI6SDAA5GLAxJncRLgsgl4KggUhnQIY-bY5hkC-pS5xaMb8CwJBlV1p23_5lHe0mw_7j5qlwiOOiCle59iYYPZnXX</t>
  </si>
  <si>
    <t>Avocado</t>
  </si>
  <si>
    <t>https://encrypted-tbn3.gstatic.com/images?q=tbn:ANd9GcSzEYgSq1U664egDxDNwHFWwNwwSzdJqe7GgzjDHhNsMrG78AX8LcPknyso1rahtceoeyS04iqDeno8Sth-jCSlgZ5jqGYH7yEdEAL0FoYHsA</t>
  </si>
  <si>
    <t>Tomato</t>
  </si>
  <si>
    <t>4.0</t>
  </si>
  <si>
    <t>https://encrypted-tbn1.gstatic.com/images?q=tbn:ANd9GcSi0WgclYiqhKU91ykxg23zt-sn1Sn8xaz7banqTp6HdkiN5I3qcYVB4qBwSrIqP0GKTDGKZuEGkdl-ohY5BNFmfqiyLzC_7cKd15q4k_Wi</t>
  </si>
  <si>
    <t>Carrot</t>
  </si>
  <si>
    <t>10.0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</si>
  <si>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bAAACAgMBAAAAAAAAAAAAAAAABgQFAQMHAv/EADsQAAIBAwMCBAMGBAYBBQAAAAECAwAEEQUSITFBBhNRYSJxkRQyQoGhsRUjUsEHM9Hh8PGSJENTYqL/xAAaAQEAAwEBAQAAAAAAAAAAAAAAAgMEBQEG/8QAKBEAAgICAgIDAAEEAwAAAAAAAAECAwQREiExQQUTImEzUXGBFBUy/9oADAMBAAIRAxEAPwDuNFFFAFFFFAFFFFAFFFFAFFFFAFFFFAFFYzRmgM0ViigM0UUUAUUUUAUUUUAUUUUAUUUUAUUUUAUUUUAUUUUAUUVigM0VjNYDqSQGBx1xXgMkgAk1qFxEV37wBgNyexqFrOoJZ2MsgkVWGBvIyEJ4BYDnbnv70j22tBY5IZJQqDCAyAkL8ecH1Hyqmy5QejwctQ8Q2VltGfNG/a3l87fUmq2TxDavLvt5pEckblfGw/8AB+9IB1trd9rljNGTtGzO4HsSQOmMVYNJaeRBdRKQ86k46KvJBJ9jt49vnWB5Vkn0NjdP4g+zW6tDKk7vN8KlhkLnp88f71GsfFUl5fLEu3zGGQhbaiDGSWbHb0pP1Jh9igVZEa4LAiRZFwQdxbnoTwMDOTV1ZWUmp+Hbue4trZ5o2HlzhijMQw4I6Yx7+lThdZKWkwdHt5Y5oVkidXRhkMp4NbKURqY0W3gtLeKERIVDyu+FbPU5PYetW11rdrHZvcWs0cqxkF9pyMcentW2N0Wu/J6WZuYRKYvMXzP6c81syK574s1ZDq2nzafMqyMWjfLYGQwA/dvyNXfh3WXvdTniknebOfLWOIiNFHck9+ajDIUpOIGiiiitACiiigCiiigCiiigCiiigCiiigPJZVOCetRbq/itzKCrs0UfmFVUkkew71su4RdQtEWKhh1XqK5/rsgsLqZNUuQskJJgk+LfKpxwQODkcE+3tVF9rggSdR8etvAsrceT8WWc4J6Y47e9Kc/iTUkVlS4ZGeXcChwAcY+lVb3QaFlETIpcEsCTt+ft+1aZLgJ/mgBUGAV6tz3rkyvsl22RbPeoX2pTzm4kcllVdz7gMemQTjn9aE1Q+XLC212kTJYdAe4rQsjXCyxlcK4BLLkN15r1fpc3sHlGXzJIlUKwwp8sEcHFQUtvtg1QzsT5agjaxBDd/lU8XYWxEDb+Theeo7j0qDJDIq3LxyOcSjapG7Zng49ahpcv5kodwXGcK44z7Co8eXhgZdKmtkVxfjcsi/yl7ZBB3fQY49adtGuYFimbTZJLmG1ZRIFhUyAbfvAng/lzXMoJDLGssuGbdyABkcY6VI8P61caVqcklowjZ4niYxqMMMZAx0zkDntzV9VnDyebOz+HruO+sGRjv2sR8S9UJOPUdPTIpE160GneJ2jtpI4o4VSREx15yFxnnH7YqZ/hlqvl+ZZzfcnctCwPBPfjOAah+O9Rkl8VPZWkcgPlKkzRtzIo+LbjB45/ets5RlUpeyRV3Fw0urW8Fm8alJXWE3A2KFZt4ck9zuz/AOPWupaCdSW38nVYow8agLNG+4Se/tSLp1pGl/dy69pVzexy/cuTA+4n2UfdHP6Cn/Rbe3gso0sy/kdUR+qe3/fNMWtptsIsqKKK3HoUUUUAUUUUAUUUUAUUUUBgmol5qNtZyKlxIIywJUt0+tSm4pM8TeIXsJZY0ubG5RgQY3jyY/ng/vVF9v1x2Ai16WwLnUhIRMQwIjPwLu456HI9KV/GWq22p3Lz207NN5gSJAgZduMbT35OT171Tahfyta+W8zK+SQvQLn2z+3rUW0jiitXWZJBM5xES3lrjB5OQec4/WuZK+Vi4+gzyYnWN3uAsTIwVot2DnnqPr9aiajtt2EWYpGznahzkH+9b7qSSK42TrGTs/A/Q/lwT14r0LJoojerGJIpMxhw2Nkg/F745HpyelVKGl2RIEQfOGYptB2KTgj2/wC62eZ5PlzSsBIePgBOR/esSok5YeYNznq3Y+p/OvMsLwCMJMqjOzYfxgenpUdJs8JbzqYsxllY8sw5B749+tRZIZdQvfLk8uA7Rzu2jOeSWxxmvalkDJJhc5AHp/vWqR3jtZG2s6ADJXq2DwMH55r2tqLAX0P8Pk+zxyreRpKwMkZxnjPB78/Wtmn26sJMOEuJEYxrIwXYMdOe/PA79KiQygwwvKpKjczZHGegqx0dGv8AUUk82GGO3ZZWd4ywY5A4A6knHHGau/8AXQLXw9PfeHr0+VL9mYlPPVow52gjjB5GcjpzzTTqHhq98STnUIQIZZJWyJZNojTGNuByW7/pyKWb/RrpblzcsGmfMkoA37B2HDHB6A/0561e6Rq2t6PKLieKaW0b+ZKrEswXoo3MeMnnir4LXUvB6O2mr4ghmUXq2TW4XaBEzbs+uT/z3q8Ue1QtL1O31K3WW3Y9AWUggj61OBroQSS6JGaKKKmAooooAooooAoorXLKkSb5GCr6mgNlFa3fajEAtjsOtUul+JILxbkTI0E1u+14m+9j1A7/AJVBzS8sF4/Tj9a5V4r0i6m8QTkx+VbNKCZM7gBgknGeeATj2po8Q+LorVki065geXYWORuU8gAAjoeT9KSL/wAR3l+sv2+KC4iBxuAAZAeuBn/qsGXdXL8e0ebKzQ7GXUtYs3jgeSFZCv3crnHBPGOu2rjWbUyTPLfRbLZUJSVpC+1cg5x2+8P/ACPpVXpV3fQ3QitDLDMqnKpHjIA/EO44+dRNZ1A6gPMu5pRcFABtXEeBx09cVmhOPHweEi+0q3vrVDpMM5vbRVe/hbIMWScEevTnHqPeqmWW5il2SI64JYxMh43HIPuD7etS9O1G8093urGeVGk+FnBznpwc9azfXGpavceZOfNlQBQAmDjt0H0zUZWwcSShKXgh3MimRdq7TkcgYNetP8w6lYpHGk8jPgQTNhckdCewPODWi9D/AMvMLHewG5jx155qTd/yrbfFuVivwtngY56d6hDW0JRaemY8QTyvOZ2tvs5Ls3lbsheeVz14qujnMSGJA52MW+91ye9TL2Vb6ws7lFbBcLID/UV5/wD0CR7EVUGeOJGRS2Wfb3zmpqO96I6Jl158zYTCqFGMngk/8/Sp9i1xaWgcLFJCpMSyFhuRzjkDt16mqdbl5Z9i4bjG7bwa2TyTMiR7HEeRvLDHTpipLa6Y0PHhnxGLe633NswEbtJvjXAKYxtOOAAcV06wutP1qxaPyI2gyVCuBtb3H746iuApJMsxls41AQL0JyT2x61JF/qNxG7JNcpIWJbJI3k9z6/OtFd3BdjZ2OB7Hwxa3IF9E7qPhgdgpX04645GaoH8ZahcTfZrFPNuGibyyOFZupbn8PUD5CkTZ9ouRcwQ3FzLDjzv5ZfAA6lgOgJP5Yq1uLm3NqZZbSeLzolS2licgHYRk++eSQenFevIcvHQ2dW8Pa3HqVgskk8DSpGhl8tgQpYfpz2q5LhV3MQBjk1ynSr8QaPPFprxSW5uIlgO7aVCvvZXHUA5PPzpnF++rXMFtPNGMjLJECVbGTuz/TV9eSmtPye7HBTn5etZrVburxoUPw44rbWpdnoUUUV6DBqt1idkttiWb3av8LIhFTLqSOKB3lcogGSwOCKQ9Rk1K+VZ98a2wOUZmAafd90Mink+mcVTbPigW02uPpFk0ckbuu3ESyMPMT2b2HqKUpdUuVmhaTyZmVlVWa1DMA3QbiOeMnpUi7Ms1m+ofZIzlltbcFiyxIMbm+ZJ6845xVzrui+Tb6QYZAzRS73ZjhZDt5yevI4+XXtWKSnNf4PBT8VOltclfIQFwJOF2hgRweCetRNA0ltamnaG3VUgUs7MxAOfWmDXraG70uO5sot0piEUJ88OVUjgYIG084yeR25NV32m1ttP/hkcp5maMmOLcWUdx+vPtVLpiptyZ4yu1C7tTerdR6faeQVMZj2bUbjG5V7evpVNqF4tw7KLVIolUCNVcnocZOevFWuvwQpZpNbQLFGXPwkZYEHG3d1J4yegyT7VVaIr3uoRWzA+UDubPoOcZ+Z7YqEtx6ZZVBzkor2XVhYfZrZLlIs3LINiMRhKkeXNFp80e9vNkYln6k5q2WIEHvWuaNVjyvWuZuU2fUVYtUNL/QtXMOzTpIpVGwcpzyP+H96ptHvlfVpbC5X+TOQUkxwj4/TNXHiC7WOBlGOeKVtP0271S/txavtT/wB0+gHOfet2Ok4tyOd8jSlxjBdjV/C5bfTry2dQBFIssQA/ACO31pZubYwtKxGAZGO4ngA4rqtugMCxzN5zBNhdhgtS/wCMfDD39mJbF9jxcmEdJOP3qNF3J/wZJfH2R7YiWpO0i3G0HgHA5FTfLvGQJbzN5g7Howqus5fKIi2EFSc56/nTXpUaXEYEmAMYz3qy+f1vZbThc09+Srl0rUBepa+cHdlDKwkG3257VO0XTLifWLa2JZoWlRHaKRioHGcc5NF3A1s5gnijKsQPO8oOevGO498dR2r3oVqy6jJsupLUxDcGhU7Fx03MTwOnP547VZXKM0YbqJ1PTL3WNNWzRotPnYXULi1Ma/EJ24+POTgkMMjgZyKpg5t7e0klHl3HmujKJQjZBwcAdMYAOeuR2r1cqq3V1eW2ozbpZsq8uSTEDw7Y6/EuMY7g1SXupGSSf7TNIsrEyBlwo3k8nHbjsMVNxTfgoGiG+jaNI0UJGBhVI4Hzx1rxb31xHLJNbXDRRkEOImKk9ODVHDe200izW4Mag4ETHzMLnqWJHp6e1SLPUPOLGZNku8/Bg5I9vfnpVEoOPjsHafBt09xpSCSJYSnGxSPrgVf1yjwzqr6TOzTIp2jCxMwQnPOc4/fPWuk6RfrqNt56DaD1B9f9K6uNcpxS9nqJ1FFFaj003JxBIc4wD+HP6Vye61F7G/aR4F+yXavJGmBvKHK+YfTpwPSuuOodSp6EYNKfiHwydQlM0e1ZdgQEjgAHjj6/WqL63NdHjFnTNRtriwbRUZEt3mE1q4yQF3co3HscH3q803XrS8gOk6iG3h9sTH8YzwM/1Dj51Hs/AVokkcs7yb0HKo2FY0yLoNlvWU2yeZx8Xy6fv+lVV1z8sIUJLLUrKaeO3i+0wSyqxDqMbR075BGAePlVJqthc2URlYOpjXovOQxO4E/KuqywIqFpCqKOpPGKW9Y1G3miltoohKjgqxYcEVXkfXWv0y2rHnc9RRWQx2eq6RIske2KVnIVhtKkmqnStKg02HYg3TNzLJn7x9vaphbA5zgfDgVuhB25PNcq/J+3pI7mLgqj9S7ZhigG5cgjpVRqd4YkJqxvZ1SI460ma5e/CSM7mOFX1NUa3JRR1qofnkyi1q+Er7Mk89PWmv8Aw8gU2EsxH33IFU2neEZLlDc6iW3P8QRTjHtTZ4egSxiNsnAQ8Crb7a1X9UezAqLZ3O2fgvwqpwo5rbIR5YBOMmtK7jyRz3rYo3cMKjWkukTa9nMPGemSWOqyXcabraTEj7eNh6HI9K3+HrpAUzyAacdZgikkjE0aupBUhh1FL17oQsWN1p2REBl4s9Pdf9KtnZGcePtHtVLjLl6Yxr9nu0UNEMe4qPrOkSTWcr2LBJ9hBAHDr3BqLpdyGVSp4pitn3ADI/Os1NrU9eyzKpTjp+DnK28llpxZZGk89jG/XEaA8Fvf26cVqttIlvSjur+SQSkmOCM7c/Wna+05LO7N1BhPMPxAYxn39qY9Ju4bxBE6LHIBjGMKfl/pXUouhOfGT0zgZPx8q1zh2jmz+EdRt0b7GglEm0+YF7A9vT++Kt9Hs4YPtaXqxb3DA+YG6kFcqR0P5U+6sEt9LuCW8s7CqkdckcdP7VzR/PhDCZdjMCMsNoU9AT6D/ersn8NNHO0EEgRo45RvUvk5GC3ODg/8xXWvB1slvp8hjEyh3yEmUgoOw5z9QTmuc6RE+oanBbROyowV0Dr/AJTD09uOfXNddtlSKJETG1RtGBivcOv9OQJNFYBrNdI9CsduaM14lkVELMcKBkk9qbB64qFqOqW9jGd7AyfhQHk1T6pr+5THakoD+P1+VKt1IVbzWckn1Oc1y8n5CMNxh2dPF+OlZpz8E7Ur+6vnJlk2p2jHQVT3V75QIHJ6VDu9QwxVTtPpmommh7y+LtkpHz8z2riSslY9n0lWNGqBfwqdq7+cDmt8rLsJBwfavMeUX5djUO+uQAw6GvY/lbZXGLnLRW6pcgbmJ4Xk1WeHbP8Ait+b+UZhiYrEPU9zVV4lv3fFvbkl3OOKetBsxp+mQQIuCiAH596tjBwhyfllt1iX4j6JUkY8sg546VW2bhLpxkbuDVtKTtJ7YpZubgWuoxu3Ac7D7elZ5x70jylck0xoVwxzmvcd0gfZnnFV1lIZT1wBU9Yo842A1ZXN66M84JPTImrHmJ2+7v8A7V6iRXXnnisatEPskgUEYGR860aVcAxrz1r2b1Msit19C/dIdJ1QxnKwTfFH6A9xV9p9wCVAIPHrWzXtOGqabJEpAlHxROfwsOn5Ut6HfsY9sq+XLGSrq3YjtXl1fX2RLISVkeLHCYNcwlCBjsf2qBaTDODkbTgg9jUuzn3DFQdYia3mW6iHwNxJjt71XLcoqcX2VwSTdcho03URKoguTkcbW/1rVN4aaW5mmuZfMWTHHoAc4/aqS1uNygr1ps0DUI5dtrOfjxhGz19q6uFlq3ULDi/IYPDc4I8WGjQW93HcIgVo02gAfrTDAjBea2JCg7VtVQK7UYqPg4xlQcV6ooqQNUkyQxmSVgqDqT2qg1bV4pkMcRygOSfWmJkV12sAR6EVplgi2H+Sh46baz5FdlkdRei2mcYS3JbOa31xvyDk575qmupSuS0nAHU8U86r4Ylv5i8G23z3Uf2qPa/4e2ZkD308k5H4ScCuD/1l0p/rwfS1fI49cNvyc1uLnz5dlnFJcSkY+EcfWmXQ7WS2s1WbHmt8TgDofSn6fSbDR9NnktII0dEO34e9KqLsTc3X19alk46p1BMlXnf8lNpdGq4kCISeuKV9ZvCgZs8VbahMSSB9e1U0Wny6pOWUHyVOB/8AaqKq3bNJeDbFqmHJ+Sj0e2e81+23rlN2859q6REApC8n3qBa6KNPeN3UCRsgewq0G3OOPpV+T/U4r0Y4y3Hf9zzOwEZ+VIPjCfZBuU4ZTkU7X7hUPPauaeMrjcyRLyWJ6VClc7kjTF8KpSHnw1ci6soZs8yLuq9+LcMdKUPAUu7RYlbgozL+uf704x8gHNVa42SivTKrW3ps13ozFyfWlXSLvEhTP3WI60z6llYGK8kDNc3069BuZSn/AMjdfnU518k/4LsdrWmdHgmVlwcEGqPXdHk89tRsBuc4Msf9WO4962WVzlF5q1hk754rPXdr8sjZW63tFRYXYKKwPBq4XZcxFWOcjpUS8sV3me3Try6Dv7j3rXBKcfyzn0OajKLre4+CT1YtryVxuH0/UmtG/wAvgpn0phsLg5R4zjDArjtUO40CXXYjLbvsntzgEjg57e4r1aWt7aFVu4GiZeOOVPyNXSqnFRuiimVldm4N9nULGcXNsko/EOee9SRS54XuvvWxJPcZNMYNfTY1v21KR8pkV/XY4maKKKvKQooooDGKDWawaApvFJb+Gqi/jkAP70l6lIIoSDwFXJNN/ie6hijjSV1AX4zk4pestMfWJN2xvIPVuzVw8yDvyOMTt4E1VVyl4FywsbjV3VURhBnlu7/7U/6RoMVrGoZBkD0q00/TYLOJUiQLip2K6GPixpjpGfL+Rlc/z4EXxKNmqBBjCRgf3qt80K2WOBV94stS2oLKAcMgB+YNL8x8sYYcVwstyjkS2dXDalTErtUl4IB/OlKPRpNUvHnYHaThflTO0L3MnkjOW449Ka9G0RIo1BXpiteBS5N2Muy741w4Cnp2mNpqKOisenvV/AwCLnpmp3iGyMcETqvAeq5P8qsmTHhkP+SFdn21Jhf5eJgncVzm98LalYTNcWg3AnJSukLF5s8Sr/UKZ4rCORRuUcj0roYdfNNlV+R9GtHH9Ivdx8q5DQzD8LDr8qZbdmUgMDTbqPhG0vU5jAbsRVDcaNe6apBUzQjoR94Vlyvj2nyiaKc+Fy0/JmLJ4zTFbeHdP1S0iuZU2TEcsjEZxSxYo87+WAyN23jpXQdLTyLSOEfhUZI9e9XfG0ttqaOf8jc4a4Pszp+lxWUQjjyVHrUmW0glUh41IPrW4c1nArt8FrSXRxHZJveyhu9EeJ/P02YRyAjAYcVa6fNPLF/6mExSrwwzkH3BqSQDWcVCFMa5Nx6PZ2ymv0FFFFWlYUUUUAVg1migKm+0Ozv75bm8BlCD4Y2+6P8AWrKKNI12ooUDoAK2UVCMIxe0iTk2tbMUVmipkSu1eATW7NjlRnPpSJq8F7LIFtbcYboxrpbDcMVo+yxb920ZrFkYcbpbZtxcx0Ch4d8PPCokuR8Z5JP7U2w2qooxipAAFeq0QrUFpFN2RO2W5FZqlms9s6MMjqPnSZdQNH8K5wD8VdEcArzVHqmirPukiyGP4R0NYs7Edq5R8mrDy1W9SKDRohJch+oXjmnC2j+AVC0fR1s4hvJLdeauFGK0YtH1VpMry8hWz2vBgKK8PDG4wVH0rdRWrRj2yB/DLbzAwRcjnpUqOFY+lbaK8UUj1zlLywooor0iFFFFAFFFFAFFFFAFFFFAFFFFAFFFFAFFFFAYrNFFAYNFZooDFZoooAooooAooooAooooAooooAooooD/2Q==</t>
  </si>
  <si>
    <t>Broccoli</t>
  </si>
  <si>
    <t>11.0</t>
  </si>
  <si>
    <t>data:image/jpeg;base64,/9j/4AAQSkZJRgABAQAAAQABAAD/2wCEAAkGBwgHBgkIBwgKCgkLDRYPDQwMDRsUFRAWIB0iIiAdHx8kKDQsJCYxJx8fLT0tMTU3Ojo6Iys/RD84QzQ5OjcBCgoKDQwNGg8PGjclHyU3Nzc3Nzc3Nzc3Nzc3Nzc3Nzc3Nzc3Nzc3Nzc3Nzc3Nzc3Nzc3Nzc3Nzc3Nzc3Nzc3N//AABEIAJQA0wMBIgACEQEDEQH/xAAcAAACAwEBAQEAAAAAAAAAAAAFBgMEBwABAgj/xABAEAACAQIFAgQDBQYFAwQDAAABAgMEEQAFEiExE0EGIlFhFHGBIzJCkaEHFVKx0eEzYnLB8EOy8RaCkqIkJTb/xAAZAQADAQEBAAAAAAAAAAAAAAACAwQBAAX/xAAjEQACAgICAgMBAQEAAAAAAAAAAQIRAzESISIyBEFREzMU/9oADAMBAAIRAxEAPwAbUmSnlSZGsD9/a9hgxA0VREkikqQdr9wfXAn4RWoSvVYvsNWu4GL2VlEiEa6WNrW9cIyJR0WY3ew8rFEj8g2NiO2PuomU00rMNK9Mg39sQxWRLG5KnYYq5pJeinYEr9myr9b4U2ORm/heMN+0KlH4Qxb+eNA8U+GYsw6UiBUfQxew3O+M/wDBAZvG8ZO7LGbW+WNfO4V2bbSbg9t8bldNC8STTszuu8M5jlCrPlNQ9mN3AHNjcXwJ6nidlaoLSIADdlGkC252GNXrSRTRWIJK/d9ecDKtb5XOoFrxsPqSBgOS+0a8EZdmd0fiCcZhFDWUSyu0iqSstrk+t/n642RP3YuWtMkU1O7IxWFAygEX3AHHGMwq/CutpZ45gGUOwJ9QbDBjJ6arjjWKsqDDSyMTPLrN5m7Kzc72PHrgMmNOL4EmbHKNSCdNX5TnDN0uvq8xhgkN+m5BALevrz2wyv4fybLqT4gUqsUvpJXUx2AG3c/1wE8A5FozStzRltG4VFJXSGIJLFR2X7oH1xf/AGhZxWJTQ0eTQM9dUsRCo/Dbl/kLj62wmONInWrLGXU1HRky0tHHT1Eq3ffzL7HFpnR1IbXpUlbfe1X9+f8AnpvgDDNW2MBitGsel3mIBlfYW21C221+fbFmnqFmEgLPI5VWYLAdIJ3C3Jte/v6bnuUE2hbL9DVpRVkL2KM728xC6gb7C/8Az88NFZmEcECu7oJJNkVmtcn/AM4SYsxkSrEiUEs0+1wCtrG4YkXG42772xPUZjUSidKhJYzCoKyR2YlTxYeoIb0xv9XB8WMxt10XZZpah5JDBrUsGFmI/M/h78DEaSLLLKvUExDBnMYuO/8A45xH1CYlaaAKxP2YNrs1/nc99u/64mlU6CjtqtpYKhXSNiR5Tx37/rhy0LJkK6SHDlF8wYG9ltsQfy/PFKsoVnhIo3EDFw1po/LJxYE2/XnfH3JGrKCu6Ibr8ONRa++oMdgNu3qMdDKV1LO9imkOXS7tyBqIuObe/tgqOEnNqXOqjMYcuMIp3nRo2IjBjJN/xd7CwB9yLDByhybMNIy6oEKWst4j5XXg7W2Prf6YYXmWMldBKabhVGoxn02HJ/TBakegjhapdER2PmJUAnCMmO3dhwSAOY+H4Mvg6mVwxK0KEFWNgRzb5n1wKoKirqEWWSSmk1bqwlujDta1t+223f2xd8YHO87p48u8P04pqee4nrJjYKn+UcknEOXRjLYEoqS8rU6W06d2I5INza5vt5fywqUUqaNkqCkURlgKTyR6mIIZTsPYXsDbi/6YrlXgYgqdjbEikHU8gjQHcrYKTcAkNtzzvc3H1xNmFRDTUslS4IjQXcWFwLgE/S+HtXEo+Nm4vi9FcVFtiz3+uOxHF0Jo1kinXQwuvmx2FnpGc1FXpk+zpdROyqnA9zi5lFJUxyiepn5J8sfA22GLVDQOljL01djdtI4wZFLGEjQadyQO2+2Kpzb2JjBI9QKaYsOfxN64o5gLZRVG/wCBz+mDKrGkDAadROAviJSuVVmkDyQvbfb7uAWxn0IHgTV/61vGblUP12xrErCNWLXBYA2PzxkvgHfxa7cWUn5bY1l1MqqpPmIG5+eNze1C8C8WzqhiEidtwseKVTIrUmwtrC2HreT+2CeZU9FRRg5nmKU/lA0jctt2GB8CUdZojgkn8iqUaSIqGtcjf64CmN5Ip0dO9YxiTkxa2O5sDJudvbDXmHhilzdaKj+HtlsADyEmxkfY9ufc4seEcp+CpfiJF+3nRUa/4UX+uGN3CAeXf1w2PiuyHPLlKvogWkjhiSCJVihUABUFgAO2ImVC56UCXVSolK8D+eJJKtV2RWc9/TC/VZ0Z5GSkPXVfvNGfKfrieXb8SaTUQbnqVEWYL8EJQWH2kscyIB23ufc8DAieZacJGY3kkVg7uhRlBP3iQ3vvxY2Hfklm0pEGtIrsLm6NsD6e+FzK1eeWoNTT1Ubg6klgj6lyNzdbNf19jhtRxxv7E+zIs5lztY1noq/4eN06jyE6VdRuLqdztbbYewwg1XiDxFS5h8bJX1KTlrhtRAsDxbi3OxxpGlkMs1VTO6rYCSXV1G3vYhdgL8WAA2PIwueJ6FczSOoURusUlrxNdGUkeXZr778fngoSi1bRsXTofaDqTZdHUTVEZMoBZgU0uSL2B3v6W9vfe/SRRE66VoZonJVo1dLHkfhFu/e/8r06RYVyihih6rqsKdaLqbKQCP8AUNzYcDf648FWjRFoqTS42NtKrGV2O9lGxPr25wrE7TbNlsIHTdTLVxNGBqIZFYsNuAF27fpiF6jpDU9O9ytgY4HKgHYEdiTffa/bFaWsSnbWmmGQk3Co4DjkEG5HocRolRJrlp5mMTGwXSNZ4AAvY7cX8pIubnnDOdghBQwj0prAC3ZGuLLbYA7BSTx6YvZdUwddEcM8IsDKTccH6bWwFhjRpVZOslTGNSqULSIbbqx3B+ZuRze1jj2GqhhkXq1AUyELplh0DVyAAdgbegF8Czkxxqa+ihQjq6Txz2wq51LQGZ5o59KMBrkbUVuf8o525INxiOZkhqHq6qGtlpr+aWCc6oj3vGOR+eAlWKCqlizPLc5lqqdHIctUkrY9iG+6eNrdsT+TfYxu0GBURCCTQYZLkAFlKgn00ttcX7G/t6eV56uSVceqzimmD6fMOCLbfP6fLA2Iwqkq65NKnVq6jKPNzvx3vb0N8X4ESWikoqHYGIqJtbF/NcG9+bbj6bYqg0xcU3JGS0NZn7UkTJAzKV2bXa+Ow7R+H6ulQU9PFPLFH5VcRncY7Bfzx/h6vKX6XaasVpdIsHVFVzf7pb/fHk87rVLHdmCsxwCglZ3klawJZ5CfZRYD8zgtlrLUyn4xAGVSNa7Ntsb+uAseXo3Msagagze+IPFBaPJq4HgwkW7+mJjD0ZIhGSVvsScVvF2kZBVSs1hoH1wCfkHJeIm/s0TVntdMR91MaTUtrQFWtewuMJP7LssqermVVJTyqpC6SyEAix4w7SIwMaaWtrFzp2xua3O0LwUoH1l6UVPU1MdceqXA1TTm7fr6e2LnwUkE6Twyo9LLcyknyhQD5h6/LFGs/csscprmdNBszq559Bis9Zl9PlMtNlmYGVA4vHISencdj2Hz9cara7FZnxi2hh8IeKGqWGXZi0QlLaIJkFlkHYW+XGG2chI2YqWsPuggX/PGENmEmV5nHR1QWOmc3hmHEe17e4Btv2/l54p/aZmlShy6gkjQqojkqI21Fj30/wBcbBTXjsh5WjTM3zCNj0q6UaDstFSE+f8A1v8A0t9cJufeOKGmjalpOhIymxhiPlT2J/8AOMwOc5yKdoBXVAjYEvZvM2/duf1xQhgmALxL5e9gbY5YN8mLcU2Mz5j4n8UZwKCikbUF1LFC2kBPW5+Yw7+F8g8UZVJ15M1REiJUU9y6uf8ANxb12/thA8P5/HllCqGBZqlp7iUSFGCixCGwvpJ3uD7Y1HJqmsr6OlrbCOGfqs0Mt40jcHTqH8VwDYE7fyzO5xVJHPo8ziqp2qUlkm11VrsiSpZQAfMNwb7bHk+mFitkqJzTQUUkFTJ1BO9pDqj06bAm3HO18e5v4hzGkzFohlLJHIxDRO6sWG1rjTsbXtj4WOHL5Kmnko8wRauMeeni1LqPKBUGzWPJ32BGAgmoOwXsas4gp5VZVp59UIWV5IfImocf6m2429+cfEWYxtSxPC8iQvdlEi8jspY2UMOOQeRhbn1rMEzN6pVjI6DSalPyZdt/mML7Z1FAKpYDJJ1dKs0q+WMC97D8Ra+5I/ngMXapGtWaHBmKaWjgjg6a79MJcrtcBm1EXA4F7nbHzT5itSOlRMkcjgohADRrvvdgdvW1xyNuMD6KdqmlBp4HofNcRSordQHgxbWB2t5b8fXEziCoiWGWqn6mm/RuQ5sbnyAg37k7Gwtgr7oFoLR1Iipj1YllWM6utGfLb1F9hv8APsN8RZnJJFLp6MMyyC8TMgJBO4IBbe5sbbeu/YPLO9JI0tRpWAIzK8VydFr7gm67Hvvj7M6BXMU40xrqjmnUnUvAW5UWsdje973tthyVGDxksccUDz1AVYjsqk8KNuP6c4DZ/k2UGV2y4NTVBa7ClYAs3qR6+/5+uAFPmKyaY4qiVoyOmqmLRYb23N7Hcc+mCtdmirTi1RTTSNCWEK7tIQPusu173sG3HtviaUm3SC70V4IqdIVFVNPM6jS2t/ISDxflbHb32wzeGlpplrHmpo4JKZNRREAIAJJvbGU12d1pk6smWGh6ylASTYXFmFrAe+453xov7K21azJdhMvm1G+q+KMMaYUE07L0Wc5nVxrPRKkdM4vEuj8PY/XnHYE5v4rqcpzOpy+ChTpU7mNfMNwPpjsM8v0vsUsvj6iuHW0fTQXJ/ie/+2C1FJ0xIzKAWuVJO/JwHoHAjlLXsHhADeg3xYgkaV00rtoF/qcIlsrQZpqrRKI2tpLA7m+Ozmsy4U0Qq4HEcrWV0sbH5YGXPXdlF1sAN+OMB/F2YMmXIq+Uk+VhytjjIq3R03UWx8ybOopk6FHm6M6CzB4bMnpgi1Vm5mRUrqCdXJ2kJXb22xkHgCKStWukeaTUWG+oi/zw11VHJBJAkNZKob7wDHaxwybqVMVjTcbQ7VGXPmG1XQUslzcCKa3+2I6nwzTU/hnN9MJjlduqjOFJDAe3I7YSpP3hTQpPR10nVRyQCxsb4ecimqqrwNUSV0hknaaRWJ9AdhgsNNi/kJqBmcvTr4dbTxyqdVqeOPSdI7tvYc+31OAlFRRxzGSbdEGzA6gx9Ln134/XH14hiqMpzCQwHTEzh1FrjEmS0ea16vUJDBTQuL/EafP/ABXXnc3tfa18HTPOaosVclGpD1sPSLf4b6bD5EcntwfTAPNGWtzH4OBOig2lZNhKBYggH5/rh6i8OwIxeqMzl7XOvRffvpsDzye2LEmU08caoqQlV8t2XWbG52JF+2OUkgOSQG8E+GJEzqjzV4itJFqKnXYs+na1rX2v7bY0halK1load7VD7Ak72sDff27g++FzJGippDRx1Ts7f4cLE6UI7n622Hofqy5aJ/jYWjakFSbppaM6bgXYXve22xxFnlKUu9BJ2z5m8P1NPHGi/bvI2nrTsfJf1A+9b3tzg/lWSQ0NOI4wWJLMz+rHk4kvVIFWf4Zje94mN74ILKFS7nfnHRhByfLQxJAityimniZKiBXQG+4xl3jLwhTZYj1lLKgpvvGMjcelvXGq11aOkzFgqDt3OBM0uWZ9QtSVCRyRkaSjqCpwqHHl46OkjFsi8TxxxGjrVEkIYssssrkAnhdPHcn09bYP02YZbXMzZfHprRI6worJHdb2HuQdzvfc24GJM8/Z/BFO7UUJRAfuq9x9L4A1lDDQhPvh1FyF5BHyxU5wfcQKTL+a5y9HUToyuldsZVYA6xYbPe9/xYhYnNaHN55YlWFdJRIwDocEEEX33N8CPhK7MKxp2U2kG0he4JHqfXGiZTR0apS5bV00gSUhHCvupBH1Ve4vzbjBuX4ZSFHwl4UzLPptMTzJTCZVmkL20Cxv/wDW/wCeNLmyfKMtlFLT0okEYVWeYh7EAdzv2v8A+3jBauoRlGVJSZfDEadQw+1kPmvzc24+WAcb63UVEdPBPuAgsyKeQLWBPO4P0vhMJKc6Zs7iugzSU1LUwdMQMkzoGswuCbA37fLH1kFNBR5h/wDjhVBJDKvAINj+uB9KI+rHI0wLqbpfzXud9I5Hz9vbBGm1xZpGxdQkr6gBsCeDbb/nOKcUVCXjoBS0QeJPDq1md1NQE/xCp/8AqMdh2eNWYkgXOOxbSKObPzrJVdOAxqdm0E7f5CcX8rliEiAmQkxqCCvcAYG/DPpdlU6bgWb2TF3LSyTHzAMt7+2x2x5p6isuRRqZy+pgtvlycAvGkZNFHfkbfngzRSyugL2JNuRgF44ZwhvsA1mt2Ntsdj90Zl9Gff7NIwaSZR955f6YdazQ9ZEHWx6exvxhQ/ZpZMsndyN5LAd74Z6w3qEJawEY3+V8Bm/0YWD/ADRDmulGjjRtuSfyw5eDW+J8E1AJuRNIf1xnle2hUY3LK4H5kYef2ddaDw3Xx1AMY6fVXXseDc4Z8fYn5foBc5y+kn0fFIrMr3Qarcevtj5hQWkcNcAbAgmwtbbbbjtiPriRA7k9V/vM3fsORa/0x1+i6lfsyVJ1EHTYEknuq89/nhknZ40nZPHeVJGsbKvHp8wOef1/OOo30Hyb8Pdbv9fy7du+K0TlJWaWJrObtc3Y+9xxbuF2HbHzPONRWWIwhwbAhgv6bDvz6fmJgHzENBmtJVLUNFplt1Ibs4F7WXbY2J/LD9lNQ9RUEJDIhpdIfVGGAJ5VCDzc8+/thTrRDMp68bdEyqzK42Vd9QFt7cAA+tsNleqSSRxLJOkafiWVkAF7cA+pA3Xv25wjNXQcdFmesqKfNhmOZVUENCkYCUiLdgTa7Mb7kG42xHn/AItgpqaKSnJkMt9GnvbvgdJkrz0b1BrH+H6bLpclioPNyeT6G2Fmvo/3t4Uc06l8wy3URFGbGRO9h9Li2EOLm6b6YxMechzZKumZqwDUo2A3vhMzeZslzSURSNpPnjF9iCcU/CUte1GjuXaLQCzW+mD+YZOM0gcTyWeLzo3cX5+Y4/LGvxfA4oDxzSpS9KpjqOpcgWjvinlsMOd1TGm1/aX8reQMebXI2Pti7ReFyIRPUCNnTd4V+0jlA7qb7X9Lj5YKUFHR0Rc0cS04dhIZeodJcHy21Ej/ACnBdUC2kDoqGGhoIUmFbDKJtAVXUdN73HGwFxvfbBfw7XQ/GR9SLSzylJBJIun5qOCO97bfrgFn1RVwVUlVVz9OKWQI8VND1FlFhqNyCONt9POxwHTMDT5gstHTqmrRH1Z1J2HyOwF+MM6UTYxbZrkdJXx1M1RmNRFJBwI1c6EF+4wuZqZUzB2eOmMEtykMTAPUEDubb22NucS0Fd4hqMyQVg6tEsgWQqi+YdgQ1+cfOfJokiZhHT+fZnSO0W/O3uQt77n1wmE7yKhmVeJ5DWCaNnaNKeSJVDIX0MbWNiRvv8re/GC1CZJZKT7JkdZVJRjqsCN97ncWJwvdKSnnUSJHJGLxpNGFslx3AsE27g7nbjB7wosZq4tMpdRIVA0jb044vcH6c49JE0djrM5WQgPbj+WOwDzKtArpl69rNa2Owf8AUbzRi1NUuA9K5UCzldtybLziFZ+mJH0Akk2N+OceVC9KqnkkBH37X/1/2x8RNE6M4QkaSfzxKkeu39BTLWbTGdRAI1H88AvG8jdV0Nr9Qt+gGGHKyGgSTVZQFG4wq+NGT42bQ11Hf1vjsfuZm6gHv2VQq1BOWAOuQqNR2vth+j8PSSS9N6iK2kDy725/rhC8CRiPw7G0ZNzKzEjDblNVXZjXGira4LRqtkjSy6v9RxkuLyOzYco41RdpsoyymqnZNdbPE1zYfZo3p7nBHJa5UzwJUkKlWGpwXP32tew9bWxb6UNPABCn2ca2UWtdu9v64Tcz6kWYx5jUSFHhYMmgeZ7cKg/Cnv3wyFRYqdyXZVzl1yvxBUZbWt8Mif4RRbCQMDbT+Y97jm22Jaa4hWwcBuFZte/Yjk3O3t2GGPx3k8firIKXNKVSsxj1C44P8J+t8IfhiaKGmqMurVENVE32ZuAxU7nnnTbb6Y3LCu0ebKH4HogtRSyydGN0Nkvpu2xO23cf85wPrgz2MjxbMDHqcKSO4NjvzyN7X9MStOFZGqKineltfVGTqYcAAb3v6Aj54+ZagLQn4iRIHR7F2jCBRsTuSeRqAF/fjmbk76FpMpVTSrTgyyLqG4jBdNOxsLsdrWtv6cE498H5pVT5tE2bOsccMciGod2YzKLkBuxAuNx2XBvI6CmzCJqqpRfg5APhtQ6hkUEXJbv6797+mCOcKlJB1aCKO1NZkDra4HIueAfXAzzcvGhsY8V2XqykFXk86xTFKaq2DRJu5F77ci4Ft/bC9maS5ZmUFbSKFmDlD2DqLeSw9BbFP/1jTSyxNMsyzMNF4jq6chOzKADta1u974sTxygSxQxvNVFLSMliy7fiKg89r83tYYHg67MbGmnyqmqoxNRTLGaoGTpsLKrnmx4Bve4OLfw60bRzyKWMS6Zgo30n8X0O/wAicCKOujpljaWQxRSx3kDkjSy9zttcGxv6fn54czcTGuYJPLAYVkRZkvIx4a3tuMCkm9HWg/mkeXwQOG1RtIuvXAqanHY3I/57YSvEVbHTZS8sC07s4CglwTY3sQBsDte5+lsXKzNZqunWDpkpGgaKJWDPF23sf7Dvj3LMqTxLFUR17Joia0WhNJiI7XPm232OG8LZi8mZ3DmNOsyLXrIgdgOtpOkk9r8D5Y17w9kGXPlw0dOqilTzW8wYYiyLwfTQ0kNLWU5Z6ep+ICk3jlkIIDWPsR8rA4a0pYKW5pYkQnnQLBsEoRi1JooSBaUkuXxR01KiJCh0IwN2UdvnhP8AE1dKuYqI9MbRjTLPoBLbWOxFySbAAdyPTDvmtYaemkkkhZCo8rWDaz6AYQZqp6yokCS0tWZ1LLE229+QbnVa/G1/YjHQSlluOkKzS6oqQZfV1kgqYJDFH55iJH85ZrqSR2sCfLwvFsMnht/g65BMkJipVLiRAfuqtzcnncD0txzgYZ1osvaaokeCUKWj1J5QxA2Av303K9v1Mmb1dTT5MKiWUpLVrpTYldNgWI2vYkAbj1xXrsQrsMJPHUIJphGJJBqI1eu+PcCaVo5qeOQRRKGUWAa+3547CQbM1WqkqEZ5GLArZSfmTgmylKaylQrFRZSDgRTxPpp1ALXIuB8v74YaunjhWIJCyb3/ACG+Mk6PeirJKGKRKNNeyAKTt8sJ3jGUvUygCygC23OHyjWI0x2ZbR3Ct6WGM/8AF0mqrkUG4BIvjMHczPkKoDN4NvH4dhcd3b+WCsKIhl6guGVTzb03/PA3wj1P3FC1hpH9MWI2aR5UDsXKaQWO21sBP3YzH6IeMtzyOenIq5EjkgQA7i1rc4VfE3iSnh6poojLOdhNIdhtfFdWy/VAtbT9ZjGDqVt12N8E8qhysdSZOlUzmxijePzILW4+VsHFi5RLn7Js6qaqOsyjMw7JUOZYJW23IFx/vgV+0Hw/PSVT1UQ2F725H9sV8z+Piq46g1TxTh9UYW46aj+EdzjSMtrKXxVlHTnRPj4kHWibm3qPY4qxy5LiyLLCuzF38SVKvI9RRRys1+kVkZeiSCCV5/4MKz/E1EoieSRi1gE1G1xsNsaznPgZTUH4U6FJ+4drYCVHgmWhtWSWaOJgW7298EsKj2kJsteD6SXL6WMJLrkCBiWYkRMedI/CfXbDjElPmUDx1KJLcWIY3a5GFXLXjg16URWfzMwawve1/rzbDP4bqI5MwZZTGtlsvSNyfcgbg7fLHnfIXTYmNuQk+KPDMmQumbZa4fptYROdm2sQwPItf88FfDnjSA0EaVa9BYwbGSTU8r+gXhVG1jf6YYfFHhZc8niqamRHjjBWNUBGoX5N9r9tsZhnkNPlFVPFKT5DYRDdiPljccuUKase4jr+/wClqg88dYEQxmZVdQ50g/f9F54/uMDsy8Ssyn41TRJuaZ11EyHezWHG1+5FzuODjNKirmqToVujGxDdNdr24J9TviTLKOrzWvp6OKW5fyo0rNpjUC5+nsMVRxRihfAecvzKszqYUOVUUSLIzdaolbWV1C+vcAi9jt741LwXlb5TQok8eiewWTfZiO4+eFfIqKHwtQLSBtakgtO5CeY/e32sOwvvgxL4naSFYYwJenYSHVYhuRv629L+uJXOU34hKUYDwWWMG7KqgbkjcfTADxFmq09K1i2u1l0tYn5bG/8AfCvWeIaqFFMcWtVBaMFgG5sSfODtb+WAtU9VX0zyVkv2RuolHLLz32tfbb9MaoTydSOeW9F2uzeBY4aed5DJKbooc+UgXBAGonZhttiglX06G8zq6ljZjAjRk7jdQ3fVsbcn3woUmZT1Ei0kVZUx21RB1UalW+wLAk+vHe3bBSlX95ZgKfK6ICoJKvKRqI9bnubgH233xXDHwVIVxbY5ZRUSZjVVEVS8aUcV3n0rayabkMSSG3J/Tc4UfE3jFa2uDyxNHDI4WCmX8KqbLf09fngpntVDlWXrkNAQ2mzV0i/9R7/dv3secZ/mqdTOqJBxcnb53wTa0Ux+P0rHMZjWKqgKttI/6Y9PljsTSxRF/vSiwAt8hj3En9WXf8mP8ANMdbLIPIqt5VGCUszh45JHYar2BPqLf74FxOE6JU+Xk/8AyxZqK4WhQKh0g8jfkb46V2OjoNKSKeeTVdSpPuNxtjOvEr9WZmHBJ3w6CoDUcoU3Yrc7++EWo1VVasVtV5NKr/Fc4PAqkxPyJWkOXhd2XIae17Hn9BieAPJmRRhpTUQSPpiXJoOhktPTuNLDUxF+N8eSWieSRGBWzG//ALsIk/Jj4LxSIZ36eaFLjSyEi3Aup/pizSTy5fNHU076hGoL23v5F2/XA9dfXkdrAKAt7/5ScTRtK1JqLBQqsfN3OlbYJdGPsYM7q4pqmGV42PUj9ASAO31OBFJWVeWeIDncUzxlQESG+zrbcHFGSozR69JGEcz0/kiRQBtzv+eKOZVMs0sjNJG86eXpxtdY7+p7nDYt7QiSWmbbkubUPi/LzWUP2dRGdM0J5Vv9x6HEVdS9amlppl2ddJuMYTlOaZjk+ZCpy6oakkS1ym+sDsb8jGyeFvHmT+Jo0pa9lo8zItoYWVyP4W4Py5xbCdrsgmlYkRyS0U81DMTphLFgb+ZexFvTb8z88G8hrGWpgSQvE7n7PWSXb3ABNvX/AM4t+OvDFUQMwoY2dlF2KG9xhMyzOZYB05YaiWZbdQO5EbC4BOq913tt/c4n+Rh5RdCWqdms5xWJSZcZZpCFKm4I1lh6W9+N9t+cYP4ly1qdpa6ORmFQ5ZTawAJPH17Xxq2VZzC1DpngZ4j3YOyxi+1wxuexvxj68S0+WZtlz5fTSU88hKskYIJW2+rb6DEXx1KEqHSknRg8TSRE28w9CNsEqCsSmrI6ilJjkQgaHJsy9wbdsOEvgqXWbRgj1GI5PBiImqaMi3vj1XjsGy5R5vJmkCLCZShWwJdV0jbUNzvb15+uKE+Zz5SYSk00sAO0rtrY35PmB5442t6XwIrsopaRvslcMODqOKTxTltYZybWufy4+WFRw8NA8Ru/ehjjkd2eQrdpAAAHDdwOCNjba1wNuwq5lnEzqtNEFef7/VYEMuxNvvG9wL799zhYShrpm0RI7g7aQOx98PHh/wAGvGhzDxXVCioRpZgXIaS1+/Pf64LgaoFDIMskqJVXLKcXdCqbHVGNVxqvxtbjnfBXMa+l8KUj5ZlLdTMWXTUVI/6IPZT3b+WIs/8AGsEERynwhTrQ0QuHnVbSS/IncfM74TYiXLMW1E3vfnc4GUkukUYsP2wzT+ZiI2LFBY6u9t8BszZnzqi07H1HIucHaIL8PIFtYkuWPsLYAzuozuhcAmwS49bnCYvZVJdIb62oqFqXEccrKLWYDnbHuJhUObkSyoLny6eMdhBRQsn/AAo3F9Gmwt3JOJKsBHBsDqFv1x7Gqy0lMsb3dRuoHHvivIpaZNV76r7+hvg2LRapJBBS9STdVtffAfwtClX4op0dSU6jPp7WAOJ6ybRRSohKjubc7Y+fBbGHxPCSdwj9vbDca6bE5H2kNNM6ok4FuXFhttfjFRkVR1GJN9lA47/0xaSmUwxyai/XUlQOxvc4jqEBoyY76olHJsALt/XEbZZHRWhTRUaZhrVydjxp0Ylq5BLCVVQos23yRRj7liHSLtKtkOn71t9OK/VEck6lgyxwyW3vc6V3wSMPJtAjrUu1wQNQP3vu4HwZc8qTiGyTLU+cdgtsXF6BqbSM/mkj1C2wvpti7LVQUOY5iHtGjTLpt8u2Gx/BGb1bBr5UGsNWzcMBz8sUKjJ6mnGqIhxfbTuV+eD8VRqLmErbSDsLi3r/AGxZijQvtpKsAxdnvv7f8tihNaPIcndlDw/+0bPsiCU0gSspALdKpVtSj2bn874PS5x4L8Uyq87PlGYMb3kNk1f6htijPldLWXLKraW8xQA/TADM/DDIzvRuDqI0xk9/n8hfDIyaN5pjmn7PZ5lEuX5hT1AK6dSy3LLyLnvgzkPgnM8vqzU1MtyV0kBrkj3JxkKwV1BFI9PPLAqtzHIU3+hF8X6bxr4ipKdelnFXdf42DX/MY1ZI3odHFyVo3Y5dL/Ab4+JcmeZbNGcYvB+0vxWYY7ZkNTNbeFeMfLftF8UzpJ/+0YHqBV0RqOT8sH/U7+TNSq/AcNU+tpDGcDKzw34aylC2Z5qisP8AphwSfkBvjMsy8RZxV1ExnzSsZNYQJ1iLdzxbASmqBHmSSkkkudTk3JvtucC8t6D/AI0atm2f0WQxx/uTLUkZ7WqKk7Lcc25/lhFzHOa/PKpnzKpMr3UIo2VN77D6YPZlT/vDwzS1cbfaU4ZGHc2vhORGinVgCFuSt/YWP88JcnIbGKR8R69avcksL/M4v5eBqJZb6ith9cVoQzMpWw6Y4OCdAh+KS/lIF2FuOeMA2MSCdLCwjlAQhbErzvvgN0C2fRqW+5o3/XDVTEpSkqdIFvvdwSb4B0zCXPKjyB+nax+mFwexslouCaQi9lNyd9eOxQdnjdkI0lSRa+PcabZTy92SupkViAU3/XFqpFsxiFyRpGx/0nHuOwMjolTNkVaVwot5z/tj48J//wBMPaKT/tx2Ow2HqxGT2Q4ZbI37rhO1yD/MY+5vPBXqQAFha1h747HYiey1aAVbIyVEsQN0udj/AKcQMAI3t/C4/RcdjsMWgHs51ET1YQcPHa/yXH3m0S1EuYCS+86G49bDHY7BoCWhclrp0nhCsLJa23rhoy+yxfEaQZCuo7cm+Ox2KqVI8rIuwtE5MPUsNQlCD2BxamlZUla9zEHUH+IDff8AIY7HYz6ZP9gvP41qPDDTyDzlw22wGEAsTFc9wce47AYtF2P1Oh2FLb1x1GSXRe3WB/U49x2GsMndy1SQe8xJ/LFNbCUNa5D33+ePMdjohSGyPMqn4f4MECCZC7qB3tivUwowooze2l/+4Y9x2FsZE9EKlo13sQb+++CVMb5jLsNiQMeY7CpDYhaZz+7I+NpAP0OFrJmL59WE7Eajt7AY7HYyPowp+yGSKnhqEEssYLvuTjsdjsLGUf/Z</t>
  </si>
  <si>
    <t>Spinach</t>
  </si>
  <si>
    <t>data:image/jpeg;base64,/9j/4AAQSkZJRgABAQAAAQABAAD/2wCEAAkGBwgHBgkIBwgKCgkLDRYPDQwMDRsUFRAWIB0iIiAdHx8kKDQsJCYxJx8fLT0tMTU3Ojo6Iys/RD84QzQ5OjcBCgoKDQwNGg8PGjclHyU3Nzc3Nzc3Nzc3Nzc3Nzc3Nzc3Nzc3Nzc3Nzc3Nzc3Nzc3Nzc3Nzc3Nzc3Nzc3Nzc3N//AABEIAKAA4gMBIgACEQEDEQH/xAAbAAADAAMBAQAAAAAAAAAAAAAEBQYBAgMAB//EAEIQAAIBAgQEBAMGAwUGBwAAAAECAwQRAAUSIRMxQVEGImFxFDKBI0KRobHwFcHRJDNS4fEWJURikrIHNENTgqLi/8QAGQEAAwEBAQAAAAAAAAAAAAAAAQIDBAAF/8QAJBEAAgICAgIDAQADAAAAAAAAAAECEQMhEjEEQSIyURMUQmH/2gAMAwEAAhEDEQA/AFVaWZQb/vnig8Lvwpk0Mbu4BI5nrzwkqxGIlkJAsdr8jscUHhTQ4gSJk87WQrvzGJy6NC7Oni+COQUTAkvHFI7abAXso5W9RiYBInMTfLyxZ+MaumjSlp6exn2WRgDZQy6iPfyrt64jWP2o5H71reuJjmtaQHawsAn4nV+/wxvDLvfpqF7Y0nUzFZF7Ft+gxwEiJf7RQN7n1wUgG88+mZNSljq526c77e2Bq1bgXdgQtwjdr/1vguJop4h5vtLbAciTb/PC6te5YM255e1tv1wyOZzEhawBW/boPT643DOrAG+36/sYHpVEkTkn7x2I7Y6t1tfle47/ALJwwp7QNmZtjayjrtjMfncWFwBv9TjAIEaq9gQ1z2IxtTaQ4CrsSLjrtgHBZdQIxYDUzEjnfpg4G7RvrABvcDkBhdMyrIhUAEgHv1w2y6hmro1nLeQbKCeYGEboWeRQVsUZdQ1VZm2YmmifS06hm5L8ii9/e+DK/Jq6mUSLadRz0X1Keu2KylvTQ6Ej0xJ82np1xiGo+IaThtq0tYBRucc5MwPyp3a6IFakC6KDbXewFj0xvc2GrmPKdu2GfjDLCmqvp/JIi3lVfvAHn7jfCCOo1xpv1xSNSRsxZVONjOCVm+yv+7HnjNRNuXdjpY31fphZxidk+Ycj35n+YwVldNVZtVpRU3bzsfuL3OGcVHbHc0lbHvhvL2zKqM0yn4WE9eTvtYe3U/54b5rlENaJpaO6TxxgnoHPO1sNaaGHL4YaWMBYwtlJP6+uNMkkNRJV7hkZxzG5FsZHkuWjy55pSnfpERG7OJSx3H3e2ClLazq/wC2O2f0a02YyzICI5rgD1GBxuEDH7m2NSfJWejjnzXILpT9rEL2ubY0zV9eQ5sNXzU7fo39MYhlTYEb3GOGYnVk+b35CkkP5NhCwziW9BTqDypo/0GN6WK6nWbWvv22OOdKjPR0hG1qaO/4Y6U7aVfa4Itz5Y5nFA0dOrFQkNgbbgXxjGtREvHktrI1Gx+uPYUJB1DExefkd2HQXF8OvDEnw3DaIl2X5duTepJwihbU/CfcLso6kYoMmBg1hQqgLqIbp3/likhEdvFtHJS/BulY8kcri6Emwk4Zvt++eFkLMqgyIt9O1hcnbB/it1SfLixJjZWYlhyYLz+t746+EU4lRNUIt1iTysN7McRfR058ItiCd4GZw5ZGBGlRzAt2wujYTOKYDQXYi5Fzj6bmZgniieaNGjkLKwYcm52/LE3W+FBKyzRVAicfdYnb688GGRLTMi8tS1Ijnilo52WTlbUGTkd+vbGZpy8bMqoTuQL367Yd5xSVCQAVFPpdBbixi4PrthBUTRJSgBt2vpsL7/s4qnZpjKLWmZH2UTEEWNrXxtAquFksdN/lvbvyx7SzhWUr599u2NjaGJwx3tsD3t3xzGMRqXADAB9O/rjaJ1JfWDcFmQq1tLAH8b/540j8oB2seg6b4yGAjZnO6o3I22t/rgVYTdlkqKiKOMHUxVR72/e2LvKqYQRJEgLKigbHEz4Vpo6mveQr/AHZAVjvb6YvcrpFE8ikkqLAFtufLEZ7dHneVPlLj+AkqMFM0DWdNnRt7jAXh2EvTTyU86IZJmZi1yQt7AAcgcFZ/pogZ1IRx35OOxwHkENXJl8nwRh4UtvvXMffbvgt7M4VmVJ/u+dLh00niG3PHyCoLUEs0EhsYuRHLuDj7FVvNBRyRllAANzbncc8fIvHMIgzZvPrEkIN164fG/lRfxpfLiP4sjOYVq0uXvolFjLJMxK6f8VhytfbubD2+k5BlVFlNCYaQlmIBlle2qQ9z/TE/kEa08as66Z5Qsk5/5gBZfYfzw+WtWIVUX3tIKj064y/2ck0QnlnLQvzqfTqDNodWNje2C8iVkpvs0ZQ97sVsBvv+PPCHxDNDVJFK1nt5W2uThvl2Zg0EUdECzMSLEadIG3LHYuxEc/EFOtTDJHFYGNLgnoemJWBy5hsLnSR7Hri5NMtPROzXaQgkseuIWQiLNHUA2WQ2PuP88acLp8WbPEnTaOynzA7bMOWM5uAMozRV310kg29sclNjf1xrnTf7przf/hZbf9OKtG5DuhVhRwE/J8MgB+gx6BbuUva+xuMbU44VDTrvtTxmx9VB/njrlMY1SyMxOxAHvywjHH5KqSpjFxt1x7HAxxsSxW5O5PfHsKEgUUNMzDy22Fv37YtsspzDlSz6UkklW2lrecnYDErSCOWVbs2kjSR9MUeSqIIlaRS1jYLsQu/Qd8UmhYgHjCO0WVofOwVxdT5fl/8Aze3W+CvCGo5Yz8QorSWVrDcjC7xpIvCoGguvmcN5eahbAfz+uHWRpwsnp1j1B3j1eTnc74nPUTN5kqjRvUuISlPUOOE03EkZltw/W/TG9Y66oXjL6JXNmbsMc82SOpgEU8vAkVg9iPI9uhtzGAKbMIvhXet1TrSMeBCNuISe53tiJ5oXmN4poBGhtN8tyBv/AKXP0xP594ep60meiVEqb+aMGySf0Pr+OH80sdfU08yMYtRLGNm3QgW0nvz2wPnSrHW0sjMFv5WJ58uvT8cNHW0NFuL0RVKXEjRywsjxeVlcWItvyxiuIbSlrWXe/sMWVZltLnOWI0rhKlVvFOdynp6j0xOU3h2onqJIqycRiM6QEO7C5N79B++uK/0jFXI3x8mPH5CWTXc72QED3wwofD2d18JekyupKFQCzaUsCezkdMWGV5bl+XsDTxrxGPzHdnPvhxJXtRyRqZNIb5rbhfx54g/Mk38YkJeY29InPBeXSxFoJ4ykzFmZSexPUYq6sR0EkVasoeK+h7W26X9x+mEZq0Oasd4QxuCjFSAR/Pr74Z1WVUusyuXkaMA34hK9/rjozcrbMzlbbFfjGrheakhkKESFdbX8qmwJ/LBfhmCVaaepJWKCps6gG23LlieqGMdXKszkx06OIlbbzMQPrzOCKvNv7ElDl8MsdHBa89tRI6m38sFS2cH+KKtUlggChxbzhTp8u3P6kY+fVlJJm/iuiQou1QtyBYaRuR+WKt6vKaahq9FbJUSSrZzIvnvz2GAvAVK1ZmdZmNtUcSaFLf4jz39rYHLdoMXx2VVTF8MDoS+o8/TC2tqJY5oZacLxASpWTyqb/pijnRXCxsm7bKcLIdUxmSYKXBs62sWHftfGdKtEicrIUhq4mrwaaCXzNESTr9FsPrhpQ5vkxmCRJPTBLKqHcEDb35YWS5Y9XnRiE8UaJFZeKpbSt+XLB1RkYhp0J4U8SEsSosR9RiyVKxxjVZr/ABAiGlRjEp0s5Fh7XxP5uEXNFZeTnSSOVwOQ/H8sNo+KIolgKCnZgBGBYg4FzwqsakEHzqoFuRBuSPzwYSfND4ZVNCvYKCccs5N8prLE7U0gP/Sce1je/IYxmjJ/Ca4E84H/AO043SPW9j2gkLwUqk7NDEdRPZbW/LDGmpmi1yN1YMBfphZk6GSipGUEsIEAA74dy6nLLqN7KFB/PEmMZaWpLEpHdSdtxyx7B0d+GnkPIdMewo5NUXheqy9yJq6KS4PlSI3v73w2XLuFGtppA19WwAvjp4gzCOngMjgBy7Iemll9MA5fLPXU0bVNQSqWOkA/Lfc3/X0xneXI3R4r8jK/YprqU5rmEeXmrEZjDkF1vr1H9jDyknekCIeSIFBt0G2EFVPBB4sIBPDYjcC5FuZ/TDiTUJG1ajGx1BupB3GApN1Ysskp9hpjWeY1U0BkdhZbHlhJn6xRxRzCNISjglXk3NuY5fhg2CeqtII45Jekaq+49eXLHGsrklpyTlNQGBFwVQG57MTuR6jFLFMx11HQ04zmUxoKgBaeAc2A2/G/XAWZZzTV2VM80gSoTTddHlZvfqee2FE2XOkmkKr6mJjJ1MUvzUchz9OuHNJStOfhlUcCEgyS6AAjAcgfvtub9sdy1Y1jCNxK0ImsNcY0Ley+t+2Oc1DLLUpKllWPe8gNnHY2x2lSGpqI42YGOLcBFuCcHU8sfD0h5IpQPvHyt2588SnNPRNsX0dO0sjT6lia5RUuLkjnb+uN5qOq1lZAropDjbnzwL4ezGGDNKmDNKcwVKqzodWoML9Da3XFFRuKlDUVBI1Hy3HTpifKtoBGVVZwMwi4yELICPMNmxVxgNlzSQTlwAFaHnv0xpW5VDmdO8bJd0a4IFivb64XUUwgPwckQWqhbW0hsOIAb7fhhozbdMKYq8WTVL5kWaEQk6VRVbUZN7n9MNIPEGUR5cVqLRzIAGTRY3tuB3xp4ty6KSrpJoau0xk1IXa3lHOwHcDrjTNpIlqo5WijWU+U6eVgDthpS4bYW6E9bW5dBTNUon9pBa0YU/L0vfpii8CxR0/h2n1Jpea8rbctRxM+NUm+Ey4xJc1Mop2YHdgb8z9Ppi0pXWKkCEqsKjQhI5AYMXpNjf62GVLya1jIAUsND+uF+YiSFwwI4g6nm2OVfLUwxmJgrxa1ZH1WFgbgnvjrmutqT4ojQUWyI3Mgc7+uBIRols0nK5hCoq0hlnF9nAUi/I4fU6SZZTMK2SMIUAJ13uMR+Ww0mfZ3PTTHSUAaMSDUhO2xF+V+mKP+H1L1ZfM5jLIuwQD7Jhe4sL+vXthn9Rn0Y4mpyaYjQrgx87k+mAs+mVoY1hYOIZLSMCNr7D3Nzjr4nqkigjpKOEIrnU7iyqo7KL3GEVRwIqFCA4YkKNrDmN/2Mdj+yGxfdGWm3YNtgfNZ/wCwVQvsYH/7Tgyiymsrw7BRFDzMsmwt6DmcHDw/Qzxy09TNOzFCoKsEBBHQWP642Tz446bPQnnxxDMgltS04XciFet8PaaQtJrlCABgptuWvf8AywjShiodKUvFGhAA0jhvKPYDDOCQCSOojCM4Pmt1222xOORZOimHPHJ0VVNJMaeIrBcFBY39Mewm+Nrm80dSqod1UdBjOO4MtZL5tUNmK09EuriNPxJXl5KoHX3JwxgjijYJxBrsd9WwHW3pjJkSsrGl4CRMYh5k32v129ser8qkq6SSF5QincShAGHpfGVU2eFYjlyinqZ5KwSTqUktqXkRbmBiryRrU3CIYiJguopY2O/LCCDMRQJVUWZAppXhQOB5b8xc9Li+/wDy4f1DSU2ZRR00icEwFmQ7K3K2k9fphdxs6wuuo2p5kqYGaIqbJK7nf0t2wNRJHU05Yatchcyq5uCb8wMHLElS5TMbo6WKxFgVAPXbn0wrzeqgAkOU8d6lWEaCJSVsO5GwxVStWwk/m9HIXhy+PSzzE6SxIK2O+/XbFNQUnw1LHSU63SJQA1rbeg6YEWeorM1p1ny14tCMWlksQCLW0733F8UVPTtwl+61rkj1xCcrlSFbEkganlDShtJNjcYOqqcNSJKoGsEMpHbGc4gk4OpVZ7HffC+lrlFDJBOro6PdQRzGAt9ii3xFkTyzLXUYDyw78M8nw08N5iK6n487aSgA0gWVLc9vTDuSLiJe9vQYlK6Jcqq6idFKwzxniEfdI5G3XrsO2EdphG9HXxTVswAZoy+zA9cb5zlq5hBNw3MFQg+zmTmptscTvhzNxTVaQSQg08z+VypGkkeu+KuOZeHZiLsfPfkvbD+gkLU0UJzODMJmeolgRFRnb5n0gkn2JPLGaqqFRWBdQ0KCSTtYgf1OHuZUIqJ2oaNBdPtSbbRFrjn69sJ08N1AdpJZ1OxS2g8ziblf2YLvsa5pRjMMkVYCC8YSWIdGdTcD9Pxx0o5RCoeoFo9jv0uMSuaQZtlzFEkDwRMBoRiGG23Pnyw4yqaoq6SL42Ija4upBI9cUWVJBb9HNHqqz4uCniaKkZ7a5FJNvTBiZdqiLTySzg2B1vtyty6YaGNhA/DLAEWNm2xsE10/EijAUDY/4sGTbdgsT/wekiUzwQRxvqsxTY298aS1D1MLR0kcbOOQJIO3rg6skjp6CVkIAmsFDHdXJsB+OB4YEoFVCnm5tr5n19r4etdhJCGKuqqs0xU8Q9jsoxWUWWQRInHAlcLYahdQT1AwRJTwiVZqZV1kb26+mMiYykK2lWbbSPujCnNmljxGQW1tb8scZpVgiWZgu8hANseNQQaV7jykq1t27YFSSSolkgjQ/DQsSzhdes36YVY12ChlDTpOZJpms7tdVH3R0xiCOOKr4zLckhh+hGMpIHY2is3ta+Bs1nFPSpUGxEbi9zbY+uL45JSRfxp8ciGsMUxiQ8CRvKPNtv64zidg8UwpDGodiFUC+oi+3tj2NtHsco/pRrQRUkkMukEu2iyk27j2wQop9codeJKD5QgLL7H274IRTVUsnDsp5aeht198epXE1GeFGBMNiV2N8YeNOzwq2LMzbL5lmpzpERUmM2sDva2JXI8x+AnhWun1Ua644E56B226HpiwmlpaiqlirYE2CrxIRcIfX1O2JjOMuFXlzcAcPTOyrZNPLe474nPT0cUX8TdFSNI45HC8RG22Bw3hmWFI5JYwyuu50jbHzPw5WtU1kkNXVhJ4oSkRbYsoHf8AX0xf+Eq6DNcmjkZyyqdBJG4I74EbvYA+o4bxiSFkZR8pXe2O9O6vGClxta3b0xLZtMcpzVWpHk4Mjfa2U6B7jB0GcU8iHMKeQcJiOOt/7psGTXZzoeSjXHpPP1GJ/N6WKRJUIcAjkl7gjrfFGs4mjGhhYjp1GB6xkjS0qEoORAv9DjpxTVo4mcg8RwwuMvzIypKDpE0v3u1zhnnVPHJZWCOGGmx3uCMTfi+gjnjSsh0kjZgp6YIyDMZcw8PsZ/NPRvZXPW1jp/LEk3QDrk1HTQ0lVHNSwrLCfKzW8yH5be38sM6YMaSHzMyv5jpsAx6XwBnKT0uV8ZYuIyx6WQ73BN7j1GDaDXDQRJM93upXUANNyNiPS+GV+zgoIIhNIFa3NiTzbue+OdcP7NJHFvKgDEC+554KVFeiqLMfK7Wktzty+tsSNfNLHWQVbVIZJjrkAYjQt+3PCSQp3kiOb5zJVxgGmiROe4aSwP5cvrh1JHMtIAURYbgkC2psLctgfLohCA4hqNTIXFjqJu234Yb1iwlTwICGXe4Jt9Bh4Ri2xkZaN+HqEOkN92/LHDLHW8sRNtNtKtvz7YOpo7UqushZ7X3N7Hphdm0i0cQq42UcLex5W9cP0rDQmrS8mZJBMFWKGXWzWvv0w2T+G1TkNCVfWEbzEbHcHn3wryqkqswjqa2ojijNSweINIfKnYjrg85RMI1JqYfmEjWFyxHK39MFhMTxpE5ipUJdj5RfC7NQ9KBKx80VtRUWNjthokcNM0skuo22a/Mfzwl8Sw1UuUyu6s8k+lSibkLqAFvocI3sHsW/xB6jXTUaPxeLd5tItH9ep54bUQpaaAxLHK/DBIuD5m53OENBS1uViClaCJ5Xm1Fg3zC26nth3TmvV5TUUoNOxBVlYDhEcwe4xWhmg0yNP8uiONrb33P4cscq6GOqgMM+8LWDKNr2wQD5+InykeVVA5YGrKyCFY6fdpZfKo6+uJONvQtW9DCKrhhiSKJIVRFCqqrYADltj2J7izDYwJf1Y4zjTwl+j1L9HOQ56k7mml1JMgsSN1k9R/TD9ponZXhktIvz6FGoD0G+PnFNU6TrYbsOaj0xS5TI1RDxGYCZRyGxI6H9cNmx8drovnwcfkuhznFNSAwTxzPHLIxdJEW5a1hpYchfvvhHPDS57Lpm4lHPEGEl5NauCbmx9/bDo1a0lNNLwi+ksIk621W+nM4n8yiaHJKqaon01UzrYK17i/yAYzN2ZeyTzbITTU9XU09UWaCXQzswuxO+wHS3M/yxS/8AhpnULa8qqIdLsupTquHHf3HXClaDNVh4MMah5nLyRjcNcbD098EZd4XrlzGPMaeIUjgXKiQuWPXftgxY6qj6Pmel6fhxQGRjyZQLWGPm1Z8RktdVxmJoqSqXSyvawPQ4s6eWreApUsFeMHWg72vscSPiWLMpZzBNTmSMG6sdja373wsmrEG+V5zHlcqJ8SZ6Vt22P2GwF7/4b4to5o5KfVfUh6g/v1x81yCRI8makzB41qGBURyi117E4KyjxIcrmFJU6XCED573HK9+42vgJ06OKXNMp1h3hYqWuSCLqfpiKy2c5ZU5jFKWhjKrcaLhvMASPXfH0R5o62lWeinVlYXxOZ5lKyZfMLI0snmBPNXvtbE5aFYflqPXUkzysODKnyKT+G/72wnoqycQmnq/tVjmEYYHcrqA83b37YYeFJw1IaaRbVAUl1J3W3TElQVDVXivMqYqJKR57sU5nSOQ/fTDQtpsMVZUTZoKatkgWphWOVhYK10tYG/oOW+FlXwGzWAQpDMrycQmKUBWtzUnsfyw1EoeklhMeueE2iVowrlQLn+mFGVLNW5jNEryU6UwBUCx0XO4/PE2wDXOJ62gpjNWmI2IKw6/Ol2BJHf8vbDgLFW0yTGQoSt7JtfE1ntBHFQTrK6TVMitplkH2hNu/QW6Yb+GK0VPh6mqFA1RJokUde2LQ+wUb0FV8JxKaoZAhYlZATf0GE3iSraf/dhB3sXPLUvMDDjPIyVNRA0ZjT5mLfKew74Q0UgzfNDUVEKAo4j4bPbWbXa57k2w0nqgjijNJS0kdNSiaSQqNOxIBtvfthjJOslJxJI0t/7ZFiB0+uBYq6gy1vNNGZJCQQhvpA6DAZkq62SarpVaCFo9KxyAjV7/AEOOo4CzXNqWhnMplbQgBXULrv69RhGM9kzWQ0MkX9nZ1Yst97EHb02Bxx8VSioeOKGID7G1m+YWtuMdcpeZXppJQIoZGLCRV5CwIA7Brb4CinsKQwpqWrpanimpikVRdeIvJT7G31thoOOyhaqZTHIblVGm56X/AA/PHOmj0VEjOqSAgXD87dCMEu8IpzUa41hXYsTcqffFG6AzjWziJOJKVOgeYhrcsSL1Yqq9KpRsh+ZhsR6Y6V2cDMJmipV1IosQR8+OGUiWGoKSJZHPykdfTHQ/WNFV2VIz2C3/AJVfqcexlaOisLy//U49inNB5IUxvTxVVqZCbx6dNrhtzuPcb4NpOPTTx1MBsLhbnlv0/fbCGjdtQGksRawvt9R9cNzUScVTNbWVJADHY+2NSV6Z7MknaY4lzhRVNESI6ht1j/xgE3t3G2OMsL5tUfETIUhSzRwBeXvgabLxV5hR1LLdIVYsOjG2kD8d/oe+HlNUtDKr/DuyhbFRYFvX8cYcyipUeRnhGMqiERUyVHyILFbh+pH+RxyraiTLSoZ5miYhE4iEW9m5EY4ivkjWpHwTxI5BN21BRvfcct7dMd5syoq/JDTtVaZVQ73DAjtiel0SoxLDK/GqVnjgltqAZrgWxikmkzGCSoqFjs91sOoBIvbsSPyxjJpIlyFHlWG8isVRwGAA5X9/54VxR10UsmVKIIRV+aQhb6BYXGx23sfrhGwHCqpoa2nhpoqYz12tkPnAAA2BwjqMnnCJvBxBfUVbUR6H1tis+IyyjpjSU9RFLZgJWIXUoHO56HC3xDn+XV0M1BQ8UTOVKsraA6A2IJxyjo5HDIc0qI66KljJjLXVwF8r2GxAtik8MVdRmozCnzJFWppJwu6aQ0bA2273X88RS0uYIeKtHJxI90ZSWAt07kfXDvwXmDf7RFwpWOoVjNE7k2Nh33O4wAhlZJJTRVFbRqkTOXRSBe5B07/QYQZTQVVJm8vwayAyqGLIq2DEEea/risdI4oTDIf+KmfduisbfywpIc+JKanQG7RFme4BAJF9yL9uVj64P00gXR3r3WZnmeEiSFLcchowrG91L252I2wH4Yjiq0lqJ4KiZpGBdwRot0vY7kYFzupNPUClpiZFqo+EFUqrI3oRyPQntbD3JKeqiiVbrDFGNooR8/e7He4+mJ2AWeJYaaljWONDxJH4ZRiW+ax1X9r/AIYB8IyZmKiSHL3CTO2oK3yEHGcyznL0zR4KyRFESkRvpJEjG99XqB19cd4s1pYqVLuROACskZCtfoRfocUimmMk0GV9VV0bOalBpjfSFi83DYi9wDzJ6E8uxxwy6gnEdMtTA9p2Lu+nUeIf6cscVgq81rWJqlQiNWnZwDYi5FrW5X/dsNKXMFy2Y02drIy3slYosQel7csCTtgbOZoTlddaogFXA+2nRZrH25H1wbJHJkk6xzVVqM3Kq5+W5uQT1x1WqouLeiSoq5rXu67D1OFniOCSmijqcxM8xgVSrL2Ci68+fPnfDL/hyJqvLVeYRV1MhKxyWWNh84J6dcObpNHNojRI1YeT5hc2uQeg2/I4xRzUFQsJinSOUkhI5F0Nzv1wekFonplh1PM2hQr9dzf0AF/2cUekM2cUYCqj0XlVwF03A5ep6YnM3rYqky5aZnWJJ9dRLq1FuyqLWHqThvnVdURiDLqGqVa5bh3jUC0fXfcjHehy2ZY0PAoqqPYM33vc9Se9+wwIyrs5a7Fnh6ly8zStT1U9IEIAOpWEh9DbbFK9NTkf3zSt6G/54FloaXUk9MiwG2mRdA0gfu+MPUOsTRw2jjYW1Dr7DFYpz6KRxyyPQy4mjyF4SV2549hIMvU7iqe3Ty/5Y9i3+OaP8MS0xeOdWFtI5+u+HFJSIK+N7sSRcg9MJ0T+1xqGVtRA8hv1w9pGRK2IEElSdQJ3N/TFHbWjbkT46HtMkO6yS2ZSBpKnyjvguOqgpg32Es+9lYCx258+mMU0XEpyWnWRGPyxnY+9hf8APBzovBBaJWDCwCnl9Medx/TxXafyFX9rzCSN0kCx3YXXY2OwB+uF1RkMEq8GOIOygSNMTuL879zihFRHTJKsdOSIwSB2UW5/z+mAqqaSSaUwExCVQjKfmKk2B9D1+uEcfYpM1WWV2WT8TLalOBJGWUt8i/03wJBnc0+axVNVaBpEKGYA2Gqx/TkMN8wy4UszxRB5ooNI4UhJ1E8yABv0ONKwRtkoNT/Z6Vm4fEsDbzHc39TbCJ0GzaTLcvFPTUkcDXmku0kgGpwee+B8y8L0BmMVOunQpdmPMf63/LAdMsmWV1Er1UlTSR3e/MpfkTY7j1H1w3pHrM4mq6elqDRhlR5KiZBI5U30qguBbYm5vzAxVNMIvhoPhiIqmrkSUi6qCT5ccJY5stzSPMeDJJEzpaRjurBhubdOf5Yct4OzhaoV81bHXtwwpjMRjNh20k7/AL3xwjaNoaulknMi6WVoZSFb6db+4H8sJJJPQBhm8KHOkKnzm8kI57EC5t1+UfjhW9dSRZysE0j/ABsykaVI1sTyAB5cr46ZnJN/B8qnlk4cix/DVA+8dOxUG/W3flicpMk153DX1CstMW1teRmk0nkNt7+3TBVNbCq9lBldDNmNV8SyJJTxRxrCWj3sB5tum9/e2O3jDOzl9I1BQajVzeVOGPkHVrdrYYUGaUdLlk8pmdKVJSixkBTc7gAHzMd9ha+Es8MGc15nrqIQC2iKI1BErdiQpsD1sSfbrgY+7AiLrqEUlIs0haSUNdiSeZ/n3xmsq0bK6SYsxbikEW6DpfB+fBuJHTUxIkk8iqxsI7Eg3N+XY+uC8v8ADX8Sq4C8jTodIUtYAnrYADa3Xr3xaM1xuRS1WytyalhanimpgHcWYPf5xzue+GhiFZR8IromIPEZ+h6kYT+Ks9i8K1NMi0gkpIoliKKwV5Hvvp6gKOpFumOC+LcqqHpmaqMKyam0yoVZD2Yi468774RRdWxHF9jnLFky6d6bh6+Il4mFtrc8dczpVqqMwSKeK3ddvrjnR1NNKhm+I4kp/u3WxA7WtjscxAUfEzR3U73AF/rgquNCk/LlyxwTmoEkgRdCyOQQlt+eEDZ5USqVy+mJqHtCJibW6bDv74I8SS1+ZVcq6y1ILlYo/vKPvGxubcwMHZHUZMKX4KIaV1aTxyA7vb5gBva/4YUNGlPQy5HKKrQwacAyO6a2B679sM4a2Tiozy06XYq5VNItYG9/a/4YPqNdLFw3lJVAA92ujXGxF+XYjEt4vqFWjmp4wLCndmYXuV0nl++mHgnOSQ+OLnJROr1zV7zy3aSAyDhryBXof0w0kghZIgJCA7BAOx7kfgMKMnQx5cotYiONQQb9AcUDFFMAMYD7Ws21/wB9cekkoqkexCKgqQr0067EygjY749g9svonYvKSsjG7AEbHrj2O5DkbC0qzoRHqIJsT93phpRvIsyvpDFlL6twccxErZkIkVmudSjSb9T1tbcEYZwJHNmCfDoWYx+ZL29bX6csFP8ADgTMJJaWppmjmeFhHJcxkm54ZIv+A54MyrxjPAEjzOHjoxtxk2Zfp1wFnDFauGNwEl0Tt9mb61MWx/D8tsTjsTbY3WTthXCMlslkxQn2j63llTl9VAz0EyzqRc7+a3qOmMfAsKhpJHF9QIUcvS+Pkq1FRTSLJTSvCw++jWPPFBS+M80jj4c3Cn321rY7dyMZpeO/RiyeHJfUvpKdI0XSDxNd+Jf5SRY3xP8AjCsocvyeGKbziWZQIue4ux/1wlr/ABtmDUhEFPTxsRq1gk6fXElV1NTXSmaumMkh3DM1/p6YGPxrfyBj8WV/IrI6qmlphLRiN4+XDBK6Otr8wcOcsqo6SX+KUTO9M/lmRjcxHnoYfW49/Xb5zSVclBVcZd02DoeUg/fXFf4ekBoqrMKJmqVhkArqDT5zCw2cW5ntbqpGI5/HlF/Enl8dwdod59mNVNTcaCrYRy7xxo/mUew6Yj6CCaukpWnZ5JV4nnd7n5TYe1x+eCsz0RsslDMJKY34bEEFfQ9VbG+WTvJ8PClPLJIr3i4a6jdiL3A9L/jjLbSM/oaUPGq/BtQKmMCSlnEqEH50IH9DfATZ3GtPDLSSg0uoB4dmKAbk79PTHfK6un0ZtlbS/acGQOu4sQ1+voccx4fo/hWh+GDyquq17lk6+t8MmumGwXN6GnnnhqlMyUU0ivpiNwjHkQehItg6ofL6Kk+Dp51Ti/a/DupLFgOd+h64nMxmly5zHSyypRRxaokJ/wDUvYE36gacU+Q+EJ54Yc0zOqlE8qtIUWxZgeQYm4At0HPFOOtsatdiego2rc1WOZXRJwp0sduEN+Xrt+OLbwrliUEdfm7x6meV1pEG9lubEYFbwhV00ytR1EL8QEMXFpGTYlQRcAcuQ/XCbxr4qzGKrOTZRCsHw6pEwuGYSsPluNuRG/rhYKU50ugwTbGGZ5DHmFS1bV1gDMD5G8wjHb35fljn/sGZwmqphGoagrob2w88OZSmX5Zxc3qNa0sRnq55TtqsSSfQC/7GPm+ZeJ6/MPE5ziKWWBIzogiDW0xgmwI9eZ9T6YbDhllbaekUx4XNuhzmfgPMMrQz5dUcSMNrkjSRkJAG/uPTBPhzJYVpI8wzPjvKlmvK1woPXe+HlZ4zys0SyxyGRtABhRTq9fb64majxUzfERQ0aGFywQO52HqB9D+OK48eWXaBHFkl6O8OZ02ZeJYqNI2kp4dSrJGPvEWsf+UfrgnLcmpamCtiZEjkWf8AvLXL2sRf0x28DUNHDlrzU8gaolN3iLC6Hptzwbmq09FClW78J2BD6NiTfpgTi7pLYsl8qSFjSRUNFWQleGVeyA7nvtifzTVUQVlRMCWene9+XyGwx2lkmqKqaSYs17lQTyGNMwsMsn1H/h32/wDjjfixfzjvs9DBh/mrfYzykkUVOdOpWWHXYcxYYa5nAqsJINSlFDaeex9cAZBIVoqcH5DHFq9tAw4SpEUy/FRlYmvewv5eY/lgs1BqIJEV+D8wv0x7Ch6gliY5gEJ8o4nIY9gHH//Z</t>
  </si>
  <si>
    <t>Lettuce</t>
  </si>
  <si>
    <t>1.0</t>
  </si>
  <si>
    <t>data:image/jpeg;base64,/9j/4AAQSkZJRgABAQAAAQABAAD/2wCEAAkGBwgHBgkIBwgKCgkLDRYPDQwMDRsUFRAWIB0iIiAdHx8kKDQsJCYxJx8fLT0tMTU3Ojo6Iys/RD84QzQ5OjcBCgoKDQwNGg8PGjclHyU3Nzc3Nzc3Nzc3Nzc3Nzc3Nzc3Nzc3Nzc3Nzc3Nzc3Nzc3Nzc3Nzc3Nzc3Nzc3Nzc3N//AABEIAKABAwMBIgACEQEDEQH/xAAbAAACAwEBAQAAAAAAAAAAAAAEBQIDBgEAB//EAEQQAAECAwQFCAcHAwQCAwAAAAIDBAABEgUREyIhMTJBQgYjUVJhcYGRFDNicqGx8BVDgpLB0eEkosI0U+LxB7ImY5P/xAAZAQADAQEBAAAAAAAAAAAAAAABAgMEAAX/xAAnEQACAgIBBAICAgMAAAAAAAAAAQIRAyESBBMxQSJRYXEUgTJC8P/aAAwDAQACEQMRAD8A+SpDR/lBjek4pRCuC2KPPCkfF9XRmZZI0LXCNsOzTTKmL0/9SI05drL0xBokQZcuFTxRRJuR2qqufqBGVO/Td2d8QLhD1MgqVaVYpFL4z3+EO21ri4R9Gelzo5cQuK/p7dGuFYVBVXs6KfrvgV2RBlS9eoXFpp/i6UTlDkqBOCktjK0UGYVUEmRD1SlP5QikmqrVQ2UJIdoiulO7fdKeuG6bMsFLLm4qv1itzZ5HSQEQloLLopn3b5d8JHGl5JLpooZtRFVmlRxZhLfd0d+uMv8A+QJVv0CqqEU6BHdunOcu+c4eWdavogejOGtSokQiWJKUum+Urt98KLSTK0zIj5vhpT6OjTfE8OOUMvJ+CSwO39GastNsq/QSdr4YkUuGc5dEr7oY8om3oj8kg4YNsKxUgthtlUIhvLpkOicr9XTdBPKazHju2Km6BKJ4YiRVS179HlGuWSPNb9C5I1o7yQUrBUeES+f/AFGqAxhJZrYbPbYRipV7Kc7ynG1sayBaIiq4EScqeOFLo06L+mMueSWyXESIok7WFBv63TV0D39EoPc8nBMBrXGoS4Rn5X3xoTmIZgEautTKUy8oigj6QeQs0edkzybqIVFGHc8gGrt4S7h85IiKrZG67ou6JatcSlyOIOaBymI8OsZ+UpTjcWksKVKXV2oVvavTECAqhpzd3TFP5WRPjd0MssoGYtPke+VRHCfNCIR4qxn2abrvGMi9ladk2rVaA0koNJDopMZX6py0T1339MfWEl69gaiLLVqgJ7ZrZ6iKTtsmuOkucKd4zno0TlOU5RbH1jupK0FZvT8GITPFbekpFUKhUjlnKq7X4xYpOsEtkqkxqItNU5S1+MHWjyVBuir9lKL4RXkTdYpTnfuIJylLTLonr6dULEEySbNqx9WnIS75TnLV06IteOSuBGaS8FLhsLdyKtNNJSqp0VS0Xy8oeN1UlURLapHa11eWuASWr9aIlFCzRVvzqREnxZb7vGWr9YCd6YiY5AcX1Q1RFRqJgQmJD7W8e2U/0hQtahMTqNIhLrCV8i8NESR5RCqFR7I7WWeXvl0QeDe0hhliC0RIaiq4i638QsdtxNYhOqoc2a7N2yiE7WZuzFJviKFVsjomXTdfB74Gzcy9HXJQiy84N3hAlcWgUCp2OzdgOLUKol+Xw0RF3YTlL/SPCqHZTqnLy0xY3VHaAiy7W7ygs1iPMkqKZe0V/wBTgOcl4OsVDJVIBVNysoQ7SalV3dOcHTUcm2Egy1FSNV8cI1w2yqHaKnV2wSksII0/iKr9oDV7YUKixr51Lzv7B0fOPRYo3SUOZ+kSC/hnffKOwLAZdsmqFJGkWFxFTohs6TxWf9OXDUJbu6JMnSAMM9RYYyEk+t3ftFTAVzZkNPFPDHqynq0dkek3Z6aQ1s5b0hsPCXF03wTRswuYI4QDRmL2oOUdC0NITHnVPViOnvhH50URW6dJJcwfrdGX6+UXzATWQo2ut2XaYVuElXzxIvV4ZVZtNV/ZDGQ/Z546pYgiM+Ldvulv1SjvR3saKTHZ+u7uhXbMyBsqqGIJCWXx3+EHVpYwiGUiGVI79OrRB32Zi0pKjiKkOYdw98+mJuShti5JxgtmctpFW0DZsWSVSpZiIdYSldOc5zholZpJORF2kQ9b9JS3adMOHCgsQFBJIdna+tcLSer17UZJ9W2qijFPqnfxJqiIBSkJJjte9d0z3ziDVyNBCY1FV8J/XxguzXKVZekDiCQzyxekLNuiRGgnUQ9+jdKMvfS/yMzfLbYbZbahZJc9kfItGifhOGqdoNg4oxDq0VcokRCJFSIj8roMAFVdgSpHahcuR+YqjlOvBrfSUlTSoHaKCGYUGRHtafL/ALjKtbUQbuBTqpKmWH56Y0Th1kFVuqI5c310xH3yKRlaCnKQqo59oYVOkP6ZWj7vi6v8QS0fDRnISHipgZU0q6m6pUllUHcX8xOWROXJf2GXgFs0y2f7osmYmsXV4e6Bm8ySNyls6xj1/FxReP2SvQS5McHPCi02AuAIkh59Mai9vpl3ygyVR/4/rOLU08INrN1opjk+Vo6zHbdVdO7+Y8bqhH1tXCI66vCDeUNkLqgq8ZFm0qKI031dMx7d92+Me0UJ1ziy6KSY7NJSvn+0o9GMVNWgKLHLo0swqkOz+W6W7xhM4RIzwmmUtoS1T8Oi/wDSDJmgkBbJdbo84WPrSyELdLE4at3RFYQd6HUWy1lJVo8qVSpXTzDgkMp+I6p3+EaEXRODyLoEr1SQun+Wcrr+6+MuzFyDFPBIh1103a753/pKBXCK5cRbVXbfLffrh541OW2FqmapwFobQOSy8I3Sl+WUtMF2aX2geEqIi56o8fbL9vqWRb25a7dYa3JKU3ZVhkVV26c5yvn5w5m9Z2hSVQt1y+7IrqZ9k98vjEsmGSVPf6A4j1dqTc9kh9n94DMKzpqp9794AF5abIyQByRDTUIqXKS8L79HdFK1uLmYpYDZSnaIhISv3y0TlL4QqwuWkGMWx99mlHIQfbCv+wP/AOhRyG7D+h+1I4ikk3DnaSL61QUm6ozAP913yhUhk28wlxFBg5I1cTdyIOXCoORXAqfxTn3aJat8OEnaRhi087T+bshSqVCJEG1/6wSIEYUgVJcMBrRyYYJqmtUqNKXCNWm/p/iGAH/upCJU9+vo7NE4V2gpW2SS2SKmkh4pwyZoq4Ijlq6xaPGe+6Jyqtjp0XcnmfpFquX2YasiVXQN8plPolrujVAaQI4SWzxFvL66IXMw9HYCqFVKhfCWiXxvn4xIFUkstVI1VdMeTnyucvwebmy8pA1pp0bf4YXzDJV1ostJySp9YassUk4SAExMs3ViPyM1lradC34YstNyKVKdREqps0jOerolKFpvcI8QBzcIlDnk24zk6cUkoJdXdulKUc4V8peAxV6B7OspVxUu6QIlS2BLgl23b4djZpJIpCkQlTtCRbPnphjergjhZSU4qdMDObNIAqCoVetphO5yf/aKuNIRWlYqqp4oUkXV/acBGo+aAQq1EOjKpf8ACNU2BfapH8XDdoga0WZONv8AFTD8vT2I1rQps556at6MZYdWzSW/thwjOgBE+0fKMm+R+zHKZcNWUu6NI1fpGDMdrNUXR5wmbCnG4hiy9dMjeEQZcROou+UUIJq1lWP7RK01BVWFJvUQ7RF9bogyl61IyKnZhobhbJv/ACovajWdXDwjBC+wQ8XDE26NAcI9WnTEXJDwFmi0dIf0CgdHvVRgeWVlJJWwSqQ0pOBxMuqrTfd8/GN0cs5FswBarNK0EcBXLmqTLXMZ9Pd0xpwZOEhseTjLZ83JsPHm84ukmMEqJEkZIK5SG+rw0avrXFSgR6nk9BIFLFbn/TqkIkVVO7xlOLifEAELhDi2k4rqLG2RpHzviV3/ACpjnFPyLKCZDHQV4dnrDOBCkRnV7X5ZboOJEetE27JU3Iilxf29s57pSjlURVjUdg6QrmskgliFVspjfr7ocN7BXD/UEmn/AHT7tE7vjB7ZsLcCFuNRfeKby/aXZ5xObktmMk+pd1HwSlm38ReVjiM5yFfRLpT0x6DsT2Y9Cd+QO7Iz4zyRakpX7PvfOUVJnRArtyJ7ZZtkaY9A1+A2c6wIqvwlE1HIuMIUqs13lv8AGBbKak+ciltERUiP7/W6NUlZKFmBk5xUeLcM+yX7xHLljDyTnkUSpBOgBJwIlT6sSHZu1Tn2xEnJGecs0QxK4oKfPR58m5u2Yp5JTds+h2MJOOTbYj4SIfC+emKXTbmSIKfrfBNiuBWsFjhFlTToIe0dE7+/X4xFxIsFWgv2jFLTZ0zLCG0PEJQucmQOc/FDvKCxEY0wqtDCM8hVUw+OVyIgrlasxLq3Q6sV2g0RxT5xXq6+7RCdBD0sxGmqkaiEem+6Uo1vJ+wkkliVCpCoZbRX+WiLZIqUeJSK2WNbfVdrYStNQ7I7NMoPtPlE2ZMEhcKCS/EJFfT0aoKcWVZwZjqcq+9/ECeiidVDWket9S0xHsRu7HbkcbW7YZoiIWqiK/FVfKV8+/VBSa4uDFJJdNSrqlKfjohFalltnYUmknV1sP8AWWmMajZdq2Va6SrTEJOrKQlplLt6Ir2YSWpU/wAi8zf25YnpCNRpYgjmqT1j2xnDqaGKAFmw5YdWspSj6BYzj02yklaudw+c9me+Mjyus5RVtjtcq6ZTIO+WvzlojJ0+RuXbkNkgqtCoFyCkgIqvrROGCKpGeKeUR4e2EFnuSVSL03aLZp6dE4cIjWAikVXW9qcXnBrRnGFlO+eVHZq8oYKHClJkQeqVpLrQYmmqaJCeZWFha0MTrrilRPJVwwUmgKQZ4ocSKjZ/4xZHGK5SoYVpCuGyoO12y0Tl5XQqmoIHGg5Uh/RiQcKnzlOMqW3VHqdPLljR6GCVwR1Q89Xdmi3KcDyxXBikCRCVXx3RAcVIyE9oer/MWK2gyivKHW8YbtUyaIilVUqWZQvkPdL5wvsQCDFcq8OUe+f7S+coMIy2Q/EUZOolfxRmz5P9UHkmR5Ui2toqtEDEmklxbUUKOMJHPVtQIS5Kn1RGIKDM9h+GXWGPQF6Sl1v7Y7B4v6OsSzli8VMSTaV00CREWURHWU5/rFDarjjd8j2YpAk+VGpVQppoD1btEy779HhON+bIscbNzkkrYTyesL7HDFdj/U05t8glPXLtnFtqhkqAtqHS8irVIKSpvHyhK6ITDC2S00/tHjTyuUrZhnJykIpSr96KLMRXfWqk2AedUUp93pn4SvnBIf5Q85O2Sq3MuUJ8N4tkx49F0yn2a5S6YspqKbYIq2aFikgyR9BaZUk+LrT3zn2ziqTgjMkj2YhZywuKh2atqLTa5KurxR5cnJ+Rm7EdqJlXgJDURcI9EZ5ZJ4ithuGxJp9breMoe2S4I+UwlmJIQKr2b5a/O6NE6QQdokJUkPVpi6y9iotXaJqNqyrkTZQ4JOjGrq9HdGpkkqeUMv18JQn5Lz9HxWdQ4Q3EmPWviTi3LPNwqxcKrqFV9zol3TnLXDzzKviVi0lsYY1nNDJI1RXVHhqyj+8VL2i8+6HL1RTql5aroGcs2tlWao+ZMcYkxqwyUumUt89U9Ut0FsX7O021STlOqnMjVdMPDf3xmfcybvQ6+hOpNK0DIQpTX4kapyn3jKenwgEEBA9na2qtfbrgu3uTw2m89Jbq+jOxHKQ8d2/v7oW2e4XcOVWNoF/UjlBTfOct0+nvh9pcrv7IyWx5ZS4ga9BUlTsjoq8OnVF7gRVRGvivhLYoEdsJJH7VQ90p6IcvAoMRAtm+nu0aIXE1/IX0xk7xmItaxBF4XoiuGqWbDUKdJX9E93dPRAFmKObPtJRJwmSZcQ1X+N8tHjG2cpi4RpV2uHp8O2MpygY2m3WTcpJYwiNJU67u2Xjuj1Gm/j6JMfulUAMsJUauqJQKi9IPW5s3jdGObvlVXIiYkXDmjTzwsERqzDxbozZIShoHscS9gua2o8fqSGqBGCpHlMah4SH9oKVGiqFVUGxBygSJVgQpbNUiULsl0eMIk7OEAIqatW0V/bf0RrVQxahPiGY+cImoEHNKkNJFKmrRPXplpjZiyPjSGjkajR1s3SSAS2eKr4TiCzUcxU7Xs6YKCRHVWNRacvV1XX/CIuluZEqiy5oLnT0cpCR8t90lw/Pf9d0PrCsX0tsK7giFItkR1ldrn2SgRpZbV0fpJq83VmRpnr6L+j4xom66tFIfdjTl1XQmTIqpHWVHyas48vPjVxCpf5ynLVCxzycFLFIFxU4UxEbp37r5T0XRpZrUBVTmgFIyxiV6t5fpL4zlGdZpr2Po60sizkmyaardBQxlcRzGV85x2Abx60che5L7G0fPEijc2UuSLNmPVTl+/wCsYmyUSdvGzb/cUkPhrn8L42rgcI6qcvD3apS8o9LrXpRK5nqjSs1kluaS/NVv7oHtSzBbhUqVVWzTwwrs1dKv/lGidqi4PAMhIhHKQ/rHlSXHZn8owlqJkyzJcRflj6iq1H7EYi3HmPRk6enVf+sfObYkSWOl1hpj6S0WE7Bs8aquYH5SimWS7SsbEvImBt6OjUGWKEnZJGSSpVIEMx7Rho+JLKkBVeyMKFWCp7OWrrRi5KxZJrwZSy3hN+UxIBmTcZC7N8p+fzjWpqKtzpOrLGYfMCZWl6TslTKnvlp/aN8q2+0LKQeBTjknIiEf17Y09SlNKUfrYsVa0As3VD9t93UpISIeiejTAYMRb2iqR7QqT+cDFMq6T+pxpmAsbWRSxVfRng7RFqPtv3TjLTSpAiuehuDhIGxV5qh2YV2SxYpWwS6TZMUlhqzJynMOm7ohq4s1VJnS3pUVLLVVujiyAtHLFWrD+7Lo0y03390DEpp7NLRZbDMVTSJLZG8qh4bpfKcYJ4jU5JVIixBzCXbvlOPoFpLibYWzdynSoVJEnfOmW/TfdKM3ajUQbNlUvWqFNPLxXai74afKMrFyQvaOppUG0tUfW4ciVHplOV0598t8WWop9+eyMEO0+ZFi3LDwRxMTslp0+PwgZyPMpD3VU6tUPgVzsE1SFiSgquRrSEctQl3frB5CLtsqkf8AtzzfKcCg3oc1fliTlT0Gpc/VCM6vLVHrEUZYWiVp/wD1vhv5zcd2icp9MKFZOW62E4EqR4hLR/EaVqjhBUFVQ/8AcWqAhaG3Ti9X9ogpVrygMWWQ7oMcsPxPF6sZq70J5hHs8P7Q/TJAAJfhEaveiXGpAKXv9Pzp/h9qcK3anM4oJVEN3ZPXr+MXruScHi0007IlFQhi8OWmdVXF2ReMeICszLLQNVV9Xs67pzhdaAiQe8Wzp+M5Si2aw1jWSiY4cuZpumNxSlf3bp9l0SdCJ5jEsvtaC74rxphQXZSVCJUEPWpi6bgWlqigCu0lmHRm0xBouILCOWkhy+1CK21quUqJJFmTCVVPT0RKOPm3+go2kkyDNil+H9YpXAgBVXLUWXKN3Rpn2xUzdq0Un73vSioLRKhUVRpIVJ4fd/MQcdDr6BxDRKOQOo4cVzw0DmG6ch0R6Kdtjmd5HB/8kZiqJbRZS0aZDO6N2q2rDZjO8l00Ct5oq4GqlTKXbOU5Sl8Y2jtPCMv/AFi/U5OckPkfJJmbm1FIywsuXZ3d8XWGuQOaXAl724oKVTE81NMes8RSMlTKpL/1jLzXsgLbQNsqspi1bXhGq5GKjaLAmOLmb+rHfTPd4T+cInNni7AsIfxDCwHTzkzaqDxLNwkO4pb5TgRUci4+xounZ9DXaUI1JDs7XTAgI4qJJGJF7XVhpZ9oIWq2Fy32VBzDvGfROLyRoDIPvR584U9F+Nnzm25KgtSdRZtouLoj6XYLQmlms0qaipzd+u6MtbllKu6iS2kxrHvlujY2M59OspiuBc6Q5u+Urpxu6aSlH8onCNNi23eTqD5En1njSvtEn1u7tjEmuTXby+98Y+rpSoWIg2S2h6s4yXLGwELQRVXRHnxzUjxeW+Hy4o2pIGTHfyQbYPKdB6ikkZJirTIautdo09se5ezI7BJVvSRJlIqe7X8I+Z2UxH0mmpQc2zVGmVbvDRwEnJUqDSVV89HZfEss4xaiLHI3GmEcmLUJvY6672modnVfKWjRd3xb9ui9coYTNTATLap8Zz7NUTsyy2aSIiGYhuqxNNXb2QS5XSSCkBpH9YzZcyfoouVFT5l6XSu4XIUlL6RTK6qW+U574qWUGv2dH7RS0cEqBZuaEp0989d0RdzopE+K+NPSxa2Tm7CJSrPaii1VEm9mrqqlsozIatV+qV3nAiT6g6T4csIOUi6trOUkG/qEbyLqkU7rpdt2nzj0FKL8ijJg7FVs2EPdIoINBIDKv8JQqTImTNATGmkfjfphy7nWjVtUjVVuKMqdSsRoT22oIA2VP1pcUdq/o0kusVVPZLV85+UUW8SR4A7RJjKketO7V3dsAJuVzyn/AG6u6LRhbUg0HKLFXSG0PsxWo5KKpTKgq48qsqYCIFSPxijRxW5SFweLTSkQ0qFvu03yl0abvOPOnAqgXh26rp39+iLKsg1llqniVdGjt7oXmNGU9rTV4Ryt0FIoVtCg0h2adqnhnf8AKeicM5A2tM+q54Vt/jCZazycGJAVI+7BjNr6OtVj00/Pdd3w8uNWnsZocMjXSWSQV+7KdRd8ou5j7e537tKdXno+URMySbY5jUVOYet0eOqJoNROpdX1pf29Er4z49ytBQ39IT4UtEcgf0Yuvd2RyK8mEzfJ9YQtJsqY5U1JFV3fzGsXcLuFirIqSLhjKWaugGUx/EMNLItIVbXXs1Uiq2kCp1yuvnLw0xPPilJ2vQ9WqGKiSp+tyjEVZCaOEA09WGeEkAVHUXvRBPOY15UvZ+UZIwlJ0hGhZZ7J4ksJYtKUNlGSVoBhO8MsPMShDp+G+CXCRN820kSeHSOsZ9sBqCSVJU1VXVdOiKOLi9rYdJEmzQmi1VnkQ/t2y1Q8TtMTD+rSIRHiTG+XjLdAcnSGMKQZcs6oisCTgOaeUrjsjVd/3GRpzlsKbS0OQNjaFRNFxKkaSFMtPZfLXKKrBUGyVl2apUpaVE6uG/XKMbaDRy0eC8bkSK4jLNuLfpu3QfaM3PKawq24im72dq7TLXdOW6cVhCmpRf7Csl/s3STnFCpuWXrdaJ4dGbaq84+VsP8AyQvZSI2daVkFjo80WGpdq0ab5RtrC5TpWgiKpoKIj1VNPxlojZLE4bkUUkxRytZp2Y/G0wS5qrnBHinu84Vt+WTNxlesSaL1ZVE8w3du++N9aKKFrIkkrskP5Z9MZZ1yIr/06qZfhujPKMNqSv8AKIyjJP4gqVrMwPEByJDTwjO/5RStaKDhymkapETjZwRnOd3TOe6F76zV7HciLhKn5FDeyyI0RJXiLL3RCOCCkmtiqT8MMBMQRFJIaRGF1tOMJEiPLT8pa5yh1Ikksx0+zGW5VOCduUEG5DUV9XdvjZBU9gl4ESbhy9WxaiTT4d1/8QyREQjwSSSCkByjBKRJccJmnZMioQqokkezw+zPpi2TqhthVerGQl0Xznq+UUuCE9jLEVsBJFIXCtOIpIunRLfd3/KJ4/o4XOP9SWLl9r4zixdEQASD+2LFgSOogEiq4tUvjFBzIAJKr8ummN90kGimUiOrN+HfHJjXw1fij0g64iXVIr5fKCgAstao5urAezisgE0RQPmxqkRU39v6QOvP0jnacpF+WfR9dMFqJibYqKqvP564gKSuzSPu6vGUdJ1oJ5OdADsxTaci9AKgRqqHMPZOWmGEkCAOtA7scVsqlskQzES7btECHkJQmt6WYoYpFhjiKdBTlddLyvnDxLOsNY/to1RlbJAgeJIBlIil8df6yjYBITqKrMN4+UPJKOkOdJXNPaj0RxCLTTHoWw0YlnOiGNkyxeWdjCG0JSJSnolfPT4fOFTOWeLrCd0cs0FwqpFSSQ+V3zjWk9/orj07PrLkEjqy8UBObOSMBIHJJkPjLynAr18QH1f8opQUJwe0VO1HmtqJJyth7dtiuRGpRfiqUK7s0Sloht9nNQyqqqYtPDdl85QvbAqk2cq8RJ5enROU7peF8D2e8VMKldqM+SUk7YU1WxmylZwHUkgovV94oW123Ra6ZMXYeop92EhvDNaluIp5urE1X75uiqWzr7/CIck3VnckB2qzeWYBZVHLYtnXOYxnuSD5ez7YUJw2WJIjmVPfqulONQnyleOGyYuEhUIR613jddCW1noqh/VMxTLhWTLSM92ndGvFKrjXkR1dohywSZ2hU6RTFQhymNNxXdM5a75RzkOa5ors8qzYSy1FLLfvnf8AWiApW+xeo4VplS52RWR4t0p9k/hFQtyslVRVva6dSwy5tMb53a9PbGpRlwcJf0FPdmhs7lIvZNt+jPVaWmkRFQr9O7T0T7Y26dvsXCOQsMuqoV3xj4q6Z2rbCwikKhVZRJQKZd85zh23se1WTcUn7lNSn/ZK+d3jdCZIKMV8lftB5tKzcW+8bWmj6HVURZqtdN2ucp/CFSzkW9KQbQ8PV6IWBaSAI4DJBTHp6unvnOEqzl8kfqFPeiWOLb2JKVscWw9XOlJKolS4R1R5tZDmjFMSxFBp92ULWVo+jmSqokovV+WHDa0ycUlmGDlckhLKnFmOQ4SKOpIK7OFm9qGgu8LMqRFEgeCqfqiH8UZ22w0vsVTakltjCp5NJJ4Sp1ErTlHu1RoXytAf5QvRYM9qmoi4i1xowaYBSJOXAc6JCPDTri5qyrzYsNZtOoWWJA0oOkyGNDdo6wLCiNG1wwfgUHsxW+RHaDZp2etOArOEVs5UUsxUp3KFh3XjKei+7fKV2nsnHU0HVns2yrciJD/cK+civ07+6fdAzghO0eaIsWokyp1FKWi/vuld23RJwoRo4VWUSqEd3hGhtVxZRVQzs61PtDKDamnKRJlfLvnfBLhCurZ/DqhBZqwtHKgpEQisnIvdnqlf3w5spdVVYkjH3ugvrpiUko+DqBwTEHgqhlIcwl275T+cXM3VCwtjLndNX7x14iQVEGbN8eicDLJE7BJy0pxU+HrezfATsKY69Jw8lJaI9Ge+3U08i0yBSW0Mx0yj0d2pBEIr+jokrVm4R7d0CNa0lhVqpVEq6u2++/zjTOLJSPYhJatnk0WSSDLUNUbMeRS0Wxyt0fQG6g2qCTxLMJDKoRLZLfKfjDuykKKqBHKPV8PKPldi2mvY7wVUiqHZUTLUcuifb2x9RsS1Wz1hjtPxDvDvjz83TvHK/QJ46dhj1cqCEPeq6sBzTSVqJuNKvlIp/pETeEfNcJF9TgxCXM5B/FGSVTkSsAREkjzjm9qInMlTITEihugC6vVUEesPyjyzJsa2QiTKnNvl5yiX8eV2dX0ZdZDCzBl9mBpkSuUxqhvbtnrtwFdIhUSLaIf16ITkZZYeKom00J7T5OoK5kubL4F4boM5M4/J+oUrPTekoVQkRUzG6V2vog/EKgs0CrqEFKocMaI55tcJO0cmaqz+USTvmLQQ9Ec9XXIu6d0RfJIKnkVze7CKz1hcGkS20mW1DhZQaKcoxlywUXaH5WtgANaMUgKktmnu06IrIi4xqglEcV+WbKOXygs0Ekjz8UPGN02RoSqtEldhKkorTRJI6TL+2NCmigfFFLhJLqjFXGl5OoobtkqBVxcSri3D4QTckkeTajkk0gAYEduBbhinw7I9aFUdj0DvFRVWFA+tUX6RfMBAKoSzVFLnTKpVQpfPTKPLvVVah2REvqcaoQUNM6h0Cwhl60TEIStnOccXahvNxtdbi3fCGp2K0ECMB2vNIGa6p0iKY1CVW/VKUXisJgP+MZTlNaXpB+ho+qEucLcU+jtlKGhC5Uh8cOToEsQRVNdfqjT5/wDUFLp0GJB+WIclUCNF4Xu+eaDlkSOpKr3YbKqkPOPGVIVpK4TxUgSqSUGVVOsbtN8vGNFZaaAUlwqDLNCI25JLVBtbRD2b45ZloE3WUSVKpAlKh9j+I5rkgD5chSWITLKX1fAYNVWS2Kl+XcUNTQSMBLLm2SgB2S7ekkhqzUkPWlun+nlEl5OYOtaTHFLGHnL83NznHoKxWRaVBIS3ypnHotaOP//Z</t>
  </si>
  <si>
    <t>Cucumber</t>
  </si>
  <si>
    <t>data:image/jpeg;base64,/9j/4AAQSkZJRgABAQAAAQABAAD/2wCEAAkGBwgHBgkIBwgKCgkLDRYPDQwMDRsUFRAWIB0iIiAdHx8kKDQsJCYxJx8fLT0tMTU3Ojo6Iys/RD84QzQ5OjcBCgoKDQwNGg8PGjclHyU3Nzc3Nzc3Nzc3Nzc3Nzc3Nzc3Nzc3Nzc3Nzc3Nzc3Nzc3Nzc3Nzc3Nzc3Nzc3Nzc3N//AABEIAKAA4gMBIgACEQEDEQH/xAAcAAABBQEBAQAAAAAAAAAAAAAAAgMEBQYBBwj/xAA4EAACAQMDAgQEBQMDBQEBAAABAgMABBEFEiExQQYTUWEicYGRIzJCUqEHFLEzYtFTcoLB4fAV/8QAGQEAAwEBAQAAAAAAAAAAAAAAAAIDAQQF/8QAIBEAAgMAAwADAQEAAAAAAAAAAAECAxESITEEE1FBIv/aAAwDAQACEQMRAD8A9xooooAKKKKACiiigAooooAKKKKACiiigAooooAKKM1zcB3oA7RTTXEI6yLSf7qH/qD7GgB+ikJKjflYH5UugAooooAKKKKACiiigAooooAKKKKACiiigAooooAKKKKACiiigAormaakuI4x8bAfWjQHq5mqq6120twcuMj1NVNz4jkY7YSvOcds/epuyKFc0alnVOWYCos2pQRj82f8VhL3XfzJdG43dcREHHzqBNq8hiJivooIcZ+NgXP0xU3ev4K7Da3mvOj7RDKqHpIF+Gs/e+IUMpQm7mwf0rsWsk/ipUR4mZ7wqfhYsVH2qpu9bvrweVdOIYiPhIGOPTNTdrZN2G1l8Q3cBCh7S2Un8pfc5qNbeOtkvk28c8zMCdzjb9hXmst7FE3wgySBshzzTZ1adSNrBQOgA6UKxgrD3TRNee5ZReNbLz03Yb/NX76rBFIp80SQtxuX9NfOMniC8c/h4TnO4dSalWes3gmje4vZCoPChun0FVVo6sPpZXUqCvIPIpVZD+n+urqlk9uXLvD0J9K1m9QcEjPzqyelExdFczRWmnaKKKACiiigAooooAKKKKACiikuwVSScAUAdzXC2Bk8D3qk1TXkt/gtwHb9x6Csxea7dSgsbjAzyQBXPP5EYEpWxibmW/gjB+IMfaq251+NDtAXd6ZzXnN1rEkrkGeRgO7HAquutQlziSd8AcLk8VzS+W/4iL+Qb288SyeZsL7B6bgDVJea2rudss2R1+PGayLaooRSGO7PxA8/yaae+kuzgOYi3vwKm7XIX7Wy5uNaPJRYMZwSCWYfU8VBl1hZE2rGZWz0djxVLLMAfLJLEdCOoqDI5V9y8c5peQnNlzLqV/IpheUwRHjkDpVU7QhiWndyP2jrUd5Gf4nYt8zTaMGcKqFs9gM1vodsclugQwSMYJ696iu8kpAdyR23VaWnhrXL5gbXT5lUnrKNgx9avNO/p9cTO41K/SAj9Ma5+mTxVEh0v0xBbqRz7Uq1t7i9kEdnC80h7Iua9MtPDfhXT2AnQSzDlvPnLA/QfDVidT0qGFf7RWKheBASgPzC03KKG6RidN/p/qU+w6jcR2SseFflz8gP+a08HgjRdKCtc293ekfmeaTYi/JR1pN/4k1GUGGBpLQZwrOgwB8yM1RT61qAaSOfVrh9wwyq+Qw/xSu5Ix2JG2XWtJ0ZBHaxIiMMBYXVQD6cDNLbxpOzx/2UEe3o29/i+nrXm093vRCsSrIpyZccsKjPIzMpZ2696FfIz7Weuaf42h84nUJ4liJ4KxHI+xrR2/ivSbjaLW9jkJ/STg14OHkeMqisByeF7VEKSJ8W1wAcjBxV43sorWfTltcx3MYeJgR8+lP14L4P8aXGkXsaTyM0LHEiuc8V7pazpdW8c8LAxyKGUiumMuSLxlqHqK5RmmGO0VzNFAHaKKSxABJ6CgBE8qxRl2Jx7VRalcST5BlMafsHf503eal52ZCwEZJ2+w9frWO1/wAQiBGitiXb16gfM1y23RRz2WpDmt3UFmCTIck/Cg71lbzUGlcknA7CoU13I0ryO3mSNzk9qiO7yN1yx7AZrzJvm+jilJtls+qWz6WLeRFjnGDuVMk8+vrVNdSbpCWYkHv60qKLzJQgP4jHARBlj7VqbDwWAqz6s7xoRlYVP+T2qig2UxyMYX3OsUSszk8KvJb2wKsbfQNWlGf7RoVP6p22D+f+K2G6105ZIrGFIgOpiHP1brVVc34Jy+0H1zk0rxGYkRbfwtCPivdUjQ/tgUt/JqVFoGiQuBKbifPcvtB+1R01ZYn/AA0yO5wDTM+sXMuFOVA9Bg0KbBSWGii0vw2kW6HSIp9oyUmlYt9qfa+gsrbFlp6iJux2Jt+qgH71lYr2V8mSXoMAlsfc1AlmkkctvJJ7ZrXYxufXRrpPEl0IGEpg2jjy2QhlHqGqDdaskkasdVumP7AMY/5rPJDLKjSZUKOpJp0WPwCR3xGTgMF7+lZykzOUmTX1WB8Frcsy/qbAz9hTEus3TkeQRAhJyE4zSYtOyC7SAp2I4/zUpNPjVQ5ORnO5jximyTBJsp7l5TJiSZpC3csTn70pbGaXDAoinnk8j6VdhYFXoAVOcimpLiJCpjb4h3Xk4rVBBxRATTVX4nYuB2JwKeEUPa3x7kD/AN0me48xsKMIPU9K5uHQFnPbjAp0kMkh3zolBDrjIxjJzUO8lSRMBduPSumXqDtJ+dR3+M8lvkBVF30MQFTzZQm7Dk8Cve/6bSOPD6W7tnysYPsa8k0fT/PuUiiXc7Hp3r3Hw3p507TEjcYkb4m9q6qlh0VRxFtRXKKuVCiuUUALqBrbtHplyyHDbCAfTNTqi6jCbmynhXG50IGfWlmv8iy8PN7u8MswRnKRKADiqPV444oyQNqk8A9avtYsIre1t7hGJLnDpnndWV1FXnJzIOB3J4rxJuS6Z50008ZRTzjdhe1QJrhgCobaD1qdcW2GOZc+wqvuYUCMS5zjimgjIo9D8AaVb6fZJq1+A91Mv4KP+lP/ALVvrWpblbAyuM/9xpof2w0q3MYyfKXDnjZhRgCqPUruTytpRtx79qJ2PwpNOJXahdSTElzsB6BarhFIx/DSR6lySZxt44/MwrlvfXUEhVdo9qlFd9kEuyN/a3IcfhuAfUU+sEiHhTz1GcU9NqE0oCM5AHOKYMz92NXUUiuJC1gjycpj/wAuhpKRqGJOM9ueKZ8xsktyKVk5yF3exoYaiaREy4YemNo6U4GCggR8EcAnpUNZJPXZ7AdK42MZLFvrQbpJ3ME29B1602ZI8hSZJCOw6U0wRFG44JHHGaZecZ2qMijkZrJDu7ADZGgHHfmkLvycy4X/AGjFRvOYnlRx0yaS92gHLZPotbrYy7HUTDsUGBng9eaTI+QSuWx1Paoz6kEUgKAfnUC41JmBG8n5DFVjBsdRZOluVHUAH71FV57q4S3tBJLLI21UQZJNV5kklI2rxVtoGr6hozO1iY45G6zbBvA9AT0q0YpelIx/T2j+n3gqPw/bC71Ha+oSjLDORH7fOttuB7jpXjXh/wASTMGn1m8uGAbheFUj5nmrObx1ahli06wubpuxVwo/jP8AOK6lJYXTR6nmjOK80g8WasGV3/trJM/6dw5Yn61faZ420+aQQ3c8Kv03RNlc02m6jWUU2s8bKCrqQRkEHrRWmjtczxntXCaq9Su8kwI5UD8xH+KWUlFdmN4uzM+LrOGWdprFd7dZAp6H1FYG7ngOd9avxNqi2sYt7Ufiy8n2WvNdXlkizh8sT19PavJtalM8+yXKfQu7nh3HAOOmQaqJ3TJwSR6VEnvrjJB2H/xx/ioUl3Of2/arV0lIV6ek+FNZjvrFbSVgLi34UN+pP/3FWd0FlBIwG9K8ht57oXCSQMyyIchl4xWx07xAzAR6hhG/6qDjPy7Ul9GeGWV4XMyDBZ9ueQoI+VQymVwQCR0x1p2TU4mXdCVdFXbzyaY8+JsMGx/6qHEm0GVxg/fFIJBPU8d6bmlUru3YBOAQRUR7vbkK4+tN2ZhO8wAbVx8zXHmHCkjj0qpkuwPzOKiPfp03fanUZDY/wvnnTqW4PbNcN0mCd2R8qoFunY/ho7/OnV/uXGPgT+a363/RuDLJ7re3xFjgYBFMSXvl8ZVX7E80zHayE5kkZvkcCn1s4uqoM+p5o4xj6bkURHuZJfyIzf4rghu5DgBYwferQRALyRTiIqjk9fSnVkV4hlNIq00xgfxHyakR6auCVQ8deeKsFVMgLnnua66eW+HHTp6Gs+1sxzbIYsx0QgH0xUi2s4xnziF93p0TKrAhV3USKzvnGcnr1FNFs3SZBqyWqmA20F7EOVafcMfLBqNPr14crarHar0/AQL96Ze0eOEs2MA+tMyRLtyzgkfeq8mNyY1cuWkDXU7SP3Vef5qXY3xixteOHJx8A3OR79qr5ELMBGv5verDS7RBcRrnzZGIIVaeL7Hi+zSx6verGoV5wAAAM12paeHdVdFZUYhhkdaKuXPWrubyLaSXGdilsetY661EKCScs4z/ADWuvkMtpKg6lDXnlynmzsg4I68GuX5cpJrDmvb6SM9rEzRM8jDfJKSS3fHp8qx2pAtgt1PQDoK2erQ/hy71JcNwTyRWRvVbYy4/g150X/o5MyRn5k+I1y00+W8fEattHVsVOs7OfUL6K1hHxseT6Dua9Kg8PW+mWkcOAoC5cng5967ebjHovzxdHn0ekmFMKMDuTSJ7YImMAn9wrTXxhd8RIFQnj396qZYxNLheIznk8Cuf7G2Rcm2Z9w6HMTMp9QaQb26HBk3fNeav30dzD5o+Ef7u/wAqgX1nHCqvJKEyOldMU36WiVU17cNj8NEwO3emY5LiY4QYPr2qdZ2DXLk7WKf5q3TTSgCqv0rZWwj0M7IxKaKxZiDcSlvZKnQ2caD4UH1qyXT9ozKSB6d6WyxqVG3HoSetQle5eEXa34QljI6L9qlW9tJI2FUn+KdjgaU4MiRr13HpS5IoYSrR3DyN6BSBSdszWzn9m6nGB96WkEcZxNKAO4UjNPxSRPF8Odp/MobIz75pEMMQY+fKuwehBxnoKzjoYSRJbeQdkZ2DIGcHP1qGjb0bZGrH2qdb+UV8sAyo3KDYRXGS1jX8OEkk7sOcbR3BplE1IieRdYwIdg7b+M0qOExvuuFEo6fmIAp1WgjkaRIzjqVUEikkedkSuFT9lUjFIdIdJhhGW8sN6IMmueahKuoJbJ4PT+KiK0eRghU3c9gBT3mEbvLGOcZz1FOjTk8jTnYSAhOOO9R5kRR8ABYdvWntm7BLZx+3tTsceciNee5p0MkQ4LNpCWl+BD0Hetn4J0eO51BESLbGvxNxyQPU1W6PplxqEqwW0ZZ+7dlHqa9Q0PTYtItBDCNzscu5HLH/AIrohEvBFyFVQABgDgUUzveuVbCpLYZHHyNYzxHp0ltdPNHkI/KMD39K2hpqZEkUpIgZW6g9KjbX9iwScOSPHdUaWSMNHyv6gfWslqLy4LFPXOK9d1/wqhdptOdULfnibofkawOvaLdRscQgJ+rDCuB0Ti/DldTFf0+s44Yn1KZcmQlU46Kv/wB/xVrqFxLepISMKT3rugoqeHLVY1wy71I99xrkkm2ykiI2uBwe9Rk5KWPwhJNMzGoyYdo4x35NR7UrJJ+KSDHgpS7mIhzk8+1RpAVU5PbtS1dPRYekjWtaj/07dScZAbOOazmn2k2ralHAASzHnHpSrhOTzn1rR/07t4zd30wlPmxIuxAvVT1OfpXW5vNOhdmoi8PQ2ECxAKZv1Y5xUa8txbJiNDnuxFaPzVjj3vuDEZJPOapr67EjMPhGe5zXJJr0hJGUuR8RIOc9TTaQvJgbHJPTaKm3Kxhj1b3PSkQ3bwsQjYJGMgdqIZosQTSZmiUvLHGCTkOeacW0to0y5QkY3AE0yzySkAuaQcAmPBGe4NX1FU0SPLtApKjJzleuK4LkgjA2n9o4qMGwMHoa5uxznAxit00kNeHjqD7N0poymUnGc+tIYgAE9D602JQD8IP0ozQHCQONm761xQM/GvPb2rhYtwAc0uOJ3ODn61SMGPGJ3aDjANKCseM4HpUq00+aY4jRiD3A4FXll4dlbG8hR7DmrRqLKsoobdm/KpP0q+0zQpZ8NMSidxjk1orDQoosYTJ9SKvLbTwABirqtIqoJEXS7cWUIitkCqep7n51dQksAOfmaVDZgY4qZHAB2qgwgLwKKk+XRQAoimpBUgikMuawCpuoy2etUN9YeYCrDNa6SMHtUaS3B7VjQrRg/wD+e1uNkaYAcOAOxqt1KLDMwXbnPFeiyWan9P8AFVOpaRHMh+Dmua2jn4Ssq08svCVzhV+lVNwzEdxW41LwzPljDt+Rqkl8L6i2eFFRj8aS9JKhmSlBOeRUnw/qMelaos0pzE42Pg9Ae9Xx8HXL/wCrMB8qeh8Fwjl8muhUrMKqvEac3UE8I2NwVyD6iqe7j3E4OMU/BpT20Aiic7F/KG7VFuVkQFZEbHYiuCz4sk+jnnU9KqeFsHbg/WozJjkipMyZ6cVGaFtuAePnWxqa/gqgxJYKM7l+9NvMGbjOfWhrfjqD7ZpaWrEYRGP/AGgmqxqf4UVbGDIx6VzkkZP2q0h0e7n/ACRMo/3GrS08LSNgytj2WrRo/SipZmwjyZJ28etSbawnmYbI2PvitvZ+G4IyD5eT6nmru20lF6LiqxpSKKtIxFl4euHYeYdnsBmr6y8OxJjKEn35rVwaeBjj+KnwWQHaqqKRTiijtdKCDhRj0xirS309Vx61aRWyr2qSkQHatNIUVoAKlJbqMVICjHSu4rQEBAKUFFKooA5iiu0UAFJxSqKAEEUkp7U7XCKAI7J7Uy8APUVN20krQBWyWaN+moz6ZGedtXO3NJZKzAKBtLi/ZTbaVH6CtCY/akGIelGGYZ1tKX0FQ7jQ45BgrmtYYvakGH2owMMHN4VtHbLJ/NNL4Rsc8xk/Wt8bYH9IpJs164FZgYYqLwvZRnKwrmpkWi26fliA+lakWa+gpxbRfQVuBhnotNReij7VLisB+2rpbZR2FOrCB2ow0rI7Id1qVHaqP01NCe1LC1oDEcIHanlTHalgV2gBIFdxXaKACiiigAooooAKKKKAP//Z</t>
  </si>
  <si>
    <t>Zucchini</t>
  </si>
  <si>
    <t>https://encrypted-tbn1.gstatic.com/images?q=tbn:ANd9GcQrNw3hVskHPflOHaWvkdipg2RgdrvnWZCElkYK-vlxs-uzzHnntZfPtnqWJOyO8VAgUzTpf2PNVUvplYI8hBC77JrW4UKIKDBIxtkWqPMZ1w</t>
  </si>
  <si>
    <t>Bell Pepper</t>
  </si>
  <si>
    <t>6.0</t>
  </si>
  <si>
    <t>https://encrypted-tbn3.gstatic.com/images?q=tbn:ANd9GcSudPkvFm0JhuOC43jsABi8qTnsxX8VBM1qFKDoXGbWEu9tut2DC6TOhjEg7FjzXIR9AalcFd5rTa6Ykz9CyihylugLbP2f_mltAZefRQsjlw</t>
  </si>
  <si>
    <t>Cauliflower</t>
  </si>
  <si>
    <t>5.0</t>
  </si>
  <si>
    <t>https://encrypted-tbn3.gstatic.com/images?q=tbn:ANd9GcQaWlVuzSoEnuNAjLA9n6_GFwr5QkPsl5R2ykJey25duAIKeMOHB4JCYOHjdgYUXCtRtrDrgdUNjPVZN2Szl_otiEBpqUXb917HTgTaT16EEw</t>
  </si>
  <si>
    <t>Celery</t>
  </si>
  <si>
    <t>https://encrypted-tbn1.gstatic.com/images?q=tbn:ANd9GcRqXqbxr38_ujpU7yLk3UJiPSkf-g9KhZhaNImRB1mDSWNi-i7fh2cJx9ybPi0lk-jftyY1pSkc8vEl39-olw0CaKLAZqd1RvaKTJNDwwzv</t>
  </si>
  <si>
    <t>Eggplant</t>
  </si>
  <si>
    <t>3.0</t>
  </si>
  <si>
    <t>https://encrypted-tbn0.gstatic.com/images?q=tbn:ANd9GcSZMiMfk2HKzabhL30-WWBMqAGI4Vtg4HxsePzEElXTex8rDXjqG8QUeMEOkjCX1nyueMslGOZyxZxV80ZXjCO3cDC3STZbDiWY14E1BQo2</t>
  </si>
  <si>
    <t>Sweet Potato</t>
  </si>
  <si>
    <t>20.0</t>
  </si>
  <si>
    <t>https://encrypted-tbn2.gstatic.com/images?q=tbn:ANd9GcSOdlFnU5i2fHeGarEtpYkGYp8MYKpxfKc3UDq_elyjyxCu6xFLhZSA6zNddWYHT5cntoeMyoOY4wCGdnSKaaPta5nnfK6jbHyG-jMGtcxxIw</t>
  </si>
  <si>
    <t>Brown Rice</t>
  </si>
  <si>
    <t>45.8</t>
  </si>
  <si>
    <t>https://encrypted-tbn3.gstatic.com/images?q=tbn:ANd9GcRMB1J09txdxXhaTcEtb0AGnwBHDnIsHGAC_9_qvniEATtTHYbcW65zZW2VcHMOCcUSe9OfElxhuALu-0NzK05zSLaJDtNApkKmT6eWmf63Yw</t>
  </si>
  <si>
    <t>Quinoa</t>
  </si>
  <si>
    <t>https://encrypted-tbn2.gstatic.com/images?q=tbn:ANd9GcRguZtTatmo5UXFMxbcfh8vMecKYiP9tzcDO5g4n3OIB_UBEM9roouz7PC8cAjBEPN_XVbidycG5tWTyLKmtcRGW2lOh5g3aN6iAsfel38n</t>
  </si>
  <si>
    <t>Oats</t>
  </si>
  <si>
    <t>https://encrypted-tbn1.gstatic.com/images?q=tbn:ANd9GcTb7sxVMXNWXdG7A7KdF9ztLdRBJST3iJDMFLMRjLpEFANKfBoyUtyS002ic9_LepsKUkUh7Xvalf8KXMMbF1AzY5U_p0UMuMuV3j5UVgTu</t>
  </si>
  <si>
    <t>Whole Wheat Bread</t>
  </si>
  <si>
    <t>https://encrypted-tbn3.gstatic.com/images?q=tbn:ANd9GcTlANCQneAHv7EkGEYlHMWwcaYWZb8_bsKseJbhJtoqHBwpGRcaptU2SnLuR2BINb9Kr4X04beJC2KfrGTSV3a8Oo9uxbKOASpLglCV3vKo</t>
  </si>
  <si>
    <t>Salmon</t>
  </si>
  <si>
    <t>0.0</t>
  </si>
  <si>
    <t>22.0</t>
  </si>
  <si>
    <t>https://encrypted-tbn2.gstatic.com/images?q=tbn:ANd9GcR2rA-iLidMDG5Lnx2PyoETdcLh8qOYy-eFDWOtwqQZknL-GKc1ekECd1wry_T3pmtaGUgS2hAeNyGf3yV3IIZEXgWYXtkFGftMgoBmR9PryQ</t>
  </si>
  <si>
    <t>Chicken Breast</t>
  </si>
  <si>
    <t>31.0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</si>
  <si>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IBCP/EADcQAAIBAgQDBQYFBAMBAAAAAAECAwQRAAUSIQYxQRMiUWFxBxSBkaGxIzJC0fAVUqLBM0PxFv/EABkBAAMBAQEAAAAAAAAAAAAAAAIDBAEABf/EACMRAAMBAAICAQQDAAAAAAAAAAABAhEDIRIxIgRBcYETFCP/2gAMAwEAAhEDEQA/AHKt4UoKjLfc1NZGo5aKp9vgSQR5Yzzi7La/hmoSJ5mmp2BaOoXuE77ggbAi45Wvjao7OgJFzhV9plI9fwlVOoZJaS1RG8Y7w0/m/wAdWETKXotp6ZIM4zSSlIjlaONmvftSt+nj5fTF+nzquVhJX1V9Ul10MDpA527pNvLy64AUs+XyQVBnqpvfSy9lEqLIkwJ72pge6fvyxLHUPH+IZo7CwIvcqdhtf7bX+BI18aFLkYyy5xnVXA3YSMVTfWdJMm/S4HiPgD8aFTXVdMNVce0kHJWRfXnzOKlNUsCpjzB2d7qiMhfrblY3Pp5c+QdMl4AeqiWpzypYFtLdhGO98Sdh6WwGKeg52hQ/rElTOsb09N3mA1dkFNj6DDNlWQZ1XOZKbJ1lp7/hSzN2St4Hc3P83xoWUZJk+WBfc8vgjZeTlNTfM74NmdU3OC1fo5y1+TL804YzjIKP+qyx5f2Kp+PHCzEx3PMXXcXNvH1wqNxBU1GiJGWTawXQv5j4Ei5xq/HFU7cN5ogKC9M5Jcd0ADvH1AuR54QOBsqDCozOWGBuy/DpZIpTIt7bsD472+eF+U46CmLbUnacK8VsA39Lo2S17NJHqOIJeE881ficNU5PjHTo4+d8a1QyExqo6DF8MbYZFukDfH4vCtSzoRpFsQZxAlVl1TTkgiWJlsfMWwFhqGM21yMEI5ZHdVXrzB8MCr0rv6fxenznToEiT3dClgH3/SP4fpi5BSM0UlRLYqrAMHBBfrf0v8d8M3G/C8fDuZI8cUM9FW9pJGZVGqIA/kJ8Nxbe/pvcGKamossWpVQ8iHtGhcAAjmOp8vC4tzw9HnP2H/Zpk/vuZy5hKNUFKdMRLEgv1+Q+p8saY6pUZzRRJVMpiBk93UEb2tckdN/TFLhOggo8tjggRwty57QgsSd+8QAL+gA8sMGVtBU1kjopJgunaadidrgH1+2Ev5MppKYSLs8YCjTt44ryRPvvt64us669J5nHklgCOYwdSgZpozf2p5oKHh2WNw2qZljULtcX3sfS+IeC3SDhugijvpkgWXx/Ncm/zOO/bHHKMmpJoHCBKjSxMev8ykDax3uRgLwv77lsFLRZkiho0srA81uSv+8T3OQV8L3lzPsaNHWmJVVSvaFgArNYWIP7YKrUMVBIB9MBKgwDQJkFmsN+h6YI09VE0KkWYeIwPE8bWg8k/ICQRWs6k28Dhhy2IMi9oAW58uQwGpVL2j8+Z8MGoTsWLgG2ww6VnYfPWrBC9tia8opZUjRuxqBfUxFgVI6edsZbk4qJauCmQxqkjqZAq3uqm5FyNvpjW/aszf8Ay07BrNrjAJcrbvDqCMJfBGVGdjVON3bSu5PdGw5+f2GCVdMlfFvIkapk4EVJ2zAkadVgLk4v0FYssLlYniN7FWFiN/2tiuojpaSNHbSCNIJ/nrjqmcElALb4Fe0hlrypsvg3Zbk2G+O2kBTEMYOqx8NsRs1lwxgYmxL9qVaKfKaYMmtTVxlwCR3VOo/QYFSVHvtPFUoUY6RoI5lRyviH2wNO9Pl60y6nEzMe5q/T6HHPCMbVmVUaqn/Wot1WwHywjkXSZTw1/o5HauVJ/wAN+QA3x3T1UdNCsTB2IHNQDiErdTIj6tJ3Qje2IxKrbgi3oMLcZ2OeUjyOSUKGvzNvlgrT1DFRfCpluZXiC1DrqHMjbbBymqUdQYyCCOeN8jvi1gB9qeufhxaaNwjzVMahiL23xJwjSrBTRgLZQNt+nTAn2h5gr1uWZcu7azM3wFh9Wwfy2QUWXRuVLBVFwouemCT6QtJKqovTHtWZdbElmJJJ2F9gPLl98XMvdYwFN7jAunk7WVpQNIbfQ3MDFuKQdt09MdLwJQlODFEVOlvE4idQI233xzTONC2PW+IqqTRqvy3xQvRG1jMm9rVSr1tLTsqOFidyG6G4sfpi/wAE5hS0eUUiUZZoit2ZhuSTcg/HCvxLUnPM2q6oBhGfwYyR+lT/ALJJwvZZmc+RVJjN2p2Nyv8Ab5jC3LqcR0c0xyOn6ZvNLVU9Qbo2lzy88WWipmIMsEmq3OMAg/M4zbJ+KKSaUCKoj1/23sfkd8N9PnV4gbhvPA+WdUU55dwxbrado5tAdlW473Xbz88M+UOsNFM7m4ji5sb74FzoJ5bumoX7oHXC/wAV5xNlGTNTLpSaddHdvt12+H83wpLXiMprjbbQuzZqc345ecm8agxR79FP/uNOp6s6I40X8y8weXj/ADzxhdLM1BV09Sp1GNtRA6jrjacgqIauljqY3Vgy3BHgcP5IzMFfTcjrd97oYhCsg8RiQAWNudsDRKUN9Xw64kjqHkuFBsBckdMBKLKYey13K7lmAHLxwjZ5x0ldSVlFRrKJSTCZCukRG9mJvvfmOWG9MwhpIkAYtKV1BVBNx98ZFxvmkFZxTmb5dAkIZwshFh2jgAM3qTe/phsp+kRc9fcjhCS1MFHFE0qsbOtOt3C9bDkTa+Jc/pcrmMrZWpEJvIjtfcHcDwvbp+2Ak9ZJGxedys+q4eNtO/Ugi30xNNXxx0yRRSEllIYsAvM7gAHly32PP4klhI2CKml0ygRFn5W25E9NsEMvzvN6enEUVSdCk27QAn674iWWJ6vtZXOlTrso1XPhzt8/ris8jaiQdN97Duj5YPE/YKbXo0TMuLKOjjElJ2lVJtoVFIHqThIzKsqM4q/eaqyuf+ME90Drv44q0VTLCrGM2CbBTuD1wSjjWqkh1gKX5lQB0wmZUDeTlrk9g1ohItmIRSdzpu3Pe3XBThvOK7JpCgRpKQtcgm2k+IvgdBO+tYu7Zka5tvt54haoaamGsC6jVfffDH30BLcvUaZScS0FWdSTR6j+m9iPUYJQcR5dTb1Ekdm2HeF7/wC8ZA0I917VmZm03sTtivDaSI6lFweYwP8AHg/+22saNkzTjCKholenRHrZRaNtOyJfcnzNsZ1m2ZLW18tXUmF6iS1wq2GwAA8tgPlgTTzOdag6QvLr98GJqaOeqXXquVVr6jtcDlfljMx9i65HYN1vUsNKmJADp7NN728fPHa00OkGoJc+GoA4r1dXJRTyJAEAuRcrucV/6tM9kEcSC++gMCfjfBY2uhWpBJ4XRglLDKwBuxCncdBj1qetZiY4rL54hEz9kCzM1/7nP745TMQFs1FTOR+ptdz/AJY7s3Uf/9k=</t>
  </si>
  <si>
    <t>Lean Beef</t>
  </si>
  <si>
    <t>26.0</t>
  </si>
  <si>
    <t>17.0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</si>
  <si>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wEBAQEAAAAAAAAAAAAEBQIDBgEHAAj/xAA6EAACAQMDAgQEBAUDBAMBAAABAgMABBESITEFQRMiUWEycYGRBhQjoUJSscHwM2LRJHLh8RUWsgf/xAAaAQADAQEBAQAAAAAAAAAAAAABAgMEAAUG/8QAJhEAAgICAgMAAgMAAwAAAAAAAAECEQMhEjEEE0EiUQUyYRQVI//aAAwDAQACEQMRAD8AcizHoKmLQfOm5t8VERYNZjXYtFpkfDUhZ/7aZrHnarDGqL5mUd9zS9A/wTNZ/wC3NVNaL3GKKuOpxK2m2UuR37ZoO4vZIR4ksuQRnRoXH3xSuaNkPCyyV0QNoOwzXVssninaWwYKV4YAjHpVgtgKYyu4uhIY0TEZ06jxtUmwEAc4ZPhx3NTuLQv1PwBu0gyhPaqWQifXMykxeUoeDUfuz6DFKLguP6Jl2eUtclUTbYcZqnqMJ0kQvqU+rA4qm+6hG+oRKqRjGR61VZIZh4jsqryV0/F9aDZSKaVl8caW8CghQ776iNyO1QYtFIu5Keg7HerJJJ5p0TysW3JB3b0HzqnqjhlZhozsADuTnG3pt/eg19GUqdMHv+n+LL+YSVXVgODmqPyIIGF2oxLBoXCDWp0+YM64bncft60TNHJZaTIFljkGUCY39s+tUg6PP8vC8ruPYpNh7V8tlin8CxXCMyA5AyykYxUja4/hqtnlyg4umhB+UxX35X/aabyBQwVRlv2qyO01Rs7qdK91NK8qTovj8PJOPLoSp095vgX6ttUJOnSg48PUR/LxWjkjt0t0WEFSd2J5NQB0ozxHzgbZqTzyTNkP4+Dht7Mq1pzt86gbPPYU7tR+cVpCPNnDD3q1rPH8NaYytWeVOHGTiZprH2H2qr8kw4ArSNa4PGK5+Vz2rrFo2ryREZEi/ehHmiz/AKi/ekMc0MiKj5V+wXtUb5/y4MECZUjzHOSCaj7KPV/61XTYzuurRQqViy0vA9KSvLNeXGJpS8h9B9MD71EQBUVmlAXkA8/Or4Z44QdADEYw3OM1KWSzbh8SONfij5IxAuqWXG4wunGfnQnXbhBGqrhtt27b8UF1m8fxWXUpUeh/zvQJvS9lMsyq8pYAEnikuzcsfHbHfRevzQwojksqdz6elbCz6pZ3SArIFPpXlVvLpUIpwvFE2988JKht/WqRk0YPI8TFk2tHpl5AJlSeE4mTJRhWUvrx7qdcJplzhsbDND9J/E0lpIEmOoZ2z2of8w00ksrKyyOxYPwDn0/zvRbsn42KWJtMMufBDwwlc+GfOAMg0aEjWJZIvhK5GRgHbj2pSmfzQZdeVcEF/UHfPttVoulaJQr48ux/l996V9mxK1RNnV8skvkYDU4GARgfv/Tb5VOdZpBoaNVkU6kKdscAg/LsD/SlypNY3cjtJG1rLuWjZQob2Hp7duO2aO3lAVPLvqGORzgH35+33atCtfT6OG7vEVpmWKUlUIzlQe2TnIPOxHpzRdpLJIjvJ8UmtWDj4JFxgAe4x9fkaGjuGZyAczoAGI4kXcjb54A98cUVe3CypJc26LmbT59Byxwd+PQsCaZJGeUpckgPxpbVvzVqP9PKyR+o9ME0Ut7cTweK2tY2GdhgAH3FDvceLom14Hh6W1g6s+g2xt61G2ljtpZY9ShCSxQZ+2DzuKRplnCF21sZW8cssS+DH4gG2pjjNTLypGyidM5xp3P9qrhu/wAvJGk4CrIpYKDnSffjIO49NqolvDcyAnR4ikBUAJBOTuccYHzpGqGTcn1ouiikZhI6vgebBAxirhMmrIfyseRtgUAr21u0jSyIwI4Gdz64ND3PV7YMMFSEGFCnAFTckiqxym9IdWtrFHI0kSiNW5ySNXuTiiRCs0YkjJIOfvWat+vxuwWebIzsG7UTf9bEcCJajBfcuOB8qrDNWjF5f8fKTtdjY2uTVgs9uKo/DV/+eLQytl+RnmtKtqdI2rQpJ9Hi5cUsUuMuzGpcQWMBWBSWbYzNuaS3V/p1eEQV9TzV93cRLF5nfUw+EDikUjK+SQ257tWbs+njFRdhj9RDQrpOT8JGe9ctb54/EGo4IGcih4ntvAEUiMgZ8l1Oe2O9UTBY5SqZZV+EkneucBvYroZXUJuysinVkcY2HpSuSOSI6WBAyH3GMjG1OOjXUcQeN4g+pDgk/C3INLOo3j3UhabPiYI1qMZponSk2VGceEYSCSG1gDFVhxNcgLqHuaBn8S3QHUuCupQvPJG/pxQdlcFLpCDqJ9TT1sh2auO1R7hPDcSHONPvTBwsj+HB/pQ8MBnJ7n70B01iFkCrpckBZB/Cd+PWmVtHBHGsk8jE6vPltmH8vrn/AM1z2Ko0djW4t5EniTQMB1cHGPb/AMUu6ndxQ3EzQyAFmJwPhHfb5cVd1G/h8FkjBABGdIyG+VZieTW+xZm42bFctl8aafJh8nV3kjKM7Y7etGR9ReFY/NgAZwRzuf8Ams1EdNxHqyQN8g4oh52ZgV3PGN80VHRzmmbGC9trmIygsJFIUjsQ2ck+2R+3vU7m+jE1sDLkSDzEbqNth9/6VkFvfDgSKI6fMfFztqO2P6V27vpHs/CLvpEiuRnGGGcH+tBicEzcJahw0oDNFIQGIbI+frtt8vpUL1mt7WGRz5oJBhkXkjGBkbZwSPpS2x6qqwJ+YVHyOTnOn0G9Svr6GaxWIISwjCnUS244YZPpt96KqiUseTl/gwuJIjYCYlC6ZWQqcgMCcfLbf3z86RW3Wbu8mW1sVJZtgEHHvnsK+Bur6B7e0VSzR6TnyhRwcn0OOPUn3p/+Hei2nSLXVH+pdFQJmc7ONjgDsM0jhyHWT1LjVk+n9MggcyXcn5pmAGGXChhzjOx5HO+23emE1v02YLDLaW507HSgXf5j23oCaXGcg4YHc7hdicZ+grqXKi48ZAWKgk5ZuOw2IPp88CmSS+Ep8nu9ko+kdJfCrYBQMEtliSPX/wB0HdWUSq0UU5EY+FZN9J9NqI6r1ESyYWKBG2VwsYVweM49KWpC00AnjRvDUK25wMHjHz9qDivhXFdXNk+nw33TrkXFuFlC74Dbnf0Nb7pf4itbuzWWYaJOGHG9YqEOx8QDdzsm4Py+XP8AnJ6gOoZYWfI5EZb96W3Ejn8eOVJmZln/ADMHjKcnThj70FyQPbFF/hY23U5ry0u2Zbj44guy4Gx/tU7/AKRcWsh1FSo31A7D9q5KjS5/BVM2IsBiF9RXBIxAL9xneuug5Gyg8d81QznQwz5s4Ge1MJYwsp/DkO43Ujf5YoK9kkjOGADAgqW7ehqEcn6nmYbHj1ph1B0vFVnUZyMlQBtwf/VCiqloT38//TbcBdIBOSOM9z3+ntSqBDNcqiclvWiuoNqPlOrIzqI9txz24+lc6Lg3XHmBGD6VRkH/AGNNbnwVt230FiQdX8un9xmh+p9SfU+kjfkn1+lFf/JW0do0F2pdFLFGX4kY4zjj0rO3b+YnYg8e9JWy8HXZ815Iz/ERnY4PaoB31kqgJY5yaGJ2J9DXyz5yGOfTNUQs52G+MGjK4XGrVld/pUDOkekKvnHOdt/pQjS4OcnHcDvVRlBztvnmiQug0yADOohsVWuHZxqAC7g5xg/5tQniEe59a74gwo7CgHmHm5eRhhsLwMdq1HROl3l44luoJobQKDuMFxt5R3GfWh//AOe21mZpeo3ilnifRGucKMjzH3ODW1DMzMYJBMRgMRsc53z9+1TdWP7JyXWigxwWyMsUAiI3KoNJOAN9u+25Of61F58Euc+Xtp3OR8+dh9q5OksE5E2tFVgWVgMYx2xuQQPT5+lAshmIk8RVYtsRJsMDjjn/AJFEVFrFzsQzHzEYbc7cnk4qUMDXPihZkjdlUMVTc7gY7+vpXVtZJYhqdVn1YRA2zYPJOM/xfYj6/JFoE7PIFkaMrFoyV1DjLZ4yB2/8skJKTegI287XGh1KasIdgxwcDI7EjAo+eNrZktIpJSxTdiTpAO+47Dkac/UE1yKLxZZJY1uIZ0l2jBC+YnO5wfXOdqtj8Twl/UVmVtTNjSDjIxnv33xvmuboKuTLbiUOonaBY9CrkqfLuBuAeN19/wBzkeW7dn1JJGFI2B1bfauXtyzDQ6aVkwxUZ7knvSeUyasQkKvoRn+9Zckm3o0wioxVmDs+v3FnepcW48ynOCOfXNemzdejvbOMTRELIqtkHJGd6x9h+H7d7GSd5I1mQZCk8/SudPulVXt8ElT5VVSTitU6+GLEp8v/AEdmm6x0mB2ik6Zcxssp2QnJJ74x/SkrdLukndZLc5xkEtgHHO9Byz3FvI09sShzuff3q7p/X5ZeoKb6YeEFJIKbFvpQ7Ku0ClXaRFDaWJ2Ub5HoSKafk5YMG7hkQNkr4qnHO1aLoMME0g6osI0n/SOnZvfFaGRoepwGKZ01k7Ky6gaRz3SH5SSv4eU9WjSd0SzicLGhU6sZJ7cDuMbUBYkW1zLDKQk2R8Rx9K9Ku+l9Phd4J7OPGonKjSPoaxP4r/DkFk353pZY2xI1pyY2/wCKMZJ6YuSMklKIvnnYMXKMuTtnj96Hd9SgnJJqyz6f1C8TxbaN2QMA0h+Ec8mjD0i7QfrEAjkAZA+tUqgLNzFZfANVZy1F3NhPCPMp7UEfKN8gg+lEEnR3Oc1wAt349qjq32qat71xO7LbZG8UEIMDkucCqp9LMWQYX9z/AMUUsjND4UaHQeXI+Ijtn0oWclULHDZHHp2rqEek2zR9Hla26KgGxdy1X2vXp4Wxk88LySaQ2l8Z7BIc5MeQfl2rQ/hXpymaG9nI5JjHYY7moTjUjf4+WMsSo2NxcyQ9Ks2uoo0aQgSFviDblcn7UsEDlAY2Yyg7qV2I5J3/AM9KNupba6DQ3UayRZzhuR7+1csrawEmFnm8MbhC+1cpAeNx6QItzcW1tBI0Wf1zgsARwM//AK/YU56daC5tpMKHjlJCPjuMgFfX5jON6A6lasIs9P0SRjzSQSHOo9iD61C169LDbIHheNlcYDoyhcHYfLG31qkZL6Qnjm/6krxprcf9Xbs521Ovmz6ZHcYPOKVv1eABY4nRnU5CE+3c/wBqum69Es0hLAu48xPccVnuoKtw7S6QsgblRg4z39ak3bpGpL1w32HC4nndi+Y9sbHOfl8q+RtQJALYOMsp3pbbmWNjuSM7Yq3xnUlcAYPYZpeJFztn1vFJ1rqYs7VjFEMtLKOAo9Pn2rWp0y06RCi2cUJAGHJ31n3bvn9qA/AtjLZ9KlmuImie4cFdR0nSODxnnfFM74LJGNI0Su2koDsRgfTvVv8AAKXOXIH09Luo4xcxtG/iKpdfMuk53ORt96I6f0Dp/wCYe5dA0ZBCROB8PufWr+k2giU6k/X/AIIzuEG2ce5Oa7dzSAsocFlOl0oOb6R3r/J7L7jyYjhijWMDCog2WrelwICZ2bI4waDWXKFo2PiSDBJHHrVlmy6RpOdPrzQqh3uPEh1eU28bpIweGQkqM7qfUGsw07r5Tll4wwGPtT3rsZIWTfB9az7IArg6tWfJ6e9I1ZfHUYj7pKWz2Yjtl8JVzmNGIBBI2I47E/Wo3itNEfH/AFGXdCWz5djj1+o+tJenXUltNnIyu7Kx+L2rRtdB4GbLNHp5VslQTggA9/p9d6pBt6ZDJjUdxEFz0yXBkty+px5RqGSD29zuKTy2SXA1SRnzc6RjkZrbXX5d9F3DKyuFPiF/KrP/ANmCcHIzv3zjYgrepxiQI9tJ4s2P1VVcDIzvggb5znA3JJwAQBfjRkWZyfGjHr0iNXVJQVVl1BitBTdPCuNJwD+1aS4EkoVXRPKdmXGd/XHI+lL7qzfBccKd9+TS2M8f0Q3Ecsb6BggcEGoQWxnYxyPjI2zk/b64o6QNqAC4Od6rPlJ1qdXbam6Jyx2tgVhqiuWjdTkgg7fD71t+gSmOxQAZymnftjes6iqAZicMy4J7kU/6YzYCR+UhDke9TyF/Ci4WmFS3B1YwMelVw3elvLs3qOaEnmKMcjy5+o/5qmyZprhtLDSu+SOBt96VKze5j1b91CliwbPrTKz6udAMh8xO+f8APakUnhhSY98DbVQUUrhy5oOItxl2a++uLfqMHg3ShweDnzD5HtWOh6dcP1d7FGV2JLK0hxqTkH/O9Hx3LkcCmlhdRLPGXUM+MKzDcUjTQJYlJVEUdT6Te9NhM1xGPABGWibOn3+VLDNHzqxn13NeirPbXEL29yilZF0n0IrJ3/4E6xHcH/41Y7i2YBkYyBSv+0/KitmOaWN1I2Xix3b6iygIMlWbAx88GhiI0IkCHUTt7A/PvQ1lszsd0j2331GqriVy2kE+YeYA/wBqW+Wi8YKLv4ENdOtzGwOnOfmajJPE8rNIV1uMEAfDVdtAPMZm8+NK77L71TcK0LFJAM9yu4Ye1VUaFk03oItHWaRYxNpOrKh9l233NTJLBQRiTOwXbf3oCYqroVA0tyM8Gpi48gGnXvgb5Io9nR0xoqCdNEgLuBgrkYrN3ULzTaVO6n7Vq+m9NnkieWePw4vnuaR9XnCSmGC3KjO5pGh4zTbSFrqkGW1AzHbDDj3FE9LZXlWK5cxp/ExXbB2/vmhRFG6F3bMhOxNQLtsNY2GKKdCtSqjV9YtooI2gggjk2BDlwCucAgDB3+2AM0vuNEsTYjwWAIjJzj5sTzn7fTeleoC58CLKxsijOTgNj1NXzIHhGiQHPxHkDfG5GPTv61blZmx4+HYudI2jlWVMYOP0zsCd+39MetDvZLJEZovINWyNsq4xnOFxjdfT/hjPLDaxBnZX1RFtLIOckZ/alEvXvIYgQEOCVCjtx2pbRfhJ9EL/AKRcWkcc88KorsRhH1ISDx7HnvSq9jPxRqQVGRt+1WXfUyzeZmcHuxz7UHJ1OR1ALcDAyKFh9bS/Iom1kxsw0amxgnue9Pem3UcTOMYOnv3pQ16ZISjHUc+XIzvV/TZBPeBZRlfCyMEVzWhIfjKgqcF5lEeCGPxDtmjzHHbr4ERQ6f4g2Ax9eKDMcETHSp1H1P7CvnjJVjEzaV5U9qaKopN2yZbSDrOcHheaowc7kqMZG1dgKMzDUGYAbHOanM4GNse1EHKiWsxuvcHvmumSUsXXfSciuQALqMysqkHRkcn1qCnRqbPmJAx2xjkUkkWxzGVr1FJQp1kE8itRZ9XSOBVJY/vWEsrdWlDZI8mrT9cf2p9AJPD8reXtis8o/ovOMZrY5s4vBsYxMxGr9T6EbCqJ5FgbEbZUA4J5zRl5HJHYW35gDxIo1UgdziktzkZKqfckU0TJ3Gy95CV1k5fOeKmp8SEav9EHORypoIyYjBD4PG1GIySATaMZwNPrVkIwdYEbKFwU5B71cfDh0rAoDjfVmoSuuSMBfSoalJwOTtmi9DRQ36deXMiPE8rGLPevuoXMLP4bKpwMaqGnuY7OxWLIzzms5cdQaRyNW2ahKVlseNN2HXMGkZBDL22oUoqcc1TF1IA6WJODV0t5FJ8GM/0rkxpQKzMgdQ+khHBydsb0wvOt20MQ8Bm1lf1lfBDNk52pFeB9DHON8cc0w6fBHCY7m5jhMhUeQKSF+eSd6dSIuCbEt5ezzspEcgB2+A70Jc2HUYk1vaTLGdw2nmvSXuYZQIGA2YEYAo94oxCFMsmMceITihyDPl0ePJaXsy6o7aZx7ITVq9E6u41LYT4/7cV6p+XgABExUjvmuBIhsJc9/rR5E3jb7Z5ta/h7qwdWktlVf5ZHxn7U4t+j3idRlmmNuA2d4saRnfYY2rWvDkELpwe45FXpCEQ6VRgOcnc13MHpSdmSPRp7g+aVEUNnUAc89qum6LOGK288cgO+WGnB/vWoJDK+I0CjcCqPDkLedkRecDjNDk0Vq+zEDp988hAtXYAkE6dqsmie0IieMxSEA6XG+K20TxIfO7N8jST8XC3k6Z+YwfEjcKG74O2KKyboEoUZmSU+JgyEnsvNSBV3x24wDxS4Tlxg+X371dFKNO43FVYkWMVRoCjxkknY57DtTFeoIowwIP2pT4pkZUyQMYo6KQKmHCkjvjNRkbIPRsJb1r2yWWEanYAPpOyHvtSW4kd421ltY51dqJ/CGtusvb+VRIhOr5Vqeu2/T+nQowjV5XHPP1oRhSs8/wByTUK7MVYQPMoM40pnPoTTMAsyJDo0Huf4aizHzMml0HKjnFc6dcxLdeZSEUH61RFeLBp0haYlXyVO5xUbxvyxjbWpB+mKJ6jdWsAcwoBk5HzrIdRv3uWO+9LKQ8FW2F9U6j4knO3FJJrg+IxB2qMsmUGs+YelBPJzikSOeWghpTknPNThumB5xQLOcVUXx3plCxH5FDk9RcnSPvnNOLWczR5zuADg1kIpCTmtB0+USLBtjT5SfWm40GObkPZbnxJlkTIyB/Smkkk5tlfcg/xetJIY3e4SLnIwPatBel4rZImbSqjg85paLxmLDPJ/FIRUkuTnkn3zQcjAEkD71Q8zY0jYe1dxHchr+bkDfFt86+/OyA7v9KTiVxsprviFhnNDiK5obi/f+bt61yW/I8vOeTSfxMd6ikjOdOc+4rqBzQzkvZACEPPZa5fK1z+HbxSMyrhwPkaoQiNgq7E96bdPFsJCNRGV0nUdjS1TC3cWjz1T4i6j68VdDjXkA4POas6rALK8lhA+Fzg+1VW0+HVnGR3q96MiDQSZNQwB2ye9NYotSAhs/KkttPkspX4vhJ7CnMS5TPHyqUjVDrZ6LD0CHoxlliRySNnfkD0pJ1a5LSnUpzjC5PavReuRsbNtTA43IrzbraZGV/hNIpnn/wAfP2xtgaavEXAPmGMqcZqu4kW2ZhK4UgbV2JtMYYMPc0j6ncNNK2aLkehSQPfX5lZirZU0qebJ2qyQkEjO1CyYzmikQnIr1nJz61W7b1JuaraqJGdsiWqv4mwK6TvgDNXR27LIAy6c1RIg/wAmcWIqBmnnTf1LYImxDZ+tLQvi4XvTixg/KqrFtWGBrmaI/ih5Zz6Z4iRhwcNRHUbrWSWJJ96B8TN80i8HBqy/jyNWrGak+zVjBWmXG5qrOo7VVJGAwy21VyMFfCE4opHSkEsMDeqXf+U7+lQ8VtOnmpRyiLzFcngijRJtk4YnYapDhavWJQuBkD2qg3OXGRU1uR6UAxCUXT/u96tgc6wSeDQqXGobKRVtq+WO3ekky8QD8W6RfQyhMao/vik6jYelH/iudYuqR5IOYxtnilMU6MxzjFNT42ZeceTVjKBFY+bf5GnMLaIwpAOPelNgVkBxvgDvTZEUjcVOcjZDaP0DMEZCrLkEYI9aw34n/DjljLYhmjb4k2JFbh4Tkbn7VS0TAZOrmszPlfF8iWCXKLPDr+0urVWXdfbcH7Ugm8VDvlvfNe0/jW319JdlRRocO5wCdNeQdTnXBTv7d6eDs9/D5PuhdCeaR85xjPrQzsw+I1K5uWcgAYA4FD6nb+Bm+Va4x0TnkRLVvVTNuauW1upPht3P0q+PpNy3mljZAafSM8p/oDtMNcpncCjpHaRmJYn61cnT0t/1FfUeMVzw/wBVn7MMUbTGxRdWVw6s7Dc01t3ZtSnvgilcAKtj1plZp5t2ya5lkNIwQ2xoy+XKJk9qGi2iXPNX9Qb9NflUW9mrGK5cZOKHIJP96mVJORXSCo1GmsWXZDTjg18FLHmpKcmulsGjZM4sZDeeviFHeo6ssdK5OatGlfioBTJQJnBFHWaEyADkmhItbEaeKbdMARw55Bqci8ejFfjCMydclCqV0ALvShIJB3NejdU6VHfdQkuGjOScZHtX1v8Ah2NjgRt9gab/AJCUaPKfjJzbMNafmEcaGP14ra9Gs765shItvsTjK96dWX4TDOCVOB/trb9N6W8FokacD1UVmyZeZb2LEqs2Rznigbi4CTGHSNWjWaZYoGewSeeWV8MXTQuRnT707ivp82pUZ/qV6J4W0QSMmnL+UHT86886v06znkd0tsBeSAAK9PuOkOiPHHMVicDWAu5pVdfhxZklTcB2ByRwB2qbpM9Pxs/GPZ5Y3SoFP+lh+ykb1NenRROiAAO3bFehz/hXX5iw15znTt9qGl/DJJJV8NkEYXA2p/Yvpr9qkYxLDWGYHCqxXJrq2EbNp8QE+wz/AHrXf/W5PDaNnyCcgheK4v4fliOoFmx8hXc0Hkn2Y666J4q5ibD9sjalF30a/i8xhJX1Vv7V6OekSjlarbpErfwgmmWSisZJdHlWgZx3zvTSxikjbOkFSMfKtZ1D8Ja45Jo4f1h5gFOATSQQmJtDqQ68j0qiyploUywQ7AsRwDt2rt9EFjXSdyN6ut8GXDd6F6rMIn8x24G9BtM0RjQuc6dgN6pwW5FVPeoGOkjPvX35wckrTonJ7CEXSSa6xAGXG1Di5U75qSzJqLO4I/lrmxaJ88DT8qlAM/Ft86pFwskmlcYHfNXIQeCPvSuVDxiFKSWATg056NayTzpHHuxNKbZHlcLGCxJxsM16h+FOg/lYvGZw0jgdsYqE53pC580cMGzsHQojglSSRuKaW/QowBpTFN47bTjJq4YXnNJx/Z4OTypPpgVv0hU7Y+tHCzUDH96tjk1fwkYq0b1SMEY55Zye2f/Z</t>
  </si>
  <si>
    <t>Turkey Breast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</si>
  <si>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BBQEBAQAAAAAAAAAAAAAEAQIDBQYABwj/xABAEAACAQMDAgQEAggDBgcAAAABAgMABBESITEFQQYTIlEyYXGBB5EUFSNCUqGx8HLB0SQzQ2KCkjVFk7Lh4vH/xAAZAQACAwEAAAAAAAAAAAAAAAABAgADBAX/xAAoEQACAgICAQQCAgMBAAAAAAAAAQIRAyESMQQTIjJBYYFR4ZGhwQX/2gAMAwEAAhEDEQA/AAku2LMrjS4425otZGVGZlzn+GqW2Jl/3g9fuDVtayKIirNjA5xXCb2dnjorfEqL+rHJHpyDuayPkC2tH0HVG4BDfwn/AErVeJpm/UwST4i4B75FZmzIlhxMCYlBBHvW7B8DFm+ZWtIBHpfnihhU19bG1kHqzE265qAcVqjTVmaVp0SwcmpWNRwc05zUIIa6kBFJJIEXYer2qUSxSFB3Gphvg9q0tlYW5s0naFXZhWctpVhilEqa2kGMnkVoOmdRP6LFbxwlmA/KqcvJrRdiq9lilpbFyGtox6RzmksekxpdAJCHmLfs0UZxnj7/ANKsrK0muGXy1wW2JO2B/l9a1/Rum29iheIapiuPNYdvl9ffmqU2uzTHGpfQD07o0dvLGL5hJKSMxDfTn3Pv8qqvFJlF09vNaolsHBRQuzkcZ962Vvbxw3HmHk7jJ4qPxJZR3dl54TUF9MoxyOzfnUVv7LckIquJ5xDY2nkhniTYnJqjvntnH+zRhVVtOatOttPbxPANhk+ofvCs3JLph0KNy1WY4vtmLJJdIbLJvoT4jXQxaP8AF701Bp3Pxe9ODd6uKhyn4jnvWq6J4aa6tI73qNwbe2kAMRQanl9wF98DtQXgzp0fUeqST3QItbRfOlKtg9yv22Nbx0u7jqIFvIEvGj855cBlsoVw23cEEA47nY5Gwz5JTcuEf8nQ8PxYzXOfQLF0SwiXVB0EyJq1BruUDUDgcb7b8Ebb0k3Q+lIvly9NkstIZfNgk8wKdRGSOT8vlWvk8N9Ctejp1F4z1aaUDRJcStpYnfZRsvfbFMu/C/Tv1Ser9Fnl6XNjUyFy8RYZBUqcjnI2qt4V0pb77NKzeHJ1x11df3/w8s8QdDl6YBdxyR3FjM2mGdDnO3cdvaqTB716fZSPPNd29zbi3gf9hfWsZOoSEnMnG3bJ75+Vebdftm6R1a4sXUfsm9Pr1ek7jcfKmxTfLhJ/sx+Z43oy09MPg6zZ250ZlyBuvlZ/nU69ft2DIIJSWGCwSuL5LQxWsbPIc6sb/alhudIwUHtjA2oelFierIqutdTge3FmsEqMp1B2HaqqNzb2yRu+Q2/0rU3MaGAyaAWBwwO4IrP9T6VobXZ7xnmInj6VdjaWimdydkfVQsnTIssNS7iqkHI/pRtxMHgEWkgoMEEbige+21W41SK8u3ZNAf2g9qfJjJxUcHxinOQuS2x7Cn+xRrvoTj1HikijydTneuRNTeY/xHtR1lbPdTrDCuXb+XzPyoN0FK3QOlvLczRQW6F5XYBVH98fOvRvCnhVriNNG0J3kuCMBj/yjv8A0o3wZ4Ts4v8Aa7ws3bA2Mn/1rdz3CKixRRhFQekKAAo+WKzzyro1Y8Du2BRdOgsYFijOgDG3OT7n3NPc4ConAGM4pNfq1uc13pZwymqLNqVaG6irAcgDdSPioqKdScOq+Sy6ZFzyDUEsixDOknO2cUJDMdWQhI4PyqJ0x65RMn436HLGskUPrZV8yA8ll9vrXnlrEfL1PuSe9e+XUC9Us2tTpFxGcxMff2P1ryPxP039AvmkjQpFM5bSf3X/AHl/OtMJWjm5sfFmbfk0gbKYxSybs31qNm8sjPxHsKtRnNt4Nc23hfq1zE0Xni4hUgpkhdSbH3B32+Zre+HOqRdCvLx+taW6nemJzGgLaYGZEByARjVINvnXnX4dSm4XqXRJXbN/Frg2GlJF3JPfsn5dq2NpcpJc2Vz4gs4xbRoLV5oSxlhKHbWDtjPOM/unsKyRqOWakdfGp5fC9PEld7/mvwTdG6508WpWyuLk2UpaXymRV04GpRu2S3bbuPvVjH1S2kmgWWW4/Q4WM7RMm3p0nAGc5yQBj2NaOHwp0aeNJrBbfyyMo6xK2PTjIP02ofqPROkdLWS96zdRNEq+lTEoJPy9ztxQl4y9Xmotfv8Asz4MsGnHIrl+EZTxmZnvuq9a6QQlsIY4LsPHvrI5AIwcqU4rJ+PYYn61G7ywo7WyFh5Zznfk43NaS4uL3qcUXTRBBBZ3dx5xjyTKiJgftO3wheP5HIrIeLL39YdbmkjZxHHiJFcDYL7Y7ZzSTXPIlE2+Z7MEIS7/AN1+SKzv3t3R2K6k+F+4prZznI33371Q/pM7ZUGMDH8VTQ3cq4R5UYjuGrTRx7LuFTIk+XOybL86BDNpjEmzbfnTV6lFGul5l9R+4pzypOSyNxw3vVckyyLVkPXYMKsoQKWGDjvWcFX13K0sWC+rT3qkZQD8OfvV+FutleZbOR9LAnt2qURtNiRhkHjFPjEWwdMEjtRfR7M9QvVt7WKR2PdRsPrTuQiheiO1s57u4SC2heSVzhVQZ/8AyvR/C/g5bKNWvWVpXIMiRnY/In2+VWnhPw/H0iPzNKtK49cjDn5D5VpVxrOSq44wKx5M7k6RuxYFFW+xsqBEJ0YUcaRsBQwYrM2STg43ogN5uoszDH7uajuEjJZl3Y98cVTRqTIpnIcKSN/lUiHSMsRig3ctLpbgd6nfLMijcHn5VLG4hQCOCzfCBnFQjSTJICqrwg9jTLhv9mcKdIXkmlgA8oRNvkerI+VMhapHWsjRhdwQDpJzwe1VvjTpX60smuYQNTgBsjGJOxH14pYZ/WYlT/eEgb/OrG1k89vJLZViVJNWQlTJmxckeFXStbn9qhV+ymhY1ZmLPnPatj4zsrXp3VjPOj4mJBbkBxz+fP51Sy3Fmh2jJB7itakciUNgdrLLbypNHlZI2DqfYivTek9Yg65E86slp1Fogt0sq6YLjOwGc5B/nvwawMQtbhMxKR75NGw3UVrCloEIDPl2I+I9vsKzZ4clyivcb/8AzqWWpSpG8ht7jp4fyrfrVsCxz+r3EyZLZ2UcDHGQKUQTOwuZLW4aZd/0rqk+Fj4yVTORg8bDgZNYvqnW7ywkitbe5mEkZ1ykPn1EcfPb+dOg6rJedPPmzyNJbL69chyyH3996pbz8bOvHPjfkPFy/Zddd6vHZJcWto7T3kxAubp1HrXTsE9gBgfbvzWNdooyFd1BA96kvbyK6SL0uskWVBzsy9gfpx9MDtQLJE7FpIy7E7kmtGHHxjf2ziebk5ZnTtFm3ko5IjTGfaiFeLzlRYV4yTjaqzVrJzuBvinNK6OFGxGNqVqypNBXUbOC4IMgG22R7VWTdJKNmzmYfw5qy84aAZCck4xikSTSkh1HSNhQUpR0PxjJWVstrcwRP+lkajsNJqmfc79jWm6tIv6u8486xVN0ewuOq3a21opLuck9kH8R+QrVjerZln3Qd0DpcnVZ/Ii2Vd3c/u16r0Pott0q3EUQUuw3bHNd4U6Bb2FvHBFnCnLOeXPufrWmkSOCbUFC5Hp22J+dZMk3N66N+LEoLfZFENAXXuCPrUM5kgXzUPpzuPlUyzo+zAAg4IHFRAa2IC4BHv2quqReu9ip5UqecSPbApBKu2n1BRsKF0tBkAjSTnSKi8+MLgggt+73FJY/CwuTExOc5NIA0SkN8XvntQYvYozxv7U43GohnXY8aqg3FpE7sAsMbDUC+WyP796LRFeOQqwLNsT7CgY5BJONWG2IC5NOklaFH0ONxsF4ploVxvQNOqR3ErEjCrpQ/Ou6VOiSncll2Az/ADqtmE27tyTmkspjE4Y7kUEzasdxG+Oekr1Hp7NICBIPiHZl4P3GPyrzRo4GiEOCpTv3Ir2gyrfWrxyqpUkNuODtXkniSGG28QX0MCgRCT0j684+VbMUuUTheXBwmV6+XGmIzuO9cJGzzUe2s048VcZXsfKQ2O/zNNRiudJ055x3pi7ilAYbnip9US92KTgYpNXuaTOeaTFQhOJ/Jd10FmHtSGaSdtWyt7tVu/SVkcuHXf22pq9HiGNT7/WqOSL+LBoU3VtR1d8nY1A8zKXD406t/nRtz0aDQG/SZgR2Wgpen28SqzO79yGfigoph58VQF1u+ElqtvEV05yR3zW2/DuyWGzt7kAIssZMjd2OeKw/WYbaOAGFMNyT8q9M8GQGLoXSY2BVnj1sPlmnzOsegePHll2bW3RWfMRUEbsOc1NdnGCqhom+Jc8H3qCIK0WAmZW3+uTUj2rHGj07erfOTWZdHRdXZUzIsEzFXMg5yexqWG4bOrW2n6cUa9mrH9pSL0+NtssoqtpjuUaHpbvdxs+ODkY70Fc2jRnVGoAxhRnJqzLSRBUST4RgfSmygMueGPNForU2mZmWL9sFlXj94Cn3IVY9CnGkD4e5q4ntFA1NxzQMtnoIKAsh5wKUvWSyvSWWNiQwbNEG6DRgSNowewps0LglRFIqjhQvP1PeopDoALRvkjYEAUGWx4sWeSJ1I1b1BBF6tycUrRMd/KIH+If6V0T+W2lonZRzjBxURoWlos+n6BrQ7hsqcjtWb8b+FwbEdRsVYyREh0G+pOf5f5mtDbSQybQnJ9gMGreFvNR7SXl1Jj/5vcf0I+/vV+CdSOb5+O4cjwRcc0pO+Kv/ABn0VukdS1BdMNyNaD+E/vL/AJ/es8Oa3HGHINjTjxTc12aBBp5pwqNjsa7OwogL8lgcmTH0pIWdpAWbK/Oqxb2I8sRRUF4ix8k71Q0y6w+5dSh1nAAqhnumGYyAcNsferdBrjZsHfjNZ+d9UpVFJfVwO9GEf5Fk/wCBLlmvTHCANcjKigc5JAr2zpVukU0cXKRQrGo+XFeR9E6ZMvXulPcroja6j9Hc4OR/PFex9Mj0yM7Ahc96q8iS0kafEi7ci+t41Q4Uephv9KICg7LyOPrQkM2iUhRt3zRazKXAG+OaT6L32QurMSdKkimJMAcFQDRDYVCx2J4oeZ8gLIo0nuarbd6CvyDMrvICuwzT3Zda5bNdjynOhgR7c11rbvrd9WM8Ad6gWR3ar5RYrqJPPbeo4NCxAMDvzU15GxTOWxUdtrUaY2Gk74bvQfY8eiFm1E7O5P7o9qgltFMWJIm8scjI2zVgSQgEqbM2GwPypjW2ly8W2+6juKNDKVFPNa6VzCoZe7Z3+4oaRNKodi6tnWBj+xVyI1bOgEH2waVrA4DMmDjDKdqWi+OVLsBSFPLiuoRpkO7KO9FTW5uIUMe00eSp9jjbf8qcsTR2hjQDUGwP8O3+WP50RCdONPOkH70Vp2VZvfCjF/ifFdS9GsZ7yIpNBOFkzjYFTvt2zj8681PNeo/jF1PT0/pfTUODK7TygDkKCoz9yT/015ZneujDaOJPTocK4mkzTM70wDs04VGpp+sCoAtbXok12xVZBkc7UUnha7zgyR6frRHTZyL0nJRSnFWYjYyFw7EH51inlkmbIY1JFR+oOoRx6Ib2NUbben2NjbWM2NXmXGTu1WTghlLblTwDVYWA6uWIxv8A1pfUlJDemosNNspijkkLM6ESA54YHI/IgV6B0y4Etsrj99Qw+prDRSwtbSRtkyKx+E8VtOjok1hbNrxiEYH2qT+KY2F1NothMobJ5+VEGdo4yyrgEfEaEtbR1HmsDsNs1YXdv5zJkkKE2FKk2i9yinQPCzysGySNqKCknDZ+eBzQ6QaInkY6dJ+1P8xpzlW0ilWtBlUuibQGOE4U9hXM2ntg10RaNSMb87UxpGkf1D7YpkJQ5cYH0OaidI5GVtIJzjaidB2I2NRvlmydOV+1MREX6NhlAycnOCaV0MamTB1Lip4gsmHGVfip/J8xCrHk1KA5UBocb7gHkU1rdnYKM4Hc0XHCVyHOr5GueLYKrEKOA3ajQL2VzopuRp/4e31/veoLpGikJGApG309qs54AmHTG+9AXIJ9L7sDkY7/AN7VU9F0XZ5N+KEzv4tkVydCW8egewIz/XNZDO9bX8XIhF4it5O8tmjH7EisNnNdOHxRyJ/JkpOKYx2NIWzTSaNCWOUnFLTAadUJZeW8jeepTPG+auknCxqxB/OqGOC7QerQp7FWpyy3qHZoj9ZCaxzxcmbMeXjo0thpnu9erYdjVP1gmDqLlACwJxUJ6l1GL4Ft9/Ymo5Z5WR5rgrrbYYOd6EMVAnlsO6M+qO5PMrjUcj8z/MV6J4YV36VayEBgEIbHOxNeRfrGazYSWzBXA7jIOeQR3Fbrwx44shFHZy2j2dyT6UjGqN9iSecjjcH7GnlBuAI5OM7PR1YtBJGG9JGze1RNLIioscmtWwokYZxQkFzrtkuLc6o2G450nvUUszI/kq2IywY/8ves91o1xV9EzSy+UEdyzauT3+tPiYxt69W++QaHimRnbJ7HAxuB71LHPg74pfuy1dBsBJOqN9vnRG7ZO29V+cnKk4G+1TxSsAN8Z4yaNgaCGLBhpYZG+Kd5hYhyASTjioJnXRq31fKuilXHqzn3NNYKCY8Kd8Ac7CiVkDL6VyfehUf0kDj3NPSZVTSGBo3Qko2FnWTgKoPvTDA+7NIa63kD++c96mc6kwD3qxU0VO0wK5ixsWJoMIC+X3KnGfrVnPEWYb/CKCePYEZwdz9jik4+4s5+w8l/GhQOudMwebHf7O1ee5r0D8ZyD13p432shj/vavPTW+HxOZP5DiabmuFdimFFpwNNxXUCF0tw475+tKbmTTqZQy53GKMPhXxKP/IOof8ApU6Lwp4oYMF8P9QwfdAP6mquJZYEbhUQMASjfeortoyVkjBGd8GtV078NPEt7a65baC132SWb1fXCggfnRL/AIT+I5DGgm6eEGzftWzj/tqUSzBOnmo7HZQMj60R0KMyddsdtPpZsf8AQa39x+FfWXhWOCazUDnVId/5UvS/wx63Y9Xtr+5uLI28QYSLGzFiCpG23vijGyMtvCkwihliOrSW2BBxn60RKGN2C2RCWOrHJxRiWEFlaERgGSRvSGOdvehfMH6SFxsNgAO1YM1c9HS8e+Lss9AkB2BA2H0/vFRSuI+Rk+1T2pxrJ2U7ihWctLrIyTso/wA6kuh4bYSuUVU5Pc0TpVWIxg/0oW3j0EnOok9+9ENvu3NKF9k3pK4Y7fKoyo1eg00EnYGkErAAY780UELUY2JXtnPamhkB9TqRUM4zOwwQNuKIjtoig8wiiSktsliYo2tSdPfai/OUxA5wCdh3oeKBFXCucHsamTCekAU6ZTNJjZJnIIVC3+HemRpKdJdAowc5PvUk0j8KSDUDOY8sxLdt/fNEiVqjzb8b7GFYOldQjjxK0jwO2e2nUo/91eUV9K3vQum+KbdLTq0TSRQyeaoVip1YIB/Imhk/C7wiu/6tLf4pmrXiftMGWFTPnTFKB86+kV/DXwio/wDBoT9WP+tcn4ZeERcpP+qY/R/w9bFCfmKssqo+bTxnbH1rsDucfevp5/AfhYlh+obHBG50H/Wki8B+Fo10r0KzwOMr/wDNCycS70r712O5pKTNAccMZriB7CmZxUbPipZCfNRS6WjZMYyDtUEk2KHefAJoWQpb1AspBY4Pf2FBtbrFJnJON8GrS8HmqW9qrpWTMbPjIBArn5I8ZHSxS5RojWf9qFdjjG++KmjChlZ3UltwR2FV8Ft517rfZQcge/FWog1qdftjGKC3stlSdDHmWIZUhj7DtTEuW1lTvger5U2S2kjhaSNVaY9/YUDZrJM7vJnyx8Xz9qDHjBNF1C6spc8DYHjNKudtXJO1AQ3QlcLgRquwGKOUhmGoj6iigNOPYa2mdAcAMNjSpbacEGoE9LbkAYAx71YRyKwy2AOBViSKZNoam3P509nQDY71ETIh8wnYdjS4OCdlB70ULQRGysoU8mgbzUJgg4FOUyhhgAgbA+9OmTXd6eV0jvwab6DFcZBfRBiR291xVvQPSofLRm/io/tWjGvaYs7uYmaWkxSgYqwpOpSfeursVAARaml641EcmksY55PnUTvtS4z9KYYyxx2oBIJGJ3NCzPtkNj70c0G2CTig57ZjsMmlYyKue4ZCWDEfSq17uGU4ww5yAd/tVpddPdlJxVLedNaP1RhifkMYqiabRowy4ssun3ETltAJddsNzRRlOfnWXF55Ei+cjo42JXuKOh67agYYzJ82jz/TNU3WjY0pbRfF8Lg/lQzqIYtKAHWc49qbB1G0uceXcREntq3/ACpZhh1d0YjGBipQY6Z1uia9JXYd+TRYH7FxGeWHyqCMEFAU9J3NGwRkqcQjLdtdNFEk0N8onckdt6mtjmL0gahyKUwSKuDjf57D70PFiJ95ANR2zUehPkqQekgkwjbg0/0pGf3mA4quLtG4dt1J7UhmCsQM6f4s5oqQeFkyyGQB8nJ7DYYo2zjEhw/xk5ND2cTS4SNcA96vLaGOAZO8n8VWwi5FGXIoqgiNNCKo4Ap9cpzxS4rUlSMDexK6lxXUQCUuK6uzioACKUhjojTS6RQoYGMY7Ck8sCitFdpqUQE8sHkUwxUcUFJoHtQoNgBhzsRtUMllE53QfXFWvlj2rvKFDiGzN3fRIJ+YwftVa/h8Qk+XHqU/EpPP+lbXyRXeQvakeFMsjmkjEL0e3QDRaRofZkzirGO2kKKFJUjbA4rS/oynkA0htFxsKV4h/XZl2sbgA42/pUtvZ3YXBYH6VohakHnaphD/ABYP2oLGyPOU36LNJaumB5gU6NQ2zWZPSurGUySYds7EjAFehLEueBSmJDyqk/MUZYOf2HH5TxvSPP4ekdSaT9pcALnZRk1cWXSH1ATPr344rTiFP4F/IU9VVeFH5UsfFp22NPzZSVUBQWgj2j2FFRwqvO9S59q6tKjRjcmxMAcUlONJTCiUlLXVCCYrqWkqEP/Z</t>
  </si>
  <si>
    <t>Eggs</t>
  </si>
  <si>
    <t>https://encrypted-tbn1.gstatic.com/images?q=tbn:ANd9GcRfWcWxY-jZ2v-nQIFy7BbxWw6u1GZ7f-fKEuAKCkb4tix11k-C9cOMEIkftgxwtqSJbZ2K3Akms2wMfXBFr-AGS0UW4sHF187oS14eNbFWpA</t>
  </si>
  <si>
    <t>Almonds</t>
  </si>
  <si>
    <t>49.9</t>
  </si>
  <si>
    <t>https://encrypted-tbn1.gstatic.com/images?q=tbn:ANd9GcQhBSb7i5o-UXAnLTjmo7aZp631eBQ7E6raSnxyIAQCNN-l5c0syeMfkdbMxrWICeolIoo3Nzwp32dSX4SFQQDcVrv6E-i6EtMx3uOudaR4</t>
  </si>
  <si>
    <t>Walnuts</t>
  </si>
  <si>
    <t>65.2</t>
  </si>
  <si>
    <t>https://www.vinmec.com/vie/bai-viet/gia-tri-dinh-duong-tu-hat-oc-cho-vi</t>
  </si>
  <si>
    <t>Peanuts</t>
  </si>
  <si>
    <t>49.2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</si>
  <si>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EBAQEAAAAAAAAAAAAEBQYDAgEAB//EADwQAAIBAgUACAMFBwMFAAAAAAECAwQRAAUSITEGEyJBUWFxgRQykUKhscHwBxUjUmLh8ZKy0iU1U2Ny/8QAGQEAAwEBAQAAAAAAAAAAAAAAAQIDBAAF/8QAIBEAAgIDAAMBAQEAAAAAAAAAAQIAEQMhMRJBUWETIv/aAAwDAQACEQMRAD8AepK4NrXvjEVAjSSVvljuT7Y2YC3NsKc3YdXDSoSDO/atyFG5OPECz17nFHI5QyyfPIC7epx0zXAU4+JATwBNgPLHMMM83WSCNiqrzbuwKvcbmp0q7qPLHZI0cd+PIUlqHZaaB3KjfgAet8Fx0qTxCJZQJV7b6ASbDuF/xwG1HxoWnkyvTU6zSiyMLjfGUs0ZoJpNQsYyR9MA19PPXwyz/ElKKJwssgYkjusB3/3GPVSkFJUJTVXWwhSqOw3t3bd2OA9ymTHR8RGavQU1LFPXONIiAsDvxhfl2cRyxTyIgWNXPVEm5bA9bl65hTQzzJ1gdQQAb2FvLGeU0qVVdFRRqIlLaSGNrDvxQJWzJl1NKBuNqSjoqxhPLWO2YmIsNrCPfgY+eRICEeXWwG54wyzTLqKkjlEFSjNGOGYAj3xBV1J19QZI6mXSRt28d4WdGMuVWFsNyhlzgNWtHBbRa6sd74wp6lK3MJJpHC9WDEGI8N2NvpiYoKmtdeu06Y1F7+GH2VwQpUqKx36t2Otwben32wxFDcgB5MAsfRpHNDamtGQuoSS2J03Iv5HY7D64GkrXoqeSkgeOeSpZVMjNbSeN792+Cpq2bMv+j9Ho41Gm7OTsq8XJ9sEdFM1yvo2zZVnRikzFnLNOItWsfZHjfEx/vpoTWVGIWFsxRnbPlVIIYGSyRdY7A/Pbk+vJt4YuaWiyvo7SVDrMsbTQhppahwWAtf254GJHN+kOQdJOk9BS0GWrK/8AEE9VLHpBUISAB9o3ANzx3c4S9J6areoirQz1KRdlYme6MtjbbyuP1bDABDUV1bOovX0TesrqDNMl10lXMktSSJIpV3Vj3keFxtj3LqOky/osZZ/4pqJCCQbatPJ8t77YwlzXIfg0qphHJUnZI3Uao+4+974Q5hVVRKQLR1jUonV2TqmVZAW7QvbYEd+OVSTXqXelS41oqiup6NBSJJJGeyrsdIA7j5+2GuWKMxmjp5eqEp5mY6QPH9c4T1lVmkuYU8dXClM1Q2nXcaEAFyNvAY+malyvNIQXklOrSGZrC/N7DwwwsGTyYwy67HWZ9FqSir3hkk6xxGJSdRGxvyCfLA8aRogWOMKLcWwLJmklZXiaZ2aUsEa55UmxHpbf2wtzTNqylq2hVGKrsGSMWO/OGNnkxqOhzuOsxhp4Y6WmpSpaVtR0nhV3/G2HFNQQVWVVmlwZ5B2Ev9n7QHuAD7eOIPJsxMsplf51XSoPcL3/ABP3YqsheXqZHkN49V2seNuf13Y6rtTB5FCriedFpoej9FUVfXRXrqgFlX5hGpIsPv8Arh/FS5fWsmbZdUQRst2SVFBYG1jcnnwxLZ30bXP5JKvKsxSIqdDoYivatyOBv6e2MTls9I2Y1FW89Gl10UyiyOLd21rCwGFZDV3Ni5EcmtQiipazMc0rcxaoUpQG8UaAKGkNwSbcgD8fLGVDXZpnWbx5R1MV5FZ+tGyIq83HN+BYckjCmgzpaPNglJulZogkjvs19lO/eL/ecVFPktVk+ajMBWxxtpKEFCVUEC5J9RxybYBHLEcnvidxHm0NLktdS16haz4aVSxMek+FwLni4wdmXSumrqeOgoqedZ5TZYypBcnuA78TPSFa+OtZ6iYS0Wu0k8QPZXuup3Hr/jDXIcyjk6VZUKAxPOZgsY/kBUhtz/TfFAlgeUk2SvIr6+xDnKZ5R1fw9ZDNGUk1LG7DsX9O8i2K79n+VZXmdJWz56eumRurSBmP8Pa+u9/m32t3euxXSzKcwzzpLmLUsJSm16RO5CJdVC3u3O47r7Yz6MZVluQzPPV5icyrJbDRGCIARxYfNIefAeNsWALL8mPJk1QOzNT0f+C6yq3MXWAU5f5mHPPl+XngKWl1kE+GKLO8wateB3Oxa0aA7DxPmfTYcC51HCaRhcemM7mtCdjJbbRt0lGVUdKtLDTQxKDaNVSwFrA++/3+WJekrRCxkhYWLadN+QP1zij/AGgrTyQMp50AqVN7G7H/AIj6DH5nSVjqSrcqSPfAVSRYjgiqMvIaq0BEAVo3Yl1DBWudtjwT9D5Y4ihmark6+Welp1iLKpmB1NtYBd7fTuwryqpMdgO0rX1Ai4OGdQ8FZToIpGjZVsUsGX/ScMVU7HZwysum2Iio8vhr46uqq549MLgdoWI7737sCfvOvrOuAqqiQQ8M793dt7Y3rI54+sVJoWQ/ZAK3+/C+JGjSUOirqPCG98UA+w/0XVCpn+8HlVoyS7MCNEmwI8P7YMyadzmdNDHJ8PE5PWdQig2522wMsbaQRDBe/MhBt6Yb0U0KFC9dT05G50Rhj6WOH/BJOw9xrVwyVayLl0lYoOzO8uoAd+pjsu3mMNqfK6XLaFs5zRxIp2hjQkLM1vlB5ceNuzbvPGBhnuS0CrJIJcwqgQU6/cD0BsB7DCPOs4rM5zKOesl1aT1ccY+WMHuA9bb9+C1KPpkVLOdaEJNbNV1Ilma7axxsFFtgBwAPAY7kluV/+RhdDJoYX/mGCDKrBSPAYyETWIB0p6RV1c5WWAi+66CNNvx7sdfs/wAijzrpDDT1at8PGjTyr/OFI7J8iSPbHawLMdyNztt+vDD7ofUQZTmzVU50I0bQh9gFuQbnyuCMVLBVoRKJlH0vWKGg0oiFIwWhso7IAHZ22+Ugjz++DWeKSnTS3asLMDc4/TqSroa6cqzQy9vXZSGubDfGudUVP8BIDDEUEZspQBbgG3vva2IhxU7Y1PxmsmqlcBHEg/qwBNW1AYhoB7Yf53SrQVruFIhPFuF9PLAB6sr2lF/I8Y0qRWhARvsStWzWOiA38zjJnq2KsBoLG11G/wBcUdPSRyEgDfwuMaSUKJJE1ropZj7KcMr0eRGS/cVZZSTVOhYwWkbtMT4eOHDUcsTGSUAdWST7YIySpgyrNab4rspKpiJvbSeR94x1neYJUVLU8DXEjEkcbbf3xJ2Jepqw4k/kSezilppq2qjpqWPrZpJQqJxfFRH0IlSNRV16RS23SNCwHvcfhiQiWoWOOaIOkl1ZXU2IPiDihl6VZ5KVZoIi1rMVYgMRte1tr4Q/klTHkR0aFRqZVsi4PliIpyo5It7nH0KgK47mcA4KfYIP6xgRzqKnoZIK+GromaGeIXV02III/Vji2j6TUdXSn49xTVKrZwwJRj/SfPw5/HCREVqu1rWUWt9MZ1tPFJG2tb/5xzAN2Dm4ozvpHSpUsaOdpnXSqMoFuDc+HJPniXmkcBNKvY86eCcU1ZQUwjD9WNQYWPr/AJw0oqGmSBtMS8H8MXxkJySe2EjstaZplHauTuAL7e2KeOIvUhbbEC/69L4YUsMUdTLEkSAJsDpF8ExRoKqRLbAk37+MczeTQKvism8xiDZhGkoJCKT6HjHeT0kMWYCTq1uAeQME1QH72l2+z+ePKbaZiP8Axn8sBo45GpiElDCwWwEtgB3gNbAzRkbFSSCb29Thiv8A2+nP/vUf7T+ZxjKdMsgH87f7jiREYT//2Q==</t>
  </si>
  <si>
    <t>Greek Yogurt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</si>
  <si>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bAAEAAQUBAAAAAAAAAAAAAAAABQECAwQGB//EAEcQAAEDAwEFBQQGBQgLAAAAAAEAAgMEBREhBhITMVEiQWFxkRQygbEHFUJSocEWk9Hw8SMzYmNygrLSJCVDZHODhJKiwuH/xAAaAQEAAwEBAQAAAAAAAAAAAAAAAQIDBAUG/8QAKxEAAgEDAgUDAwUAAAAAAAAAAAECAwQREjETFCEiUgUykUFCUSMzU3GB/9oADAMBAAIRAxEAPwD3FERAEREAREQBERAEREAREQBERAEREAREQBERAEREAREQBERAEREAREQBERAEREAREQBERAEREAREQBERAEREAREQBERAEREAREQBEVCgGUyqEqg/fCEF2UyrHyxsGXva0dSVqS3i2w54ldTNx3cQKVFvYhzit2b2VXKhJdqbHGcPuMAPgVgftpYWcq0OHVrSVdUqj2TM3cUVvJHQ5VVy526sY5SzEdREVYdvrIOTqg+URVuXq+LKc5br70dWi5P9P7L/ALz+pKq3b+yE43qgf8kpy9XxZHO2/mjq0XLt28sZOOLKD/wiszNtLC84NcG/2mkKvBqeLLK6oP718nQ5TKhY9q7E/wB24w/EkLcivNslA3K+mOf6wKrpyW6NFWpvaSN9MrFHNHI3Mb2uHVpyr86KpdNPYuRWgqqElUREAREQBERAUyom/wB/o7JA19Xkvfnhxs1c7ClsZUNtHs7R32FjanfZLHnhysOrc/MK9PTqWvYyr8TQ+HucVcPpBuUxIoYIKZnc52ZHfkB+KgqraK81JJmuVQc9zHbg9G4Vu0NkrLJWPikgqZ4GgEVMdO4sPhpnBHioqOeB7ixsjS77u8Mj4L26KtcdmD5i4d7n9TJlfLLIcvlkf1JcSrmRB2rnsa3OpJGfRWt0Puk9QpH6xoju/wCq2Mc0YyyQYPwcxy6G8e1HGln3v5yajhRxtI4zyeegx+/qqNdCWhohcXE4buuwT810dmrYp3l0ktPHruthqZ2gee6GN+a2pY6jBDLpRscdQ6GnA+GS8clzSuXF4aOyNoprKZz0VrqZZQ0UbYye+ocR88LNJs9XAB7/AGeNp5EOznywpC4tk4IdLfaeV7deGTuF3h2S5QTq3fxxIwQ09kF29u+uVpCdSp7WUnTpU+k08/4brbNHHE99TcIGOYdWtGcD5rIyhs7P52qq5xpgsj3A49ORPyUaatpaWmLJJz7+Pkti2T0klQGXCQ08RBxLGOR8dCk41FHMmysHS1JKKJJ89vY0Rx22OUf02Nb/AORJJ9Fo1bInZ4VqhYfvNlk/aB+CmWR7Mwkl9fxf75+TQqPuGy0Yw2AzeHAJz6hcqq4fSLZ2yt1KPdOKOTlBBwWNZj7v8StiCpjjYWC30kj3fbcHOPoSR+CmZ77aQN2Cytx1cxrVF19wiq4uHHbqen1yHx6OW/FnUWNBzcGlTeeKvg2J6ljGtkc2OKXQiOnaGkDxLcYWxBtTW0ke5S1FSPGV+/8A4sqAc9znknGTzwqZK0VtFrvRlK7qRl2M6+g+kC5QOArIIalmebew/wDYfQLu7Df6O+QGSlcQ9uj43e83zXiueqmNlLr9U3yCd5xDIeHN/ZPf8Dr6rnuLKm4Nw6NHXZepVY1FGo8pns6qrWnIyqrxT6ZFUREJCIiAKhAPNVRARFZJNFUuEbmnOu6fLTHoo+qittV2blboS86HiRtJOnjqpi7QsdSueYy8x67rfePl4rToY2iDILnxSdoB/wCxQ9KRn3pkVPsVYZNG0AhH9U9zPkVqS7BWstxFUVsPlMXfMLq+I0ADGMaYCqJG9VRVJ/Rl3Sg90cNL9HULjmK71zfOONw/wrA/6O5uUd2HL7dG0n5heglzTzOVpuoZHF27VvIeSSM8iQR3eefgtI16vmYytqPgmcKPo9uAIxdqUsHcaJw1/wC9V/QK4gYFfRu/6d4/912zqKpJeY60hpDg1v3SRgehV/slRu7vtOXZGuefP/56LXmaq2mYu0oN9aaOE/QK5A5NfR46cCT/ADrPHsLWAji1NI5vhFJ/nXbmCf2URtn3Zs+9nPesb6SpL8sq8DtAtOuc8vRQrqt5h2dv/Gc5FsRbwwcd0xf/AEHYH4q79CbWORqP1in3UVU7dJq3N1B7I58gfz9VfTUz4Hlz5nSdkAZJUu6rY94VnQb/AG0c5+hlqx/tj5SKw7H2oafy/wCtK6st01KxkKnOV/JmnI23gjlX7G25w7Dp2eIfn5qOrdialo36CoZL/Vy9k+vJdzuqkskdPEZZiGNGhcf38VaF9Xi8p/JnU9MtZrGnH9HkFVTz0kxgqoXwyt5teMFYHHTUr2l1rorxQsNdTiQO1ZvjBYPDotKj2KstJUNmbA97mnLRI/IB8l6cfUouHcup5U/Rpxn2PoTtv3zQ05l0fwmlw8cLYCoNFULyX1Z9ClhJFURFBIREQBERAYqhgkhew8nNIUNa5GQwmGWqc8hx3RMe2B0PXzU6VzVZG1kxZUOAiL+UoO7z+y4ahUmCY3R3geigLltPbaG7fVYiqaqu3N98NLCXlgxnXppg/FT0LWMhjjjOWNbgHw7l59svKKT6U9paapw2onw6Inm5vZdgf3SPRUSIk2joodq7BLbTcDXsjpmyiF5kBDo3nOGuHNvLvUxSSQVlLDVUsvEgkaHMeDoQe8LzXavZCjsNj2imhr3TS14inZTyAAsbHKHOOnvavxnx8Vosv+0Vg2MsdzpaylNFn2YUZpw7IAcQXPOuu6eWMac1OPwRqafU9dMXPtFU4ZxgkgLh73ttWvutns9hip2VVxZG989S0vbCHjOA0EZwN48+7xWSk2uudq2ybs5tEKOdsxZ7PWU0bove90OaXO7wRoeiaSdS+h10M9LUuLaarhmIGS2OUOx6FZ9w4wXHHmvF9gG3KHaa9ssEFIarErW+0OIYzEhHJup8shdNspt7c66S5UV0oYZa+khklibStcwyFuhYWknXxyjiQp/k9C4Y6lU4YHevMa/bPaOl2dhvUtbQQ1Uk5a61OpdRHvEB2d7ePIE8ufrlvm2F8N62dhtcsUEdyihe+F8TXjec/BBcRnHoU0k60eizlkMMksm8WxtL3Y1yAMnRQeyG0MO1FukrqelmgibJuN4mDvjqCDhcaL5faPaTaS11N3kq4aS3Tytk4bYyyQMaWlu77urvkun+i588+yMU9ZNJNJLNI7ekcScZx+SYwgpZZIXaumguMVLC9rWvaHOO5kjJI/JbE8zprZA95a0ykHTPLnpg+SkHUtO+UzvgYZcbu+RrjzWKZgNTTRMG6wZw3d08PLkhYlKaNscEbABgNAWXA6IAqrUgIiIAiIgCIiAIiIChUPcGzNqXezSRmRwzwJMYce7CmVEXrMU0FQwAuaeZbvAeeNfiFEtgX0kkpIilpxD2dMPznC5fbTY/69q4LjbKwUN3gAa2XOkjRyBxqMdfErp6SqM9K+XdZloOjHhwJxn9wV5y6pnlk9pMLpXu3i+XeO9kHXHTmMLS3t3Wy87HHd3SoJLGcmWLYbaKaiutTfLlDX3OooX0lKwSu3GBxBJLi0dB3LWuOyd+d9HdJZfYGyV0FeZA2OdmDGQ/XJI+8BjnldpsvdpK0y0VXviogAIL24c5niOo/NJbk6jp+M975KoiZpge8Boe1rngEcwMM0PisqkJQlpZtRnCrBTicVcdlr5TzbPbQUNE+SqomQtq6LfbxOwfs64ORkc+9bdXZLhtT9IFHdzQ1NDbaThEvq2cN73MO8AG5zzI59D4LsZbzPC6oMlMHtpYy6VzM4B3d4c+efDPVWPutRDVxiogcxsjAAx2jR2wN9xxloOca96pk00o4LY2muez21N0uNwslz9lqZJmsdDTl5/nCRoNcHuKWjZPaJ0d+vTKZ1DX1ccgoqdzwJO27Jz9040GTzJ7hk+j3Coq6eqjbEcsqW8Jmg/kpOp6jGfj5rWF7EbIXSRtbHURtkjldJ2Q3ea3L9Oz7zT8fBTqGhbZPMZtnL5V7Gst1LszNDWMqhLV1Mz2b9Ro4DGTvEDIznlgYyppmy98n2q2er323h0lBHA2UyVEeQW5zoCeR9V2cF3qDFmWnjbLvxjGSMB+T56Y+Ky2ytqaqqY2ofA1r6VkwjjzntF3eT3YChyCijin7FX2ou+0VY91BE26MdFG7jvc5rS5upAZ91vVddsvZJ7JaKGglqmS+zsc13DYWtcS4nOp8VN8wihvJZRSKLBEGPubQ3JdGMv05dMd3f3LKZYxOIS7EpG8G9+OvkqW13GqJZXBocBuYac4Gf4pHckkkRFsQEREAREQBERAEREAWrXZa2N47nAc+q2lgrBvU7wDu6Zz0UPYGBjGNHZaBk5OBjK8+uNHV2utlp4A0tdIXMDmjttPQnny1HdovQ88yfNRd1bHVzRUklMycE83M3t3rjUY7vVXtq/Ck89Uzlu7ZV4rHRo53ZOKWTaGWpcGtbwCX7pzgkgAeZwSurrHcOQOMUb4yx3EJbk40/DXUdFgtApoGOpoKdtO9h7TGjG8ep+HXPI9FIFocWuIGW8s93VRXrKrU1YFrbOjS056ka6ekeY3upInzbrGh4YDgOIaQDjl2uXiqtFtjbwo6JgD8sDGxAA64x6t/ALbNFTHGYhkcsEjHLp5D0WBxpo5XSCF53HZBaTofAfE5CpmH4Nkqq+pd7RBUVETGxh26/QuGcHBwR+K1Z6elkpA90LIWvnJdw2DUtLsE/HXzK2qdtE0MkhJ7g077uyAMAYJ5alXvooHZY3eBOuQ8nHlrjvKjtzsS1PBoQCnjc1ppGvbE0MEkoDnjtEDXzJUpTEPghkEbWbzBo3uHRY4qOGKPcIDuWN4k6A5A11wFmAZBEfdYxg64ACSa2QgpL3F38VG3C58N/s9G0TVB0AGoae9Y31NRc3OjoC6OnBw6Y5G95d63aGigombsDB4vPM/s8lTY0NS3UElIZqyqlL55Ad48w0fmVvWOMRUeR9pxPLB6KleP9DkG84aYy126fXuW1b4hDRxRgYAYNAc4Vo9WGbSIi0ICIiAIiIAiIgCIiAK14BGDqO8dVcrXfggPFm7bXvZjaKG0Tg1lv8AbvZHGoOXwguAaWyN5jGuHDPdk816bc2VWHyW5oNRvNdru9pugIGfIdF579JOwNyr7jW3O0wQ1L5DxBGJODMx4GhB5PGRyOvPXp6XG19RRwulDoZjGCQebSQMg/JZywCLoWVjpZJrgyQSRMzFJgNDhnkcaEjHfyyeqnjzWjT007W7k8gdGHBx7RcXeHIYHf3rdCqSU3h+/NazIw3Me8SSSfNRFZ9ZWqplqKeM1dM95c5rffj+HeFazaKiqBuzNlikHNpaQQVZYJySc9PA4agtHQLJTvip2bjSDnlphRUt+hH2o5W+DsH5LF9dROjJa1ob0YdT+akZJCru8Nso5KutLuE5+GiMZOegC0qF1RtJioqWupraDmOAHtTH+l4KOjtVbtHVQvuOKa3Qu3mU7TkvPUldlFG2KMMjaGsAw1oHIKrIDGCJoZEA1rdGgDQKqqiqSWSNa5h3mh2vIrdaMAAdy1G9p4aCDrqFurSBDCIiuQEREAREQBERAEREAREQFjo2v94ZWJ0Bzlpz5rYVMKGkwahZK0ax51+yrSSOcbx8Fu4CrhRpQI/iszqVrVNFRVJ/loo3HrhTOFbuN+6PRRoBz31Jayc8JmVsQ0NBBjdjYSPBTHCj+430VwaByAHkmkGgJGcm5+AV28Seyx3ot5FOhA0wyU/YwOpKyNgPN7h8FnAA5BVTSgWMja33Rz71eiKwCIiAIiIAiIgCIiAIiIAiIgCIiAIiIAiIgCIiAIiIAiIgCIiAIiIAiIgCIiAIiIAiIgCIiAIiIAiIgCIiAIiIAiIgCIiAIiIAiIgCIiAIiID/2Q==</t>
  </si>
  <si>
    <t>Cottage Cheese</t>
  </si>
  <si>
    <t>data:image/jpeg;base64,/9j/4AAQSkZJRgABAQAAAQABAAD/2wCEAAkGBwgHBgkIBwgKCgkLDRYPDQwMDRsUFRAWIB0iIiAdHx8kKDQsJCYxJx8fLT0tMTU3Ojo6Iys/RD84QzQ5OjcBCgoKDQwNGg8PGjclHyU3Nzc3Nzc3Nzc3Nzc3Nzc3Nzc3Nzc3Nzc3Nzc3Nzc3Nzc3Nzc3Nzc3Nzc3Nzc3Nzc3N//AABEIAKAAwQMBIgACEQEDEQH/xAAbAAABBQEBAAAAAAAAAAAAAAAFAQIDBAYAB//EAEAQAAEDAgQEAwUDCgUFAAAAAAEAAgMEEQUSITETIkFRBmFxFDJSgZEjQsEVFjNDU1RicpKhBySx0eE0VXOi8f/EABkBAAMBAQEAAAAAAAAAAAAAAAECAwQABf/EACMRAAMAAgIBBQEBAQAAAAAAAAABAgMREiETBCIxQVEyFEL/2gAMAwEAAhEDEQA/AOxeDFcKqBHUzus65jLSNQOq9GwGjbT4ZTxk8SQsDnvOtydfxSVlJQYpS56qNkkbNW5m2spsHrKSo5KOWN4j5crPurVv2mP7CjI2fCApmRhKGgi/dLdZao0zIrjY2TDZckso1RXiZeTAjD42hroIyKaSN8jiNmvta3zutF2U41NkxzdUHkdrbDMKRgc4bKVsrh1TMqUBcqOaJhMeqBeOJIvzcqXS2uMpZ/NfRGg1CcawwYpU0sdQ7/KwEyOYP1j+l/IC/wBVbFTdIllWpMZhXhXEa+ibVMdHGJNQ15INkXh8D1Dogyoro2tvezGXN/UrZQR5ImtADW9GgbBc6/daXnv6ILFLMcfApMkfDrfsv1hLbE+i11JRwUNMynpYwyNo+vmUrZcrh2Vi1xfuo3kqumVmJn4ISNCqrxzK/lUboG9ilQ4HxLC4MTgEc7eZmrHfCVmY/DEWH0tTXYuRM2PM5kLNGnsT/st37OO5TH0rSNcrh2cLqqyVK0iN41XZ4i90jp9GWLjdrWg/2VitlloJWwifisLAS3UAX3GvVeoY3hElcYnMZAXQkuYXNsc1rAX7dV5HiPFZWTMmP2rJHB1tdQVpm9zvZncUq1o2dPHg78Lia6obSVvCDszrg77eaA4q/wBtj4kdn1DW2e7LbP699EJ9un4M5dKM7rcx3t5K7hTzUh0VvtA06jc//EW0/vYFv8BXBp/3R/1H+y5GPY3/AABchxG5nqLCHtyv5mncO1Cfh+F0kMsklPC2HPbOGCwdZQxbqSoldE1uVxF15TzVjls9FYlb0Fs3muQymqC7c69upRFpU4y81sesfHokCWyTTr801ry95bGCWjd3ROKLYh2miSQ25msznqFJtvuo9L6p1K0DYjcpJAvcb3CcG6rhrvv6pxIAug5O2PAAGqa1jLl26ge8udYXuVPG0tZ3KGO9voFT+nFQyu7KZ5tuqjzdW2LoaTqp4JCOVxUFtU9iCO0XgEhTIH5m2O6kcnAMKYU9MKBw0rxDxG3h49XtP7d3+q9vK8i8W0M0viqsjp4XyOc9pDWNJvcKkMS0Z1kfEcGgXzdB1W78G4CYwaurj+1kaWsDxqB1J9UZ8OeFYsLgY+oY01TgC5ztSPILQCMNOgBHpumd6XRJRtgf8gw/APquRrKOx+n/ACuQ89B8KKULCTy6qSppeKxrc+SxubBPlIp7CIi/3u9k5zr6C689pNcWbk/tHU8bIRljb8zuVYF+yjhGZWxYdE8wtaFquxkDmVDSWODgDYgbqwGhgsBYKqadokMkV2vO9tipmZgOfdNMtAbTFco+qkJUfVE4cAlJytJNrBK0KvicnBpCe5Auhb1LZyW3oewcSfONgNvNWToq2H/oGuuDfVTzHlQxa47Ov+tEEpuoTqVIRdJZOgDcq42GpunEhrS5/KBqSeifSESgyAcv3Sevmu33oP1skpmOaMz9ypDvdKmkp0tCMQpqcUlkThhCrNcGzygNF7g3srZVF5Da19jcloNlLM2kmh4Wyw7fXVNTnDQHumpkJoS5XLlyYGgCJyXZnHVWKaZ5cA0kgIXmV3Cp/wDMtidu/RvqvLjL7tM3OFrYfp28uYqZc0WbZcvSlaRjrtirh5rkjyGtJOwTAKldWCmAta5SUtbHNo45XFA8TqePUGx5RsoI5CwiyzvI+RVRpG0Y2w/FQYhAyopzHILtJGyH4ZiDi7hvuRb6IqXMcBc6J+rnQm3NFXDqNtMCWF48r6KzOQ2Nz3e6Bc+iUvA2THO3RiVE6R1NutsrtqIHNzMmjLf5go5quGFou4vJ2yaqB2Hw+0FwBAd0S1ETGCNjALX2WeslrfRZRL0DZ6matquGeWNrrBoO/qtJT2bE1vYLO0IArHh2hzGyOsksPxUvTU9umymedJJFguSXUXEHddxG/Et3JGXiS3XZlFxG/Euztv7yPIGiRx3J2sgsMvFxGR3TYIhXVTYKSSQm9hYDug2FHNI5516rH6nJ7plGjDHtdMPWu1vokITmuBYB1HVDaque2UiIgAdxutcvaM7+QhZchX5Rl/h+i5NsAEJVjDKinp61klSQ1o2c7YEqo85Roqc1JPJnlke0saL5V4M0+W0erra0eiMILQW2II0suWL8MYy6F7aV77xOPL3YfJbNj2v91ezizTkXR52TG4Y5DsZq+DThmzndlfe4BpJ2G6yeJ1RqKh3wjQei7LWkdjnbKxdcn1T2bgKNourEUZcRZZkzRpBbCYiI3SvFr6DySPr71JZGTYG3kUtfUtggbBECOUW9O6H0kZfM0JbyaamQRG9tmjieXRgkWJTwo4hYAdlWxGvjo4rkjMdAFreRRO2Q4unpC10zIbFzwHdkIxaeWSjJgldDJlzMkb0Q6erdPJxJpW26C6uxRmsjbGzQLzb9S8lPRsjFwXYMp6id5Y50zzIfvdSVqqCWaaEcZha4DU7AqOhwmGlGYNbmPXcq/M0CEhly62llTDia7bEy5E+kVpJNdFGZD3KbZxAJBHr3UUknDF5CcvcdUztoClP4LDZFK03QNuLwZyHBzbGwv1UlVjMUMLiwl0pHK1DzrQfExmOV4MraVp903d6q1hMTxECeW/dUsHwlwd7ZXF0k0huGnYXWijjyDM/Q9B2Qx4nkvlQbtRPFHSOEcZzE3IQWY5r9rq1WTZ3qk9y9FLXwYxmnYLkl1ybQBYcIqnOBfGW663IVivw+oFOIqWDMDq5wIuf7o+bXXAdlm/xxrRb/AEVvZ57+bmLcXOykdmvcHiNH4rR0FJicU7KitqREQD9iwZhbTc7f2/4P3SnXcArp9LEvYaz1S7BeK1bxSWiG+5WbLrkne/Va6qp2vhlDW6uBWRc3hyua4aNuCs/qcnja5D4J5fBLEL2RKmdFCC+U205Ra9yhUE7A4A8ovurrntmOVhuBoNN1DzJr2lvH+iGR9RJnkcXG1teiL4fTZW5yFXocPc5vEmuxg+pV8yZGBjRYAKuDFX9UTy5F/Mj5pC1rmtGpGmtteyy9YHnO+pAz7ADojr5CVRroONHnA1H90fUS6R2FpMz1LGIpXZuvzWpwqINa2To4IPFSGQA3AKOUQIAY0cvdYsWP3fBoyVtBJuoS2HVJGLDVOK9jHKc9o8+20+iCam4jrh+VNNHGW2e4uH0VglMJT+OPwXnRT/JVAXXdTMef4zdUK+mpaeqjf7NHboBoEXLwTuh+Mx56fOPuI8I18Cuq/SWmxCndYOu099wn1NWHi0bgR3WbzkG4KkhqixwaTe6DXEK7CD3KF5S5w4XBUT3W3KdBFXKLit+JciKa8hcHABKbDRNIKdAOBTrptiOiQuSs4cSLFYjEnATSuGxcVsydCsHislhIf4ivO9etqTX6X5I4XXcNfNaTBKZwHHlbyn3Qevms/wCHoWVdYwSHkZYkfEty62UFot5Dooek9P8A9Mrny66Rwe53K4+iqy3BN1YIsLqGcX18l6bW0YV0ys4pG/6rnJAoUi0sYIWCXMRYHdFImsaNPVD9vP1SRzmBwZITkceU/gpSlLHp7QV4gCkvoqQeCBZWozmZdbIIUhSq1S/IwlTuVGudZlk7FKTql4duldPxYXtd1CquKYXEFBPsLRQJ5rBNraWVtMKi5bldy+fdPgLG4hlkNm3TMYqDVTFkTXZWDbpZPa2mJL1QyOomiGZzi4FRyV2e9ifmqsNXxYSwg5m6FvUFRGwu479lmVNGlymWfanrlTz+RXJ+QnE30uOxiTK2nkOu+yR2Nu+7SyW9Vmn1DjCczrjpdFcIa6e2R3KBqCpTkvetjuJS2XjjT/3aVMONSfu8n0Vv2U9gkNOeyd+T9E1JTdjchaQaeTUdlkccqWRkxvdlk3yney3XBPw3WIx7DTUeJJJJv0TGMsD942WfNDfdFsTSfQ/wvUFskL8pALra9Qt9C8e70PVZfB6WLLnI52nS3ZaEAvZa9vRNgWhcrTfRO7Q23THDMbBNYMrbEk+ZXOPVakZ2QzNyuIKhuAp3c99blAMcx2DCg5jwXz7iMa6d1O1oaX9BOoqIoI3SSPaGN3JWeqsZdUyBkRtENr9VnhidZi8r3T2DR7jNgFbZBO1jrxmzRcm97LHdfhqmOuzb4ZOZKaMlF6d92kdlmsDkvSNHa6PUjrlwWvEzPkLJ3Q7EXWCIGyFYi7WyuySKDjqoyU5xURKVDg/EHmGobK0dENxDEHSDh2yk8ziETxZuaAEdCgNSC4Md12Kp3roRa+wjh7Y3x8QNAlGmbqo6lv3SD6pmGPyktuiDgHAhwuOyzuSyroE8MfH/AOy5EeBF8LfoFyPFHbYtnSSsiaLrZYTSClp2gjmI1KznhxrZsQc5wBA2BWuDwNEMULtgyV9EzU5QCUJ3GCsSJbBYfxbViDHWwnTiQtN/mVszMLLzb/EmW2OUup/6cXt/MVLNO5K43qjQYTLaRo6OC0lPzNcL69F574ZxBssjIpHgOB5Seq3kOYG17HuoY9j3p/BM92qhmlZG273WA7qDEq8U8GYxnON7aBZuhfU41iThUSOEIaSGDQKzyKeiSl0OxPGpnSltG7K29i62/ohUnEnldJK4Ped7hagYLTtJ0cQpY8Np4vdiBU2roqnM/BlY6aQ/qj8gi9JT5cOq8zSCYnfSyNtiaNmgKThB0EjSNC0g/RcsSA8hmPDtUA4xOOnQLV0bvtLdwvNqKvjgqmPa9pPWxW2wrFaWepjZHKXF9xo06LsT10zsi+w842GqC10l5CEUqJ2RtcXuaG9yVl63E4jK7hAvt16LSyKJ3HS/RV56hkTbucAPVAq/F59WsytQmaeeYkveXXSch9ByvxinDDG05yeyDur26jL1VQtJ3SZV3kYOKCFJVWmbbqjTJm5RmPzWbpm2mb6hXKyt4LRG0Xk8uiMtsL0gvnj/AGi5Zf2iT9q/+pcmF2jc4TLFhUj/AG/NG4+6AN0Rk8TYa11xxHkaaCyCeL5B7RFHG7YE6dFlzM5ou/YdSpzXHoLW+zcTeL6VrcsVO8nu4qrL4xe79DAwepuskyaKQe//AHUkRjD/AHk7bFSRoT4sq76NjHyWX8TV0mIVjJ5dXFgA+Sme9hcS3X0QrGJhEA4gh1tEvbYW0iCixA0tTZ7rWN2u7L1XAMbiraMcV9pGt5rrxEB7yXvvc76brc/4fV9K+tGH4na7xaF7jbXtfumeL8AshqMXrnYjKGMGWBp0HV3qiPhKlyzTvI2aG/VEpMOp25gKcO7Bg1PkE/A45YoJzPSmlvJZjHEEloGh0+aksVctsd5Fx0i3JDm17qu6F3RX3bJuiu5Jpg7LZTNH2R9FO5rXbhMcAxp9EFJzPHqaNrK6pZ95szm/QkLc4Jh4ZSh7XlrybgjcLDYv9hjdb/53H6laDCPEopqThy6lo5QDusyj3F3ftDsuByz1PEnrpXN6hx1uoa/BWxZWU4c7uXFOpMfkcGmdrbnfyVw4rBKb3snaJ7M7X4MIWFznXcgTo7EhbDEamOSA2Oh2v1WYkHMbDRHQyopliQMVoiwudFXmeWe4xzneQuEdC7RG9/C0HvofWT5GPe0m9tXX3PZWHU9ZJyx08rr7nLuudguIztA9gqnDsGGxVMcUyNZEZ3iT9z/UlRr828R/7fP/AEFItPB/hLyL9P/Z</t>
  </si>
  <si>
    <t>Lentils</t>
  </si>
  <si>
    <t>https://encrypted-tbn2.gstatic.com/images?q=tbn:ANd9GcRsUxHo8jpRj16ZAB3Rxb_PLwZ9GQ9PEl0o3XusQOvrBWvSbAy-tkqqpOsLRLAkwoZ0bxyJTAiPHfdo2IZk_bSp9rjSbwXPYdFgMyrsuuEY</t>
  </si>
  <si>
    <t>Chickpeas</t>
  </si>
  <si>
    <t>45.0</t>
  </si>
  <si>
    <t>https://encrypted-tbn1.gstatic.com/images?q=tbn:ANd9GcTt4-v3EqzJW6o6_vtkaP4getlix61NbGs5Xp0TMa3nDXBCD5DH7GX2j7zCdKWYgM98ll8DOosrMtPEWUP1wymCeBLGFueJLMWyTntZBHONLw</t>
  </si>
  <si>
    <t>Black Beans</t>
  </si>
  <si>
    <t>41.4</t>
  </si>
  <si>
    <t>https://encrypted-tbn2.gstatic.com/images?q=tbn:ANd9GcR0DvnsW1IR_GIVXO8CdrRrRq2DrCpPIPnK4mAO52au5uVngreXv6KvCBjhcli5UD9WILmAwg3eyaW3IgffrCEgPkqSB3tLdOBbaLgWyDsx</t>
  </si>
  <si>
    <t>Brown Lentils</t>
  </si>
  <si>
    <t>60.0</t>
  </si>
  <si>
    <t>24.0</t>
  </si>
  <si>
    <t>data:image/jpeg;base64,/9j/4AAQSkZJRgABAQAAAQABAAD/2wCEAAkGBwgHBgkIBwgKCgkLDRYPDQwMDRsUFRAWIB0iIiAdHx8kKDQsJCYxJx8fLT0tMTU3Ojo6Iys/RD84QzQ5OjcBCgoKDQwNGg8PGjclHyU3Nzc3Nzc3Nzc3Nzc3Nzc3Nzc3Nzc3Nzc3Nzc3Nzc3Nzc3Nzc3Nzc3Nzc3Nzc3Nzc3N//AABEIAJQAxgMBIgACEQEDEQH/xAAbAAACAgMBAAAAAAAAAAAAAAAEBQMGAAECB//EAD8QAAEDAwIEBAMFBQcEAwAAAAECAwQABRESIQYTMUEiUWFxFDKBI0KRobEVUsHR4QckM0Ni8PEWU3LSNIKS/8QAGQEAAwEBAQAAAAAAAAAAAAAAAQIDAAQF/8QAJhEAAgICAgICAgIDAAAAAAAAAAECEQMhEjEiQRNRBBRhgjJSgf/aAAwDAQACEQMRAD8At6j8A7pE2SyCeuAtFHMuyH2g428xIHmlGD+FcOuwDkKhvaT+7vXCIsdSkuxVS2id8JzinEs286+2CnmR07g6SlQNbdXPJJ5BTvnuoEUWsyVD7V1RT3Cmga4W1qKVNyJSFZ30pGK1GTARLfQoao7ejG5ScHNG/EucvUWln64qRDSgjSqYs/8Am0mulRZGMofbKT5oArUzWgMypnRqIFJzuScVnxkrVpEAlXTAdo/4N9QwXkgf6QMVkeIsTG1F8q7YCQK0nxVhVNjS3NFmOlStlqGSM5xRGrCSo9MV2obJH0oOY4rlpZQfEe/pXJJ+y0UKnEmZOUsj7IHCB/GiF5dy01gIT1JqUslPhGBtuodqilPsQ46nFkJbSMlSu/086gk2WR2tbcVOQtKBjJWd6qt54tbRqbiKyQQnWoZ1E9gO5pJxdxOWw4lbgS2NkoJ/M0BI4UlfFw3kX4AuZKwlnJTt1Tvv2G9PRWKS7AbrepK3nCpuQ48lQSorSRpJ6A9hStqT8a0+ZsqaiQ2sNqaitbNqOyQVEEbmrs1IVa3TYlaLg663qSNAHOB++onp/wAUqicOFvh24uRpqWJnPD62Xj4UqbIOkq/+vX1pYpFG9HTFtRItj9uas6mbo02CX3xsjV94K+9/vOKCncQTpsmPAKBGnxl6/iG8YV2IwfPuKe26eiE/Hm3qHpadaAE0OBSFqJ+VSgcD0BqC5We23i5xxa48x5o5cDzJPKSDstIVkb9CDvjNNV9CavYOmA/xPbpSb1KaVKaKkspShPg2yFEg96QpgzUR2bjbpNvksqCW5PJThSSdhqb88nBPrTZnhyHBnvOJfnudEjBJUnHUOex9tqbS1MW5p9282yLNiycJ5sNkl1AxsDsDjbIUPy2oWnpjJspCrMybZDdhzFszPiORLjuEp0LOcYBGQOnXsa7WxcottE/noabaXodQ4vURvjr7g0Vab+829JYmIjS7cpf+FOVhxIA8JzgkHGKmtsqAuKgIhuyI2paVodXzEpG+FE+f86XI0tjQi2cWWbcZjL8hmKH2WVYcWhwHfGdvParHw/xC/DY+xU6yFp1NIfQQlftmhuGo8CK3NQmTKioeBSyUgJQlONhjHiIJO53oDiJi9u2Zt9UFxCEYJfTpUEAfewDnFZb3EWS9SPS7VxpEdb/vQLLg89wfY1leOsXgsf4hDwP3221bHyI7Gt0flmL+vBntAmMrSOY80jPVJ2rlMyG2kD4yPjy5tKTHjwXEpNsSdRyCpOSR9aLjvMJRtbHUE90ITXpXZ5bVE/7Vhrz9uxgepqB2UwpY0yG8K2wltRxUFynNQ2lPvNOhsAE5AAG9bjXeBcyj9mrII+YpOfpS81dDcHxs7U8htWkzEg9vsFZrT63AEq+NcSD5M1t6M66krVrJ8yf61A7GWU9VAgb7imti0joqLo8F4e264bSP1pzw8wtmPzHHVOkKzqV1xVZMJTqkpXhSc+QGfwq621sNxAAMeQrnzSbaTLY0uxivOAfrS9H2ri1n5c4GaLeVmKrHlSSzTHpTkxBa5aY7vK36EgZ2+hFRk9pFYLTYxcPLSTvkjJyao3EF4+NdejslIQzk7ny3yfU70/4rmpixFoIOeXqWQN8dMD3NeeWq3R5qJT99ffDkl/JhpOj2SrvsOu471pPiiuON7YuDaVxJ67nDanOLTzApsayknPTPTT39s07ttsjX22MfCS3Lc5DUA0+pxRzlIyME7jfqadtNR7FGYXEkpehKcLSmSkFWpXy77kjqN99xQs21SXrt+0WFGM3yh/cHUaQ8odwe3Xp6dqm3WytpugV64qgoTaLml1brONctAxrx3C8Y3z+oqOUzEnuqenmY/awwGworUlAOTnUobHqBRbfETJBjCH9q84EPJQjAB6ePAwMnbf8AhSiJIv8Abo7lojxoyXoqmW1JclZ8CjsU+Yz17+lMlexa3sAs0CHDnfCPIuKIS3VLQpwqb5qUnwpAOxTjfpVtW+49eGjbZjQiNRw1jSdSV+pz5Yqv8SNF96ZF4hWv9poaD9veadJQvSPEgJ29cjGd65t06QlDSHlIAUU89pn58Hby88dKSbp7KR2hhHnXN0y7qmQ02vVkxh1VpATurPU4z5UBbWbwb618XLixIoK3UBtZVnJ6FOR0ogucO2N16M4hRkPt62RcFlSQc9s471iryxxXHaXJYmw3YeQZDUYryO6UkDcHH5dqar2hbfTGF+hRZ10iJuU2OQlvUh1DR1L3wEk56emTSG7wmbE0qQhyO+085y9KUq+yPoM9/OmEa629XD7kO6QnmnEa0JfkR1NPKOTpUCR1O230rJyLe2i2p5UmA8cqIWk4cGN1HV3BPbz3oTj9hhJrorEVwTH4zTL+lDKiVKdTrSk9sg+eTtREifJsU/WrmSGW1pdbbMhamQk7EBJOwBzgEHG29HIlyIk2VE5iHWWwCp9zIQrUMgHAIzv3oVFulCE9JZjsOkLyOU6V4HoFdU/pSJ1oq/LbOrteWLvJbdeYetx5eeYF6ecPPPQgVurG5bbfIYQuZOjKWNtC2BoTt2rKPGydv6GVnvUZ9loXabHbdTkJSHc6aaG5wgtIiXFDpHZOSKFCIMdGGkNIwTghANTw5sNJ5Ty1bjIKR/SvQS4qjzG+TtmS5ynW1pc8SCncclSh+lACUIOlKIa9K1DGIqx+dG3N1RhuKtqZBdCCoBQO/pvSqDKuF1b5NwafYQg/Z7ZUVfyoOe0hlBNXf/Bk1PluMKSmE82CT0GP1oWRfLu1lCbSCNOAeaAT70bGeMBQYkrcIGSFEbmunZTatK9KzlvPbfei5i8QGBdZ82SlEq3IjgfeDmrAq7R8paSknPSqcwgGY24Sd+oHvVuSoctKvY1yyfmXivAmUSpnQOuRXTaEpbJQn1zigLhLMVDWlOVOyEtj01UZK8MReg4VjYijHuwM824uny37/H+HbX8NHWXZriFgBtvOAd/ak/FtvjOoYmcPc34zmArbYJUFjHz43OR07A53okucQJ4lusq3RPiIiVhJLgITlKdyMA53yOldQJF7tLD7lkYtZZkJ54U2s41E7IA7+Q7H0pW9nTHSWxbDk3Oe6wi1MSXJLCw6oO4S2RuNycDO+2N89qsqUXG6R1N3N522yoq/CwdKioHuT0wexB/kI4dzuMspg3lSrO+2nmMa0gqfIG/fGN+gOf4jIgMX6yF9F2c/ai2xqeCtAUn93A7YJxnuetKkloL3sXXOKXrZcl2Z9DRlMh9bKvmSQQnVn88mt3uQeIVw5nDymUzILYEgPK05A7E48849DRPClu4a+B5ypclTikqaLheI5SAo6Rj5e3cHvUEe4uPNS2bU82qPIjkuSnUgIZQMpyo+R6gdSSR2rN0ZKwV63XKdLiMS0txpriAoOLkYQkFXiSNsk4Hbt3q3SeH3CwwX1NrSwRy3IgAUlONwpWMhPToD9OtRcLTbRfLGYzsZlLfJLCnUAFakk9QfmGSM4pe5PuUaS9w3Fw+FsFLEnXpQUEYGT11DIG2fpW4r2Dk+uizsW1hEQqkpZjupIQ1Ia8Skk47q3AJ27VHCdasss/tp9hbj4+zWHXChWOuAsnBGegNU+DZ+IZUebaLncVR30JBClYw8D0Oob9jnpQEKfHW5Gt/GEN6Q5EmKStT3jZ3BAO2Aev3qZaQJRv2XV9Fvuk55yzred5ngzElqbabwM5UM6VHPp6GhHINulWhNsuFtlx3mnccxCVBXMx1SQMHPpml0Xi+DYZD9rio5TUYqKGGUZSUHcEfjvRNnm3uYysWkt3GGsKDUpC9KAe2sHfIJHQHOPpR72ZKtEbXDd0jwXW4klCI4JSgSWltLOcghYI/A9DQlvmRpcNuAYyYqGDyi42gp0aTgp1dzsRjPnTxF2mMqjR73MbTcEjxsR46ltuNnY5PYDffbBFV/iCC82UxrI58Vb5IUorZeDmkBQKtR7Hf1zvSTVdFMb3TMe4WeFyUm2ImzYYaBRolttpaJO4OsEk7D6VlGt8QWREJsRSGAf8xtfiX7nvWqKarozUh9JlNIaOhqQ4kdBowKghTDGfJcirysApBIG3uaYMOKLml22NaQSAUAHNHssjJWiChGrbfp+FdvG0eY5ULlSJElKiIK0oKSNXMB/jSS4/tyI+27CaQ4g+HldDnzzmrk4wk6W3AOnRI2NJ+JGHjbXP2dlt9OChRG4NaULizRnUkxMiFdpzyHbu+YjukhtKGw5t70QLY+2UrkXZYPLISjkJ2HtS9l++xbcqU8ea6lWeXv8o7CprTcJ1zW7Jlxy2lCQlCVHB9ahF01FovKNptBVqRIblnmvuOoxlAWACkA79KuYOGyPIfU96pcB5blxc1qb+XKdBzt61bUOaglR7gfpiueesjKR3BBJSl1ac4PiSd/OiJmDHUB5/7/AEoBC8LT9D+YqTiJDyrDM5GQ9ylFBHnjaqYnaEmtlEgQLuYzyU3tDAdCtKCxh1JOdvmx3/OhHLU5w1w7Dn2mCzIVHwHAy4SpGRgnxd80JBavM63mZFYUVmMhXMSvJZIGcKT3+gJodtcZDLLVw4oY+HWdKi2tY0nsdKh4tx1zt1qMub/xOxQj9h1ynMz4Db94juG5RftokZTZWFdMjSRuTjr2qSRdZNyciFMNEt5rxLRFcS4oJ7hQQSdOe1ENyIlljLlwrmbmynd1xpkKcZTjvpzttQZ5KkSL5ZJCYVzeTqLbhy0sAZ0rGfCT5jvTrXYr/gRJYdk32U5ZxAZmSlhLcVayhxJx4vDpynoTj60/RfrXw05cLO+xzggBTjimwoSHCPFkdtx+lQcBMSrlxRNvt0dZfdEZAbeZGN1DpjzAH5ik/EDSIHFLk2asqZQzzOWMEPEdM5/3mi19Cjp25cIiYy5HaW38RGWELL6kJ5nVIIz6EUVaL/H4maTBg2/lXONhxDjXhabWO5V5HHrmhJU+NxbbWm4NoMpxt0KSVNhGkg5UMkjO2dqYrkxLNIgvvxm0F6OdWgaUk7bbdSN/Wtyrs1as6vi3WJ8J69ShbVgKbW8lPNS6OoTt088n1FCucNWm7zlqfkSNKilxx9SVtiUPLRkZG2M+VNZkeMbW5c7qXVhK9TRSrCmRq+z8Pc9OuetdPxG55hG4THWJsZPiIbSAvUOhHl3G/wDGs2kZKxJxDwyYUuIjh+1PsS2vE0/HBS0sd0rJ237ims6FenUSJPxTltuoRqbZbUl5mSlIHhTtkK7fhtUr1vu1wgvpRd22XY7hWyE5UVafPyz3G9AWDiNufCQ3cnAuUjJWpPh5Stxt3z70OWjca0mHPJkqbgsS5Ttrn5JRIQEqWvA8WrsrPl2z6Up4hQxCmRl3m7JUxKDiXVx2w0uR8uEqxuDuRnrv+BbouEyEXJ8N52GhX2TjagHCrOErTg5AO3XsTnaiLZZp/wAMiLd7dGuCFgrUt1aFYVjoOmDjPT8aZSvsz8dg8OyxbohS5toYkQhj4TUpJdCMYGonHrjc1ldQuC1tLkCZOcjQuZ/c20uEqSkjJCjnBOT/AF3rKboS0/Y8dvseNLdYWC3pOn5t801ZT9mFuPZ8xviq3cHLGLotNxWl2Y2rCVE4WNtsAda6ZkXliYWIkdUmL++lQ2HqD3qyytNvvZB4ritUWfSk7JSCcZBUa6kM60HGwwDtSpu7yCg6batIG2VrG30ztTA/GuozrS2CAMAV0pnK40VG8SLwmc7FhxlLaXjDq1DSB3NJ+JVS2WSbfIZ5awElOopIPc+tXx6HHbyX3FqJ6Z2xVOZ4aa/avxD0znR2155GjV+NcuTFul7OvHk8bl6J7VHEFMLxhXMZ8Rx1PvVpjugtAZ3SKqMvXHuLWkrbjFWENrwMew7U+hrKhnPp+VcGVTjPyOjFxlG0NkqyRimaf7xHyVfMnp2pGlwbE5/3/wAUwtzwDjjKjqUk5SD0KT0/PP4U+KVOgZInmNo4WuDr8mQzdnYkht9bQwvSToJSOmcJ2yM561GiwqbkhHEAiqal6i88zjmOLGNlK7D2xnHvTjjC3ybdxGuTHnCMzPa5iToBAeTgK+mCD+NCTnbRxHZFWxuKDMSSGnEHKm3uxKh69fSnbqVMdW4pomZtxssuMzw5PabiO5Ljb+Vcvpskjsc9+lB2S42u1QFQpMOPKmJcUlWkaiV5OyR5dMAVaI/DEJdobjOx3Iaw2EpWh0qc6dwSR+NN4VtgwEoU2ygutjAecOpYz69vpQcvsOgLh+3uwrcsSuUiS+4p11LLehKQTsAB5ACqV/adYTI+FntuKQG3UhagBsCeuK9JLyN8b+woe5RGLjHXHeZQWloKVpHfPtWi92CvR5ZLcYsq486zvucxTml4POeBQUN1Y7Y/Cnki1WqXY1RzOmvupPMbRqQoOKzkBIx08t+1V/iO0v8ACbbzqoj0+MvKW3ydXLB+6odvfvSS0zmbfbETmEpdmIcLqdRIBQU40p8sHNZRa2G10WlyTd4LqY11CIfMBKdYC+YOhUN9sZzjzAoxi/xEy1hxwSw19mha0glQ64Hnk7VXBxAi7Nj9rpT8cpQDDbqCW0JBztjrnvn9KdTpD7jMJ9d+gvhEhBTCjtpSpZ7BPQAg9vTrQcEx02hjDesJtq1qMqO63qdKVSFp0qzq0lJ8jtg1MxxJCuNoch35tll9SCo6sAhRGxB8+nTyrlp2PcLvzrpAUw8I2hOvCVLBz4sjy3FLLi61DuSY0qYhxg//AB2k45hHdSj28h3PkKKditKiXhLiCReUNtOLS3HIKXApw+PGxxjoPWmsSYq43V+3R7w3HZjK+dKdaz1AGSQAR54NVp+LZZdxuSnkyV6WUoYZZKk8vbOEpRjPbqDUTMeNZ7RBuztvTKkobCH2X0/ICM5AxnIPXOc0yS9C7a2XhNjn3EORv2mFRWVDQ4hQCnDjqck4xuKyk9xnXu4MwpttZTGb5am3A1tg5BSMY/8ALtWVKX7F+NUCKjXZ3K4manNRzCjpakIWkh9xohKB3yfUVjky8LupVb5jJbdSnUUJWQDjc/0plJetjqH4T6UI1K06Rsc52FNbVCctrDLMZoITklQKRt+ddkMcXKznllnGNIYxEq+DQh1aHFpRhR5R3PnXb5UrThK/lAKSQAam1oWkePCckH/YzWLKAjAyRjAxmuxVWjjd3srvEsGS7HSYgCXEHqFZz+NC2GE7CgqMt9XOcd1KORVikrZ1EKQckdCtIyPxqtX+4fANa2U5GSAEkq/KpTSg+dbKQbkuF6BuKeW00l4KBKVggkbneibVIS4pOTjud/SqfdJkl61j4xBAcKi3kHVjPemPCbr0qAynQsvfLjG+xrz/AMpubujuwR4R7suKXMOAKOBqIPttRhLqJTDsdJXpwF6Bnwnv9KEbjJbGqcvCh0bQd+mN6nXKcWnQ3htsbYT39zUU6K8WyXiiDa7xAbhz9ailwOJLSsLBHbPbIyK1F0xoyI0RCY8dAwlLY6CoEqSkbb1IhRX6Ci5thjjUSVTugeDJNaGtYOtWAOtCSZ8eEFazlYGdI7DzJ7VQ+JuOXQv4a3NOOuKGUrS2Sj+vv0rJNhdIud0v0G1tlTjzIx95awlP496o9y/tCQSSxPKU5wOSmgpEJyZbIrj0dbsuU8lIekFKcdSQkHbOAcdqlXwNFuUxDkCby3WThxEhkJ38sDuPP9atGCXYjk/RIz/aI42pSZCmZKCMJLyS2SPf+lcvSuDbugOPx3oD2rVmLjGrzwNs/SoonCi3rtKZuj8dpqKMJURjOwPn60sc4diQrfLZuEGR8YXCuLJS2rRJGc4TjfOM7fhTUa/4DH7DYnH1yGuJXidOwdZBwPYD8xQnK4egLWpy4zprihjQhKADjsNQJA9qgudktbdwZej/ABRhvsczkJKippYOFA56bkdfWrFK4F+CszsiFIiOMlBW/wAxKspT++hQ7gb4747Vm/QEzqRw3JatDVxtseI0MArK3FOutpPfUdjjPTYbVJaeEZkO4pvLBduQCCSshOpKh3Qnv32/CjZMd9nhUpTeW5g0hJaS0CXk53QCO5FRRble7C3HZZg5guOJbbKnASwVK21YOcZ/lS8r0jOL7CIl8uMS7rnG3N5ltI0c1fLWpI6E5Hqdu1a4huTk29NLuDPMgusICVpSeWpWTlIV97FQQ2bjeFTLfd3Yim0PcyG84ydScnOU77pJCtj6jyor4tqcpzh7ilsQ2EqSGH2HU6FuDfbPQEfxFCKftgNPwp02WEWIOm3pbystvBAS7n5QonpjfFZW48KTbVrt0kS5sBrCo6oLagFZHVRSR4uu3rmt0/KjbZdm7VAU+ZIio5urJWG89v1oHiWe/bA26EAo1ZJ042x1poS8vOEs4zg631H9KEnRlyUJLhjFCeh0KXj613yiqaR50ZVJM1Yriu5RFSFJVySrCQVpT261O6zC25jbStvvyRWozTbIAChgH/sfzqUqbSclS8nphKB/GtHxjQJNylZEDHzhCI4x/qUrH5ULIbS6FfKd/wDKaUT+dGPSGmtSpC30bDCNQyfw6UuduDq8iMNAI2JOTUMv5UIaW2dGH8Sc3fQLOtER7Qme8sAbhtIAWfQ9cV2wG4bRagtIjtK66RlSvc1oIORndWdz513pwM+Vedkzym9no48EMa0cpyTnf6iiEpVpASMY8+9Rp8RGAMDfNZMujTCQjq5j5U9vehFWNJk/gbRrcUEgdzS2XdHFLQzFCgFnSk43V/Kl0+Y+vxkjIGRnsPSlbdx+HfKHwpTSlHxJG6D5inSSeycnrRPxTw1fHIjUyJmW0g6noCNlK/1A/ePp3pBaZr37WbfMXmvKaKWGGdyUpO4Oe+VZ6d/Tb1GyXdsttNyHkqJH2bquivKo79wZbbs6Z0Vphq5gHxlJ0r98bpP+pOD79K6OKa0QU6fkefqdQ9AdTxLb5kjQtS20Rml6WT2BwMpVg/exUdtVLctD1wgN3RM2KAJLbranQvbcJVjIVjGxz26ZqyMXC58PKahXiHILyvswsEuIe9Qs9dvPBofg+4XZ+fOZujLkXxBagcb52GM9tqSTXssqrRI7ZbTNtiLo3ynbiptLmXvE2s7eFQ7fqPyoR0zrXKRJYjRi68NKm4Uj4hxPqEqzoHtkdK7n2yz2Z1LXwbs1hzK0sAqXrJJyCgHBAPpt+OSeFL69cbKY0SA3oZSW9BLbKAU+hOaCdm6Qhkli929MiVMdts2ZPKHVKJCyhII0kHoSkZ7bmnkrhqxRbMWUXGZHikhLwVJOlSemPIf80md4ef0z7hebYl1gPZWWZeoYAGpScHOdsHHkac3SHanoMfERcV5taHULcJc0J8yknyz9aaU0mKk30Vx2W1byuRDlypKIy+WhK0Ea0nGkge3Q96dSIl0vVrTNcQiPASgLdTr0uuIG5I8iAM70U/boz8lKodtbvUp1rSHZTiW0NJT0BA9zg4z2pdGsV/57sG6F6REbIUtlpxCEON7kIG+SNtODSxir5DSlJqiXi1qNHsrd14fllXwzCWxHSvma0fdUD1yM7+make4gsK4DdnudsXrfbSpvw6tSlfeC/fv6V3H4nsMW7ptMmyNw2mkcrJbRjUr7hCSQNqW3BkRIc9qGlSXEr5UdD2BoZd3T/wDlQB9s96ZtfQkYvobOTGuD7TGNmciSYLqikJkyeQ4hWN8nB1dPIY9a1SS0W27z58loW8TnGEJCnWRlAJ3IyrAz0267Cspf6juEP9j01T4CglbspCjk4Qg7jzNdNhTjYaCJYBHzFIGfqTSqFbZYffkXN9KFPELLDXVG2N1dO3ajmUMRQoRWktBRySN1H3Jq37dejlX4l+wtUdltOXdZP7pUCaFef0oDcdsNpHfvWELcPXbzJrhaEo271y5PyJzOrF+PCAE4ypxWVH3rbaAnYfjRGmuFeQ61znTejkpA61y6AhJUsaQOpPaoZU1qMNKlZc8htj3NVq7XvJLalqR5LCfl9hg1aGNy2SnkUexncLuhOltpenV4c53Uf4CoLa+h1KlbJcHYnpVKcbSs8wT5Lm+c8zfP4U5t8v4hHxDP+K1s6k9/WqSjXRBZG+w64TGkO8nC8gFO6eowKTS5CFp+fSSvOScYzVh5DU5orBwsp0nGNge1Jp8FTLYSd0pwTtjO+KiyioXwb6/bZgbIQ9GONbSjt6qSexr0Xh3iFDzIchPJdZGy21HC2/5fpXmtzgE4Ods4A9aCiSH4UgKbUpDoOErRtVsc6EnBM99ZuMK5tKjvIQ6F/M08kHPuDsaQXLgeE6t1+yznrdJWMYT9o1tvjSTt9DVVtnFQdSGrgkqx1W2Bn3I/lVmt1wOkKhS0uoO+lZ1H6dxVrUiUYuAlncO362qEtEBNxkJToDzTmVaSN/Aoj8hQ93lwH7Q6m8wlsPNIVy1PNctSFemR54q7sXpaFJQ8wvG+VJ3xR7dzhvkJcUlZ/cdH8DSfFXWhvlftHm90uKf+lUixNBtyPpUtEceFCNyoqx0/rSWQm7LkRpTiW3W54DSPtMaF4ylKs+Z2HrtXtXKt6mlILcbS5kKSEp3HkfOol2ixfD/DuQIamtso5aSNvSm+K+zfPXo8aiSDEAEN+bGls6RJW/kaxn5Qk9O/b8afXJ+PeI7chqJIkXBkp0ttrWoOgHOlSE9Qfbua9LRFtTIKkxIqfXQnOKkbnxG0YacbGd8J/pTfG7BLMn0inPWKRxDa2SmwotchDiFpMhKUYAOSCE79M9R5Uwj8A29VxVPu0hcpxYQDHTlDQ05xkdVdT129Keru7adRQlSttzjAApHP4pbb8CHkqXnBS14iPc9qZRiiXPJLSLQkxoTSG2kNstJGEoSkBI9gKyvO5V1myHlgHlpSfuHJ+prdNzQPiLMRmuSkJ713nSc5rhSxnKcZ71xSR6CZrxK67CuSEgb1w88lAKnFhCR+9S1+6EKKYbSlH/uFJP5VPg2zOaS2HSXkMoK3laBjYHqar0y9hwLbikJGOoWM/jQVyXNkApCA4Dso5Kf1FE28w0sFqWYyXUf5aF5wPXb9K6IYYrs55529RKy1LeduTcie62mMwTlOoBJJ6ZriZcY8h5bIcbDYAwMp2/nTW6tQUp+zQl9oKCy0MZIzS1yaFvtzG7ctEVtJDjnL0j027++Kd+D10Becd9ip5bCfC3yiMnBFcQ5i4L6XkJJx8wGwI8qKeLan/jAzojubpJyM+uPKtOuJcSdCUEdiMnNHlYjjxZYIU1vS3JiK1NOjdI7HuKcPNtTY+kkDPfqRVCiSFwiShvLS/wDFQDuPUetWWBcMaFtuBbbm6V9Av+RrnnCikZEN2jrZbPMSSgKThWNvKkMmOlSN9xnt2x5VeHyzPirSrOnGCO4qtyoKmSoacpzkEe39Kn0WT5CAc2IsLyS3++Ov1pjFna0pKzuk9R1/GtKbBbOegO9CvQ1JUFNYHU6T0zTWGiyMXa5xgDFll5G55cjx7eh6/iamHGshpWiTbGSQNy2soJ/EHNVZEt1jCXQUnOwPSmDUlmS2A8kYOxz/ADplkkvYnCL7RYmeM4BJC7fJScfdWlX64rR46taMhMCacbZwj/2qsvwAnxx1jA+6aFbAYUsPNHStWoEb42/4p455CvDAt/8A12wsD4e2Lyo4+0ex+gNCSeMLw4vRFjRW09dklRON+58qr7bQe5jiAACdQA7U4YigaVp1BOyifSs8svsyxxXoIXKnXRpJmuOHSNWjVt18hgdqYxIoKHRjfAJ99wf0NQRIzocSMpIIKdx9P4CmEAOpS0Sgk4wcef8AyDRtsWqCEJwsKVgBSAfr3rdSKOGxqQrwqKen1FZRsUsKug9RSq6zXYh+x0g464rKykikXZTLhdZrkxsF4jPcdafsrUxCS/qLi1Eg8wkisrK6HpaONu3sxx4uthxSEAjJ2G1KmnTImclaUhCyNWkYPXFZWUibDSCpURhhl0NNpSFJOrCQM4z5VX58p1m3qYQr7MNbA++KysrT9D4uhfHKpNq1OLVltISMeXT+FQW7UWxhah16HFZWUsPY2R9Ez6UpbKtIJ65O9BWeW4bl8PsGnDhSR+vvWVlFonZaYLi9Ct907CmOlLyMOJCgRnfzrKyucuhTLitNPYQnYjpQQQkpJIzsDWqykKmlsoXlKk5Tg7Gl8xpMUoLRI19QTWVlBdhJozq8DxHoaimLX8VywshOnO1ZWVSPYH0R25sPOPFSlAp28Jxmi7dNkaUpLhUMKG/1rKyqSWia7LBAmvnGVDZQPT0FPmHFalYwPtM7D1H8zWVlLZmgwHUog46DtWqysphD/9k=</t>
  </si>
  <si>
    <t>data:image/jpeg;base64,/9j/4AAQSkZJRgABAQAAAQABAAD/2wCEAAkGBwgHBgkIBwgKCgkLDRYPDQwMDRsUFRAWIB0iIiAdHx8kKDQsJCYxJx8fLT0tMTU3Ojo6Iys/RD84QzQ5OjcBCgoKDQwNGg8PGjclHyU3Nzc3Nzc3Nzc3Nzc3Nzc3Nzc3Nzc3Nzc3Nzc3Nzc3Nzc3Nzc3Nzc3Nzc3Nzc3Nzc3N//AABEIAKAA/gMBIgACEQEDEQH/xAAbAAACAwEBAQAAAAAAAAAAAAAEBQIDBgEAB//EAEIQAAIBAwMBBAgEBQEGBgMAAAECAwAEEQUSITETIkFRBhQyYXGBkaEjscHRFUJS4fAHJDNicpLxFkOCorLCJTRj/8QAGgEAAwEBAQEAAAAAAAAAAAAAAgMEAQAFBv/EACoRAAICAgICAgIBAwUAAAAAAAECABEDIRIxBEEiURNhcQUysRQjkcHw/9oADAMBAAIRAxEAPwDHsjBAQi4x4muZ2wbo+9nqPKrZpkM5jkHdCjkL0qxraLtAyybcrgYHFeeP3PQsE6gaRO5yq4ycHApgLdo4wRu4P1qp4JYm7jAAck+dWXLDauWyg558D/maE76hAVIvMqdn3W3E+1t8a5HDM14C4Up1PPWhe03Oscedmc5IoqGYrNvcl8KQDjFaKEA5B9wqR8MUx8AteIdtpli8OGPvqWmRG7WSYA4XkfHxo3U9qW454ODnyqY5flUhyecefECAOidtgeFROdx4qfdIGG4J455qBjfuqr8sfa8vfT5f+RQORl8dwCUVulF7cZbKkcdaShm9pV7qnn30bDM7gEOGyOh4rNepi5kfqNLZVLs7E8eBoK4k/GWNVMkh4AGMV6T1gbiiqc9AD1ppptj2MSvPtMzLk4/lHkKIniInyfIXGP3AWhnRhv4wOQgFccSspYO2F8uKcMAWKsBVItlIJXlumB4Ukkzyj5WUtdwS1BmAIPDGrxtUkzMMZ7vIqoyxWLuHZB4gZ6UFfy2+oMGWcwgLtxt4xkH9KcpuetjzKyAkw9yid9eSOmMfOpJIVctjAxknbVE8LCAKhQpgHcvl9aEK5DK2WUe4g0UcpB6juKVc4LA8cDpQ7q7SjKd088D2qUzO4kjVmC4bgdG4prAC+JOMDqfHHlWCpwcXOrFDKW2A93kjGaoNswlYI25ZDuy44GRV77nR9+3a/OeR06UHGgM34yqDnjr0ox1CuNE7SPapHA92RV7yoBuKjIBPC0NnsmDhU245JzSm81NyHUIgUHr5/ClwWcKLMKv3aSE7+FAGMjFKYMerSFmPYgFcgc48KEl1GRZF52K5AAHFVeuL2L20ZJyOtNU2JGnmIWhmmTb3XjAJx8B76fJbRBw4A3cL1OD/AJmslbTvG6kMc9Dx1p3HdkqrFWbA/wANFkBMoxmOHCq2WVRz0zmovGjyFkUAYHSgBdSlCTDuwOuakbknGYVxjPsGpjoxwYdTIz3LSai/A2ghSMdeKLS4EYZQpkjX2kzz8vdQEOwyzEgjLnjxrkkrEDu95SFyPKqAo41PIbK65SRG0s64XaFCFeFxk/CgJJXwdwGccKKpdwsgO3c/vJGK9F+PMqZILdD5GhC1HZfL5LQnEZ92TyMcCmdrIezlhmQOpXKbuoND20Xa4IGFHIPxo2NdtyxBzt7vz86XkWxIGao/0eJIbArnvNz9qWelNyIbSKKMgNIQT5daeQQf7Esw7odcfOshrMna6oxIbZbs2/jgAMQMVJhQnJuLVuRuetruedlj2q+73dPnR6nYjIvB6igdFtZ9RnEqOkanuqhHtEdTTG4sbiC6MT7w0cImdcZ3Djp96pcgtUa+VqomS7FUhWLxxk/GllvetE7xxkFlbLH3E4/P86P1CRBJbNG2d6seP+X/ALVnIEc6pJIP92IpC3keOPvisxCzAxOd7mjN1Ijht+QSOvWnlteCeFNhw23k++srM+YkHOTj5UTo1yez7IOFKnO5vAUx19zmtuzHovGFxIH9gLliSMNQl/qQS03SKpkf2QVxz51TFMqQMWQOJf5CfAfrUNRgCa1bpLnE0QKN0OQTkflSeYgCZy5murqZjkvLjJLeFX6ffSs4jni/EVTu9x6A0XrsRtbqG6iQncpRx0yM9f8APOhrDSdSui18lqQpIXLtgsM8YFUK6cLjb1Hen3m3trY8j2gcdMjB/OjCWk3JtK932q56O+j13cz+sXDmCBeGYe058h4e6tPJbQwS9hHbqY9pLbhnOeoJpGTIFFCNXySuPiO5mrKCMyTnbygGSV8z9+lGmJBYPzsOQ2QSDjPSqdSjbTJD3z2UjL3jyTgUi1jWxHAgj5V3A5Ph40lV5dRAdrsGbaa3WWCOVF8BxuNLZojE/au/j3uvH34pppzp/DoTnhV/moKRonMrOoeORSu1xwcf96BMrI2zG4/KdDsxVLqtkHaIXCE85BJGfvSnW3eQZQ9weAHOaGv7VbW6jiyrRM2Vz4DyplJ3U7U9DwBj71cxHG4WfymyioostHmu3WW9cxRg91F9r+1F/wAHs+zLxNLHjzbdTSBiZBvx3h49M+VRICBYz4jJ99TM7epFyI6gqaUBZi4DZkQ4YZyCPdUrGaaRmQEZI4OPZo23d47V0JypG4V3QreMrLLt4ZyMbic4rf8AUMEPKV4PJZVIhUEOxGVd25hnec8mr2kEcahyv1q67kMcDcgADw99LNTWNrK3d22yZwD5ipBkLtF/kYmyZ8/kkUXTkbgc/Sj7VWYvlQSVyp+HPWhYbRg25O8v9NHWcyHlDhj1Br2Fow85tzUA3kne56n96Ms4SJVwctyoA94xmgoQJJXj/pY4z15p1p8Hfh29Vzg+Y8qGqMAtQg4mMUdvEvLZ3MfPijJQUkd1JwSDgDzoG2jHrKSyN3Ixukz5H++KIgcywOzMAzuSB5eQrCdRbGOlnuHjiRCQvA7xxnJ5xQWjmK7iv5blA4nO3HuPNEQytHaO5O6Pp8PgP1qix7G1sMQs21uSW5JPvqddbmKaFwrRoFjs4zGCvZzMAQegwuKM1PURYa9ayuMxPGqOT0UH+4qvQGWXT7iHx3Iy/MYJ+uK7qluL29NkWG/s8jAz7OCPvSeX+5uA3e4FqtuBeqqDKKshBHQblOB9aCs4EbTJXUgvJIQ5+HQf550z06SO69X7QBT2ixuc/FT98H5Ur0mF4rSaCXKsZDnPXjgj7U5DXUxT9QRnAMW7gbgCfLFV6MzXNxGikqNv4mPsKD1J2ijIzuOcDHjk060yz/h9tEXyJmAcn9KoyEBZR0IXb5nv4VY4jjZV/wCZjjimvpPAnbRSKcPBKrBvIHjH2rIT6iba80pRnBuO3k9/IUf/AGrX6vcWdwXaGTtN0YJBPIwRipHQrR+4LqRUO1vT431C3ACMWAIGeM+GaMtrZrpY4o17O2Q95h1kYeA93voGC7jutUQMBmONTj+o4II+PQ/IjrXvRzUXbVbqxmHZ7vxoh5gYzil9NMJM0qqY2iRUVUAICjoMVQZO0344wwA885/7VcxHnznxpcZWD5ZlW3XGI/PPiaW7G6g3I6haR6pDJCQScFkOOnX8/wBayV/oNpDpMdzLl55nO0Z7oHPPxxitsmIllk24wp5UVmHiTUNU0zTVl7iRtK+B7Oeg+fFMRm9TgTeoXYXckOkQQGDtnVVViJducDB6j3VzXrxPUBcKhRVG3nwP+Yoy/wBCdAoiupwemFxg/LFZnWLOW3kjsbucMhJm2KMEDp+YruKsdTRo7mf1a4Z0Dt7a95cHw4P6U7JafTLbY2SV4J8eKAu7G2lYhRIobu5DZ/OiVxBZJaKSexwFJ8RiqyvwqEWUjUYNcdpATGBnAYH31XPJvWEA8yHnHgKoszmGPghGOcfE+NRZGW7hQ89zIx06t+1KMUYyU8GM9QvPHSiPR5SLVUznvu3zNB78wvI3dJO4fDw/z41ZoN4q20pTkZ2/A9PzocgtZo6ja7G6FEIJLNkfkPyNIPSW52Xgt4xlYlA486fXMwhlmmJBjtl2Kf8AiArISyQuzSXbOGkYsMDJpKLu4abg1sRFFJnwbZ+xqU1n2yvJBgPjvDxb+9US9xmLMRGfa4+lNtNmVsxgcggqfLuj+9VG0bkJX5eI42uZW7DpeibB2vwGHTIrS6XKJ+wkUZIcb8dc+dB+lFl6s6zR/wC5m5OOgbxI+NVaHcNFIxjJDDDqvicHkVQW5LYkzHktyMhaJTGV70rljnwUHgfbNERMAj7eSvdHvJ5P2H3qF4yi9uJWQbWchVHlnirYu8u0BQcEjvc5+FATqCeo3gVG08lzwSV5HGKCtG2QTW7jlMrjyo2L8Oz2yZweOKWWLbpLhf58YHjzSagrvUY+i+4CN3K7CGTr5HjNFrHFc6szOWUqCI2HDKR4/PNDejEbDso1IYbzIU45JPX6UfcR+qavJbuTlQfD/wDo2PsQanbTkwXO4BLYTWT+08pFwHLHoynB494J/wAxVmqzL/E5t6qCWY/fwpnq7lUdIS8kwVJUU9FZTyB8Vbp7qT+kjBdTZ4VG19j5Yf1Dn5UeNrNwB3E9vCtzqqrKoEKEnI8Dzg/kaY3VwqRvG5BeMFcDwYcVTp4BluHRmDDGMeI6ULq829S5GZenHVh+9ONs1R3Zi3UI+1ltmXOYYR88MSaNhnAmEe4ONgIbzB5GPlVmk6VdarZsyDYoyvbN7PPUe80YujW1laybHkluIl27yeMAdMfCjcrQDRjMtVGFvdS3AW5cBN4G0Dw2uyj8jRc2najLrdlfaai5hjDSF8quD1HHz+lD+jqCX0fhmxtMZkXb17vak5+OSR8x50/0V2MsiJkqsSoAT1IH51GzccxAimajUYTSFe1LqOgK4Oc9aFmiYWyNtZsFS6gdRx41YjtJpruwGAjFePt9qultJXMcaBhCp3SHHOaTxsmBOwPute0kBTcGOPia8Y4LREW2jVQWALY5OOOtL7iaVEBhYLH2oUkrnI44+dMboFmUDja2Tjw6n9K1rAFGEDFfph6W6fpDQ242tdyBSUU/7sEdW+3FYy5u5ZpfW5xIGuXyruhAcDpjjoOtI9Usb+fVJ76577s5kYke1g/tit9di51r0XsXsoAArBTvbgY8ff8A2q/gmOq/5jsgFaiuGEkdptIGOM9BXGiE0LKpDP1GRUCGsoZIbvd3eCgblj4fpXEE8Fn63cR+r24bq4x16AZ5OaaTcmAN6ldmVLPDJhWUY+PuorUAFuLeUgoWtFU489z5/wA99BQsLmJJlDCQDDqD4021QG40/SNgCktIHPmeCM/WkNqETKdUdYYNicjaOBXvRfZJFZQuux55AcDxw2c/P9aDvCm1gjhmY7VAPJPnV+gyzi7sWuJA0qdswYAZCp3QCfjmsbSH9QgdRlrJXsxFE25riTeR5UsMS9q5dsKMAYprP+LcrI3BVcrgeyMdT8aRzFwxUNgsxY9DgDgUrFudj7ioFQpjDg5545r2nXBt5wsmdjAqPdmuRIiqADz7+tcKbVJ9rd4eVVtsVPo8+IZEozTXcC3+mvHJlsL4+A6gVlbSICdYnZY5kyqE5wccjnPXP5090G7LLLBKdzLGTjz8hWUllla6kF0p7QuWUA4wPKhwAiwZ4JxsjFD6hPpLLcC7LgFTJhgQPDFT0a5hYbJAFb+rzNG3iTXV/bC4XckKKE2gjK/PrVM2j75cQSxAsxKoTgj3U3RSppZaqaa1yYVRmDA9OaTXQ9SvSRGVZvZxnB86qs7ybTmENxnr1ppqJF5aGW13ByMghjz50muPcSAVNw30UkZr+ZhyFi3cDgAjrTP0jiddVsruI/8A7EGGP/EjBT9tv1rOeh+p2vbyRyb/AFyVdgjRCSMcn4Vq767t5NP0m5Q5ibUDbyN/R2keMnPQh0FKyIbInFGZioiydTPr3YyuTvtmGMjBOBj9Oar1VPXLmIYLtPbxKi58Tj7Dbk0l024uYvSKNtSZzIJ3ikcdcKSM/kfpWou8w6jbvDzsgLIceAJGflupTL+IgRLLxNTGTsljrEsYZ1jWQKsufZx5000rQf47etPesUsbdsSleC7/ANIP5mgNTthcLOd2BJelA3mCvBrXBP4bplnp8bkt2YeckcljiqHyBUuMdgoudvZYY7QQ2yCGCNMIiDpjrioWduJLeZ5IgGaNyPcAD96gIO1jUuFwXPfboqqct+g+dMtNnRmnl24idSoA8un6E1Kh5EExQc3M56Iv2elW6tnspN6SZ6nPXPzx9K0NiY7S9miaUB5AncyAT/nFKdIsWgg7AFSyXW7Gc7k3dR7uRn4Uv9JHmPpHN2kX4W0xRShf5sjy6eGOlbx5ZjCA5EzaSKEs5yzHuOc89MkfvUBeIsEkkihVXJDN0HkfvQ9q0SxanbtOC1skTSByDhd69R7sHrWR9KdUvzorCdlRw4kSWMe0PAGuxKzP/MIKSQPua5hE2lIssyHe4YMh4Ztw6Y99D6xqMttpd1LAMyTfgw+49M/55VndBv2udCsnlwWmuViRfHIPOPlTnXYZHv7SCPakMQd8E+2V6j4Z4+OaIrxcA+poBU7irQYxqmnLDMGaaFzF3m/3qjjJ9/T41r7LbZWQtooQkcC9mpByDnx+NZr0aid9cuXB220S5J45ZiOP88jToyyGFIVAVNxZs9Sc0GV6b+ZzNu5C6htbe4OoMFC7cO/HA8/jXzT0p9JDrV+Fj3JYW5/CUcZP9VbX012rpkVrbFmNxMu4HxAyT98Vj5PR9sLNEyLvbaVPifEj5Gq/GKLs9xuFlHcGtdRa2vB2u4W06LuA/l49ofOvoV9HAno3ZXZkUqZiRt8crzj4/avn91aSv2frGEEeFJHOMD9qf3U7t/p1Eq+1b3IA+YwfuTTctWJzAMdQG3vFvL2ZI87ooZJDjgDHTim3ojfRXllAdw3wRyho88nOMsx95NKPRTTitvNfz8i4idAPNc4NN4bI20F1PbqiB7PbGI/Alun+eVI8hlAKQXKgVLtU1A2/bC3hM0zc9MDHnn/OpoOwgKq7ldzSHc+eeaC1ya807WbaWBGkthGscqAZzgDOfLrWs0fTJL5MrIY4goJkCA8noPoDRIFVAfubxpQRMZFE24d2rWTrnIPXFXRSLtG4d7yI8KukUvHlV8PlRkz6b1FkZNndRzrk7SC6jy8aou7Zr2G5mgUDsnJJ8cHof88qbPb53nacADjrS1A8TlVzhj/ma3Q3PL/qGMAcx3HCFrjTbCcLmZY+h4yMd758VH8OdO0RCLlMkOTjaceIqyxjkOkWxZcMrkEnjHJ/cUPe33qd0l2IVljlxFIqHhug+R54oMbWxE8piS1CDpKl3E1pdxMHUFQPHNUWE7WV61hdMxjZsxv5qeh93FM0ii9ZMUjjt4jiOVyQ3uBxQmsWZaNJo1bfEc7ccg+I46+YPQ0YYNQmI26MdejejxRate3ExUBgI4ZBzgnn8sUwvo3m9F9ZjLfjxiC6yBj8SNyCfstIdF1m+ntGjaNRbI4lkOOoPBIPy8K1mn9nctqkSksLixdunGRtB+oVT8zScxKm76nBmGTcQekG2LVYb/b+HOiXB2+TDn7g07WFphp8qsVSSPYX8wWUY+mT/wCk0re1kudJ0tZsGRWmtHycYwcof+k010sg2OgmUH2XQg+BGDyKnY2QD9xZ9xRrVrE2rRWKZQRyG7kZRgCNUzn54x86MnkurjVpDMFM4gVJWC4CNgZwPrXNUunjtddu7tADlbVfM5AL/biu6Ibo28k1zE0NzcSgc45wOPuKNyShH1OyXxFy+aMSQxptQ26Zwm497k8sfLxxTDTZj/EdOgMU2ya42syr3VBz5+B6UDPcRQq0aBnllbhY15APQ/Q0o0ux12x9MbWG4vnms4pYnUCRirrnAGD0IyM/D41njqH2TVTsK21k9QzR7T1bXLC3jnVWkui0lsMY25K5z5nj71PclxqroVYb53RvLO4n68CrrOKZf9SRHNaNGPXJBDcZ7skasSR7iCOPdS3RtF1NdXl1O8uglpJJO0UCNuZlG8gnwHhjqeaZlxjbXVShsdC7hq6Q1rd6/Ir9vb3+l3TPv9reMNt/PFYX0ruvW5Y7aybfCSEiB8v0r6D6Nyzajq12ZT3BBNbKoHUlGOf/AGj61ivRfSkv3tJXLPO0ixqp6LnAz9CaZiyUOTepytoOfU0OjaX/AA640QT4aDTbaS7uI/Bn2kj9BU9RmMLaL6yFOzTYmmLc7ZJSXY+/kimWpsraL6QTMSvrCiGMr1AY4UfMAUFe2a6l6amFjuhtAjSqvQiNBwB8eKBWLruYW5ruMdMt5LCyWBIQJH/ElO3xOSAfgD96omml7QTBCEYAyDqAcc/LmmE4m/Eu5GaPDtxKc7RnGeOnnQTpuspJFbDK5UEHOM1IV9mSkkwK8ljv7iCdDiCM4HdOCT0NK9fZ4MWqkCRjnr7OTkflRuqOmn6ZFcynCNuwreJzx9qxA1Nr2/M1y2cAkeRPAX9D8qqwYy55ehG4kZ9+hCbyTtpJU3Hb25UDwIBx+lNZAZfQW6T+Y3KY+bCks/ZI8C2oZotxKmQ97Gep4p1lx6E3zRcul0gX6g1TkH9p/YlwQDGG/cc2dm1tpcdrgbkiVfjlv7GpvG66ftAUF2hiC+/JJ/OoaKAdKtmUssczswLgthV45Pxz9qNuTxbHnBmkmY+YQePzrzMhtiD7M847ciLZyk+pSwRvmSTO5c8nPT8qt9LfSqD0eNvpVrbLczRoDJucqq8e7qf2pR6LxPbS6t6R3BDGLKQHOQWPJI88ZH0NI1095JZLq9VpJ5juIbwzzV+JFU03Q/zLFVUHyh4WTJ35OOAR40RBNIQUwOPM0bb2lkwPdkHGevOfpR8Gn2Gwcy+J4YftTCRPoBF+wsuMYHiQ1AT5RiqjHOc1oUtrN+4BMoxnIYftXJNGtDEJN83Jx1XyHurBUHKiuKMH0Y9ro98JNpeGRXAPPB/7UmvtNaDUobdRugmuYwoHRCWBxWl0OCKO4uoIJGJlt2wDjqp3V6OFdTNhNETtW7iY+7DAYqMuceVvqeH5K/jy6lOq2Tw61d3iFOwFwICueclRj74oWW4S4MgKML2E4dFHHHUHzrU3EK3A1zIDNDqcLbfklZC7hWL0uvIFVu0e5wwGO6Mg5+9bifsH0JK+IA3KLy2ntrdNQt4ZGh9vcn/l55KkeXJ56U19BZJbzX5J4ATZyWksZAPsErkKR8qKspEi/iCS4x68Uyx4GQP8+dM/RjSLGw1tJLW2eGXcY32OcHIPDDx91acylDymowuj3FmmNePoVx/EIirw3EM8TNxuXBjY/LFNJSFtdDIZVRrlskkYGV3dT/ymqdPhS8tdXhftNwhlgcH+VvaH1C5qq9t0n/0/sVbvbRF3vPuNSGYDICfsf4monK7ijXke80fRbcPva7mluJCM95c4H6D50w093m1iCElBDbgsUReO4hGSffj703hsI2vtKTs1Kx2qKvgF/nJ+wodLAxXFzPACRcaW7hiMAMe7WrnVvh/M7IAaHoTI+jk8+q6qLi/vp+ygbaoB2goCeOOSKdWb3ct1HqE0mHe/ifaW9lCcge7jB+dE6pp1vbQaelltSLtfV847xU8Z+33pjPaotvBJBIscclwsr7x1UsoUf9IH1qhnLkBYKg5H+MEhCL/q5PulHaG5lOzGTt7PPXwGSaD9HNSn/wDyyzKjxWpKxseuZJdoB+hrZDTrOP02kuY1X1uaRmZz1ICMMfADFZLRbBk0/Umbb/tmrKicdVi3P/8AKuzsrcvqOYgxr6Ow9jq0CoAvaX13n/iAjYUn9GdOispbaZe0CR2xnfJyAwXHH/VWisYXHpFo5Qdz1u8Z/mjD8yKp023mX+IRMgwvZQx/AkZ/Kpmb4a9xeRSSK6i3W1EehypMwCPqdsMqPfnHyzQmhNNcXnpHfDcGYJBGdm7aztljj8/cKO9OVmb0VhlEYVnv1wijGdvdH5V3Rbe6g9HLsZCSPd4eXwChMlj/ANR+tUK1YwYXIBR/ET6uuo6pBdJbkRskI7QRAhQxAJHy4x86nayjTzp1khbsZXXcXbkk9M5PJOdx+VOtOFrYWEJPJmEjlSOmDyTnoAMZrMx+qXlxbalG7TTy3QWItlUhwfucVp+a0eopLIojUh6VNI2uadp5T/Z0PtddxJz9MA/elnp7otvY9i+nxCPaAJducMemaff6k2phuLHUETO2QxkfLIqnVNPvdbjtfxo7SyPZoEHeeRWIGfjii8XIBjVr10Y9QVKkdTHvbyTTwiKQMOFCr1Brd6vpdrpPojPbwtJKO3gSRQMM0hHQY8+PrSDQdIhk9PFtIlY29tKxDOOWVfE4rcwwpd2FhNOAY7rWpLknpiKMEr/8RW5m5ZAt6G4bNzpfqBSHT7bOkocXFnCoaPnugKGPPjyao1x/V7CUjPaLbx2yf8Ukhy36fWh9FmbVJLnUmhXfqV+0UWBkmMMSzH7D6VOGy1DUPSx7q4hZdLgd7mLDBg7DCLn38DipiirkNnrcSMdNFfpCBptnYaDAC7qvayIvi3hnyHtH6UqLSQLvD75ScFuNqjyFPr6P1q5mnjjzdseh5YjwHwoe1tt7l7m0mfjARAoC/UiqMRtBCVWytSjUhCcRsc4wPaAOQKvtpN4ysoI5xjPzoa3kWSUSE5BGO61MbYB0C91sHg+VNM+kAuFW5WQsp2nYMnyNSncM3Yx8DB4A4FVRW43OYo1ycZOfCikgbs8yBN/IHGP0oLm1KdFX1XWLac4GGCtz4N3T+dRnsJNO1fToo9yRfxRUkVTjGZO6fhzV0kGzaSMZz/anWpok2u2ErHIulguFAPJdZFz8uOany/3B55X9RwklWE7Y2zDV/SqNhxIY7pAfcoH/ANaV69pB/wDFcl2NoHaxlm5yRgAjPl7q2gtQdbucjmaF0JHiBj96Xekce24hkVWYOY+h4HPU/KonyuPkPev+pHkBIuZW/tlP8SiK8HV4QeM9Qn71qI0ji1wCFe6sgjY88EEDHv8AA0DqEGbu9UAANqNq+ce5f2o+HjUpmydr3Q24Pjub9BRFuSL/AO9RPD3FVvFdw+mLKyJ6pcxTIdv9ag4z78Z+9RliKeikcW3iJ4kI+CGtUsK/xE5HJlZgfkR+p+tJVizol0HBObs7APHatKVy5AqUJjJ1DI7MrevLjK29qVTyJ21QtsyaTDIrnC2BjHmTvFad7cLbzlVxiM5z8BQVxDGukuoAyowvuyQa3GrYzuccNTOS2sMqNYogBJ3hzyw8OvvyaaGNmCAbez7VAoxnjjFdFp2UfauAzx/hgeZ6ftXocO8MbIAwlQcfEVd4du3KH4mIqCxkYJXk9MZ1ZTsiuHUN4E7elB+rLAbO0KqGjjknceO6WQY/I022Bdb7Qqdxu5MY8c939vpVc0UVzqV1cR5yskUIHmFJ4/Wku/JG/kxLJoj9wKBWg1XSSx4k1OdfkUY/pRKQyRWl0pA3tqBRRj+Uk4/OqZ93aWsx57DXGQe4Mjx/m9Nrt1DXBEYbDxOo95YDPyrm4qnE9xvAETOanbk6BBJcltsF92gBGcAAcD51xrWRdPsYjFvkkuJJHzyFbgYx49MU4gtBqOlwpklV1ASH/l60LqDzLb2jxLkSK7BvLc2QfoazKWx0IrLgIJqJNchdreXKIxmk7BMgEBcL2hPnkrjH96FtdLS1t1llRBIrNIEi4ReMcDwOMc09lWKTsIosMkKhAT4k8k5qaxqVkjPG4Y5GaqwglbMrweGB8jFXpbZLqOg6nEq9+GKG6X4Z5x/0ms7Zi6JsFTY8cSdm4zzuX/M/Kt5HEJ7lLY4KXelyoTj+hlwPozVibHfd2RBtg0by7Wi8H52kZ6g+IPgRS0FJx9Tz8tjUYaVp8drqeo6mG2mOzw7oeN3T9qJvo3sv9O7HHfnjt5lQ+Jd2I/Wu6cif+Fr15grpJMsAccb41PBPvxRjBrjR/R2IxiON7p+0TrhVLNj7VyuVJJm4uQ3AdBsGsZIrbgRabZFAAOrDl3+bEfSvWKyW3o3LNNKzyXr4j3kkLGMhcZ6ZIZuKLtdPmj0TVpWdhc6jMIt39O9yePgCK56RwiV4bSFmhW2QKoQ9DgfkMD60Cr+RrvuU+PhLuC0RInYtlXQA4yADtYj3+NH28yqWbusSf6eBVMVkojO9t58e9n9KMt0iwy4IAPg2KvH6nsKvHqfOLZ3P8588GnEDMFTOBk8Y5zSq27HAIZVbxIo+29vBlHZj2QrDijcRi6ji2ldkYMF5OOhPSjopi2N6LkeLDr9KEs0E29RKQu4dCBR/qjRsgF1nunYHxz7qSQIchLNuyuBgr0yRimUjdppegX3svZaktpKc5ISU4XnyztrzWk/q8YjeF1OQQw2kDz680Tp0Ez2l9p8jQn1iMPbY6CeM7k+4FaOPRk+deSTZCDOqpJjABkH1C4pXqqJJpccxBwIkfj3Yp7BIssolP82GHuyKXWCes6Dsfjb2qH5E4+2KgyYeePU80pY1AJrZZL5gVBLS27n4c0DcqY5raNR3xcW0jD3M8g/StE9uBdxyg+0kf2P96WqqXGrNEqHuXEWXIwBtwQufE5Ln512DCRo/cD8RqMJ7fs73tCeMu/wGMfrSKTMGlWYYDfJvmOR5nj9a0t/E84mSIAMw7JT/AM3Ws9qkqveSRRFTDCojUeOBR4/HIykmVYU+U0NneWd5pZkMyDtYdkgB5XjmhBbmaCZUGFZ4tueeNvNZuW0mhnMgdWBxuUeVaex1axaxHayBXTapXPJIHhVzYlyAj9Q3xfUEvA0VyyybXLMznPd2jPd+eKjIitc2bhFCduCeOeOaqkWS5ne7kKHJ9nnjy8KG1OC/ea0FkBAqlmaQN7J8OCOnUn4ChxYvxLQhrjpajTTHa51G6mYKY7WTut5nYuc/Mt9KsghC3lyqK2GuElZscbWB/UYrhVNP0pre3mDTyHvtjO4n2s/GuWeoLEQk6lCFAVsE58OamfA1AAdmT/h3ApUaOzCshLS3Mkw46d/un7VO5mV7e6fcAxi2jJ95IoHWLm4uZyLYgJ0UMwBx4Hr5/wCCgblBLbFIkKYP8oyAff51z+HyIY9yhcC+5pPRZlWC5t2VEdAGVAeelA67JbLcLYXNtcmA26qk8YATIzkZrL6xLf6XDby2lxtYMFJXwH61Za6hc6wSt3dOxVsLHuAHHOQBVjYFdQZpxAtGcUBVVfbxuAA8NufhRywIVchSqtjbtHI+ND28KhQhfCf+WCPrzRJV7a5BWIgZxhmAFYBx1G16krdVgutE72QtxLBnr1jYgf8AtpDpGlO9zqcTyGK0hkeJegy7nLEfBSfr7q0A3vZxTMEJt9RjcBfIttP2Y16+7PbcwtGCiTFyPFvGvN8nL+Ja+54+XFbERRfxrB6LQxouN9yzIi8YVeMfQUdpUHaaRAjf+TLLg+K5z+9S1xf9isYTkERlm46ZHNQ0K8jRHtLokFjkZHDftT/xHJjAEfjwXhFRjehIFtzIAqRl7lh5gDCj7j6VktxuAZZ5jl3LHC85zTnWtUF/K1tbrlUxvIUknHQfDqfnSt0McO1AcN1GMfpTVxcJX4+PgNykIgVgzLvPmeSPf5VBG2khGUfLNUMSpJGT/wCk/tUJJyoBCjnwyM04AymYNYXyMKfiuMfnRlo4gdtxI3fChoZHyc5J91T5bJO9j8KaZ0fW94CpHuyDtwfrT21khu1idC3d57w9n61mLFc7Q27leMrkU605o4yNrKADzlcc0lgLhUTHCuyybSOOzIyDwOOtcm3RkPGTujOQR4HwqlbiNiMPHtZsniiopQ8blsFevwFLJm8bja39JXWBk7E9ttxkHiifR/Ukgjltbx9olOVJ8z1/Os+uzOAqefXmqvWGcltixlGyuG4POQfjRpo3FHEAKqa7W9UiEIihZ45+AoA5GOf0oSz1ZluoBcxbsSbi4OOefl40oWRpG7edmllY8uTmqZ5mDFXLEdR0xRX8+Uz8YqpubzVLaOB+ymj7duAN3sZ8TWb9VQyMyzDc4xu/MGk8RVSWjB2rySPlTJJwWDIM+ODnmtyHmZyoFhghVY9nahmHBIIOaFaB2ucKoC+0TjmomWNQxxhnbGFBwM8V0OAqPuUqT4npWCEBGMULQRsRIp5OevPP96rmZZDtW4ywcrz1Wq47h+1ZGfhVB2n4mpl1Zc7EOGOcDHPFHqBJPlQCX7oII69aiwDM5kfveflz9+oqIlyMspB4Bz5D4fCrOzLMWG3BwetbOgyFEUCGSRznjPxoWadJWHeBYEcDpRdxAoBIOGwNuBQsoVgTxnblc+VEBqZ1LXZbmER3UJeN13ZPdAPlihrHR7Gy3Twqe0bvEl87c+A8qskuyCGYbgvBIPI+VF29yjqh4UDjBOPtXbE2ejQLveEbRjJGeM/D9atuZGxG8WMhcttIJ6/HiuTMu1VjYBdvtE+dUIiHdtCFkGd+OuTQEXN9w+1uFaK4t5AQzoHQn+oftwaMMDz3cjIPwpMF29w/f8qzbDc/ekIcAgsq5wMeHl/eiG1SQWpgtZ9gx3iVJPvPXrUuXxVyMC0Q+DmbE9qd0t1fyLGcJGdgJXOcDr9aXSWu4jDBvftolVjEKujYwQRhetQVVaVu8QpOAFxjNNCV1KVUKtSQszju93OMbR0qmQdnmQREkDwPWrZGkjQBR3VPWh7y67KNAEJY+PgKKDF2ozqsYIOzeSQu7kftSwZ2ghzk9cmp3DM05kbksenh86omKsqcYNMFTdmf/9k=</t>
  </si>
  <si>
    <t>Kale</t>
  </si>
  <si>
    <t>data:image/jpeg;base64,/9j/4AAQSkZJRgABAQAAAQABAAD/2wCEAAkGBxETERUSExIWFRUXGBgZGRgXGBYbGBobGCAeGhcaGB8YICggHSAnGxodIjEhJiktLi4uGh8zODMtNygtLisBCgoKDg0OGxAQGy0lICUtLS0tLS0tLS0tNS0tLS0tLS0rLS0tLS0tLS0tLS0tLS0tLS0tLS0tLS0tLS0tLS0tLf/AABEIAOEA4QMBIgACEQEDEQH/xAAcAAEAAgMBAQEAAAAAAAAAAAAABAUDBgcCAQj/xAA+EAABAwIEBAQDBwMDAgcAAAABAAIRAyEEEjFBBSJRYQYTcYEykaEHFEKxweHwI2LRUnLxM5IkU2NzgqLS/8QAGQEBAAMBAQAAAAAAAAAAAAAAAAECAwQF/8QAJREBAQACAgMAAQMFAAAAAAAAAAECEQMxEiFBUQQiYRNCcZHw/9oADAMBAAIRAxEAPwDuKIiD4vqIgIiICIiAiIgIiICIiAiIgIiICIiAiIgIiICIiAiIgIiIPhX1fF9QfEREH1ERAREQEREBEWOvXYxpc9wa0CSSQAB7oMiLBg8ZTqsFRjpa7Q3E7b3XnE8Qo0zD6jGmAYc4AwTAPpO6jcElFiZiWFmcPaWAE5gRlgamdFr+P8b4OnUDM+f+5kOaDE5ZGp9OoUXKTtG2yoqvhfH8NXtTqCZgNNnHeQDeFaKZZfcSIiKQREQEREBERAREQEREBERARFgxmLp0mGpUcGsbqToJsPqUGdFBwfF8PVa59OsxzW/EZEN/3TopVCux7Q5jmuadC0gg+4UbgyItb8ReMcPhiabSKlYFoLBNgdZMRIG07hatxL7Rqj2OZTo+W505X5wSGiZtGulxO6ply4xFyjoGP4rQoloq1WMLtA4xO36qq4x40wWHBmqKjg5rS1haSC6b3IECOtjZcax2JxLr1ajqsuOUuJJAjQE3VYa+UOc6DO7rnqZJ2/VYXntnpS5v0jQx9J7WvFRsOEjmFxE/kuc/adxwVPLp0arYYXGo0hwIcIyzIHffdc+dVmrTZqX2a3Uk9ANCpOGxeak2o7UtBNtyAdNlHJyZZY60XLce6vFGDL5bXMIIJu/M5w3Adpqe2vdRMRiyf+o0QdyToBYX37bLDUqEklsidbDUE6T85UapiWgNzjPeQ2DJtfsNYvZUkii6w2Me0Gm2o4MykEB1iHQXC3WBPoF4NYNdrYkknU6SSFVYIv8ALGcQIgtAzOtZpkDfp3UnHYvI0fiM8oDTqbCeg21VbiJWB4ifOFSm5wynM0lujgZE3O8D33XQ8F9obhh6Qc1r688+oaW3+Ej8Wm0arkmFc4uaXDe52nr0AVl94y6EdukqcbljPVTLY/QPBuK08TSFSmTGhkEQ6ASLgTE6qcuffZviRSwOIxNSpna1zrAAECmJgSYk5rCw+am0/tHwxcQaVWJAaQAS6e0iNo9doXZjyTU8mm/y3RFEwXEqNVodTqNcCJiRMdxqFnp12OJDXAkRIBBibiY6habWZEREBERAREQEREBEULjHFKWGpOq1HAAAwCQC4gEhrZNyYsEt0NM8UeNa1F1bDmlkcQfLcCC4NIIa4jSS4SBaAd1zbHeIcbW/pvrve2Mr5kAhrsw2gnmmdYtopniPjDsRV82o1rQ55e1rWibhoBedyGgQT1OxCoOK13kMDWhrbyQOu3LcWvZcWVuV7ZWprceW04aCWOjlkiR8QLh2PUK7wfiWrQ8g0WFraUlzTmDXvdIcXgHm5YidNNgtdwIbkJkug/iMFoiwLRoQI7qa4nRrwSRBmP58uyiWYq70gVnvD3RMuObN31Mb6zvdejnYMxcSYidT1tKg419QOyF5gGBEDXSLe/spTqmVgN3aW6Qcsydbz8knYysxbgyTaBJMAx2AB6KRhKLH1PM8wAN9JM/Ufvuq5lTMWtZBDviBnN/9dPntuplVjGBrGjmv/qsN1OoLDB8VfhsSK1EU5ALQXjMBIvyyIMbg6Kl4jXNeq6TdxJlvJBNyWhugvssNYTZpzRciOmuup9OiYxgygS5jgJsL5u42206So+aHulTeLuqAm4cCHA8ojlGl9xvMhSMFgxWIIcWhhMktESAQCJOg/UdFGwznVKD6ZcHOMi5EtIjLmvc9x+iyUsOG0cuY8pBIBmTvE959BCUS69Mi4I/3AmT17G35rFWo06oFUFwyAAkEwd4LQf581JLrEZWkTGhnTmLekSVXYrClsNIOYtJluob0mf0KjsXfAKdA4unTqsc5pdlLKZAzT1PSTe89F1rxL4XwH3aq84elTLabiHtbkLSAYPJBN9t1w5+Kcwh7Mwc2CCNQRobdCsmJ47iHUg01HuaXl8ZnQXOgElupuAQI69VfDKYyzS0ulpxLiR+70cM2q9zGF2aGloaXm8AE5tyJEye8DyzFOoFuVxuCwGLi0EgiL91goN3AsDawF9J6/VeTh3tFnwC7M7cmNWidBdZ73doTHPOQwB1k6iPpC2Hwh4i8jEF+JdUEta2GxlI0BfJkgDQBU3DeG1arKrwWhtMTLiGiCQ3U2uZgHWD0XvhOFzVGE0n1erGAlx7iLiOqiW42WE27sCii8Lwfk0mUsxdlES65/mylL0WwiIgIiICIiCr8T4qvSwtR+HbmqgDKInUgOdHZpJ9lxPxHj8ZUqv8APqPvd9PRrYALYbMHS3/K789oIIOhsuUeP+D0MNkZSoul3O6q/M+ALZR6W1/1BYc2O5tTKNBpYstOac733GeJ57Wyx03J1Uau+C4OGUzcyAALEk30E/RSMfhnSHNYC7NYm8zubWj6LGMCXUHGq7NUM5SYgAmQNLhYzX1m8YjCUqbGOpPkFxNzmaZuXG9zOhv9FlyudBBgtJIgWCx4bDimxrMjYLgdBuBOWewUyjVGUkElwEAdYuCPn1tZR5exFGCe9pJIcWuzyCLg/FYesx3Kytw+YACzQASew29yQPdT6NENJcLkXH8P69VlxzA2k0gFmf8ADGmW0ekn6BTNb0Kym4MiS0Fx7DsPRV7MOKjs9RjszXEB1gcpMtc03keq+VGtzDNLm7+pIg+n+FJLf6by2SeUDplzWhWk0GGwr5zMFotImBG8WFh0/fK7AueHFxLzcA6bzGgt3UjEAtolwJDuVvp17LxTxDWM55MxE3JJ/crLPfwiTTyeQ54bkaRl2mTpe++iiip/VIkOAbYGY5gATI3kHpaPeRwnGF7Hh2VpF2tFpbpP8hQTh6gLYIyQGkumXE2AHbefqkvsTGtjluTeNR8yVDx7HZBUJkUhAzWn+2QJ1jrp3U2lRbmiQHaEiwCxeI6eVjWzMmTrfLtGxNvkExy9kU5xhjNPYTeTvvyt/mykYZrDlLwRFzaddiAbiBEKPSLcrC4c2jT+Ge/bQ+yz06b5g7kw5szEyJJNriPRTZ7Fo7HU2hobAANh8PeI2i3zCztxgdB0BJsdetwPZV1LBtgOeZynsNSLmNBI/NXnDOHCpUDWNzvNoAmLXjqlm+jt0PwPwihiOHva+f6r4qZTBHlkZGg9BE//ACK2bgPh/D4QOFJpl0ZnOJLjGmunsufeIOPYnhzaGHovYxuTOQ6mfMlzjZwMsAsRynUE2kTHo/ahi3N8sU6ee39TK7L0Np1m/sfbplxx77jTcjryLmtT7RK7co8tjrNBmQS4SXkXsDt0j2WGr9ptYsaW0WteHc4OZwc3+0iA3pckqf62KfKOoIuT8R8fmvgnUnU4ruIgtMAQ4FpF5Jtp/wALafsz4hVqYUsqSTTdDSSTLTcCd4uPkpx5JbqEylrb0RFosIiIC5d9qVCt5zJqEse0hjA0gC4zAweYzlMnSRay6iouO4fTq5DUbOR2ZvqqZ4+U0izbg1bBPpFnmAMcR7O2BbOmircZSYJzPsYnbpEdF0b7WHsNakGuJqNYeWOUAmQSettPT35o4wQXMk2bqIP93MYt0C5LJjlZGV7YMS8uPxDplInTQ6SYIG/Ve8JU5g0hxgtOaOUg2t+ev6r4KeVzajwQ6wv6xIgd/wA1moMEjKRlLiSNtIMT3uD6KZrSqWa0kWyagiNdBrvqPms2Fa91B9MB003ZmEkHlNiAR7GFW0agkgtB1JmSJm0dD7bhW3Da4ZWa8ERpBdlJadRex9JmQqX8xMVdRgZtLjr0np+fz7L2yna49I67e0qx4lgPu5e34nOJynoyYDvU7dFUYiu9jAA2+3Tp8lrvfRWbFVOTIXXJsTzcwMX+Wh6qNSxYcC0HKWyJgEg6W2mVFwryDD3kuubDlgxYAXnU32JUfCVCyqXEEskFpMOzAyT66yJVLjsXuAotbTvZunePhkxe5P0Su4VYZIinAuJkwQXGNLTpO6l0g0tbk+B1wdr3/eFE4fh3io99stxGxdu7vHRZy+xm+7XDYgERmgkQbtNv5bZQ+LUqdSo5maA0CQPhadyJj6HUeq2InKw8smOXuBpotb4cxrc7niXTe2pmbdSZFkl+iI/AWF3EQIkWMak/z/KkktGUNdlb2gAz3nuvGDxnKXamXZgAOWLFoAtb8gqtmPJqNpwMukjfdsAWHRX1fovqOHc8Zw/Qlu4zAaQAI1usuD4k+hUaGVMglhcW/wDUEGTlsYEXsL99FKwbXhmYvIaTJDi3l1JiROsWndV9ao0N8wgDNLgSRckwJOx0j5Kcb7EvivEXYvE1a5e94zOFMP2YSS1tpDYGsAbrA6t5dpBBklsEZYMGDEHrtqsfDcSIzQRmifnZS8S5rxOQ9ZEW+e/srW7FnXcADMW36dVCoMDiCZYxzmyZ1ad7dBp/heqzppGQOa5EHfXS/dZqFRtNoEfCNLn8/dZ7Shs4dUcH1YDWtOVskBzoJDjGsSDeNxCtfDXHX4R9Wq0ZnluUNdIaBPxGDzR0jfUb11fiQLek6gk9JA0/5svvB8LTr1MjqzaWa2Z2noTePyVsfXQ3rB/aiTlaaAdUnmgloj+0Gb7a6romCxlOqwVKb2vad2kEdxbdcu8PeCKn3t1Os2aTNX6SQOUti+hFvX36LwDhDcLTdTa4lpe5zQdGh34R2m/uV0cXn/c0x39WaIi2WEREHIftKqj788EZv6bABJEHW0iNNhOp9Fo9XAuIBZJEG+Y2g3hd84/4fZiX0nO/BmB7tcNPnB+a0zj/AIRbhMK6oJe+Wthsbm5JcdI6Cf04+Tiz8rlv0zuP1zDK4t59BIII62OadR/wvWBpOqyRADTyiwk21PSNyPms+Pw7s0gGRIdmy3B6d5/JRqDg58AlpAEmwLQLMnMdJm/pdZ45b9KJlIx8dOTN8pET6EXWWvSpyAx0OP4XCPqJH1ChYWuDml12zBJEOIsYA1PeF8xdQvIvBBBIAExqNRa9rK3sX9S+HpveOak40zPQ81M221HstT4jW/rCSRYWG0/tB91tHhipmJoP5mPbYE/jZzCekwbd1rePqy/M885IJkWEnqRt27K2/ek17q4WWk3G2aL6i37qv+4CXZRLW9yQCNfrY+it6uIblyhzTNyAZt7d1Ee6WmXEc0TI9YJIiPqpvtDPwI5y+jLgw8w0sRHXZ0zHqRdXOHcNgB2EbamyoeGODaz5BAiSXaRcRfq026qzwJax5pkxckWPymI9tf0yzgtKOLM5REDQmPXayouJVstRjIuZebzGsEmB3CvGUQwTmnubes9Fp9LGitVe6B/bOoboDf8AkkquGO91KU5oj4gMzuY2joLWsvfD6LKVeXt1AyzEg3H+Lf4WH7uCCHPJgE2nSOW83I6rLwqu2oweYZIa4SR+IaW3tB+ashOx3lZ4qNEh9iT7i2ixYipV5CS2JEEtuZuZA0tv2UCo11VweBEaaCRbr2GinuFVzIJAi1okj+bpNWiNTo5QJAEa6AdvRTKQzANJgHmItrsO/wCy8U6DmtcXGRqZg2H+B+S8is0OyxqPX9/yVvaGYsrF8AgNAEAwCbX22sIjfXdS34ZwJAk31sYn84/VYqJlwEwdhvYXhZq+FcBMz2M6dlXe0q5tNmYgkkAEmDpGoKu+CcNdiah8umYh4ALQeZrSQDAMTEf8qV4P4U2tiWMeHFmcAhsQIBeGvvvHyXZ+H8NpUQRSYGhxzGOun6Lbjw8v8LY47OE4Z1OhSpuMljGtMWEgAW7KWiLqaiIiAiIgLzUYHAggEHUESCvSIOc+OPC+SmDREMl7nnKTlFiIy6ACe65bi6gY8uIlpgAXJJMa9YN/ku1eLfEr8PV8l1APpPYZlxBdmkENjt2XHeIUIcSJy6jQ379Vwc3jM2eavyGGzlBy8xAO8mw2t7GO6yVA6XZBfSYuRaSZj5ei+VSXEH4QYAiwncRuNPkvTazmQS4HMYgH4SLG0afqnaidgcWWVGOkOLC0wbOseu9gbdPmrCphKT61RwEteSRI0zaj6qjAdJdoNtTqYnWytuH+YaWcAOBeWu6g2v3mRora0lCxPC2+YGzDWhpm0X1FhpbRVVY+U9wMO0gRedj+28q58QVBTAGk3JEkjaBGi1xzHms0m9yHGRBHQA9dFM2hKwOIBa5jrB7iY2k3gHYyCfdWuHOcEFxOxDosTsCD037LAcNSZTLmsLWuc0QJjWJ10/JW/D+GS3NbYx2WOWW76FTx7Evbh8jeZzgGcs6H4vpbtKh8PwXK0wB1013k+u3ZeOI4ia2UTDDEzr/qFtBNvRS8DgmGqawOR0jla2OUybmb2EesK06EWq8OqClMNccoPRx+E21ExYq3wfC2CRtYes6m3U/qqnDYJz673gQGuMertAPQK4NXKZtAEGN9/XVN/IM+WkxuY5QG2069N7qsp455nNSDW3ywbgacwO/5Qs1NjqvORaZHNN+4Fh+6y48ZbRbQ2t2hJ6nsYatCpGT4g8tyiBoWh0fMqSOHsa4NmCxoBOskf6R2/min4uaVNh/HkaIGrQN+xKj8PewubmJnMM3YHp1ME9NFGV30JnBeGCpiGsa10uhofqRJuTsB8zZb9h/s+bfzKsjo0R9T/hXHhPw9RwzC5jxUzmQ+xhuwaRtutgXTxcOp+7trMY17wr4Xp4MOdOZ7gATsILoj2Mey2FEW8kk1FhERSCIiAiIgIiIOd/aV5jq1MBhytb8UDVxvcbWGvdaNXwQECXOB2mTP6XXea1FrxDmhw6EStZf4OoNrecIABbDXGAdsvS5I2uuXl/T+WW1bjtx/FsHmCjlls806tBHcbE/RVrejuYtfGYCA5puJjUmY6WXQeJ8SwT67i/D5GFlRnxTFRo5YDRYBwi1tD2Wj47Dh9MSLbubYE9h7rOa+VnXqi5rtA67iJAOSBqbi8GxiIIIsQr7h1Noo1qM88CoBEEhup9Y/Jaxhm1nuY2nmljstLm1DiBDQYAzQCRurvCZhiaYqtdTcOWoDmaQHy3QgEaypsIpq9ImZOaTrFyoVXANlrXOETrfNIMX7A6dJV3xPBmlWfRucptOgGxKrDhc1tpsSdY6Tr+6neohOqOMDTJO/WYF9J/l1a4FtZtOo9oDmMFogQDvEdNphU2Dw4diWU6r2tkljXVA3LTFQZTUtEloOYAGbajVbTXwjMLQrUGVTUa+papOfMwBs3mNTEDuscuPxm9pjTKFIAPJcHB1we88wvuF94iCw0yCQZDZFrHSeo7L4Qx1RxLgGNOVusnqQPWL9wrDEYJ1RjWgSQQB1ibEja5Tc8kPOFa9tMZjZxcQSAJi0QPUK+8NeJKWDLarqLXuzw50y5rD/AOWLAECbkmdLbxOOup0nU6LnABjLzETrf6KufUDaflxmDs0G0g6gnSw/Ibq+N1dxPVb34k4nwiq4VWPdTquaHOLGS282rNH4hGrZcLTIstTpuNPLUeCTqA7e1iQPWfkqLgFQVHh1RmRrQA4yTnMnM4aWiBAnRT8fjH1audoLmD8MWA26yq8uVuRtmw7BVc4u1Jne5OuqyUcKXVhSYLkgNA1JJibd1jwlRwNhmm3p0jf27rq/gbw4ynTGIeM1R8ObmEZBtA63lTx8e7pMm03wbwjEYamWVamZsDIyxy6k3/SVsSIu+TU01ERFIIiICIiAiIgIiIC1L7R8G+ph2BphoeXO3ENa43HsttXirTDmlrhIIII7GxVcsfKaK4LicE/IHRykQI0tr+arHVTlLRJNgLg6TGXoPVdi8S+FS+hTpULBjjyzs4yTqBaei5txvgz6Il1NzZc8CQPwkX+o+q4M8MuO/wAMrjpafZlgKeIruFWgWw1r2kOBaCx7HCBlkT66ZhuFvnjHhFPGUXhhb51A2MxlkBzmutoWEH/tKr/szxFNmDqScrWOzOcbWLRfsBBHstc8Y4vAmtVFCtUbVJLnHN/RLoh7Q7UOhs/6Tpvbq8pMFp0oOP06Y8q5eXUmEgkzp8Tjqen6qjxzrZol1g0aT29FacVzFlGqSZg0za9uZvpyu/mqi+Q+s9jKYlzi1sC0l1hG26wnSlRXUi7LyunK0kktdBIEkZRYSbC5GhurPFB1SjTY1jgAcoMwDnk6bGQVYcS8NVsLVFGo0uDy0Ne34Xf7elzBB9e6nV6uHpuZhi7nbVa91jlAY2oLn/c8CP7Vnn6ukyPXAuHUanC8VS8ykyu13mOggnLRiGuJAyS6YIP4+5C1XgXEslQVCJDQTBMTt/ArIv8AuuIdDIL2EZat6bm1WnLGXWQ4Hm3sqWuxwdBEDTSx+X8srZZS6RancZe3OXO56jyCGgAzOnoPVRcJhaxfkaWuzTM/hmxAAERFte/rYYnBtp4Olii/MXvqMNMnnlt2lo1cI16SOq8cJxD20zUyw54gGPg7epH8snqdiHW4W0vFOlmicrQL5j29SvWHJZAAnXTYd1koiq1wNMkOBzAgukEaEEaX9103w3w6lxDDCpVYWVW/03VG2LwMpLj3IsT3KnDGZX12SbU/gTw951c1XiGUXNIgWe7WCe3T0XVAo3DsDTo020qbcrWiB/k9T3UldnHh4zTWTQiIrpEREBERAREQEREBERAREQFQ+NjQ+6P8+Q0wAWtBdMzDZ6x1V8q3jXBqWKaxtWcrXZoBibEQfmq5y3GyDmdKmKzWUsO52U1RTv8A6HOljngagfoo3jIUGOdhqWENMtIBqVHPzPIjmAnKQYkHuDaIW9cY4NTo1GOosbTkEAtAs5t2n+dFdnCUsVQZ5rRUBANxHNFyBteVy44W7w+xXxcow/Dz90o+Z8VKo7ld/wCoGvYT7EEeq3rwb4fw7CcQwHOMzCLZRcOBAixiPmVR/aXjG0XPptac1VrH5mxYiWSevwj5K5+zvizazXtBMhrHOBF80ZXfkNFTilx5dX+Sa3pbeJMQ3+nSLCSSHgxytyX16/uud8X8M5a1KtmA87PUIAPKG5YvvMzNl0HxDW52gfhY53u6w/IrXPF9J7asMJf5eHaxrBES4we5MAKOe7yy/jUTY1jxXwF9Kmyviq7M1QU2sYwOLsrQBlDTEBrde57qkxzm1Kg8tgY0CwAgnvHtpstlxGJr1HOqY4htb4KVNwAFOSM3oLi5K1dzuY2JvYwbxYa32+qzzy9/tjPJ7o0qb3ZXzazL8rJ1MHvGkadl1vgnhiicIW1Gg+a0XgS0RykEgw7eevouPveM7RmgkiSQYEnUkDou/wDDKrXUmFtRtQZQMzIymLEiCfkuj9PJld1ODUeKeBGhrfu5ObMMxeRGW86AXW2cJ4czD0m0maNm+5JMkn3KmIuqYSdL6ERFZIiIgIiICIiAiIgIiICIiAiIgIiIIHHKOaiTu3mHtr9JUbw7XlrqZ/CZH+11/wA5+ityFq/DneVisp0k0/Y3ae9wPmubk/Zy45fn0l48YYZhqB7mhxbTlsgGC0k/qoHh6gyhi7NAl9SkT1Eksn3A+aufE7ZcO9N4/JUXF3ltQ1BrFKq31hp+paVycuXjyXL8WIXGJOfEu6eZTZ7NjMPnKquIYr/xT6kSfPaAP/agR6ZmqywLwHNqOsMz3u/7XOKo+GMc+HkS4/COr3m5+Z+izzytm59y3/3+0rXhfAqWIzecwPY2193nmc63T9VE8bYJlQmnSwzHVGBrZMAuBADGNIn5GNOhvtVR7cLh+paIH9zz/k/IeirfDuDLnmq8yQSb7vOp9gfr2XV4+MnFO72izbWsB9mzhOZ4jIS3r5hFg6Ngekrc/DXAmYSj5bSSXHM49XQBboLWVsi6seLHG7kRJIIiLRIiIgIiICIiAiIgIiICIiAiIgIiICIiAtZ8SUIqBwtnGvQt3/JbMqzxBhXPpjKJcHA216fz0WH6jHy47oUmPx4q5XbtZDuzibj6T6EKLxaiDTwzutFrf+yP/wBK24ZwEyXVdD+AE67Eweik8b4SX02NpADJMCYsdYPW2647wcueGWVnu/PqWtUa+em5rnHNLmFsANDCIJ6kkEtiep9bfw0xjnufo2kAB0BIMn2bb3Kq6mHcBlax2bcZTPrZejSq06LhlLabn3kQXGBAM6DX1iPXPitxy3lOhKx2Idiazch5AYpjqTq89o+nqVtWFoCmwMGgHz6n3N1UeG8FDfNOps303Pv+QV4u79Pjdf1Mu6CIi6UCIiAiIgIiICIiAiIgIiICIiAiIgIiICIiAiIgIiICIiD4AvqIgIiICIiAiIgIiICIiAiIgIiICIiAiIgIiICIiAiIgIiICIiAiIgIiICIiAiIgIiICIiAiIgIiIP/2Q==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</si>
  <si>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aAAADAQEBAQAAAAAAAAAAAAAEBQYDAgEH/8QANxAAAgECBQIEAwgBAwUAAAAAAQIDBBEABRIhMRNBBiJRYRRxkRUjMoGhscHR8DNCUhYkkqLx/8QAGQEAAwEBAQAAAAAAAAAAAAAAAgMEAQUA/8QAJBEAAgMAAgICAQUAAAAAAAAAAQIAAxESISJREzFhBEGBsdH/2gAMAwEAAhEDEQA/AFWZ5wtcyQtVPV1CXMrEWCAjygHg/ivt6YGWzqscI8zkAb9y22AcvpI6bpq40m1vMttRvf8AfHNWzLsASFILeU2tfESoEXis6ZOnTPprzTCRY4KORY5WCSvGUKWHPG/54BqM5iqysDVMcHTu7JOjaCTsLt7nfExmfidpaOn+yiKer6qIkxku43sQVta2/oO2GWbVNJXUPw1WaiWQoihntqupvchSLj5nvxjnCptBaUAj6EzjrHn/AAdJxa4DBlsP/HBmXVVJWmWjkpVp+mCxq4SNLgDzK5Nib3tb6WwlkqKVF0CkpiBt9+Ax9uwP6nGEMuX/AHidKl+9YF1SWRQSO9tVsV2LyXqCoIPcqMnmWndZJ/iPhpyI44JwLhtypu3Kc2P64WeN1ppKZKhdJqY3ALIQRpHJ59Tbbj9ce5lVUWaU0cVdSgMgASeJtLi3G/e3vhHVjM48valikSpgddJZFCtbk3X5X4J5xNUhDggxtgJB0RPV0yoyq1iT5tsHZAelFUldmJX8K3Nt8cVMEsile4Um/rjugMdN1o5mUEhSAw9z646IaRlY06jxgjqafYcn/wBTb64TTVueU80goaueOJm1aQQRf6YM68LG33TXO+lBt/nscZh4gW3YG++lrY8T+J7DLfw7St4elZ1iWqp5UBaZI/NGO4AvuR3A9jvvbDxRkpzLKzV5KqhVjLydSS2vv5V3s30xjlVelQkJjmlpqGRi8MbqUIe/m1Nv5RYrt646zGomKVEU1FBTSda6tDLqWRbcjj15Ivjm/JatmmUCtGGCTFBlEVHIJ5F11RYWKjVpY9lHc+/09cb1+UeKHCigyedEcE9RtIJA9ibj89z2GGB8P12Yx09dQZrDA0JWQRjylgTbUHuRcelucUBzOWgihgzOoqiWb/UmYWUAncW57Wvhr/qM7HZmfGSCq9SI8PeBM0zirWTOJvhaUElw7gyPblQt/L33PHpivyDw/kNO00mRRyNKqFZJ5outtfsDtfHldmsUtbLlUVZHpazColAOhvW4HHmI+uMZs2WnpKfKsjlE6rJZumlmty1+2r3vvfjAWXWWD1BSkL+YXm2QJX0C1j5hHRV7MEjkjiFio/2tGCATbvyMRcte+T5xLl+eBV6Z8s8Y8jjsfa/52N/TFlPFTZdqzGrl1TFxqphJ5kY/L8sGHKI6eIZxLTQfaEiKzNVR6wDY3tY2vcgCwBwKWePmNEMghtU/5JgJA6GokjiluL9QoDe/73v+2J7O4IZJVYwxxsF8irGBcXN+PyxbVcFRmGaI0lblq0RXS0iHSQ43sB3vuO3F8T3ifK2gUTR/ehQNBUE61J2IHzGH0XEEKTPWoGHIDuTZpqTQB0xv3HI9MCP8PGbFL337/wB4bNR1cEHVmpJ4lUXLPEwHqLkjCeXzsCwW4H84tB2RsI3lOY0TpJTzs8ab/DM5ZT3It2vbDbxFVGiytkEgDRqsSkGwLHYn9zhXQJO9dTITEyNOisQ1zzv29MO4a1KXPsrM1OkyTTkaJLW1FbDn54mvwuvX13KKtWtjKXKvDktbllD9s1sM0VHFeFKeMgadItq9Rg+ipjncVdQZnQLJDBFrillvdg2rTosdrW59xjOc1qFKajg+H1WSQdUMun/gTe3J/jG+Z10lHVvDLTVKJNaKKWnbljso2+RxEW1tyHxPHNkHmuRVFPmCZd9ppLl0bkpNcGRRxYgcm/8AeG2UeFvEDyiaGro6aKAFYWCai/qSFP4hilneaTLKikmpYkWRlVYpRsLbt2Pa/wA8dUFXBlsf2dUt1JJJDJTWW9wfxXPryfzwQu3o5NKnOpGxUXwPjLL67Nq1ail1lnchlu9rAsjcC/f+sO80zOoz3OaHJ6GFx05OtUsjg6Y1ANrnbckAYOnjirqhX+zIyJpEmjnllClZEXdmXc29rWN8bSRfa2dGLKBTwSwQgVFS8GoqL7LbbzGxPy/LHufIgQT4+RntZU5ZWlMliiSmp4yPxqBeTey6t7GwO/OJ0ZwKvN5jTakSmdUCEgiMryAbbjj641q8kE/iD4XMqlWhSX/t44m0K+1zI7XuDvYDvgeoyuqyyvlrA0ctHOAsLpdSCtwQw9dsaQpBG9w0OEejKShzOnq3eGOmqozuZUKkqTxxvsfbC6syLKBKPiPDyzSaRd6XyqfmBbfANPmDmqq6Rapek6LqSYDSrkcg8ja23fAE6VuV9Omg8QUmjQCDKlmbnc+bfjnC0RgfE5Mfj+8WUuSZhRwU+ZVEWmBCj2LDUACPMV5A37+oxQ5ZXU+X1jvMilpIJI0BG5JHA9OP0wXW161+WVaOYkZ4TEWmBXoEcA7783+mI8VC1GXpLZHdOz3I25/v88ODGzyM0DAVlXmclNT5LP0mdYihYx76dVtmDXJv/WFmVZoIsmQVBeSqkaN/jHQkhdQsE354AA74XZ5HUUzdWNutl86oZ2jJUKvpp/kc+2As+aupWp6aCVTRPb4YrYFDtY3t22wxKwRmwGfJ9Bqvjq2ted54mig1eRX1Iz/8Seb222wso87oMzlkirU+FNPZFdD5o24tfkk2OA/tSGakoevVrTVFJdJlGlA97bgckbXvf+sKqapoaTM8wqOoZYp3tG/IdrX+u7YQKQQdjOZlNmeaSUpi+JhMsLS7L01AZCLkl/8AkB+/547pvEdHBQMvhuBYqmsuGV1I0tfknk7el8RlOZ80zKGqq53jouoAKZnIC2FgD9MMa/OqSasmTLjE1bJ5Vsp6aCwFgw/j3wYp44B2YBYH7j9K2Nw51K8wQ3Zm1hk+nPmNj8sYV+eQVGW0mXQQSKEJZdbBtgLE357/AL4j8tr2yyNs0qIqiWquemsh8lxsD7/TBVNUTzySZlVquu1+kmwAHAA9ybfnjfgyeFgOGJM3qKmSqrI0fTFLIC8YtYlQB/GAIqbqLd7k8cXw+yCjhnzNJMxYpHGwdtYU62vwfbFm2XeFZJHkkaFndtTXUbE8gb4rf9QtR45JVqazyivxD4jgo6WeGDWa2aJY0OohwCN2Y7gkHseR+kvl8607rFKwWNjpueA1tif2+mBaWlgST7wz82vGt8EVc9PBaSnlqOoD/uVcalKqOIhGw7yMNnzWpoqdqKam+IpzfbWVcD0vY7e1sd0+UpUZX8TWpWrCBqgUsbQqfQd7m35DjC+nziOVtFatvSXm3sduPfDihziXKWiJmMlHIxDEnWFQ8qF7jv8A5bAOrIMUd/3DUq53dHqZ1WVytAaeuFmeX7uuG6vtcX32vYY1jinmraRI4qdqWBN1Vwfmb7Xt2HvgceJKeKV0iNZ0Ax06QrBx38rcY4oMwo6/OX1RJQpIAVe+gSMDtq7An5/vjOL8SSJ7mm4DHqvEahpIF6QLm5lQnc/nb3/TCHM6ekySpiMM0g02eMOBdrAX349frh4fEE2T14gzOm6VLN51lik1XI9gNx+18KKusizzNlr5oAI0UJGsjdhc6j2vv32wFasDrfUN2DdL9wVficxcT1LuKe46UTfvsN/89scZjVxMooogCqteVgdmf02PA/f5DHFfmupzFRSEub6p9+N/w/3/APcJyrxHSSOPy3xVWm9nr0JPY4A4r37lF4flyqmqGSvo4qlyPJ1EBUL3AHrxinpG8Kxxt8LTzJGzE2jJ039r3xBQZTWZhNHDSqksrglVU22HPPGHf/SPiKSON5KmNSV2RqjdR2Bwm+tWO88/mFVYVGcZTZLCcjoJ6N5YDmFTskYNxcjhiRewBuRhDmnhqnXL5JVqZWqI0LBQBpIA5It3/TbFisS1FU1I11j6TFSv4kuDex7cYnMzaSnyetMMrqVjK3FtwfXEldr8+j9ytq04difPmII2x3TSzxyAQHcn8JAIPzB2xzyu+HfhSgp8wlqYqlLqqhgRyNz3x1ncKpJnLVeTACCQSIIHkkjgDqwGkMQT798eTNCYSTDJoDWJVhb/ADnD7NaKmo5ZWpoFjMGgrbhtwNwdjzhPnObT1MK0vThiiJuwiS2oj1whX5MMEqdSqE7F7Tx7aIbgCwDtcY811NUvTXUyAg6EFlB7bD+cYd8PPDsYqzLFLssaG2kC574dYRWvKTJthwmLFgmijSWSMrHISqMRe5GPKgnqt7W4+QxZCipXU0phAgc6igJ5BA2PI47Ylsygjp8yq4IgRHG9lBN7D54XVcLCY16uAEqvB6TQUrzRiPXP/phkJ1Bf43PbDStzUzSI8OfPlsegaaeaNWZf1xH5TmNRBlNfFEwAjTyN3Grn9sWXhpA+S0ssp6skqB2eQAkk4jurKsXPuVVMpAWf/9k=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</si>
  <si>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EBAQEAAAAAAAAAAAAEBQYHAgMBAP/EADcQAAIBAgQEBAQEBgIDAAAAAAECAwQRAAUSIQYxQVETImFxFDKBwaGx0fAHFSNCkeEzUiRyov/EABkBAAMBAQEAAAAAAAAAAAAAAAIDBAEABf/EACERAAMAAgMAAgMBAAAAAAAAAAABAgMREiExBEETUWEi/9oADAMBAAIRAxEAPwDMPj2zXiI1FTd9bE78h2xomR1qT0yKSonjJ1HqR6YScTcEvThqzJL+U3am6r/6nr7YRUObPKoVToqFGkkbG2PMyJZZTjw9COtpmjvm6yANF5XRtMpvyIx+XMqk0kjwRa5gvlR9t8RWRTyNmckEra/HvrB/u/3i/pY0cKYgW252+X0wmoUM5U2ZnnGd5jVl4ayWUb2MXKx7WxWcIZSFo6ZlVS6Mzs1udxsfphf/ABBy7wKukzOFSt5As9hz7H8MLsw4okkg8KiaSCNY9DHVu2KG3cpSAlrZoctfl8JjeKpiDxEJ0Jv6DE7xFxLLFnNHSZQ5LOyiUPaxufwxOcN0nhQT5vWAlIlEiWO581h/nDj+HEYznjGSurGZjSp4gU+psB9BjIxrk/0jLrUms0GTeFFqq21Oeag3XDQRrFDojUBQOQGOmZVABwNWVsUMJBbzEbDFk45hdE7t0+ydrYpHzFjGym58yg8tjf7YmFyaSdpJJXlkJdtLO2+m+2KCRki1NEhDynd+px3FFTBACEJGx8SWxx53yKTekVYU0ts7KeLHqNiem34YzfjvhR4XfOcqjOoHXPCo/wDofcfXGhZdVh3YOeYsBbtzwVVRjSWZdSHYqOp9MLx04fJBUt9GUcLT0jyJNUlVCOJEk/67WIJ7fpjSKGljVpGvqiksyhWxNzcL/D1Uk2UVCQLIdctPMl0axuNuh9sG0YqcsjDzL4KxxBTY60IH+DjslJvaClHXHdN4vDVWQpJiAcW7Ag4xgKZJ0CEgu1iMXfFHHK11JLl9BqAc2knQ2Ur1A6+mJDKo4P5vRo99DSqCCee/LFvx5qYe0Juk30X2Q5LmGeUUECMKTK2UK1jeSYKem3lGNE4a4eocjpzBRwhQd2Y7sx7k9TgzK6aGlpY1RVUAAAAWtYbYJlqRF/by9bYdEKUT3fJn3MZI6ahlkmnMEaC7MDY27Yi6atappamoLlI0NvMdnP3v9sfeJaupzieKijW0aTKWmuPDt6b3viez2eavmiyHKop4IGt8RWzQskYVQTYXtfv9Pc4zI3S4mwu0xstVDVNeqqo0Ypr8FHvIY/8AsR0X1wCeJ8pgYx00BljB2dINQP1PPExSww1EYpcq1ikI/qvyapboW9Ow6e+Kij4di8BQ8OthsT4lh9MRVjiOvT0ceOrXJ9HzIOIqetpoxJL4pNyZE+dGtvcdffD+DN0FOpkkSeFh/wA0RBC+4wkpMlpaoic0MEar8srKFY+q2/XHvDwxHT17VdFLPGGWxBdrO3thLlb6Yva+xsr+M7aAJIzGHW2+oeh+2CkdJFU3FjyY9PQjvhRS0ktKoEOqMc0CkWF+Zv8AYY880q56TLqqVqlodCMzSIgBPTYEd/tjOL3owz3+I+VfyvPWqKeARwVChvKPKX62/PE5ltHW5jUKKRSWVhZidIU+/fDaV8zzypQVlRUVETMFQFjZm7DoPfGmcO5TBl4eKBAWjRVMwNgm51KpPL198el+R44SfbJnPKtrw8pOJuIMmyaH4+lo55tYiBRnuSRtcaeePetz2syqjWbP40krqggwUEBHkHZ2O/Pn7dsS2Q8SJWcTSR546TQxkmnkCbQ2a/l2vY2Xfntjg/H5txDPW11JUkXJT+mSBvtY27Y7nxl79CjFzv8Ag9/mec1sSo9UtNGDcRUqaVXe/v8Ar2wBmEOZ1FNJAaqWQzL4aB7X9r+vLc98US0FXTwIiUMjyEXFyFBuOZJNhjugopKSrNTUzpNVuNMaRj+nEOtu5PVu2w64leVp7Ze1imeKWxfwtkL0cEfxbwqVvcAk3Nuh2BHrilShpreaaRu1hcD02wJNUzUTa5JUsV1kv/Zbr+zjKs64+z6bMpjQ5h4NMrFYxFGoBAPPcHfGY5eZvRPky1KWzY44kacLJZ9OyR3+b/WCy8MqcgwI2XkT6WOEFdRyvSqYZDDJFZg3zau+2BGzGKigaWtq4kiv53bUNP3/ABHPE8t+BNJrYz4izCHKcslq5tLCIbKDzPIJiA+JzHi6pjjmKwUYIZIEvZuW7Nzt6+1hhNxZxHFnlVHFBJJ8HFsmoWLE82t+zis4XUvTMsZAlluElI/4EVgQD6Gx97Yr4/jnbXYr3wc5fk9PTGJYobmOOySEabXvsvYc9+eG8UUKwGnGyAeYWsCDfa/P74JCxFSdN+raj+O+AxP4cepU2te5HIe2FOmzUjI+Kcpfh7ONcBeSmfeJ2Frg81PqP0OHnD3FOXRoBO0MZFrkXiP1G4PuD05YY8Y53JHAKSlp45pJ11edAyheQLd+tl9MQvD2US5rmyfFBnRpfPpFy55mwxSlOTHu/oFupepNXos3hzAf+C0chC3aRdUlh0F7Wv23wwipppFWSVwj7HRzIHTUf9YBy6miy6JYljudViALsTubD278hc4ap4sqqWdY4y2oovP6n6e+IOm+h3gi4lyJs1opo2r5oXIuSospPQNe1x7WxkkeWeICYxIwBsefPG71rxUFFNUOAEijZnbmbBSb4ynK6So/l8LOzI7gubqd7m98VYslRD0BUqq7LGgnzPMGabNJikUq6jTQbIotaxPMsb7jf8MAmd4+KpaKWNFooqcHQ3mNiRc3t3P0xQ5LTq0kcpDeBSgxwXHzG1r4PgyunqcyavmjUTrGYhbqDYm9ufIYWrWzNElxTwbRV1A1Vl0McVVFcnwxYS9wbdexwHwXXCCnml8ZQZmF1O9rL9z+WNHqNKRhTsASpt1xnMVfl2UrG4WJnsVIiUapUIJBB6b4x5Ka4+hzKKgZj4kBIdxGu7MvTvfVa2IzOOLmq2qqOkQoyrpSS4IbcAnbblex/LCXOM+q8xQxsyx0+rUtPH8v17nHrkmVGqqlqJ0YRlQAOWodB++WHTjUrlYLffQdDTVOYuwW4JChpWBPT9MUXDvDz5bFqWZopR85JBY3N7bcv3zwyyrLrQQKSus8yeRHWy/c4eiCmihLyEBWI1F2sBbbCHb1pGi16bTF45qW1na7m9r7jCrNK3MfFjio8x8NUtqWKFSDv3YbYMrs9ymJCsNbSzO7kGONgWA5Ai373wuMj1LTMNaxuVEQcabEDc/lgU6T8OD6WCqq7NXeI9gALkDpudI2GCqeiiSFbU5W+5BF7HHdHUwQhjM4KoqhbncbW3wx+MpgBebci/X9Md2zAWk8PwIoQCisLKAvTDMERoAAQF6254QU0ragoNtCagbd7XwyDkwh+TBWPvYcjgEwmjubVKyqTpC3ZyRb6Yyni/K2os+nenjdaWdBLqVfIHNwRfl0v9cW1FO9THLPMbubuexP7GIKvziur6hopZikWu3hx7Lz7Yo+Ptt6Bv8Az2KaWFTVAaW81iLC5/xi5y6mmo45AbJdQkID8ut/rgbh+hgjoJalV/qmNvN23ttipoYY46KEgamJA1NuR7Y3NW3o5M+5bUVKRQ+HTvI6R6NRBFz39sB5pw9U55KrZtUSGMfJB4umNfoOfucU0YGsRW8um/rgiSniIUlb6RtfCk3Ph3pL0fCVLQ3lh8KMoPMy73PucessSQyRKsYmc8j0X19TijRVemkYqBboBiaqJSKsAAWHLAVTClDWmZmhjEVPGgvdne1zhiaaVzqMqi/KwwqoN1seW5w4hlYIOWCl7BpH/9k=</t>
  </si>
  <si>
    <t>data:image/jpeg;base64,/9j/4AAQSkZJRgABAQAAAQABAAD/2wCEAAkGBxMTEhUTExIVFRUXGRUVFxgXFxcYFhcYFxUXGBUXFxgYHSggGBolGxcVITEhJSkrLi4uFx8zODMtNygtLisBCgoKDg0OGhAQGi0dHyUtLS0tLS8tLS0tLS0tLS0tLy0tLS0tKy0tLS0tLS0tLS0tKy0tLS0rLS0rLS0tLS0tLf/AABEIALcBEwMBIgACEQEDEQH/xAAcAAABBQEBAQAAAAAAAAAAAAACAAEDBAUGBwj/xABGEAABAwIDBQUFBgQEAwkBAAABAAIRAyEEMUEFElFhgQYicZGhEzKxwfAHQlLR4fEUI2KCQ0RykjNTYxYkNIOisrPC0hX/xAAZAQEBAQEBAQAAAAAAAAAAAAAAAQIDBAX/xAAkEQEBAAICAQQCAwEAAAAAAAAAAQIRAyExBBITURRBIjLwgf/aAAwDAQACEQMRAD8A9d3UYCcJStMkhD0zifBSBqihKW6pExQCAlupFOEQMIyJSARAooSEgEaZAgnCFIICKcpkg5A4CRKSYlALjCCUTlG4BVEjSpAoGOUgKAnFPKZJqiiTBIlCUCchKFz45of4gcIQEVDVpTqVMwSibR4qog3YUZJV2rTtIVYt4lAwCcpjZIOQPJ4BJP19EyCRqNBulSBRTJyklvIGTJyUxQMkeSQCIFADHow5HCUIGaURTQmhASEIkigEFMTCclR1AbXj53QEXFMXISUxciE5yYICJ5rMx238NQJa+s3eGbGy948WsBI6wrpGs1SMK4rFdurfycLUeeL3NpNPlvu9FRqds8afdpUKY5h9QjrvNHote2p7o9HTErzCp2qx15rNb/pp0/8A7Aque12NH+ZafGlSj/0tCeynvj1V5Qe06rzGj28xYPebQcNe64H0eAtnBfaLTFquGc3nTcH9YIEeaml27UMcdFJSo/i9Mlk7O7V4StAZWa0mID+6b6AmxPIFbgcoqN1KMkmu4qdROpoE0qOpR1H7Igs/aG3aFEkVKg3vwt7z/IZdYUtkm6slvhZ3FDXqNYC5xDQMySAB4k2XG7V7cPdIoUxT/qf3neO6O63rK4vaOPdVd/OrPqO4Zx4NFmjyC8+XqsZ47enD0uV89PTKvbHBNJBrgxwZUcOhDYKZeVW/AepE/BOuP5eX1P8Af9dfxcPu/wC/496SSlPC9zwmKSJIIAKFhkKQhKEAgJ4TbydAkQQhOgJMUgkgSRTFMXIGehJtCRcq9eu1jS57mta0Fxc4gNAFySTkFUSB2iwtqdo2MJp0mmtVFi1phjD/ANSpk0/0iXcQM1TxuKq4kd0voYc63bWrDjxpU+XvG3uixqMDKbd2m0NAGlgF0xw25Z8muoq7RrV6gPt65DT/AIVKWU44OM7z+pjkquBwgc2KNLui3dAAUNcms4taTzcRYeAXXdl9kAMiN6wEu4a+B/NayymHUYxlz7rCfsSuWkmk5oF5AJPkLwsHF0d3Vx8G/Mlex+03bXiB0WRtjs/Rq94NIc65ILmidZiyzOTflq8dnh5K9nJ8+IHyKqFg4O8/0Xq3/Y3DxcOJGcPdfpKA9mMM3OnrFwT1zS5RZjXkzw0Zb3mCh9qJsY8wvSsR2PwtXeDDuEah0dYMhcztTsNiKd6ZbUHjuu/IrO41GA6sYu0HmPzWzsTtJiMOB7KrLP8Alu7zOjTl/aQuarU303brmPY7gQQenFSUaT3cuY16LnnyY4f2rrhx5Z/1j2Ds/wBvMPWIZUIo1DAhx7hOkOOR5HjAJUu2O3mGpS2mTWePw+4Dzfkf7ZXlVHBhoBMfNNVqMaJLgPj5Lw8nrLesI92Ho5O866HafbDEVzBqbjPw0+75u94+cclk/wAQIsPkt3sr2SGLptre2aKZMQ3vPBGbXCwY7Kxk8l3my+zGFoQW0g5w+8/vO6TYdAFnHg5eTvLpbz8XH1j28ywHZ3FYiCym7dP3nndZ0mJ6ArrNmfZ1TaJrVC857jO6zwnM+i7hyW8vVh6fDHz282fqc8vHTJo7Dw7QGihSgf0NPqblJa26Cku+o4boQEk6SBQkkU0oEUxTpIBanKdAGoCSlJJAkySYoBeUDnI3FV6hVQ1WqACSQAASSTAAAkknQALnzOJivVBGHB3qFJ1jVLcq9VujZuxhys4jes0tp1DXqmgD/Lp7rq0fecQHMo+EQ93iwfiCWKxkfdc4AAAAE8gLZAWC3hjvty5M9dI8XWMFzjA04nwCz6OCfiLAQ3X61K36OAY+kKp3i52TbE5xe1h8FtbLwDaLba3PCeS1lyyeGMeK29sfZPZprYc8WGTePN35Log0NEAADSLALnu1faunhW7oAfVIlrJsBlvvOjZ0zPmR5XtXbmIxJ/m1XPByaO7THgwW85PNeLl55jfuvfxenyzm/Eeu7Q7R4OlIfiaW9wDt53UMkqlgO1+BcC12IYDzD2+rmheRDDwO8d0fWSrVnNAO6OpXn/Jt8R6PxMZ+3t/8ZhnXp16T/Cown0KpYrFiDNUN8XAD4rxeltF4MT3eHALYAJAJMjTL91q+ps8xmell8V2uI2vh2Z1Wk/0S/wD9sgdSsbGdrXf4LC3PvPN/9rTA81g1KRv8/qVLgdmPq5Zccm+eq45c+V8O2Pp8Me72DF419UzVe550k5eDRYIK2JLGhxG62YBjM8JyXS4PYtFuZLna27vQa9fJWNq7HZiKYpk5ZDLh5ZJhw++/zqZ8/tmsI4h1Rz8jBGYOfhy6IaTYuRbXiPHiOav7U7K4mhDqbS9oFr7zmxe0e8OV89VSwOIDuAePI+I1C+jxceOPiaeDl5Msu7dtbZGNq4R/t8OYMd5n3Xt4OGozg5iTGZXrvZ/blLF0xUYYIjfZMlhIt4g3g6xoQQPHMM7dyEAfd1b4cW/BXsBj34aqK9E/623IjW03BgSOouAV2uLjMns7kMqpsnabMRSbVYbHMTMGAYnXMEHUEFWyFhsyZKEkBymSTQop5TSnSKAY+uHglPinKaUDpEoS5CXICcUt5RlwGZQ1awaJkR6IJZQPeoPbSPoc1HVq8SL8ePD64KolqP4LN2jjPZsJEF3dawG+89xDWN6uc0dUOOx27qsDCVzXxtBkmGb9d3D+W3dYD/fUaf7FUtam0wzC0YbcmXPdq95u958Tdcl9nm1KlfaLzvmI3Wt03bl/wHmFudvMRFM87ef6Ssr7J6FNrm1zALw8FxNpkgj0C1n1jI5YTeVtepspgEmBfM8VR7TbQGHw1SqfutJ65N9SE+P2kxr2d5rgdAZy1PJQbdxoD6bSJaCHHn+HyuVxd3kdbeqE1qz5e+HEkWygAeAgKoHuOVhOa9AxWy8KcT7YUyWR/wAIx7Pe1O7GUaTHJdNsrZODHepUKbDxDYd5rw/jZ5Xdr331eEnUeLVKB111dbylVa9IDWfAW/VfQ2Jw1NzPZ1GNcw2h4DgeV1w3aP7OmlpqYQnez9k5wLSODHG4PiT0TL0+U8Xa4epxyusunlNQCMlqbFrE090RY9YNwmxexMS07r8PVaZgAsdnyIEeq6Hsd2Pr1WF5BZTLgO8C1zhFyAR0vxXP48sutOt5Mce9m2Hsc1Dv1BLAbZ96Mx4c12H8CHtimN2PucBy4rYpbOa0BoEAAADgndhNRYi4K9vHwzGafP5ea51x9fCuaTaIQMpkd5dxXwrarbtuLOGXUclUfsqm0hjib3GSvxRn5GNgcZvCPNpyPhwPNcx9oHZU03jE0GONKp3nhrSTSfEl1vuO14GeIW1jsK6k/eGi39kYwlp1aBvx4ESB5px5WX21M5vuPJMJXLrEw8ZHiPmFaZVi4EcR+E//AJOi6ntH9ngaTUwtXdaZe1jhIac91rhfd5QYXKY/D1aIBq04JtIu13EB3QnjZeqZONxbfZPbP8LXBmKFU7rx+B2hHmY8SBmvWd5eCtIILZMHI68j4r1H7Pdrmvht1xmpSO47jH3T6HoApVjqUkBCSy0kTFIlJRTqMp3OTB3BA5TEpt1JAyZo5pJiEQz/ADUVSmCOF5REgKKpUVBEcVm7UqNggwc1BhMc8b1KoZI9068geKyNsYooM3GY8glpl7dJNx4FX+wAaa+Jc0kxTotE5jedVcR6Bc5XBK3vs3d/PxTZ+5h3f/KPkpje0vhe7ZYD2lMjSC7yFvmuB7MY59InC1Ae6JaeTiXREZ3Xq+16ctPMbvmYK8s2mP8AvjyLS5wEZgB278vRds5vHbjhdZadlsmlvvY0mZInwFz6BbG1MSKlQxkLDp+sqv2SpgPaDE7pjiomAiq9jsw4noSvLenonaJW8Hiiw5kBQ1WyocO/vbp1Ut0utu/a1r2gm8gXUbsGR7jiDwNwsPZmOe0tZpIjwJXTrU1RSw2Lnu1LOmI4q5CrUmh7i4jIlo6aqyVYinUaJ94Z6keijcW/iHmrT2DgFEaYVRFhHtL7EGxBCLaWHDm8xki/h2zvRDhqM0z3k2OfxQc/tENe2Ce9MH81JhdkOpwKb99jxqIcAc96FR2lQLak6ErW2PWN942aL+GcD1XO6uXbX6agaBusItET4ALG7U7AZVw9UR90kHgQJaR4EBbNCvvEd3uum86jlp+ylxwG4ZygyusrL592eSRBzBI6G/x3l1P2eYw08YGTDajSD6Dqd4Ux58VgVaG5iKzAZDX2PLeMejgp9nv9niqL5918/wC0b/xaF010xvt7dunkmRkJLDRk0J0xUaA4J04TSgdROceB+tSic76/RRkz0QO456cxmowYESTzOact5T+SCo5VENapAKycXtAjW10e0q0Am5HL4rnMQTvT9XH6KWrIuVK2+2cjlzvceRVXE1PaM3o7ws4fMcigoP0dkRB/Popa7DTIOjvLmPA5rO10xcSFc7B4kN2gWn/FokDxpPmPKoT0UO06PC4OX1xWVTxBw9ahiDlTqNLuO4+ab/IOnorPKXw9YxrLeXo6fg5eN9ot5uKPi/zFRx+YXtFa44gjP0/LyXlnbnCTVDgLk71v6h3vIgrve8a80/s2NgY6SHB0OEfuut2hhRWArMMOAh0ZEceY8VxtKg0BsANIAEtndNuBn4ldVsjC1A7uvDgAHZ5g6RzXlym+rHox68Kb37v/ABBu8CLtP5KF2IaMhPNdDiMMIJghuRbq09dFjYjZh95n1yK4545a1vbpjY0thYsb4JsLg/I+cLoK2IgOdmMgWmbcfFcbhKTmmR1H1otLf0LfimHLqayMsfptbCrbzCDmCZ6/RWiQsLBu3d5wMSI43n8pVyntEiA4dQu2OU0ytvEIVIyq1wsQUJatsgL4ISqgEKOq0qHDEukRZEZvaPDktaI8TzWZQpVCWtBMWtl5nh4rotoYpmU+nOIUVPBbsva+4E5Wgj1XDk4cc7t0xzs6aOEwsMAOc73gVX2tU3WOJMCL3y4qlgsY5rwC6WyAeAmw8LrM+0+g84YOabAmf9pIMdI6rth2zl4eaVGAVascX58nj8lJjWAPZHB56Cm+fSVAyZJNyRJ8S4SrjsOXVaLBfeDm+JcCwergvQ4/t7MKiSkfQE/okue3QigYTrnyyRBILLRkO6iHNA4+X1ZA5CBxRlQVqgAkmAgT3KrXcirVOF7wYVeq46i/LxVGbiWiCSDbS9+mqy8YyMs5uI9AtusFl4kR19Vmqy3iFbw7/a0zTPvNu0/DykDqont1QMxIa8HnpwyIUVFRqZbwmNOH6qntXZgeHatcCCOINir20Wbr50ffrr8j1UDMQW8xqOP5IzW92C2oauHNGqZrYc+zdxcyP5b+ct9QeCtbS2T7R4MAwH58HCDHnPUrkxX/AIes3GUgSGjcrNFy6kbkEDNzT3hx7wGa7itUD6batJzXAgPY4XBB908wRZd8LuacM5rtyOK3ab2tEiDBnkbLpezuLh1SR91l+Fz6H8lxe2tqh1QteN14vbIzqDwmV0PYjFb9WowG7qRPVpED1XGy7dJY65uLaXOBM6XFo1EjPxVbEUNwmD3ePCdDwVLEOhxBF7DLyyz4SiZiiBnI0N+GR4jKyzW4uUXiQHi2jtR+YVuthTpcaEKqx7CYIi02y6Aq1h6ke6/obfGykn2bRNw5SfgzxWgH8Wx4I99quom2N7Fzc2yOSsUgM5K1HMUPsgrIM2vh96zS6dbmFcw9JlIXdfmrVTdaJj91RrVGmJibZ2i40VGa/BkOlxzM878ui0PZgtaJAAFzMWPyn4oqobMzIsTzCh2bW35dIMG3JZ1J1F8kKHdcLw6YdEiJEZa2josPtjiy/BFpMuFRjTGoh1z5FbuMq7jSG5mYHM5n4lcXt+p3Nwfib/cQHT0ktXTDH+UYzusa5cUTIEQT8rrX7L4YVNoMbYikA48tzvk/7/YDqVWp1A1pqOvu2aOJOQHiV0P2b4B4ZUxBuah3WuIiWgy8tnRzrf8Aljp1z6Yw7d6ag4pIGuACdcnU6HLMoyE0KKYoYRFMUAEqJykhQk3016fQVRGWgZDPkqlZl51ynX9lZqOAPnz8LD4qCq6ZE3ETfjkD4hBReqVdkk8lfc4ESDY6x0vw/RUazot9SorIx1eLaZeCpNzmFfr4VxMATOunU6KtWYGS2ZI+9EHpyWFTVnb9ItPvN93jy+Y6hZrXT4qUVSLpY0QW1B7rs/H6+CCNpLDIPjwI4Hkh2VtoYJ267/wVR2v+VqOzB/6Dj5E+TVTZVKomZAIIIINwQbEEahal1WbNtbtjsT2rfaUrkd4ReQciCMweWfiuP2Jtd1Os0OlpmDxB0IPitnZW1n4Duv362BJtm6rhSdP6qfLgtbbnZiji2Cvh6jTvXY9t2O5GMiutkz7nlyn8Or4bbNs+0a01ACRYuFnEAiCdCbq3hi11mPaTnfunW0Ewei5jssSAcPXY5lQb+6dCSLHmLC4V5tAyYzXOxuV1GHoPiS11haLxKd7XbuR8vrkubBcNSpRWfo93mVPau3a4JjgBnECx+F0OPrua2QAT4LlcNtivTyqEjg7vfFaVLtM11qtOP6mfHdP5qVWxgtoNLSXZ8IPBEzGOIsyJNibWSwVem8TRc13EZHyU4PC3EEJBJiqRdTIsHZiMpCyq5Ja3ebuud4QTyPHktKo6bafe8J+Cy+17HClvtMbpBPgJjylXs2of/wBJ9I7piODhP7LNx21XYPEua1u9TeA7dNi0kGwPI+ir1doDEAb5Daoyf91/AO4HmqvaCozF02ACKtPuOIP4bEkgQRa0HPzT47lWfkkaOP7UA0xDf5jge6J4kSTFm/Fc3Ua913uJdrwaDmANPrilhaIaQ1oJJ1NzYe8Z5ZeCB7zWeKGHBe9xIiDBbrUc/JlMHW5cRoM/RNYxy7yqLC4F+Nrtw7DDG95zos1sw5wOjtG8zOi9Zw+HbTa1jG7rWgNa0ZAAQAPJUuzOwWYSjuNO84neqPj33cho0ZAaDnM665W7dpNIZ4pJ3VOSZRVhBCIkpFRTFRuUhKjCBioa8xmOv1ZTFRuOqqIYsq1U94AAXkny9dPoK0DyWfig5rxUA3mkQ4Tfxb80UNYcvNZWPEAkZarbaQ4SDIOv1qqGLoWKiKGz8SxzPZn3iSRORnKOeVlRx+GzlNiMGWneGSuF++wF3CJ4EW73jxWVc9VnI6KTAuD5ou1kt5OH7fHipMbQPVZzHEEEWIIIPAjJRRtkS06WQuatDHUw7dqtydmODhmFUexBBSO7NpBsQcnDgVnmjXwTzWwL4Y+7qLr033uCD7rs7/Jau6pGxdrvdPoeKsuksaXZ/tThsZ3HD+HxIt7N8X/0OPvD1W5VwsHvAjmOa8+2xsFro3mg6tcLHkWuFwlgNs7QwsBlQYmmP8Ot74HAVBn1XWZ/bncPp2WKxDQYJ53siYAVhUO3mEf3cVSqYZ39Td6nPJwWphcJhqw3sPXaZv8Ay39btK1qXxWL7p5WvZhBUoBL+CrMBh4d/qCqvFe8sb0Kew959wtMtcQRqDdbmA2i97BvvdvCRMnS4J84XL1hX/5bZ4l8D4KXBtxBNzTA4AOf8wp8dX5I7/A4qYBgmNMiOPwR7eqNNIsJ96x4xyXKMr+zO9Urxa8lrRGeTb+cqhtHt/gWd0VTUedGCSePP0V9sndPdbNQNXZLNRYGQDECdAPzQvqMpjecWsZFydfAZuKqNxOPxRjD4M0gf8TEd0RxaCJOn3Vt7I+z+nve1xtZ2JqW7oltEEcWzL+pjktXOfpmcd/bm8JTrY5zmYVgbRMipiH+4JzA/G7Kw6r0Ts7sGlhKe5Tu50b9R0F7zzPDOBkFoghjQ1rQ1osGiGtA0yFugSuRne2WXPNcrdu0kifJOSgpmURCimk8E6jAckoJpTEpMTkoqOUJED9kSDd520yt4IEXKI1ATFp4a+XDmjf9c1Eaes8ucWsqhjUEi/1qnMa5KF9LXxzi+qTqR4/QNkFXE4ZzDvUxIObRfqBoUdWnIyI8RBREubfX4pqu0CGy5hIzseXNBVo4MySYIGmuXh9QsrH19yuGEQ1wAPAHT1+K6DA46k+d22UzY8lmbe2dvGY08lKMzG4aLH3Tkfwnh4Ln69Eh0RxXV4OpvA0qnvCwn77fzH1qsfaGELHweh+tVmxYbZpBmmcn5cnaeeXUKKrhiCQVG/iLH69VtNHtmCoPeFnDg7XofmkKwfZwULmLWrYLVVnYdNGwYV4jdfdp82niOXJNidmkXF9RGozClZhStPZ7N2zvdPpzH5KxK51uyjUABbPIiR16qvV7C4aJINN2pY4sj5HoF1uMeRan3RqbSfy/RUTRJkxnxW0cnV2XiaRihtCvGm9Dvj0T7209MW12XvUx10XVtwCt0Nm8vBVlxow21X/5qk3/AE0/X3VoYPsbj6se22nUDf6GgHoZXb4PZwC1GUwAiyOLwf2W4OQa76+IOf8AMqmPAhsGOq6vZuycPhxu4bD0qXEsYAT/AHRJPMlWt6VI1n7KNBawgzmCp6Ts/FC+EVNlgc8tFA1XK31zSGYz1H7pT42zlFEkWQEzy/NSyhcDxSmEU6SGAkoFvoykkgDolFkklQG6o6ogW6JJIiq5hGYkX16oty0zGZ/VJJBC+kSSOnQqT+FB56JJIrNxWy4uww70InhdLCYkvG7beb7zTMDgWu0HIzCSSgbEUWPO45sOjI5+IIss/Gt3RuVbs0f95vI8fFJJKjG2jhTTPEHIqxsDG7tTdOT4afH7vrbqmSWb1Wm6+jchZ2Jpwfr6/dJJbZSUm5Sp4+uqSSIYt1RU6U2hJJUW2UPr65K5Qw1k6SCd7g2OJyH10UGGql0l3ThGn18EkkVaDVJulJJQSAJOkJJIJGt5p2nzSSQA2pMxmLHkYRuMJJKKUFJJJUf/2Q==</t>
  </si>
  <si>
    <t>https://encrypted-tbn2.gstatic.com/images?q=tbn:ANd9GcS07NUFFndK5hcpxmi_yzP9TzTXPmD3qjNI4XipNJpGW2SDKjKIDKPHYgFa-7v_6IY0T_9zOL3xATXDA8EuuFHSHUorxtA_K_nePdya_0jdjQ</t>
  </si>
  <si>
    <t>https://encrypted-tbn1.gstatic.com/images?q=tbn:ANd9GcSb2lqAe5vK1GBdQdX-dW2svaT_Zdy6TLk7SgUQofa1cb6w_7nXGGaMyJrHbmr3KFFKsU2orr5odH_q9ESinrUoSGOaUatQV5s6F1e42pq_JQ</t>
  </si>
  <si>
    <t>data:image/jpeg;base64,/9j/4AAQSkZJRgABAQAAAQABAAD/2wCEAAkGBwgHBgkIBwgKCgkLDRYPDQwMDRsUFRAWIB0iIiAdHx8kKDQsJCYxJx8fLT0tMTU3Ojo6Iys/RD84QzQ5OjcBCgoKDQwNGg8PGjclHyU3Nzc3Nzc3Nzc3Nzc3Nzc3Nzc3Nzc3Nzc3Nzc3Nzc3Nzc3Nzc3Nzc3Nzc3Nzc3Nzc3N//AABEIAJQA7AMBIgACEQEDEQH/xAAcAAACAgMBAQAAAAAAAAAAAAAEBQMGAAECBwj/xABBEAABAwMCBAQEAwYEBAcBAAABAgMEAAUREiETMUFRBhQiYTJxgZEVsfAjQlKhwdEHJGLhM0NTchY0gpKjsvEl/8QAGQEAAwEBAQAAAAAAAAAAAAAAAQIDAAQF/8QAJREAAgICAwACAQUBAAAAAAAAAAECESExAxJBImEyQlFxgZEE/9oADAMBAAIRAxEAPwD2NI9IreK6SPSKzFYxxWCu8VmKxjVcrUltJUtQSAMkk4riVIaisKefWENpG5NVyS+7dHAuRlEXm2wdtfur+337UG6ClYU/dXpmW7eS2xnCnlDdX/YOvz5flXEeO20ToGVqGFOKVkq+Z/pyrkHbJwD7cq6LgCck4HvU+1lOtE6ScdT86Hk3KJEBL8hDeOepQFUrxb4nQsph26ajQN3lMuesHOAAQffcVT4Lr1wkeafQ68y1qC0lzUlZzjbfl/PaklPqWhxOSL1ffGVqYcbfjxETH0fA6UjDY76un0qszLjJnNRrjEn6X5BxpQtRwk91D33pNeobTFqelN8cpd/5YbV+x9h9e9aiCTIfhrhJHliQHuINnSB1HzqTkpKy0ePq6YXMmOJtCHnhKKgnSpxayUrVqG2c5AO+9NTaofmnBMW9GDkdCzwnC4MgnmrGRjp33oKRFhz25caXITDbawWIiXAUHPUZH8W2npXTDD0SI1BRMSie8otuOKdKinbbrjYbYG3OoN3WSqXiObO1biwYzk2S20l3Jd1KCHG1A4z27/3rHwxPuv4bLeUzCabw06pOFOKO2N8Z9j1riGyxYIsxpx4S5AUAphaNTbgVyIxyPKhJlwuLTxnzI5b8ootMq06kKWR/TlkdQfcUVG5Auok7pmPvqtL0hiRGaRsppBTqHTOTy+WcmmNojyVrtshcmLlsLGC1lGogpCeY9We/UULEcS/NacnxlPOtOID3liMElOU4Gc6f60yVcUSJ8i1S21swSsLH7PDhwQrIx0zj86WXbSQY1VhOl567KMuMRIYQSgMOHCifsSMit2bxtdoyVOSWHNLDuiQHFgtJHcK+Icxvg1DCgR5syRcbbdpLKNJYWhRG+Nxz3B3J70tu9v8Aw5hKJExTQSkF1tnCtagcBTnfJIH96MZdaSZpRUtnq1t8UxZjLDziPLtPbJUtadle/wDT+lP0qyB2rwTgP32UFx7j5WWEg+XaICRgDJIPPnj6Vbh4gn+GkwGSFyQspb0hepKtumdwdiRiuiHM9S2c0/8AnT/Ev0+0RpfrSOG90cSMb0gkx5MJwofB0D4XE8lf2/Xyp/ZrzDvEZD8RZ9SQShQIUn5ij3mUPtlt1IUk7YNdSdo5WqZT+L3P3rRd96JulrVAVrbyqN02+H/alxHY0RWEBzNTIOqgwrSBmpW3R3rGDU13mhkrrv60QFqT8KflW81wn4BWjWMSZFRyH247Dj7ytLbYyo1g+v0qr3uZ5+UYwOqLHV+0GdnF/wAPyHX7daDdIKVsjkyF3SSJTyVBgYMZpXQD98/mB9a7Bwcnc1DqOcqO9affTHYcfcBKGxk4G5qLZdRCnHENtLcWoBCBkk7VSfE3ilx5pcW2tlTLhLan1cuxwPrzpffPGEmXrjMxgw0kgLKjk4z9qVRjHE8xgXpqXEFXD5pBJ2H57VOU3pFYca2wJtIt95Z4oRIcUCpxIwokEY33HLbaoHbsmP5tbLnknHHdH7NIKSAB9O/Knz71rUTIZlRWpqWyQpahgDtg9K5czIt0YtWcOh5wK1kpwSd9X8tvpUk1+os00sEYcdfhuW/8RS60prI4TY1ZztknOB9KZNxp7l7S6+0wlxuOlCGEq1JWrONR2GAN/vSJtIuCZsL8O4c5Ky4mS0dCgM4055rGx2/KiLQ7Ivch2zyQ82IqAvzC8oWenq3yo77Z22zQaqw3dIi8RW5jzLrSCo3CQ+hDiWD6NOBkJztkd+9M7taCbPw3FSiwyAlAcf8AhIPPb+9A3KBNeHlFzShuG2DGc06VqIzvnrjA5VJDivvRZXmlKdjyEoKlSXcKBTnOANvUMb+1BO47Gapt0cx1w3guzoUY5i5cfma05UAdse56/XvW4LyLjDnxJrS5BYUeG4skFSSScpAHP333NQeGJtscu7bEVDR4qVDyS04RlI1aiT8R2603TCRb7kx4iho4ys6leo6CDnOB0wetaVQdGVyygW7Rk27yqoC2I3rSFtoVzPQKx1pd4qfiBKXJb/GufNpTBKAU6hlO3L60T4jcC/GCZwjAoWhAUjSSHR+8rl070d4mYa8ml9iGy1BfZy6hCAFuJwFDly6VoumjS+SaEcSaI8pMa5amozyQGlpc69dZHOuoDjkORJdeVrtzTyVLbczxFY753IGcj5e1QPJbulpbiEoYlxk6hGbT6lqA2zyNdeTTwkzw6mW2tIJ4qgsBPUE9D3zTOmtCRTuwmZC85ck3SySsSpABQ0E/Gn+I/wAIxypzHudtXKjm8zkKcZWW0pQCEt7Y3Gc5OOv0pdc/FkaDcEKTDDUto6HAoZCwf4fblXLNshCa85cGkMFzSsPHGgHcnnyJyBStYVjR26HDousK+l+3l1MRpwyA8P8Altq3UnH72+QB0zXpfhbxCq6sJRMaS1LCdRCF6kqGdvkfavJrHLFtdcYntOS1S8qa4Z1BlrPpCgThIIOf/wArmJFVZvE+uHcQw9w+MQlzUkpz8Bycf7VTjm4umS5ONSX2e+KQlxBQsZSelVS828wHC40CWFHlj4TTPwxe/wAYi61o0vI2Vjkr3FNn2kPsqacGQoYxXYnZwtNYZRFOAJztW2gV+rFZcreuJM4StWnmk9PlWIyNuWKIApAx1rvJqBK+9d6j3FExccHSK1vXafhFbrAFPiCZ5SAUNjMiQeE0M43PM/Sq00A2hCAtS9I+NXNZ6qPzOTU95kmXdX1nduMOA0B1PNZ+gIH1NC696lyPJbjVKycHeqr/AIgx56omth9QjoSBoSvTv1JHX+lWJ6S3DiuSHc4SCcDrXl9yvblyu78gOOhnIBaWv0EHb5DHf3qTeCsVmxZGcMtMhtRZUtGnS8l0gKIxsR15U3mockSI7zbD3nsjU42dKAgnHMbY2+dcR7Uwh1ElUptxa86ipOpA9sUK47DZkPQEPoadLgUC8rLaeuNuSfmOpzSe4LYrISWJEeVJiworNwlPs6y4R/wB9T1zRUsXxhNuQHE+WSM8InTpASdtfM8jUapcaQ09lxszAnAUwoIS3t8IORzI2PWu7ffbvESIs4yHnA2BxFJGpsnknJwP/Vk0lMbCO40q22+E9LiodeXpUnIOeG4N8AnlnOTimXh97zbEq53FtAlKCE8VCdwAAdOnvk5oa926ZcbK1LlcKPw05ccbI1KB2PttW7HMtzMVl6K7JMhojzRbbKir041EfD0G/T6UHmNhW6I7ddXp/iJ51xpCuB+xbEhtTYQTvqJIwO2/erA45bmbW+iWhAG+uQglSX8c9umM1V7oiVKnu+abcFpcQkSHGMBQSDkas7D6f0pra7UxKgu+QbdVa0oSUpeUQFKO4IB3G2e1JyJUNG7Yi8M2GHFuj8/jIWhoLUwwsApOc4yoHscUZd7i7I1RTAeZb0pWUlQSgITkk4ON9wMe1FeFoaYSHY8tbDLS2/MsJA3VghI1KzjICvvv0pF4qYBjPOInuPOsAEAOEhaFH1A7+w5c6pfeeRGukbQ6g+KWn/MvzZSkKeAbZZZjFQTgY2OCTnY52G1SeGo0y8sg3FAdgxitbBI0FZztrRnboRSq2EM3q3wm3y+xqJQxHdyAeijk7Aex50bPu8awXSS2tE0qdRshRJRlRwdgeRx2zQkqxHYYyvYe/wCFpNwdVIjPtMoAxqQsahjPXf26UBEskcFTNwShLbRIGlsZKh377b/Oo/8AxCzCtKI/m3GJTxHpQ2Uk56ggb/M71jduuaS7LnONrTxMltZwsJHTUnbc1N9kssZNXgVW15k+IWYUOEjzCXFIVIdRrSnP72OmB9sU+8QOxbu+bbFefalsjCSoEBXp+PPbmKr7U9bVyIbT5Ft57ip4aNSiojGgkZ2I3PzNGMOld1ecui3mWJCAhlaMZKuxIGRnJ9u9VngRMeeIJsa0QYjNvQjzaykJ2wAADnfqcVDkv+HUJ8jpebQVhaGDkuE7fP3qPxItqAIqLwyHUOrSWSxtws4zn3GMZFOpVzjR2k+VeU/HdTgtBXTB3z29xSr8VQX+Rx4F8XR2bi5Dcc0ILgS2pQ2PLIz3zXsLDiXW0rRuCK+crB4bnTyqQLirglIKlLTlSiBzB/W1eyf4f3tNztymVOBT0dRQrbG3MH7EV1wmtHJyQf5Dm/QvORS4nAcbOoVVEHb3GxzV/VgpIUNuoNUu6tIgznAtXpWcpJ61UgD4zuK1pV3NcPT4rI/aOoHtmg1363hWA79kmmAelD4RUU18RYbz5OA2gmpE/CD3GaT+LV//AMngD/nuJa+iiB/WsBFVSo8NAPPGpXzO5/Otg5NRLWFLWpO2VE0JPuDdvjKkPHYEBIG5J/QNc12zprAm8fXZ1mAuFGGTtxVAjO/ICqfbIDIirdHFkeZHD1KIATjJOe3WuL5fXpdyekFCSlRA4IJGMbBRqdFvblNR0pfll1RKnA0NSRnvig7RSCRPxo7TLbkO2ohvBJGppYw5gc+x+VHeUkveHlT/ACkYyC3hZcUT6ueonucilhltNxlrbkKdcZd0tsOJ3G++B7bmprRNbubcuRJjqXHUshR0gAgAb98jPSpu6somk6Bmo8pq3SHOEkpXw2AvT6SkDOoe+SRVhj2wzWpMa4TVRGgEKSHCkrTpGMhR6HmQfehUfiLrS7dJbR+GNthTbjSyC4Onv8xRTjMa4SoaYq47qGRrDshH7TSkYKSOpztv/Olm3Y8dUK7Y0th+TBlXCQ+TtGUk4BOTyHU8utWmH4euVv8AD7k6MqMw+63rkRy3qKlb+rIIwcUAtceXaXEQY3DehKxlpSSpojkUDI55+XMfMrzn4zaVWua/LalIBD5WkoBa1/FkbYO1CTtZN10Q+HUuXGyORH1R3HHWisqWrSNjjBHPOMb1zAv024zUxLg1HbQ2paJLTCyFHSNid+Welacs9nbtLqojbK5bStTjTa+a+3PONx9N6GiXG22mNMucm1KbDiBHUEpTqC+Zxvy3589qm0pN/Y10BGEuZe5ES12zUwAlepxeShByVFIzgav17qL0pX415F2MqBblANKSykHVjJycD35e29WixSkRGo10fkhwSillTR2UgZwCeuRsqlt9gSHBIlOpaRAS6pxIQ4dawBjI7df5VWEql9CSVxsWrmtKTFYtwdRJjLOl9lPpIGxKtuWT/OrCmI7DRGlXtSJdweBCWcZQocxgjmQPtQVjgxT4fiLM3S284WFpQgFSUqWDg9TyH86aTmlWG5ocjSA6hwFrElK0Jxj4dRyBy+tLN38UGK9Fa48JV6Sw4z5d4NlURbqitlermlWOWCNlD6g7YWs3hEW5P2+92x5DgWEoQHyAM8id8EdRjajb7AnQ1tz7hJhAOKA0NOE6PYbDPPfFM3bajxHAbQ6G/Osj/KuuDAJ/6av9J6djvXTCCnBJnNOcoTwDzLW+0tF6hYefZSQElCeGR1Cjz2HWgHZEmUpiahLLDpXwi2r1Bs7+vH72Qe312oKDIStT8eS9wJilhkwVZ0agcZIGx9/lTBlqZbpzHBksOq4ClcIqzoGRgpHXIqNU6ZdO1Zy+VLuLTtoPnpGlSHWX0khAA3x236706EWY5Z4jUlKFJUUugstgNoGQVBedzgdOuelQeHbvHVdHHHprUNx51XFbQ0c4CfQlSuWMY3p1bGbdJkXdcq6uIQ25r+PQRlPqX+QB9qlOTi6odVXYgvD1mtViYlMK2edDYSP31EHn25Z+ld+C3FwVMXC2vOyQSRIadAT6SdykdcdN+VVq5RWJtnYW88l1pjKVkpUpbSTnTsM89unPNE+BoUaO+BIkyG4q2eKBnCFKzg4x15c6oqS7LYJK31ej36M62+whxtWUKG1IvFsZLjbT5TuDg7/r5/SmFg4n4PF4qdK+GMgHO3Sur20Hba6Oo3H6+tdsXas85qmUpUFlXNFbFvj/APRT9qNaOW0n2Fd6RTiFwR8CflSDxcrHkEfu8Uq+ySf6U9SsYxVd8ZHIgqH8bg/+NVCWgx2VkaQnmeVV7xhIKLXwG0hUhZ1NjtjmadFRqveL21KiNPIwFpVp1kcge9cqOspDjTUVK3JGtwvYPE0nCCOhpnClSrNxZEIoeQ+3k4TkII7/ADz/ALUu47rsN6K882thpzWRjBO+ajQ8wXFID62IzpyUJHqCh1I54/2o1aNdDuEiTdIRkPNR2cfDx054fdX1+VHQbRDhWwx5AXKdC+JxYxVo9XIYHyoBtp+5JBUhDTgylDAyQvb4jvuKewobsy3SlRbtw08RLSwsALS4NyfT807k9KlKy6rAiWxqgvBMZ0rjPhKy2o4TnfvttmnUqETPhlcdlDTjXCQFYIJxnGoHY9jk71lnmM2ee8RIQ46pS/QUENupI56hncEduRNCSUG9Q334Ebyj0ZQUAF6i84s7Y/079vypXd14MqZNZbVqdWyuS021hZ0rXktkK2AO2Oh+tObpPYkyWmlhMN1KcO8X0pkt7ZTqPMZx71zGSwy35V6EiA0PU9IWEkqcGPTz+u9cRXUyxcE3VcSS6pCVNLWQkBO4CQOXTO3epU27HwkAOAXG4quCo6ojcT0pci/844zpG24xmgbnHQ/bo02MtzQkcSQ8s+tbnPBQexHb2o/wO6RIdYiS1yJ/FdU4h4EtJ5DY8ycBO9F3WK9+MQlpW0lTbpeU4lk8k76cdT0/n0qnbpKhUuybEfiVcVyPb1RVrRIWpsqeeRwwjO2rTsUjJ/Qoi12+O7KYjTHH5EgIUVp4pKMjkoDl1HyNavkqXdLs1O8oxIYtqwt0O5QFA5wFZ5Y54qJbMq9Xhu7xeDB1NKSXEq1FChn0qGwOenMY+VHcVkV2nohhRWlsAxkSENw31p/ZJw9JT1SAOu539qsdyddZksqdYdnxHGgUpWvJaVjIxnmcEg75+tILDKcbsVzQ275aS4dSnEu4U4MEahlPI4JwDTRtbK/CDClolqmtslbDiE5SvbOw6p+e9JN1v9wxfpXrxb5VyaavTUFDVvbTqS2pXxjPP22Iph4bkONspYcyhSdtPUEV05d2ERmJ09ccIeSkORNJUMjOFE459OVS2hptx1T7YQELOpITyArr4Lqjm50tg/jyyolCN4gay2Q4lq4KbGMK/dd9s4APuM0vejRlxI8hiMSw0sIdUys63GiccgckdavsVDMkriTN4s5sxnx/CFbBQ9wcH6V5rZ5bvhq9yoL7jSF8Qx3lLzkFJI1fWm5IvaF4prTGEW0WidNdj211cZBKlOuhROlsYIyDyBVjnR78tdmsjbK0PMKkkky1RypLgUcBZUduXTtjFNG7fGYsUtdvllMqelSnOIgajlJB25gAb/SiYs967QWbfPZC47bPrkMEFWkbAADlXJLk/s6oxKvaViaXosWcxGhxU4Dix+0Kenp6471LY32reuIhK0NqVp4i+KQXUavhKSOuehGKcSHbP4ftiEwXgTqwgNN6lK57qx7DrUMS2rkBL7CIvCdWFcIo/aION/V0J9xzoOXvg9N/ye4W7SIjYbGEBIAHYV3MGYjoPVJ/KlXhEvfgzSHxhaPSB2A5fWm0r/yzueWg16EXas8ySpspbK8NgdtqmC6Xo1hROr0k5AqdK1Y5U5MvCUekUk8Wt6YEdzGzchAPyUQD/Imn6PhFAeIY3m7NKaA9WjI9jQeQrB5wrIBB5g4NKPEfqsskDmACCehpw8SpZOMFfq+9BSUhTakLGUqGCDyxXMsM6vDzJllx2Upx1xsKbwUBWCP1mn8G0uzbYuaFtuKOoainG+BkHsBjb60jnQhBuDiZLZKc5SUq5jvRltuCA2hLk13yalbNBRTg++DWmnWAxkryPWYbscRYyZjTri2FBpeQgpxg8xvyGPeoI1nMuXITwQpT7H7NtDmEgnOSTtvmpG1K8wtMxtwxQQAspwoAb8+eKjS+3Zrq1PiIcFtcw0hwZ0tknJPy+lSVos6C7D4feMMNPzFNvxFLSGFYCkE7AnG/L86ItTkeM/qWpkSEt4glCyQtwbFKu6tXfnz+Rtzd8q06W4fHE1YXxAQFEqGN/blVeREh2HxC0X+I+oAKd4iMEHmNGOf63pE+12M/igy+IiyS8qc1NbC1pElWs4WvKRjAOOR+W1NLB4dtU0tuzm3JMiKNKS2g4RgkJBxtkDHP+lIwj8XQBHW6gPvqTIVnIH8JUnptjtVst65sGZIkuPJNtTnWpA2Uvf7D+vyoTbSwxkkJfwe4xLb/AJaQ5HZadW6Xm1AOIOonBWDkjG2RvT603CIiIhTsSUtteW23XHQpOCeiicnJ2z/vUUWTabxFbU1xlsuKWCUhSUKXvnPfrVeleZtSmiYsh21pdJbYBGMnrsM4B3pLcvizdayg64uPR7e+9GYcKZL2lceQhJQsg6U+59XXlzpUbYlu0TJF3Yfbl61HVHbPDO22O/SinPC0p7zS5N1WhtpSXWY7KsJbyAofn962q4yZXhxNtS3Idk6VNLcUNKTjqpR3Tt+dOlSSRrbdsBtnhRLsZS5ktkvspBBQrIRn90J5YHenEB0LYEKISYrKCgpeUQBjbKTzI/lVegvyvJN+HfwtpcpKypBDmyN8Z9/ipjerxKYkREPsJMuKdYZYQSl1Q23I6YI50ZqTexY0vBbdUwZNtKZRTHntKUE4SEIODgqHUjsa68OJlMLeYQtDiWE69StvpSXxVc5VzkMKlMeXAHobT8Wk/Fv13FH+GEEzY0ZwOttKB4gUopCkHoMdu9dEIuMcMhySTei/RgiRCbeTnDidQB5/Kqr/AIhWEveLGJzCktomMNOKWTyXjGfumre9IaBCWsBtGMADkBVU/wATJOibZ23UrWhqAlbiUkDJKiRn6VWV0RhV5OW2pUma3CfIemjBTLDuhtKD/CAeZGQc96dMWiHYoBbeCiuUtSmClZUSSfhT1/RNV60tMSYK5z6FtsvuaUJDmdKtGfbsd6awY98t6YMuTNbebjL1KQ8M8NJ+HB9uprh5Me0d0XjQVLi21mBEmSrctiK0jgOoU2daXTyVgHfJPPrmklmlS5kxuO8p0JD3CylOkpBxpJPPltg96K8YXl24yGVRHEBLQDjkdDnoVjJBVkfLFNvAcRF2vC58qMUOsFJbUkhSTtyJHMijxQdZyblnWdHrNpZSxDQhGcJAG/WpLm4G4Dyz0Tj71KwnSgDPSl1/X/lUMg+pxWMfr6/au9HmsqzaHDy0miG216a21HW2dj880UjITukVQQtKXW0oAK0g4xzrhT7WdJWCDsflSjgKWrISSanbirHPAPbFKYpV1imJMea58JeBvzSrdJ/+w+lLJDZwr2H3q6eK7d+wamfwjhPK/wBJ5H6VUlpKSpKhuDgg9MVCcadnRxytHm3ip2LKeTIjq1qT+zIAxg1E1BfjI4ihwW3Bw0t4BCj2PvVju3hph55a2VKGVainsfaq3JlvKSRLPDaaUQkpHUbfStlobCDWnpCW48eSpfGW6lKnVOFSVHluPzp9fWUW3yzLT/HgrUlwM6ThvGcn+W2eVILapJStEqU0+0tkkhexBPbHWiETGoEdpmK2VzHE6Vh7mQPc8uf86nJZLJ4yOr1MjtrgvHiiMlevhpyEoTjY/etuW+ZOufm5zhcQynUjChgt9QcdedJraY6jwJ8qeteQUaWzwkq56R3++KaQ3JU5yU84pBcaSptyOpGhtzG4wRyOOec71JqsFFnYaHH2nmVRSw4Z7gDSFlIBG5+Ie2eeKEaW9Fbft8xuTFiocUtRZZJQtGe3PG/MChvD0qFAdlsXBlRdkLCo2hGAB0R7dMd6Z3i5XKZOhtsBb2gFfGYT1AwpBTjnuM5pWs0FMWyJzEQRm4yzEgLdLynWlavhOCUgbgnGP6U4uMyZGlQSzbvMQZWShb7gKm1EAgg/u7Z2pHckykpiSTYXmpcfIWlKQAVk4CtPLJ2NWu0W2ZdCyXniyzEOFMugBSnOqtuW5x9fvpV6G7FlmatSnbhItsl0TM8NOrKQlefUMHb+nau5niWLabcnzaGZsiSNJ8uSkOHl12pX4skxbRcE4iuHhuZcbCTwlHBxq6Zzv9K0wX3YQk4UVsOCQY4CSgpyfhSoAj3H981nFPL0BGRLa5erdEksMpi8BWrUhwB0qAI2UOQru2SVLlrZix0OTFO8EtvH15HxHPYDn71xZ5cJd7E5+TwIkhJLzUb4Cr91WNyM+3XAouHFkszIkiBLHkHJK3m3XWFegkkadWd88twN+9F1oH2Ve+W4Ku/EExpyQ6VIwMEJV9CcYqO0tPxZripjpckpISVFWr7HtTvxK3a0XF9SGkw3hvJBzjOQSpB7nOT3pzD8LJUUltKlJIB1JGQoHrnrXRxO1ZDmSTyZALLcNdyu7/l7ayMrUT6nT/Ckcz86p9/uqr1chNlRnWxJwGkLSQjngJ+QGPvWvFLvGupjSXlJYZ9DKArZBzzI+3OjoD8i5yQ2/GjTmEK4ccaggFeOZG+/P+1GcheOC2xiuAmJZYDc6FiO2tJdDDigSNJ0lQHatz7zqefZWXXIbLQLaFOp9asZGc7nG1FLjXKKDHYz+ISElSStRU2E9foM/lSeazHjvokSJSZkxocJ5pbeEspHM59ufvXJF28nX5aBYqnnpCLvKKUx3Ep1M5UvSO/uc42/tXqn+GDI8pKwClHF1JSpODuM5NUSBGiz7y0LYvjMuKSHQlR0pVkboHLOM17VaYDEGOG2EaQTlRzua6OPMrIc0ko9Q8Daq9d5HFn7boaTpBHf9ZpxPk+VjFwH1HZIHPNIGwkJG4O+T2rrRxM3xMpANbBTjnWsIFdICSM7UwpY0AAcsV16fnQ/F0nGM13xWwgrPKgY7cSh1Km3E6kKGFCvP7rAMGSqOeTY9H+pvpj5cj9Ks9yuLwaWmKcLwdAPeq9GuovSRGmrS3IScsPHbSr+E+xoSjaGg6YmeRgbVUvE9oS40qU2j1pOpaeiqu77SkLWhaNKknStOfgP6/lQUhnUCnHpPMGufKdHRs8rStmWpLTsXW7rARwwNWkcs9tqcW1MbdpC1AOZKlOpOEpxzBP65VPeLM/bpi5lvQhTZ3CcfCetLGpLsdyMUtoUFgpThWcq9wa01Y0HQ6uj3At6o0Z1KmYzaSXk4BHYHpttQNouEhtqI1IUPLgcQqKFDUexNDNELkqIaSFpdCg7upsZGNKumeufarE9AXBebZdfQ4iWniOaBoIA2wDv369qm0lGiibbs5nIaW9GTbFKjvOFKnXXUEpxnY++D0pum+/hE10ymvMoCCtTzKdgCpO+AepxSNSo6pkppt2QlSUBTLOsnUeo26H6VHJjy41tXJisBDTwQtKUryENkbg565H3AqbVrJRfsOm/EDtwVqXmIw67xI6nkKWSeedXY4zjG1alXoFt1LUlyC+tSSXVNlouHGMa8jbahJT7NwchshWtltnWiQhshKlAckjlyzRk9Lc5mG/eVtNMeZKVcE5wU8lHPIZ5jpStLbGzVAN5u7hZMa6ojFboB47KNTaFEgAKPXPU/Ws8UNqglDqZSZLrzOhpTGlKmttyMfunr8qkdkPG6OyfKMvMW/WXnwkcN7KSNPbO/TNL2yuTcUtSrc/EtrmVhDeCtB5YSQcpB7Y+VOlbQrZuJZVxYRuNvaDTQWjAKiHAo4JAUDuk9a5d4n44iMDJhoU4nissguMlJ2Us55bE9PemDMW0v2N9cGY81DjkpDanDleOec79SKDkl9u9sRYTk5DbqEpdbdOOMgDOMnltn51r+TsNVEYyvDMWZIiwEzA9GJKhp3Vt1yedW7wTIDnhxSEc4TrjSFJOy20LwFD2I/lVCnTHIswMxVmEkLGloJ1Ee/YDB3PXarH4FmXBnxBLgXThpbkNKW0lJGPSfbqUKV2+Gm4bTyS54pqyp+O4cWJeJLrjZVJS+FpCf4QcnftyqCyxIUl1yC4qMh4jiKdBJAUT3/i+WKvfim3JkO8Ux+I+41gHUAQpB0q++AfrXm7kwuSXIK2Q3lRMkZCSANtlcu33ppW/iCFUmF3puTYZCH1zlyHNZQhzJX6D79PltWJjybzGdlmGjgcP9mkrwVDO5I7/AHxW1yLSq2+S/wAw7JakfsmnTrUU9ttsYzvV38C+HHZDSH3S6m2AfsmFn4znc/8Ab7dflSJNrGxpSS/gsXgHw3HtUREnh/5l1tOpfYc8Crqk4SScY65qBhAAAAwKDuEriEx2TlA+NQ/KupI45SsDuUnzT3p/4adhQSshJ086LLQ/tUC0EH2qpNgKlOZwtRCu4rGVvpCgp0HB2ovQCrGDipUsDFEA9eJS2pTaQpQGyScZNJHpM4rVrjgdMFY2FFSLnHSRpcyDnBA2rpC0TIwdbwQSQfYiivswmdROdzhCCeg4lKJnhy+iQuSzHacaUc6StIIPzzV8hwA0jjugJ5kZ/d96FnSeM76BhsfD0z7mtZisRnXbgpMS4xnY09CQlt1wZQ+P4VHv2PyoV5hbSloWkpKThSDzQex/W9P3Hd1BRJ6Vp9LMlKRL2dSMNyAMnHZQ6ipzhY8ZUVV9gKBBGx51TL1ZHYjzjkRgOMuAFWDuDv8A3r0eXBdYVgozqGU6cqDnuk9R+t6BWxqGcVDKwy9p6PLIU5xp38PwlLCzpJUn1AfLvWXCKtCmkjip8qlK1OKUCNIPMDff2q93Lw8xMClhIQ4NwoAVUpNknQ7m0p9kOMKXpWsqJSU/6u1D20MpYokQ5IgJEqO7HddkNdW0pKEk89hTBYMZ9hhY8whaVBTAdwB7g/TlSO4FxdxcZSlJZQx8Orbf88Uytq5ES3KWEJfEpA4YcXqdwB35VOStWVi80drSJPAUu4JbbLg0QlkFSEjO6iOQJxt2+1cwrgrjuS5anHXm161RNOEuDfGDzJAx8/pSpKW23FQpjTaJCk4BcUfSc7b9z03ouThRYlQQpmShYStQUTgnbbPMHFHQU3sstweZiR0Pz4TimZKkrDa1HSySMgEHbOcAnFVuI/c5hXKDaFQGnFZbGxHcIPXGfaj7o45PmxWZNxASklwofSlKTpG2Rjv3pZ58zYK1MgsqJLfAQ2ooK+YIPIGlgqV0GWXVjO3+IHLRFbZUEtxHX1p06suEnuACe24PaunYkuVdo8K3PKQW8L4zmpIYHVIyCfb61BbjAuRTJucJUdbKspUpRbGR8RPU4I+mamuFz8wsXO3vSOGgKCnk5IH3+KtLeDR0F3luKzPMqTDfWuKr9sfjSUqHfbPLPL6UtiTmf/G1quNubUhCXgnC0lIWkgg/YZrTN9ksQW41xkMlmU2taXUAH1EfCfff7Uba2lGQRcYqX2GEDgPMowkHHz50I3BWzSSnhF98WwUyYyykLCW3G5SEtrKVY2CxkdfSBVDeRGVc3oFpaadTISHAlB9QVv136nNejNSk3CxQZqSAlxIQ4s/uh394/wDa5q/9pojwv4ctVsjJkRIiEOrTha1ElQ7p35YPQYq8odmc8J9ExN4f8HOKajyPELvmZSUDKMYCeRI259Pniruy2lGEISEpTsAOQqN15ATuoJQDuVdD2/2qFbq3UYGW2T0/eX/t7U8Yk5SJn5JcBajnAHxOD8h/ehUoOdhgdq6BzjbAHLHSu01ZYRFs4Ka44WedTkVrPtWARcHatBr3qbNdYFExUg6tRdBPw5IP1xTPw2+vzDic+lSCSPcKwKyspmYsj7y1MJQT6Vc6VLTzwSN6ysrGIUjmf1yod0ehajucgVlZWMRR3C06YxwthxWFNr3HzHY1lxhNNS5LSdWG29aVE+r5E9aysqfIsDxeRakAjJ6is4LakKCkAg889a3WVyo6PRFO8NWt5anCxoUoblCsZpA/amYJIiuvICclIC9h/KsrKfwW8gKpCokFiUlCHHRIQol0Zyc9a3dGUTvEUBp4EJcV6tBINZWVH3/TolpkXilxdsnIbiKKdYUSpR1HIIHX2NEypL0dMMtr3kltbhIG5xzrKyt+iJltja5Qo7vhdUh9pLrrSjw1LA9O+/3pdYJTkc3RLWEoCUEIxsM5FZWVKDuDseeJIE8OQY99uYTLbDYB0ngjGrfmc53+Vev2vwnZ2be3EbjqDCP3As7/AD71lZXS0qo5m2mMpMOOiFMjNtJQz5VWEJGANOkjH1UfvSRVzkxmHW21DTpQ5g91JBP8yTWVlVfhFbHUFIWwh9frWdgFck/IURjVurcnnmsrKqtE3s0QBW0mt1lYB1WikVlZRMRq2NdjlWVlAx//2Q==</t>
  </si>
  <si>
    <t>https://encrypted-tbn1.gstatic.com/images?q=tbn:ANd9GcTij1niOO2Od8aDdTUBGZrt3uJgdKxE0DtZ7hXHdygaxoGpSCrEFVdxq40807FkWnzvYZJGlHCWJN3XcSJYX7oEG86PlqMWC2Zud5jqTGMB</t>
  </si>
  <si>
    <t>https://www.vinmec.com/static/uploads/small_20201110_052851_029229_rau_cai_xoan_max_1800x1800_jpg_b6c99331e1.jpg</t>
  </si>
  <si>
    <t>Berries (Mixed)</t>
  </si>
  <si>
    <t>data:image/jpeg;base64,/9j/4AAQSkZJRgABAQAAAQABAAD/2wCEAAkGBwgHBgkIBwgKCgkLDRYPDQwMDRsUFRAWIB0iIiAdHx8kKDQsJCYxJx8fLT0tMTU3Ojo6Iys/RD84QzQ5OjcBCgoKDQwNGg8PGjclHyU3Nzc3Nzc3Nzc3Nzc3Nzc3Nzc3Nzc3Nzc3Nzc3Nzc3Nzc3Nzc3Nzc3Nzc3Nzc3Nzc3N//AABEIAKAA0wMBEQACEQEDEQH/xAAbAAADAQEBAQEAAAAAAAAAAAAEBQYDAgEAB//EADoQAAIBAgUCAwYFBQABBAMAAAECAwQRAAUSITETQSJRYQYUcYGRoRUjMrHBQlLR4fDxM2KCkiRDcv/EABsBAAIDAQEBAAAAAAAAAAAAAAQFAgMGAQAH/8QAMxEAAgIBAwMCAwgCAgMBAAAAAQIAAxEEEiEFMUETIlFhcRQygZGhscHwI+EV0QZC8ST/2gAMAwEAAhEDEQA/AIzI5ILqJHRTbYsNicUsZrdJWuMzfPqilamEKM0gYqrAbk46hPjvIdQZBXtPmT0kz0skLVklRFKFcbJZyhO1z3vgkh1GWEzJKhuJe5TLTpRoiqFWw6jjZt+48zha7Fj7pttPQtdSiv8AvxgvtVE9VlLwoOq2xULYvsQf2/fE6W2tiU9R05s07bR/flA6KjpZqeWtRicwiW7RsdLPpt24B7Wxa2oWpti/d/v6TOrorKQt9vaE+/5fWUiU2ZGRdMit4TYqfIg4GV+eZqLETUVBkYRhSUxzVw0YSny2I6BO58Jb+na/bbE/UFXuIme6vq69g06ck98eJS0fsxVxxqr1NLLUQvqI02DgjYem4viu7WWWuwVcA44+GJnSu5QSeJJVfs8keaVFdTTzKElLKNAZd+fUf4GLF1BdAj/nNFotHqKCl6jOR284/aDTZpQVEjwVtGsk6cE7kj+cWEMsdh6LvvHkdwe4imtzaMP0KYWV9luNwPInyx4ZA3fCRt1CMy1Ke8Z02U5QK8SQuHESrMpikJF77qFO/AY+W2KrtY23bnIijWaFkZcD739zEkmX0mXVAlyubrsulFWQgFSwsG8tjg7R3bskiD9V0IoIQeYbQ5q8FO8Vc7yPLurkWAJve442Hc/LEblZiTC+m6upVCO3ab02ZGpcwZessoNyqR2Ox7Ypr072HEaajqumqGQczX3Oshr4pKllpWVbEk/qB5UfTFuqpNFO8cGLNDqjrdVtYcftiWWTx0ctMI5QiqDdAz+H4AnCutg45jjU+oje0fLt/EJfLqKoaRAZFsPAwPDW4+mIGpC3EHsZnTa4BHw/v7Rb7Yw0dZlKRwUgizGJGkSUKFMTqQLE9wwuPlgujUBPbnGe4iD/AIvU1uzLyuf0+ny/mfnVC2ZVdX7gkVV12XSVa4AIta62sFF7/MYJe0VjdmSQC7Kngd89hP0CH2CWBFWor2jkqItMtOIb9ViNy1j22OrkYBbXEn7sH3Uodoz9R5+ElcwyePKnamNTP0llIVXiKmQDt5b4itgtO7HMf6ey5FTLDYe+D2+X/cOo/aWGDMZVipzaS3TMzFjGo4BJw/0rAVgATOdSZnvYk5A7QHOKSaoWOpqEjQzWWPkfqtuPr98S1Cnbkweltp9sXZWKfLqqd+szogVNRfSV1bWt8RzxbAbYKcRnobxVbu8GUlNWjoJ4upt+rqnfFOJplvrIzkRQ+W002XCJw1PWLII3CXKtc2uTfn4DFK2KzgHv+kDanfSXq+GRzzn4TbNIMqoqWFKdGFXqCsZbgv2HzOHWKEXKzK3NqWb/ACdpjmOfULxUtI8ZqURwCD/6h58P84m19QA8yhKWg2Y1bQzo9HTyxwONhOhTT/8AK2FeoWgnKnmaDRavWU4RuR85jDnLOCqflrtfm7Mb+G62IuQNx5fWumlM5Mu1vU7yu1RjMKBjVVqJCvXkYoZUZyLKDdwQbhr232sfMEjBL0o4ihdQ/ZzkTiWmoJTSe8ysXNkkimGkgc3LDk2+WKqABbtZeDDLtMo05trf8MxvkEeVUE4l6MUojcHQh1BiD5n5cbYH1lmLtvgQ7Q6E26AleGfIzKqir6UyLV0ixxyMB4LsLDtf09cBqF3ZxLT0hV032Z+QOc8d/wC+J7V5nAvUDKNTguqqdl3PH/Dtix3AGIdptK4UDPbjMhZppWzsR08KXmSzM636e9rgncc4lVvK8mSvFbXBAucjOfpHUeSZbHNpqC8c5QaJonsVI2t5YuXA4g46f/jO0f8AcEmhi9nqlTTSyiOaIo0zKrFj3Ugj4HELRjBHAl9CoAUcAnjv8pMx1MUU0semR6e7IQgH5i6lIBFvFuTz8iMGUnCZmb12Bey54mlbH045Wmc/lgsyuS5uSdIKsSD4dvTF28EcQD0zjI7TDJJKuCQyUqVHSBsTCpBItYi9sSrsC5E56LWLkCNFzqpqquk608kkkRs7g2IHAuf+virXWB6tsN6Whq1IJlNDUIVKrtYbm9iTvycZxAcYM3JwYdS1jwjRcG/r4gO4Hz7YnvIg9lAc5MEzSth0XZRsLM39x8h8b4jhrGwBmdG2lSzHiK8izI0NXZKgtOgDAugJQHkb824v5fDBmoDpgYibT6bT3V3DvnnH7S1ovbNHeI1NEXmQFRUrIdr97fIfTAW053YyfqYhbpWoSs2lMY8SZ9rj+JOYIi1ROuw6j7fEEWtzfBFGd4M0HT9MR0/BA93PAx+fzkvXZJW0MglphIsVxo0nqFT5Gw4vhql5XkQLUdMBbExDVVVIXqpnqBSsJERrhCwP6fMf6xJ7y/eL7dGEbYnedVxrKZqeXNXVuqGdGKpKWYDTb0FrY8riSalqvYwmtD7KVM9KkryPCXueno/Tv8MCtrEBxGNXS7mQEtjPjMNjq8tjyqtkRJ56mOVGBZ9JJJNrEf6xWdxb4T1rmrVKVI7fxHGUV1Bm7rJnOXVT5vTr0zILAIP6diCAe1+ceuZq15OYn6hdaX24wucj8Ywf2Yo6AvmlG8ss8kl3M27D0U7AAcWtf14xT6tjqM9vhGvRbtOxIYe4wyMU0lOytC7Bt2Al2I/Ybg4kFXGfMcsCG8cfKQXtTl8NDWCRFk6Eh0NoC37EHe/cemCNLYd20xb1XSqKhagx8fhESVZTdNIAB6nQiCEk/wBB5Gk28j22wx3TO455jOhKyFsxcJGmlo1apUMCbeEDYC9u/wA8CXuSRtHMaaErSf8AKuQcTatqYvBPldGYIDYuA5Kg+YJ4wMENg90etclRApO4dz4hGV5/A8oFSJFB2vFub+ek87eoxU1BE5/yBdQE5+vENzBriP3N2lSaUgSFQBvxe1wPniITPedp1tlrlCuD+OfnM0hq8uzZxVtBJqRDqRrgcHn44JRQBjM6thWwMw4PAjmpyyOoqafNGq0aMLbosQQTvsB388WYHeT3O1mBAc1nNWaeOggR5kl6ipa1rA3NuONvnjz528SNpUOCRnEErcurczkSqp3WKoqYyesyaREp4Fuxbfcdh6nF+kpstHJ4mc6nqKi2B4iym9lnp6tDW1UcsCvcqm7Mb7D0F+Ti7UVmocyHTavtVoUdpSnO4aKDRFAyTNZERbG/yAwB6hM1TU10YDHiZZpAnu7TCmKTDxHWLLcHe297Y4SXXEG1tKqRcvcEflMDZh1YzcHfnnC3ODzGauD5glRXLBZmc3PAHJxYlZc8Sq3ULWuSYDT11XrOYzraOnkCdIrcD1bfna3zw40YqoPzma6hZqdWpwPb8JjmeZfi+bioollVlHiKqOLgcH1IFvXBGpKWxforLaDmvvDKiTO8tojLNSo8SgXdD+nfyws+yIze0zSnqeppr321fl/1DMk96D+91ygK5vpudh2I+dsTfTiogCW9N1bapGZuPAlNFUQmziXTdgCQNmv8eMe4hRU5xiI6syLnQiy2aCBeizOZLAHf73t38scde2TBvUIchVBI/SDZXlSe9Qe+wxSzsTMGK3Cr2A+fPkce1DpTpSwPJ4i+uqy3VBrey9pQNNCDYw69huX9PhhIHMd+lnkn9x/M/P8ANc3VumGgJdj1jH1CFFxYep235w+Svdkk/KYt72F+9TyOI29iM0lqM0rYqmdUEkfilZje44I23xXfUNolOpsfUsuF7SmnrqwV5SqMc8QYsJFTSSlgQx7/ANVvlignHE0vTNBTSC6ZB/OMxm9PEpi9zYm1lk4FuTfYd/rjpfA7Qz7O7nO7iI8yplzh5I40Vg/fcAcm55sAASfgcUB2D7hL7kQUFXkm2W0lJmCUsESzo5sJql2QE/BbWX43PwwetpbzM63TbN23E1qKiup6bpU2hoKeoVysf6C3N1J3tt3x5Rk95N7rdPaKyAf+ppT11dIJ/eggDIW4tYKQStwDYm9gLW3wQlRHeC260ENsEzWOOl/JkplAW6agOnqbkgqTfYbeE72wQQo7iLQ7+DCMorKSmnmlkqpQ+i8apYBzf9Mi9uOBuL4X6itUOB2MeacDV0cn3D8P1jJoEbqT5lQSpUNEepTyyksASQHj2+xNxa++KMFDtWQr1T1WCu/7vgj+YhWXNxTy9PZYW/LimWzlfMdifTB/2c7QSJE9VsQkKeD+cJoKCvWE5nmExp4UuJQ1+o47hR9v+vgSwqTtBhNWqcJvRst+f5wlvauenMrkPEKsBjDouFAAAAJ8rc4c6a5K6gkzd1TO5MHykVFfmks9ELhRq0Ndtbbmwx56ftPYwvR6w6CwblzmPkzfL5VEOYUYjqUbUGPhZLf7wrap0O0iairU6bUgMj/gYHmOaS1EY/D0kqZbi2pg4XHVGzkyjW6ull9NGznvjsIBl9BWGuNJK01NAoDXeLfgGw3tbf6YoKV2cz2nFmditxHcPs/l4CSTTe86muXk2KD04tiwBVGFhi6Y5y43GJPa/LaelgNVRSaUZxrVRe434F+L/t3xOvaTAepVvWgK8fHE79nKelZ5aqBUDE9NNSqSt9ySV2G9htiV74GBKujaZGY2nx4lQJVaNY5HEg21BQd7+Y/2cDo2D35j26rep4kpmsj5XmTLEyS0tQdQR2ClWBAsPTBpzcAxmctsPT7ig+6eYB+NVUYKUtOys5KnWwI5tcAWviAokLessRhFxDKKgLijzPNEVoZH6TRrPpLEXuTt4R6YHtsCrwM8w/RaS1rTZa+CRKBY655IcxiqIpaMOYY4WkJcKTa3H74Gtq9avmG3b0bYg+Z7xZXZu0FXLF0SNDWs17/bAw02OCeZWWubnbF/4dSZ5BV1tO8muGNSEta6hRcAdu/nhwlg0+1LR38zG3WLxs/uYmyyP3QGboz+I2VwpFh8bYJvVDXgGEaa70bQx7ShFesoaQupZrnxEfpAFhx+3lhOUmsrvXA2/pN462KV7H9Q/Vvse4Fu3z88RwcQgWhjwZpDUPSsxhlOiS6EfqsCQf4+5xHPgS/0w+M+OZ9miUssSyztoKNcbbuTa637bHnHqy3eRuAOFI/1OauhiqPeKbJZ4gkiK/RafWxC3LC3JO/A8sEKy5z4iTVUqtwc8HkHjjHxk8mYGmSSKRJVbUEbxHw9m24sdtjhiGD4MR7jRuX4+YMtW0UJihhikDoQdIDGy99jt6Hm2JH3HiVKdgO5RzNqGm6tas8zx6pGOhZHJVtzfxd7H4388UXq23BhekuRLA0rKeUS5gKLOKiX3mWJDE0EZbY76Qx234vx64BUOjBwM4+M71S67UBTs2qJax04hhgr8w0iIroELyBdLXPiLgcnYfG/piI1dxq9JjwD+OPhFNaM7hEG5j8OYhzbJ4c0d5r1cEZtpR6nqD9r22xCtsZIGJrdP08U1msvye+OP3k5n1PRw0zdRWWWMXjXT4So5Iubj1HGCFsLcDvLF6fVp1LuRBxX14KZrTUZSjuqERMBdvK3rg/S6j0jzF3UtJ66iytcDH9xDaSirs4qTmZhjjjZSEM5Pi9bW+GC21lZbdF9HSdQ6+39Z5nhrkgEdTQqbMR1IksgB4IPniF+pSyvAHMlTpbNLcDdwvmDVGaP1T7qsqQbgRszSEMbcdydu/GFaVseQI5sv09Vgav3H5Dj/wCzRc9RkQOTG6WDCVNJvvtv6D/xiZQjvD06nQw5OD85n14MxzAU9UoMckRYMVIVhbYj05P0xfp6fUfEVdR6mGTavMMrsupfZukdsuqTUwlQz6JA4UkfIg+lvngrUaMbN3wi7pnVDQ5QrwTFYzh55VgoYWlkbex239b+WFa145M07dUZzsUcwavTXHVPVvN71CpaPQoCrt4gfPbyOLlsYcRPqUqsUvafd+cCjnecMiJqPiCiGMyMSeNVrLbfz28sGrlhxEB4PMZ5JJVJmscdZKcvgX9OtOtsPQcjjAV9Ir9x4zND0/UX6segxyFHAjSoelNVL1as0pfSVWNFkRyNrAagVG29+D9MCCvjOIW1+p09noq24D494DmseUvmEztnVaCxBtFRppG3AvJ2xaq8ciCWanVFs7pr7HUXQgauMc5ZJLQujc/+34Hvi3qrAPs8TP1U2X2ite5/uTLXOKWhq44kVz4j44QCLf4worLDzGfT+m772W5Tx+X5yVzT2bghVpIJOjfcAfpG2LlvYHB5j9dAuz/GSJGNU1EEkiSadSMRcqRhoKA4BEQtrr6XKNziF5fmtfqjjSIyAtpXUb/T7Yg2kXvCKur252gSyXJxJFEKvqVAdgFVLBfO5++KVqVI6ZWuA3NNM09nqCkpKiqpg8NSq6oj1AApAvtv3O3zxaUBEFarGW757yNziEzNHMscqidFYu8ZG+25249RiVA8RBbW6V5ZYPHFHSgsQEJKj8xBrEgNytr7fE7YMC4gJ7wySZJAhpm0jXqnaQBXALcjsRtbbj1xDIZtrdjLEtNeCo5Ee0ZozntDLSVhnWGAl1kuGU8WufLFGtrqorynmHUvqOpf4zx+Epo5IZiaiqJLMdZ8exa9uDtfa2FAZSJotNohQi1oMkDvjmFTZirR9OReLDba9vnifqy9NKQciIczdnVp4hG80JLKpI38wRzuCRa2OV2e8Z8yWt04egjHI5/KT08azgyVFT+HxyAOKae3iTyW3G21zbtvhg9RQ+4cxBVrHNRRDxKakqC1LE8TIYtAIUMB9DwfliDEiaDTNXYgIE5r61JTHTS6E6rqGEg2tzvjgLd5K1K9u1uYWpljqUWmp3NMWJJU20/E48SxM4i1VpsA5mOc00NVCWcRtIhJj4axHe/cdrYlXbsaDazRjUVY/wDYDP8ArEV1VDUZulM6Rmk0Ekb2a9hsL9sXWa1KgEp5PxijTdILDdfx8vP4/CE0/s9IyB62put72K6QbdzxbfudsUWay61dph1HTtLpm3IMme5xlMWoLAVDglo3jFiCOGOBRYVIjEoLKiccxfVyTZBMlPm601VBKQ5PUJEpsebG3e/ywQlvqN7R2me0uoosY7ztPzi3K8/XLmkNCYEQs1kMeoG/G3Pxw3otaqrBizV1V23k1zSur2zKSkleAmxLzaEKqpIxb6lVuAZR6WooBdcjEeT/AIFVZesdNSkSiIFgdtfz/wCtti41ptIxxKF1Fhbdu5hVFlOXzUsbymlZrabzIde2wvtzYYy99brawQ8ZkXDFieTFWTzvQzNl88o1xNugFth3I8+frgvrFRFpYdj5mh6PZURk/e+MoZ86j6RRkDBR4ja5uOf3woRm7YmgWtd2c4iGrzBWlA1KttrcH/P/AIxeEJGYR6gU4kvJH1KmqlEf6Wvdh4Rbc3+2/rhzp2JrGZjOoc6liPM6N4WDQWBVX2IvsGFu9jYX4OLG5gtZ2tu+EeUmbJPGFXToYblgQQcBOpBmx0esr1CBs4M0q80WnVop3hl1rojjjNyWPGPAGc1eqqQYzzOZ8kqZ8qgSRyZE3SKR/ra3G18erO18mA63T6m+sIoi6oyaqo6Z5EjQRxqVcp+YzpfjcbEDBYuUxTf0zUVLvIyIPlMqTCWdzE6E6HEgszhja6gDsLfTFFzj4zlWke1DaOMTYNT0EsE9PO6zgkSxsoAIJ7fK2Kjm9fTMYmtNJ/nRucfn8Y2pc4p5lBVwXvYgDcbd/oML30r1sRHVGvq1CZBhvVaoY9B7Ab2897ftiJGISHziG0ygoQRa4sd8VMdpzOsRFEkC19ZFRU9LDJPE3gJN10f+6+wP+sa3S2C+lGYcz5/ram0+pdQeAZ9VVFVHmXuzutM6sFbXsqjzsO2+B9fXWPeOI66PrLH/AMSDOMmBTZcZKuQ5rVuIkLe7yIh6cjee+1sLvVUcRm2ltvcO7cjsB/Mxi9o4wuipqGR47KpAsLLtYdrWxMVMBPDqum3ENwc/hGSVFROYwkMzde7ISukHbkE2GKysNOrHYCF0mY+BY3Nn8rAE2Hf63wGayCZcpVhmErVM8Y6cg8K6h4u3nv8A9viwDid2jMFmrDJJTwyN04JWs0mi6g9/nxxjwXJBPAkTgZCjLT3N5XlgSopIGECnpGd0XQ5HfjbBugRRZub8JjNZ0y6tmOM+e/MNrcwyysyqnVII2nUC+lLayPLzxoGG9cNEtVjVWB18QCrjqqw08mXm8JsssQS5W/e/phHnbNraC4Vh2aIvaGmlynp9GUlGfxBt9I5v9cXrfYUIEVa/RVUWIwHcx5QmBKSIa0HhBN3tzvhK9h3HM0ldaBQFxiS+YyVOb1YqInchbDqhTpXj7/4xo7nSw4PaYamq6sbkEJyqrq5q9aConBgFnaRWuCL32/1hZbpVQ5HaP+n6+25hWRzLOlq6AN7vAIYtKAstgN+PvtiIx2EchD57yV9r6FY1FVBGNaOA9lB1qb8jg9sXV/ARN1apQBYB9ZO0CS5pMIkjijiX9TEWVST2HCk97bYKqrLtiZ932jtD/aD2bqcr0yK5ZbX2fkfLti67T4GV5kKrvdjMFyKX3epV6rUIimwP9V/+t88AOhxG+g1KrqFLy7hzSByixyg6r28W44wOOJq1ZCe80raiNI/BJHqNyRfbbnvj082MHdJOOALDS109G08ZltIUuAy9luPT0x0tEFWndWLN90zKMZNURzQmJkmdyYpLXZfJT/nE6yxbHaSur0y1HYAT9P2jR8ryqPK2lijWKpiuC2rnixv/AJw5emtqzuEy9eosrsBTvPcqzBIUjWsVoJGHhLCwa3e5xmL6XzlZsOn9UqsXa3DTSq9o1WQQUdpCTp1g2UE/vjtHT3tIZjid1XWKqiVUZMxzTLKvLZUqaSrjqJatgx3tb0vjSVU+jWFrmQ1Go9exnbzF0tFUpm6NmdXYkG7Rm5F+9sC65CEy/MP6TvfUAVcH4xjmeYmTLhlUjh4lVdA307kgNY9z3wqr3Y3A8TUauynd9nb778fSA1GQwy5jBQUtUCJvEZAoFl7i3cgg2wbQ5tz8pnuo6MaTBHmN4kpjl8lM09Sk0bs6AyEIo4sq925wGVZSVYciaSghqUtBzkd/Of8AqF0mXU0SrDVPNNLe6amN1HkPMd9744SCe0sp0m0Ft3JgecUdbQsXpJupEeAzEMvwPfsPPEtgxmV2vamNgyDNKuqzyHK6bKq2ABWsYY3Ittve/wBfriJBxtPaRyH3Oie48Eg/nF2eSZxlEMmVvuakFdMLalIO5sBsMSqq93eD6+/bpgoXJ7A+YGkObLR292kVe3VkvpHnt29MMxqcDGZnH0FoG/YRPslzXMB06SPUJL6QwY3sfn5YqXTlzxC16sa05GSJRZnk3vFMqRVLvNHHYh1sPUetrYYrp1RfZFN+ut1DZtPHiRzAUZ93krKgNHtYJcfI4BahMnIlyauwLgMcS3giSnp9MO8RN0NtNr/02/nABY5m3rpRF2xFBQFc2raqnETpGAek1t/O19ud7HFjWBgBFNelOmvNq/d+E3NVktTqdg8dbbYIdIv5WGI44hYvrL5zzFuaZs8zrTKsiCJdRCndiPidvli6keYq6rq1sxUo4g9RUzVFQnTE7yKb2kOoEmwBGkC40gDf44v3EHMUbd/tHMp6ehrp8uaGrrEjWRLdEjVpPa/HljrdQIyI0p/8fZ13E4k9mOTS0JiiYQMGUJHLbTqkvtx+xxULQy5gep0VumILR5VUC5f0zXQzRz6BpdUI39PPAXqI/KmPNFqq3TdnmLMzkrZZFik1iJbFmeIqDv8AbFgNe05PMq1L3X2itcqp8+I8yqkpBARPUGeBWuhtpQHufXe48tsQQLndGCVuU9MnOOIykNGIAE6T3AAUJta2Jl5cNMvlZFe1FGsUgkp5WSJyE6IHhHw9PTBVbl15MzfU9KNPaCg4MCpFjMccNTGJoRII2D+NlksT4AtjY2F+22OhPMVmfJT9SYLT0498B1xxoFVRYeJTsDq9MWFtnu+E8QCMTwVGYyT+7LA4KN44yTtbm+JNqyF3ZllWkazhR3lQKuuytaP3oU07lg0MqoHUWP6SD5n+MK7rnubcs02l09WirxacA8Z/3Ca5ylPVtLSwxXlRpEVRdja5VbcD4fDFtekeyk2A8+BF2q1elfXpgblHc/t9f5mNPk9VVVkeZ0dMtHGSxCNx+nYW37m+PJb6aY85lms0baizevA479/rxM6Wjnps4E2bASIV8BU8Hbbf4/vid9/qDJhHT9A+ntIOMEcH5+ZQVdLC0yVgqWWJbflKfGp9fTbA5IxmM1WwttP+orzycT0Rj6iAtIFRiDYbjexPPnjnBHMvsXA9p90DzLL6w5nSUf4nDJByKhjsNt787YhhV4JlAs1DkOFxjOcDv4nOXQTtnDxNaXoqem63II8//GLFAA4lRdzc285xj+/WUNO3QpehVIOqos+obj5YiWwYSoLqCe0nM+oDl0kdTTUrBXVpWKkeHfkjne+C9LqAGmT11Ontd/Q5x3+sBpauqmiadBMSxK9UkhCPInjYdvtg46kD3Zi4aSwgELxD6P2Rp8xpkraqWMzTXdiJkXvtsTfjATaksc5EZjppUAMeYtpc1ecxwQ6pHcAWXdvpitaWY+2Nn6tWq8mYmjqmzOSCoqFpnYayJN7qO/xx2+r0cbxFL9TY5dDxGC+x9asa1uqZYGu2vp6iu/BIOA/tSngCe0Nnr3ffx9TOpvZF5AaqOrLSFA35gDLfuLbX7YsXUlfHEbanpddhyHO79Iqy2WSkzdaeqQdRRZWfcnYjZv7d9hb9sEs3qV7lizSVGjWBbR2lPXUktX0pqbNIooorCXY3F/3wLhMczS2m4sNnE5lq1bM4qNZIWBjfVK6E9NSttVr+ZAHxxXYStZYeP1ifrt2aRV/7ZH9/GUcbo6gM2oEm0kikkk9/QX9cK1LdzLem6E6ercw9x7wuohptDdR+qXG4NvDt9Dglig4BzDVew9hiRWZomWNoiYrTsxMQPZj2NuL32wXprTYNp7iTYrTyeAf0Pw5nFJWGaQRyzXRRc6ja30xeJaLVxFebmLMpJI1q40SnGtVPiWV/U/DE0bbE+uq+055+7FBaaIkSar2Coyx3IF7jp/Di9+D8cFK4MzZBBInvvQeByYGjW6lrPITGb7uLnk7D9rYnxjmcEoKbO6taOOHMaWCr94PIkMbnsLsu/wD9gcANUXJwcCPEZqKBjhu3giNMyRaKgSeMQxdQflyxTs7R3IBBJNht3sO++OV1qPunJMnqqtRYR9qbKKcH5fP/AHFee1dFA9J7o0kZp7GaFnDam7kEevnidd9hBHgz1un0qEWrjg+PhHNBPmVe4q6JVeAkXQtdiONuB/rFXpHzHI1nqKCqgL+sJztxPRtC6/nEeGxH6vLbvidal32iR1bLXQzybqps5y+NBmNMVVlBDmTBj6ArzElP/kNm3a4zElTms9YytNIibkop4Pz/APGKDWBxK36nba248RtSR0stNBJ1KmarB8UauBGUv5jj4nAzYXgiOaGNoDo5J/7/AEj7K8irYar3lJ6lHNrRRxLJt2sxddh8O+OF224AlP2e6u71FIAPcGOKrIZfd/xGozSNCjaehImlyw+BP/dsC72Od44/vyEW9R6jcQahhfp5iObJ63N6rTPmYhCmwAiNtPpvcn42xelqAcCLF1dOmqIrB3H8oFn0UmSxmmocwerQtrlugAje4tvfnf44uQ7+fEY6PV3tSA6Dn84oeGsqnaYTRrqPCJt5bYLTRq67p1+q31sUz2mMMgyc9SAOtTBJZ5bAC99iNzf/AHgwWek/I4iQqHWO/Z/OIc1ziWXMBEzuixtqAAa7b4X9RLXICvGJNaX7JzKw5r0etQRS1EcMLGJwjDQQCfvYdsKkr2jmOem6EWbbXUHIyO+R/EAq6iGnkMETMym+rV8r/Dt/ve0z2moQcAt3ElPaSMShapQNUZNnHJ+w4tg3RPsODyDEvVK1ceovcROtfWojBZ2KsG/VYGwH+MEmpScxOvUdSFwHndPO8FUsskrNqca7nlQQbfz5bYjbWGQgd5Cm4+sr288ifocOYLIIismoC223mfpzjPkFThptV2sCyzWKsJKKNZA2HB7cHHWHMnsUczHNaeKso5FmUMo8YBJAuOP+9ceoco42ym+tXrIaRlBHHWTVKwGOAA/lCSSxBt+n1H84cM22ZewPkvWTtHcRj7NQRvUtU5pT61aUo7IATtfYDt2wz0ipt3YzFupucnvx8pnn9TQJUimipfy3u6ujWKH4+Vhxtjl9S+qpXse8nReBp2RuT4jCCfIxQvCadzU2/wDWL+EfD5YOHprx4gGHY8RblmVLWvF00qFaNOqDEwLSPfwheygWub/e+EFrhGJjd2etF9Xsf0/nPwjqo9l88kyurhqkiDgoEYqeDze217WwCmqrSwMuZDUdWuvxWxyv7xTS5XDR1sf45CVjRVWyiwIO+3mMPtBWjrvPMD1GrNmAgxNszk9yd5crSSBWsxgff62Gx74t1OlWwbgMH5QnQdTu0/A5Bi2izqaGqSavCqHivCe1r2uR8jY4H0hStiZZrtXdqxtPE3rc2GcNK9VrqI0jOyrsGuLA2Oy+vrgqy4OMRcqbO84kTLZomiamaBIv/wBo8aAGxGl1G7EgDxbb/UYhYSHJHaGZSrJJI5TpuDo0mylR2F+N8LNRlXwZqeiIopZ/Jl1lGarGl6R0VwDbWSSfh2xFGx5hF9G4+8cR9NlyzVMazKpmnjLtfe1rXOIOu44mQuc2kvjgHElPaCPLc3gqYaWpjgrKOVmjF+n1Y0O+ns1x288cpX0/nOtRZUy714OJInI5q7ozRQ9FEis6zyCyqTe6j135vv8ATBi7vMdNokcArmYH2ezCEmOKuiEa/pBudvpggWOBgGDN00kxh7OUUIphJWokjMt218X8h2xXbYScQ3p/T0CB3GS0YNTZc4JihiaVR4jpto25xQW3DbGJ01QywGJNpnKLUu5Y6ixDhza/n9Tc/TFRqaC1aqpBtXicVWbA6VicG50m47f9b6HFlNQ3jd2les13+I7e8pY80o5qVYZ6KNoJAq9UABwbftjRAp2A4mNL2kkk8yTORNVRPU0c0SEy6Ehd9wbeY2IwnuuVXIAjzT9PeygWZ8TqgydhPGtcktRAy2ZUUgo1rWuRfa49MUWXgDgy5NPVU+3UMBxCZ4a7KKaScW6atoWO4BAtzz8rYq2pd37zteu2E+jkqPrPaH2kQTKs6OjE8AE/tiq3Qt/68w+jrFZI38GOlzyCZo44mWSWYmygccnA66W1csR2luo6nVs21sCTxBZ6akkqKSoTrGvtZ4yi2uOCBsCBbzwaLNy4xKtXRWlRdj9Pn9YprBUNVTS5XTySR6m1KRfxcEjzwdRYyoBM0mnsZcgZEHhmDtKK2wYRsLaC2nhVv5ctvc84sLFuZKtQDgzMU8M+cLTC4pn8K2e3bnFFzstZbMvqpFmoSseTP0PLwaNFTLZUpiPDcIpP72+frhOCT7s8zT6rQ1XhVsGVXnHxjxK5qKip1ppGeQEs/UYssnxI434xEooMR19LOo1Fu8bU424/cSF9q6yoh6HvamTTK7GSKx06t9NvK/fDXQXhSQZTrukij3pkg/vAxUVWbRxx+KOmcazMDct5j/8Aq5t8u+DbtYCCBB9BoRdcEPiOUyChlpleWmRwsYQX3ICiw35wCLCPxmoXpumXjER5nkoy6OSooUdkKjWNX6DyNv6l8xi2q34xXr+mGsFq+0XJmgFC9K6JNCkgZNagC+1wyjng2I/xgjI7xH24M0yOskQSOTZGa6i+3yv8PjhfqRvbM03SHNde0x6tUI52aKTVquSACL35FjgYrHi2AxnU53I1iamXUYxGXBu2ja4HpiYBgB0dPkDHeTWZZnCkgmuNJkKrp4NuSftti+lCO4i7Waik3Lg8CMIc2rF6caUqyQkDx2Gwt5cnEzDUvHGBkfWH9UjjpgdtSi/3OOZMIJGe0T5ZmVIz9CoK9J+Ch3X5+ffEmB3ZgOk1QeoV5wQIS9RDFG1FlETTP4iALln9fhivGDCi4SvCcmTNNJCtXJKIi8ym4jlZQPXbuL/PF+xmHBmaFxqt94zC8uykZxXpreNYkUBli2Hewt57G5x0gIvMv01R1dzbfuiPo/ZqmSpkQPMIwuovfw+Vh54r9ZhyDGa9OodsFYleWfI81CUaOWVlZJDto8rHHGrLrvgi2vptV6HcdufnHkkck8k1VX10bKImkZUkOnUfTYA97+mBxheO8ZNpKrLSzgAdufh8YFTZYGihi/FPyqokOShuo3te/wBe+J71UgytdE1dZVR9J9l2SZZT0tQJaluuH/Kl0ACw878DHTrDk44kE6LUUGefifInkdNJl9GtfJ0ZEKkRqjrqAtYXBPcd+/lix9Qto2g+eYB/xb6f/I3IHPyP4wqpq2raiCHMDHMSoMTdfxAWuARwd8U1gE5XtGlytZtrbAU8nHmOamGVaKH3a2tPCU+f/HF2M8wl22jhcxH7TRUi0CEoonj03II1AFhf43BP0xYj4i3qOlX0dwGO0WRUdPSS0lWlS07Ox8LrvH2F/M74Hvc2IROabRjTWrYTHtJXsjaCxDgg38sLWU4yI+VwTgiH/ibrYKWUHa5O2IKDid2p5iHNsymrKymWkiVzH4h1GQDYeTEXwdQm0FmMT67XVhxWBnHefQS08BBDJJJPKDIiEHptp3G3a9xtfFy5JzF+nsZr/VAwO34do3WURFUdh0m8SX2HwJ5x7E0qOAIJmeZRQpJJUNpDCwF73B8sWIOYJrb0pTkyIh90lM7TBtdjptxfz+GLiSJmahWwJY8xhlkqLCuwuosQN7233tiiwYMZaOwbOJpLPDAuvWL9gOScRVST2hL6hKhuJg5lnqIjIHKR8lQP3OCErUGK9RqNRevBwP1lFlNHktVGFrZ9ExS5jYMdPN/TDZKagOYgd7CcCAJS1vvxGTPopGNvEbgMORhVrLaK2wO80nS9LrbF3LwvxP8AEdjIswYAiofcd4CfuBgD1m8CPW04J5b9pIVeTy08z0jB3lWzoFFyw9PkcNr19Npi6c37cc/ERnk2TRzkSxM0MYXSwIsWcc29MBswPeaHRaVhzWcCHj2dmpiXpqhydQYi1iTbkHt5WxNLQOJHU9KJy4bJiumr2y+rmjqHF3soYmxBGw4AuLYnapYQLp2pOltKvxmOmzlUo9Usy6OVBPf0wHsJmmbWVhdxIiWpr5K0teNwHNk6i6Rt3ue/phjRyu3PEyPULne/1SCMduMQ2lyQ5hluuoqXiSSRbnqKFb+0AH4479jZfcMYgV2ttu4Y5xNcvyinTMPcJmn0PZxNPKFC2vx9LYF1SGs4bEO0C6q4G2tsbfxn0+WCWnnlgeBFj8LRgsxcg727G1r7jAysmYwOg1TBjY/B/KaipgoskiY//mSA6pY51UoRcgWI3Hb0xWNrN7RgxnehSkbn4A4OeT9fEwyyjymq69QJJKCqB2jciRR52wQ1rINuAYsq0l5//Rnd8uxhVYuYGIHLrZnHENPUpQdS+gTcn4j+MeDg4zLn6i1YxYuP5nkM8+Z5dHlc2imQF2C1ACtEeST334sfLEMsjDJ4hVd1OtqZq0OWGD/H5Se92lpcyihjLppfTK43ULfy+mCGKOmfMTvTqabNvLBcGPYwBMyyJolW4Knue+FhRuwmgpvR1354i3McxSlqemzsyqR1CpF1HpgmqnIyRF+t1uPYhmVPQUnTSermdEHPdh5X8/hhnZWK0GR3iXRf57TlsY/WNadMuiinppZVBUk6gllBG2keW2xOAdxjLT6P1FJd+PrE+aVVTTSqKSoR4m3HLFRx4ji1FzK9RqNRplCq36Rc97mSWcPLruDqvpA5Oki299sEqoET2OznLHJlx7P+zsMyLPpM7C5DOlr7+fGDhp0H3hmCjU2ococRL7Q5dT0Ve8cLCTdzbjfsD6Xtv2vim6hExjtL11dlgye8XyxUreLT4tQXSQupSOb22Hoe/fFW0AT2STmNqSFJMvQgXZlF9/8AhgZuJo9NtasZiOqhmFXTxQSsFmaykG+3c4n6rBcmLbdMvrKqjuZd5G0dPGiCwVbhV1Gy7n5HCUs2/M2T0qKgqjgfKUpoJZ/zXqYtTC5BTj6bYI257mLzcq8BTPyGCurmqhUIWZ4lFlV9DkA22t59rYa3bru8yel1B02dozmOMmrozToDGkMhLa9d9QPr98BWqRwJp+m6lLF3HvHa5oiQ6DKC1/GzNt8RikZziMndQpfMks7yyZ5Y6pHSRatiRo3Kf2g+h3++DqrUJ2se0xDE6jUMF7kx3k+R0tGiOyCacbgkm6nyH+sK7tU1jEDtNboOmV6ZQ7fe+fj6SsqMnRKMM+tllG4k9R4j8ftjjKUXcJYbktc1uBiRtTU1WRu6RxK1KRpXw3sD29O+HGl6groFfuJluo9KaqwvX2MSZhmNcayouREyAFlvqAJA7cd8SuxqCGMF01tmjJ2HBnccsit+azvTliHljJZQOCQO+B306jkQheoWEbHb2mNWyWNqiAvG/uJisjxt+prcsB33wIb1GcHmB2a5ym1e4M6zb2dq8tpVqIG1xS2K+MEi/cD4nEUtDPgxh0/X22O1a9+44mdLLTpkktO9M/vLWIl1nexvbT237jzOO7xuj86ZHpDP2Hj5/ON8vzQVsLsaZjUoA0ctw0qAHcXK6iedydu2ONjJGOZ6jS0JWGr4HPHOM4+s2owkVLUzZJOZadz06iOXdwDvY3Gw7avvj2XBGJRRrApFOpX3Z4I/v/yYinqMrrKXMGlpZzMgANrhB2DDzw00DIrYIGTFPV9NZh7EJx8Jh7QV1GZqaZ6SH3tJBpEYA6lzYbDvhlYyBcmZ9Q2cZgude0Any+KOmpRaOypPKg1KPPcb4H1N1bptHJl+nrYPkGe0FBlskUkuYVDiaeBZEdkuSxFybi29+T574T+orMR8MzT6OrdXwc8nPymdTShPZ+FYqaBpCbPMhGtVuT47/EfbEqn90lrqV9HHc/3nMW5NSQZs0jVFbLCi7XI1ayLWB++L3uCtiLdF086hC0PpqjMY6eopzq/KdZA2rQJBupF+P7Tue3pi9dUQQx+EAu0qKz1r8Rz+kCzqnnFJT1fVhmDbNEg1FGv38+PUb4h9p9Uwu7ph09Yb+/hF8sEoWNJoHjRiAC8dgL9r9vhixSGOIC1bAZIMtsomyqGhNJW00TWIKSXtcetsMgqBccQH1LQeCYPWUNCucCeOa6urMkTm5S57n4Wwo6oq1qNnmaToLm+1jbzjtOJZHgncqPC3A1d+5+xwn2hpp95Q94SmcoqAO7au9nI+2Oem8t9WoyJRY/d0kjJZ0swjGxB/uVv4w8yQZ87muW0NVmbM1IsspRdja253Oo333J9cTWl7T7ROi70iOTHb5Ahanp6mpennew6Zl6xY97oFFh8++AbQ9bcr/frCm1TEe1iRHVJXUOXZdV0JjCOJQYxIRxcbADjj7fVfZW9lu6EdOJW8WOMCeNKJigiFi7aR3sByfvgdFI4M3SWBhnPEcU+YStl5iRozTW5I3uOQb3uNucWmxsbfEDahBbuOd3/fw7RRmKrUxyCXsLgbk/C/22GOV5DcTtqKyc+JHGsT3x9MxYPIPy76e976yPDvbe2+HdXCiYjVkeocQz2Wq5kzePRVIvX2mjqSSGPOoWG1+R/OIagqEzA2pNqkKD+E/QKp62Gog92p6dUZgralDCX09B98JXKNy0XBXAOOT85tIKGuzKmo/coqZrEzFGJBO3F/hjtK+oeeJreiUW1VvqvwENr6ChpLU0FMJTuVJJ8O9r3IIwa6KBtEc0322EuzYn55n8U2XVHvFPZeo25txfkj04xCnk4J7SzX2tTX6lY4ifKMyrIZzDRzyRsXJ1fIk7dxzzgixABkxLRa12amAyT3Pz+ErZBRz1MKKlK9WNMnR4p5iB/SotYn+0n4d8ULms7lhTW20gJqTlR58j698ycqq+jWveanp2RCQy6AWVW52/i2G+ncBPfzEXUvTe3NJ4x4+Mq/ZjNK72iWm/GKOllhElxJ07EbGx0kkc4U6oDOFJzKl6bYKWvBPbP1lRmOTZTWVgjMExl6Woa2FhwANOwvt3wGqEdjzB6zqvs/rVkgE4Jkjmvs9CabXTtMixl0fUxuFNmUEeVy3/WwYpKjJmo0aM1Zrv4Py7H5/liSeUUNG1QIKyaRVWYhkgPjKW5ufW2CrLBsDEQTQ6XOoeoHGP1jWky2imqq6iStVoHTSomvYMCCDtbfi1vW+OetwOJYekF7G29hj6/GYrQ0z09LFBUzvWqxDpIwMYPc+drYgjZJ4h1mn2qo3bsfP+JTzxiWltIAUK2Gnjj4YmCc8Q5qkYYYSKr4p4cxNLEYpQCApkiFwT8MGpYzCY7X0LVcVWZ0MlVBIZZUEmtCW6Z/QBtv5Yo1VT2d5d0/VppjzDGrpZqbqxxM8Hmf8fX64HTRWbc4jRuq1ZxFsmbqHa8bXvvcb4l6JlX/ACI8CU+a5XTVEBVQiuRYOq2IOJI5BxDdX0+u1CVGCInyasjy6nKTxTAyE3mLWu3e3pfvhhpr0RiGmRupLgBe8KrPaT8QzJJKhTKVQglDYk9iCO+wxVrbt+0AcQzp+nrG/wBQzLMqQS1ZZpBDS1KhzKseo67cHvz8ML1bC4MO0tRfKA4g8FYyMVWYFlIFiCAPUed/84reoHmNKNZg7QflGgzv3ZCZCdILLfa1iN7Lb+e/pioUFjxDbNcqDc0XS53LX1kFMkegMeH2FjzbvxghNLt9xi2zqg1D+kg7+ZSyZdQSR6ZaeLYWF1B+Y88TNhzD/sNRXkScqly+i96po6UGQuOlKW8Y2HhHpiLMz8QMU1acHAwecf3+icO9ZS5h7s1XLH4FbRrPhNht3F7374i6rsziLdOhe3bcveO4lkAiAZmkY21EEg/A4B2+6a+lqqqwBHKZtUteMv8AkK/ZyLC1j59/Xvi3ewEq9Goc45iTNZ4q0indgiyWu1zt9fnj1SkvmR1G16ynxhOXZFRxwssCBElGgzEkl/S54B9OcGM2TF//AB1Awe5iOtyZaTM0qCJvdA9mDOQVIB8Oq19yAL9r84mGG0xT1DR2b91eWBmGeSVCztNVUy0omFwrQgeHzG+579sX1MMYzFtumsoALjA/OUmS5nAlFTLAzIoQC9+fgLc4S2b1czZUek9KjPBHwjQ5wJal5gwMjW1G22wsLfPEATnM5ptFTTUKl7D+/tB63M5Yo3qIpTGV2Zg/J372/wDPpi0MzYnLxUow34f3Mk5sirsyE2bGoRNTBjHqGtvlcXw+r0h9LmY7UasfaNyT6tzECkNGFCLTgATNGFcgm9rDzPrgFqmVsGO06jS6ZXIPn/U+9+tFTVzaF6Y6ZCCxIte52tfHgCODLW1QTDjtNJM5vBI1JG50KWdmkNgO332x0KJy7qfHtEAhqWmjYl4FmYEtI8xViV4IFrcbC+DK8YxM7ezM5Zp3VTT6Ojd4opB1BGxDudQvuRa/0+Qx1jiVqpPYRlkucrS5e2W1NMOlIQWEg0up+J7emCa70I2yLaaxTkgzaofLJZmcwyNfvzjperM6K7z4M5jesrKYSxIRGNjNUeFR6ep9L4Rs6r9Zo215vxRT94/p8YTR+zlFVKZKqRppbWLCUhfSwv8Aa/fEPtFuPbwISOj6dFAsyTB6r2TnpZ+rlNQL/wBsp7+htiI1e7hx+MgOmGkmyg/gf7+8ArRLDRimzaGZWjLGFkYABiRx6cnbFtbqT7eZ63ea83jHy/3DqbIh+HpUzqZJmjChWP6T5+uLs8SvS6BQATzDK72fpp6ZV6YWQLfUrd/O2Iq+Idf0+mwbSJPUeV5o+ZK0EQnNK25J5Fu2DxW9y5Eyzn7FqAG8Q6pzsxXjmaSOVN9Gnb4YBekocGaNep1sPYf3huVQz11O3vFOopqpywljUMylBew7rcd/3xS4I7GRt1C7dxX3eOfEAnagkommlhf31HJEqzXLj+0jcbeffHE5G0y63aUF4Pj8YAmfaFCMWBtp8H1+u+J+hAj1IA4IhMeehk7gb7BeL8/cD74rNJzxCV6gpGTB6mrUxw1IiaxkuhI8Lkc/c4klZB5lF2rRhkGUS59HTxr1iqEJtEUIdfUEc4tAB5lw6hWa+M5idM3qs2mSEMwkLayS23zx41iQr1zuyqvBzKagoveHD5jJHIY006Qv6fU+ZxFFCdjGVlS2cOMxR7TwJl0K1VKgjXwh0U8g9/TEiosgOpP2NQR92JFzCUjVCbEjjFJrHmdXUlhlY5h98pqYTVMtO9JVxEOOqDbuARyDt8ccCAHMp1iO9eSOYsUzTg+4SCRYR4lkusii9gbdxcjcfO2Gn2xgoBmZs0+x/cDMavLoYqda16yJ6q+mSHSCFueQw2O30xUl4d/dGFmgC0+op/3DkpcrXK4ZYpJDLG+qWGexSQ8bAfzg1qKymYuqusWwDHENy7JaLS1POpdpRrkC+Ep5KDqJ9b78cYVbvdNRT04MN7nvBcx9l6iidnovDa50Of8AX2xatmILqelHG6szj2X6tLmc6VFPo0oLBh+jt/GI3WcTnSdIfWb1B2lZV5fBmMFnijMwPOxI2Ft74oDHxHtlKsMMJpBBRRwolXMiTqAHVb2B+mPb2HmdVVA4WJqGalEC0TBJYgS0E0j6iA45HzwM4IJYcHtM50PSPbmzOB+sc0kPQiuBGztaVCWuL23v+2Jr2+c0r89u00aoWea0SIpudRBF7/PECATgCdClV90zzKNp6aRCqbqbK4/n5DFFnsIM46BqyMZPiJYM7jFFAjWAU2aP+oncH4d8M8Zg1OorKhl7zh811JokKkgbj+ScexLWvAGZO1mbvFmDGn37ArIAfXvxg6i0oMTI9SZbryRCsqz33ScyyRKzSRlWEhV9Sk2t6H1xRqS7HcDDelX0ohrb6/lGmVVtOiz9SJWp3KRTqvh1IeRbucAsCuDGCqL7jXYeOcZ+MwzqNVpJnojoy5DdDJp6qse1hYgdr8YtQ5ktWgVMDGQOcRBQ0P4qkcWuGA8K7m2rB9NBeZ7UapcAAQ9ctqqSRsuboyiTuj30nz+nbENRUaPML0Fjao+kB2lHRZRFQ0SRyCxFyhceJe+2AmbJjj/iaSME5iXN6GTLqmOto1NQpU9RjZt/M4trX1OBBNTWuhAOMqeIlpK1InE6RXlkbxBew8sFbFNe3zFNesZNR62I/TPINOp5CCmy3BG/xwIamBmkr6tpyuSYvr83bMbpFqeMbkMbl/5xdVXiJ+oa/wC04VPuwfIKFqnMpoQC6Q7/AJbCxt88RsAnOnBmsKnsJTSZY2XLFURRs1QCHMbi4Tg7DvxbfAjfKaZEBAJ7fCZVNc2aZj0ITT0c76WkmkXQlxfvbYEn6jFmT3aA3U02PsUcr+Mwhnjo6+JK6OnrKiNWWRZEJVhwDfuLffEeeCJRpdOtTulhxnt/P0i3OFoXlPusnSJbxqwKjT6A/wDb4IR2PEE1lVQJK94d7PS1skb1DIWp2VkMmrxceXcY4yjMN0eouKjI4MqJ8yjNO0SK123LODuPS+I4jFmA7d5FZjm6wZmjQ2JC6ZNzzfj/ALzxMKCOYh1Gu9HUhq/hgw+mz0JINDBFdL+Ib4q9ICNK+qV2gYM7/GINtQmJ87HHNgkx1JRxkSfy2v6CaULKCLGxO5xbfTkxRodWKl2iUS5uXQBrHXvqPrzv8b2wKKzHA1ikTRa4MwdpdFgACDx/rYY4UliXA9ofDmsUMReWdemd3ZiAAduftioqzHAEse5EG5jI7PEtVvUwxvGjNdSFtdexw0Sl1rGRMjfqFa8mviaUdFLmDq8VRqewKxG4L8bf9zxiosc4nFuffh8kQCsk05jK8kXuxHCdPYfI9uMX1/GVahlZsrC6JKOpopYxTtJV79Mw3DADe7AbH49sV2M4MN01WnNO5j7o0y1qXLqdVq6eOWOrjBcSPY7E2I39LjzxQ2SYfp7tMVIPBH6/KC66cyorVUYhkQiQTEgr/aB9vocSCnBIg+sfgKDwZzH0UqDHQT9KLSGVJHF9QFjZuB5j44KqudB2MWa6mtSCJvl1RJDXO9UFEiuP6lY2tySDbFeoY24MZ9FdKt4PmVUNRR16wLPUOuhidd722/1igGPLKy4BWBe19fD+HtBlxu2kKLnfkXJxdp1JfIizqti16bYTyZKplkwh6kUp66kER2A1bX2ODCTjmZwKXIQDkx0ns71oGNXUMWk5a+1/j3OA21Jmgq6Iu3LHn5RbUZHJQwvLA5mhsTbuNvvbHUtBgep6ZbTyORPslzZadLS/lB3Z43B534NscurJl3S9bXSCpA/viPvx6L3cszx6RyVNx5YpWvEcWa+kDIMk67MZKiveWA9FALhTbe3F/rggVqRM7drbBebE4mlJVVNPWe9iR+ryZFkAKkAnYjjt6b481eRxPVa+xbC7e7d8Y0p54K1Jq6taleqjfVCpJOth/dxt8eTilgVOAYVWF1GbWOJ1WZlFFTx1ECPBKiap4tlBvxpHbHUBJxLvXWqovWciK2z6pqYZTGClkNn5OLxXzF93VLbBgT2hpEfWtRp6YDSADfqf2m53IP3x1xgRWzHExpJJIq2SpSUBz4gGP1HHPyxIU7hCKNT6B7ZhP4lYnr5ZI0hYliYj3OKjp7M9oSddX4n/2Q==</t>
  </si>
  <si>
    <t>Oranges</t>
  </si>
  <si>
    <t>Apples</t>
  </si>
  <si>
    <t>0.72</t>
  </si>
  <si>
    <t>0.16</t>
  </si>
  <si>
    <t>Green Beans</t>
  </si>
  <si>
    <t>https://encrypted-tbn0.gstatic.com/images?q=tbn:ANd9GcQcsibSKIMuwViXqbygABRegD0FUGvW5LqYZ3V2_WctKMxV64A5PNZdevnbh0qKdKUvW37sq9-DxF2ynHtHzDzHEgAUkVX5nUluc9Hn8N2Hug</t>
  </si>
  <si>
    <t>Carrots</t>
  </si>
  <si>
    <t>Tomatoes</t>
  </si>
  <si>
    <t>Asparagus</t>
  </si>
  <si>
    <t>https://encrypted-tbn0.gstatic.com/images?q=tbn:ANd9GcQkvMVB0XcTBN3MnV6Wignc3ygU8KtZDb1CHIN9NaTzHkJ7g69g7cJa1C7lzIzendMa7YcPji31ue-Ggg_4c9bajvzFeQFAcicT12eAqW61</t>
  </si>
  <si>
    <t>Mushrooms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</si>
  <si>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wEBAQEAAAAAAAAAAAADBAIFBgEHAAj/xAA9EAACAQMCAwYEBAUDAgcAAAABAgMABBESIQUxQQYTIlFhcRQygZFCUqHBBxVisdEjQ+EzUyQ0Y3JzgvD/xAAYAQADAQEAAAAAAAAAAAAAAAABAgMABP/EACQRAAICAgMAAgEFAAAAAAAAAAABAhEDIRIxQSJRcRMyQlJh/9oADAMBAAIRAxEAPwDPp4RXxaotyqaJqUVznaQJzUV60x3YA3rmFAomI2iCW+t4m5M4B+9e4xL3VpEqfIqgCvE7AKeI2q/+qP717af+igTnppo9EcgJIzdHSmwHM0YWFujAzSlmbpnalreG4j7wm5UBjkKq5I+tCNoRcRTyXk0ndnJjbTgnB2oillItvCumOMKR5DFLQyyPcYzkKpaoSsXJZRgHpmgwZ7+Qk4wg/U1rAkGmoZ23qZG/PNRNYIMy5OKHIM7UbTk1xloMyEmibOB1qEsb92fMcqdRdbd0oy5/SmktYoh48seu+BWCUqNhh5v4aT4Nd3vDeLPbpG8ttI3IDZT51qkitAdRt4yRyOkbV24v1iUAED260JQ3Zufh06J2IAIYc81MW6hSS29JfGSyahGux/vR45ycAhgfSmROR80ekFk+Ybg1QT3d9eSvEyCBAcZ6mr+Z/Af3qvVFlc56UZBiJW1ssWQSWPUnmaaC4GBR+432qYi2paGFD4d65ro8qUApRMjGWfYa+mhD3dzFbk792BqP+KnL2KuI1Pd3sTjyZSK3DNrOetQkXUtLSH5M8v4lwq7sNPxERCE4DqcrV9wfsuk4ja9HeyScoAdOkeZNaua3SW3dJIxIpG4PKmeHSQx24lKjvTsW8sVg8tCnDOy/COEsJUt+9nTfvJW1FfbpVw0vpgdKAZtYBJyDzxXNSx+Jj4fKiie2E7zeuSNkVAXEBbdipPLK4ox0suUG3n50bNRFT4aiRkZ5eZro2U18siqjDGSTyrGBksN+7JXoaG1wV+dCPrvRJpl3UsdvLpSlzOpHLPTeksNB4bqCVtGrQ/PD7famJgCuoc+lU0zRrEcqAf1oPDrmTuJkZyFzsWrchlE0cEiLAp/3HGTQjN4vSlonaS2jLqQSo2BoTNg9aKYtbLASjSWHSoRRK3jPM0nE+WC+dPucRg0exQoKpUmYHdedVrzMAdIJyeVNKXMakrp2ooDRydjg550gX0yMRzpmViAxY5AqqllYuSORNZhiW8dyTFg86kkmpsVV2zaiAasIU0gmhY1B3G1AK70XNRPOiKRjTIFG7rIpKynfHdy/Mv4vzVZxvqFBBYHucKaXaLuiU/NvVmozSXElYd2UyWzWMmBj8DbczU1cKxGMkc/SoNCVjGt9/IUnNI8cgI+TPioMYamKvk6d+hoHDrgpJLbMfCPGh8h1H3xXTqbkNuh8qi2iNdvn6tSL7Gf0FuLx0LCNfByzVe18UfHQ7mpSXCrG3XNU0sveXJxypZSYyiXssy6Bp6jNLK75LN8tRiZXUHy2pmG1NxuGxH19aWNvoaVLsUJkncRx7sxx7U89qltbmInMjbnNMIkNsP8ASQZqtv7xg5J51StCWL8MumW+ktjITsTHnzFXWrV6VjWmaC9S4H4WBFayCTv1DKfCRkVommq2GWElsioXdw0SjxYxtTCK2OdLcQg1Qux3OKd6RNbZOx8Xi5560/nK4qj4depDpjZgQeW9XEkqLFnVihjlaDkjQC7OlcedVs2y0ZyZHLZ8PSlpnzkUWwJBLR1Drnoc1pVgGgOOozWRVtA359K09tORax556RRjsMtHZV00qzrqNSnm2pCSY6qL0KjqjUFxsw5Gm0n5DGPSkozRyfDmkGH458jnXZnDLvVZC7iQqFOMdafAZmCkdKYU+Cll3pWeHbT51aLHpXFLzqNPrQaCmVizFIRtz2NLysSRpORRGjJk0sfCa4LZ1bAPhNTKFfIjFMUutvp1MfKrp4AFpK7UJAcc6SWhosUtZQSIhzLc6uYWWJQq8qpOGR4LOfzVY98BkHzpsSpWDJtjZfwlvOqy6iDgmiyXYB00tPMCm1NJgiisuFBGWHI1eWtzFY2NqLmRUMsQdQ22RVXb2j8RukiyRCDmVvTyFX3HuGpxnhrKkYAtt02+4+1LG6tDTabpgJe0NlHkLMrEfl3rkN/Lxg91EO7T8THnWWigt0mRQAYxzx0q+4JJDa3YSN9cUnJvI0kckpaY0scI7RLjvBxw+OC5iLaA+l/rTkCuwXW5ORyrR3ttHxDh0kDgEMMYP6GsXY8RMLvbXHgmhOhgarxUOuiPJz77LaUhF25UhNNzqT3isp3BpRkaUkjYCtKSGUXYW1nha6RZTjFad5IzGO7xjFY6WIEhSMHnmnuHtcj/AExlgeW9aEzTjZY3U+gE5qve9XV81E4hwy7e3kbvQHCkqvSvK5+0t7FcSxSRtrjco2PMGtOTQccUz1OK53Tf3qyjPeqQDvVGSV+tWFnLsDnpWT2K0L8T48LR2hEbF12J6VouGyi5t4ZwQVdAQRWZ4vwn427kmgkYu6jMTY0kjyPnyqw7L3JSzazkRo5bc4KOMNg1ouXKpGmo8VRoJZcdaTlmAVj6UGefc0oZGfYcjTyYkV6HcKVG25roUquSdqR+IPeshPrUridtOQDgjlSLqxn2TvblVXHpSBJucRrsCdz5DqaD3dxcuCykL0yKcMAii05OCMk+dK05bG/aLxlVLFNl6UjdXOgnJIpC940YpsxOoA6Y+amLS8ju1U3FtoHqN/tS34itesgt3r5bmjxQzTBZHR1iLBTLjYVZWkXCH8Ls8bNsGK4A+371cWtrJHGYZSssJ5MBsRRWNsR5EirtbR0uu6RisWenPFa2wSNIRHGBjlvv96pI4/h7hUbJ8ifKrW1lCyMCdOnxDpt1OatBURk7PA/4kcOvOzfbC5FrNMlvc/8AiLc6tsHmv0P7U/wjtjA8sUENjcSTGMZ7sF2yOoAr0b+IfAuG9qobAvKRJbyFu9QbmM81yfMgfbNA4HwOx4Pa91YwJGCNzzLH1PWlnFNlIz+Jqezt6LyyjlIIJUZUjBHuKo+0/DI/j/iFAAlG/uK6VZELRO0bk5ytc4u11xjgLpDKkd9byKdbnAI9fpmmtONE6alaKlrOPuywYjbzpi2tropHpwYsc871ieJ8e4raLJbTW6iVeoOx9j5V6N2N4jb8T4LE8JDMgAkXqpqcUm6KybSsWksW1dTTdlEY2xircwLnlUTCq74qix0Sc7RBvEmG5EEV5R2p4H3fGp2hXaTxn3NerTsqQs2NxWD4u89zfPJGBp5CkzOh8N+FxrU+F3HoRuKZs9ECGSeXQi9W2FeRzcW4reTFlmkX/wCMaAPtv96ZUyuiLcTaiejMTk/Wsl6NR7FZypchsbqdwcVO8OiNnK5YAaWAwT715PwztFxLhb93DNHJCG3jdtS/TG9eicJ4uvE7NGeIxtImdLNnbz9qomTlFljHcWcy5kJQ/iBr6d48D4ZAorlrbxTRfL4sb1yKPKn0OD6UGgJ0CEWZASu5qk4txufhl+9vGiMgVWGonO4rWxwgxE9fOszxjs/bcS4531yzt3uiOKIHAzjn/wDvKlnF1obHJXss+ASzcQso7udAplGVAzjR0NIduL48N4YscQLT3L92gHQY8R9sYHua1NpbRwwJHEAI0AVFHQAbCqHj0cd7fxWbxiQ6dv6CeZ/SmkqjQsWnOzJ8G4VIWWS4Rpbp/lRFzoFX54VcKA0iBD1XUCa0dpZw2EQiiGG/ExG7GuTppBLkEn9aRY0kUeVtmcEJTwsM+hqw4FetbXJt3caGOUBOdJoU8E/ELhY7KHWF2ZycKD71bWHZuCLTJdMZZhywxAHsBuaKT8FlJVsfmhhuVGptLdGpHiwKxLDG41FSGKnmOlWUqRQReFMKB5Y3qokkBOWIJO9UkTRXSpJIVAOFXp5CjpG0hChSR78q48yagBjfrVhaNDtGHTX1GoZNJ2OxYpgHAJJ9KXkjZIDGPnc+I/2q7Mcartg48qrOIyqg8I9/80Hoy2zIcYtLe6w0+2DpUgf3pDhsd5wG5M/CpdSN88Z5N9POrmdZZ7jXEV0jYKRXWymO8QY6kCud3do6tcaZbr2tiNurSxMsvVcb0KbtWRHr+GlZc7aR0quMEEzjAGcUCSxnEmYm8PkaZ5ZIRYojN7xm54ghjtEMaEeIucGq+O1Ondmz13oj27Rk98NK5+YHamY0jVAFkfGKm5OT2PGKitHn+SyDRgnoPL3pSWVmX58+oOxpmEL32vOds5UYJ/xSkseT/qID6EfvXWTIq2plQoQrEdMb1r+J97ojFvI0bxuul0ONONv2/WsjHvKNzsRpUNnBzXodra2/wkE/EpCneSDSmcFj5cj+lTyX4NGvSx7Ddomv5pLG8Ci5jUOGXYSLyzjzrXtbhZi4XAkG49a8y4lHFw6+seMcJjdHt30SRyHGuMnDA78+v0r02ynjubSOaI5V1DLvzFUg7RDIqZO0yGKEHAPLFZZUmuf4jzJKmLbh9iJIsg+KSTw6/XCh1+9am4QRyLMT4W2JzyqdzDGWa8VQJjGI2cDmoyQPuT96fsktMNGvgxyyNvSs9HayT8Xv+ILjTE4SIeZAGf8AH3rSW4zEAv61jv4m8XPA+yUiWhEdzxCcwq681DZZz76QQPU0ZK0aDrQs3bHg8dwsVxdMJWfSiaS7MfTFau0tnu0DTI8cZ/A2NR9/KvP/AOEvYZIe64/xCEqxGbOJl+UfnIP6fevS+K39vw2zlubqZYoY1LM7HYUqVbHm1dImzQ2cOEVUUb4ArI8W/iBw23uvhoHMz50nu8FR7mvOe2Pa7i/HLlhauYOHg+CLG8nq3+KzvxUrBRMgUj8S+dSnlf8AAtjwf2PY24nc3EsUrSDuSdwc7UTiLyBR3K6i3JR1rNcC4ks/DY2YhtOFO9aO1WRo/GST+H0Fa21szjXQFI2QZmfT5qhphDa92F0bHqTyrk1qzZOaALWQLjesviDsZCW7HKKYz0KbUK4V9Sq8jPBka9PzY9DUAkieHB2qa5wddG7B0I3csL30xgIXfbwkZGK+t7h2ykoRwTsORFcvQQ4KKu/Q9aCgxgyI0bEY0ncVCWpUXSuI7JbxscoSuRz60KEaH0CdiR0krlvhPllIHVTupo05t1AeZApO2VGf08qFm2FkjEsXiGtcdNxSHcDohIHlTMUOg97aybHf/SOR9RUmurjP/lopP6i2nP0xSgPOzb3ETFZrdkTTnxIQPp+lLTOjBNRDNy1AeLHtyr9BzksmnGVIOVO+axnarsjZ8Tg7y3Rbe5bJWWMYVvQgV2vRBTtnl3CUN5xiGIDShbOM74HP0rfLF39rO2X8SB41J+UKdvasZwe3kteNzLPGUlhSSNhp2DY/WvQuGwn4dWI8KEZHmp2qGRstHoqeKWsh4fPc7GJD3mAQcKRmrv8AhleRy8FFstytxGpJik5EKfwkdMcvpR7Xg+qwlguFGl1aPx+XQisz/Dbhl92d45fWd2mLWQh4XByrEE5x9MU2PTZPJuJ6fKveWroR4lXOPUVCzfv7Yq35SKKWGts8jmq6wmCXLR+u1WemQStFlbN4MHfpis3xfs8e03aa2k4kjDhXClPdwkkfETvgkn+lQAPfI860aP42O21MxkKnvvToXo67CJCMZwNlUVi+0PZPivay7H8xvhZcOjOUtoxrdz+ZjnA9Bk49+WxknSIZYgmqDiva2xssqZgzj8Ee5/Slk0lsaCk3aEeH/wAOuzdmoR4ZrojrPKdvouKeHZHszCcHg9q3vqb+5rOTfxARyVitJs9C7AVX3fbTiOFWK3txnozkmoPJjTLvHlfpt14NwW0RhbcPto1xkhUwKBHbiJdSgBegrK8M7U3N9dwWk0IjEraSwfbkT+1bJmzBsp2FMmpbQji4+ibSDVvzruzDbnVZJeB5igO4O9NRSHA3zQUrG40g/dL1IzQLiMKNqMGJoc26nPSmsBU32ycyu4OT51KOO8Fx4o4pIcZ71WGT6YoV86lgpycsKeUwTFxZzprU+JVbcVGXZVCM9n3EneorF23OOVD74HKhgH5Ybb9Kt5LhrdA1xuvnioNFZ3uGZQJB0IwRU6sdOiutFlhZ2Kjbl3ZxtR/5hAPmGG65U125tJYCTb+LI2DHw/8AFCRZgoD28gb8Wghhnrg0KYdHoJiwu538qRu1BygIA6Dy9aFccTTGmPYDqaq77ikcERklkGF3JJrsbOJLYh2l+DteH3Gruw7DWXI/FX3B50EPfH5DHqbPlXmPantN/M7l7e3OYQfG+dufKtb2e4iLng1mVbxM+CcYxp6YpJJ9lotGuzd3uueaTFtLFiGOMkFTzyT51T3Jls57ZizkknDOcnPUVqYp0mtBMN9Q5Y5NSHEbD4u0ZQQpbdW/I1I01tDJpjP8xVlbBydIOM1CKaPvS6n1B9axUfEby04jHZ3cUUsyhi88eR4QCQG8qYl7Q3MEgaawlNvnaRGDfcCtzt7B+m/Dd2tyzzKGj2JOps7CicR4ra8NtjLcyKi45+f086yg7V2FtaiWSWPSdgQeZok0nAe1UCLeM8Nyn/SlDEEe3Q1Tnqkybxu9ozXaHtPxDi7MtpqitQcBEbS7+/l7VUQzqU0SoGYcxnDVp7vsZeWrg2ki3UZ5PHgOPcdaQk4NKr91LA5YjO61yzcr+R1w41oq+6yGKAS45Ixxj618YMaGlhIHPu23H3q0/lrQuWVldfLkRX08DGM5jyfJuRoDtidj3S38EwwsQbMiMcqem3ka9G4fcwmGPQuFxjBPKvLmXu5DrSWNQcA48P0q74ZxkRJpmk8ORhxVYTojkhy6Ndf2cJcui4Y8yKWA0HA5ChRXTSjUsupT5b0XxuCQfen14S2tMMjMeQ2oV1krzxURqXILYqu4jdiKNgp1MOeKLdGStkCwkn28QTmuM71yV49SsIg7A4yvhIpNpIHtwsyMp594p3+4p6HKRgmQTR9O83/UVzt7LpaG4biFMxyHOeSy9a5fQOSrRKc9RzBpNbqzvHMT6oZAdlmHhb2PWjr30LGOOQRnmA5yD9KKbA0ctZrnLJpKoo3Y+IH0rgdF5quTvzNNJcfhcBW81G1AntY5ZCzpG58y5FHsBhbv+ICYxaRyyuOmMCsvxXjXFuMHE8pSFv8AbQ4BqEUOFaJdi2CdsAenrzr54yhwRpI2B5mu1JHNTK5Iii6x8vrtg1uOwt5/4YRM3jjkfJP9W9ZC4Q62AA8gCd6Z4HdycP4mDGO8RiNSg/rQkuSDF0z3PgPEVWTuJwDHL+h860DQ+Nox4gwyD515rBck90wPhI2wa3fD+Md1w+NZzrkYYUDm3kKj+R2voT49wdJI2nUJ3wGT01eVZwIID3TkKG+WM/t0rXRW088rSXrY28MI5J6+tV/EbABMFFaM8xjNTmvopCXjMxLYrk5t42ydww5mvoLS2VtMEggbOCjbqD5A08IGgjxDqIXfuj4v16USEJrUvCEf/tyEYPseVS2ytgD/ADS1A7qWRFB/Ccgihjil1llcOGYYZwMgf4p6aeZdrZxEQfEJBkN/iiJJbTgfER/DzY2Zd1NF2xU68Elh5SKNQO2oHNfMJwWVgsifkfY0xc2BCrMk8iMP9yM7Y9QOdRt1eQZLxzL0K7H6ihxDyEYkjm1Rshtn5BXYFW9j+1Jy8GCF2RShP5OX2q4uLVwuQEbB5OMVEXISEMY2RRtg+ID61ujWZ4T3NhJpV21fmQbD3FWlpx26XZ1Dg8yBTc0UF0EwBr5rIhBH1pW4tPhiNSOycyU5j3HUU3Jo1J9kZuNzyjQi93IejV9BNIIzlNTnmRzoq28Fyiq2kDnjGDTDQiNR8PhD+VtwaDdmSS6ForeBG1vqRm3LxZOT6imIrJ3QTWcu43x0J9RyoiDQpMvgOOY5V2IwhSYnV+uYn60QB1d5AVvbaJz+Egc6+T4Zw8KSspQ40TdD6E1yW/7iLU4aYAfKo8WKJFJZ3aFojq1DdCMMPoaxgkdq6RFYi4C7nrqNQjN3giS3t2IJGQ+P0pO5e7tbjXE5SLmU/CfU+VQ/mV4pPd28Uqk5D55+tYFHmKldQCqNWDlV2P8AxUpU7wHSCuGwcHy9ftSsLMN3ZfF5Hz5ZPX2qckpQamxs2AW/YfvXWiJGWIu8pVdgTk+XTrVfJFhmC6dxjbOPvVqr5bxMe8PMnByPKoSRoqkSbkc8Hc+W1NYrRd9k73vrT4eVsyQfKOumthd3bCayiQkYGqvMraRrO5E8GzRnfw4BB6E1r2vkuJLOeA5V4z9KlNDxPS+D8UW9QQXBAuFHhf8AOKdlAO0i4bljrWEsbjKqwbBHIjzrV8P4mlyqw3ZxJ+F+tKgtA720IVmgOG9v71WyNGNrkYTO5IytaMq+vQQNxz86VvLFNAkfSFB31cqRwfaGUvGU7RCQHHiHp1qBgEcSrG2nT+EDI/WmvhxnVD8x8ts0HVcplbi32z/1IjrA9xz+2aSmMnYJRNGGZl7tv6DnPuDUZLcTrlvfWmVI9aYxnDqQ4ApNowbgSMzCUjAcLuPTPSlf+hG4NaRAM5lXoH5moRtBO5VCVlG3dyKQfpnn9KhGzg4kO2fnSjy3WtlV40nUnfOxH3plT7AzkkSRZc6Q4G2kUtHK0heOeElC2VeM52/qU/3FWKSwHETyhCRsk22fTP8AzSl5ZlMNGska5ydJyu3oa1GTPp7USINOmWMb7HcetLpaXEbkRXCzqBnu3GGA9CP3BqcLz6/EoZc7EDf7f80yyxysCcF+uqsmamASOUAnQNWOXMCgoiEszxLCRuWTk32FM6ZogdMzlekbjUPudx96J8RGEBu4ih66FL6ftuKyZgEUUVzERDKkoHMavEP3rohdELFvEvLO2PSm47WAZeLRKG3yCDSlzNdxyAQKun8STZyfZhy+uaNGs+t3LxkS5UnyOoe9S+Ei/CyY6bivo5oJiFkVoHP5iCM/+4bffFAubPMp1JnGwxIF29qHFmv7PJEOfGFAbSAHI3PsOlE+dSEYa25kEEn3PIUE/wCm5xHmTOGOck7efSiqS8YjYDuwvLTsuf712EQRJVe733OCEIb9aOsuoYYjTggqB+/WoaHUIoYqM4z0+wrqjGdBUbnO2AT7VgE5dMkWghmA3x+Aew60SxvzZtGjKViB5E7+uKg2SuWkIOchtPL6UtcKM6X1MfM8yT5mtVmNxY3AeFWRhjnzqytbsZwxJIOQRXnvDuJfAy925DRMdwmSErSw3oLKyNkHnipSVDqWj0nhfFtKATkEYzk9BUprhr6bvJFPwv8Athd6xzXhS1lY/wDbwDTHCOMyW2hdWUxjBpW9Go1pCnGkKRSrwFZTLAGVvRiAfccjXILmOca4CFfqpo6Tam0nwnypew0Ko0jSEPEpT8ynSft1qfdKxyhJbljO4ptQJCVK+KgyWsJBW6Dvk+HSSNP2INLxDyorbi2xcDQrwfmkXbP+ajIQMKGL+Rx4jVuiRyR+CUTIDgZ3IoFxbLGWkC6m8mNDgFTK3u1nG4LL1VwQf1okk88cem0UIfyvllH0z/ii98jg5JQ/1An9aiyal339edBIayUdwJN5ohDIebq2QfvuK+dFkRjqZ0O2pCQR7Y3+1Li3jQswJDNsdzgfTOK+gjmMjBRkfnVtJP0phWFtWDZEU4kVdipJDL79fuKOQ6hscuQKjP8Aalmd4y0dwofP5tj9MVGK6eNj3UjgH8Mvi/XmK10aj7+Y90zGWIqM4LxAn7g70Z5re7gP+qkiEdSVKn+4qMvELVNC3wCB9gSMjPuOX1rj2kbAPAyuM5Grf7GhbNQhPb3VvHrjkDY3xJlw3/25/evre7vGiBmt3DHokmRj0zTazXKOQVRo+qMcH7ivjNakkmJgT6UGpDJr0//Z</t>
  </si>
  <si>
    <t>Cabbage</t>
  </si>
  <si>
    <t>https://encrypted-tbn2.gstatic.com/images?q=tbn:ANd9GcTB0yewD0nG-whtLZ8oAOd329ZP4m9f71ifC4Em64AUDm0IVMoHNbggnAqkls2rFiUYHE2Nsgt1e-akNNsq5V75xTD9TJ20aWu1-QesSEBw</t>
  </si>
  <si>
    <t>Onions</t>
  </si>
  <si>
    <t>https://encrypted-tbn0.gstatic.com/images?q=tbn:ANd9GcTNE5mWa7Yaa8pyt_eyqgpZMCkOSoYSN7rtuux9b-SwFu9YUyEYgWVPGTep2tIzmzB34glWU-bP39tTawG-neJyp1IHkWQEcg6_wwDaUiUGIA</t>
  </si>
  <si>
    <t>Garlic</t>
  </si>
  <si>
    <t>33.1</t>
  </si>
  <si>
    <t>https://encrypted-tbn3.gstatic.com/images?q=tbn:ANd9GcR3SsgowZG_6xIYqc397TMgGSoeN04EuiaJU-yg_NC722b_T2ee8Qdx1BdoK6fRAcsO3hG8x_XV8KL63Q3DsQc0qOOtlopbl4qNzoD_0tm7Tw</t>
  </si>
  <si>
    <t>Bell Peppers</t>
  </si>
  <si>
    <t>Cauliflower Rice</t>
  </si>
  <si>
    <t>Cabbage Soup</t>
  </si>
  <si>
    <t>Mushroom Soup</t>
  </si>
  <si>
    <t>Tomato Soup</t>
  </si>
  <si>
    <t>16.0</t>
  </si>
  <si>
    <t>Chicken Soup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</si>
  <si>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ABwEBAAAAAAAAAAAAAAABAgMEBQYHAAj/xABHEAACAQMCAwYCBwQFCgcAAAABAgMABBEFEiExQQYTIlFhcQeBFDJCUpGh8COxwdEVM2Lh8SQlQ1NjcoKSorIWNTZEc3TS/8QAGQEAAgMBAAAAAAAAAAAAAAAAAAECAwQF/8QAIxEAAgICAgICAwEAAAAAAAAAAAECEQMhEjEEEyJBUWFxBf/aAAwDAQACEQMRAD8AoTik8UZuYoH41IrHul/tIrmH78ZI9MVHqae6U228jXzyPyptKuyaRPJjTYkFPKimjYouKCRwOK4tnhXEUXrTFZxGKClYY5JpRHDG0jngEQEn8Ksml9gu0OobXWx7lT9uY7aQyr12a0u0+El2/ivNUii81jXcakovhHpgH7fVLtz/AGFUUBsyIPRt+a18/CTRiP8AzG+H/L/Km83wisyP8n1icH+3GDSCjJya4VoF98JtViUtZ3ttP6NlCf31WdT7J67pZP0rTpdi/bjXePyphRDE4otCfC2OIPUHnQUhoA0FDXGhsYAoCa40FRA6gY0NJsaQwc0XNBXUASIFA1KEcM0QiplYtp4/yyL/AHqJeri8lA+8aV05c3kOPvUS8P8Alc3+9TEhGgNDVt7Idhr3tBtubjda6fnjIw8T/wC6P40Eitadp15qk/0ewt5J5PuoOXz6Vo2gfCoDbPr1zz4/RoD/ANzfyq/6TpGn6Jara6bAkaAYL48T+pNPSaLHxGWmaPpekx93p9jDCPvBQW/Gn5c0nnFAzgczUWyVCmRQUj3/AExxoDP6VFzRJRYuTQZpD6RQrNk8qOaHxYvmhDdD9XHLzpISqeFHBzTTQqIbWuyOha4hF5ZKkp/00PgcfhWa9o/hhqWmq8+lSfT7YcSmNsij25Gtk6UKtjrwqRGjy/IjxO0cqMjqcMrDBFENegu1PY7S+0sReZBBeY8Nyg4/MdaxTtL2b1Hs3eGC/iYoT+zmQeBx6Hz9KBEOaLRumenKikVEYGaIaFqKaQAGupa3ge4fanzJ5AU6NzDbkxxQrIBzc9TQAqT4cUUDhRzG4z4W4elABjnwqwgO9LXN2h+6CaZzNmZ2zjJz+dPbBu7jmlIHBMDNWr4b9j/6XuP6T1NCbCJvAp5SsP4UwXY4+H/YU3xj1TWYytpnMMBGDJ6n0rVxtRFSMBUUYVRwAFcTgBQMBRgAcgKITjnUGyaQOTRGcCkpp9o54pnBdCTczcMHlVMs0U6LY421Y6luSvCko5GlzjpTC8uFN0FRvs5xTqycfRGm5Djz8vOszyuTLowSQm10QxBOKPvkCFmz7USF0upEl7sZTj4eGaOZSzleBA51S51tsmkctwwfYSKGGWKU5D4B4cDwzTeeKO7idYJNrkYz1BqMt7QaUt2sP9Y/j2b844cTQptbsGrLHEkuw5I5mkortdxBbBBwPWq+2qvd2+zLiRDwAP1gKfaTbyyyLdXGQu4lVbq3Q/r0qfvbdRD1Utk6lwCcMcYpwCDyqq63qq2d5DbrJmTbnaBk4zyqWtZ3wC4KjFaMee3TKJY/wSwptqmn2mr2TWWoQrLAw68wfMetKRSBwMGlRWpMpqjAO2/ZG47MXoxulsZie5mA/wClvWqzgV6d1TT7XVtPmsb6MSQSrgjqD5j1FYF2w7NTdm9UNq5d4mG6KQjgwNIRXWxQxRtK4RBkt0oduaehTZWYb/3Eo4f2RRQhK7dYI/osJ/8Akf73pTL2o+DQbaAHNvcbNpDuvpuqSa4KouTHKG57lFRJmVo/G+fcZosU6bwDFnjzQkflUyBcOzOiN2gvYbKJO6jZt07KTgIK26CCCytYrW1j7uKJQqKBwAqB7BaKNF0KN5UxdXQDvkcVHQVYPOlJk4L7OJpvK+Rgc6NLIFHE0zUySy8QVTz86z5J1ovhEjpJbi8uHghURopw0snX2FJXVo2nyqRK0neDGCeR86EsXvO6hOTuxnNH1cRnbu/reA3A8gOdc6StOTNK10N3hS7giuI/BKp2kknz/X4VJaq6WmkLCHAD4jyDn1b8s1FXmoWmn6WZW3GNRgAKNx/nVcsdLmvQZRcTSQvJuWJ2OEz6UuXFf0i9yomzeMbYJayvtX6wDZ68h1NPrK/WGHEh2kgnj1pCDRntoCltcR4LcQVxkcPwpS906TvgkWHjP1SxyRwqmeLktmhNIbo89yJXfg2CwK8OVMItXla7S3lf9mx2yNtBZh5DhUlFYaooESQqFbGZDJjA+0D78qdRaRY21xbzbC0y5cIHyF4lsk9eJwKsUHoplJ3oJZ2sYTvpI+MROEB4nHn68qf6hK3dqqOFzyBx5Z5+lRsCtp2pPbFd0U7hufQnn78RTnVLWWG4AXJEh8BB4fPy50NNx0T06TEYPpCSzXem7bhGXJWSMLkjyPMU9stat70mOWMwy4Hgc/uNMtQ1GLRLWC1gTdJOzYxgBMcSTk/rFRcolnDSuCHU8FUDA9vSmp8UqI8bLiu6EgxDIJx7U9ikD+lVrSJ7kWrtPuEY8KnnuPn7VKw3CxorM64YgDB6np71sw5t7KJ49EsKhO2PZ2HtJoslq4AuUUtBIeG1vL2NTCMGXIo6n51uTtGdo8121m8V48d3GUNuSJAw45BxikbqQ3E7yHkx4DyFaJ8XdGFpKuq2ibY7shZiOjgc/nWbZ6UyAQoKLtpQ12POihWM8BuQq0/D3Qf6X7S20ci5giPeyk8sDj/KqxEp34FbR8HtOEGlXl+6+KVxGhPkOJpi/RfnPEjGAOQ8hSTNRyBnNNp2wDVMpUrNEUNrt/2bAHxfZXPFj5U3ubj6HAEZwZAOLEcKUd9kckg8bKOA6/L1qsQXk+pOyyEgq5B3cOGeGa5+TLs0QiSulKkUUl47ZZmP6xUk9vE4beQTKDgHhTHIMKxR4IjTJpawK6g7d6n7NCY2GftDHH86SaaolVMgNTs0voZYXEaOikoDkjI8j7ZrrO6jtLdJEGEHg2gcyAD/ABqXvtALZEeJYyrDYThgeO0g9cGo6LTHQ93NannnvHBzy5DHSq5Y2qGquyw2pi1GOKdTtUZ3r50EsEcUyhXYMBgKx4H2NN3u7Ts9Yxi9mjjaVvz9PSkbXWbfUmktidh5xu44E1dJwUUn2KNyegmr6ylrbywBykwXbhuBGeX86jNIu7lpmhmzI6lZFbzAPHj+FP5tPlv7+JdQgkQxjCFBuV/UH+dNNUtZtOzIpjaMbkHHaQTkcazSU3K/ol9lggiRpo5nRWMf1JOZ2np8qdXkZmiZeuNy486oXZ6x1C01eGV0cwZKFgTtbKk8M9OHOrLqvaBNEiiN3CXic4RwwAJxy4+mT8quhPTTQsiUdkDrSrd3cMMUMzvG694dvM/aHH+FT8OmmW1jMzNxP1SpBxnqDyotnc2WpRxalHJF3g+ugbOD86mo5EKEg86wZZuEmThtWiNmSeN0itlJVuGByUUH0QTjuZdpj3hvC3DIOR+dPJyrjapwfSk0tXMeBJs9qMfkfkm432Sdu3DA4inNQVn9Js7hbefDqckSj9xHSpxMMoNdzx8vsiYcsOPRH9p9LXWtBu7Egb5EJj9HHEV5ydSjFSCCDgg8xXqBTtORWB/EHTRpva2+RV2xzN36AcsNxP55rUjMyugYGaSJJNLMQRgfOiFR7UCFLaBFDTvjavL3rfexFsbPsfpaPweWLvnHq53fxrA7uVWAgh+ogwP7Rr0pDF3FtBAP9HEq/gMVKT0EF8jmOONRl7PjvFBwVqTfkfaq/wCG7vHXc+0jaR04f4mub5mVwiqNmFWyMhmnuphHll3vjgeQzXWWni4tNRkeQ/s5AYip44XOM1Pi0itUPdKFwP1xNLWdrb/R37hSolHiG7NY/Gi5SpluR/FNEPEgSzQgYWRhxznh50y02QWd5evEQqyhCgzwdsHI/dUrqbrpsCLw2jiAwznHT51RbXVZP6SF7IpCW42hFPUnr+P5VbJcX/CuWSOv2aDcaqlo4SUZkKbiByHTH76c283f24uFGQRnHM1XfpR1G3aZJFikEXjZ04E7m54HrSem3N3p2mS3t/IEjJPdJyUjoxGM+w5mnHI2/wBE2kuyL7UQ297cmfUTcIUG9Aj4IABOACDg4yflUboN+juRaNkQ4JyuSfnRbu11TtPM7pHIIiT4pdqleHJRxx8yf4VOdi9DHZyCdrt4t7EEhTuwB5k5qDhFq5MIZHfxiO+zuuyfTUs5JGZXBZQ55ACpGbUrG8lmimVlaOTGCeDHJIPzqGv7S71HUPp1vAY1iG2JkG0j1/XnQWOntCZfpG/vJW3e555P4ml7opcUTUG3bLTe3EomgZIgVTxMFOCQQQR7cqjdcuLzT7eRraKK5Rhu7qVMr5gHyz59Ke6lEzSQvCxVe7xz4Gk5UuIYQVzcEnih4DHUfmT8qm75BSopun9tNFGod3fdnrayJyGmjt1LKwHXaMnlVw0q+tL+3jnso5Po0gLIzEjK+eDVas9Eku9akvBbm2HEY25U5GPqnOeHOpzU73vYTaWvCYDYe6HD2HkKhlUZbohghOOm9DUXVxPfv3BZlDbUUHgRnn+FWJbkCPO7HpVNYXVuqokRZ1bczDhx8vb9casPZ+O2miSTLGTj3gfmGOP1/jXOlit6NcurYF9qTG6jiiVyuRvfBwPSrFaPuiFMriJOlL6Y2Yyvka2/5+WSyuDM/kJOFofA441lfxps9tzpt6AAXRo2Pscj+NapVE+MUHe9nbab/V3I/MEV3Uc5mM8jQ4zQ+nrRlXIpkQlmu69tl854x/1CvTso8XsK8wQv3VxFL9x1b8DmvUEnibf0IpPocexGT6h44qs6pqNnpl4omuFjkk4qp61Z3yAcVV+0HZ+21eWJ7jvA0eQNh44NYfLhzRpxycdoXbUA1u7E8CeBUZ6ZpTSNTVUeOcYJYkeeKjlsGsF7iDJiQZVnbJB9qbx94LyXEpUkkFseH+81z8XwnZskuUdkh2lnW40+VIiRIcYwMnFVjs9oVzJqJ+lwMI8HvNwIBPMEZqc7qVImYZODxY8z7flUvaXsUsYwfEOBGKWXI3aKn46bTGtxZR29u4A8JXBx+vWmU9gt/Ym18LpnwDeQVPQipK7l3JgAhC2DwqM1CymnkSLTyQ3MPngtVYZS+y+a10BbQahp9o8cNviNOnU0ro8EEkgkbf4/GRIeJx09hRZLfWtPtSVuO82pxIOSD8+dOLG+e5t0ExRpxkMTjPHrWluMtJ7K4tkvNPFG4RnUFlyFqK1pw6xrHkPvAGDSOs6PNfQiWO8Ec6KdpXOGHQFaQhPeQxLLtZo+B6Z9fask8LU02SxyttErc3M1ra2WUDMVIYcz05ClItQg74xElGXgxI4ZpDv1uLOJQIzMGKoUb6gI/fQPCtqGkknAOQxBbgCOma6FvshX0Sd13q20gs9huDgJvHDOeOflQR6bb90RBH3DN4mC+fz51FXUt5PFG0EipIT4NvHPmTRb3XbnR0D3iLMhwBt8J9Tx4VLlFvZHi1tBryz1m2kY29rBfQf2ZNknzDcPzoN09pIha1nR2XoMr8zx/QpxpfavTNRjBimljfYWKTQsCMYzxxg4yOVSVtqVpdqRbXMMxBwVjkDEe45ioT8XG+mTWeS7RGx3F3cJJm1ddmeDcC3DPCn+hymaLvMEbjyI5elIavfrbxDYqmVvqg/vpzo6SBA0uNzDccdaPF8eMMtx2RzTbx9aJQVTfi1/6SH/ANhKuQFUf4vyhOzNvGTgvcrw9gTXXOezGTzpeDGw5HWk2HHhS1uPAfemRI913Iy+YxXpXQrsX+habeA57+1jc++0Z/OvNdbj8Jr8XnY6OBmzJZTPFjyUncv/AHEfKga7Lc44VG3JMe5hjOOFSZpleR5BzWbOnx0aMfZCNdd421yd6cyKTuUiQgQKw3g7yW86VnjRX8KgZPE4paO3aeT9lKEKDifSuYk26Zt6Qy0lmaN4CAOGRxqJk1BNKeaW4GAr4wehp+sk1hduJ4G3sTguedPLe1WUPLdRLtOWKkA7yeVRcGxt60RUkss8Mc9vKW3cW3LjGeXtUroV2VG6Y46ZPDFMpbNZpNsMbxoTllU53e4HPkKmri3gl0v9lCn7IZCDgNw/RHzqHqcun0DnSphNQu7m5haOzgYqeDXDDCr7DmajdMt7ZTs79ml3HDliSW65/lU5pV8uoWYcHPNTw500/o2GLUTOCUMgChs8scuH5Vb6dqaZWpVaYpdC0W5jEgcyMo5NjPrUNd39i7MYXiVT/qvFjH8aR7UQyTOLeabYSjRmM/aJ8j64xVYsnn0qKWPuHQLs3IzZYFjtIXrjIHLiccT0qeTfRCE6mi2Q6pa2lsrIzhd4UEDGWKnif+WkbnUxNJuuQgiwVjGeLnHHB9qjpLiytU7q5lgib+scM+SCMgDHnxOagdfvf6Q7qGG6ili5llbGzhwOf4e9QXJui2bqLkuy52mu2sMOTP355oinOB0HlUb2ivRevFF3eMeJl3fgarlhpl2zhLCbvtpH7ZCMA+ZB8qVSaK21Ju8nkeEMY1nK4345kematcKRiWaalUkObC6gGtCxaMtbu5VxJjgCCDt8s9R6CrFa6ZB36y2crzIzbRKSd2enH2qNtNNsjci+jDXDsRIDk4zjlUhHb3kUcZj3RKWAKZ4D/CqZZovSNeKEltilxa36XAkaVp1yFYueIGf76uGmR7YwAc4FUmfVzBq9vFdGRY2jKgKNyyEkYI/Air7aLtiHrW3xEm7Kc+S1xHIGcVmXxpu8R6XaZ4ndKR+QrTQMkVhXxS1EX/bC5jRt0doqwDyyBlvzJHyroMylWLUpE4CnI60gKHNREJjjV/8Ag/qv0TXp9PkOEvo/CM/bXiPnjNZ+opzZXUtleQ3du22WFw6H1FNAemfXpSNwm5c030TVIdb0e01K2PgnQEj7rdV9wcinpFJqySdEBdQsxwPOkZbOR5gqt3Y2/WzzqTvoDglc1VtdvpLa1O0Ozk7V68a5eaPCR0Mb5osCC7jCx3CJdRdTwDL/ADomowLDYy3FsD4F3d0QTu9PMVV9J12Vox9H74r1LtkE1Pwa8gt2kdjLIrbRGicX5VFZoNOLHPFKO+yOtBJKyzMZo2PAwNJxHDoQAT7VM6VdQ5a3V8sctgjlQtcZISayIY/V2lW8vn1qDuvpVjdCaUA7BuDFeY9xVXJ493aJqKmqZYY4YbRH7lCiEM5Ibkc0eRorhdm8CTbkeo8wPKkrO4W9tiMEbgVIqC1i5kt5LcQyTpcRksm1Nyv0I9POtDyKKtdFKg26YbtKlvftGJ7mG2urVlMcu4eIdQwPE+Y/WY25uIbtJI7OQJqG3b9IlQjPDnH93/Gp+9nheyS6ljWORsZjYZzUbPqlvGu5IVYHqetZ8mRKVkklFWZxqGkNYzFroOynizdP1/OkO9763VIe7ih3HLBcHB/XM1o88kOvW09tKsSRlMEcSxz5GqBr3ZbVLBooIo1uoNhKtAfEw82BPPiKvxzUltk1lTWggvY+7jayd42VceH6wPqccfwqW0y6ju2W11ONFb/RSnl7H+dUc95BLtcOjqcEHgR+NTNq7yxCaPDBB4tx5DlUp4tdjUoZNSRr+h2UcUS7ZVdcAAAYGfxqfVIzHgKGGMEHkayPQ+0z2rpA0KCNTxK5B/ka0HS9TN8AIPqnm3T2/KsW4T48RyhqyQhsIJrxHMCAxfVfHI1OIMAAD0pvaRCNBw405ArtYMfCBzcsrlY21O/i0rTbm/n/AKuCMyEeeOQ+Z4V5puJ5Lm4luJjulmcyO3mxOT+dar8Y9eWO2g0OB8ySHvbgDoo+qPx/dWTHnmrWVBs12aAUGaAOzQgnNBXUAaD8JO0i6ffvo13Ji2vG3Q7j9SXy9mA/EetbCRg4POvLoJBBUkEHII5g+dbp8O+1qdodPFrdOq6nbL41PAyqPtD+P99MEWqVNynhVe1bTYpUKzRb42PiX0qy8xSUsIkUjAqnNjU0XY8jiyA0/SLBbUCOJJQpypP8ulBex/sGEcO0qQwHXgakEhMGYz9XpTN5UluVhLY59a52aCSqjXCTexk085JFsmGbgSBxHHnT8Xsdzm2clZIxiWP9edBYL9GViwwZG2sw+xjhTG9t7i2YTcJJo/r4z40zkEeo/KqMinDHosTi5bHd1J9HjDwIF29POs+1PtnKmpyxzRiOIHarRfWAxx586uEt8dQtSbKOSbhjwjlWT9rrSaO4Mrqdr8WcDwjFVeHN5JuM3SZPKlCPJF+hvPpsC3NndR3cS/WUHjnqCDxFRlxdXErLDND3Ss3A1RdJ1CWyKGwllt73cEMxkHdkZ5MvkKt1r2miuLaa11mWz+kxkftY/EjjzBGOI61pzeI4bW0Z/asqp6Hc8c0boIwTkZUKueox78zUvpWnXzzPKCo35LRmLaBny8/amGmalbvIO6uoXc/VAODirTYX6Mw+yfXrVKi64S0RWJKXNMZan2b0u5gIu7dHbmSBx/Gq5P2QsnBitbuSFc7jkg5H8atvaAu5WCAjfMMkD7I881TdZ0jVJNQjjjieSLaNjIAuPfqKliUoypMnlzcVdDX/AME3zSDu7qEg9dprS+x+itpmnJA7BjncT6+lN+yOlajDaA6k4c9BjJHuetWtECDCjArp4cbfykUZM7apBwABTPWNUttF0yfUb1gIogMAHizHgqj1J4CnZZVDM5CIBkknArC/iR2tPaHUltbJj/R1ox2f7V/vfwFazKyva1fXGp6pdXt4czSyFj5AdAPQCmQpzdgOkc44hhg+9NxikwB5Ci8KNzFENIDs0NBiuxQANOdNvrnTb2G8sZWiuIjlHH65U1rgakB6B7F9rLXtPZcNsV/Gv7a3z/1L5irHivMdle3On3Ud3ZTNDPEdyyKcEVs/Yvt/a62qWeqFLbUeQycRz+o8j6UAXGWEOPWoyaw7uTvYQA/tzqY4jgaKVzVU8Sn32WRyOJVNb1RdNs2kmQpGrZ4jIb09Ka2vaXSNV015Hult5bbBVnOGU9Mef6zVrvbCG8haKaNXRx4lIyKzzXfhak8zS6Tddx/sZF3L8jzHzzWd4WkwnmldxJVR9KgdrCdYmkYOxQ5Qt58OWag9Ysrhg0d3dwhn6CMEsD1oLPsLrWnj/JdRKydGUlce3HFPrHs1qZYNfsjMEy5Uk942SckVhn4ru0tl8PIlLUjONW0KITEWodY0Ox3b7Rx0H4+/yqIfTz3kh2ynauUwuSTwznjwAHHNbxa6QsRfdGpOF+z5VHX3ZKK9vDOI1RSMFQvOt2OWRLaItRMe06CRLu07shnlXeoUYPXnn1/fW16FbKlitxebDMfsK24A0np/YiytySIstw8XUe1WW00iGBQAp4edN4nklbQKXFVYyS3eSbvCOPTrj2qRt7EKwZ+J58aeJCi8hilParYYIx7ISytgAAYAHKhyBlnO1B1pC/vLTTrSS6v544YIxku7YA/vrGu3HxButcMlhpO6100cC3KSf3+6PTr18heiqx78Su3J1Lfo2jSkWSki4nQ47/8AsA/c8/Ply4HOfbnQigJpCY8tiJ7eS2HMeJKaI4bPmOdDDIYZVkTmpzjzpxfQqkoli4xSjcvpQCEaKa411IZ1BQ11AgKChrqAOrsj196CuoAvPZb4kalpCR2uog31kvhG4/tFHoTz+f41qmgdqNF7QJ/my9Uy/at5PBIvup5j1HCvOgGaMpKMGUkMOII4FT6HpTsZ6iwcZwRQVg+jfEPtFpShXuVvIv8AV3Iycejc6tmnfGPTWbbqmm3ED9XhYOv4cDTsDSyufWg2KfsiqxZ/ETsldqCNXjhb7s6Mn54x+dScPans5OB3Wv6Wc9DeRg/gTRoESfdL90UOwDkBTBu0GhKMtrelgeZvYv8A9Uzn7Z9loATJr+ncPuTh/wDtzRoCdArqpF/8Vey1spEFxcXTeUMJwfm2KqesfGW7kUxaNpkcCkECW5feR/wj+dAGxMQiM7uqIBkuxwFFUXtJ8UNI04NDpIOpXI4blOIl926/L8axnXO0esa+/wDna/luEzkRZ2xj/hHD8cmkIjuUEnNKwJjXu0Gpdobnv9TuC4XOyJfCiewqMrhXGgQFAeNcaDpSADHGn9myzwtasQCeMZPQ0xFGVijBgSCOIxQALgq5VuYODXYp3eKLmBbuMAMBiQD99Ms45cqBn//Z</t>
  </si>
  <si>
    <t>Vegetable Soup</t>
  </si>
  <si>
    <t>data:image/jpeg;base64,/9j/4AAQSkZJRgABAQAAAQABAAD/2wCEAAkGBwgHBgkIBwgKCgkLDRYPDQwMDRsUFRAWIB0iIiAdHx8kKDQsJCYxJx8fLT0tMTU3Ojo6Iys/RD84QzQ5OjcBCgoKDQwNGg8PGjclHyU3Nzc3Nzc3Nzc3Nzc3Nzc3Nzc3Nzc3Nzc3Nzc3Nzc3Nzc3Nzc3Nzc3Nzc3Nzc3Nzc3N//AABEIALcAxAMBIgACEQEDEQH/xAAbAAACAwEBAQAAAAAAAAAAAAAEBQADBgIBB//EAD0QAAIBAwIDBAcHAQgDAQAAAAECAwAEERIhBTFBEyJRYQYyQnGBkfAUI1KhscHR4TM0Q1NicpLxBxUkwv/EABoBAAIDAQEAAAAAAAAAAAAAAAEDAAIEBQb/xAApEQACAgEEAQQCAQUAAAAAAAAAAQIDEQQSITEiExRBUQUy4SMzQmFx/9oADAMBAAIRAxEAPwD7hmvG5V6K8Y7GgQ4DVYKrUbirKiCz2pUqUQHgqGoKhqEJUqVDQIeA1Dyqda5aoQ9HKvGFVtJo3fryoWWZkRmk2PQUtzLqOQztVY6Q29e1n+DxS/bJZmZiGPI06nuIYF1SuqmonxlkawXVyzIgOp8UhvvSKNDotxqalc017dnXM3YoeWevwpNmphDrsBqZOI2sXrTrmqU4nGxOVOfZA31UpsuCSuyyu+M8nk3PwFPLOyitgSDqk6s25pcJ3WPPSLZRbaySSJqljMZz6poiuVr2tq6KsgqZr2vKhESpXlSoQtrl+Rr0cq5Y5ogRXG25q0Gq1XvGuqCCzvNQnauBUJogOlO1e14vKvTUASpUrl2CgknAHOoQ6PKgrm6VToXvN+lBX/G7dWMMEhZ+R074qiK6SNS8kMjMvIBSayzvTe2JeKS5Y0gUY1PS++uUMhLt3FpXPxHiVwWWzsplXONTKVH50G9mVPa8Uun8ezXakS1CjxFAcm2Gz8cEeY7RCzctqDeK6ufvb2XsYz061U3E7e12tIkA8TzNL5+IyXEmZA7Doo5VklqnLhfwTDG1voduy4Zbl5ORlbf45p9w3hiWzdtdS9rcEc25L7qx44newW+EURQA4zyG9ER2vE7rSzXQRWGcqelOpSzuayw4ZuxNEo/tV/5VT9ut0Y654/8AlWRTgLP/AG17K3jpq5eAWSeuZZPNnrcrJfRMM0y8Us9P9vHz/FXQ4rY9LmP/AJUgg4PZNKFS3Dbdd6Og9HrJW1NCo8hV1KTJgYjitnn+8Rn3Gr47qGX1JM0NFZWluuEhUfCiVSMKCF3q3PyQtzUrnNSiAuFcmhpbjSuaCe87x71Z56qERkKZSGi8zXuKXWvEO9pfrsKY5yA3jTarY2LMSs4ODwyAV63s++vah500oe14edD3V5Fbr3jk+FKbm+lm5HStUlNIKjkbzXkUWQzb0tuLyB/8Myf7zkfKlzSD22qprqJfapNk+OWMUUhml2y7RRpGP9KgV6b2f/MpOl/Gz6aKjcybIM56UhXx6TCo5DTeTj/EaulvpvxD40HIHicLMNLEZ+FeCdW28KV7yvOMltiQXILW5P8A9NnbyN+LQM/OgrrgHDrwhopJ7NlOe42Vb3giiY3V9g3KiFp8ZwkV2/RmvSH0Wvrnh8kVk8dwDjGTg/KirGOS1s4Yro6ZFXSy4rQJ0xzq2RIrldFzErAdTzFOUV8AcnjAlikY4ESZB60ZFCpGZWzjpVs9m8C6oO8nl0oe3jld2q2GiJoKSWONkCL0q/W7+rQF0ZIbWS4VDJNGCwQe15Ufw6V7i0jmlhMUhXLRt7NFAfWTtEb2quVNqruCy6Hj3AIBHgKvG6hqYiuTnTUr3NSoARTXLFMHmf0oIv2ZJry5bSxbPeG2mgJZ2wcrXmpTb77O1XBdF0l22oU7tOK4gQN3sday8MUl5dCG3UtIeeOg860djwCK1xJezNK/MJyUfzWnTetHyQjUurGH2PkORqHUUHf3qwjTH65517Ldqtu0inA5J5mkF5cKqtLK2/Ouq7PHJzkkdzTHUzSNt1pVecWSPKpvjrSLjHHgdRVtOnbT40IWUnuEytyznOPdisNuox+oW0hlccVdzs29ByXMkjYd9OaJg4ZeNF2hiWND7UpwKrMNpZya5JTNIN9IXSo/es9u6XbBl/Yz4RajtBHJMqhtwq9a1ti9narpEkZfyIzXz0Xl7dyaLePCA7EcqbcK4fPCTJcTHI6L1pUJelzFZLx5NfdsLhcDZulLZYdOwDMeu1E8IVJyVOrQtOTAhXC9Kf7f3C3NYGucYrGDOR2klue1CnB570Qs+AT4UxuA0cbmUKIwpJOc7Upi++duyjJQ9R1qnpuvxReOJLg7t+Jq8hTwptbt2q500rFkV70UKI3i1MbWGYIC2nI8KdTbbF4ayKlFBiHSMVy0K+tHsOo/evRn/E05q1a6kZbkIfYoihvF4xPI0imzaMdnGVwynfP7U3j9QVy6YOfGvIDmMDwqyWGRvJ2w2NeKNq6zXlWATFSpUqEMjxnh19Mxe3ZgfClnD/RvjF9Pi7u2hgB7zKBk+Q/mvoHZAya26Cq7qdYkIHPFY5aateUjR7ieMRBLa3s+D2vY20ap1JO5Y+JPWqfv75/wIPma7WFpZO0n5Yyq/vRiRqJG91D03PGevoUxXxPSjJbRjuxrkCshxu8R3kQNgRjGPE1pePSGOadhz5flWFvAbi4TtGwAdRA5UrVZxtiFPgAs7QyObm50hQT2YAx+dN+Gymyu2ujHGERcNsOfQAeWKOs+FS3cYmk0xwjkPHFD8RVLebQyBo3ww7vXlz+VZsOKz8lNvyjmW+vOJzEJrwdh1OKsfgUlnbrc3UJcMc4zgCtj6O8MtoLaORY+84z3sZpteSWscLR3GkqwI0fi8qdDTpx3yYUkv+nzt7vEbR2qmI4xsAa4EPERCFsxLKznLPIcAH4jNFmf7JxeSGwt8W47yyEZ0+/POpxjiX2KEGRHfPtA7L8qyXThF7ex3ozlHd0g3gj3PDUMc8sYTOca8nNMv/corISylJDjUDyNYNLwzorRKQjYB1dOXLOfrwq60kmTiBhdc6WGSG3z126KAPfSldKKyhO9p8mp4zxS5mj+z2+cEd9/LyqnhXFl4bbtFcHUD6uG3pDLeG6H9rj8DA7Y8KAkhkyFnDg7EdAacpuT3GiE3b4QSNxH6Xwz3KQx27MWIA3FOvtwOADvjJzWH4ckNuA0KqHI3IXf50ckgBJmkZgeQqPVOLxnJpr0Uv8AI07XSybeFG2smSB4ispBcxhC6OXweerl8Kc2txiT1uZzn8VMq1L3ZEWQXKQ85gjwqtAFd1+NWJuAfEUuvr+O0xpAZyPVrrysSjukZIQcntQRbQSQNIZJmkRmLDX7NC3cXEzcara4iEfgycvjSyXik8hz22n/AEgY/OiOH8YLXC28xyW5NjHwrMtVXN7TS9NZFZwPIwezXtNLPjcjxqV0DtXlbePsx8/RXPcLHlRzNBqR2mubx2X96Ce9Uvktv0qqOSaabkzsTsPhWXdveWP2pIaS3UQkYeKirLeNnXVNsOi+VS3sgj9pKdTbYHQVLqUsezj5ttTJeKyU4fCEvpahCdovJ1BHvG38VlbO0iMuZmL+ONsfrW9urRL7hxtmHe093PXb9KQ8LsjGhhmB1a8nPMGsWq3JpoZCOWLuIvLbWC/Zc6AN1dse88qWDiUb2ZYo7T4wxZWwAOgGPOtdepG66NAEY2YnrSiee3GmOGMBUwDp6dB+VYLpKC3NmmvTKyWGVcE4/cPbpCh0IDybY499Ey3UktzyRB/mMNsfuaEeGGfvLpD/AIht+VVTXr2lqEmt1KjOZNzmhG+NkVyLv0dlf68oJIuJL3DSRvEoyz8udB8TlDRTW8iFokGSU20t5ePLlSiK/eZpGiLq7+rpz+lMrVJBbETKz6t2BG5qtlb4aH6WyWNsvgz1ttJ27FyqkHD9Rnw+Vd3TXFvqaNZEWUgqY3yXO3d26dcdfzrUXPodbQtHc3V+4DLkhYwCucDOM7/W1FSegWLZEh4vLnp2kfP86tDTybaRltsdixLsx0iSpax3UTNIEBWUAEY35jpjf8qY2F+tzZmFvvMbqp5iheJWt7wq4ltruRZDgFHRT3h5/XSg7ZmgkDdnhSc5wRg1eNUorkV/bluj2PbSeQShZFwgPIkZp00McgDIGXIpFbuhkWTG43I6Gm7XymEBTsPa8KROPODo16mViy2WxRxwEqiMXbbNM4IIWjAD7L6uTyI86Fso1mjD9or56DmK9ZXWYIY9QY4FXj4LlZEWz44NZA4FoGLZCruaxM0hd2Zm1MSc1o+LTiw4N2ZGHkGjHv5/vWQZ1PMkDxNbNZY8RiavxtWU5suaaQbN6tX2W8sa9SwGeoNCNzXfK+dHcKGbjUeS4I+vjWOmObEdC7CrZtUaNlyW35VKXxSdwV7XoUzzbjyBWXBXx9+23TrTOF7ayHZlu825zVccpuY43iZTE2NJGfDpSO94M8vGhJFO26b4X1R9b/Kszk0k4IbGKm/Jj+a81nTD12r2KMr3m5nnVUFqlugK6nwMEnxq2aZY1YncnoOlM5fMuxfC4Rw0qrIFHdIJAHn/ANULxS1kulMlk4WcY1rnGteuPA0LPLm7i88t8v8AuixK4YBtnxkHxqSSksSCsp5MpxW8miQxIp1qcFcbg0hsYLxblprudk1IVzkcjj+B8hX0DiVnacVj7O61RTclnTn/AFHvrJ3/AKK8QgkYq3b2/wDmo2cDzHMVis02Fx0aK7pqfBTGuSQZFIHJl5/rXZYlSvbHAHtL/Wh14OCNLXG49oasil8/C5luUjMkh18mXJ386xx00YvOB87r5PG8P7+o6ZyB4AY/euTfXCSfdBWGNst8PCrYOARqgLySaz/qxRUPD4racSYZsdOY9+KrK6KfYl6K2Xl8ml4S9vxrhttcXulZomAJ1435Y884p2QUXSeQH5Vh1vdciwR6sI8bhiCMsGGB7v6VqDeak1ZwhAOa0UamGHxgX6Uk8MzvpipjMU/Z6iW0H6+BpDJ2rRPH9nYahz5Uy47dXdzeIkaOYRyIzlj1Iou0s554ADA4PieZqls0uRbr5M/Z2s6HvHStHLbiViWOdK6sU5g4FcO330ixr4Dc02sOBwRN2iozMPaY7UtNzl0FRa5bMrFNLbv2eGQAgtzGMVtLC2QabqZNAA7inmfM0UYbZANSK7LuMjODQPF+IrbW7zSHyQfiNb4aWNf9STIlKySjEUek1/212sJ9WMb+Z+v1pQ3dA9rO+araQyO0rljqOWzvvXN1MBHH2frMcfAisE5O2bZ6SqtVQUSxXBkMS8yRinnDYRABn1uvxpHw2CRbuRJPV0Kw+Of4rSI6jux7kAZPSt1Far8pHP1Nzse2PQcvKvaoMzDAqVp9xAwejI99HddraR2zzI/ZpgKG5n3U00okjOVIYkZY/XvpSOHW8Vw1xbNJHIejNlefh8KOtyHJB6cvdQjKUfFi3BNZiWyTEqQiasnqCBSi+uphNpMZaLG7aSMfOm8yqwDd1hzXPShLqUGHScEeJqs7dvZIw3dAtqPtN2Mqy4TJHhk/0pvcW6yxhTswXutSvhVz/wDeYxpw43HVcZx+9O3ptMlOGUVtThLDM5OzQyaHGGHXxFdRXjoO4+PKm1/ax3UeM6W6N51nriCS1kIkGR0arYwDORhNLbXSYu7dWJ21L3W+YoSLhFirs0N3ONXJJhqAPliqo5KuVqrKEZLDCpOL4Z6eFSY+6mgfww2/51X/AOpvv8kN/tYH96uBrsNWN/jaZcrJpjrLF/sBfgl4ZFkFu2VORuP5ojh9vxE3oW54YUtWBGTKmFJ64zn/ALokO34q6DNVq9BXD7K2amc+GHiBRzESAbDcVCkPtzE+SighXQNN9pV9ZEbmGCSJPUjDY8TXjTs/M4HQDpQoO46VTdX0FnEZZpFVfPmTT4xjBeKAssJurmK2haaaQKqgsSegFfNOMekD8T4hqiJW3jOIgefvPnQ3pfx674lJoj1R2SNnT1c+J/iklu+n471zddZKS2ro7/4rT1w832aq2vQYWLHcA6vMVOHq80qs/qE7UntWlmKxpqCsdz4j/utNZR9mFxy1afjVdHS0t0ifkL0m4RDZ5Ow7Nl5Opj3+B/mjbS5wijx2pbPG011Bp9UKSfLl9fCu3PY8qtfJ78szVpbcId9pUpZDPlATzqVn3lvTNhcopjkJ5qM0rguwrnPKj55u4wLJ3tjlsfXKsjxG5ihuuz7RVyRnfGfCujqnJYkjDpYxnmLNT9pX7Nleo5sck0ovbjnvnbl4UA3EZBBpXmBtnlis/wAa4vLHbMU3YA7vy+NYbbnZwPVcaYuTGT8TW1v0mWTvIwOPGj+I+nUdvxRY7aJJbRdmbcl9+mOWP0r5it3cy3QEjurvyVQSFztkDz5+dNbPglxxGYxidQFYhmJ0sQOeBv5UK3dDiLOfda7nlH2aGZLm3jnQYVwHHPbI88VVfIjhts+XjXza+47xD0eu/wD1lpM81pahGVpcAsvrbke8jHXHLx+gvfwtYJdzSIiGJZD387N0B69N66kLt3DFpia67KKXGrs/fy/KrYJV6kEdCu+a5vUjv7ZLiJsrKufr66VlpVlhYNbu8bA4yjY8KZkubPmMryqK1Y9eL8Qg7pcSD/WMH5iuJPSy4hlQGxMiHm6y408/LyqZJtZtga6DVjV9L1aTs0tm1EbjXkL4b4qninpbe28Je24Z2r4JGZcZ+Q86O9fBNrNwZcb1VLdxRAtK+Bjevn/BfSTjXEzM15bJaxDuqApDZ+J3om4Lyqskrs2MnnQci6ih7xP0ljjUrbDW46k4GKyPE+IzXMga5lyxO2OQ9wqq9lKoi5w2oqDS27tHZe0LMW6GsOo1Kh4nT0Wk3+T6GYt9cerAb31IbJAS2gHPTxofh10YiI5UIOPb607jliZQdSnyyK47lap+J3JQgoYa4CLK0jZUkjXYjGnz503toEK77g9PA1Xw+E9kNS+rv8aPaPTIdK7bEV6ClvYtx5i5pTaQkv7y4sRK6kMg72kVxBxSK+iXQMau8QOmaaX1oJZEyuwpNa8GChAFw0RKj4Ej+KVZQpF67lHgZxSYQCpXUNgQmFZsf7qlJ9oxvuEbCdTJKIy4IHQYyOm/l/FKeKWdvcRnVGrAltHd95PT6zSW54hewcfSLspg2vTnSdOPHPXNa2FF0xa9mZcYx5f0rXXJ2RaksHNhJxeUfP7ieC3bsHnaPSTgSDTnfHurNcdjjugqrIhXUcurZ32HTn12r6TxngcN9ahtPf0ZHvP9TWB4zwkcP7hOnDagnaAZz1PwFZL6ti3Ifbe5V4YjcpaqxsseGsgDYY5Dp0FNeHcWW0sh2jNpGdODhgccww8QN+mKVm17iRzljqOUU8m+HxFX3d0DD2TRgQNhc6dTAeXnyz76XH7bMC4+R9FZWfH7GWeB2mvVTX2BkKsfI5BJ/pS+94jc8U0W91ddm8oUAtpARFOMAc80HafZVdRqdXU9i5AGl1IPTc8jjOeQ5b0W3A4kuftVhJ2updGhtyvuNGU0ngM8r4Po7cTsrWwt7aPZFjVQNtsDHSgri2SWDtoBqVuXzpdZ+jvEGslkhky6JoVW9rPSnfA+GXttbvHeBQh9VcjGfKt8HY5Ya4GIy3FHt7AdrdzpFGdtT7DP0DVMUVvewdtBIk0TnZozkEZ3GaL/APIXBbe+t4Ldr6G2n16oklf1+Y+HOg/Rrhh4Nw0wTsNXa95nAALEDl+VNxwMK04RHFc9srthmy4PI+H50aYF1r8f0H8Gr0mjuhIsOTo2z59cb+NKfSW6mtOGdnGCk87BIdHrZO3PpttmqYReEXJpF11cLbMSqZySVFAG4nbZpNIAwFCiqIIb+K0hPENXaA762yefU0QE1DNcnWXWKeF0dzRaepw5WWD3EEr4bVnTvjFXWziddJ3YbY8KNhicsB4inMfA7OaCN5Y1DlBup0nn5b9RSKa5al4+jTddDSxzgTw2qHAfTTqy4VEGDMvr+t9fGr7LhVragssWX05UklvDxPvpjCoCJlQB510NLo1U9zeWcrV6/wBVbYnh7OIgtsGA2q5gpKN7S5A6/XKhL68htv7xKBk4C9WGAaMtpEkg7VG1Kc4P18a3Jx/U5rlyXSxI0eG57GqeyUSy+8P8x/K0VAdQzVJXs7pPNWU/PI/U1bAMnaIpXNeVcDsO70qUcEyMpI1EhLLlSDv4dK6YatSnYhR8Ac/xXTgARovtfoKjbEyryLj5bfwfnRwLKbjs4oXd5AqqMsSfVH1ivj/pJfwXHF7qa2zIpYiNgTjHIbHfkOXlX2Qxs6nYFScEEZzyH81neKcFtpZVgh4faanVnclcZI2zsOeWzWXU0uxLAHzwfKbGxuLx5jbAMIYu2cY3Pjz58xtVaG5WW4jS2kRNagv2bHRgnmR/u/IfH6vFwe6S3jgQJFCNzHGAoFBcTsr22YWtvaNJCR/aJ5+PhSZ0SgltWSjgJol4dFB2rCMPpAAZAcjzNaPg3BuFXtrFc26mOTHfVW2z12P7UM3onDf2ocO8Mi4ABXK8vCn3B+Dtw0he11c+RptdEvU3T6Lc55GQUJHpHq5wK6YdypKMwkb/AApZ6QcVfhnC5LqOAzFSAY9OcZyPo1sbwiyWT5//AORpbC94zawGCaWSJCNUcuA+TyxjfGPjvR/EvQ039n2A4q51usiMQPWA2/etFwThFuyDiEZZllUN2Mq6ihxyz5EmmZiWPGhRhSe6vh5flS1HnLHzsjt2xWDNW/C1tT3FXO3aMueXU/OrvsiyKpeJSVYlSVyRv/1TlIe0yQunB5aeX1gfOuktQmoDkw291WaQpMRTWUchIkXY4B+ZpZN6PxoGZJmjHJgdxWsktd2zy2pF6T+j8nGLCWzW5a3zIrE6NWceX1ypc6YWLEkOrvnU/FlVnwhYu9IzPv6o2B54/SmWN1GMZH0Kq4XYSWXD44GkaTsl06mO+wxV033aK7c13+vjUhXGCxFYBZdOx5kzxQkqYVNwSD88VnPSWa4hMS6WMIGduRbbGfkafQBVuZ9OwfTIBvz5f/kUVLFHLnV+H6/KpZBSjgU+UYRuGcQ4gltPDqCpklHbHgdq2PBoWgsQj7vr1MPDxokII8BV5NpOPP6FWQBldgeVVrpjAqo45L4Nmz1P6V7cppCP+Fx8jkfrivcYdSvLb96smiL20mRkgZUeYOf4p5c4JnRmCciSfzqUdEqBO7sD0qVABSnVLrHQHH7fpVQ/u+R7XMeG381KlEodpuvvLH5k/wBKHA18QJ/DCc/EjH6GpUqEClFTT958P4qVKJDlxUXff4VKlQh3IPu/hVcYGNwCOualSoQ6KIqKoCqoyDpGOdL449Cgsdycnf8Ap5CpUqMiCEChWAbcZOAuOtWqMA+Wf0qVKBDhk1ZPvqmaLIdvDepUoMKK9H3erw3oaaFcEeG/zz/FSpQCUJaIBvuVPPl413JDtHIOakZ9xqVKgSzsV+I73vNWLCp7w5k7/XyqVKhAuJfWPuNXKmTjxrypUAzm0B7BV/B3flUqVKID/9k=</t>
  </si>
  <si>
    <t>Split Pea Soup</t>
  </si>
  <si>
    <t>data:image/jpeg;base64,/9j/4AAQSkZJRgABAQAAAQABAAD/2wCEAAkGBxMTEhUTExMWFhUXGBgYGBcYGBgeGhoaGBcYFxoaGhgYHSggGholHRcYITEiJSkrLi4uFx8zODMtNygtLisBCgoKDg0OGhAQGy0lICUtLS0tLS0tLS0tLS0tLS0tLS0tLS0tLS0tLS0tLS0tLS0tLS0tLS0tLS0tLS0tLS0tLf/AABEIAKgBLAMBIgACEQEDEQH/xAAcAAACAgMBAQAAAAAAAAAAAAAEBQMGAAIHAQj/xABAEAABAwIEAwUGBAQFBAMBAAABAgMRACEEBRIxQVFhBiJxgZETMqGx0fBCUsHhFCNi8QcVM4KSQ3KywkSi0mP/xAAZAQADAQEBAAAAAAAAAAAAAAABAgMABAX/xAAmEQACAgICAgICAgMAAAAAAAAAAQIRAzESIUFRBCITYRQyUnHR/9oADAMBAAIRAxEAPwB5mQKVJdQe+gyP1HgaueXY1OJZCxxFxyPEVU8QvcUNkGbHDP6Ff6bh8go/WvKkh0OPYFC1NkwCZQfyqpzgXvaJvZabKH6+FZmLCVJk8do3pU3i5XqQQXW7KG2tP1rm0wj1CKnbTQzWIC0hadj9xRLa6qjE6U1IKjCqwrpjEpVWpXUCnajU7WMEa691UEXetA5hnLbYuoChZhs48KHXiQONUTNe26E7GTVLzbt+tUhBPl9ayjKWkY63mPaFpoXUKo2f9vxcJMVzPGZw66bqNCoaUqrR+N/kwWO8y7TuuTBPnSdbilmVEmt28KT7oKvDb1pi1kxiXFBA3g7nwG5q6UY6ArYtbUB/V0opGWLWCoQB1MR60WlLaT3QABxUNSj4I2HnNeu4sGJGqNiq/wANh6U6i2OsfslyV1DROse0gWKQTCpkSRaK8zjNFPnSoEN/lBCZuSJ3NAv4hSvxGOQ29BUPGmeNbHUYolQhpI7oUOPvCJ9JqU5gI90eU0EpPGoXBW4ozS9BrmNQRcGfGsTikn8yfA0vI5+VYE0vFG4p+Bmh0H/qECn2XLZSgwsajbr8apYrdCyNqDxJg4RLk7CEhyyr6ZjY/rQofKjJNhuaRox6yIUZSOFGsOoKfynhPE+NSnit2CeNy7iFPYrTdIm/wrVx9G4BuL+PGoVSN/2rRcVN46INNOmeuNk+6CfKh0Ag3EHrU7WJIGkGBM14cUPxCfHh4UU2ugAmOcIV4UPmuOcUAmTBAnr41YsLhkKSVyDsIjjvE0ozGypMXFrbRT45xbodIQQeVa66bZdl6n3AgGJ4wTHUxR7vZpM2c9QKrLLGOzHX2kIWNUzQWcYILTA8vKq/k2b+zMj/AE5gg7oP0q3JUFiRcRXKGh3kWP8AaYdJNiBpV4ixpfjGtLiXQfdNxzSdxSnE49eEbdW2nXIkDgDztXMcz7U4t1ROpUnkCB6VL8MpPoNnbRiw06BP8t3bkFfQ01S/XEcP2yUMD7J1Ki+lUIJkDTuCTzFX/sxnwfwiHibiyxyULH760sscobDZdPb1ovExxqm47tWhFpk1Us27ckSNXpvRipS0Y6lic3QjdQpBmPbVpFgZrj2YdqnXDafM/pSZ59xw3JNdEfjSf9gWdHzf/EhVwg+lVDH9pXnTufOl2DydxeyTVqyns4EDW8QEi5nb41ZY8cP2LZWEsOOkXUSaetdiHwj2i9KEC8kxTtXadhP8vB4fW5zA7v8Ax40Zl+RvYo+1xzhQxvoSYSDyUOFJLJJfoNFQwzbc6WUl1WxJHdT508Y7NLUQXVgzslO3h1o3Ncww2GPs8Cn2qp0kJHdngCrielJc0xzjALZXqxCv9RQPdaB3bRw1cCrxApknLtGjFth2a5izhwW2gFOCxMSlHT+pXwqtP4tS1alKJPM/dhQaa3AqsYqJZIkS5fnzr2vW0kkAXPIb00w+UTGtUf0pur6JPjRszaQrjzrADVkaytJ91EdVXP0+FHt5QPsfSozzRiLz9FO9keRrRWFV+U10FnKB+Wi28qHKoP5a9A5s5l/Cq/KfStUtHlXVRlI5VgydJ/CPSl/mx8oPNnJlNweVaoT0rryciZIIU0k8jAtSDHdjEmdHdqsfkwfkZTRQQBFqnQna3pTbG9nHmpJTI6UGtMcL9Kspp6KRabN2pj9D1rZbJOxnp9KHSb38KOwx5ijQ0oqXTAtheoFKk0/ewYWnhPA/WkruGWFaNJnkBzqbi0cs8TietuK2CoE/Opm2Q4ghX4TI53/tRCsIGkp1XcuT/SIgJ8edQYB0a1DiY+E2+NSftEi1djsOhtlV+8qSduW00veI1G9QYRJBCESEgQYMaid56VY8Kw2hICwFK3mPgOlBrlsIJmuUqQpTjd+8QpPAipslzf2ZAMlsmOqTyPSru5gUkKEcj93qn59lHs1FxAkH3k86pJWdc4J6LO46lSZgEH40vRkja7+zA8qRZPmwZgOSWie6eKeh6Vd2MYlQBTtwNIczK5mfZVtaSCkeVITlzuDZdbQCpCyFX3SRuRzBFdHF6ifZSRBTqPLh61nqnoxwrGuOKPvE9BWmGy1blik+JrsLvZ9mdWkJV0H1qNzLUD3kgf1D9eVMsvhIBztnsM9Gr3k9N/TenGXdnEJ3T601zPtE3gtl6jySZNV7Nc6xuPEtNhtA94pEGOpprm96BskzbtEzh5Q2AtfTYeNVxxzE4w99RCeQsPSvUYdhkX/mucQNvM16rGqWI1BI/Km3kVc6oqWg0N8rxTeEOlhsuvRJj8PUnlQOfZ8+44tL65EwW2jCDHM0Clpff0KCUHSCrYHx47igsIz7V1DKe844tKE8tSlAA/GsoJuwlnyrE+ww38WpPfUpTeGQLJBAhbscSm4BPEnlVbJJMkyTcnmae9scUlWI9i3/AKOGSGEf7LKUepVqNJUpp9F0qVGBHyqdhgrMJFudS4HCFZgVbMuywJAFSyZVFdiSlQBl+Vx05/3p3hcEBwp/k+RBxJUTAmB1tTD/AC5LU6xIgwQPSuLJPI1y8ExKxgTER50e1l4A3FRYnMFqMBKQkWA8KMw7yorilNsJIlhKQCL/ADrR+J7otwv86mZaKrWHjUaWaHYDEK2Bi+16kLd4rVvCca3UnT40oSdDAio3G0gxseVY0tQ4msKu8SRJo2YiXhgbEUlzLsu0uSBB5irGGJGrhWoBBgiDTwySjoNnKMz7OuNHmnnQjciRF/lFddfw6Vggiapmf9nlJJU2J6V34vk8umXhlvpiTCPUxLIXBSdKhsfHgenypO1Ii0Uaw/GxruTvotKIhzFSgpSVAhQsagwL3s0Lc4xpHOatmdZX/FMlaP8AVbEwN1oH6iqtAASkXG3jO5qcocejinCmNMjcUU+0Vt04wI9KNcxd9yaXO5i200ltJkDeOJmfSkOMx6lqlMpG0UnBy0Ts+jm0SJtyqu53nrDRCNaSuYBN0pJsJHKrK3HeSQYI4dapmd9gcKFocLjoTqlSZB1RKt4kbRVujpm+yh5r2hxBxAQ42lV4KUJ3HMRTnK8zVh4VqJZP4YJUk+HLxq1doME21C8Oppt0JITIkxFxNU9eBxpelwsq1JnQ3sRa8wIImpyh6JP9F8wOZJcSCggg8ZEn6USt824b2rmuFeVhl6m5LZPeT+W94H6V52n7TAqQy2tQQqPauDeDfSKRJsUsmeds2WiW0S64Pwo2B6mqpmGaYt5J9o4lhs8BYx86ry8z0SGQEf1G6vWl7q1LN5UeZNUjiowz9vh2x3QXnPzE92onM5eUkp1kA20osPDrQfswPePkK9OMEaUgA8+NU4gJ0YYhOpRCRxHH0rR7GtoMNpnqajw+FdckpSpcbkbCo0YRaj7ppuPsdKyJxxatz5VZf8NMKBjQ8RZhp56eqWyE/FQPlUWX9nyRKvT6Vb8mwAaaxWkb4V0A/wDGaKkroqsT2ygFRJKjuoknxJm9TsNkmBuahTsPAU+7O4TUqfv9qlKVKwS6HmR5XaANklR8qsTGAISlVr8OPjUmRYRN9XERP5SSB8dqdPYYtwTpUPCOkf2rzcjclyIkGTpKViT3ePpvW+MxK3iEpAjYRxrR51EjTMn8Pjw61IySkyLGo83XFvowMjLyncQaOZZAIB58f1qFGFlWokk0U4iwpP2EixjwTckcYA6UCzjUuKMcNxU+IwCXOYPOazB5e20oJmCd+Z9a1LyJbsNIICTFjtUAdSpUSJ5cfjUPa7MFYdQKLIKRpI+PnVDczRSiVaoUCD133FNLG+TSEeRpnS0Nzwr3+HHEil2RZpqCXCJMC3Wi2GFOKJMReAPWsuvHZUl0EWHOhnm1h3+nrv40ayY38qIzDvJCwd9x1oyjFx5IIsm5FeKbSZnl8a9NbJqSdBKzn2Re2GtAhSdwOI5jl1qpFBHr8a6gpRSQRVY7VZMEKS42k6FmT0UZ+dep8fJzX7RfFkr6sW5O6UrBHAi3MG1KO1OSeyfIbjS6C4ibR+ZAPQn405ewTjJSFgAkAxNwJtPI2mis/YGIwRUbqYUFdSk2UOkiu6uURskUzmy8tdIKiIAMG9/SgCKfl+69OlXAHiLbDnVfUb0iRySVH024lKgQFhM8ZFqr2b9mMQNLn8WtaUnUpCgm48h8KbhvukWuPL7mqfjMJmisQnU7LSVjYAW8hSPfZ012VnNMDik4pGtC1NqWnvAE9wq2tcWpvmmd4htEFGhKbd1GkDkJ9K6Ey0Qm/vC4P96qWf8Aa1t5xOBQxKnFBClL4D8RjwmKSaJyjWjneadqtWISpLZSjSEKQY53Vbjet8XliHB7Ro2N66H25yrCNrwjYablSvZhIATI0zKlchA3qi9rcApnUllaS0bFKAQE3mx401q1XQjRVXkoB51A5iD+EUxy7I3HQVGyL34WqJzLFJVpEHw2q1oyVgbboFyCT8K2ZwylGQN+NdCynKMCGJWG1HTJ1EatUXF9r0LgMGiT7O6AYtePrSfkXgeELdCVrEuNs+yQk33IG89eFWPs/lBDY1ABR3n686bYfKdlNmY4Uyw7IM8CN0mlcjojjSFyMKEiw23HEdRTHBMpKtJsHUON9DqQSD0MgCtnGDqBJjkRsY4GtHQpPeSJIIXH9STqBHMWpU6dlH2jlSGiDpO4JB8jFXDsph+51k0B2pwQRilqT7jw9sg9FXPoac9lE/yvAkGp/J6i0cc9FnaSNKYkGL+RkH75VNiytSUgmwFvrWrKeNSLQo2nb9b15jbJEGEwpBnYjamWEw61SQJ51Ey2eJkniafFHskakkzseR5k1WGNS7ekYCUQhPeHeBuD8LUKhKnJ0iBzPKt1AvKAsBx+fHjvSvtJnBYWtItMaeUGkkrV+BZSpE3+YIQnWDJQe9PDl5TVbzTNS4CvVfVtx8aU4jGLdMIBWo7hIJgdYoV86FwGlat4JJA8Ex85oxxctkbci4t9pUuMFKrq2ggQLcLVWcJlqXFqKUxB2i16PyfIA6QdeiT7xn7mrBh8Azh0rPtDq1EQdyRxjlVbr7X0HT7My7LlNpMlKdMWP6RReDzgatOyuFI8TmXte5+I+6vjYWB6VFhcse1oJ/D8ai1b5LQ0ZNvotoBPGiXkEAVpgYETwiis2zAFNk+dZQjwbssLFCtgmosO4TvRQTapqNhIHTb3b863/iZb0BOpe46EXrY9a0QdKgoC3Hwq+CXGQCkOoWolThOtRJM8ItFMckRq9q0dnGlp89NF5vhgHlgc58iJqLJ0w+j/AHf+Jr28cePSOy7ic1ZwYW3qUDAsCJASRa/5lUheb0qI5VccshTCkouvUuROw1mFeF70IUYb8bBKhYlKjBPO/GkXRz5I2drbTbw+VFpIO/gaD2kbwaJaakkcN5OwFAoTJQPT5UuzdphTY9kwHFaknUEAbEGfaKjhPGpcbmyU91sBR/MRbyFV3MXlrupRPr8qSb9A2KMR2SXinlrxeISBqJQErBUZJ4CyRQWO7FPJOhvGNlN+67qBA4XAM+lPMvxXsSXLTFp4Umz7PlOKKwQCP0rklnqXFIhPLxlRo12Nd0BBxTWmJ0pJ34wSmwr1nsk4h7uNJ9npHeSsK1HiSCZozD4wqSDzAPhImpc0z9KEhCEjqv8AET41WedQ8bHnNQdi5f8Ah+hzEanNYRB1BNpMWubUV2Uy5iFpw8nQogzufv8ASpMkz1TiCSogpOk8uY+dM2sQlOruJTr95SBpJ6yBv5VRStFE77RMlsI76IjZQ5GplM6gFoifvelmSZcW3FqS8VocAlDkSDzChY28KdezKO9+E7jkacdMHAkGwkTI59RQbzRTcHuTbmk/Smj7Ud5NQk6z/ULHkoRt40rRRMqmcYMupLUfzGyp1nkoG7rY9QoePSg+yz4CtM2V3h47EVYM5wyikaTBQdTZ4oUOH7VXS6nV/EtgJGr+c2P+m5xUP/5q+BNDJHnD9kskS6NbVMhgb0NgnAtIUKYqKbRa1/GvJcdnMbIbASDIvw40S5jSW9PHaelCJTNSpTFZSa0YY4PDpDJMxMySPKkWb5S06U+0iDE8708P8wJbSIEXNreHWlWOYE2M3quX68XHSBViPH49GG1MMhKEAn3eN+fGkrmYIUtClDWJuCLgcYNXDFZKysS8OEjoOv0qrpYYDoCQYnf9qVxUZXLZztdhrvaMezCEIhG0EbE9ecUtU09iZ0SdOxM6eZE9Kt+fZS25EpiYiPDh0rzHxhQEtpAQYAI5QJ+NZxUbfoaUfZWcvy10rBXHd4A1ccIzAvVOVnMPoWNiqCOEE1YsyzooQlTaPw9473k3op3C/IYvoZjEoB0mx6/Wt3mwaoeMzkuJ3Oo8IN6s2SYhRbTr3i9IrrseMrD20DgKn02qFveikGRT4oqSHZApFQPgqhJMCR8/3ol1wiwG/wB+tQ4FuVgqBgmPpW4fdIwBnjEP/wCwClrjnskuOfkbWrz0wPiac5g4FOKjYEgHnFUrtzjobDCPeeIHgkG/lPyr3IvqzohpCDJ2A1h1PKHeXZIO5STw6Vq4EIMLBKjcxtem+FwqVqSVqsgQEjp8qx5LCVEauM8/ia57sLOn6ZVYGTA2oTOsWR/KR7o94/mP0FF5e8FOKP5UlQ+X60uxTPGmehXsWuZshlJ7oWozdXDoBStPaBK1wpITPGkGclxTymkAqVJIAF4F6TYzDPpJ9olSCBqSD+KDMSLcD8K86MZuX2fZyXPkXnPVYfSkIcXMXUI+XEVScNhXX8R7BJkHYjcz04U+yTs6/iGQ+txLDah3SqSpQ5hI4HqaK7LYD+CfWoOB1xwBLZ0wQBJVIJIHAz0peSg25Psm92wzOWjhWkpDSpSmFq3nxHClPZPsyvGguuvezYkx+YwSCBNgBzq35uxI1uPy4RcJTYeu9U//ADz+HbXhztuggd0hRJPgZm1JHI23Sv8A4a/YfiMPhsIpSGXFKE3kggn4GmKMUwGkqStSlr2SAAJmIjiZrnWPzSUwY3JniZtWZa5i0qQtLDpCVSO4r741fhk47GU5pVZ1PFYRLaNa1DVxSnceYO9GZQv2jRWFp0baVG5je3CKXYt1hLIDidbpiSdgOlVpOIHtPZtH2eoKN5I24SbWHCpLPPwMs8y8Yd9rUUpWDO6CfWDWY3DlI1J/teuU4rGut4gJCpUFCI4/rXT8uxiokRHIz8ZmK7sUm4/Y6cOVtdkSiFC44ybmT+9qpWepUw57ZrYghQjuqHEH51ecWleorSAUG9rEHjblxtQGMwKHkkbdOXUVSqZ09SRXuz2cIQCpJli0ie80eRHFHXhV2aUFAEEEHYi4PnXIMfhHcK8SkkfIinnZrtMpCotB3bNgSdyg7A9Nq582Dn9okJQv/Z01pswSOG/hXqSLkqjpQeXZkh1P8tV/xJNlD/uH2KJCeBricfBCq2FMYuEkJO4rVjAlQJ4C/jUDbYB5U8VHspB8OtUhDl/bwgFS7XYVxwy0uLAFJ6W4VV8Blr2sa+Bn41fVomTUYw4qXJtti8FdjJh5oIGq6gkbDj4ml2NfDwUFC1TNslXdBtwB2vWyMuOyjE9PnWyc51Wh0VM5ACrUBYGRYT609w2FGmDW2NxBQNIAjpXrS1FIA5zQjN2CiI5M2Tq0ifCikMgbWqfVatRRlK30FIxCK3Q2eFeJEVIl60DjxquNRStgBXFEnnU6cUW2yqUxwk3k2od0Qo/E8KS5zmiAP6R8etN8dPlY8Y26Ic1xgbkzYX+M1zxzEKeeOIMwPdHKKnzDGKxbmkSGgbnnvatnUhLZgdLeP7Cu+Uno7IxVELmLgkzEgH1rRnHJA7x++tqlw+BQtKlqc0gKgJiSQB8BQr+AIMJKY6/2rInKVHXuzr8O6T+JCh8Qr9KPxbJqn4LHEAKBhQII5fe9XbCYpLqQpPIU/gWS7K3/ABRwy3FJSnUpO5G8bCqL2jzRS9SnD70+VXvtxgVlrU37w4c+lVHsi40hC8RiG0rc1lKUquEgRsDaTO9cOSHCXJ6OTLFp2FYztCFoSU7QPLpSvAY9wul1CSUISQogHiRtAuRFadqXv4gFxCFXVB0JVYcbpERTZGfjDtpaahKQI8fGudQjFa2QFWOz0qVMyOU717kjK8WVsoCSkAlRVsOk84pB2rUFp9qjurmFAcQeNqfdisxSxhe6qFqJ1Hz2+VVcFHHySDXVipeSKwuKCngCgE6SDI1DgeIO9WfMe1iikBJAA2AEUpxxOJUloLu4Rf8ALeSesAVYM27IYRpGlLy9YHvFQMnqP0pZyTSeQ29laxGbe1IVPly50G9jRrBBNuPK3ChMBlgQ8sOrsLgiQCJ3j9KYDAoiQJtfrNW4wj0hlRFl2bhl72hSlSgO7PDyptlXaVxeJQDsokK8x+lvSlzGXsaYUglUmVar9IilycOW3hpMibeHXrTRUJS/aHgvsdiYfMWv/avHm76hY8d/vjvSzJnipAnj93pwlOx4V0HcnQhzzLUOo68P6en/AG1Qsbl5Qogi4rpmNTpJI+/Gq3mOHSscZA8SPqPpQ0ynUiqMY91pQWlRkWBnvAdDxHQ1dMk7chQh6/NaQZ/3I38x6VSscwUm9LXBe1jzFaUIzXZKUfDO74LFocGptaVjmDPryppgSCdJO/CvnnC5s80rUhZB5gwfUb1bsn/xHcTAdCV9T3VeosfSofx3F2u0QcPR1fGoCTAoYKqvs9usM8BqUUH+oW/5JkUzw+LQsShaVeCga5cmNqT6BTWyzMsBDeoi9vKkeZ5iSSeO39qLxGdQiCItfj8KQrxaFHc33kVs8k6jDQEaNlS1yq9N8O3alyX0pFhPhRaMTIsKgujBiyAK9DRjVwoRDhJox/GsJbh55CLcVAcJHjxqsIPIYCccUoiNqnUuAAUxBkm+3nVQx3bDDoOlsqdIP4RCfMm9VfPu2bz1tcD8qNwL2J2q2L48/I6xt7Lf2j7TNtgpB1E7AXJ8a57jsxcxCpMhIPP4ciaWAKWTwEXvcxwmmDZATA5mPLpXaoqCpHRCNBWHWAAkbCY++JohJ7lzvB+P70A3unoPnUjZsOmn5UpYIyjBJddhRKUJBJAsVSbX4D6U/dydsnu6o8Z+dVkpO6CpKtMSLeVRNuvxAcctyUfH9azTZCcHdlxS5pBTPE/P96KyfNy0uxkQLc+lDYVgOJ1A94J7wPS3xpStJBgkyCRPx/arUFnU0uIxDcpMjaOIPIjnVC7VdnVJuiwUoao5EgEjyrXC5qtkhxtUE7g7GeBHKQfUVa8vz7D4pOlcIUbQTYnoedTklJU9k5QE72bobb9kgaUoASkA2H72qj560t1xv2YGtaikyYHQmj+1eVOsvKABLZMgg/Cq0MxWl1MhQA4njXHjwyi+RxODTD8x7LvogqWlYF9Kfu9LnGChClIVAG4p2M2tczVbzJalKVB7pM1XFzk6kaKbNcszVaXkOH8M+U8asDmbqUSSqZrOxeDZAU68NUEBKfC5rztDgm3CpSBA4Rw9KGT8cp1QJVYjxuKKnAEG/wAKMS86BFhSdtktKmKfZQheIUQhWlPFUTvwA51XIlFfpDNUQsY4pJG6iYjmZp03liUaVOrBJE6U7J6TxNF4nslhm4VrUXPeKgfdPhsaSPYkhSkrEkSJv6ioKfJ/QEW7+p0vJ2RoBTcESD04U6bYqv8AYvFa2ECI029KtbaYt9/vXYtHbYozNmPEjn+1VbMsNeRb75irpmAmw4UhxrPMEdaVlIspWLTM6xNrERHiaR4vCESRcT9nwq6Y3CSNqrmOwe4EwQR60UwvsrriaHUmjMxQuZHrw9KE1nin0+lUIvZElZGxI8Knbx7gvP19RWhKTWpbFE1sZM9pMSnZ1Y5d4x6Gime2GKH/AFCfJJ+YpH7OvQmleOD2jWWRHbnFfmH/ABT9KkV23xR/6hA6BP0qrzWSeAofjh6NY8xXaZ9e7rh/3H5CgDjlmdr8Tc/Gh2sOo8Kjddg6QL0VFLQeVBOpStyT8vpUww4RdX2L/Spstwp0kmeCpPT9KNzTBoUgJB728zPvQB/7UHLugRd6AGn0qgA30/HlRKlxE/1eXCocrwBQrv8AAx0PKp82w4cPdPCwjeT+1K6seMpeiZhybp2iPOK29p3Ux0t5ChsErQkhUgJ1d2+9pj0oNzGKU5KAYmYrcb0FZWtobtO28Y+dbrUqbbVLhS04hRCkoUBcGxmeXiaEC+h+xSFYzUlY/wANmKmTIAIi45i5HxNEIQXGwu06jqi0Wnb1oEN6mzAkiPGxg00yxwCWyYm09bH6jzroJtUDtskpUiTInjzv8wPWkr6ilQPnc8Y//Q+NWhWH0ETb8MnjJhPnaocfgNQPCD04/Q/KpTVMKdirC9plRoeKVo27148DE+s00w+Gwb9tegngqI9dvjVexOWqUqAkxEmIgTNz1kGlDqCk2MK8/LxoJCNrRdsT2Jn3NJHS3yqFrsaobnyNVjCdon2oKVGOhj4bHzFWrA/4guJADqEqHNQj4iR8K3EXoDxvZZ5AKm/NPP8Aek/8K4JBEc/7V0HB9tsK5ulQ5xCh8DPwo0Y/AuH/AFEz1EH1MUrghXji3dHMv8nWsWHrxojD4deFFwQFGygOP1rp7eGw59xaCOhB/WpncraWCDBBrShyVMEoKSOSnMJmST608yTKEYgayCT6etWlzsjh5mT4U1y3AtMjSgC3lQhjUTQxqJrk+XJaSEpEAUycXpG1QqxMbbfexoV9zr9+P71VsqkY67Pj50E8KmcVzv8AfrUKgOdLYwsxOGBvH6fKlOJwszT7EyNiKWPyRNgKUYrWLy6dopLjMtI2EH4VcXm/Cg3W+dFSYKKC/hlD3xH3zrGW5Fharm7hAbfuKCcykAd0QBy257VRZETljfgrS2zsRRzWEAB1C4+k0XmWDUSmEWEyQf0+96HUrvAHnx3tWbsyXsGVglC4uPlUq2gWuSgfh9z8KKeNt/uKibRED82/gJNCwcFYsD6gsTYEj0mrExlraj303JEAWULcTv1oNTKVkIKep6gUZhiQCoKNxAve9gJ40JS9A/G2yFmRKZkbTz2/f0qdIuPEf+x+cetbJbA/TwFh5kk1togjpPwAHnxpS0Y1o1Uqw6kfM15ItzsPA6lfWvHmpSBN9QPwP0pXh2CHAlY3uDv0iikCcmhjihKSD+IxPnSxjDltd9udOnWE6FQraCLcj+9ROJ/9v/H9hWToDiprs1dCSZA4C/nNbNLgbA7b+AqMG2/AfOiEcZPy5ClKRVKhphUKFwSSDPDjbaiMJhioggFUgEDwMeVe1lW8mejbtLiHEqS2T3RpUAPzcb8YINWDAw60lX5hBMXk/v8AOsrKMu4kdMX5s2402dCCoEgqIFwTYyNyJn1qmP8AfMBKpJ94ggW4eNZWVJGcVdkTGCOoSNu948CKlxjqVJU2EnVq6QAJgb33NZWU2zSihNg8HoUo8IgxvzBol55xIhCjI/Ne1ZWU1icaJ8PmDkCdM8bRRH+eqQYhY/7VGsrK1ICk7J8L2qWokJW/bqfrRjnaRwCVOuAcyDHyrKys4qzLIzxHawn/AOSr78RUo7UKP/yR/wDX6VlZWcEOpsmbz9Z2eB/40QjPHfzAjw+lZWUriOpWSIzhX4kA+Zrb/NUK3Ch6EeNZWUgx6cQhRkK8v2rRZTy8j9K9rKASDQKjLFZWUDESmqgcwiTvWVlYwJiMqnafL6UK5g1Ag8rVlZTJs1A5SoayUxYAeZ+lT+0A0gbJufSB8jWVlEUKSfkkfL962J38PmTWVlKOjxf4RcG//iYrHEzFrR+tZWVjG2IPdPjPx+FQYoSOt4/4mB8KysrBoX4VghQ1zBi/AAnemeNDSVQhw6eEpN7kfpWVlG7FUEmf/9k=</t>
  </si>
  <si>
    <t>Fish Tacos</t>
  </si>
  <si>
    <t>data:image/jpeg;base64,/9j/4AAQSkZJRgABAQAAAQABAAD/2wCEAAkGBwgHBgkIBwgKCgkLDRYPDQwMDRsUFRAWIB0iIiAdHx8kKDQsJCYxJx8fLT0tMTU3Ojo6Iys/RD84QzQ5OjcBCgoKDQwNGg8PGjclHyU3Nzc3Nzc3Nzc3Nzc3Nzc3Nzc3Nzc3Nzc3Nzc3Nzc3Nzc3Nzc3Nzc3Nzc3Nzc3Nzc3N//AABEIAMAAzAMBEQACEQEDEQH/xAAbAAACAgMBAAAAAAAAAAAAAAAABgQFAQMHAv/EADsQAAIBAwIEBAMGBQQCAwEAAAECAwAEEQUhBhIxQRMiUWEycYEHFCORocEVQlKx0TNi4fAkckOCkhb/xAAaAQACAwEBAAAAAAAAAAAAAAAABAIDBQEG/8QAMBEAAgIBBAEDAgQGAwEAAAAAAAECAxEEEiExQRMiUQVhFDJxgZGhscHR4SNC8DP/2gAMAwEAAhEDEQA/AO40AFABQAUAFABQAUAFABQAUAFABQAUAFABQAUAFABQAUAFABQAUAFABQAUAFABQAUAFABQAUAFABQBrEsZkKh1yOoqj8RVv2blkDZV4BQAUAFABQAUAFABQAUAFABQAUAFABQAUAFABQAUAFABQAUAFABQAUAap0Z0ZUfkJGx9Ko1FcrK3CEtrfkBU1SC+0+Tx1yy/zMDsRXiNR9N1Gllmzn7r+5GWU8oZrG7ju7dZYycEd69hodXDU1b4+OCZ4nuykojKFVzux6Yqu3WTV6qUMLy31j7Eox3dEU69ZK/KSQnOqc5xyjPepR+o0ykkuhhaK1r7/BbZHrWgKGaACgDGRQBg71xgUc95djUViGITJhVDHKn3ryup1et/GquL2Z+eiLfJc2zc0CHmJyM5brXo9NLNMW3nPz2SNtMAFABQBhiACT0FcbSWWBpiureZyscqMw7A1RXq6bJOEZJv9TmUb6YOhQAUAFABQAUAFABQBjNAGueaOBGklcIijLMe1QnONcd0nwdScnhC3e8TLLM1tYw+JhSXZxtjtj1rD1P1RTThWsr7j9ei4zNlBPqM8MM0IYRHw/EXGwVu4xWFFTlNNPCz0mSgoUXJNe14FGbje8eB4XLCXPUvnf0rVdMpLDlwevj9M06anHorNL1LU76dYZC06XMmIMHHmzjb2BqVmmrjjZwypQUJys3LZ/NfY6xa67dQC005mjkl5OR5xltxtXJ/VrVFVwxnrJ43VRhK9upcMbYXV0DK4cY6jpXoq5KUU08izTXZi4mSGFpZDhVGTUpzUIuT6BJt4Qm6nPc3145++TpDn8OKBuQAbdT3OawLdfOyeIjCUY8Hg3l3psUkkupzwhBuZ18RR9P3zXPxN9eXn9js/TSy0bJtYh1OZGiZJCgwrxnIb3rI+qaiVzUpLnH8BKxxb9pdaXfl7kQyTDIQeStD6RrLrLFGx8Ywvj+JNfBdgjFepAwzqoyzAfOuOSXLDGTCyxt8LA/KoRtrn+V5DGDLleQ8x2xvmpSa2vPQC9oh8XU55YYl8Ek+YDp6V5f6S/U1tlkI+0qhy8jEOpr1RaZoAKACgAoAKACgAoAgajqlvYmNXbMsnwRjqff2HvS2p1UKFy+Syup2PgW72ee5Ekk7GQDdVGwA+Vea1V9luZS5XwaVVcYtJFPbzpb3KNdyrCLgFY0bqf8Au1L00Xbd6i8DU3F+1ELW4/x4+RSJCScsfh26n2quE/e2K6yC9Dc+0LWpaDZzTmV5VibYmMHAcein1NaFOqaRVR9Ztqr9J8jJoOkWdxE8FrM8C2q8yRydWJ6nPpU6KlqlNzlyWW6tW8RffZN0VRBd8l0PDl3CAtkP7g1TP6fZRLL6+UV1V4eRz0nMQwg/DPxL7+ta30/MFiPRVqcN/ci8Y6qNPslXBLyfCB3PapfVbH6WxeSitYTkK+i2NyC0+q3hiEm4hj+Lf1rEhUn52/fyRhCT5Zd81pFH4cVqsqDy5mPMTTDjWvDl+rZbt4wwKaaqK38NSNxknwtuUe2Kqsp08o8xefsyPpo1tbynwpbW7d7QbMpzzLt+lcqqW1SrnlfzQJOMuBmsbsSqFLA42yN69FprnJYkRsiik47u3tNDeVCUzMsZcHcK2xxVOvy6nj5/saP0imNmpUX8Z/dC9puvzWc1vH4sl0JMKG5eZ0X6VgV3OE/Uhw0aOr0cJQlPGGvBd3uteJbvaAE8x3fO49jUL/qVtlM6vD8nmbOOiw0m5hstLaQAyMp5pFTqBWj9Jvqo0jceX2yEcRRbWF0l5bJNGdmH5Vt6a+N9asj5JJ5WSTTB0KACgAoAKAME4oAh6nfLZWrylSzAHkQdXPoKX1OohRBuT5LK63OWPAnXN0vKLu+d2lCk4HQk9vlXkbr3dL3Pk03imD+EU1nr11f3ngRx8iEYjz0J71G5yjWm30Zn4qdjyuiB9o99HDY6ZOjK4S5yCvQ/I/SvQfTtz0q3/f8AqzS0a3bma9Y1K6kkV/FBjdeYRSphJD2FZ8dFtW6RoaZUTjssjy/P+ijgnvbmWSX8KMxPzPEXYE/QdvarfRhjj+hbP6TXU/Y+/smbbrUZLELOuoCCQtyiHBBYe4z0qNVbUsQX75CnQ6emMo2xT+6WB60Ym8tLea4t1JbBDMCSfcelZOr198W4OfH8Dz8nLe4x6yNsMgjRIMYLsMD2rS+naqdtMa5Lt+eyUo5bkLl9KuoazPegZt7I+FH6PJjr9BVuqw5NrpcFcV0ewC2SWYknqxyc0tHomyUsYILZ37fvVsYpkGZlyoCqOY55ciqrrXFLBJEKTU49Om8NT+My+cDsvuano4WOWU8fJPaMGkTGS1jkYCMMeg+X7CtinalhdFM14F77VZg/Bk7RgcouY8n69fzqVk1ZW9vWTR+jf8esjn4Yg/Z/fvf6zBYXA5493ZifhVR6/PFZGp09cfeza+oyfpOaOr6npz3kMfhSkRhubw1AUE/lXNTGdtGIvP8AQ8lOOVgob27FhJIrqyIRy5A5Rnpj3+lZMtNbzLGOBZ8djVwxGi6akkTuY3+EE7YzXp/o1UoaZOXnwSUcIuK1zoUAFABQAUAappVijaSTZV3qFk1CLkzsVueEJ4upLyOW6kDEuW8NJFKiMdAMV5jVXysbmalcFDCKLUHmiRG5+eRmZicdCB6fpWXD3PkYvgpQcUUlzqEHhO/I6RLFzMV2OCcBAexJpurTzkzDT3pP4PHFenScRWenW+j3FoY4QX8MSgEDGAMde2PrXoIzjCHL4Rpae2EIyXllnDpeqa3oItNVtmiMYBUgBXIHQD3rNt1U08Rx+pGicoNtlbPpOpxKyS2d5BFyBTcxqpkHzUZzjuRVUXzw1nvHX8zWhrYqvDfJWnhS4tbm3NxCzRvhzKwIbOehznFW23Timnw//cimo1/t2w8nR9MhnCoOcCGBcsynfPYVlabTRnKd8lxH+ojHxHyE+rJaW17qTZMVkvhRk7lpSO3y2Faeii2vWl+392W3JQSgQLJpLWCC3DZwvNKCPidtyTVMrHvwuihdE/xio8w6+lWWSaAkWpVlLJksOirvk1RDDzgMELWNUFgojjAkuX2RAf8Au1Uym5PbH938foM00OYo2OmapNxBDHd3IYXLF3Zdjgf9FPaa2Fi218EranVyzqUVkJENvG5MUK+FzHt3b9hWr6EpvbF8Lj/Ijv24bXL5/wACz9qyj/8AlY7KFlXxbhcAn4sb121wqrSj1ks0uodNrsfZz7hHTL2y1tJrWWASiBmkRZOcqvQg+m+KQve+trA8/qMtRxI6LDe3kJV1kIBGcetIquS/K8FM3F+Dxq3EWmyWpg1OzE2SOVVxgnt8qk7JPjAhal0ho0ORI4Y4Yx5eX16Vv6eWzEUuGcnHguBTxUFABQAUAYbpQAsX93cXmqMsRX7hAhAYMD4kud/oBkfOsHXX+pPZHpD9FajDL7KvWdWi0uKPxYmcSEgcg3B+XesuTeHCKHqqXPlC1LbSzWH3mS4ECYLO7qSAOpyPWqa2lJrAtdqNtriiG+jXV7DHp9spfxpFlMvQRr/KTn27U1XPbPn+HyZ0apJbUOug8N2Olr4x8KW6Iwz8o2/9fSrHtccuS/QZhHZwi/tniUjnY4HtVmllSn7319vJ2yLxhHi/vY442bbp2G9R1+ugo+1fY7TS2xb1Gf7zan7vP4Mq5Mb4yAfQjuPasSvUWxkovlfA9LTZWDbrt8dF0WQ4P3mQZZBvmQ7ACtzUJRUaI/qxfT1pycmL3Gc40nR9E0VnzLM6mc/1OfM2frmnJLZVhf8AVFFk90nJ+X/ItJo28ZjynGxBPyrLnW97wCPPPyZLPj/7VHKi/cSwa/4zFp0cuUaaZx+EnQlugHy965TYuc/x/wAFsKnJm7TNMcobrUfxLqXcgn4R6YpHUTb4XQ3vxxEl8N2UH8cvL55jJFBFy8jD4CDv+1bX0pexzkuhbWTltUPkbtOjdLFWfCvITI+fVjn962dLFqnc/Lz/ABM638+Pjj+Byb7bNRX+IafYQuOa3RpWTfq2AD+hquyKWI+B7R6L8SnllPwXrDfejEVhj8OLOY15fE37mkLq8LhnJU/h7JRzlIZ9S1WG1t8u5jTOTJzdvTFLPL9seWVTn4QnG4m1vVEaFuW3V8nruBTEKdq5XIUxxJSZ1jh+WdooTJiJwBzAHINO0Z24ZGzGXgcEOVB61pr5FD1XQCgAPSgCr1+9a1sOWJ+Wec+FE2M4Y9/kBk0tqrfTrz5LaobpFNbRRw20a226gbEjr7/WvOOWeUaOOeSt1mBZWjmyMxA7EUje3z9xquUlFxiuWQ7C6j1G0nhWIpDB5Zm/qPce9d9CxJNmX+Gslbsn2S7SR5WkazBKserDFUKFtsuOzWdUK0lLgsIbO8iiDO5QHpgZp96CVNanZJoXldXKWEiJfy3EUalXOCfNkb0tb7cbZFlcYyZV3OqSqjsy8w67+lUKtzlyNRpXg9cLyiUyai4xbxvywBv55Dtn5CtbT0Kj/mn2uv1/0UauWcVx/cxdg6txha2OeeGyH3mff+bsD/ep6eLlLL8v/bYtPEK8HKuMOIJdT42lvC/PbWlyUQgjCqPKT/c1tOrNUk+5f+RnSecfY6t94N3FBcxMfClRc4PVu9YF7luyXxw0abkLbWj3U7DC9Af5j2UeppX0JS5bLYLLwRuFNJlvdSe9uxzYfdc7Aegq7CliMekMWYrjhDPrMy21rJK58Ndzkj22pKypytxz+4adbpYI2kDw9EsArZuNQOWx3Gc5/tW21s08a13Lj9iFjUrpS8RHlVCxBfQYreSxHBkds4Txa8Or8Y3ts9ncXMzyBBLFu0QAwAF7r1Jz1zWdKaeZN8Ho9FVOir1M9+Pn/BbcPfZ3Jp8xutRvQwlXyrAu23ue/tSmruSgn47z4E77IXS9q58jE3DGjPJGZbUTuvwmRi2/y6VmrUyTxB8MrjUo84N/8OsI25TaxqR1KrjA9sVVHVXQ9rf6/wCi1wT5SLTRxHIv4OCA2K3NDc7YZl2KXw2PAyxDlQDOa2o9CJ7qQBQBg9KAFrUJEvNXkyG5bIeEMjYs4DMfy5fzNYmvs3Wbfgeojthn5IAknFxcPKQkEI8igbn3rGUpbm88If2xwku2V93ex31ootnBZ9vrUZtTXJaoOt+4121rHNBFHHHyR2o5SxH+qe7VXdNWJSXBJS9LOXlsY9IjhjVVXBPsKc+mygmsdmfqXJ9l7NyC3PiYC46Zr0t04RqfqdGdFS3cCpq5icEIMDoN68ZrLYSl7TZ06klyKl7C19dQ6ZbuRPOdyP5EHxN9BTGgods8vpDVlnpQcn34L2TktYUitEPgQgQW8S9Wbufn/mmdTa7bNsf0QpXDjnzyyksrPUdLsNdvLgJ/E7icwqFfygkevsP7VoV17JPPhY/yL2zU0seeTimoyo7ywJEqOcg+GxOXzv8AMVpwWPcxKTy8Ievs74obTbJ7LVo2khwWj2ySewrO1dUXPMemNVaa1IuLS/uNbvfGugQgP4cK9EHp86y9V7ViJpwpVccnUNHtls7JCAAcZb51bRFVx3MzbZbpYKPjV2m0a5RZEUsoUA9Sc9qV3Slepd+BvSx2SyT7a3C6raW65DWtusagdvWtGac9RGEfCF2/+KTfll/qt7/DNMubmQ5SCEsWPc1rtziufCEIRU5JfLErhy18GJryZEF1ckSSN/Ux/wAV5mVu+bfjwbd0t3tXRf2tzH95NpI4QS7oT2Yf5qzTWKdjpk8J8r7Nf5FLIS2+okV1xeM0rRIMKGIz3rPvzucPC/iM11rGWRp9QhiH4jEORhetVqGS2NbZjhO8dri46gmXHKTsTjt7Vt6JOpLkW1e2TH62ZmTLkc3QgdjW/TJyjlmPJJPg31cRCgDxM6xxO7nCqCTUZtRi2zqWXhCrDl4/vDO7SSknMuCQMk427b9K8xOW5uzyzUSxwuiLfMlxDNbRSKZHGDvSVkk/ahqtOLUmuCkWKKyiCysv4Kc6hdqhGEpcvyR1up2xbT5NQ4ntjeCyjinQNt4mM7/L0qf4VqvdngSr1ynYk0OOnSqVjaNGAXcnHamtHlbWo4S7LL1y8si65q3UA5TtSWv1k9TbtT4LdLpklli5d3Xgw+NI55cE4zSkK9z2o0IxR64Ytne2k1WaIpc3x8OLP/xwg5+nNjP5elejcFpaFXHtmdZP1bMvpF3YJGl89zLlrbTYSwHbnPQfPH64qP0+qKm7Z9QOXzbgoLuRS8SjxbWDTpZOSbwmuZSpxhnP7U2k1FKXb5f6sqX5nLHHRyK5sln1R7sIkas3M6psAe5HpVnrvZtO7KqtTjI12Gn2IbwImRrkdQTv0FZFttr93g0a9RTKe1PkdeFNI8OdbiTl5QuEymN87mqK3vaK9VbhbYjXeTCFCm2+23c01qp7I7UI1Q3MUpkXUuIrCJpsJE5nlj9l6Z+v9qp+nQzNzkv3HbpbKXFeRo4ec3FxNeMMs+SpPb2rU0MlObsZn6nMYqKPfFZSSwNtLhllkAK9io3q3Wzmq2l3n+RXpYrfkoZ+VfB8FeZGbdPQ+tYd8FhOJpwk3xIgavl5sg8nhkEnPxelLuOZMtraSITXPhxeMXCqh2G+1HpN8IsXLwL+ranO7g2/MZZcAHl7e1PUURS9xCyxL2of+EbUwQIeXzDGM/KtGiDXPkzb5ZeB1tJC7OCvLynA99hWlROUs5+RCawSRTBAyaAFzjl5zobWtpJ4c93IsCPv5ebqdvaldXLbWXULM8kaDmW0TxebmjXlckY5sd6883mvLTyjQx7uCjkvHn1ZIrZgIgpMqspBA9Qf+9aQ3KWZDzgoV+/sg8UQX3Mr2EImimUoWAHlyN9qarUZvcnwYeshbnMVkpZdCvptSsbmyBWJkjYkMAQeX3603U4yzFrJz8PJOM49HUciO1RY8qcDnUY2OKv1XsrSgy6CzJ5Eq9uZ2vvu0i80bseXlXt8/nWCqsrcjehGKhuRW3FkX1K300Fp55o2YAtiOFB8Tn19vetTSafnc+kKXan24iN0jrBAXI5Yo0Cxj6UXzdknJi1ccYSJKWJt9IsLFz+NdTCafmO5C+bH6CtVVKqmFS7f/v8AQv6u62Vnhcf2EZtR/iPFmtSA5SIC3X2x6fnUJ9ouXFEV+4iwTC2DMV8QtMwI9PNt9Krtjvk8C1t1lWodiRcaVLLb3/32SNGJYnB7Z9KStxKOzwLKdkJ+tjJ0zSdQd9KjnuEjEjHonTHbFKSliKUV5NKhytW5kPUdRka7SGQAKWHK3cUrPdPO7wP11RUco0WYVLTVtX8EQzXP/jRHO7YJGfzzWzDdVpssVm1K1R8LscuGYTb6egztj06079OpddWc9iOsnvmVPEdzzamkJOBGgyP9x3qGsTnLZ8EqHtWTQoiILBeY/wBqzLU4+BqLyV1ykVy2HRwi7qe5P+KTUvsMLKQp65eAO1rERgsPhxinKIL87RY5bF9ydoWn+LcxzM3PnbmwN6lXfFz2NGfu5Z0bTkEFvk5GBWvD2wyLy5ZeWhLLknsP3pzTyco5YtNYZJq8gYPSgBN401pNP1vRLZy7eM0h5I1BycYBPoMnrWZ9Qb25+ORzSxzk9teRFN2XODkHfp71h/iK3xkd9JrpGu2tWkb7yU5I8YAVdzmqVTKWWlx/c7O2K4zyQ+I5ZNI0iaQEkllXsfDyfix7VfVTOr2y7+Ba+1OOUY4Yvraa3hjgPOqqApI2wP3pnSWTg8SQS2ygnBljqc5iWQL3PrSGrnLc4xYxRBPDYmXd2beaS7uJjyIeQRg7sSBuB+lFNeYpIek01tXBZ8J6eYbW51KVi016AkfNk8ka9fzYn/8AIrUj7KMLyZtk1ZZx0i2WFtS1yx05P9GD/wAm4OOoXYD6k/oaNLSrbUn0uTk5+nW5eXwj3xVqy2Mer6o4ytjbmOPfq2Mn9hWhJudz+3AqlitffLOL6JfSxW7xW3OzysZLqdhgyOdzj2qnVSWcj2nh7efBNkEUMimCNixIMgxk/OkFva9zJayMp17YjDYpayXC84bGfiRclO24pKTaWGZWnhZGWMDrYrC58KcHwVGy0aOVanut8eDWtTS9nZVcSjw7NTbANcSyiG32yQ7bAn5dfkKflVDUNTguPJGqyVftkTb23EMemaRFlygEj7bsRVmpXMa0iut9zHK1jFnZqOhA8xbttWtCPpxwjOk90hE1S+sgZZb2aONrjmlUHPMcEYGflWZbLdW35Ze3GLSkU8PFVk7rHGsi+U/GMZx79unekJ0zay2RV6g8xfB6fVre6Qm1kCrjYFiCfXPrS7qlF4NSm6Fi75/QS7sxy6+ArZxhdhtn5VpwyqcM2tJpoWZtl+w7cNxBtRjjtnbwUGXXsD6VRVGDsUmZetrUctI6HC7RwShSOfPkyMitOEmk8mPLD6Lm3IMYI6GtCr8qFZdm2rDhg9KGAh8YaYb/AFmSY28UjxW6pBI8hHISSW2HTtXn/qVsla4ro1NFtjFN/chLZramKByWeRx3JAHfHtWLKt5WR5z3coY08XC2tpkOR17VpaeE5vbBiE2l7mZvtFjnlSG5uC0bJh42Hxjv/wB9q0J6KEbVyVRvzBrBS2WmRcNSXXLIXhlkLxIw3jB7CkdVqFRLC5yc0tLxgqtYvZGZXUnlUdB2rK/PLk16YRSaZz66vX1jW7fTrckJNcBSw6kjBOM+1bum0uyG59lGttcY7UdcmaCwtMRjmjtU5AB7Cq7Wul4FYQ6RP4Ghc6bPqtyCJrxi4yPhjGyj9/rWroqvTqy+2LaqWZqC6Qi/alcuuh2mlJ/r6hPzyD0XOTn9BVUHsi5S77LNu+aihRtrVI4/BtcqVUMecEfrWbObk90ujTjFRjhF7pGhyeWUzozs/nU9x6e1L2Xxl7UjvXI+2VhaW6NJ4cYlcZYiu4hFcizcmysn1xIJmxEX6jbtikIuTk2xxUZjkrNFMescZLdK5aKygPOucqHb98ZH1rY+nxlCHP6/wFdWlFYXYxaOp1HiGa5DECI8inqDj/nNWUx9W9yz0LTeypRLviO5EGnsuT4j+RT7nrTmst9OsW08N0jknEGmvPqE8xm8rMDy+hx2/KsmOp/64L5aH1JbmzRZ2nI5SBQq/wAxfqflUJybWWOVU1VLCRaXvLYae5WQLkDdulVQTlYMqWfshI058ags9sPHLTEIj7A+5/WtmccrDHa7HCl5OrcEaW6CSYlpHZyzue9LxgpSRkai9vgdJlUCLD4JfYAddqbsa2pR8mfFF1CCI1B9BWlFYSQq+z3Ujhg9KAE2R2bifV1OeRUh/s2awdWv+Vs0a/8A5xNfgRvffeHj3iXCueuT2rMskotyYxltYRdWF5FGGZsBh69a0dFra4JtiltUnwaL7WowpCsB9e1VX/VN7cUSq0zXYratqI5BzsCJMgf8VmSbm8mhXBeBC4n4gjz/AAy3YiRvLK3dR6fOtHRaNpetL9i2MlvSLTgPTzc6tbXV7CCbSN3RxtyEbdPrTkHhtxfHkq16e3a15GrVjLfyWWmR5DXc4Vsd1G5P0zVNUPVsUBXKhFyHu8ZbSxS3hAUECNR/tA/xW3a9sMIzILdLJxjiS9/iPFU86ElIAIYxnYj+b9cVk6qefYjX09e2O5kjT7UeZ5UDSMoBBG2PWsuUv+q6GC709oYL2SAkEModT743oWM8lc28Gy5uX/02yGGwGaolTzhEoSWBa4rY2enz3GQHZcKM7Ek4/f8AtTWjhutUGidtjjW2i34RgGhcJXF0SxmuDsX6s3QD860nY9jkJTWbFF+Bw4Ps1t9PRnQl+7evfNX6OG2OX5FdTPMio4n1IT6oY+crHD5QT/VWd9Ru9SzavA1patsM+RfaB7ufHN5Cckf1e1KRjnkac8Gi55LTUXgOCzKpQHbAxVzWFwQi2+SBq1uurQNaiXmVsDKHZd6lTmFm9InKajHkkcN2NrYS+Hb2MUjqeV5pTz8w9vnTuZS5bKbLpzjhvg6RpojZI5ORAenIoA6bUV2RnyKzi4k+BJJb6JGwI48ggjfPbf5VdTGTmk10VTaUcovBWqKGaAA9KAE69LR8UXsB8QpLbpMvM3lBGVPL+maw9ZF+qx+p5rRX6jetZxMxTyE4LjcVkX1zlyuh2mMZcMrLnWEI8syhyDnftVTqfbGFW14Fi/1+RQzwlZuTqM7Gm69Gn3wRsuhCIoapxPqN34kIPgs55VMTHyHtWvRoq44k+TLs11kuI8FtLwbdXWo/+Bzyu+78wJAPzqv8Qox2vwO6TUbGnNZH/hjQr3R7K7N9JGJ7hlRORsgKNzv8z+lUqUXX7fknq9QtRYsdIv8AhC3+/a5e6mw5orVfu1ux/q6uf7D6mntDX3Nmbqp8KKPPHevDS7O5uGYBkXwYFP8ANKen/farLJOU2RqhnC+TlvDkJe5Lzur58xyck53P61kamXHBs4+B309UkmZFA6YxSVWWyu32o23lgyIvIgZl+EHarpKUHwiqM8lbdXsNqDPfHwzEMvzelVQjY7ei2Tio58CXrOoz8QXcBijZLHxiIQoyZMDqfYGtaFHoqTf5mhN3b2oro6DqMb8ujaODkIFllPuOmfrUbV+WBOLzmbHCaVdI0eSYIFESc3mPU9hT7fp1tiKW+zAgwxy3ZaSfzuW52J9awNkpSzI1XJJYR7tbiNOdmYEjYD0qezYuSLeTnfE+tTXmuu9rNzFUEYAXOOucfnWjp6VGrMzsZ1rtl5wLJPa3Xg3MEogdGdeddiwX1965OcO8hqHVKKcZIe9D03w4cRhBKE8nN6+tUuTaaTKFjh+Bus7WOKFMoqgbnA79zTNEIpZYtZNtvBO06AK8kmcljzfp/jFPURXMiiyWeCdTJUZoAD0oAWuKYXjubO/jBxHzpJ/6kf8AFZf1GLWJoaonhNFNcxJd6C7vIG8RWLcm3J6Vk1Juvfnl84+BeNlmd6Zz6/0xy8qTE4jlKFs9FxnNXxysDMdTdJcyFtpZLzUkstJAZbtI4wCDs3f6dzTijFQzPtDcdFsi7bR+0z7PdJtore44ilSe7R+dVgynN6Bh3xVD1TisQ6FpbJvMUNhuVSPwrWIQxDoq9fqaRmpSRfBRjyzOoLJFEhOSYYsKg/mkamvTcVGK/wDZ5/ucjLOWMukWaaRpEUHMPwk5pG6czHdj+db0IqutIz5yc55OKfajdS399DAsh8OF+Yb5HOcnekd2JNjMsqPtK7TtbsYzGt7FJbyYIaZQCntnvvS89NC77E4aucex34d1PTjzRwzK0gY9TgkeuDVFenlCWFyW2Xqa5LLUL9BE0vjxIiblnOwFSs007Oc4IRuhHs5vqd5ccVXsljPHJFCvnjZBgvj0yCKtpp9B785ZC+9We2PCLf7OLe7j1W4sJGdLK1UsY2w3Mzb5z8s0y8+WVxwlwN+hoNU4iuLtgfCjPKMbjCnAH51RVF2W5+C6x7a8GnjfXVnmNnHJiC33l/3N6fSuaq3c9p2ir/sKFzr5tF8zESZJVV3J+nekVTKY1KyuH5mLU+ualrOp/dba0dGYfiKTjy+u3StCvTQrhvbyK26nP5VgbOG+DY4o43MOSWyzOTk0rdbOxiu1y5Yx3WkxsrYXlOMhR0AFL7U30Q9JI2cJiVbi5sZHYqih4i25Xfpn6VOFfqNos083DhjqQEQRZIeQAAg77VoqtwjiPbJN5eS2gTw0A79/nWlCO2KQs3lmypnAoAKAI97brc2skTE+YbVVfV6tbgShLbLIqR2JVZIMOsTSFWBXO4zsK8xGrZJxWUn3+qJ+m4yaXXYmcaW8ayxPZTu0svNbyry4J26kfl+ftTELIvz0aX06hWW731EotK4amLrqMRe3ktn51ZHAOR6/22onr4R9r5yampe9OHyW66tGt7ys7ebbJDEKR1GelWKutcxXZ56yudLw+hhsrmKa5S3ilWTmI82CNu+1ChmeESjYmhgtoWu9Zt4880EYa4kPq2cKPl/imtNHfbl+OTtslGv7ljxVMINGlZieUkZx3HXH6U/qHiAtSvecUu7b+IXN2JGmjkGDzBchupxj2JzSH2Y1KLfRQXFvFaSQ26KZnQHLfCa45Pl5CrTysliJc8M6emq6abhwBKkrIwBOfaq7Y7XwyFmncXhl83DaOOUqOnTsfnVLmyv0SO/D/KCsUzKwGOTJFQ3yXOSPotFpw7ZHh/QdRuWZi80nLGXbmYk4GPzxTTvlKrdLsvojlrJbrqEPCvDDSkhrmUhIh3ZyNv3NW0r06s+Tl0lKXPRzGHUDdSztcRTMjsWZuYDxCev0peyKXuzyW/jYpYSI+pWdwbdXtIpmZny/hdQvpntU9PNSk93gXi90t0hu4P0V5Fju7u1SO5dceXJLKNhzH1xXL7Fu254RYoLJ0SG2FvGXQYXHw+9KyaTyizBDuASMjG3f2qPgi0Y4atDHcyytuzkfQVfpo+7LK9uBttYhLKJ2QbDCt3Na1Udz3NfoUyl4J1NFYUAFABQBg9KAKzU7EzB5I3PnXkdCfKVzufnWfrdO5pSX7/oW1zX5ZCBqulxT3cfjsnOr7hGIOPavNKc4zeHnI7pr7KpPb0yi4h1iCHFhZL4NsqsPIdycbfrTFNOXul2bNenm1nyxNeKe/ugbaEwQ85ZVJyE9ye9aicY8PlhbCqmGbv4D7wtZXdrqyteMHWGIvzhccx5f+ahFRi93wYUoQcsxOo6JbGG38Rx5pMD6CtHR1KNefkXvll4KH7SLkx6dBAp3kYk/Su6l8JHaO2crmuHklmafn8THkA+HJ2yaz5djKWSktoFuue65i0pY8vflH+a45PKiblVHoRw+2MH2c3Zj1W602ZgwZOePPXKnf+9F3Ne5COrhFNfJ0GX7vBGZpnWOPu7tgD6mk4vd0hNoqm17SJp44LeZbmR3Cr4S82D8xtVnoTlwRZL1KE3ms2OnI2UtVM0wHTJ+EVfKO6arRJPbFsRPtU1Z7nU1igIMNhhmx/XkZz9NqcTjKWz54M+b5IOlpFdok0B54m9O3sayr24ZUlycXRYaXDNqesvHHzwWtm5R3BIExx0PsKnH/hpz3KRdVHLOh2N3Z2kar4oBApKcppZY7FJ9FhJdLLHiNgR1Y56VXFzlhBwipmuDcOEhGY89fWtBQ4wV5GDS7VZk8GJnARvOQOu3TPtT1NO5YKZzwMcaBFAFacYqKwhZvLPdSOBQAUAFABQB5dQUI9a5JZQC5rXDjXUi3NpLiZdjG/wt/g+9IW6KLe+PZfC7jEhXv9At/GSWa3EMqthlkQYc4336Gs+ytwfPAy9Rao+2fBWS6QZbtY4EVQrD4SCGHoRVVMHk45N8jppeji1hQMuJJByYPYD09q0lUlx8lW8aY0CIqjoowK0YrCSFW8vIqfaBpd3fWUNxZRmVoHPiRAjLof8AHX6VTfDcsotqkk+RCFlbQrJM6GeUAqqKdvfJpPgYefBQazYWcUrzWDyW8hXLwuMBvXlNQlKPkcj9SshXsksvwzGiaRPcxJdWcrwXkRIEy+tRT4+wjbOUpbpdk3WLa/8ACYXiSTzbBmlkLKM91HSu+tCt7UiKsb4LXhLRktpEuZVBWAc2/qKsfRMsta1uHhvQJtSkAfUdQf8ACTO4z0z7AV2qtR93llkFK2W1HOtE0y41O5lkSQvcTDnYturHucHbvVdk3xjwc1NW1EfQ2a34qminIheQFSuAF517AfSr51xvq2yKfT9vBfX1vqmm6hc3EEjRRzS86rzcyPsMjB6Gk5xVCjFrKKcyi8olwcQjnjS8ic8y5LoOn0qnCaLIXryW0d7FMzQ2TO6MFZpGPxe1QgoqXBbGzexl4atv4hIxgyVTZnA8oPzp2qqVjOTkooebW3S2iVEHzPqa1K61BYQrKTkb6sOBQAUAFABQAUAFABgelAEPVAxtXRFUlgc8w2A70tqd3p7Yh0LOh6ZbXl1cTWk8kPhPyPyAZJx13FZOh0/q5kpYX2LIXjPb2ixEEyPLjoXOcVsV0KLzlv8AU5KbfgliryAYHpQAu63wnYapI08TS2l2V5PGhbYd90PlP1FUzpjIsjbKIp6xwDqM8byJNDNJH/phRy83qSD/AGzSNukteXk5OW8jxcMXEFr4ctrdwlmAZV3yfXY9K46G44aLva/JsfT3RDacly6qhx4iHH5mkdZXOKU49IrnHHKGLSNLW60WNsciPGckbk79PzFaenj6tcZh6vwce48E9xfwtPG6KoJckHAbPw+2Bio5xk3Pp9cZLJ54T1IafqMYiQBc/DnIPqB9KpnntEtTp9yaLbjTSrC6Y6jaqyzNIofwxgk9M+xHrXK72mzMrmlHbIxG+sT6dDbyE3cGcmfkAYgdBt/eq7rndB4iI2S3PhE220ma8RYbeESzFsBchT+Z6VmV5ncq08NkEk3yPGl8BxGGEas3kC+e2ichXP8AuYbnFbWl+muuTlY85Jxlt6HK1tobWFILaJY4kGFRRgAVqRiorCON57N9SOBQAUAFABQAUAFABQAUAeX3GMddq4+gKLSbCfT9QuIkQmF28QTEdR3U+/vWdpNPKiyUEuO8/wBiEVhsvlGBWkTM0AFABQAUAFAGuaMSxMjdGGDUJxU4uL8garK1hsrdbe3XljXJAznqc/vUaao1QUIdAV2ucN6XrcbLeQsC25eJijfmOv1rsqoS7RZXdOt5ixJ1f7N9Ms44THqt3brjljeSNX5W6jOANqRuhXR7pzwmO1/UrI/mWSptdDu7SKdrmYzKpbDKMhh2IB/tWFqrO3HoX1NynLdFYH3hnQdGjs1ngiSV2HmJdmAPpg9K9Bo41TrTWG/sUb5YL06fakxssCKU3UoMVbZparHFtcroiTKaAKACgAoAKACgAoAKACgAoAKACgAoAKACgAoAKACgAoAKACgAoAi3tpHd8izZKKebl7E+9LajTQ1CUbOvgBcl0q7jbwEgeXzfENl5frtt6V56/QX7vTjFv+mDhe6dp6WTuYi/I4HlPatrR6CGkbcG8PB0sK0ACgAoAKACgAoAKACgAoAKACgAoAKACgAoAKACgAoAKACgAoAKACgAoAxjegDNABQAUAFABQAUAFABQAUAf//Z</t>
  </si>
  <si>
    <t>Turkey Chili</t>
  </si>
  <si>
    <t>https://cdn2.fptshop.com.vn/unsafe/800x0/ga_tay_xao_sa_ot_6_b2a276f52b.png</t>
  </si>
  <si>
    <t>Veggie Burger</t>
  </si>
  <si>
    <t>https://lh3.googleusercontent.com/p/AF1QipObdozDkpqMJm3HSj_VVFDWMw2N4i1IAeNrEtKQ=w171-h171-n-k-no</t>
  </si>
  <si>
    <t>Chicken Salad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</si>
  <si>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wEBAQEAAAAAAAAAAAAFBgMEBwIBAAj/xABDEAACAQMCBAMFBgUCBAQHAAABAgMABBEFIQYSMUETUWEUIjJxgQcjQpGhsRVSwdHwJGIzY7LhFjRygkNEU3ODkqL/xAAaAQADAQEBAQAAAAAAAAAAAAACAwQFAQAG/8QAJREAAgICAwADAQACAwAAAAAAAQIAAxEhBBIxEyJBUSMyBRRh/9oADAMBAAIRAxEAPwAco9KW9d3vPe68gpkpa17/AM7/AO2pljRBuBnfpRrhsNNfeFGjMxHuqBkscjYVT0bSL3Wr9LLToTJM258lHmx7Cty4N4M03haAzEe0ai4xJct1HflUdl2HzwM5pwXM4zYlLReEEjRbrWnwg3EIb/qP9BTDBexhltdNiRFGwCjAA8/ShXEOpm5uRBAS4HZe5qPh66a2uLyGbBfC7HqBigawIcRZJManm5EABxt+dK+q8SS27lFRk3xnHU0VldGDySuoTzJxiuJIwOVuQYPQml2Wkj6mBjJgq1hvdViV7m7MPOx9wDovzzVybTba1uprj4ncnkU9EGOwr64lSyfmBUuEZwuRkjYbfU1n+tcYTLE9uSkkrH3JATk/P/tWe9rMOp9nmx4IN1DXmuL25IXm5nIbOxI7f0omZpNQ020ezYNLZtnlY/8AET+X8v6UmRRT8zmZJFOSWVhg7+lF9JvXs5ugYMuM57jpQYw2YDLLc11Fd27yLPKgbJVeckxnruKVZNVkQlect2yBUmvXHsuoSG2dhDcHxcN2Y55v13+vpQa1JkuEBOd8+lWpnEJNew9bG8vbmGG3ZueRgo9M96auKNNs7KG0fSppdxyO0hJVzjY57HY7UH0OIgvMSy4XkjKfiJyGI+QyPr6UZ1PUfZtF5PEKrdKY1UD8APvMfy5fqfKo3vbv1E8TA9j7daXitKq3CY9/DjdT+VHLZ5LhZWgjk5IhljK4HKPP1oFpcVxqE7pac+yh9iMH032psn4bvtMjm8SGSW2MQDXEXwjYE7dcA5G/lQMjscznVjuCnu5oFjuVP3TfDLGTgHyJ7HejtnxDbanaCw16CO+te3MPeQ+YI3B9RvQ3THjTSyoIxJ2HTHn9ai1SGSSAX8ZVRCjK6BeoHw/u35CvUco9uo0YamfcQcFvBCdR0F2vrHq8XWWL6D4h8t/Q0w/ZW+dEuPez/qP05RUfD1zeWbr4yTQNsfvFIBpv0+C0DzSWsS2887+JKq7LI2Mc3ocD61r1OGOY9gcS4DXQNRbgkN1FdA4qmJmcfbEmX0p+/LMufnyf2pKiX7pNh8I70+fa7/5TTG/5rr//ADn+lI0Kfcp8vOkWex9Q1CgoRJpN5rfEKWGnx880iLufhUdyfQUXjV3kWONC8jEBUXqx8hWscG8NxaJaNNKim+uQGmcdsdFHoP3zXq1zAJxPuE+GLLhXTRb2q887jNxcEe9I3n6DyFca5PIkTsZAijuaYpACNxkVnv2iXg8WG1UgIo5yOnvZ2/Kj5D/HUSIvO57a3cNpbSvCUluyM9fhB6fKk7VLy9tblZDDOrucgtlS3yP+Cjmko8OnuzryhmLOWGdh0AqX+JWDosNxIOQnZiPgP1xWK/ILnyCZX0/ULdeHzcXk11IGmUASgnkP4dt9hnOaZr3VZfYYx40fiSn3Sdsr1pVvLy1it5lhYOHHvLnucb/pVbS9UN7F/D0GY7MAhj1wdgO2woUznUAq35Pdbvrq7ugIFSBccs1wfewvcKP6nual06xCRkWMaKjJylpV53bfOfnU01rdTyoi8nhLnJOOtHtOslig57i5RWOw3GD6CkM++omlx6AF7NBNzpE134cl04LhT7wVck+vn8uvrQufQIQwMiHZssyDG3fbNOrWb3NyIgpVF6nGM7UG44uLbh/Q5ZebllmBji97fmIxmnVJY5h3JXiZJxWqwzG2Fxb3LKfEEsGQMEnKsDuG6HG/UVDw/YvcuSuSCQCQPhHnUsVsG5ZH98MfM5Y+tMtiYrC15VwzscswHf8Aw1bZZ1TAkZrlmKBY1RGcIAOVAD0FK3EGosty/umURkrHHn3VA/pnfFGb24aSN1U4Yo3K2fhOD/n0pbtZlkuPZZxzrkqHzgnzpfHTZYz3QR64MUwWal5vFknIkduXAGR0G+cDpWo8OXTXSzpMcgALucjfoKy/QEMNvH0woxsa0bg2VR4wJ3kAzntjNerf/NvyVfHivyT6nw7p00nhQ24ilwSrRnkz2ycbE7d6+seDrO1dJXmnmI2YSEcrZ9AopgCxSBDz4K9N6nQhtu1W/wDXrLdsSUgfyU7yM29pLJHbrcNGMrFnlyPLp1xSrp2oo6OWUpytyeinPTPfyzTm0nu/7mbFJPEVrdJpcracgHi3ALIf5Ruf2Feuyu1ja96MYIZFuQFJ++Hwk/i9DXqrjY9c0taXqizo0UnOk8fuujDBU/2pktplvI8HadRv/uFNqtDjEC2oruI32trnSrBvK5P/AENSLakezR5P4a0H7U1LaDbHutyP2NZ7aj/Tx58q5boztR1NN+zrQVbOq3ABXcW4I9d2rQmON85qC2gjtbZIIVCxxIFVR2A6ClTiviC8SeGw0bw/aJX8PxGBOD6YppIrESTncY77UbazQtPMqY8zWb8aWGq8RTKdH06Vies8v3Q9Bvv67DtTnomhJYqs19M19f7lriUfAfJB+Efr61dmvkVvDjy798b70FlidftPKpJ1MrueGuMm0rkuJLSGZMe8tyQuB025c59azzV01aC6WGeVzIDjmV+YfnW78W35tNJnlZiXwAqDYBj0rEzINT1iFJJEjSWRUZ3Oy5OM1IDWT9BHpxzn7SG2ubiMBTKWJ8vOrGnapJp2oC6zkMcOoPxKev7UyPwdy6tIBlLVBlUc5LH1PlQnXuHZLdUmDqWkJBWMj3d/IUv6k5la1p+CN2n6mb7LR4ELjKEHcU2aRplvIsMrO3ufhB2OfOsTtV1HS5U9nlnjLHoB7po3/wCKtXs0Eck/Lk/Fy7H+9IFSq2fY3ozaXU2fU9WsNJtWuLuUKi74G5P071h/G2uXXFWorKy+BaxZ8GJ/i+ZFVr7WJr0888zS98selU1dQOYHr+lUfKcYUYnV4aj/AHOZYs7SNIwvM7t6nABopDp99dYSFCxPYbAfM1W4a0yfXL0qhYW0Z+8cDr6Vqejw2fO1sqqAoDEkdjtSSMncG3oNLM//APAep3SSNLeCBcfAnVsb4yaC6rwfeabJC1szzszLhCoDEMcAg9CMn6VuEm94iWcCvADiQsevfbz/AO1DNc4c1O4t2msZIpJVX3IHHJ9AR1pq/INAZkxRD+xLsVlhjCTq0cy7Mr7EH1onpl1eLqpkSXkiZMFR3NK6a7dXWY5Mgj3cMmCpz0z2ps0xAzIc9NzmoLcgy+pQF3GbS9TdoWWd43kP/wANXAI9aYtMmuJSxf8A4ZBG/UHb9OtKulxw+MzewtzNJyiRwuGA7j0pttAwyegx0q3jsdZMkvUSw8qjm5iBy4AoVeSKyFM4BO4x1Heur8SvAWt2QsSTylsGqMVje3MbEgK3T3yQMd8YqqywnQESiD0mIBvLyXjTUY0Rn5GVQwIOF5Qd8epNNWlanlwyvhlNUuG7Ka2vtQFwvLcLK/Odsny6dsYxSxa3LWuvXUI2i8Rig7Dcgj8xUXchsiaZoV0xGv7UOWbhmOeP4DOmcfhO9ZxYHNqmfp8q1O1W21Wwm0y9ANvdJynP4T2PzBrMLuxn068nsrgESwSFGwcZx3+vWri3dQRMsJ0YgzdtdvDa2Erq2GIwKQuHZje8VxEElbeJpCM9M7D96K8e6oiW6QqwBJLE56DFAPs6tjLqN5qLzyK6fciHGzLgEsf0x9a5c2bB/BEKMLH/AFG7MaKkbANJsCT08zQuW5jtIVBOSepB3z51X1qYnDDcqdhjb96TtR4jiVTDzFXXIKsMEf3qDmGxnwPJZx+mNzriy7vdSYWluviuPe5Y/Ptk0ucP8OTWmoRXeoSWzLbnxDEknOSw+HONuu+PSquoSXd/zMjsiDLZzjPy79q74Zu47X2pGBCqUUZXPMT/AJmirVkrP9j8gnAjJql485YSSP4jYBKnH0zQiSdYW5HbLAYr6xjvNavvZrF4MwrljM/KG7Z77Vfs+Drg+0y61K8KxNhBAQwfuWye3ltn5UIQ43KUNancg09f4heLCQ6wKC0kiKPdA+nXO1NeiaRpscUpkPtHPlT7WFb3T2xjGPpQewTw7IC3bMMnwEjBIBxn96vxfcptnpjrSTYytqdsPfQ8ijrnAmrWftN5pqx31kJGbltzlo1yTjlPXA8vKk1XlmlSJAQ7MFUdNycb+W9bpwjqirczxrzMObfI2z3qHizg3TJroa3bxFJQ3M3hbAnHcd6urtDL2I3I7CyHrBnDtqNMsksYEwojH33Qlz1Jpi0LSIfFM8jNLKdnYthQM9loHC33I35sEjm896t6bJLHqEcguGROUqUyArZI3P5VILwX+0M1nrqaBbwxogWNcepFWF7jfbvVC2uGCg7MMedTpco74+EnzrWSxcameyNmZfx7pUFjxMJreMRRXIErhBs0nc49etXNLgc8rBRgrjY9aLfaRGqwCdlZuRV5Gz7qktjfyGSMnsN/SptF097aEyXoKLETzDGem3b5Vn31d7DL6rAtQnFpM9rEARtnp3o7FfeE8MbDIm25s9Ce1DVnW6eLwbeRwzbtgefWr0skVtH4MajnO5J/D/3oK1KnGYNhDfkhmcxOwJIK5zjpRbR5fGi32XGdqAyScx2PXajujQmG3DMMBtsVZR/vEXaTED6nYSxanfXgkUI6Lyg/LB/pWQ6lfI/ETeGCuCcg+p5v61t+pOsntefhUKPkev8AavzhfTn+Lzz4wBM2Qf8A1H+1KZQSZdxnPx7mp6RdZRN96N6jwlpXFEseoXdxNBOI1icREANjoT64IH0FJ+hXAeJMYwRnNNdrcskWFbHevUWdDgxHIr7HIhhdLslcSvDHNMNvElXmJ+lfSX8QKonvY90Bein51xqdyYbV2DYJ2B8iaDrMqqkagYYc3KNgCD+9e5vLNTdRJePT8mzL8l2jqwYA8h5WB88Z/qKX9Wg0qZQblUiY9HUYINfXM0qExxyYfJdiR8Xb+lLGpXq3E4jctzIxyF6emazxyrXMtHFUSLVeF9VuLuCLS5opbZ295pG5Co8jsc56bd/TNT2fBNxJfAz3MaWisBywkl5h38gvz3Pyojo94Qy281yIwxxysmebPk3bp3pstrcQrjJA9Wy1WpazYzFmsJ4ZDp2jWWnAezwRxYQJgL26/uTVm95vZZCkbTNy7RIpZj9PyqclThf8xVm2tRJJG0hxGWBAH46Z1zqD2xuIKXCMyQmNoZQSDEVxybdMdq4v3lxhGCr5AHNGftLg/h17aajbxQKu6zAvyPJsMEeeN/zoPDdWl6i8ko98ZCkHI3xj86itrKtK63DLmDtN1A2Uq3CAczucLnHMT0zWraLPHfRSW0nKVZckZzj0rPjpaSOhUo+N9qauDZHGpeHIT70RzR05DgRd+GQn9gt7FbW5mhBzyHHpRC10hFlhN3GWD7oVO31ry0Q3uq3HKAc3DDOOm9OI8NIkhnUBgvcfDvTa+OHJJinuKAAQfcRSQxAWzKGGMAnauLaCMSvN8Msi4JB/avrkSRSFGX3CcKcVPZLzEMegOKYBhoGfrI72OC4hCSOjSheTlkPUUlcdcaTaDENLh0mcwsoWC9eT7qQ8oyNtzjP6GmTiC9t4mkjuovAXcxzYyQf7UopbRazbqmox+0wpIJFRz7ob+lePICv1xPCksvYRb4T4z1Bp7iOKMJ4hUO+SwQ9PdHYn+9O9pc381k901pcTIW2fk+L1HpQmDgzTb7WTqFk/hB2HiCPZCAAMBRt2/etOgVI4FRAFVQAoHQAULUrYcqcCH8hRQGG4E0W1a8eKRgVjxls9QfKmeV0ghZ2HuRqSfpVRJ/BYcseRncril/U9ZfUdUOnWpxFCcynHU+VNDrTV/TF9Hus15OeJtUGlcPTXO3jSksA38x6A/wCdqwF8tISWL+JlsmtB+1DWPGcWkRzGhKY8z/as/C7A+eKBTqXLX1XEZuDr2WRmiZMJGOUP5mn6Bvuxmsz4dlEGocvTm3rRLdsxA0t/YowgdXtNWsElgmR8qGZEIJVh1GKCX146pb+DkOnMzgnI39Omcf1rLL2eS2uPFgdo5V+FkOCD55o/oPFDXim31Nk8cbCZej/MefqNq7y+MbfuDsSPj3is4jmbgzSKmPFk2yOXYd96LrdKYeSFlfHutyqAFP0pYsDLHd+PK6clwpMe/U5wT+lNOiWUbxSvCAYm69yCQdz5DaoUpZDiXM6sMxV4htjyyPGoDEdVHT1+dNPDzt/AdPllbnlkXk8SU7ltwc/kfypb1iSf2vHNiJBgpjZh61V0jiJba1fS51IzOHhl/l33B/zG+9U0n0GDYuQMTQbS5gm8eP4s8p587lWXI/rUKazDpyNHJIT4J+7XO+NzSdLfy2l9MwfKsiqP9oXYD6ChQvpryflDF2YkHbejaz9EFas+x51J7HjWSC0ZSk8auY3UAtHkb58hkA/QVU1ThPTeGNBk1K7vJRJCctKd+djgBVTvv29TTZw3o/semWvhSIzqo8RgB9R8/nXXGei2Wu6JKL5JXWBDLGsTNkPynBABHMemAflVNdZZcvJ2s6v1U6inY3EF5ZxXFjOksZGcH3WB8iM5q5pU8sN001umZFQ5Qt3Pr5V9YaPM1lEln4dumR94h95QPMfLsagj0i5up3u2mEarMccmVUgH3SFPp+5pBQg6juwPsn4ZvDG0shhQyLO+UBOQTv3J/wAFNrNJqH3Xh+4fj5hkHypGaeyt2u5YpnVbfDStghmBOAoPXIz9Riien8e6bE/srpcSuwyrkBQ2BvgEg/pTq8jROImzB2sZZx/D7YO4eVwwVQu4X1+VcqySWb3EbK4z7pU9Tml264j5rtUs4nlB3KkjJH7frRLWNRt7PSYZHR4riQ5SEDLOwGcDHTr1O3Sh7qxOPyd6MAM/sC8eapbKsNtPMpnBDMud1G+5oVM0ccKrGw8LGQc52qtFp0NxFLfaq7PcOeZ+fuarzanELuC2Sz8ZHIQrzYOD3Hkalf7tmVJhVxG3QZPAs4SUWJgAW235juf3psjdJIg8W6+dZ3qGqNZugj3fB6+veiWk8UBbdImi+8kb3mZtqOu4Lo+QLKWbYjmSoxznGW5Rk968urGG7hdZlIYLtIgHOvyNfW3MwjfcLjmI86vN0xjYjcVfWAfZCxKnU/PfHunHTeJXsrq7Q4iEyvj8LE9uudqAQRPJMtvjllbcRkcpx8jX6Ln06HULx5r6COXkkBjSVQQpU7EfvV97K2kTMkET+jIDigWntn8lH/eIGGGZ+a+Wax1FGmjKMgHMNt87j9Dn6VoVhcrJaoynIx50R4m0rQ7P2jUb+w8aKe4A8JWITpgFh0x7oHzNKNnr9hKsspkgtA8jMsCHARewqb/YRZ5PZs4itLaNd6ZcMFJYDxAe4XJGR9araNZqkLOwUlztnqB2FNF17Np9vcSiLkDKYygGFoNaM0WFVeXJAI86IXkgxPGHcwvw7LGLd7DllFwGaQc26sDjZfLp08yTThod5NaXduhYKknuOB0IHX8v60l2wkjuzPHjYYH5V699dLE6hivqpOx8x5UlxvM0caxHzia2R3LqMkjqBWfXtmVkL+ee2ae9C1HUNc05BqGnQ+AVKxXCyHxJeUbtjBGPUkChmr6csbHwwQcfC4wa86FDn+zyODqLtss14PZfEwSOVWZsY9M04cE6VZWdx/rPvbp8cqhSVUeXNgb/AOedKFqOa85M4cb7U2cN6hHDfrJdc6pGcHlGWDfKgDYIjWH1OJqipHb25ZV25ccucA13y8sLNEoYldlJ2zS/o8516VpTOxtYyVWJV5ckHBz+lM0aqqKqfCOla1R7j/yZNi9Tv2KOh3LywyvOOaUu6TKOz5IIH9PSq/F2qW3D+mQIQkbTKRHlthgVx9ourXvDunGTRoIRLdSCNZHAAhbclsfiOB9Kyuy1m/vI72y1Gd7+2kyB4rbxt1yp7DPbypZwns6WJlTVuIZS0ssEfiKpLM83Mqt5YUb/AJ1Tkc3ca3FtMZTOMlgMFe/LjsR8/KuNZi8Owk8sYydq84P06a4jmkwxjkYKqnoT3P7UskfGWh1liwE0TQFKNBO7ExxqoZzvnNFuJ7iZ9WstQQzezWqKEVIQ3MxPU5PTOOle8OafJawqhYgbbef0pzNil1amOT4WXDbdam433yP7Kb264P8AImazBeX0XjTILaNMnb4m8iPLNJQtVn1QxxKfcAYtkHB6gfMda446n4l0K+fS59Wuri0ZA6uVCsQSdiQO3pih3DGsQaYkss4ZjzZwepPzo7asZx7FpbGe+ikmt5Z3XDp0Rjgtviq2hXSm8jR9kZt+bfHlVyLXv4iokjhhm5tgg6L6k9aKW+ktcXkMwtghyD7p2/WoO4B6/ssWzImk2U8UkaiN1KAYGO+1SzziLlHWR9gP3NBrBG022wiAyPknfmK+VcaRqsOoXLRFJ47lB78cqYK/WtNOQCAp9mZYAGhuBfmT3J6mq3EV5LYaFeXNuFaaOIlFY4DHyq1LJDb27z3MiRQopd5HOFVRuST6V+fPtE45vOJ9RMVhJLBpEZ5Y4zsZ/N2/oO1XYCruTk5Ms8S8UPqOnx2WmWrQWTqslwkrbl+pUHPwgnrjORnpiiPD3D9lNpUVxPAJGmHiDmGOUEdKWtP0afU2RDIAjY5nPxYrUrS2WK3REXCqABWf1AGJ2Y9rWrTamWV7dIl52b3XJ3OP7frVoPlIWZeUvGsmPLKhv60O1UNY3MyOnvBj7h6D51Fpd8Jj4Ny22cqwH6UT15XQjuKwRsRmsWebJAPlnzqee32xtv19a7tj4US+CuebGcUQGnT3L5RTy1KWxNLUhuOIdSj0WLTreVoAgKvNG2JJF7LkbqB6b0Ag1XU0nC+03Mo6feytKPybNNEnD1wy4KE/I1FZ6K1lLLLIpU8mFNe+bI3BCDOpQdZUuor2PlDY9/l6H5VPBOkkirl0dty3NsT3z6VEzPI5z8PYCiGg6csk8ruObI2DdsUB3HbE0ngKKOCzlRT7zSc/L/LsBTQvusc9G3pL4TSZbtSSzALyuRnAHamDXNcsNC0577UrgQxJlF23d8EhVHc7HatTjH/HMzkLiwzNvtk160eBtFgbnuo5AXwd4ts9fMgkY8jSVw5apHpzPIuXbcYzk1T0+w1PiS9eXLyPK5aW7nGQG6nJ3/IegrQ9H4diskRVZpCgxzttn5DtUvJt/BG1VgjcX4eHhdxZu0JLYwrbj6006Vp4tbZEaNFlOxK9PT9KI28KLzKVxynrjrVgjb3cZqcZPsoGF8kthEyRDnbmYHrRvTLn/UiFo3ORnmA2FA0uRFgOcZ2orZTus0RX4GYKfrTKm6sIqwZBzFr7VNNSb2a7cKyL922fU5H7VlmpaIi3sfhZEcq5wOxz0rb/ALR4Ul0EKx3MgxWf8N2LalqLRSDKQ9D6eVc5DsthxARQasy9wvoaxxI3h4GNtqdrKxKKGAGR0qeysljRQq8vpRaJAke4o+Nw8nu0Q9uPIOWBubP4s+dW4kEfNIeRfd3cjoB5motSvLPSbOW91GdILeMZZ3OPp86yPivj2fXiYLJHjsFO0TZXxf8A7mOo/wBo2889rOqUgnG4sBrDgS19rXGi3SJoejS80Rw9zIoyHA+FfUZ39cVlYjczGYp0OMEdBmj8dqskrTXLh3Y8zZO5P+flXHsy+IQqYB7UhuSSZqJwU6fb2N3B6LNBHKoG4/Y4p4hT7sUpcB23JZuFGUWZwD57/wB807KmFxRIM7MzLVCtgTGOOoEGqzO6kodiU3OaC22iiSDx4CREQTzsdzuRsPpT7xvpZbx0GNmzQe2S3k02NrfkYQxRhoxJkqQoBDeRyD1+ma7c5Uais4jTwjozzadFPfD3+kYAxhcd/M04W9lGiAcg+dI2g8f6UHWz1NJNMmUADxgSjfJh0+uB61oNhPHcIkkMiSRsMq6MGVh6EUPxa2JQthx7L9tZwiIe4uflQvWdOjmT3FA8iBRi4sprgIIbiSED+T8Xzqw1n/pvCL8zAbk15qiw641CFmDnMx3UbVrO4cPyhAdseVNvBOkG7AlkUeEDknz9K74p4cWaEPJLyID7wB+IVY0fV7TRreG3jljnmnBaOONsnlGxZvIDpUSDq47y1nLVfX2GOINb0zhO0ilv5vBjd+SNVUs7nGcBRufnWdatJqfG93FdalbG00mBua3sZD78p7s5HTb+o9aYNXtRrGpQ3l5EjtF/wyRnkHpV6OJQelOflZ+qDUStPXbHMqWVrFbxJHHFHGMbRooAX0FWElVUUupQn8hXbQhvMHzryVDycowfnSxuMzPccxHTB/WvAFYkIc4OCfWuoUZUwd66itOViy5HMcmuEzsgjgDTHm35dxmitoJZXaOPC7AofWvreFRcJzJlm2Bo3CiQgKoA8qbVX3i7LMaEWvtEBfTIIM7Ft6j4L0g2emjxY41dzklT8Q7Z9at8VW0OpTRW6XXLLFlmUdhjbNTabLNptqYL5o55oyBCsHxMvYsDsu+d84/avdQ3IJPggFsUAD2GgqQrzSHA6YroOJBhRiqQLzMZZvi/CoOwqaNvLarkvGcDyQkf2Zn9sXC9w6rrdpdzsEGJoJHLIB/Mozsay+3ibnAkeRzj4RhQMjbsTttX6hurWK/sZrWdQySIVNfm3VvatJ1O6srzLyQSlQCv5EfT6Vy4H2c+RhoGA7meeG7eBCDyEDm332B6Z9aN8PW1zqDBpHcpnAA2BoMjvd3bTMrfENh+grUOEdI9ntYhIvvYBxSyAdYjkufHsZtBsls7KOMLjAouF9Kjgj5QABVtUONhmnKmotjkxW4ptea5uA69CfqKzm/0S7sruK6tppLYThHDeN4ayxNhuuRkcpzj51q+oNFr2hx6rYnKzRbgdVIHf67fSkT7RmSWW3gRfcWBCoxsBjA2+lT8iwo4H9izkRJ41a0u9Vs4NKdblo7YRu0XvBnLsQBjrgEelMnA/DfEumEXFvqM1kGPN7PGeYN8wdqJfZrw3E1odYuYgZpyyxFvwxg4/Ugn5YrTbK0UAAAYrjWsP8aRyKMZM507WNSRES/tRKQP+JB7v6GjEeq2ksYZ5BEx25JiFb9ev0rtYh/KM96+ks4pF5XUYPX1qpVs6+wCwzKt9EL6Fk35flWeXdgNLuJjbxiMSYUyKMEYOc/Lzpv1tbvRbOW6tSJYY9zEcggehpNg+0DRp5FTU4Z4XLcp+75gT9DUN1Pc4OjLabCB/wCRit5GeyCIyePy7HO2e1XIkKxjn+LG+KTo9dTTNTnmkheeyM+YOT4lGPXttnHbNFDxnpUqqoW4jJ7tHkD61MEx+ygkneIcY46dajEbibOfdxQJOJLaeeHwZlZSRzrvt+lHIbhXnhjRg6sRuN8UIfeJ3r+zqfxUQNCOYgjK+lGLeE8gLrioIo4bWdnaTnLHYeVWDNzDIO1UImNtFOSdCWA0ceCRk9q6WYx88zjKKhbbrtVTw3kTKGpr5lWx8N1IZlwwJp4cDcSR+RE0i71DV3a8aBokm9/mc+fYeeOmfSmbTI3iGJDlh1J3J+tcwqCQRj6VbQFcnes1FPbtDezWJPzsR4arjpvVqPIqvAOZMnvVpBWlUusyNpbg6Vh/2yaVqK8STX6Wxaz8NFEsa8wVv92Og6b9K3C3FD9ZSOSRQ2Pgxg/561YdpuAZhPCmihpEmnyxByB2rUdNtwkY23FQyaVHb3Xj20KpEx3RRgA+goxaxDA8utLRdzskjXGNs0P1ji+24fuxYNZtdShA8jI2AjH8P5YP1oheXkOl2E9/cEBIR7g/nY9BWT3E091cS3NxlpZnLufMmjd+kbVX3l37NOJRpl8NNvWHsV0Rgn8Ln+hp64k4RhulS5t1yqDdQObY+Xn1rDQc7b/Sth+zPjP2+FdI1WUe1RL9zKT/AMVe31FL6ravRp65M7Ep6vf3vB1paW50wXNmkaqrB+RwAOhGCCfy6VLZ/aToPsqzOt2su+YBFuvzI2/WnjX9Ki1axktpQDlfdY9j2NYJxHoc+lXzqAQ6HbyauWJ8WxHcZUs+pmo2H2naFc3EULJdQvKeVfFj2B9SDineOTnTmGWB3BXFfmyK3W5i8TYdip860HgPjU6bENM1tyYlH3FyTsoH4XH7GgTlnOGlN/8Axw6B69xy1m4j1n2nTLeTkZH5Jyy/Dt5fWgtjwZpWnLzwwCW4P/zEnvP9Ow+lZ6vG81rx5e6thv4bcyFCoU5CD4Xx1z6fTtWxaNfWmq2KXdjOksbD8J2oiny+nclKtV+RV1bQo3TAXGDkY7mlSTRroeJ4yBcMQoz1Fa/NaCSqE+lI/ValfhspyIa8nIwZn2j6LyxePKu7tgfIf96Yls0j8JuflwdjnGTROTSeYKvP7inKjp+1ealpbzQ4L8oXoRU/wv7iPFyYwTLKwyy8oIwMVdS3dUAUZ86Wtc4wTQrVIbaza9vAoy28cS+vcn5D86scL6reapZvc3kySc7ZUIMBR5Y7f5uafgLjJi9nzyMdpcCKVoHZeflzhd6oaotzMx8JtyOp7Crca98dak5cjFGyF06RJYBsyjAqRxpGDzP3Joj4eFAriOAK2R1qwqnO9HVSAMGJdsmcRpjpVhFr1UrtnjhiMkpwFqtUCjJ8ijPZpobO3aaZwqr1J/b1pf8AaGvp2ndWVT8KN2FUb7Ujf3AknJjtozmOHOP/AHN6/tUK6r40pisI2mfoSPgX61BZyjZZ1XwToEOoqFcNsK9jQF+SMjl8z0FVLWCdgrTsWc9ETYUn/aDxUtqJND0p1abGL2ZTgJ/yx6+fl0q9D9czoXJxKPGmuHVNQW3tHIsLU/df81u7n9h6Z88UDWVsbxofrQ2CUyIVf4hvvXQlYeVIf7GXJhRiDxZXP/0W/wD2X+9SRW95BKksKOkiHmVlYZBoxzAdq5aVV3Io4jtNP4E4yGrxLY6sog1BBhdwVlA7j19KI8XcPRatakqo8YDKtisY8ZhKrxEqynKspwQa0nhHjyKQR2OtOEkwFS4bZW/9Xkf0p6kOuGgAlG7LM91PSLjTLhsK64b3gD1rlGSSPcAeffFbRrWh22oxc3KObGx86zTWuHLnT52eIHkNZvJ45Tc2+HzFf2LE2nLJk5zmrnDt1qPDl6LnTnzExzLA3wyD+/rXSqVckDJzuPKrKKTg9fQioBe9Z0ZsHj1WruaxoWv2ur2IuI3EeDh43IDI2Ohqe91rSrJOa91C0gGOssyr+5rJLm3WaFUb3GG4PTeqGpWFlHqsFs9s0jCMLNMQPcPXlx3wDmtGjn912J8x/wAjwxxmyPDNJvPtA4WtgzjVEnHTFujS5PpyivLjim3nizDDNhh8RQgZ7bVlkVnaaZxZHZarLEloR4ntJUhF90lVI3PYVasuMrvRdSkW3nF5pxBEahMYB6Fe/wBDTXZ3H11Mz5CvkYdT9muoWmmvYXfqWDctScNrd2ch9mkR4ZPe5VfIPT9en50nvr9nqcl3e6lqBJVcxQ8pDHfYAdM11BxzC0H8OawaGzKOC8Up5wx6MCNwR6eZqUUWExo5L43Nss7slB4ilDjoN6upMh6bisv+ymSa40p5bu7uJpWlY/ezM5AGw6n0rQVDFgu4FaAAAglswyijsNqkYpGnPI3Ko74oOPE5lVJG5s+dVta1VNGhTxP9Teuv3MBb9T5CufMB+QZf1/iKx0KyNzeuwBICRge9I38oHn51nV/xVqevTctnaNFF0+8/sK7bTLzW7/27VZDJM2cKBhY1z0Udu1NGnaTBagERgDzxSLGa44/J4QPpmg3F0VbUJSV7KBimuysYbdFjt4wCdgAKmijARm91EUZZjsAPU0J1DWkcGCwJEZ2aY7Mw8h5Cm08dUnczviK5vVtJLPRbi3iu3HK9xIx+5HkuBu3r2pCueD9VuobSKW8sFW1jMaFEYFsnJLH8R9T6+tNkbjFTRyjfPSqCMjE6rEeRITgS/U5/iFr9FY1aXga7IydQtx/+JqckYN0qbcdBXBWIZuaf/9k=</t>
  </si>
  <si>
    <t>Tuna Salad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</si>
  <si>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aAAADAQEBAQAAAAAAAAAAAAAEBQYDBwIB/8QAPhAAAQMCBAQDBQYEBAcAAAAAAQIDBAURABIhMQYTQWEiUXEUI4GRoRUyQrHR8GLB0uEzUrLxByRDZJKTov/EABkBAAMBAQEAAAAAAAAAAAAAAAIDBAEFAP/EACMRAAICAQQCAgMAAAAAAAAAAAECAAMRBBIhMRNBUWEiMqH/2gAMAwEAAhEDEQA/AHj9CYcWhKESloOqima6Ne3iwM/wewLkGcpJ1y/aDt/9WCmeIBkCm4yyk6XJvjVNfA1VEyqte/L6YDIjcGIVcPsJ8Kk1HKN7TXfrrjZqj0q/jbngdbTnP6sOm682tvOEkG2+Qg/lgyPPQ+FjOhKkgHM5ZNwdxqBfAsyqMmYeIjTw7R1WLb0o9jMc/PNjdHC9OUM/LkFJ/wC7e1P/AJYoISfaXUtR3WeapOYhsXIT57aYbN0tYaKXJWZSfFcIx5XRhkGZmSDfCtKAvkkG249qd/qxo5w3SVJ8EVSif88lwW+pxSFyCRlTLZQeh2vjzyXBqCysHa1r/W2CBBmkEcyXTwtTR/ixBl/gkOE/XBCeGKKnaO4rspxZH54bS3/ZbB/Kk/xt2AwJ7eyXD7xBI1OUjBTIrkUCkpUSmBmUOnMUfpe2PAoNL6wQntmP64aifHKyEuEq/hvbG7cqOU7OJ163GNnonaodr5ZPpmFrY9CiraYW+9IAabPiXl69ALbnthvTYL0mRYkBpAzLKWxe3lvufTC2XWosuoMqdQpNNiIWpTabpIF7XUnz/XE11i1j7MbWrWNhRN464MMIEOM5IeW2XA4torI1tbKAbfvXE3x9T1VN0K+0HIMhDKlrQpsqDtuiLajbbU4P4VhQpKVVxT7pYflLRT2H3SCFA2GZQFxqLAdO5OHy2G58R37TjQQ+1dTZbRcAjf733hrgHRzjnn4nrRg4xEX/AAZddcoM27IS+0+lkhIGYIyhQKrdSVEefhGKyovOxo0lzN7wNKCUlVrqI0HbEPRaZW+HaomdTJcSciUke0sqe5fMG9xpZJAPfQ4YcUVeO7FbXOQpt7nKDbLS/EQB1WOmOfrahYy2ZwR69RumRmbxgZJkpLrrr1dU+6zlZ5pa8Q0Srp8cWDM/mww0R7QCQcpVrcai1h273xIq4diVdi7c1cSyhkClXAWR21t4d/TDmnKqLKmoGZlmosuICgVJSHxm/DtY/D462w+nbs3zoayxw22wAbQOodG4ofcqEinvRXkIZcye/b+8L2uAr7wJG48/jhwulxZq8yFmO9+JBJKT6X2w5RKfkM8uSpBIGikqCgoY8qaTK8WQIkp0HhyhfY4WusSq/Y2efnqc7xArk9ybdpaI5KVOOBaT91RF8atxWUJstSrnXXD5TYlI5LwW2pOiFqTqO3pgRVOKVEOKsoE/h/vjrI4YZEQQQcTxIqP2HQg2h4KqDzfMJICim+xIBG2n59cTMaDOq1MW3TG2+eocuQl4WC0kXzEkakHz1Iw5lSVirou5CbQ2o5VKKlFW5JGm9r9fnbDqJMWphYICSVgHTLjk6i7DFn6HQEOhrA34GQtR4cqNG4UiQeekrhyFOmQ0hRAUQFIKT5A6G/lhrR6kuUw6iq095hxltZcdQq7d1WzabjUaeWHEypOJdSzFeHMac99oCCLHwnyvocK6+lVUoFWYqDSci2gpSW15bpBF1XG9gL6+VtsNpte7F3WfUo8ZYkezFPC9VhyZbsRM32yO0whsqBCVN3JG50V0H+2MOPaK0wGpzMqQtFrcp0D/AOSBv5g/DuPw3w5GptWcMFidmLdrl26VJ+Xn38/TDSdUUSGnY0qK0tpsgKUtH+VQAuBaxB22OBK1KM9/cetT0t5OAR9xZTaQ+9SFu3eCgnNlZUOZbTYHXXX4YNrEhVMp1OdfgynpEdoXkNNlRayggKVpex2ubb4EqkZ1viRulQ3uYlwIVYnYKGa6uw8uumOj0NttlKmnPer0zrXurS366Yk093itFTH9pLZbbdY1xkdSeLmZ0pEeOlaAU5wpaLJOm3Y7aYcRa42lS/dOKUlXiWvob7ab9bYguPGnuH58mOy8CFOZmlFAGRKrEaDqBYE9sIaBxM6ualFULjqisBtptCQkk3B1BFjta1xvtipqbbs84AiRZu7nXa27VCU1Gly23mw2FFhxrwudSQrcHtg2jzDxBTmZzEhyMSChxo5bpWDYg3GFMCpLQtpLiwtsg5SXLqPa3Xb+WuDKBFYhMymYSTyvaVLG1vEAr42vb4YtodT+OeRGOAFx8SZrcePU6JTK4wtttxTXLcBNhzU9utyPr3xTGuxEUuTUJKskqNH9/FB/GbWt5i+x8jfHOeGas1FS7TpqymDJN89/8Fy1gv06H4YcSqg7R2HEvojmcEEKckbKvqCm2mU2B8tcTX5UkhcgydiUaCcUVl6guJepq3HG5xK1uuN35S9NL2trfS+ulr4jxxNN+2UmQ6827mLbjbpIGUjUEd7dLYK4irFcqCZFPV7tEgNlLZs2ryWkjdSbkdtMeY3DElbDhmSQ644c+dy6lA2te97m1uuNqASkBzzLKK79RzWJY8O8aR400wywl1lSLJ8d1WA1/LriqlsUiqUp2TIdBhOtpeEltQCgEi9ietr45DApLsaY7AlMrc5zeVZaSVEtkm9rDscVbFLapkNmEYrzNLkpKXkSZJvvrex17DTuOuGBQFwTkTDVZkh+5WcGMCtzJFX1DSmUNMqUkhSbABXwuOmK1MZuA25IecSGkjMtR0AGOLNTOI+G6tKi8OvPrhZQ6y2WlPhaSm/hBNxbW+uB3+K63V1lviWRogg+yoQEISdCNBufW9sINOnQizGXEymm6xvFXOmTYjc3PUhPZjSXAshVgqyFWyg6g7JTe3W+Of03gKEuBJkMVJ+VUY6wtKUoCGkkG9lJ1J06A/DDKjUZdejvuR5vJfsbBTlydPI6YSplyaXIMdlTCJIAQpKc9lZdzY6Dc7XvifNoO9eM/wBhX6dtN+L8gfHqPIFNeaddNanuBwJQWmGEBPNVbsAR39cdAo6GqXTWIymlqVlCjrmI7Enra2FVAU+7D9tq8dIKl3ZSonMel7HYbfu2N33CtxS3HRmVqdR+uKdLWyje4wTJVXJnHCSq6zcm972/f64bU+uM+yoptZZXJgpPu1IUEuxzfdBOlv4TpiZbmpBCVAi3r9f3fBRUFpBH3gPPFmIZwZSzIUhtX2jS1qrMBqx9ygc5jwgEKb+8NhtpgxE6ChDWZ9LKl6IDpAB+O2Itp56I8HozrrLyDo42ohSfS23phjJ4jXObDddgQqokf9R5HLe/9iLH54U1IP68SrT6pqRtxkRn9su0mshxbP8Ay4SEPPjxBvMoHNp0sNfXFXXGhLp5sEE3zJUToO+JKl8ScPRKZIp32dUI7D6FApS6l5KCrexUAr5k43VX+HnYRhOVWopjZcuT2MhdrWtnCr9Ovxvga0dCeP7M1GqNrbot4o4nmR46I1NdKJCElTq2RlLabna22hHyvhDAbncQOpXBguLW02VyF82/Mtus5uva5uQcHPs8IIWkomVhYQmyUsMtt6eV1XwbT+IoNJQ+1RKQpRkICHHZ8kuFQ1/CkJSNzhprxWdoG4xNN7paHnygRqy9JDMDmKO55RJsPM+XqcXlLpdKYeQ7LDcyai1wCFIQe6up9PniWptSnVPJHkOpRGOiY0dAaaHbKB+eKSBDUw4nKnKNCCNAf0P6bYWKlU5l2r176lNhGBKF7mPPld7lIta33e39vzx4SgoFjdPYG30xg7LDadE+O1gANR6dPnp6YGbqftKc7McKscqg4jxJI6EFQO1v5aWw3GZz84nFg4gApUlSHPwnz9O+PSHyhwpVfQ6p8j+vbBEmK3l6/TA8dtLwcbWPC2NLdfXDWEAHMJuhbd0G/fGKiDrv1OBlKKXEJScqbXsP32wQTfQ6621wEKZlO4IPra2uMzvqPkcbtgEFRFyQSfpj6Bmvfpj09MkN5tUflhlT4SnFjTrqTt6fv+eGNJpsZbicySbHzxWUeOyCn3afCQfywJM0CY0emIbbzOEJNrEZf3ph8qoR20CO4sLUdk3tlPr0J8tyNvLAFXkuxm2UMEIzrKCQNQAAdMLUth1h43UkojqcTlO1umvTU6YyEZ7dflh1TiHFO2OwBBFr9exO9jbW4GPi58Z85nI+ZY8KuZGzEEbjfobjqO+JSJPlP1B9lTyktMHwpRp8/nhnzXDclarnucNFeeTFF8dT/9k=</t>
  </si>
  <si>
    <t>Greek Salad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</si>
  <si>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DAQACAwAAAAAAAAAAAAAFBgcEAgMAAQj/xAA8EAABAwIEBAQEAwYFBQAAAAABAgMEBREAEiExBhNBUSJhcYEHFDKRFaGxI0JSwdHwM0NyovEWJGKC4f/EABkBAAMBAQEAAAAAAAAAAAAAAAMEBQIBBv/EACkRAAICAQQBAwMFAQAAAAAAAAECAAMRBBIhQTETUXEFIiMyYYGh0RT/2gAMAwEAAhEDEQA/ANjTztUddcKn0NsqyIQy4UkkfvE9B5/0wA4wjzojHzjU9TDri0t5bAKdT2vbU7WJsPPDpTcsBxtiU0oNsqyuJCBcq7q8r9sF6z+AMUmRNUEqSEXDWbVaibJTY9zYD1xCp3Fy275BhEqXfiJ7PD/CsClQalNpzb7hShpplWvOeOhJF8qiTfcW/LA+g5Yb82oJCflYKSptCjoFAk4ISm1iDT/mkX+XSAgo2QT23vtgFVpD7cNFOjoQj5l8KW1cgi5CrX/0effBns9UhR4EqazSeki7R8/xDVMCKihL7rqrO+IIJNjfQG/XHZWXIdALEqPIUp91YaUjJYJFiTr12GMEmnop9AcWlfyzrhSWEFV1KctoPQ32wv1SSqPVWjUam3IDLZc5CEEZFZdL9zf9MDqC7gVjY1qakemcjPGJS4CYfFVODUkqbfZVnYktGzrC+ikH9Rsdjj3+MzoqH6RWcrdUaCVtPoFkSm8wHMR2PdPQ+WEjgGsTorciomKHoKVHOGleNCb3vbyxT6lToXGNBaWw8kOD9tDlAatODr6dCMWEYMMDzPNsNrlTO8xW0kltsKF9xoffHNCBfVJP+rAXhutPSA7EqLfIqERzlSmf4V9x3SRqD2OGdvKtN9MaBmQomWZMahRlvSFWSkdBcnsAO5wumVWJai8mQIqT9LKG0qyjzJBufTT9TzryzJqkSINiS4RfqLAD/d+QweahNsIDak3Une2NCYPMDfESXT6PTVTJjhD6tW20mynAOmp/s4BImQfkUGWy4G3hZKHdCTa/XQ2xMuOV1CRIRUZktybCZd+XivOKIKgixICf/bf11w1z6q/U4MQyuHFyABlYZUsI5gIBursP6eeJN1IJUjjPkx7aFswTCz7i4tOWJJQHgQGSTcW7jpe3nfHKgUuTIluSkNtpDYOUPnLzFAiw1OhN731GOnmw4PCkmRPiojViMvNFyry8q1gkg3srqbWsdrYZJDFPrdMamcPTWZUhMYBbYUVFSt762sb3ve3tgDVkKWr+7Eo364vWVx576iBxZLS9/wB8tkOTmiG4zKSFJCurhGo7DX/kLCp7ka1ScgrU3JkKSl95QCCANrDqT1va+mGbh2kQqtxSG62yplTRs62gBJcNvpUd7XGKbXaQxPpgZDTSG2mylLQTZIRb6R6b3w7WQ9WFilF/p2BpMIcpyK1zW0JDhBzto2WLkWI9sdnAPFEhqn1KK08W0MzCpq4+lBsLbe/rgJRia7UXqe04VUyEsrW/oXFozWSgEdCevYYcWqLT4UNZjRksZzYKbJSpRve5J+rc212wm7GoFezKGqqGsIdeIa4yjLTGh8XwWzzmGUie2j/NjnUn1QTceV8FaPUEyGElLgUlabpUNiCNCMaqVKaVDajuJTZKOUttRve3hPre354SaWhXD1dm8POE8pg8+CVfvR1nQeeU+H7YrqcqDILKVJU9TbPkGPxNGde/wl+EqVsL2/mAPfDm3qgEkXOpwBqFOZqsXxDUg6gXtff2OOqKK7DZSw05Fkto0Qt5Ss9uxIOvrv37ko5i5ypidQuGRxDWRTqyt1UCmtlaXLZfmCs30O1yN7bBIGHLiuh02DRSS4imhlsNsKBJbBFsoy9dvXfzuP4eoPETr0CYhLERtpakuB5zOl9rzSPyOlve2FX4scSVRPEbTCA418sVpZCSU2CstlAg7nE9AbU++UlYuwJnlZj0qBTG3ZGZ+Y+yopVnupa+hPl+uOXw7hvTq8kFtZyJC5DyCUpbt9KLjcm97dB64wLgRD8szMzPvIZ1uo+HrbG/gaurQX6bHytxgR4kX5ilLVYC4PbMcKVuFQ4GZe+p12JRkcD2hytVjhaj1x1rI65PbcUt2U4SpKDr4d+gJ6YCfji+I6TUfxCZJchx1ZWGGPCHbmySvqoa+mm19cM3CdGdocerNwoMeYsgrbQ+6Q4+o6FJUUkeh89e+I7xC+hqoMrZCmy8gpdjBJSltSVWy/lg9NQILIZE0lio25xHbgh6PCqK2kMLcEpKSAy3dQCc2pTfUAj9MNU+uUl5tE5ipRVQblLiXdCF/vWGhvqNMLvArTlOlMzl5ZD7gCioJGg1zAqJv03wH41ZEmtvyIsRqMw82FMBs+FZ3J9Sd8CIRu+ZauLGzcF4xD9E4vE+a6G0lvlrKkhW60X+r+owzfEBnPTKdxGwLrpzln8vVhyyVfY2OJpQWEK5chN8+ikBI/vTFW4YcZq9MnUSWCW1NlpSVb5Fp0v7HDmmtBOyQ9bVtf1B3PVHlXITcYPpbaWApSRfE74YkPMxkMSifmIq1RnidyptWW/vYH3w+xXgplJwyDiKEQBRuLIr8FLLC1qRnVksQkC4+k+98BeMqdT67UYcQy0sS1oWGvED4hYgEb/xYnchDnzrMdtK3Yq3UFUVDhQHDf6cw1SD5f8A3GuNQX6ZGqsiREEd3xFC2lXSNR4UHcW++mJgGK/1c9SsdGyXGo8TW/EkO1fIpIXkXleIuUJ73Pbt64NQYqISMrDSEJQkKNk2I13J6+vnilcPNt1DhRmmPt2yxUpcIGpNtFW76X9cT1yNJiF4FtxTjSuW6UJUpIG9lWvv2OA31lAB1KP/AEHWUvVZgMP7hZqTJlUMPrds+m91nTMATb7ptr74QapAj1Kvt1JR5iG5EdEnKSbkqSntbW42/nincF0R9+CqZMe5MF9ZW2hQAKk7E+QNv76LnHcxcCsslDwTTXZDaQk2yvWQcpv1AUAfbBqUZFLHuQx+EkHkiFKXT4859CGmuTHAzLGa906Wv5nASNLZrdTdpzjJXGkSClotf5YSoqCgb9hf/nBaLVG2uD58qIObIdDiEMhXizapSjTW/XpoemBNEfTQIH4rMjlHyyRykrTYrUd0jv64UXCMM9mEp1eA5fkmG4nB5oK40cTGH+etRbStvIodSOt9/wAsbuF0lPHM5ts+FthtLg/8rA/pgLUuLjU5UWswWHS3GjrS2w8jKEvKtmzHqUi2299xhqpkNmBUoVVYCskxkNSCo3VzNwonudR9sP0ptu39QWosLVhT5ixXWfw7jesMJGVEkNTUeqklKvzR+eD9Ol3ipxi+JbIa4ko0wbPxHmD5lKkLH6qwOiyShq1+uHW8xcciJfDEKAqvM02uOyJMlTpS02w9y0JUkAkKsM19xoQLg7YeK0n8OeBWAYzqsoFvpH8JB6274nnCtcqjU9cqLAYkPKBCHJKFK5QKhexFh2/s4ejB4oqkpt6pPtO09KC8BFKW21qtokhXi2N7k9MI307x9vUe1KWMN7QDxE+5FmiTHnuoiqhJS2wJBabKrkeLUA5QTvfAThuVMn06bTIc5MBh2Qh1/lEhbosUqsbbWCfceeN8qlxK0rIqDOElmOZBjuupSh3W3Qn9cEeC6o7HbkMTmUc8r0jpSE5EWsEggbb67emMiz8e0nmYQsArumVzN9Mo7iKe3Gos1TcZklQJdUEoJ1J364TuIKlOny36RXpDr5aSXIucpspzMAAomwSmxUSdNMMklyRFV8vTESi0kq52RJXZd7pAv5X08sZ49FTxfUI8yW4W2WTyk84AOO5SM4Cb3ASLe5xnTl1bLciXNVWl1Ixge3H+RLpE2qOzWokVxLDzro8JOqlEC5JJvsO4HbFWPw+lVNhLtYnOqSE+Eoscg8hf0wqcQQ4MGe64yyLNuFO91aEjf2wZ4W41rNQbfoAjB15SFtNSispDaSCAtwG9xbscHVksO4LzJWr+nnSqr5yDCVHp0V7gOWI61OuRZ60OKOx6AgdLgpw40dTc+gMpX9C2wlRG6T0P3wp/D5dMem8R0GmPuutLaBUp5Vyt1N0rUB2JI27YJ/DGS45TXYcoftGXVtqB9cGrQY2SdblWDTHx/IW9T6Fz9JMWpKYdA82XNfQ2BwGbX4cNXxBoD0yExPaWeZDkJceQNlpAUkH1AWfv5YTULFt8d3EjnzNBceIJpVTozlMzNSFRkkHmJWEg+gOHKHQKhU6RJYjumI++2ENNLWq7aL3K1ZSLEjbHnwbpMA8KOzHIrTj68iCpxAVpkCuo7kfYdsP1JbS3LkEXJcQ3e/kCBbCzUBbBg+TKN/1F7qtmMSav8H1uiVv8X58Z+MzA5a0cwpUADfY7/wBcBY3DVQrXFTa6NJYYdCVuqU7fKE3AANu99PTFJ44bC4q0lSwCy4TlUR5dMJfwDUp+bW5LylLcCWUAqN8qfFoMdSkGz9hxOJqfT0jV+8IuQJlB4ek/ir7FwtpaHWln/FuLnVItfX74C1ZR5sCoxUlmQZCWisixW2U5yv2AVr1AOGT4lft+D0lz9+U0CBtqrAJLuaqqp/LQGGiUpsNSEkpF/Ye+A3HbwBC16xq6t3fMxNcJ1XidtTkFLYUg+IPLyJSCTboSdPLphNkTpEOpP0GDzIx53IkLUf2jygq1hbZN+nXH0Rw+0iJRw8ykBS7qVfyNsQ3jCG05x9PkjM24Vc+6Daywi9/unB9OgSsZ84gVvu1GFc5Cx14WVGgcbKLLMdJL62FOJICzm1IPcXI32t7YPwk/h3HMqMkZUPJzgDY3N/54S+HqjJMS6lg5HQ6LpB8d0qJvvclRvihcSpDfEtMeQLLUcpPlrjdTHdmY19YUD4hWqVeJDqtNpkpIJqaHUJvt4QnQ+ua3vic8Q0h2lVV6OkXaJztqJ3Sdv6e2NHxOdc/6upYCinkwFrbI3SpTguf9gxSqZln0yHKktoU66whSjlG5AP8APBXGW4iaHC5n/9k=</t>
  </si>
  <si>
    <t>Caprese Salad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</si>
  <si>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EBAQEAAAAAAAAAAAAFBgcEAwECAP/EADoQAAIBAwIDBgQFAgQHAAAAAAECAwQFEQAhBhIxEyJBUWGBFHGRoSMyQsHRB7EVJOHxFjVDUmKS8P/EABoBAAMBAQEBAAAAAAAAAAAAAAMEBQIGAAH/xAAsEQACAgEEAQIDCQEAAAAAAAABAgADEQQSITFBBRNhcbEUIkJRkaHB0fAj/9oADAMBAAIRAxEAPwBis98plWWSloFLBmdlTAdznJJz1PpnTHY+I6K6xq1KcZ/MrbFT5EakAr7nQhVSMmNG5wFbfW+13dIq+O4UnMpZxHV05ByjE9QPXGR8j56hVPYhy3UbtovrP/VSI+cYcDUN6ElfSKtNcipHaKcJMcbc/wDPX56llFJLTXqakrYVpq6ioJY5Y+XAUh0Kt1OepbPjtq1Vd0Jo8IGG3RRlj8hqS8XAz3pLjSU8tRKVVKqLOO1iBzjIG3z1r7bTaxrT9fEMKbrKyojZTUjUX9MIKKUGGpukwdUyeYAkHO/jyqD76FXSqio+H6gMznKmOEO2S/mR7jWW48RzV7Cru5Cvy8scUQwkaeQ/n0Py0EgqFvNfFPXMEp84hibYEeB9Nec7myOhKQUaDTD3Ozzj4/1NNK7wT2vnlzJOgDr4A43zqucG3w1Ntp460lJuUcvN+ofPUpajqLhV3CsVB/lImjhVN1Vm7q4+unThqiqKGnSgqZmlLRB42IyUPiM+m2vLqmp+9+051FLZJlNG40lcaWZklW40aE5PLKi+vQ6PcO1xq6QCQ/iJsR46KTwpPC8UqhkdSrA+I1ZVgwBE91JJxNxFW2q3tBQSlUjjAJCjOSPqDjA0DpOLuIYKaKNmmccoKsEDZHz04VdnhoKqenlQuUyY2kYtsfLOtdHBbGp17elj5xttlf7aMGGZkiINOtTDTSSiGV5Vk5Qoxnyzy+PprhV1Bp7xSVahg6siyoy8pkUN0Od8jw9tWWx3Oz1aiOgaDHkmxz6jz17xPR242yeathDqi7L5nwG/rqL7INZOeJfb1IXPtKdxetzG5TlYJlRTFlpjghV8NvPfXObg5Qpa23NZm6uHwSx9cam99rBSKV5mYnpGDkf/AG2h/D12vVNdFrrPTVEhh5RKkMbMrIT0fHvpTSaata8Yz8YS8HTPhbMN+WPqYT4k+Ioat0qqbtI0YrMrAkp6j28dFuBrXw7WQs1bWlIkbIiMwT2BG/31pvPEkFfcIz8DC9dIORe0TPIPXI1vttdTzw/5ulpuyOQQqAY9h7/bz2++5s6Gfn5iFmqNybLOSPMKJV26scUdohjhtlGeYsRyiWTG2fHA/fRMVSigMjQKkkh5Ux1b16aWP8Lp6C5RtSQmaKfvxAueXOne3Wzlj+LuUi5UZ3OFQdfbWFD6lsDj+IsQEAnWTsrdRU1Up5ZFKRYA/OCRt++jqnmUHUWvfGs164mjltv/ACm3ShFU/wDWYnBfH9vT56qtBdoZ4EJIDkbr5HV6kjG0eIG1GXBPmD+OIGS1yV8MRkkp0JKg4LL46lY4wCZVaVsesv8Apq4zKlTTvG2CrqQRqB3ThOsguVTFFJEsaSEICxBx4eGjDHmDmemnu0Z7eFU5gMk5I3HiPEfIbabIOMLhcLelru9HySuQVqUbKtgcwBHgSBpfoO1go45+x5xNIUSXO6HG2fLofrvoPc66ei7ATKCkyc4c55kfOCV9P49tQl5BUeZ1w0GmrIZVxj4zlxCr1nEPwMPNzdp2PozZIOPc4GrGsI4X4bpbPQhEqwiiWVR1cjvN6/6DSPwXbqav4ySvyr06mSrUE5Geox6ZYf8Aro3fLlLJWmocpFSq5y7HrkEfbOvpuWuoAHBPE56wPa7Oe4jo4S/VdRK3MkBaQ83eJJOB475AH11abdaaG7cP0i1ECF0j5Q5UZU+YOpctBJV1EK01PG/NJ8TVczd1Sc8i/IADb+dMVZV8R0luWGKeN1H6IQULL5eeduv21qtlHLDImdPo7bV3L9Z0uIr7Re6MXORDSRsx+JPdAH/l5bDQbi3jj/ielntNlWdLeSEaoVsPPjrgH9P30KutcOJjPa7rHLQqcBA0/MxYEHYEdM+Glahr47Ypp0mXtImKkxjJc5PUZ2G33GjUqqg7YVRtfbaMEQ6TQWugiio+eWU1EceGQZc8wBwR1Gx2022i6FJoVaXnMnMTg+Odx9NIduq5rjdIamWJsRv+Cv6YyT1J8/4A+ey3yvNWQW9Jmgqmfs5GxuhyBzD1JI9s+etKR7nygLHW18L0JdrdWpNSRyK4ZGUFW8wdLPEtv7a6NKhxzKCfnoJw/XVtuRrVcciWAnlbGAy5OfvnTA1X2mCd9saf3AjMCUKnBi3XFuHLm1L8PTVUcCptKhKklQSQM+Z8dGYeIKCq/DkpIEZVXmVACoB9tZ+LrXJLW1E4kVpVjQnm7oYAY9jtpBiuKUdTLTVkfKKgdlzk7JvkH6ga59fcR2VeBCWam13y7ZlCnqaWJ+eijhhkkXs8ooBAO7fXbS/UdpdHRIoXKo+Edd84yMAaGV1e1HDGxy8eARKvTB/303f04gRbLNc5XDdtM/ZDOQijYn5k5+g9dYGna+7cx6/xjAswgKwAvCl8gFZPGkMEMoWTuvlwyZIyBsevn4aKUd0pp7cBLzRSI4UEbsTt+XxwSNMNXxRbqarjomlJlbdhHg8gH/d89Bqu5WulrzPEnM5zy8gyEPng7A4z9dM37UX7vOJR0VrWLs25x1iLPFNE1dHHXQ0k4qY5AM9kQX9vX6a+bT/T0uzT1wYyykyFUx3WO569dP1vuNA8SCS5N8SThkqAqq3Xpt++hPFfFklnuK0FFB2zGISEqMlBk7bAnw8tCqtYna3nyIDWI1zgEYI4i9ceHZ7cpqJWSmRPPlGR68p+2NAbMzycf0onjA7SpWPGc4AYN+x+umZKl71FTSXLl5mbmWMsy4O/l+rbG+hFFG1FxVTVFRG7/DzsrOo65QkH3XfTFBVLMCCropRHGcsMR14wSA3CWopmxIu5x0Pnn576HQ1xVOUnONte3ARrUJ3s5TGAepwc6BfFA94Hr7en7apIcjMUfkCNfFnEAhqk/BDLFGO1GdyCent++p9xBbaWoIqbZUkQP3gkufwz5emmPi2RI7tWyRxdpG0oUIfIAD9tZeHJKGSr7GajRpJnWONUyeYn1wMeWo7swcsO5av9IR6FsrODiYOH4DdrZPbKnl+IRQEA37Rem3qM6OWWGstXD9DbDzNI5M0gPSNTux9f99UM2i30NJHC1LCDyjnduufINoNea6OkWFqaCOYhgn5h3R89D1YZMKej3IiEqpGZOLVbZ5KGsrqhXDTd5yM+LZxn2Gv0EL1VWEiI7o7xkbAG2f289Uqsq4nsIt0lFGvaoG/DbOdsg9NjpbjprdAjWxR2c1SB+MBnlZh4/X7605Ge5R0fqCaXSkAZYmB6Zu2pJTWsO6AFw2SvL1JyOmemgHC1xq5b9V1FbI1S8cpQs/5QFOBt7DXe/wBM8E8ssHMoZjyAHAzgHH0I0O/pxU0jXaeK71KUxdufMvdHNncZ8PfTFSBqyQOYHU6r7VUoHfmOxppblxFJVpG3wMJCQMOr9e964z9tFK63imttXWL+aLlnV333TGCfoNMqQWalplmq7hSJAo7rduqry/XS3xXxNR3Smjs3DqmojndUmmCkKI87hCcZJ6Z6dfbdVDK29jFKarCeBBfE1YKG9vE0iydlzMWU82M9Pf01mt9mqKmkjcoS2O9t49SPbOPbWim4X7GjjuPaFYjlsEZLYI6Z6DHN6nqMae7NBHFb40VQMeGNUa0wMGZsYfhizxdaHmR6ynQuCv48a9Tj9Q9saG8NWn/C7pSVdZLI0rzK6wqM7ZGA3uPrp6dQYXJ640O+Eh5mnQFJRGRzKd8aieouarwE48mPJ6hc2n9o9CLXEtdW1dxmqWkkkijYhVI2UZPT20u1l7CEt2jE4wRvvpmrIkZKgFR0xkalF0iEMzKhbGdKaRRqWLP3JnOcCU/g28U/EFxS2ShlkSMyCQYHQjI++vOL4eapPZBoyM4IOMD0PnqeUlRLaZaWpomKSIzY8tsarvDKrxHbqmW5oGMW2EyObcjfx8PDGmbdO29SnUoNpFRcNFWKmqeJuyoqSNhVRSNLPsD1ABIHqBpeqrJPHUzSdkIOaR3cN+ZTnIU6KpVy0HFUlTQclLJBPyJ2CBQVz0OOufHOqvxfaKStEUsiFZWU5dNicaaSs7DtPIlCipPT7ALBncO/ykYr50mpBFDE6uvcc7EuPP7fcaL8HxvC1VEJFJipXlQBcFdsD7topVWaCOUos04B6nmGf7a1cH0cMUl1jUE4khTnbdipePIJ9zotCMWGYfXaikUkJ5jmbcHsaUHlT9l8u7y/zrHZq3tLfGz7OR3h5HG40wEd9h4YxqeXKeWkutdDA5WNahyB8zn99UzwZzI5E//Z</t>
  </si>
  <si>
    <t>Caesar Salad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</si>
  <si>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AMBAQAAAAAAAAAAAAAEBQYCAwcAAf/EADkQAAIBAwIDBQUFBwUAAAAAAAECAwAEEQUhEjFRBhMiQWEUMnGBkSOhsdHwFSRCQ1LB4QczNXKS/8QAGQEAAwEBAQAAAAAAAAAAAAAAAQIDBAAF/8QAIREAAwABBAIDAQAAAAAAAAAAAAECAxESITEUQQQiURP/2gAMAwEAAhEDEQA/AIO5ubI2YEY3+FIXkUSeEUfDpF+64EDfOt8fZm/kOSoFdqcKCQzZxRKsBGRTuHsfdN7zGj4exrYHGxoM4ijjiJoq1lAberaLsbApyyijI+zFrH/D91cEjlmRlxwE14tI+ywt9KuE0S2T+WPpW5dOgXlGPpRAQXc3zxFERhXltr9AqO5AHOuhNZJGPdH0qe1jCzYHWgcaYZCsQBOSBSDULg+1NvTXjwp+FTV7J+8NRCzuQ0+FV2jH0r57Kg3CijmrSxwGPQUQAioCcAVn3VarG8guGkC5V0zlW57edFRSd7c9xGMkDLnyUeVJ/SGtyfBwJcAxjIGaBeaU7BD9KoZbQY9/ehPYhI2VlHDSPMkHRiyK2uDD37Y4PPflX3ZcEinV1Attp0hiYtwjJB3zSpZ5sFLyLMMg8NxHHngHqP7is/k1ORzS49DzjddA9xJx7VI6w/7xVzHpUlzZSXVpPFMqkjCnc4rn+qNxXLVs1TWqE00YJK32bY6VOXCsZmODVKkTvsqMflWTaVIxz3JoKkHa2ddUcY50ZY2iySMeEsFXcE7EnkKWR3USTRwPNHGz7gucbdfhVJayWUaW3dNxLMfeD++Bz++ofKyTt26hmH3oLms7bTLRc28ZMhORw4eVi2Rv0yMY+HSpqXVIbcBjKvfTyHB/qJ/KtS6lqE+rzWpl79eNmXjIKoozzJ3ONuda9SnQCQXEMCt3LAEQgENv5efzrFMtp6Pg7cmuEGyyS3F0/vuA2w48DHltWy7a9t7Bp7a0aQge6OY3548/hUxY3r20VndxXIniZhDcKx8UZ8jg78hmrq0PHGvEeLz2quOHt57DFpim81Bf2cSrFwy+XmKHhv0ZRxSKiheQOMUv7T2sccciQ3jLdPJxrFkANnPn8jt1qfsdTFxMts0qwXSZBDJkH19Kz5VTfRoWVY/XZY6JeX1jqTiS2drW6YYI5D1x60Nf6BaRXLcCkHORxbjFY22rSpblu/hu3jiATu1IUkcyfX4GiV19ZITDc2ad6VHiDbj4c6pgytfXslVbnuFws3W5jhwiqxySD5U4Gm2TopVCeYOGPU0rg7u5uXe7JVUUHxbDApnNeQsVcWs7KyggqPKhkqm3s6NMtJLUPbQrW8uY7+WMtNEMK2SAanNSgvLTiuCZEEbfZKuwUdP0PKqmw1OO2tu7dkWTcKjNjiGPzNbNQMNygMrcICBg2R4+qgcx0oZ43NtdiRTUpPohu7zE816wSS4GeeCR5nHype99c3FrcR9+pmAHdArljtkn1HrTvVIwXZb8maFY3LZIVVPlw4GTz69aV2tzZdw0EMPgZfAjDLLn7yM4pcVJE/GXGnDFgJaJruwRHURFZFlQ4bbkfUHcVadkdXOp6FbyTOXlX7ORiMFmXbP4VHizYWE8VojR9/kg8XCB+sUw7MtLpEHcBA6sS8rIw8Jxz3+n0rZFSuyFS5Yy/wBQoi2jJdJ/JkXjbG4UnHP44+tc6jl/aF7DmKWWRtiIgOXr+ddB16+hvdKuLNX3njKA+QPU1M9n7KfTrqRnhC2luQZJZR7+/wBSKFue1ywaoo9B0jUWUJb25VdyryEHI9P0KI17SriNAiIDJC4aRgcswPT/ABTKDtRBZ3kg8LSvGAgVsjGefp+VLxev7dI725XvchXkP+5jG/Uc6wbFrr7LxMpATrc3F7aR25UZjYurk45/Xyp/FpGoiJAL6NMDGBGSPxpfNdRLfx926m52GBzwTVLbCcxAtsSTXp4MUVPPYlVU8C2/sluUUMucD5ikFvpr2urRSXF7K0Ktkd7IfCevTr0q3te1Og6moXVrE282MNJGMr9RuKIn7M2GoQ99o2oJMmPcYhx/ijWOMq+o+tw/sjnvaFbe8hkgt7lEk4uJ+NsgR9c+W4BpVe6rEuntc2cEULJGQXiXaRTsBvvzBz1qr1PszPAJEmtGVSd2iO1T0vZZWLcMpAb+BlxWbxLnjQL+S9eib0+91G7JeOfAQeFHBCsBzx5HG1HveyKpUkKPTzo+bs/qCw9xC0QjAwDgnFBN2S1Z22ljx6k8vpTvFb9aGRtvsU3GqNA2O8d2J90HOTTPS4bm8CPeyN9ofDCp2X49aLtex9zG3iSFuvjP5VQ6To91b3EM80sSPGnDwxKSD8c0t4b26RPIuhJ3tnNZ68UM8oRH8I4Th1wBt1G2M8qqrq/leCJFQvPw8KxruxON+VNNU0S11R7c3RlKw5wqNwBs+ZI3++mFlZWtlDi0iWIciQMk/E8z86pj+NT0d8Gn+iS4FHZvQJbd21DVBGbuTdY13EQ/uapRNwjAJ2oSW5iQEFix6L+sUpn7RWFvIY5Li1RhzVn4iK2yphaCPdTJsRknKsR8aJtbm4tnDQSMj/1pkGsAeHkBWQYkDNeQuD2XyUVl2x1aFBHcNDdpjGJ0yfqKMHanTZQPbNKVPWJ/wFRkkjL7uB60H3jMW4jy8qvObJK7IVgx16OgHW+y8hwyTxn/AKA/hWI1PstnPtkq+hUiud3DEIDnnzobJJwap5dk/EhnUDqnZQL/AMjj/wBUPLrvZZAe71Ji3QIxrmr5ZcknfyodlApvLr8B4c/p0Wftf2ehj8E91K/RY/zpFf8AblHY+x2BboZ32+gqWManyr0MSs5B8hmlfyaYV8WEbdR1zVNRJWWcoh/lxeEUu9mJ54+dHEBdlGKw4c+ZqTtvsooS6P/Z</t>
  </si>
  <si>
    <t>Grilled Chicken</t>
  </si>
  <si>
    <t>https://encrypted-tbn2.gstatic.com/images?q=tbn:ANd9GcRWHxl0uNchp7DmmJDXtz-Tk9elqukA0JxaWPtdFZa_-L_AZjK75L4Lctx32WqBJ4_iEoTmHefNJxn8yQhbuvpBsHMxFsaKpTvCwSX_HYdA</t>
  </si>
  <si>
    <t>Shrimp Stir-Fry</t>
  </si>
  <si>
    <t>25.0</t>
  </si>
  <si>
    <t>data:image/jpeg;base64,/9j/4AAQSkZJRgABAQAAAQABAAD/2wCEAAkGBwgHBgkIBwgKCgkLDRYPDQwMDRsUFRAWIB0iIiAdHx8kKDQsJCYxJx8fLT0tMTU3Ojo6Iys/RD84QzQ5OjcBCgoKDQwNGg8PGjclHyU3Nzc3Nzc3Nzc3Nzc3Nzc3Nzc3Nzc3Nzc3Nzc3Nzc3Nzc3Nzc3Nzc3Nzc3Nzc3Nzc3N//AABEIAKgAtAMBIgACEQEDEQH/xAAbAAACAgMBAAAAAAAAAAAAAAAFBgMEAAIHAf/EADoQAAIBAwMCBAMGBQQCAwEAAAECAwAEEQUSITFBBhMiUWFxgRQyQqHB8CORsdHhBxVSYjPxQ3KCJP/EABoBAAMBAQEBAAAAAAAAAAAAAAMEBQIBBgD/xAAoEQACAgEEAgIDAAMBAQAAAAABAgADEQQSITEiQRNRBRRhQoGxMhX/2gAMAwEAAhEDEQA/AI9W1FNOg8yfoTSRq2uXN+6jJSPPAHejHjGd3jgh2Zy+M15d+G7eLS45hdK02ASo71D0OnrCBj3Luu1DFtg6hXwubHWrFbeXC3cfXPUj3oR4n0u/0+YyD1xHjPsKEWoms7hZI3IIbgipfEGs6hd3iwSz+hVzxR/1ituR1JrqrL/ZBbX04hMCNtUnNdJ8NL51tF/E4VcVynz5CcgYA6muk/6dajbtpm129SE7s19fRnqF0pNWf7Ha3vltm2qM46mgPjTxGlrbGG3ObiRc4/4j3oR4h8RGBpE071NIceYOgNDH8NX10Irqa4RjMQGZuqmsIGC4bqHfYGzAFzHJHMSzK52hiytnr+tTQ3Dhcb/pR6+8KyWVk91Fch3j52gdaVGnCyBWXa/T50UT4PmWZGErbznK88UzeGJHlX7PMzE43RE9x7UolyjED8WKI22o3No63FrI0ZUgNkdR8a69YdCCJ9VYa7ARH9prXSrWSa8YCTGdp7Ut6P4gOqXcskZV/VjafwrS/r2pzaiDEspcN98jv8KCWbz6LdJcxI456HvQV026vmFv1QD4X/c7TBPI0wTJKgcMfar8atsIOMFuQe1L+gX9vqdrFMOEccf9T3FMcU24NG5AdegPf/NTmBQ4mCQeoB8Y6dO+jzmzUNIo3ADuK5vceKr66ggtBEiLEADhcH612eOJi2x84bp/mkL/AFF0WWKOG6tQFhXIk2qAQSepPenNPcG8CIPcUYMDBVprEU1msVwCGVsqRRaLV2lYRRuHPUgUsaTp817OsMOMAZZh2FHrGC2huHS1O5lO0nHU1q5McnuP13/KwAhKCFGlLyeon8qIQW6kgBcCoYYJIE8yRcD51ehkRFqZYHzKO9QOJdjhQIBXlQrJK+SIOM15WxQ2IgbuYm69Yi5hwDgr0xS1vlgTy3LEjsafHjBYhhgHtVd9Ht7iZUmBA9xRtPrPi4xxMaqhHG5jiKWlQSzSebNHuiU5AoVcOJtTnk/7YHwrr9v4asFt9qM5Uj1AHBNc/wDGnh630m4im0/d5Ux2tuYthvenKdWLHw0nP8eAEi8sYuZGAztHXFEdGjjthKElO5+GHarFrZRw223dnIyT7mhURZbp05OVJAHejLb8jHHUev0YppBPcO3otFSNYJctn1HOcVdV9Sn8m0tbnzhGQ2AMY570I8O6c2oyGJH27G3St3x2+vWuh6Npy274h9KAfU/v3od961cRWmg2eTcCX7e1Q2mNSkZ949SgYH8qF3fhjTZ4m+zWfljsWBBNG4o53byoidobl26H5VelihtoxHLIu3GcDtSfyO43dCMqqV8RCl8K2tlIsjq/T1Asa9vdJjuOFXywBgbTTndWv+5APCxCgfiqrNZvGuGjOB37GhPbevR4jVQ07f8AocxYtbGzhtBbXEKMB0lA5offaLZz5Ea4C/E0zzW65/SqUtuVbJX5VxdW8ZGkpJyBFC0vbnQ7pV3s9vGSPL7DPeuiaPqKX8CSwNnA9Px9/rSTrUACYIyp6c1r4QmNpcShZeCc+UR+Yo7j5E3e4hqagh4nVYnEke8fUdwa0vbSPULOWCUgI64Of61RsbvcwkU4BHI/X50VidCPRjB6fKkgxVsj1FWScZuvtXhy+u7ZCUdxtyfbsaYvDti6RQjIMjLnJ6c85q3/AKm6QJpLC+i2hxMsUhGBuBP5moXuRETGOoGD8+mKpX3BkBELoaSSSJbV18xs5LljuY9Dihl1fzXGpeRatsWJhuY9/lVkvtIb2XH1pZ/3Exaq0snQyH+1AoT5Gj2rcVAR+tnmRCHfJJznOKyoYJo54lkik9JFZRiMcScSDzKE90keQc5+FVDdCaOO4icE+ZtfPUe1MEnhRJ0wbpwO5Kjn9iqll4MnsriRlvFliLFtjJjGMj9aRVF2nMQts1Fx8pBP4hFlbNnLkDG0dzSvqGrNqEgEpJwdxj9qP6t4S1ue5EqGyMaA4TeemOM8daq3WiarDA27Q4mJUDdbvkg++M/pimKqkUAnuOaGitmDO2MQSpUKOMDril7V7wQX4eAYkHJNH5dP1OI/xLWSM8gbkzSjqNlcR3TG4Jbec5FO6VF35Jjf5PXIU+NO50P/AE0kS70u/Ut/EWUOfkRgf0NNNkhKq04ymSqjH50heAhdaVqDQzALHewlVx2I5H608wsqx28CFiUYhi3wGf1pPWr5+MHogSnMZYJjBaiOLow6+1QQZuZvLmAaID7zdz8apC5DzoAMAEZHvWsV1JFeN5ZITJyoGcfvNYD7R5Qh05JOO4ehiSJmVCNqjOBWW86TFv4LHb37fKqmmtdTSs8mzafYEGi0qkREqcP2NGr8hkCKWLsbB5ixqdtexO84VHhJyMjlPhQu8ABi8yQkuN+Owpm1DUraxsnlvXWJUGWZunzrnT+I11C/EltAyW4bK57DuB9O1DapSNwlHS3szhGha+8i9j2PbqqyKVJHOT7jjrQ6PwLI4a60rUXB2DaJVGR0zz/OpRKpYxs3/wAmFbONp7Yopp+oyW0PlscYI4JzjA6E0FbXr6h9bptyCDdPtvEGjygapsntyOCjZZR7j3pusLkMqOG9LfXB/eeK0t9QtryIiWNWOMZqhlLSfarHyyOc9jQ7LC5ziTdpxtMJ61F9o0+aNiQR6gw+HP6VzqK5Hmv5rDduzk9cg10U3CG1Yu2eP2a5/Jb20l5NLhyof0iPuPjRq8HiO6I7QRJJLxIYS5+6FOW9iaAvpYnhd43DyZ9GOrCmO10pb5U8zzRbuCWdQNp9h/X8qjvdFksZI7jTpdyRnLRv+lHTw6MBr8WWcRXi1O6sV+zv5isp5ArK6DFDZXsYmuNMEsh6sGrKN+wPqSs2CNkUikAgI/yfFemQAZO9eD3yK5rD4zYQCS/syBxl4v7UbsvFdjc2+4XropxjenHX/FINVYv+M0tqN7jisqsoHmI3Xr1FbE8/dHUZYUBGo7nKuscq4wHzjrU4vI1yQ80WWHOcjgf1rPMLtEISGIZ3uw5P8vaqs+l2V+p860gnyvG5BlagSczMpEsbgM3pY4ar0UsSiISIUGOSR3rodhOlIIn8LWD3IuoGngdMNEVbIXHwqY2E0V4Z1CsjKTjv88UXUhj/AAW7GsRTt/iL/D/5V81pPcIjlYBucJKG3BcLwh7VLbTCK4DllOQF6VH4okiilVmcDOQM0Cj1ny5Akm1k+GOldB3ciUasPWeZ0eEK0SuDg4+tQm7ySknpZPY9fkaWI/ESRqpziILjA9qFzeJoNVujbW8xzF98r27YFMByR4yelW59pMteObiPWY/9ptrhY3Zh52BnA6hfnkUvSWcVnpYiiK5hZdxU4LA+lv60ZGnxyOVUBVXneKh1HT9sTAeoEYrPz5G2UU0wrcEcwQhdo2ChnZRyVGcY/wDVGvDsC6nctFKGZWU8qSNnAwfl2/lQnRb+KzMsVx6GJAL45+X0ot4Wfy9enML7rdSzA54PBx+ZFfbB3GtQ7NWwxCNzpF1ZRmZHEsYOMjgioBeb1PmEE9MnqKY0jnb0n7pGW9vlS/4kt0tpVNsRFJ1KAZUj5dqy1WRnGJJV9xx3PApuYxbh+CauWukWymN3jfejYUqx5zwc460pNrCRyDarH4qc0Y0fxHukVMsdvPpGcfSsCth1CvVaBwI5QwRBAoxsQ4AzzWtzZQSjEkaEEeoH+9D4fEFhKQv2iINuwFk9DfmKvrcxnGWYANkdCDWjn3EmRlPMHjQLc8oZI17KrcVlFVmj2gsUJPPJxisrkzkziNwz+XLDIdjEhFj75oxa6f5MKQRhQRHl0zxn4/zqTxXpsc97BcWsm0yEAp3FW2XfHGYMs2QfV7diaPc+FABkfaVaLN5b31s7vZzSxMfSED8Z+Fb2PjHW7J9lxsljGVx0Iz7UXu1VbktMoYA5JHGO39qVtUBYh1hUDG4YJ5FM0Ys4YZm0dh0Yz2njuwlZo7yzZHxy8S56fn9aYbTxBYzkG3vyjFeI5O4rk9siXF3GIomXAwTt4prm8OatFZfb5LdY4UXlWbLkDuBiu3aSn0cRuu9vc6BBqWzDbUlXptjPGferyX6SxogLA/iGOlcThsdWhvM2gvBE3qVVyMfMCnOyOrxw7pTcKpHJchf60lfoygG05hf3EHrmeeNWOq6mFjZvKt12KM9+/wClD9P0qUjAlIHsaLKhCb2QY+JIzWyrcfejRAB3LGs7nVdvURa07iYMk0eRJjnewPpOf81W03SWs7qSSJX3beMCjsf2uc7DOiA88DP061lxZlSWN3IXbpggdKILWHBM1XYytuEG2viWfTJTb3cJDg5OTnP1o3H4jsbmMeaShP8AyU1DY6XbyK0soLyHqS1Qx20Md0GEQIU9xxQnaojIEoL+UtHqVZIYpb2QwHeJenBAzTb4a0PyLcEyFmzk445pcvAn2v8AhZ5557VtH4rbQRvn3Swu2MKASp963Ud7AYhR+TssUqcToMhMTeWoJPOM9OlKPiqyuzBJLCS8ZYeYhXoPh8M1DF44sr+RpYrkwsfxSGsv/EdqLWRZr+Bwynv1/OjbGLYxDV2CrD8RcXT5Ps5mlkhjX2Zxuz+8VvA+xHitmjaVj6WBwOuP386XzqkFxO4VxtLHblcZHWrMNxyPL2//AG9q29ZEtU3LcvDZhmKVVlK3ABI/CRjHvUg1CSG4DWUsiKDyiHCj6dKiguobvyhMAjqfVIoySPjW02s6ZZasjWuHgRD34eTPcHpQkQscQGq1CU/+xCkfi29hBj3QsQeSwwfyrKQpL9fMZpFEjuxYkI2Mk9q9ov6xiPz6M84jvqupw3VxmWIrPE2CAMbx2NVFuLiUFLe3ZgSTjfxxzjH+aW9Fv5LrU3WfksmMk5yc96b9PeGSFo7ibYAM8pnp2FBsqCNhp5dmZjzIbCzkvY5HnSPZ0xzz8OteGxXAVdm8HC4jAwParMVz5PpQsVzkLnirK3pOmJG1t/FZziVumOvFBV25wZ0Ae5DLpyrbE+Zt55Gcf0qjb2iNJzubn8TGr0k0ky7SBg9+5rUIV5TtwaEHfHc+wMy15UEMBYDDAYBzWWQM75jHmyY/D0qvJFc3NzFbZCmU5Gfwr7mnTSdNtrG08q2yVXlyWBLH3NESt3HJjNNW49RVbQ9QnmZ2ZI1+RY0Ss9EUgC5uZPL/AOo20fRhOV3LhM81Jq8H/wDMuwZXnj4YrewYJHqUVoqBCkdwHd2VnFbrDBHEUAHIUEn4k0Mk0m1nQcsjdtpI/wAVejiMJAAxnt+VTtGygMaXa1mfMqrpqkTYIAbTr20VvKYTJ2B9Lf5qg0isxV/Njf2bimw9KrXdnb3SETKoyPSwPIr4OPqJ6j8ajjw7izhS4Ayxz3oD4gt7qW8dYykkUUYbZGdxx8Rj51d1C1vor8W1mcowJ8z7p9ql0/QL20V99xncfUoHWnqNlXkzSDYGqYo3YihPa7SWClMgbkIwRn9KjWBV+7360yappMFtau0QwxwT8aABDt3r1+FU6bA4yJsHcMyKaJQMoM+4q5pgurq6S2jzI7L6fcEc1U84KrA7t/xov4OYjVs8bzE2M/SuXEBCcdQtdzVHcvc3cy285WZCjLwQTVyC4gmiZJUQt1De/wBaN6nClx/5FTP/ACNL17p0wkWSCCUxFhuwvB57VNrdbB9SpXrRqEKWrmGIrS0kjVpI0UkcAKTx8cVlGbB8WkYjtXC44wprylTawMY/S+v+TklpJd294JoI2YjqqqSDTdYa5bswxIYZceoMSD8s0yeGbS0TSnbzIywJ3sOvyNJ2orbXV5Myoqq7+k5xwKq2lLexJH6BZiqmMi3i+k53Y565xU8V1l1J/wCe4/2FIVzZ3VqfNt3kkiXlgD2olpiyXwj+yXMkbs2ArHJzQv0tw8DFLdNZUcMI4iVXYnGdxPFbPdrCQwbbtGKQb7Wr3T5jbxyEvH6ZN6jr8P371f0S7utU1OygmYeXNJg4HYcn8hQW0FijJMEqEtiPmjxZmN5d/flA2nHRfl8ac7aPzMBVO0joDjNULC0jeAjv16d6uW9wgAEUkYdDhgT3oScHyl0KFQKkv/7ZHGhaEkE8kZobeT+bmKUbcdEo1HNJNFhkYDHWkLxdrkWn+JbM3D+WhwrY/CPc/DJH8qPZWCBsg6WJY7vUuBjLOI2j2BT1ojaxiWPCnJHQfDNRTw/bGEluvHlhSw6A+396I2tvFDCi+WpIHXAB560p8RDcxt7wVGO/qUZokX/yDHxoPcstzL5IxsLbSSSP/VXtfs7ixhluITvhRdxVic/SlvRdai1GWWNUaNk/A1capxziMUWqcYbmEbu1xCrKQXhPIzk/H9/CstriB4zvX581HHL5cuC3JPKjoKF6lGba+IT/AMUnqWh7c8yf+Vo4+Qd+5Br+GhfyuBg+nHWltbJoIpGK4DE/v+lNk0BuoSACTt4ApfncrAEcBWBwy9SMcHPt0qt+PbORIyH6irLH/FB+NGtGa2HiCP7MWERUrlvlnNDtQOxiaYvA2hjUzPeu+yOD0KPdiM/0NN3DKEQwXPA9w9psaXM8kjPuCNhRRpIlC4ZflQ3Soo4DNGo5DfyopGATg8CvOWHDYno9PUK6wBJSFAUb93H8vhWV6pOOG4rK5tnS0U5WgTfDCgVH+8g6Z96XdU0LVfJW8tzGbVpfLXa2CvxYVDZXc0GLa89YH3HYYzRRdRnSIwLK4hY7jGTxmqoDVNxzOGtNQg2nB9/c3tNLeDTvOeZZCp9Y3Yx9PaqsVlFDcpNDNJB6lZ2h68dPzq1azKzhHQyKTk4ONw9qPX2nWV7p7T6bEVdR0QEkH2YZPWvk3kk5hrKK2QV2jj7gG+8OWlyju7ySTOfMM5OWOOMDsRWnhi2jsPFtjApxGQTjrk7TRjRHQRm0uBKcOdqBeRkd/hUHiCwlhEN5aIyXVvIGTZ+I57/SsJqXD7HPBnmbaxTbtznE6YJcQEIce1V7WAyOpb0jOT8TVDSrv7ZpsFyufWoOD245/rRcKzWwMIy1CPLZx1KKABe+4Se4bzkhV+SOf5UI17QNP1doxqMYY9N+cE/AV5aef526c5YHn4fCrd9co8aHJDK3UUQX+BJ7gzVtbiTW9vb6darBAgSCNQqKBwBXijflkqnLPJO3p3MAKnEjrCoRWPvx0oNlnyHjqdFZXmXJIPNsGjmAIYYwemK41r8cmk+KpxDGI0UqygfiXHX+f9K7MkyvF1Bx1x2pf8UaTpt+jTXSLvjjIDDsPemhjaD/ACDQkHH9ioboTIlxF+MZr3V3afS3mtQDNGu5Q3TNKWi6psvJ7F5VeNXxGy/iFHHmZYJhE22T76/E+316UsajXZtMtF01OnLD/cDTeJH8oRQ7PtCLhy49IYfDvQePUJJTtfeJQPWM9ST1Hw+FbanPb30hUmOB1JHpU5Px6dPhUek6TeXEwnimQRqcBiDlvmOuKrVrXWuep5HciMcTW6kEsTg9SB86bf8ATyZ7bTbwk4jeYbfnjn9K90/w/bXLFrlGnXgnaOAFxnke/P0qzr9vHDH52kb4IAuyRDwA3bj+tAs1SONqmMVOpOTLtrcLDcPI33WGd3/bNXYL2OW4EUYzgEk8/SkR9Q1KNQGnOMDooo54Qkd3mkndizdDmp12nAXdmX6L8+OI2heKytEdMfeb/wDPSspPEMR/IpX2nK4OFoPNbPCBheBTpNZ3MgwgAz2NCbzS7s5zCW+RGKbquPRmGvp9ERYSZoyTkjHYUa0rVJoLmOaEh2GFZAw9Y6Y+dQXGiTsjE7FfHKnrUOn6U9vdq8v3kAI2jBp3eoXdmJ2fkdikDmOWn297f3FzdRExq7erIxsAHT8qmvLOS6tW87aTj0luQo9/j0rzSryewnkjQb1kGct0Ht9aIRTs+0SY9ZAwam2Pk7vcj7t+SfcXfCd99inn0acANG3mQZOQVPXB+p4roWnSAjJ246cUh+KYLaSSH7K8cd5G4aP2B9j8xUOl+ObeMGC+227q+0seR/PpTtfn5r3GEuBTYfU6EilmfA43ViYkmPmLgjpQWDxHo8uBa39vK3/FGzV038UqgpIv0rm3HcZViRxDXlxRnNaSNlCE70K/3a3WJhJKBgd6X7/xpZ25KQOZmU7QIhminBGAILODljDty8en7pZp9qj1HmkPxdr738d3a2l15R8sMM59YPYY+BoXrerzeIHCNOFjc48rPQHuT+xWRWcFtaA7VJDcrnqP3/Wsqq18zj6kuCFER08yG6VmBDq1dGG37PbzqwKOg59/cUm61bQR3Mc0Mm6KXG4f8D3pl8N6hF9haxnngaNclA3XFN6gCxAwhvxd/wAblG6MB3dmW8ShFLbd28JxnB9s0ct1R7qVIJWjiQ/w1PUj2NDtc2Prg8huUiG76Vvb3m2U3Mw5LEADoKFbuZQP5I+uwtzACNukrE0bQLdeTKeDtXpXs1qlrJJbXVyH84sQxydw4+meKW7S9VnzhpQvq6YI57Ypkt72CS2jVkjZBjCOucGpzqUPMEjhhg8Qbc6XAw3h/MjPIK9cc/ShmnSFDKkL7JA3o3HvTW0PmRqRFCq7ujAD9K0axsmh8wBUKt6gFAzXVu8cGPVamxO5Qj1KZVw8isR3xmso7bafaGFW9eG5GF7VlD4jP/1LIRLORuiVcAZHxquZycmWBto6sF6UGRLm29VvMyr12NyB/apk1uSNgZv4b9G9jQlHPE7qdC6cgcSXUo0RTJC2UcfeXkUCjuZE1Bt5z0AAjAyPc1b1O7eRVkhkUQ7skbehqDT7xJrvbPIsbRrjaON2e+aY529SQ2Q31LbXK7RBv2Njd1xWlxqjBY1iHmKRt3MM5I9qH63LbrOrAkoeCQQaqS6wylI7eIBMYJIz9a+WncMgTBsIPcuXOBcq0mZlkz6gcbV9sfz/AJ0u6pCpeUJhfLPYE7h0pheVTax2zRBGZM71HK4FBrqVLeCSEQbi+FZZSQTx2pyjgzJ+4tzxRlQykRSg+kZ4J9qv2N9cxnabi7VgMbVbbgj4VtcxQjy32EyGT0hejd8k/nj3rSQkSOyy8hsuyAgjjoc8+9UCQwxNiwj3LdwZI5Nt1LMXJz6yScZH7xRLQ1W6ukjjACxHqRyfpj2qpa2E17FIEj3qR6d2eG6Gjui6beWAilmRfLK4Kryy0jfYoUjPMo6HSPZcrWr4/wDYcttLtYckx7jznIFWYbS1mlWIRKue+M4qzCsU0LMjgsF6A1XjcxyowGdozUjJBBaemBXaQoxBmv8AhmznbFxH6iPTInBrnut6NJo00Um4PAW4bGG47V1q8mNwVJXhePpSr4s0032k3LK38S3xKFHXuDn6VQ0uqIsCf4mT9Tpwa92PIRRgmmnujdSAI0ucE9Np/Wrly0aABYWDBfX33UM053SLO9huABBx0olBdIkshd2KuDuRgPpVCweU8xbnPMuaReRWsp3thDztXvxVqbWUNyjRQuEB5UUHvPKOZbYkuMA46AVPpixm1aNUzLu3Bt3X6Uu1Kt5GCUw+mpmcHLsDzjHat7e4eWVY3y0YHOemPeq9hFFIhk54PKDtRrS4YyQIAwjxyzDk89qRcKDxGUzJTqMUPoSSVVHQc1lFG8uI7AiHHc9aygwuRIWtnBEbRFueMDpQzULMmFnKMApxzWVlbNaq3E9PVazAAwCmVkMSqWVjwwHStbm0dXLCMnn7ueB8c1lZRQxzPOfk61FvErMkMvDrsx931feNRxW13bhpDEWDfAZ+leVlHDGTRNPtL7DDkomDw3XP7Fa3bhEdmQRj2Jz2PNZWUcDkT6CJpUmwpQxSBMg4wBnrj+tW9MtmublYWbf6juPZhWVlHtJCHEa0ih7lU/YnRrC3jt4FWNMHHX4VYcgKc9KysrzZJLT25kMakkkdK9L4OKysrUAe5umFI3HAPUiotQgikJdYxtYbTnqRWVldBxMjvET9f0+GMebbxRRPHzgL1HtS9xvZiQUC53Feh9qysq3pWLJzIH5dAli4k6O7h03Fi4C4Arex82C5WZMkKcFT0NZWVtziQ/cc9KtoV09XYMpuG5BXgc9jR6CBZJ2SCUbYMBwPesrKjucsZTqA2SzHASXLAn1cZGDivKysrAE+Cif/2Q==</t>
  </si>
  <si>
    <t>Roasted Turkey</t>
  </si>
  <si>
    <t>29.0</t>
  </si>
  <si>
    <t>data:image/jpeg;base64,/9j/4AAQSkZJRgABAQAAAQABAAD/2wCEAAkGBwgHBgkIBwgKCgkLDRYPDQwMDRsUFRAWIB0iIiAdHx8kKDQsJCYxJx8fLT0tMTU3Ojo6Iys/RD84QzQ5OjcBCgoKDQwNGg8PGjclHyU3Nzc3Nzc3Nzc3Nzc3Nzc3Nzc3Nzc3Nzc3Nzc3Nzc3Nzc3Nzc3Nzc3Nzc3Nzc3Nzc3N//AABEIAJQAywMBIgACEQEDEQH/xAAcAAACAwEBAQEAAAAAAAAAAAAFBgMEBwACAQj/xAA/EAACAQMDAgQDBgQEBQQDAAABAgMABBEFEiExQQYTUWEicYEHFDKRobEjQsHRFVJi8CQzQ3LhFmOSsiVTgv/EABoBAAMBAQEBAAAAAAAAAAAAAAIDBAUBAAb/xAAqEQACAgEEAgEDAwUAAAAAAAABAgADEQQSITETIkEFFFEyYYEjM0JSkf/aAAwDAQACEQMRAD8At/bboFzqU+n31p/EkVTD5Sjrk8H2rK9Mia3uzDKuHRirD0I4NbvY3d9c3Zi1OVWljG9Coxke9ZReaDqr+KLqO1spHMkjSjbyqqT1J6Cs9L91hQ9fEv1GlarAHf7Sr4pG62jxz0oZYaa08XmPJsXONuOTTzDYWs90be4tvvE8OFCSTARg45JobHbRs1xPIAiqTsVeQfl7V3yZGBL9D9M3WZuHGIW8OaLo8Wmrczaeb26UnHmnES+hPqaD+KJ9av2MMs6w2anCQRnyowPYd6aPD+lajdaMk0EzLbuWIWMgN+fah+p+HruIlxbO7DkvvBP50oEA8yHWKBay1jAmdm28slSc4r0IipyBRO6t2WRi4O4dV5P61Ag3MFjUs/8AlA5pu6Z3MosI3PBw1QySMhCk8npip9SgeGXmN43zyrDBFQRENOm8dKMToJEkkdotoccY61VgheedguD3q9cgTnHbNSWuy2cuoJJFdBhTtKYRM8ciAknrVe/DPe7SAAB1FTxLvmJzjnNeZ08yTanA7muA85nieJFFE8coZG5xitGh0y4uNL02XyxIjWy8kcVnbRM8yqmcDmt58AxnU/AkcJdQwDR7u6jNJvBYcRtLYOJieoxeUX4wPNOMfOr2h2rXIuW2khFHP0o1490iDTpooLI+ZHGpDOOeT61S8HalHp900UkfmLOSG9uKBrCa8gcxoA3xbvYtmwkHkkmierbYfD+mRL1clyKP3EVldzlI4cKzdMUF8YKsN/FYxnKW0eB7E0xSWK5iyAAYz/Z7HpJ0SW41qzllgTOHVSw9xgU0f4n9nscao8NsqL0EsTDH50L+x4wXWgahZzHmCXzMeqkUk+KGS4muprdTsSba3A45OK8th3kGFgbciaGbz7O3HwJpufTJWq8kP2euhaSKwAz/ANOdv7VkltEZLtYlxluBn3opqmhXWnITLGQpPWiazYQpPMEAkZxH+/tPs4kjaWzu1juCAFWKZiWPpjFZhr86rrF0sLM0YbCk+mBXvTbd5tStolHJYUNvSz3kzZz8Z5+tNrJZoJxtn6WuViV1uIo0CyJgHuaCapdSWlrMsUyoZcjg85NDfB1497G6SzlraFsbPVvQU5wppE7iRoIi6cAkcg1nvXutyDibm4UHDe0ybTYTKLiST4f4rKd3rV420MFqSZCY2j+FAvej3ivQpYXur+zcSRSOGYZGVJ68VWtIYZo/JfayDBf29qRZcyPzNgagWVB0ML+DbS1g0kQzaoqTyneIN/CelFNQ0m8ELPayxyDGRhsZpWn8PxXEsLRS+XHI2fi64z2osNO0/RYFlvdRnRcgpF5hy/tirEZHGcT5qxC7kscZmdeJYr2SYsNzgEhl44pu8CeArq1aLX74wzyqhMNpGc89iz9PyzTXaaBb6gBcz2YhhZcrHtyzZ7kdvajurXYs7JIopBASAu5iP4a/WqkXauWk1yVbwKsxV8TaC2v2mzUdLs45/wCRo+W/+XbikhvsygSIOb+YOcjGBhfrinq/1y3eXyxdqtrCP4ty3Mk5PZR/Wh0moRMI5bmTPO22tlYHHPDPSHvX/GW16TIyyxRH2d28AJk1CY4BHAHXsc4rrrwHarBthknWbGfMY7hn5dKZW1GG2Eolmj808yucHI9EH9aiGrpMiqSphXLJHIeFx/MxHJ+QqZtQ35la6Cv/AEiMvg14byNbi+OJCFG1PiJ+WcfrRG30Xw7HetbXN5dO6ErKrfAVPp0orc36ZeVRudCCJGTlj6+wqnHLPOQ7XDs8p5yeD696X9023nuEfplWc4hP/wBE+HdRsy2jak9tcL/07hxzU32bXV5ZXWoaCTi6g3SKD0K5wSPbkfnQLVLR5YcRjBH8oOM0MiuNSs57a4i3CaBeG6OR6bj1HtTKtStq5Mmv+lms5Q5jFeaBdTpd3jiSVfMOcfh60P0/QEWKS5yfMLnPP4aKWGozX8q5kktg5/iwk5Un1FN2laTp8OnPe6hdJHaR5Z5X4Hv1pqHcPWQ21tU3uIr6FokcVrLqt6yi2hJY5PTHNZlqt4dQ1K4vMHErkjPp2pn+0LxnDqUj6VoWV0tfxSYwZz/QfvSZFLkfEKprXByZKXGMTQ/sWuUOtX1jKwUzQhlz0NF/H+j6VpWlNBasizSvubHUms98L6iml+IbO68wIhbY7einjJrXtd0W41pDaDZJGp85XUjk+obvSb09siNrOVmGbZLS8RgDvUgg1oUurnUrCNLtFfjniheoaM9tfTwNhijEbm520WsdMVbaF3Rjv/Fs64J7V5yrYLDmcXcMgQTZ2kdn951KNfgijbA7gkYH70mlQTmtG+0H7po2nJpdkzGa5IkYH8Sx9s/M1nZFU0JjJirTwBNYt2isvvHkr5W9jKmw8EH29aL6TKjhJI51c/zFhzmku406eMJHpF/bLEOWEsxY0V0FtRgjkE1zZM7YVAing+p+lQOqk5zPpWNOMA8x5M0bW7iUDYVO7vxWc2d4J7ryLeQx26yNuHI6H1po0zRtaZmlu7+NImJJ2wkgD25xTNp2i2kSGaaQyKPWELuoWp8o5ia9TVpwdpzmKltez70S2U3OxgTkYCj1zRPR9DXU9RGoX6i4nZs5ZThF9F7enX3qe7vLRp1gto2VUJ3FurN6AdxXpEvGhaE36+U3w+TEgDbfTePn+2K5SBWcE5gX2GzkDBhq81/S45GsjL5syAkpE3C+gLcAZ+fale51VNQvWma0hDqAo8x3KhSOe4GBXi+mtpn+5W1qpWIZfZJv4P8AMSKpyvGiqu1FQcDYMcfXkml6vXE+s5pdGo55kFypknd2S2YDjCoNvzGKoHTwG3EDB74oxEkcygIVweoA5q5FaozLxngng9AB19hWRvtY4WankFY5gWHTo2b/AJfAHcVctrCLLIqglQNyg8jPTPzrzearZ2U+AwZ0dVZgCUGTxjsee/Sr3hHT5p7OXVbggtdsDFtj25jUYUkYBJOSeeauTQuU3sefxJrNdhtoil4hm1G2nIhs4fujnYd6nbH/AN2OfrS697BJfzDTA5hQ8M54wOCfz/3zWw3mnJdKyEOZCOhB6Uq6X4Khsrr/APLiC5y2QUlIce3HB/SqKSqoQ45g+fcQQf4lrRrL71YqHUhwobk7uCOoNU9S0a8tXe7jiMqE5YMOn0pt0uwGnmfykU25+FVXgKp+eeaG+LtVn0qO1aEbYllO8Ebhj1yf2qdKQp3fmC+scH15EUp4HF0zxnyypIJVcK30+dG5Z7bWPC97pOrW9y1xEA8EMBJZyRkH0wCRQC91ZNTWNTMpfGMoMbiT+4/bNX7DVDp7u6zPJJEQnljpg46nHTHpVGmY1t7TN1muW/CARR8R+Eb62ubeXTNNuPu09skm3Jco+MMp98j9aEnRdTWIhrC4Uj/2zW4WmutdqHRI1GOnWiUUrGFppoofL45XOa0ar63OAZO+jsQZM/Oj6fexj47Sfaf/AGzTr4T8Xz2Voml6t533ZV2wT7Tui/0n1WtZaWw83ym8rfv8vHBy3pUraXZykebbRMO/wCqQoYSUcGJcOkC4mCxyuyzrnco4KnnOak8Q+INA8N2HkWlwL3U1UKkMZyiH1Y/0p7SO1iuVt4LVAvl4XI/k7/Sl688D+HpXY/cYzk5yo28/SueMQyxmF6hfXGoXct3dymWaVssx/b5VSLc1t0/2a6DLnbFLH/2uaot9k+jliRc3QHpupnMDEBXFlo6pdvE1q8Kkfd3NyGZx3J9D7YqxpP8AhiuIpVR1wBtTru7cikm5njZt21S3Y4pl8J20ySpd3i7YiQUUjv61kMmPbM2VbAxNg0q7lsdFtkmRp5FQKzZHJ9TVfxBrHl2AKfBI3C56KO5PtVC41DyNP81yMIuQrdzSt9/l11tu3EEjDjPxSf5VHoCc8e+KJ7SRgQKaVPsYUsrpRFJPHDLJ5bbY2TB+bD1zzUWrXjXtoYVuBHGMM+EUM/fA3fT96oCUwSBoZLiJ1O1Qvw56g8CvlzcSxhpXV5X7kkZNZ5v2Havc0BTuOT1KsUc8kr3b+TGrEKI4gSM+vPU/nVpRcS3cakxFPRgcg+tdZRySEyMQCwOADyntXi0ZoJhbxee8acu2N7D5UjJseUFtq4EN6dZSh2EI2BCC0pG1VPz6Zx2612pNFHbS2tjcMnnIfOudpZto5wAOgwOenz7VFp/+K3cVx98uZZQjkxBhjAOPx49iOBjvXrUby5i01N0WRKhXfEpKTE8Zz26GtCumuoDHOfmQMXdvaJGmRNqGoJpk5MiSEpswCCpwWyeQvw9T9O9bNbeTFBHbWcQwiBEVegGMD5fWsq0q5i065d0MUjqNkbxgc5GWOep9KKR+JJrMywxH45BmVuCSewB7D25px1AVtp6EW+nNh3COGq6k1qrhdgk3bcbviBxSvJ4luI5P+GNufcxjgfWhZnmmYm6DAheARgYPfFerex86TYi/wxwZSM4+dQ23bnyJoU6atE9+ZcbxTei6JGxlA2hT0656DHWq2peKn1CFrS+07G4YDK2QPfBFR6to8gQLbPtYrkMp5I+vX6fpU1hYTMskdwUDRYZTIeox0HXI/vR4crmA60fAi4NIxNHKjJ5acjBCk+mSasiWRbr7xMgjh27GVWDq+OhyOnFMF3pJuIIQ+yNJ1OVYY2tjgZ/b5ilW20e8tdRaBZXeDn/ltnJzwMH3xnHY0SBm5YzNt0dLnK9w3YX/AJchVUYREZyRgfT+9HX8RpaaWXOWZCCuTnJyOP0qna6Lb3Nt/HglhPIzGT1BweOlUZPD11FcK0dzlFbOxl5b057flXEsCGOC2Cvaw3ESxLr17ZkSo0UEm/zfwgs+7nn0xk0y6T4p87TRLcGGSVc5kBIVueB068/kDSBPbmJZPMgIdSWY8jH/AIqTT9UgubP7kiSpMnIWMAq47nnnPNUJc68qZiiizdyMZM1pEgkvItR+8KS8OwfH8IXrwKvCLzEDp8SnkEd6yjR9YvNHWVYYxNnmMtEGaL+4rRtB1y31e1E8G1biM7bmLoyH3FXU6oPKr9I1UuTmOBd0rhB71At5ZMoP3mPn1bH71HrEd49pNNpYFzIq5+5XB+Bx/pOOvtn8qWYNTsZ4Uln0uaOVh8aI5wp9KKzUFOfiBVRv4inZeFLSzKS3AL8ZDP0Io/YW0F6SIXDxx9SvRRTN4Y0dbi5lvb0RzI+dg25B56132kTDT9AhaFxBEbgb1jwDINpIX6nFZtdD21eUmPFn9TZEPxXeMRFp6cKfxOR1Fdp0SSwPHcRr5XTJPXpj24xihMFvJcTNcXfE07blXHKjsPyo0sii0O6SMIFw288Dn07/AEpGoYoBWvc06UyMmeYoS0rSXLIEB2qSeFXPb0q3p91aXr3EERY+U+0llxx7fUV5imjjZZTgrkKAVyzZzg7fnU2nwiKF2RB58khe4ffySec59MYHHoaQKAy+3ca9jKQBPcqpDKYzyP5/UZHH1+debRFVoZZoZIrd87NvOACNx/v9KuxRwXFmxHwRxqQFTq7noScexqe4uYbW1hWVZEijiIVcg7s8Z/aqEqVBgRLWH5l+CIQwyGN55cyZIBAL46dsZHFIHiLVoLlZYkQ21qT5cbMGYArgOR2ZucdeOTzVrxF4ldVGn6WSk8i7JPIOdi9ck9ice1IU8st5cosrbjGu0n2HpVqLhcmTcgw7Z3G5QLeLA2kK/wDU1atrWaa4UxkKRhjkY3mqNp8MS8HGR09KN6dIPvYKkqXPIB4x6VDY5ycSutc9y2Z5iywvGp2tyWGNp9B+dHNKl+7oG2rgnnngcftVPy/vzlXIVQpCnbnmvGnQXaWwRpA4UEY7Fc96UDg5jmIZcRiuGsLyFzJmNwBmJ2+D5jt9RVPT4ZxfGAXZnXax3IgHTofTPr8zSfELhrhrNyyFGyiue3PBovpUmIxHN/Cycb+cijbUHoiB9ttXgw/MEltxIjRk7uGPYjuKhe0W4j3HCNJ/lGNpFT4QERxbWijTa5B/EQCd3sajuLnCDHOTjg9MnrTUbdIypEkMbQJtUqe5wOT9K+G73KEkQZJ4DYzVG61FFhLyuq4HUmgN94ltDJ5UdwjHj4lB4NFsDCcXJMPXkFtcZDRSAucsBnt3pes9HshdSzW10pGfhCgfWiWiXN7dyfwfKkOTweBj3zU1x4e1O4upJWitraMkZERHT+9cFOBgRnkX9LSP/FLOz2xhY3l27VPl5PT1o94agnhK3yWpaOUlXlReWH+rucGgCabDprFRGjyHkOWBNHtA1C40xZHWB3ikbLrn9RR1lEbDHEXcXdDtEu64mqXdg0mk20y3EMpwV+A4wc4zjPakhNM8Wyjeum3agk8MVBPPXHv1+tbBZ3aXlsk8eQrdj1FTbq1Bp0cbu5nDUvX64iCdek0mdTao8unFiq4/lUDIOaEeKL5NTuY55pmlKLmKNT8C9M+5P0oDqesSxyW9kC5difw8EN2z7ipsLLdW8ajoRnf+tZYvYV4/M0a9Oi+x7nsJBiKS8E4H8uzGSewyeK+alJHEYzLDshJJVDyT68968ak5MwRWX/mDGO3BqMtKTtk2EnKkf5R2xSFwFy3cuQ8cTwl0JjLcJCxSOIspkK7QuRngg88HFENNvWuXMhZtisQFU8nPc+9Lt6l8yNAkpFufiZIc/EcnAJA569Ks6Rp2nWqLJPc3Rdhl1VMfTlv1pmBszmeJOTxGae7kkWaaKMhFYH4mACnj0PvQYz3+pXos4IhLMzZQvlo48ZyWGPfqTx6c1PqM0dzEwt96AEY3kEY7+p7DiqOj6hd+H5pZbCOW4E8oNwHUMqoM8qc8E5PYCu1bSeTJ23YhjU9NXRtGmUlJrllIeYLz6kD296z+wiy5Oeuaftb1TTtSspzbuolVDmNxh1+f/is/tphGmSMHNUNkggSbruHIYw0GB1FF9LtiswmcjOMYx2pZguQGGGNMem3EcvWQqw4+dQuhB5lCvxGW2KbgD1ToFPWrUU8fmZhTLAYKnAqnBBFKcrLGXC/i7GvltEHmZg6qwPQ0rmNHMl1Kxhe4S9jbbKBtdAf1+dWbuNGjilhVN/Q4XnNQlMLIHcq5PB7V8SSSNwssbEE8ccUtySTxDBOB+09pJ5cTeZuIHeo7+1mngjeyZYweMPmrGTIN0i5Geg71JHMgYB5Mc42Z6UyobRE2NmAf/S1xPMkt5dNKAeYweD9KIW+hw2zqRYRkDrg8mihaTY5gcjYM9cgk+lTxzzbgJFR8KCSO3zqsWjqTkGRxRhB8NqI/lXPBJMpBhIX5UTfULRInkCrGyjkHiqKa+sq4UsMHIGMcfOmsqDtoCl+ws8WmkNKEkEaouclpPSrtwoSIJCVIOTn5UMutdij6uOP5RQrUPE0iBY7ONZJpTtXzDtVeOT7/ACocV4wIYFhOTGvwzNO8U88gC28rAxANnpkH9qN+bSt4NvpZdPa11Ly1u4JWUmNcK6ZypH0PPvTN5BrWo2+MYMy78+Q5ExpfDd7YkarqCojMD5duW3MCcc+2OaliURT+YwDkLwCeBx2oJaeILvU9QLXt0ZBJjDMe4orcSbRkNk1kW1+3E11OV5MG6zOGMTbtmXIGOO3/AJrxLfbJgkMe0kDoc7v9ivF/am+xHHKFcHKBumaF25kim2XqFZFP8x4PyIrwrDKDO+QqcGMSupgIJKHoR3/OraTLcXERKoYkAHqBx296oxXSyR4SYpjsvNWba4iigWNl3sSSPepm/EoW2XWW1MAJiHmsxCnP4R7+tSmzAgkZ7jO0YWNR+OovvAMatIE2rz6frVu3uLW6JHxqwxg44/OlY54nS4Mp2/htp4zIsCBtvOecDrnFBW8PxTWzyQCTcBhHwdvzp4Ys0KpDNsLDB+LBI7ivLTtbw48qNlPCheAB7elN3svRgbQ/Ymay6Bf2pkcMj7DgruwT8gajt7uS3YrcI8Zz/MuD+daTC1hKHNza5B4yCT3/AFrrjQLS8s2/4tZRg4j2Bc+3Tr+VNFu/huYpqQvI4izp2qMozuyg6HuKKw3yyMJEPXsT0qvd+FRbqBHBJEw6noCP2qs2nXEEqxxlmL85xjHtnvSyq5jACBGOG7Vxy24etErd0l2/6RkEmkVL+JZmjeXa6nBA520ZiNyYFnhlDJg4fnB+lcNZHxCIIXJ6jK0ojIUDKt1wOKqXjhJciLEW0nK9j70BsPE9tcyi3MzSPv2DKHDHvj6+uKK3t9FHas8gyqjkYozWRxEbhJV1ECPAwQCCM+te01MkkIxLcbmH6Cs7u/Ed1dTLFaFgc/8AKRMFh869XN/qwu1iMzbVYPswDkDOSfliumhpM+qRDjE0WSbzIyZCoj7nNQpZ28StLLKcJ3Y8Cl+515H0pI5Yw05PMRIycc5OOnypf17XJr5YUkTFvv2DbnaRkDkV5KjnE6+rULkRwtDp13dMxdZAmTlmyOKF3Bi1DWhJCuIITiLbxn1NL0E8bhZEk8tYmwyD+cYxkftTD4XQzStIqFYwcZc/FnGeaHVMUrOJzS6tbLdpEfvD1qrXcWTndGQcnNN6pgAZ6UkI0kNqzQuUlVDsI9aq3XjnyZjGt5CNoAIdTkNgZz9c036PrFNBVj0YGspZ3yDMX01GIaMnb3ySefSmG01BJQ1rK+JlHRhjd/alGO6eMbRDJIxGFUetNFrJcRiCW/WByFGFvFVCuewO7cfyqyxT3AFu2Q3ss0Uu+MjCHn2qDzhdOVc7mFFJobeV8pmB8ZAyzxt6jkf1oWbKe2lMlrB50GRlU5Zc+nrS+P5nVtJ7noQzQ4a2dtndfSov8XmifM0jgjjk9aJNJFBKEkmVcYaRCMEHtnmqGvXGkvGvlN8fcqaFRubBEYSQMgwla61G6KJFjIPXHWrpvEkA8uWUAYBwMcVnUjKsgNuzY+pFW01SaPaGA49utdfRfKzy6r8x/t9QbBHwqBnaX71bh1TMS/iZFAHAAHvik/TtUSSRY2JRSeQq8ip9bjTTZIxJdyh5BnaOdoqb7c7tso82BkR3j1GBowE2g9uOlfYLkLHtDEKSfTk+tZuNRfCvFerKfc8ipEv7kjcz7tvbJoW0TZ7jV1YxNLXXzbRgLPGwQEEbsgn5Un+KfFF3c3UVtpxEaRxnc0ahSxz6/wBqDWf3m9nYmQopHVTz/wCKgS5vFt/ut272ttPIJAjoFMoHGd2M9unqap0unw3JziLa4djiTtLb6RfRteRw3xkVXZUkO0bgTgnruzjIo14fvb4adcW0QkQ3L9c/gX0HoTQqxtLe8vZZLcSPaowMZmwWGfXHGc5rRPCWjEyLNKhEUfLGuay8A+NRzKVtY1nd1PFt4ft7HTLX7vbqZVYO0npikHUvEjTM8OcjcVG01s91ERpV20Y+PyzsB71gukaHqLyrNNZSnPPTqaVo23hmcyC98naIW00+XHviASRx+P8AmHuKsSaddTO8/wB4DPIvPOPp7DmiFnpd2FGdOl/+NX002cKf+DkT5YrrX4bow1qpce0ULw3NhNE0kLHncZG/CT86hOoCeN2CbTn+IH/mHXj34FOupWcElp5MoZXC8q+Dn1P7e9IeoWrWl6tu7FkOduBn/faqkCsMyPUaUpyh4hPTLaa7083UKbkDHdjGR60y6HqtmJrc39xLaiFcRpt+Bhj8TdyTyc4pf0NbYQNHwQzbyAxCt7EentUzRxPdObtHkJ/C1rjch9weoqS6sWblPUnwacMs1YNGbUyhgcrkeh9KQbz/AAC1u5odSkv2uw5MjIilWJ5yCR0wRRh5Gm0yw0G0uhe6peHCSIvEUfd2PqF557/SgniyO2k8QXf3YLJFGViDhuuxQp/UGg+naE1oxJ+ZRqbDZgCWLvwFaNK0stzLZhpcAR4cKMcc/wCzRK0+yvT2UmTWblmY5/hKi8exINdYeJNH1eJo47n7vK45hc5XP/aTn8jXCLxXYOx0gWt9AeViEvT88GtKwsTlf+Tqou3B7k+l/Zhpmm3kly93cXX+WNwoUfPHU1BrOhLZ7p0+CNeQsY2/me9S2nibxFDJ5OraLIoP/wCoHcP/AOT1FVvEvjS2Fk8MVhdSzEbdrR7ccUi1Hc9czgXb8zOPEFyLrWXeZcgKqLt6ke9QvJpkd/bSizLxKoEkO8uHPc8+v9Ksat5T2sYVImmbL8NiRfYjjj50D8h/LWRVYKxP1+RqyrlAD3PDUJt2ERksNN0PUpVC+dZxbS0gaTv22/2rxqGnW0KBCu2LlkRzlwO3NC7bVrlbVLBHCxJJ5oJUZVvn1qd7eYiCVLmCZpJDGYw+D0Bzz2oWrfd3CbToSGQ8S3YWqfehIAFBPQdvlT7p1pp2saVJZX1sjtGS8bj8Sg9cHr70iQboX8qRHjlHJVuD8/f50d0jUTb3EbFDtyckelSW7uxK0VSmJ91HwHbRxPPZ34wrYYSpt2jHc5pah0tLaYveXsbInUR8/Lk4/rWi6nq8AssHBA/DkZpHhnhnvJZ5wqRJ8TMOW/M9Pn296Kl3YYMguyp4hnSbOO4t4zamaNGkCKQAAWPYkjk49P1pj1bwJHryWsn3x45LRWgZeP4m1j8We5OaqafqVpqU+jW1gU8mBwBwV3Pgsx59cKK0CzulhIVk45xjjHrUd2o8Vm0cZh0o7DeeYt6P4J+6rHDGFEfUsO/ue+ab7SAW8XkQRbYwOrdSa+/eYxtEabR15HIPrXie8igVi5wBzyaQHqUlt2THs1j+pHE93SosD+mOfastt/FB86VEto1COwGPY07DVW1CUx/9M9F9R718j8IaHdI4NnFE3rESjfpRafDsSPmEMJ+uKN14rMK4knjgJHQLk/PHNdaavLdqkkNwJBj8ROQfpSz4+0uHw94jW2iLTRtAkyCU5ONzDGR2+H9aj0q7nur67vLeyEcc+AsMCkjP+/3rTFGUz8x4eoAEQprd+kSB8YIPOW6GvfgO/sL3VroagqiZhti3Ht3xVG70PUNUQRraXU03URwxluc9+wHzov4c+yrUpS02pwraEEGN2m+JfmBnn60f25ZD8GS36kbsDqG9Z8KWrB5bVmRichoiuV+YIwR+tDNI8MyaobeG1E91JBN/FuGwIhj/AFAdfbk/Sj3leF/Dkfl6lq02rXS8GDzMgH02g/8A2Jqhq3jK8v4TaWEQsLMDCpEcNj5jp8h+dLSrx/3DFbDbwonzWdU0zwNbT2WkTLda3dfDcXZ6W4PYemOw9eTScsFtOPN++wjfycyivmsRzTwsPMmYH6/0pY868i+ATOu3jGB/ang7xxD8fj4IzI5MMMFRirVnr2p6WyC0u3CgZ2Mdwr7XUaxc0fwb4u1XUokjuniKd125B+hNOkcNvfqTcW0O7GNyrtP6V8rqDPuYJHAlTWPDenLbGYK/wJwhbK/LFZXq4t7i4WNrOBQowpQMCo9ua+V1Mr+JM/cGS6Vbuu7dID7NQ2K1SQrG7OU5O3PuK6up5ghjiTXN5c2y/dEmdoN/Cud2MehPSvdnfznAJH5V1dU9gG2V0sfzO1W/uGh2l+CaDPK5AyxO7g/p/evtdR0gYnXPJhzS7yS28ye3VI5I0yCueee/Nap4Y1a61KyMtyVLAJ0z3FdXVkfWFArz85j9FyTC1/cyW0YKHOSfxUua1q1zJprMQgIkAyM/3rq6syoAkZ/aW44nxNauYIVCJF0AyQc/vRiDWr10jiVlj34BZRyPlnNdXVo0gBhiTXdQzF4K0bV5EvdSjluJyoG52BOPTp05PFHIfD+kaYoitbCEKvTeN2Pzrq6t1ANsy2JzFPxz4w1Hw/GsenRWqg8DdGePlzis41DxLrOtMVv7+Zoz/wBNG2L+Qrq6kWEymsDMhtIokPEa0WjijZQdgHyrq6pjLlMla1iZSCvGKEzabb+a3wnr7V1dQr3OWT//2Q==</t>
  </si>
  <si>
    <t>Grilled Salmon</t>
  </si>
  <si>
    <t>Baked Chicken</t>
  </si>
  <si>
    <t>Steamed Vegetables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</si>
  <si>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gMBAAAAAAAAAAAAAAAFBgMEAQIHAP/EADgQAAIBAgQDBgMGBgMBAAAAAAECAwQRAAUSIRMxQQYiUWFxkRSBoSMyQnKx4VJiwdHw8RUkMwf/xAAZAQADAQEBAAAAAAAAAAAAAAACAwQBAAX/xAAlEQACAgEEAgEFAQAAAAAAAAABAgADEQQSITETQRQiMlJx0VH/2gAMAwEAAhEDEQA/AEejBaoWwuSdha+Om5FVzQ0AeGlBW2880ghiA/MefywvQNl2TgR5esUs9u/U1C6hf+SPr6t8sa1Uk9c/FlgeslO3EqmLAei7KPbCzUvsE/r+zjqCv2whnPaHLWDcarNW4axjoYiI/m53wBHauKPu0WR0oIa4aZixPta2JJckzCtccQEIOQHIegGLNJ2WAtqDFsNFR/HEV5Xb3Bsub55Xn7NhEt72hlkAHy1YxHDnJsWrKgHraokH9cOFHkrRroSIed8TzZPKIyboLYW65jlHHcWYqrP4Iii1tSV8PiX39zjC5n2ggN0zLMI/SpLD63wUejrQ9owGHrjVsvzOQEcONV/N/TErAiM256Mr0+f5uxArY6OvQ8xV0cbEj1Fj9cRVS9l8y7tZkz5fLb/1y99gfHhta/ucQ5hluZxU7BYyAfxAXwtVmW5hE15VlG2xIIxyuwgkES9X9iZpEefs/Ww5pEoLGJAUnQeaHf5jbCsyPEzRyqUdTYqwscE4qzMKKRHu6lDdSSQQfEEcjg9H2zSVA2Z0lJU1A2MtRDdyPMgi/qd8OFsEMPca6DJ0bUyxjTfc23wXiyxUIBsoA/3gpTT0Ls0cEkZdiRZD1Gx9sKH/ANBrpYeBTxglGuW0ta58/EYrfU7QSJMVVRmHpKjLKZAsk8TXYDusDY+dsRU+axSUc0mW0klQ8ZPEUjRbmP16YTctJgaGePWyOAHkiW+kg8iPK+GrJqero6xkp24cNgX4oAEhA23v5nHkanXWg4HE2hi/PU2oO1MKVHCzOinpFYgCYrdCTyB225/vg7mUZeEmFrnCV2h7YUs0Ro46bW26E3sCx22+uNsgzDPswi+Jimg+HiJUqw3YD642rVNszYMRvkCHaxzDDU1Zc8OyDmbn3xXXMf8AjkkbNmRU16VZbkeQ8en0xEmY1skLGokUgONahCoNtyoPp1xz7Ns1lzCcGV2ZFFkA5D++x54zeHP0w/OMZEdantplwcGOKpYD8QspH1xpTdpstnmEIeaAONJ4lirX6E3xz52GwVXX+UEcv0x5iQx4hZFJ7vgfTBbYv5L5nTa/IKSqQGNBHOFuxUd1j5jz8sK1Z2dghqGSpg4b+BYi/n54YsonzWqyekcVSQSSLs2gHbe23ibX9MD6jtRVUNTNT1UaVTo5Al1AXHhZdsIS9WYqOxHm2v2JZyjLKhIIpaUsIFjZtY68unO+3sBvi9T6q2imFWsbzKt4S/P18QOm+JZ61aajj76inNgEjU6rX/Q7e+MZYHkpDJUhka5HE5Dfl88QJeysSw4MhFYGAPcFdj6GVamWeZzDHBdWdrAOT67W258+WGjNleTL3EA11F9476dQ8AenyxPTJDTwNJx41a1iGHPoDiOtmgSaF4ZWL25ixFj54n+SzWBsShKxWk5XLQy0zP8AGao2Qm2sfePLe4FsH8nqo6egaN52jVltdPE+fjy2wUzfLhmuZRcWo4SC68Qc2sdxY8/364tHJKGip1agjjLFbEyKDqPj/m2Lvm1oRu7kniZiW9CAqjN6dIllgcOwJB1XNyeZA64CNRUmYV6Q5ckryMS8iMulCgHIAX6/KxxYzHM62jcw2g0ruAv3flgPXVlVU1kc9PI0OnYFGsVOL1AI3CPDqwAjGnZUtHG7SHSVa6ctJA2+uJ6bIElheLgmeZVAiS9973v6bHGKftFXU0LrJPFPFfSC4+0+eLeXdoYo6pHchLgawbrceBxFYtuO+owVVjuX6OaTi/BVccUPDBDOu4tuOd+fTAjMVp46t1hjidf45HKlvO30+WD0dTTTz1E8f2LH8Nr38PUnA+rmyuKULWyMk+kFxvsfcYgRyLDgTimV4hOvys5osVXFWtGhAQo6krpOzW88JmeTZtQ1LUsOpGWwXgtbXe/eABO+2/XfDH2Zr6SqoOC9TwvvcOHTbugHcj1t1wl5hBUNWzRiMs8RYltV72PMdRi/TqTaVf1J2IYBjL8fampFOV0yhxGqa7EE/wC/XFP/AJTNa52fQXKAWaMEWsDvbx54K5Bx8wgeLMFMkUdlLu/ePXfxt4nzway7IKWdhAahooC2ope1zbx6YqKUVcle4XjDY5kHZuu+yWKop+8Y7a3UA3tc8yb72325DDPV8OooVkjljCC1zbkMLEtBwJUgRiHMjEFSDpBuOYHLYeIxWzXM8wocuCJTHgyprV77jfb0PLbHn6rSmy0MgjWbYu3HEDdo44uOjQVSyFySdI8CdsAf5Udy9xuByxZu1QWLoVXqW2Hv064J0OUMiiSqjcb3WMiwIPX02Ptj1aU2IFMmRCepVqomhYcSQvbbV4W25c+mK/FQP3GDaRuATc+eCtZnWXzt8NXmqgnVCEleO+o7AD268tvHA+SnAaV1RCjPZGBuDbz5788CAR90ayEHJlqhzOdaYQ6dKJbSxbdN9zj02YvUaHfhiy2Gq9yPfEQlhgWdUSRb7Mofn6eV8EssoaWtgaVKepQByulLtbYcyOv7YmbYv1bYQLYwIEp5DRzPMr37pVARYrfw354u0Navxsc1UoFhpFvQ/tiCBKLP31ZU4pqrTvSTMBq/Kev640p8sq0quBPBLGy3JUj9L4qsTbyYi2tlHXEdXnWRl+GZrTW3jTut0+e1x0xFS1q0NUzMjCFiU75vuPpi1kaQLlZpqmWTS1wjA2Kem973J6YC1eYLRU9RGsrM6NZo2sAvQG17/wC8S71uUp/koQgoGjDJmtJTNHNUPEo5I2n6bb4Xszz6jlJWASBGQqNCaQuwsbH/ADbphUkYyVFnEjMeXe39MWoqYjMEWYCFFI1rICHUeAFt8MrQViC1xPUtjMKmpJuIQACLEBdX0+mLL51XRwQwygOSq8Mt3rqBp1e4PpfAx4iW0xcVpNZYNYWt0+eC+X0NdTVEUFXTcSkk2Klb6eXLBPdgZnK7HiAqvMDUsplsCo7u31/bES1LqxIa1+YtfBWoyKolrpoqRGDsxKRsdOw6m+BNdTPTzMkwKMmzKNxcc8cro/Agnk8zD1JS4jYDuWbU17+W/pgzl9ZQGntIeGwYggyMpNuuxHvgFDRyVH3U0xjmz4mLZfTkxtJLKw5so2vilKCw4jUBEXUHO2GnI+01dSUyLUFK2mTnFU72t0DcxhagALi+NXdlDop7uvlil1B7jVOJ0yi7Tdk81BhlpcwyioYbmE8aMn9fpjEeWUJqplp88pq8VDfaCRtEhvvuDhCyVFMsshHeQ6R5DF1zreqZudyMSvShJELYpHIjJVdnmimd6CqGzXRJBup/Mt7/AExjMaasqYpRVwVHxUaWEkQsH8t/LCPLI8atw2K978JtjLVdTpX/ALM4u2/2rf3xo0oPuKNaRspIswijiWYSRhTbVte2GdM5o4FM8yygobtdhv588cnaomKygzSEbc3J64kg3p3JNz54P4iNnMJSF6nVD2oirGdKGOIPa+u+rbrfCjmFWDPxmiVpD1I29sVuzUjLXIAdmUg+18bZsNFS6jkCbYdRoKKASi8zCxaUampkkWzN3f4RsPbFEuMSTE8sQAYY80T/2Q==</t>
  </si>
  <si>
    <t>Quinoa Salad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</si>
  <si>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ADAQAAAAAAAAAAAAADBAUGAQIHAP/EADkQAAIBAwIEBAIHBgcAAAAAAAECAwAEEQUhEjFBUQYTYXEikQcUMkKBocEjQ2Kx0eEVM1Jyk6LC/8QAGgEAAgMBAQAAAAAAAAAAAAAAAgMABAUBBv/EACYRAAICAQQCAQQDAAAAAAAAAAECABEDBAUSITFRQRMUImEyweH/2gAMAwEAAhEDEQA/APcaHPNHbxPNM6pGg4mdjgAV3JoNxcW0KZuZI0X+MipJMRPe3WrXc1xa2V1JExxFiEjK9Dk7fOj2vh7UpxxTRpbg9JHBP/XNWrvxZo9rkG4LkdI1JqTcfSHp8Z/ZWlxJ7kLQNgDG6hjKQKEfg8KRjHn3Tn0jXFUINB06H9x5h7yHNY+X6TQpxHpfzm/tSzfShODtpkX/ACGujCo+JC7H5npMUEUIxFGiDsqgUSvM4/pQmLYfTI8ekpH6U7B9JMbn49MbYZPBNn9KLxBomb+vqx9v9IekSECWO5i9eEED86r2vijRLraPUIlPaTKfzqSUZZr6ukcqSrxRurr3U5FStR8S6Vp9ybe5usSgZKqpbHvjrUnJE1HxBdS5ELeWvptWYvp5JSTI5JNPyEb5qZctGWCl1HEeHJPWrbFMa2ehFIrZGodmTJiQTg4pRkeRgqhix6Cu82o28UwXhLyAjAXfPttXT/E5HeWeaL4kOSuPn7msrNuSggILnodNseVxeQ1B3NlcRTGIxFnChiE+LAIz0pBwVYhgQR0NFea4kjeeCFio2KqCSB6+lVPIhntIx5iMzIM8JHEr/idxSV3EkgMsdn2P6a2r9yPwnh4sHA64qjp6vEbkupB+rORnqCKFDp17ZzRypIJLYk8aSLwkd8D27VatrdFjlWbiW1ccOBk4BOCenrypOq19fhXURg28/wAiaPqSVsnYRjjCySAlVbIzzxvyGa+uI7mVv8tg4jAbIwQRtuOfSrrWsbzxujxOo+0yggBB039gPxrq8MskiuI3WVfsSjfhH+nPaqLbhkLWZcXQYgKEiW91d2coEFzJFlclkcgY68q4i1QxqQVRsnOTj9aPrWfI8xiTGDiQKMEY3/Ooi3JYAxLwJ0A3/OtPR6tsws9TN1miXEaWb2M31zPFBGEDtLn7OcAdP13qT4w0WfSXnNpaXFy1wPMSRULeVg/Egx+Xv6Vpp7CCRbOcyM0bMxfh2IYciD7GhpBq5naM3cd7ZxuMBmJkBOPusOxO2ayvunYkMbitKTp25ieaobqNvPlhlUBeHLjh9TzpuLUrdSyzojIf3g+FvnW01lbK7Y28tlEyswDK0WMHkTkDp3FZTSLP/DUkOs2JFrxMj/Dkk7EYzzow3MXXc1V3gLfMefHqMWUI/bTQXMnAQDxY3Rf4u/4UsdPutHuWvJgeORvgjUElRjcnsDS3ibUbS/8AJW0n/ZW+458R6dtulTItavnuYuGVyVXhQ3AJVeZI39z86sY8JIuonJvRHai/1/s32mNBKHufqjSCdMcWPsEDPw52B359dqs2MFjrOlm2l4Ibni443YZy3XO+5rzqTUFmkidTcWqNkumVI652U9O+Ko6dqWAVnPlBN1xjiIHX059ap5dO6ktczsmtLPzBr+puNL0YyKUvFzA+SjQyZyAORA3yO1R1sfMlaK5ufKjHE0ayhgWA5bHlzHOkNK1rVb+dLeJsqzsAS3CDj+lbG4kEsMek6ugIljHlzo2TxdwfTt+lVynHphUIbjqLLAyWuhRG2je6LyoHxL5SBgUIOCBg8uR7ZpG88IXD3UhsEiW2ziPMuDj2rWajHcaZDZRRg3ECLiaYkDPLGd+uedfWM9jPbLIoXt8C4G3pUZMifjOLuGcMWY3MJHqBgBLTubePJ4XbbfbfGN/brTthqGEDrIsiMBleLPCfnWd1TT0u9Pmhtrjidz8MUvwg+57VAs7XWtG4XmglmhX7Rhywx/uGRWi2gaux3KKk+56NfT6lrLgWsbpFB9gkEK/XHqfXlWf165udKMbXuVHFgDYj3q34X8RtPY2quWZFynA5wwGMijeKIdN1WykhaJlnKHyXC5KNzGD7429KqqAr0wj2T8eVzyK/mkurx2yRGhxwn72/Mn865QGRFg89Yo0fONzwnAyT2NOfVJrizt1dcwshdH5cRHXHffH4VNaz8puDzEBwMEZfzD6dq2lIIr1K5uOWX1yQvCXkkgLEEoeIr67g9PbnVbR4nFzJbanCXjQACRQfxBI2O39KWtBfwXll9bWJLZMqeDDFgRtt3zgZ6VVn1COXVraBWa3t0DM652Zu56k/2pGVr6naEblkUXcNzaycEVscjhBUjbGP61Xu/FK3ekzxQxupGGgCSnMjZyf5EYqZpUKXkzTQu7QrLnyZQVLno3r1pzV9U0iKB7a0sxFcklnwhGZBjfB5H+dUGQFu/IkI/ctSzyy+FHuZL+ZCIxIbaaMkFtgFzt1360ppXia1hs1W7tIkfOwC42/Bae0CO4vFAv7OT6qUI4pVwBkbEFuRB7UaPw3MwLPfw8THJxBxfnkUWPS5HXpYJqZNdgKLGxU5UlT3BocqGJsZyvQ1wG7V6cENBIIj0V3MhB4g5HLjUHFHN+JMedbRuQc5GR+tTlaiA0DYcbeRJyML5dh9Ve1it5YIWJYJFLgKSc7DG29SpPC+iyyCRmv1bOdnQ/8AmqQogoRpsY8CTmZMXw3pI53GpHB2+NBgduVVtKtdK0qRpLW1naRvvySAkDsNtq4Fd1qfb4/UnMxwXMA/y7JBvn4nJoyXsvHxxxwxMfvJGAfnSK0eMGjTT408KIJYxxZpZX4ppGc+ppvz3IGGbGO9JwxljVe3sZXjyqZHsadQ+YPZmIuI+Kp8geMnAyKuSRrkilJYk7VSUkeJbYAyelwpPPHvTCSA8qBNBGelLnMZwrGmjL7iykqKwoqtUmOZwedMxzOe1NVgYsrUoCjIKSSRvSm4mJIBrpYCc4kxhEzVC0tJJiBGhb1xRdNtomILLmtPYxIoGBih+p6nQkFpehquHuTn+Ecq0MaBECoAqjkAK6xKAu1EHKgLE+YYAE//2Q==</t>
  </si>
  <si>
    <t>Chia Seeds</t>
  </si>
  <si>
    <t>42.1</t>
  </si>
  <si>
    <t>34.4</t>
  </si>
  <si>
    <t>https://encrypted-tbn3.gstatic.com/images?q=tbn:ANd9GcSBaAvi4ffuCrq11wp3rYewhBiwrf4ioaySkOwYffg37t2I2RaxDL_3yLHnikf_be7CDBKz3giRaGYtuHXF-xYJQU_aw1i5v_66CA5UEJF73g</t>
  </si>
  <si>
    <t>Flaxseeds</t>
  </si>
  <si>
    <t>42.2</t>
  </si>
  <si>
    <t>data:image/jpeg;base64,/9j/4AAQSkZJRgABAQAAAQABAAD/2wCEAAkGBwgHBgkIBwgKCgkLDRYPDQwMDRsUFRAWIB0iIiAdHx8kKDQsJCYxJx8fLT0tMTU3Ojo6Iys/RD84QzQ5OjcBCgoKDQwNGg8PGjclHyU3Nzc3Nzc3Nzc3Nzc3Nzc3Nzc3Nzc3Nzc3Nzc3Nzc3Nzc3Nzc3Nzc3Nzc3Nzc3Nzc3N//AABEIALsAyAMBIgACEQEDEQH/xAAcAAACAgMBAQAAAAAAAAAAAAAFBgMEAQIHAAj/xABAEAABAwIEBQIDBQcDAwQDAAABAgMEBREAEiExBhNBUWEicRSBkRUjMkKhB1KxwdHh8GKC8SQzcjSSorIXQ2P/xAAaAQADAQEBAQAAAAAAAAAAAAABAgMEAAUG/8QAJhEAAgICAwEAAgICAwAAAAAAAQIAEQMhEjFBIgQTUXFhkRQyQv/aAAwDAQACEQMRAD8ApwyxNjhuMps6ei2uvtii44h1TrL9ubYgEC1jiF2mNUSS40GEtSQne1iBjzlPXIUy4y8E5EkrJ/N4x4rKLn0iXVzFbiyV0hTkS5Wzqr/UBijRZEOoSEsLW9AqTqciVAZ0G/Sx2xdpVScTUnIzyEtNJaKitarggdAO5vjNDisp4hj1Kp5Wua/6Ek67ekYqpAFNEdGJuEq7wpCkLhsJXyfgWczjlrKeJ/vrgBKrElTyYstxSglJQypR9Q7C/bDdxhDcqUi8SQ3HDIyuqX6iTva2Eaqw2YjKlreRMeUPSVJKSn274CkMaY3Dw4raiHor06k1JQno5ay0Al1WoQb7/PbGkisyJSHFOhx1QVbPmsm/QYJSfip1FizZ6GpTS2UlDzVwr2UOpwt0Or0mPLlIq0aSmEld21NpuUr7KH1woQO39Ti4QcjDLiVxqdnfaVd1OxG9+2ADa5vwKahTkuNSoisjqEptmT0NsH2qlCrRazy0MRkk5UKJzKHT/jE1YQ0zCXMgvsOhsepKFb9LHBsA1U7sXBzCKrWIxWqTDmWF1srGRxHj3xe4VojMSFIbqTa47qnSptRV6SOmuKjU2dIisvsIgx5KRluXR96n/V5xpLrclDV3oJeCRcqZkBYGD9HQET57MY0tpZCkl9vQXC0O2tgMmA+uRPbUoyW5OU2aINj56C+NuH6j8W18XKZbS0b8pkalfuegxUqnEMmHUwKXAZ++AS4whH47dfB84T6J4+xzocu5cYp8mKCmJRgkbZyEqOLHOjUanuOOU4IkrI9Yb3OCUTiBplhsS4shC7XUG/vLH+eIKlxHT5sNRbWrmpByIeRlJNtrYXZNwcvSIkoipqtSM74ZbaCk3DJKSVD264Yk8SsOU/4dURpbTKMlnfU4fmdcY4RUzLZclPrS2lrVaVEi6idsXJnDNM+ypy41zJUVLLzmhCtwAOwxU2xpop4LtRFuLUm6lU6e688qKYrIbV93e5uRr8sX6pJnxq42mmOsyHnCC24n1tqt+8OhwpNrUpQOdIlpOVSCm1x74OcJVBhmovmWyr4llBLaFbFXX54qUo3FscYaq1MemvfEVWc45KUkoTyQEJRfcBOKkqo1Th7kGM4RHKw2t03uAbbgadME6cZVakpmuISGgsot+6L4o8cpi8n7PadRzl6pBNhiW2YX1K/Kg13CLPEEmcpTDQ5jbguRYa3ON+EZUKDTqit1P33OOpAuew74TeFpbkKpNJmggsKGZCtynuMPceBGr0xupMOhGRZTZf4VqTsVW664ZV/U2ojMGXQlGEuRHrLlSlZELLZQ2hZtkBI1P0x7EfEKY8GVapQ7BR/9Q0SsHwQdsex1Md3B8jydZn0yFUG1IlR23BaxunC1L4Eb56nIEhSM4sWndR8j/wA4ckG6QQQR3643BwdHuYxkZepxWtcIVmNMZfVTVSGWgTnZOcD5b/pjSFQl1uU1InKXGjxz91HUkpUT+8b+cdtxopsblIV4IxwX+JU/kMwozh3ElLq3x9o8vI0serNpa2584U6qWA1y0VBcl8mxyosjH0uqNHcuVstq7jJ+mIW6bAaVdERhu+vpbFvngrSmM35HLycWpcWfGpkiLBkFxuOpKXY51uSLkgY1pvC1dnSn2RTlphuLStSjYAEeTr+hx3FTSEEZWxb/AE7j3xGsWXdBuett/wC+JdEmMc9rQE55/wDjmOpxt5LpjrUCVtN3KVHv4wUifs+jNNqSZDllpGYE6KHkYcglClhWuf6fpiVCSL9r6++Oq5M5WrURah+zOky46GW1KYKBZKkJAPm5wFk/sfRYGDV3WraKKm73HyIx1cAX1xWqc1mnRlSXiQlPQC9z2w4ZgJPkSZzxrgapw4aGWJLC8qAnOpJSdOtsSUnhGTEVIVKaU6p3XO2Qq+M1PjGejMrmtRW97JTmVb3xFReL6g4CXHea2FauqSAAPG3jE2SvozUrZKqUJzrlNLoeiu5l+lBW2QBrvfCZVZbsiruOtRgUNNp9SBcBQ/NfHUnOPQpQiinIlOEapDoTn9hbFJyr0WoNPJqNEfgB0FLi2E6J99Ab/LFEAAil2PkGcJUCLMksPuuOOtLbDwav6SpRvfEnFVWbVMdjNXKFKCSE9hpiV2kz3UNPcJTmpjLLQZUlSwh3Ta4sL79bYVaWiQniptquNPROWvMUuJsT5HfANkEiPjoHZszZvg6FHebl1CQ8hLroCm/wEAka4ITuHKlEWsU+SpTTRKUc1sG4v384IVupMGmvvK1Uw9ZtR3KFH/jBHhriaDV4PwzziW5jPpWk/nT0UnAVmcciYSFxniBFaJ9qtJcMWU2ypw5X0fD2Tcdf74qSIFIgqMypVEPSDqS4c6j8htjPG9OUIyqhElFYLgQWkDob64BQEpQwqHLhrdSb5XEIuU98Oq8l5XOJHKq2IYTUKasiROUsxiNGEWClDupXT2GC3DlQTUZWWjuQqXHzEll1wqU6rvrtgXwpwmxKcekS1kwUH0kj8Y3sMWWnuVOdRSWG2I7Z0WoWNsAqo0IQWbuMFdlTAlDbrIbmNKzMrJ9LhG4I6gi+PYHU6fLerzTqgUxY4/CR6XCRbrr1x7C8iNXcSrnZCgJOZFrnfLoD8u+NgpQxlSb/ANO+PJOtv8GDMU2CknffGTcjxjQjXGBocGzOqbkYzbTGCdMe3wwnTyRlTbGpbsb4kSknbGHXEIbKlG2XU4PGoLmMumI1qTHaUpZskanS+Bq6i+/mKUZWxonKd/fAmW42hLjr7hzBJNirTviZI8lAhPcIHiJsqIjxysA7rOX9MBuIau5LillUdSFKByqBzWPtgBT6wtmS46W1clRsnONffxgs9XUO06QoQxlCTe6r387Ylyv2a1wgHQiTGos+TUAzLByj1KJVoQfGDnEifgaCUMJK3CtLTSMv4ieg7aAm/jEVEqrDsB1wLJkoVy1NKB3GgJVta2I5ri1y2qhOkhtEdJDSCAloX0JOb8RwAWZ/qXNAakSqS7V4jLa2mjl1HLF7K9+/nBFnh2RHaKm5slB/MhTpKfptijHrVYfc5kMR24oGjqoxTm/8fVr06YG1KuvBYNQnEj8zQNrntpa+KUfDcnyryo8cNyIFMZTz3W0Ouq9SkpvfsbjbFqr1+iS3A3OhGRFCsokKRdIV4O+OfmZPqEblw2FQ1KT92t38Sx4H5f8ANcHKEL0GNTXlAupuXDmsSb9DgHQ2YjILueqFDpsznpYceENZF0LXrp/LC7WeHYLTDsimF1mQwkuJUFnprg3W65PpEZ1luksR0IsEL+Izcwd7Zdfri5QPgKpFSzxCypBkABJvZvXa1tjjgGWiDGJBGxOfP1t/loadLueOrOVKPqCtifO+N3ltVGOUqkKbXbMFJcyhXggYbOKP2erjOpkRFuvRSFBRTqpI6XtuL9cDKNw3Ebb/APTtzUqHqSFesDuk9cW5KOu5MW2vJYpzj7kRIRKYdYYZKAhu4OupPnbGtKiSasELixlLRbMVAaHp9MAokaaiqyYtOQtEZC9FOaHL0BPe2IMlWpqhETNeabJuBnKU/wC23vgcBdkx+TAUBOiRKO5HuuplDLKblS1H8KQL/wAsewnUkSnX/h0TFOuuaIEhJKVK6A32x7CqAPIGDN7PoNQxEpI6Lsv97EqPVod8RvNJUrMlRSoaYeYAZkKNrOJCj42ONSg6nNmH8MeSFjRWUq/T+2Nm1jPlKSlXbp8u+BVw9TDQy64lCeuNcuW/vjZOGUVATNwMVqnl+CcK1ZUgXJva2LQ0F9PnhP4wrsVClU7VThF1a2GuDkICxsSs7ioBHEdRLq2mqepWU2SoqCAod++BUudWHajGfmMISwhXqiJSVJcFjqTa9xuPIxio8QOokNtGEGyEaLSr0OAdd8VWlVGqKCVLSGVJBcbbXum3VWhP6Ygg9m8ovghB+czVIyjCKuUh0tr5g2y72I0IxZm1KNGoxiQk82Q+nZIvuOvjAFdPmJV8PHedbivLLi2kpAsdBodxp0v+uDNNiNtt3c0SBfqb/Xf3wrabUcH5i3Ki1MU8hiUht9CAllphsJz3IzFSiNPrviOj0uKhK3uIVSvtRBulDzaloUNLWI074e3X2GWkOtRm3UoIUoWCRb/ysfGmBbDrnxbkl8xXgsk8sk5UJ6JB6WH8L4pZAqTFMblT7QeeLcWFT3XHXNA8tH3e3QdfbFZHDDEScZkpuS5KJJPNFgTbBlxyOLLaeMNY9Sm3fzJvugje2lxpb54kj1mqBh6E8hLzgVZl9SyczZ11HcXAud/HUXQnE8jKdJiuOVBZkpvmR9zbb2t4/niaZGYgzY8hTiGGH73LisqUK8npe4xO3BkMBKn5K1cw2U2heqQenjFastprWeGsZ45ulOZSvUq+3ysBvgUrDc4swbU9W27JiuS2A4yh0KCwoFJvcA3BOl8UYU2NVajIjIUlMaOkIzBNwtR3+mA44ffYZsuopfhc0IEVsZUgm9s1tCRbXfDFl+z3YbALIZQ395yxeyuwSBbbA4qBo3Crk/8AYRm4eqaIjRgTpHMcZ0CkAmyTtc98DeI6DHC01Th+WxHcKhzEA+lRPWw2OFtqTUYsuTJDjRRKdLqWkI9KQT0Ov1/riSTMmvJD3w6goKGoSbHxcaHB/qLwINy1TmZDlVU9JcZUhxebM2LAnyMBf2iO8qowCy2FuK1UO4waiNiZCblR7LdSvKsJ6a4SZ9QIqchE6RcIcU3nIuogHQAf5viiAjUDN7cuU7iH7OXzVRW1LOraSm5J8Y9iSHHbqrjBip5LbY+4bvdSiSLqUPPjGMLaA7EqwY9TvrRCrHW/nErqSRZO5wg/sv4sNdhOQ5qgZsUC5H/7EdFe/Q/XrjoFyNL2HTFaoTyiOJqQZgcwG4GuN9ChNxfHjYn1jXvjdIPywFEYmYAUNjp2xFLktw465DhIS2LqPW2LFtDgRxU3zKQ8gqKQU6kdsc1gWIUAZgDEmq8R1V1h6ofFGMylVkIbNgD0HnAeuVEvRIs2ptHK8hKlPM2K2ri4JT+YajTcXxS4pefqMBqKw1yW20+sqPXBOTGTJhw3XpKUU5xlIckJPpQMuVXtqCL9L4zEdez1KUaUVBk+KqRQjIYktzGb3Q5HcvkNjob6pPW3jbHuG35UKEDLTzFpACMybOKT2Uf82xapztFE9x1lyKhlNkpYZcCrgfhSbafW+CVRcVOUx8PTlCI3fmrCCTlsbWSBc64YkgUIKDfTSFdRqKXELgCOHk+oKdNxY7iw3xE7JfaZyyXmspNyG9Si/vpiaGYslZDFSZd9BJZjEuOadSlIzADTFdU1pHrgRVc0LIS7LatY9bI3NvNhc9dbIQ3sA4g6noCJiVJhQ3Oc2tIPKlpLiUDwb3GKCJbz01bbdLQoMqtzWHzkNvFtsFZFPkzKK8l9xa3JSggqWuxUTsdOgPTa3THmqVUm0t/BPFrloCC62CSodQRtbwR2w6i5zGpK1EfmuRZSnOTyM3JbbSDlvuSSLknES3ZFPfdeacYlJUq93U2Lfcpsm1u1+517bMKnyHJLHMQUsKCHVpb5ZJsDdQ269MFkwISKaXpL6QD61LzWAG5wa5aqKAB2YuQZsiouuJQVHolKEkrNz36fIfPpi0ZrEJwQoQQ7JT6XCg5kMHyRoV+ALDrtbAuGhyeJbkKT8PBW5okPJbU4B1Vc3tqbDbvjeSzEbjiDCdR8WV/eKbGYNpsfTcaFRJFhf6aY6qjf1DcsR2okVakjltDMy0DbOoixcPXqbe9+owKedSAXn7tBKVKcUBcqA1NgNdsYoy5shS23KgtMCMnlJS2EhbuXe67Xyg3FybaYHVerR5qvsqjNZm1+mTJQDZQ6gE6keSdfpgAG/wDEVTVwzTHGJEX7WmSYrEdabNMKe9TbYFhcHrudOuB+WNUnJSqe++xGTmFgsoUEXGt+17nXAZ8fDvFEGl8hJGRMh5Oa3TTpc6b4JQ2qjEhqSt1hUYIsW0pTzAOqbhI0t5w9BeoLZoy8IQuShVPjEEtelV9CnwR9fGu+E/8AaFwq3RZnMbUbSXCtB8k3IPtgzTnZCpcedBB534Ty/wA4Tbf5ZR8sNXHVONb4aMnl3kRAH0DqAAcw9rX+mGQlTdybJ5OcliTQ3Y7kRtcuK9YBxH4kL3ym3XTGcXIg+Mpk9oZvvI6nE62spHqB+ot88exyqrbqO3JdXF6iTXaFXBWIAUWI75SbDRbd7EX9v1tj6LiTWZsBiXGUFsvAKQtOygdQcfPwo8qjxHmXVtyWiD92olJSrxh8/Y9V1v0KRSpC/voLnpSejatR+oV+mKcwwNbqZs2IpV6udRIuSfOPBJG1gexxloXQD4xtscATOZ5KgTlVcK7HAvieaIFMdWGA8rYJOwv1PjBYa6DfFSptNORFLLmQISfVpoOu++Oe+JqFKDC5y1FOQUrfkEqdA0Ta6U+3YYDUl6RBMqMysOU95VyhzZpfUoJ67X6YYprbrshX3zyox/AyTv7239th5wCbZVW6t8FTUl5LCgX3U3KM/RN9tOp727YzAmjU9b5FFpTaficPvvR4klKJLpSHW3IpXmB1Cr97G/zw1lKmQ0iU+VNqQFJCSVWFyLHp0wEnyGDPDkVSF5LRlvjZRQNbHsCT76Y1cC2yXG3w0Bc3UgOX0N7g+POEyDlGTQ31DTkKlLUFuLDT35HEABQ+mvj54qzH2Y0+LGTnkyyhKRe1lAD1LKr9VAnXG8R0NxkuLQpxx1Vm05Up8A3A0uemu3XA9hKY82TOvlWWwhKdwkKUdBfpZO+HRdbk2a2oQpPelTZbGZ9EL4ZaXGwBnCj57J97aE4jdqM1oupaltkKurlMpOS/uRpv3OCryozgYW40goUAhXpBIzHQ7X3P64ByVD4tMFqNCl8tNkul5bSkdAlWW4JHt01w7KRREQEEkEQNTZkhiTUn6i680uRYLVGIcTYfvJO5HcfTBGFIoEpKW3K7zgBcNLaWLW1vlSnXEU2oNQqminORYrj5a5n5rNrOo1PYEqvb9bgWoSmVJsuY0pf4eU0kqUTcDsBv50xz1dmNj5EamJMmhzX2maTHkzJoUA06WAhoL2BsoX6funbASB8c827ChNrEpC1NSZjqr5Teysnne6td/nhhoCmaGmVKUUqQwohGuriifSkHXckDxjSIwOH6E5JlJW6pC20fcoso3OuD0NRPdmDJPDtU+FZjIfHwKT647CSnMka3Uom5/l2xNGYjU9aGXloWlGoCLJA9z1xvVZlRmP09TbiWIxCnWWmlEqzJFrrXoSdSLWA164qVCPMnSsy5RACEpyqSFE2AFwtV9T2PnHNZ7jY++odaqtNMd7nhkNJ1JOoH+duu3XGaLSFOwW3pKi2zlKlJOpSPNu18Cabw00CZc1x+VFZSVFC1WCbakjt1Fut8GF1F11n7PZUbyDm5l7lLWxJ8fz9sJ8tHBK6gmkQpEmpQXEyUtw4wWDa6SbquRtroE7dsdPhliRGWG7qbvlHMAFxuf49cJ66lTqOy0wxlfeVow0kepw9vHk4hokmpMVhiXMcI+0lJbWn8qTsNPG3zweRq5J0vcCx3YtHrFShPJVy2G3FL8N65R7qBT9cexB+1dsxa2kNpCHqgyjMU7Kyki/6DHsaMagLIsS5urgyoTHeIZC5aec1HUPQC5qq2hUbdTb6DG/7LZKabxMsvuqyyj8IEk3zFVyPfVAH+7FBuUo0tmNDavYrzBJuUDMbAn26nFSM6YCzIbSkSm7PKUq1m7EWt5J0+eAoI5DyPl4sqn0T6YhOFbKSVXNtffFka4DUaS1OiMvsKsHW0utKTuUqAIv8AXBZJUE2VYnqRgjUxMJnQG50Ha18UK1Ijsw3ETFEIWLADUnxbBBX4Ta+nbCPxIt9dXUhQUGQgJStf4c2umJ5WIWhKYE5vuItfmyGnkszXlopqjlShteqAf3j1G2n6HE7PD9Pfb/6cFrmgA5V5UqT5I3Gv/OKddZkvP8mQ0Ek6IsCb9/e38bYjZVUaOEog1NcZJGoUQW0nfY6AWB+uICyBRoz1GArq4cqtCciciI3yVoQ2EtKaSBmITqCnqbC/+06Yhq8f4ehPyXllMhop+7NjYWuL/r9MRyXX5K47rvEEWTIQczHw0lA5SrbpSOuvW/XvjapTpvwS3EUtMp5SR6EN5GioC2ZQNiRqTYDW51w6oC25nLsE1JXEKiyUtPKH3SArP4yix+X9cChJJFnsqUvtZ0J6goIuPeyj+uA7VadmMIZstM5pPLW0oG6ja1/f38++DVAoanVtuzG8rqyeW2f3Qdzb54q4oUYMZJNiTvz1OR0wWxzFvhXpv+Xe3vbFhqIxRXVyJyVtR2kBQTmup1w7ISOp/hr2xc4io0aJThNbWpElo3jhJsS4dE7eSD7A4D05hpbr32tVG3psWySqU7a6bD8BPzBt1Bvibr87lFa2mYsYSmZD9QSkuPK5rhIJyAefA/TE9FpkKrxEhhfKnPKU4mO65y/uwtVtiLkJyg7+cay5LMmKuFCzKS9/35FrAo/dR4PU7Wv3xBIsuXBp0G/2oh0PL5WimEBKhYk7k5xp2vcbXVLPcbM1VwjF9kqiRm4cmClfLVnSFovY9xfrrvjepxJEyluoZsl7MhwoVcBWUgj2Om/TFadxNKojjMWaBNzAeljVbQAGpGw/zTFhHFUNbKypDy8w0CmClQ/Sx+uF+lO5NbaBWqTJcqUWstP8xkNEOR8twLKIc2ICdQcEXqQ44c7bSwiwORKgoj9NcUKLPlQazOn8xKY8tSViNa4zgAXPgpJB03I/dwbg1+IVnmXaQToB0HjvfDs41uHGjb1FyYvK+45JnMpgsuEIbmMqWjMBuEhYBJN7em/XEC6fIlVJCZy2YzrxSQywlLarWNivL6raWso/LFnj5lExDFWpoQZEdYQTYHRWxAP5r2wPjlyGn4uLeUQrMtxSVhwnqVZhqb9QT7nfD/8AjRiqD+w2IXl0NuKzzXn2mXAd1fjPzOt8EuH0TZ0thEiQyuOh3nIObVRB286jCnInTKirLILupulCtx+mLKY8iLyYr6HkpdUbKcSQL6WtoDidES7KDqFv2tQXZ1Uo3wyCFpQ4lZy7aptt88ewA4sNQkU1Ljst/wCJp6CGyFWJQVC4J3Nu/X5Y9jTjQ5FsGYzl/wCMeJEpNuM0V8QpLedtdw6QvKSe43uOgwSXwkisxCuBNyhRupgpCnDba1yNsxxXeoyKpwoy/FcU+60+oJSv/uNg7oV7E3v2VihClzKanlyFIWUkj8Z6dDpiRsbXuVUBwQwnSP2YVXJSV0t9d36a4Uem/qaJOXfscwt0t7Y6My4l5sLbUCk/pjhPDNZTE4mcqklXKjuNBt7MCoKuRcnoLaG+/px2anPgANqI0HpV3F8OT7MbpRqEVmySQbEbY5PW+K5bdZlIUkSYiHChSAMiwBvZQ/nfbpvjrC0BSSlfqQRtjlc/hst1eYtZ9HPI/wDELGh+ZJHywrnqU/FC7uUXDBq9WbFNW4txaPXzbg7je5vYecT15mGw2wtTt3TIKdBcLIHQW12wGfp66ZWIrDq1Mvuo5aHm15bnS1j2N7fTFetNvRg5LS+45ISbFTiiVsgEH0/unrhAAHmwk8NGHaDTy9IclyIuVbhvlbZAsB3yj5X3OCkmpwmMzQs86jePH9awTtmOyP8AcR7HbCW0HqwzapVOSlCkfjU6tQRa1jlvtcEWt316g2iFBp9Abp0VvlpkNIeeKVlalrKRb1WGgB2sBvp0wSyotmSpi3GpRp1NQue7Ungyp59ZUkNapSDqbE7+/bB+rTmKPIpXMdbAejqQouKA0Cr6DrcqP0GIIHwSaawRKbC2xkdQogKSdxp5tp+muF7i2UiVOTLlxnExI7aWmUbKy3/FfuSb27WHTAQlm3KMKUcYwmorn1MqfLrDLaPuCheVRzC3MPYdtjvpqRgHVoXJqXxLwkzmmk5lsrkEGytQpJIO9j0626YvUKnpRREyEI+6dcUohRubDzjVxiVMrjzrbziY8ZpEco6OOIHqvfsSR8sFSeRiMq8RU2iVWVW5DURqO3CyK5YZbOdwAXt6zbTToBprgFPpTU7iWW4wypyJGKWEZToooASTmPQqBN9cE6U3NjcVBtBZUp9nnIdcbGdpN8ugTYE6DU6eN8Ekx0sspiRkqs2CMptfS91H57k997bEkqxr2cihxvyRU5JYsXqXKdbFgAx+Ed7ka/T641dqtHmky01RnWyUMttKUoAAADKbH9fnirNqLL8BdOSZRhJVnkPxmiRINvwJUSBlHfqbW0AJU4kiM1NWYTEsxGzdOYgOX7aaYb9QYW0C5SrWIfqMpc5st09Ly1EhlsrARdSjsB7XN9bWx6HRajS4qR8YhbZF8jrYKAfF9R8rYszX5MeW06vlxUxWG3IzCPUVPqF0hRt6ibAnoEnrYnF4VNisU8SZFLeblBOZYjvAptfVWtrbHS5P0OFIYJQGoS6tks3Kb1RkOoVyqVA+4AVzHXFqTm2uEAi5189cQJj1h2dEXVZBXEcVZDJbCWgr/wARYae3zxPHpsyU4OW1kaDqfS2rVVwbFStCbWOmmhOmLkijIerCZhkLswMqlJJPqtqNb7H9ccGoVCyjsbkNSem01Lz9NkKilZsSgJ/j0/vjaixZSGX3HlIqDqrLLrwK3U+Qom/yvjD9RikrYnLUEuZm1+i2Qq2uPe2x6+cG4MNNOhPzJMlJRHZLhQVbJy3tb6/QYBB4gAwhlBJIgTiOsxRQJLTrS3JxLkZFmVAdW1EqOmhv87bYzjHD8Bus8OxlzAM6+ateUWstTq9bfTGcaEPAVMrp+2mMwmmy6LzJVNfcjPZs6glfpXp1G1sUosmtzCFVKWkuK9WRMdtKgm1xmKUg3N723HXfBCrTJTtRpEZ2Klo1E8xTKl2U02DrmT09IV1O2N4b0GPJWJUlJkKcJsE+kqJ2/wA/tjKnOqf2aScZNrA1Sp819ag2zLLX4Xil5RSkKvqElW4+m4O+Gj9mnEhdbFDnLImRU/cLUT982DpY9SNvYDzjSnVZFQgs0ualUeofekLXopYSq6AD3CSf/YR7r1djyostMgrIlNK9D40UlQ636+57jDh+Py0RsRyDkO53Jl9Cmgtv8PWwuB7j+eF3jddJVHLUo5pS0+hLa9bdLnt2wN4P4mFSicx0BExiyZTIV/8AIeD/AFHTBN7hmHOluS1JS464cys61Aj9fbHZCaoSGIKr20S0NxnEZJZMnMlIssZtE3y7+5xccpzNTaUh2G8pITbPchXyPX+Hvg9PocmDCceiGG2EJJGZoqOnnCjUZlZfpYW5MS3zN2WU8vS+2a99ffGcKb+pv5hx8wa1Sy4y4pDiHuUpSSpP4TYkbg9fOmCqg3IYdcLzLb7SGy60p4BTRygag62vqCBrfzbFWlU5iLT2xCdkMKUnMCpQUFDvYdj7dcCVcLtu3XLkB6W+6crjpKecTra52VodOo7YreM6JkmXJ3D0RdNjS0PTE5fugQpSCPN1A9Dvr3FxgfxC6eJZaW2U2hMlRAVccxXf2/rgW3QJbdQUmXKcLLbZXZ/MT6dRYHY2B+h32xPUqmzDipWHQyVnK2CPxqP5j4SNfpiiAA/O5z7X71DFLrbdP4Zbj5kCUp9aGfSLp/8A6ewtsepA2wXo8NIhZUJSiOlIKl3vYa79Sb9NycDfsoz6XGMJttLQQLupsW7JG5Ow/v2wPiVsfbWeW8RRmULYj8lNkoJN+ZY6knVN97HHfyZMf4m0lb6q4Kg6PhlBWVjlu3UhobINvSSdSdSLk4LVaapUNp6RFTyw5dxAFiSLEHtcb6/K24rVGRSZcB51mcFOJGZITYi4Gov0uLjXFw1OHXYMRS1pDj6Qy7l3S4m2VQH7qrH6kdMJRbZ1LKQIC4irzphOFqnuLBByuqWkIyAbpA1tqCL20wwcAUBoUb4+eyC45chISLDNvv1t1xSbpSy0mK8lDt2zosAhdlKG3toPbBb7fbjUQwYjYVJYQEtocUE576gkna/VR038YorADYqRdWrRuAJDYnVyQ6EocabcQy2nKDbKhIVY7g3G4/S2ImAKZMehJQt1SXD8ONPUkEptrYdBcdb+cG+EKa4G3S+DzG0qzqUNC6rckn3J0wDRPyRpk56U6qO7OcVGYabTncSpWllZbhPdXm3XCp7cbIBYAgis1avx3HIzL5TFQ6tuOUZQQhJNjoNTYbnW2OhU+KgwUR2rAZbJt88K/EVAmIhxlRQFlKgocoEBCrbfp874ZqYiZCpzDrzZW8lILtkmx8AAadfrieUggSifPsAilLfqakNMIVte6ilQAOl7fiAzAW8W64q8YBDDsfh5UhLbrwD9QkFf4WRbKnr2vbwnvg7Pl01wKkSpC4UxKyttwpIKCNPbpjnfGVJcdkuVVuWZa31Fx5YBKQLaEK2t0t0tiuAC/oyP5Bbtdxl4LrUOSme0lYZQy8pbSFdWSAB9CP8A5ecewApjcZb8aLS4vNQG/wDqJJNitZt+DsEkDwdfGPYGY02pTCvJNm4yVJqKzUQzJq7BlhVkNRmy+8CE2tYWtoO+KDlR4SkQHYkwTIUwekFbAc1/f01BPv8A3L8T0d2RUafLmThDqkZN230NhaiM10hWv5bK73vbpieBFeqFQej1RDgczDlOuoPKWbggpzD2226YUFBVWZ1O93QiXEqb1PWYtSQ5Jjt/9iQm6HG+ovcaj/SdvFsGGKqzOpbi3UqUwyoITICNBpeyxfTwflr0s8QwGYrqucppt4nUvqscuxPvcfz64WeH6oiDxA62rK5BkHlu2OhHcHuNx5GGoZASR1Os4iAGl4N1SkVqPMppSJKWiQ0u+V9G6kg7Hvb59MdJ4b4nZmoDjA5bpH3sVf4k69O4vexH9cc+fW5wrV0wphEujyCFt30GXcFJ/KRf+WMVBmOmo56PUEqUsktKHoUT1BHfuOvTtgkmgD/uS/WpYm52SfIbn0t9Dd8ykkZDvtthCkxnl0xZWmxbKVADqkn+mBlC425UoU+sZmnAcqXDex7X6/58sOcZEeUskyMrSwRoAoW1O/zViboQdw4cgURaoqAF8p1JSQylYB7KJ/pizKphntOw1Nh1DuguNlfl/W2Hx6kxJkdsNWDjYIbdTqU+D3G2mBjMGXGlNq+GQlWcZuSBkI7gE3B8a/LEv1UbEuPyQQQYixw8qnpRGmOJsLozespO5HqBt1B1xcj0ekPpU5JZaU4tRK86bFJPQ+N9tMZg0x2DBR8Uh4uJTy3W1JOYEbnTvb9fbF6mUhua+rmhZbbBUhbKlIWFaXBI9tvHXTHUb7hLLVwLM4QgGMpEWoLaQATy/iLI+l8A6HTxLiLQ2AsNyHEhywK8oCLJuemp6Y6MKXdtbLAeJTqvO6Su+3XWw8YCyaXKQpSWnFpDvpXbZdttD184b9rVRgVVJsRbrVNhQIThUltS3EXITsPF+4wJRS1wYNKfbWQZDPNd7JzLISf/AK4ZpXDDqY7zjUeRNWpBysuOpBYV/qGmcdlW+nXMrhuuVClxmmGMuSM20r1BIQpPX/BiwegBFbiWJMPURSnG7zylK2AWVLTsqyjv5uTgbTkMOvywkjMHVanzqMGINHnMspbmAqcUwlJWhslN0iwJ0+XsMLTdKmUtb7iXCtTjqipbt7K9wNsRykMtRsR+9S5XFyoNAluRneULJQqydChRykeLZrjt6u+BdFg/EhpxgFS0jVZNyf7anBUNzOJH2aTUGwzGtdRaTlN0j0knDTw9wiikZc0l10p1RcD52wEBKVC+RUY3L9FgpDLLi0Famk2CCdU+1+vnr8hghJXCjMuOvrShtsZnFuG1ve+vnXEM6pwaJDckSXUtpSkq9Vwf1xyXiCuT+OqmIUcqYpiToBu4d/ltt/wLqgrfUwnkzalKvzXONq6p5lQjUiMrI2oqy5u6j/mgxBxM+ioxxDgKUpiLlQtw9SdrC+2hwwRKCiO2iMCWGk7hxAufOuNalQRSWXKlBmNhxAHMS9YoWm40KToe/wAsEZeR151NIwcF37FONKl0qEhphojmkoLwGqRsQB3Pe+PYI1v7VkxltmmRUPqH3haUqwHhHRWvc77Y9h1CkWaiZXYNQupmBLdqNfhMymWC4V5syGghRIBI/DYk6dcNstlMuc2vKtBQyS60CUkqBAsdL/mueumljYgbwHSXofGjX2jDYacZjqUh9knIoqSALJ2uAo3tg5xEUPsfHB8JmpNgsHudQf6ePnibADQjpkL35KnGVGcqsBchZafdSgrSlQsQdB6SPYb9tcAKRSKZVqaVCG01lJGUEhSSFW3vc6EG5vht4cqLM6gFLzccyY6ihxkg3Nja4IPt1/vCimQBm+yHfhVqUVKYWu6FE72JvYk26/TCvlocfZyobsi4nVuBUo7bEaUpMymsu5kLcTdxv/Sb6f8AOGSmswpUcPMSWkaAKSHMot7H+WJas9HjsxKc45lmTpCmbOelSVAaX8FWVPsr2wppotRnylIpDiWnWzaRzVZAjXdXm+lv6YI5MBeoRxAJG4yyI1GqMtMWREjzHyoIaUAW1KB01UkpKxrudumF2o0ziDhSU49Ad58HMcraFqUEC9wnXsP+MF6PSl04B14NKqEdZKnU3ISFJUkEHQ+cTXmxQDJkxnmHRlWkLNtr39QGv98crFTXYitjVxYNSehcdqbbZ+00mIVEI5+bMg+DbbfD3T+IG30BxzKpFgQtAv8AX6jHKvsph6EFxyU57/EtK/Gk3NiR1Ra1jqDvij8G5SmjIplQcaWPxIQqyfpt+mOtSaGpM4T/AHO5q+GnJzMFtah+RWoPv1GJ4cdtpNkMBhXVI/qNDjisfjmTFd5c5t11SR6nIospsjQhY23B+l+uGOH+0aEoWTPCgU5jmRa1uljg/rZfLkSR1c6HOp0ecm605Vj8yNFDAKRwq68ClipuhJOxIV/HW+IY/HEdxCXFNhbSgShxCtyBtqLG2l/fE8XjGlTAVha0KFunq1whUHZEdHyL0ZapNBEE5npT7y1C11qvb5YNpZQn8KUk23OAquJ6YkfePZD0URf69sZVxNTsmdp4qzC4JSe9t/5YZeIiuXY3DZQAk3FtPy4FzqWzJcSs5eZ0J3wMn8bU2K04p1QSoEgJzj1W7XOuFF/9qC6hKTT6RES445cZnVhKECxuVK7DDcecAJQ/xH5MGNAPOcfCFAWUtw2Fv87YAcT8aKpMUmFTpcgC4zJZUUfW1j73wtVKpTG3kol1IPrSAoutrui9tQkdLdCdTf5CvRpyg1UHWFKc+GZusXzAkm1vf8WEsA9amn9LMtkxcYrzfEksivJlrd5hLaG7KaR7otmv9fbDV9lQGmszbADKCDzGbgJUNQbjUH3wnFpR4jVJU6GHAUlLYGY7aA6i2n+b4Yo1RXT5SXUqFiT6uh01Sofy298L+RZI4mpb8VCFNyWsoqrEN6RAmLLaApR+IQlYtYn8StjuN97DrhcdeD8BUurzSuOCU5AAkvK/dSlIAB8nbDFxtTmZVJj1Onqd+BdcCZTPMJSw5+UjfKnUjsTbqRgZw9EpTkl6NNWzIkRFZiV2DYZFrBObQan1dbnc4riUBLuRyuSdCGqDIclQY0835riAlxKkm4VsFdiFW/j2OPYp/acRmoNu01l9YaHLWWFFaX0aekpULWGttsexmbCCSRNas/EXBM7iCdCqzD6n23nG2jFUEugpXYZfSvsbpUDiVFQYQ4E1hYQto6NoeN0nz6D2wr19huPFprrKci3UFSyOpB3t0x0ngyQ5UoMJU/JIVy1IzOISTlzWte2NWVVVQ1TJjyNyZYuLqaI1WkVKPNiGM6QSwhagtNrC9ikA4YWarDlMpc5osRcZMVp1OhQOJ4aocRlorjpeISgWC72uBsPYaYAzX1Zc2RkKVqVBlIN7Dra/XEsuJXAMrhykCNM0U+qEyJUZp15DAYaUtGc5rggkHQgDN7ZsaoqMmkrW3MaUp6S6laXwm5WbBNj9Brufc4G8BDnwJReJWUuukFRvY/dYP8YJBh01wj1hRsf/AG4NFdX1OHFvO5QchyW4j1QebHNddS2pK3PyJufV2uo2v0+ZxvRaqFFyE+zzWXCUhsDVHf8AzpbBClNIkNuh9IWMp3/8cKyyUJcWk2Wp7lk902vb6jC8j3GCiSVkx4iXlRXyUMm/3aj6SdrKB0JNhodbnFWS7NTFRMXFD8fTnEgpKQetwb/PXr3OCtTabYpqOU2kc2VGS4LXzA3uD4OC7SU5p0YABltLjSUAbJSVhI+QSn6YqvhiP2YAh0mOlgPRUKQhwleV1eZSTtYmwvtoe2F6bRmvttDKE2U46Skga74OcLrUusx2lH7t6MkOJAsFWTpiestoZ4ngJaGUfGoHyKhfE1LLkIuPwRsQBHUm4uoYjUSLEeyktOlbOUEFIWPUNPKBhWpnDr6mlLcLiEp1DodIUDfpbHTuKW0yPiw8M3KSpSL/AJTm3/XA2Of+iUevLJv9cM2Up8iSXGj/AGwidUYK4lL+LiuzFZHkoWgunUWJJFtrADfTXAisx5DERmZEqMh2K7cXKzdChulQvodb2+eHOnpDuYuXUSc+p/NqL/QkfPHnadDVNYQWEZXCM4/ettfDY8x9gy/jA2RAFFjwIEYyaytKn1XyRUnM88d/9ov1O+JoXDzy4y6ghlmRKdd+8aKyhLAXf1XuBbobnS+HWTHaQpxKEBCQoWCdB9BgRDWr7RDV7tuqDa0nUKSo2IPgjTCNmIMKJyX+or0uFFekqiS6uovJvmSwboGv71iPN9cOMCnw2IqU2Si35NRbAlimQkcXxY6IzaGXISc6EDKDdBvt3wpVaozqbUZcOFMkNR2XShtvmEhA10F9sO+I5jQNRUy/qQE7nSpYYixiZDDIYI1EiyQr2HX5a4B15BZhR5jLUT4Z9pLTjJUSoXOiknqdQO4t1xFFgx5FNXLkIL0govzHFlR6dziDiY8zhRKl6lpxKkHsbqGOxYa1cbJlNXMR47jDYDch4Zk2XdWYHfQ9/pgnRoMB18IU3FaeAGX7v0rHlI0Nt7b6YHxjnisOK1WpJue+LLaQtyOlQuCrbEORups4KV5VBlUqLrdZlQpRSX2X1N+gWSuxNiLdDocextTDzqg86761rTIUsn8xCVWv3xnFWQSOPPkUVP/Z</t>
  </si>
  <si>
    <t>66.3</t>
  </si>
  <si>
    <t>77.5</t>
  </si>
  <si>
    <t>64.2</t>
  </si>
  <si>
    <t>Kidney Beans</t>
  </si>
  <si>
    <t>data:image/webp;base64,UklGRngQAABXRUJQVlA4IGwQAACQRQCdASq5AHcAPtk4tlsoKSgoFiEgGwlAGZJN26vr16uDAdcCCwTdkv027gDnVLKjn3HPL8nlpuCWo7314v9+Pyd1BfZ+9+249Bfv/5s02hXgNh8t+of01U67aMnOWv22lazNhK2wqqxwY0CKdATCalMfoBEA8HNnAKNZd+7Pryuqroq+f+wShi+1r+n4Yh3yePgThVJ88mHPPTY9veklm+xM8j2b7z3BboZKPBaBgNbL5Kgs6hVOIkWtWv5Q5jdYs9UmjF6Z9XprHg9WtxolVJBB2/ZFD3Kx/+n5auc8wTXw5NdNOIxnnhGnD0e49aImY6hIBMbK8DD4vbordUJAqcZU2lKqYfyLA7FQClOQWBlawfaXi9MaVyu2xMuLp+p5bC1jeViT8ZRR7FdPXFB5GURtRBJJire4HgHyL69c9UPzni+Q38AiLPnwRNbUANEvnkJkXTjj/9uerdkDY3E0XfcB21rL9F3oE+KOGeh0gdQe6sLSFcXCJHCSviB+DuQAZbxLf+U5zsjGoH7yqzcECg/p6xBl5eWZWefrP4/oVPysW7IRdbdOGlvY3ocEr42W+seFRZLU6TyFhtr8MyWpHJ8IiDhx2rrqkiQ7pQEvj9E8eS/NW8eFVtQso4UvSg5puZ+P1ank9FOC6BrcagDR2Y11C4XNaG9l3C/l+56YWP7rqHFs/RRshODSrHfxKVOd5UDGZk82zIUjag4pAsnswguiooVPGY5FMFR1QP11aadrmzwAAP79KsDmIzGdfZiNpTKrWsm+saxFOeLZj6biO9oy91ORhl4Ebm859edbS/zbgbLrHOhah9G08MszcBJWS/JlOOH0M9+aCES51czOsw+Fcy4gUUUcwqDyGCV6x3NbckAECRLNxhTUr3HQNqKyQTSJ+YxpToq0rc2ut9nJN7BLWRR8b9Q+tTHCmhAH5gfqPo+JHDrBcCqkaMjByMt1jOC52C0rolfoslAzOthSSgQGLFA1hFABrhxufdUUyXZyEuzKQ0KpDjq/xY1aKYsMF6XkpU6O40miuegsRqV5fTtr/1RLkH4VILPcaq7ZeiWIbHCI7mdm+Jb4ePavA7f0mNQDtuH1pb7N6bU8kCMtRtSwHmWXMam5ctf/gboAVaDZWd/xGzLUd/HOcyNbbuMZkWd9lT4RdiwR/cnmghZEW+KXpW1UD6qDwZY2mFe9klDJhUzPBJJG/wbsnC83vIf8oSmyWbiI+KmKDlQQ2JMmCMu5TJPtqTeJZqkiCz/6yWUS5MRU7ifT8ogbCiKCvVtx/opFUfdc3TdSwyrEClbhoWQE7o3Ko8F82xmBu59hJ6FSo4jBPO1cCN0qHvafVzG6yXxF8Q7Gh8Mwqav9iKSNjtErwE5+WdgD9IulnEDo9qwxjF3du+v2k43Gd16++nGX077hCvOnq1/kaquXT3EXAi2EDUsL6XPtpSJqs1y6K+F1eHwo94G7YFo+/qr/1KEVKgDDfaFCTQCEf3tm6/nBw72/DGzh/em1lq5EWhihP2dq7dCFjWn8pgeru0Pr6YgaT3YCGLWtCP0stcPlQKg37gwK3rg8UTKzsUnsUZtVKy75ijJY0biNU8LQJmjr5laCZOFV2JM5CSk1TBeZAX3mOH6GURJ9UCZkOyLs5xYyIijnvscoQFQ/kwe2Pl5oD3ZjPOWe7pmWLVpf6bsm5D468WtSIYnXsOF91UOMo+KywmYWC3NO2FBwrpRUFUKSz4+QciMWbinOneHCu2sVw8GiMLX1o20jqeMljK8tCd51gF9S7XrN3vX7EQwYeSgyAGEneWxoPbz9U3sEScPnCmRstSw4VQOjz5OU3XA2Tx439keWbGzXN+EH2w0I/OGohZeZu9gpVuS7YHlz8d3Uruxh3qLVznXaBoN7wyx1qcL89oRBjP3yXBX2QWW/ZIURtCUyZvVzuOfvNtN7QuUH39Byp4y0+2Y7TRYdJRijnAKUSaPaJhvgDNOIAAhDxbG8cY5awmFdUwpEvn5o55OyI+ntvy6i7Hukchf65hO4yhQvAz/OvaRK8nJzB5lZW0ie1ViTLtJTA4ZB3i46GY/Up8iYPO2Nq3tyFyUoxTSLzxfBgPdr9KcHmqxubxCzGwO+Yy7NEZc5aJUDt31SPdOBe4PR9AI8qx+96cYtoHujovAK2kjIPsHFYUrCIJvxi+TXRyGV3Qs9tpOs9q8iu1wQNqoahZZplqsuGL/vo3uNvhAc/uOZne99r31JVcJAhT6eUKDQSIRRSc32adZv2pDVRmU1WhaytOKxsc7qdKlx7D9y9O2mJJq9n82l0nws2mFmXgIohh3+kD3587oPq0O3DqymTF5BQesqrcMFrZ0Esfa3cyPSis+uEW8Rtbb9nxl1jYQraDqYrM5jFi3zgLMlMdXaM6t0cZOOVRCkefzpUbNFUTztPLj+jaU7qtnUjkawXdSj5WJSNwAlpHFxgZt/BTFpskChwO7btkqC11v8G2xecxd6xm5bmb289n3B9VS/wOk/u1AYxWWNv+VczN3ShboeairtPdu4w7Pcs8Odgexi7FYV/drmLabfxPNd46+4MJd+JfP8XQRuXsnLVtvmG0CARuF/RwuOH5DXYV+mafsS1At3iTjp2+qiwfDaCRgdzV1ttAuUnpBEy6wcft7VyA2bXyP2EjJYuO4VuxdOXwKVdQKk/RJjZQj9h3iiBa45RlylhU8PDrEOVIQc6/1lLtCgLAi3st0T9i6pWPTCbDf7ICGDbUzBqv3GwW/wtnTNIaqDmuF3xN8J1l9qN/RYDlMii+hnNKkHTb5Wzx2fGkNgMxW4Gm+TBcQT9HqMr9gzvwhl5YLFTqREMO5Zzvg+KHCoYmzhPNuIYXHMiPlJp6T1pyZ0c3P7aJYOKzzbA6A8fnWdclSd1MrROTFOA3VSUW1v4LV+dPPVxgm9VQ3CnVTfNkhsVvOwFGOt8djB0RMaEF/t9JD4tfdK3uF4kmTnlEXE/p3GPAZ2gbYujwNhG6f5zPl7YKzV5CoADVpSkasZp6NE9Ngy6YcL9uzR/HTkOT6K+brmTRVPjlbFyl/n50e5NvtC0Awv3gKa2ZkdqoU51wZ6RFqq5E7En9kka1kuE8TJhlubM/Ion5igsUdCiXPr4B8gH2eC0iMHsHqoALBRaIYn6Rk2qZXl4R5hfTyqobsftWQ0IV+uaJPnGN/xLtK+9JJ9DGxbM8SdqLNxuiytxF9hYLTH0jkjtXJItTVUeOkRPnaprSH5qczRncI0oNwJgeVK6Mtt7k7n5y+KYpJWWNL6Fr9lPNK7W0/f4Kuh+SGvbYqwLil1aLwpZTZmj+lFhvUDx95rNVNs1TP0NEz/3C3MD0wGVIaUmokXzGfQ+XtBI0ux1JGPJKpJkPrkRRjF8JsRH/iqRlo2AFsSRPdqpvdWUGiArF1IMxQZUDz4ppLlZvyC2ZGzg8p3Je52a01dvZcCMrWnknMf9G8FykQbJrsJTTohoMNmsPSBL1IfQDA8+OHQRg2zL8HwCmCYZnlWU3PQKheAAmTXF9K5/huzPb5puKedI8OdTnZfT1qCJoJDf7ndZCtGZS9GMCZJJS5JAb7V/RlK2WxTLwop4/W9PbcVV3ErwGVExDRJZa9G9u0Bjmnq/7MZWGz3VixLE3AruOgotFf5TtgkProjYhWlkWpURaR12a6hr6shB2nFNkGiG74c7Fdmv0A/b2LgRL9bT/rHbyvlB6fFHWsYWE9ndJ4BSdEc0mlYQFjzVyFyeLNtoYmY9dCspR9gC0W0vQ2B043CFbJgFDPlf1qbgm2bBCJDbi8Q/tFDp6Cfe4Tw+b8v5iXRq1RYOa2YvohhFKkdI4tlZPy7CKa/eEUWcv4tFolcrE7NZWrIq8r50aJnsnjm/TveibHNla97n4S4cA+DlxRX0p5XgJOeS/z3E23zYOM5KPaTMQpYJz/Ygbv0WmPqY+8msi54OXv5t0xyU+cUXzoR+YM1+VJX2scYm7shjSFXpXoxlqC5UrP9saSQLR/QMu6ny5W8g6/C+54qOKzh0/ZNRkJhWKdT6HVESdSvDkaJ3mf4+gFq5I+4QTmIMYNroJSXPE2gEwY0XJRRAanZBNj0ks73TbfNYjx2WWh2hb3JApHkp/fFISxQEGfkxWaI2kxKJ/+u7Wy3ZB1RnEtqAlj2YgQvJpYebZ8bo3c7eOC1Txe+NZnfEspzDOpf8h7Qoodvw6QMx9eymLNQDlz0CZxWtcYAe+hL/Rg+wUQv7ekTehnnp2/3e84TCBVTPjvYXuLUBOczd62vB4715IHzv9Uu2OStymrBLP7WoNUTnjRdgNQnYikLbBOrYueug4wP7EijhDTVmc9mek63tZT5F4+nwEEtVEZV+pbokav5frefg0zePzwYAGouK88Biz+oZBt6pQ3iUdkqRJlPi6sUIj3vXgZrHvJSlJG2aEvyOICCwsZiLbIQ2ET44fmpduv+3eO0qUcd1ubdRzKdIhFNSPxLQHQM+2/XxrwnVR1Om9CB9poCAHQEycw3GoW5IYZDynPFpH+2KsqeG+tZjHK0+WSw0KmDdqfBUNbNqQMDseltbGk9eYGs3xrn4+iDsoScxliejVXFeg0TgFPuBQWUuw8XX4pQNDqn6qcCKTduhRxs/e491US5hv9N6MCEFDQ+WYlIJMlRbJwvPlvx0ZyHjtARlfRqnAN7aYCaimz9WqcBVkCTSNHLVSMI3DaxNjolQRJFAWvbtkXu5NU2xFiM/2u/yWWJBSmT+s/L5+gAvhZd08rKlbKq1dDJN3WyREtkFk7cB9FEkohWpdQmppDAqIhiPrzfOr+Kfltt5Kwy6YXcle+DgI3/Yep4ZbltXTqdF0wnGhhfaefoVcmtQ/vUmFR9nmW60egSaK06R9jCsw6XmUQ7pD+0i5NhcbtmHgbMfPknspZYooRB/6SKObglKc2Cc15Ddqc4MC5LBf6tkMa3yzEYgp9alyEiksxonluhuH4B1cL0ilNUXuSubycl0/OePISp49yRe4aTzU26yrOFIOAFu2tfgBsXqQwOt8oTgfrvyNU4V878qiPZLR4zeKl+DkpBhiTkMq6OQ8PHgpbj9oNCUJajRgDqicVFS76+t7o/Sc27LOTDQMnWpPgszzmv2d3skqrqrgZLgtEu67HfU0ci+O4Jzmg6Zncyb33FWi+XhbaClZOcATACcMo37oSh9H8TUBwjp8c6aC5EnP6ibLHUKmExFkAX32MT1nyFghPhsJ0dTkXUJ7zD917bTkj0PsP7D+1zmbdG+yQteH6UIm/r7x7LG7QuwVw9Yoxfzzr0Rx539sOjsZcOFaEor/uRNP4cosvfRb2MH+l3xQNjRiLRM3G+uzfz4jGaTXa+JZhsuVvgMvEAsoRe5zti51ggFu5eNhPeaDiLEtL+Ov0GZjt6RM2yg8hjHFr8hpvBfRXuv0R0DHdwfjvTSxlJZsin3dM4Ra2uUEkPFjoLcFlwmxcdiGnMOSahb0Pg8Kk5zKsnzJ2w3JrVAatoMlVcCvYzAFRwwaWyTxLchsp74Inr0YC1wJTHculuae7iJZonFRira/0spDIKHGCEyaGN32PVdd+gVWItoK5XjIE6/lSaeK8SUwbyH/eYwWIokAAKwAlwzEEhkhtMXAAA</t>
  </si>
  <si>
    <t>27.0</t>
  </si>
  <si>
    <t>Green Peas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</si>
  <si>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gMBAQAAAAAAAAAAAAAFBgAEAQMHAgj/xABCEAACAQMCAwYCBwYEBAcAAAABAgMABBEFIRIxQQYTIlFhcTKBFCNCkaGxwQcVM1Ji0SRT4fBDRHKSFmNzgsLS8f/EABoBAAIDAQEAAAAAAAAAAAAAAAMEAAECBQb/xAAkEQACAgIDAAMAAgMAAAAAAAAAAQIDESEEEjETIkEFUTJxgf/aAAwDAQACEQMRAD8A7jUqVKhDB5VXuHIyo4eWSWOAB51snJxwjG/nyrRDAjMJZPG4HsB8v71TZRpE3duH4GMR+KRVPL16n3q/G6uvGrBlPIg5BrOx5b1Va0CsWtm7lzucDKn3X9dqrwhZ7xeLh4hnyzvXuhpZ4YylzAcFie8i8Q3Oc45irNnOlxArqc9Dv1HOopEyWa8k4rOR50ndq+0YQtp2ny/XE4kkX7PoPU/hQr740wc5GbLFCOWMltqVrcXctrDMrzRYLqDuM1erlXZYtF2ign4m3fgbHIggjf5700ah2uS01RIRFx2+SrOOeR5elJ0fyVcoZseNgociLWWNtStVvIk0SSxkFHHECOoNba6SeVkYJUqVKshKlSpUISpWKwzBVJJAAqEM4rB5UCuNeQ38Vpb4y7hS5o4nw880OFsbM9fwpST8MipUqUUslSpUqFmcgb5qZB5VquCO4fJABUjegk+tm3jitbWGS5uQgGEHXFCstjWsyMt4D7YIweVaW4ITs6ovUHlQmO21m7BNzPHag/YQcRoZrcN5E8NlHIzGVd5cYwMjPzoauk1nrgzKTS8GOz1CxmlMEF3DJKNyitvV3IpR0rSIdNuUdZQ1wo4gGO+PbnimIXqqvjU564rdc219vSozz6W232oVfWTQ3H0604lf/iovKQeePMfjV6G6ErAIpwRmtzAkHBrTxJaNvDQH1nUJF0C8uLUjvVgLKV3HLYiuYQI0fHM7FSo4wTz4j4fnviuoXdq8BkcRh7aQMJol3IzzZR+Y+Y32KRc9mNQg4VskNzGZMq0e/hA2znkd64/8nVZNrGxLlQlLGEa7LMIjkQ8PDuNsH3PrVS+i4UUMDs+Mg8wB0NXr+1uNJnt4JwonmXj2OQOmCfWql5IvcxSLuMnhB55xy+VeflXOufWWhFxcXhjh2B1F5bOTT5z9ZbHw7/ZPT5Ham2uY9hpnXtQIUGUMTByPvz99dNHOvW/x1jnx02dbjy7QRmpUryWxTwY9VK88YxkHatF3dJboS7AHGwNVlJZKbSWTZNMkS8TkAe9KPaHXZZEaO02j5A9ZD6enrVXUtVe+YyFytqCQgzvMf/r+dDpmPEXcqeLljpXI53N6x6xE7bm1hFPT5Jv3rbtLnvGlXbPrXWFrmvZ+1+ma/bnchDxn5V0oCi/xefibf6b4uerbPVYIrNSumNHmpWcVMVCC92uvTBbpChIZzvir+jWC2tsjtvO6gyN1z5UswTpr3asqG44bcknHIcJ6/Onel4JTk5YMR28k5VRvZ4Md1xKZS+ANiQef6Ve86T9cWHT9RiMJdXnuBLIc5yeW3yBrHKv+GvuS2XVCz+0a3lN/p97BI8csatGHQ8LDkedD7HW9eZOD6ZnyLKM/hTLq8D6nZxSykFRIw5fD5flml9bJ4Zcgj2HSue5Ob7Lxics5D+h65eWzf4wsQxHj6H5U/wAMySxK6HIYZzXPbNTwgMMjG9FUNxBbt9FuJIRjIxvg+1N0TcFgJVZj0N9pbi8tdFubnTlVp414gCM7DnjzOKS9A7X3k2oxcSLLFMoUqAFPF5+VMuhNrV1GDfXMbxk/EkYHEOopDvtKk0/tBe2kaFYlk4ovLhO/61VkpWpWQysGrG9SQy9uYRf2kOo24cm2PDPHjDRg9cehpN1K7xDA/Hhm4vF0Hma6beSWD6fazX1ytvcPEuJA3iORuMfaB8jtQi3i0CFoHube2ltBJ9VcoMxo/kwGy/PaleVxFbcpJ/7BWU955ye/2b6VLDaSalcxsj3AAiRhuqf6mnWtaFSqlCCuNiOWKp3uuaXYEi8vreJgcFWkGfurq1QjTWorwcilBYCBpH7V668t2bKzlKxwn64ocZboM+lb+0HbnToLQppkwubh9gUBwnqTSdLKsMSs7buOL3JPKleXyUo4ixe+3Cwgvo2s3NheZZ2aJ/jVmz151d1W+e7YmYFYc+GLPil/0pYgmknkPcRtI8pJHCNsetNWk2CxKl1dL3kyr4UG4BHL51zab7HmL8Fa3OWvwqarD9F06Ga7AS4lbKR/5af7xQCe7VwoQ5IOK2doLq8urx2ukaFmAKq/RemKJdkdD/eV0szgi2iILEjZj5UH4nybdeBOvaWENPYzTfo1qbqX+LONvRaZ68IiooVRgAYA8q9cq9JXWq4KKHoR6xwZqVjNZoholSpUqEK8NlbwTSTQwxxySfGyrgt71vxtWalVghTv3uxDw2camVuTO2AtJOr6Lrl6vAyh5lbJdDtnf9PzroGKmMUryOJG/wDybMTrU/RJ07TbvTNEnivhkuwZAxBw3yqu0CScJAAyKaO0iZskYdJRn8aXo14fkaH8KqSivBeyPV4MwRBOYqxNNwqFUgZ6VO+QALw5Pn5V6VEY8RUZ8jWJvK0zC14edOvriwncKneQybhCeTdceVeO0M/0yKO4soP8T8DrKADw+YPLOfzre+HUxnYc9uhrStzwzGJ1GDgio7VGvq2actdRH1K3v0He3QlZ2UojEZC7dKMfsriX6ZqdscPbSRo7IwypJpwEcU0eMLgjFebG0h02aaazt40eXHGQMZx7UKji/HYpqWUZrrcZZyVdTtZ+zUbXmk3iLa5y2n3TExn/ANNuan03HtST21t9P127TULO1kt74oO9bI4ZQOWcb5HnTD2r1Mxsw1mFktuL6maElsf9QwMUBtIEv7q2htpw6SMF41O65/Ki8mbb6Lw3ZJt4QsaSyHvFYeNNyrdMGmK10DVe00/eWrLBZLGF7+YHBPXhA5mumR6HpkFhJai0jMci4kyu7+pNXYLeG1tIobdAkUahVVeQqq+Au2ZPRI8beWLWn9kzY6elvHeL3gXBbg2JofrttqOm2wa4HHCvN4s4HuOlOrbYKnPpUYrIpV1BVhgqRsaJZwapLEdDHRYwjmej2F12jvAgLC2iO7n7I966fY2UNjapb2yhY0GBtz9a8adaWtlAILOFIowSeFRVymKKI0xwiQrUSGtF3O1vCXSGSVuioN60Xc1+J4ktIbVoyR3jyTMGUZ5hQu/3ireNt9z1NFznODQtxdop5ZWE2m3UUSndlFHrO+gu0DQvnI5HnXm5uBbQSy8BcIpYqvM0jal2o7mdntI0WT+kfnQHZ8S+zMOXT06Jms0P0K//AHnpFregY76MEj15H8aIUwnlZCIlSpUqyErFZrBqEKOtR95p0o8sH7iKVJWKE+ecU43bxm3kR3UAqQd/SleeEB3BHi50tehe5FNnKE775++vXekEEHc1ruEKFAx6EmsRjJ4m29K59ifiFS6jk7lxn2od2maWDTvpdvhpLYh2XPNCcN93Or0YBNZu7ZJrSWOTBR0KH1BGCKHGOU4yNYysFPs/rUd7D4GPENipG4pihk4gN964ZoXaYaFqUlnqLkGKQxGdRnBBxxEeVdh0m9jureOaGQSK6hg6HKt6g0anvX9ZFwbjphS4gguoHhuY1kicYZWGQaT4uyf/AIf1SO+0gTParOJJLXOWjXrw+Y64pwWTAz18q95DD1pvMZBnhlq4mVoBIhyhGQa2Rv4R5YobIZFjKblMcvKtVlqQIaC5xHMnIMfiHQjzrUrlF7DRmmEgTG59aw7jOR1rRLcowAVwW9K8PKAAWIUeZPKrhanLCejWjdd6hHptv38qs4LYwtD17XQO3CtrKTnAAIpd7d9oba1Syt4biOQmTjk4GBwAD196D2PaBRwzLAZuFstvQLeX0lhC87JKWF4dLsFI4ri4P1sg4m8lHl8v9asfSFbZOQpfi1dNStVFqMhhlznGD5Vcs7jhUhwQB051IclSl1iHi0woGUnBGc7Vze47N3V/qMsNjGcByDI2yqAcAn+1Pkt7BaxCW4mjjQsFDM2NydhvXv6XDp8HGqGWFiWMsZDZJotkYWL7/hmcVL0saNYrpmmW9khyIU4c45nrV0UKs9e0+7l7pJ+CU/YkHCfxooDtR65Qkvo8m01jRmoTtWhpkt7YSTsqKq+IseVKOt9rTwstk0cEY2NxN/8AFetSy2NayzM5qKyxl1HV7TT0ZriZFAGdzSrf9s5pkY6daSGP/Pnbuoh8zuflSNqmvRRsZLYG7uD/AMxd7jP9K9KUtR1G81By19cPKB8IJ2HypSXJ7eC0rZS8GXtD2jiueL6dqE19n/l7MmKIe7c2+VdE0O9GqaFYX4GO/hBIzncbH8q4BPINgpwRXWv2Rah9K7MS2vxPaXB5/wArDOakZOS2UkMN6u4BGcgCtUYLY3zjn61bu+BnJGcVQkYY4RxY9KWs0wctMvxSJ8Ixkc6txgEEgAg8wetCrU4AB55opGzUKDedmos47+0Xs9Fba610Cyx3KhvCNuIbH8hRHsr2gOk2KpCingABQ7Zpu/aHp63egyXIGWtzxkjnjk34b/KuRTGW0bvI2zE32h1olilNYyW1lnddF1q11W2E0DkEbMhPiQ+R/vRRGckFTtXzzpfaHUdMv47nTyTMTgJjIkHkRXbtG1aS7s4HlhNtNIo4oS2eE9QDWJSdeO//AAmWg2JGK4bBrTPbxzjxAMRuuRup8x5V4Dhxnlg4I61OM9Dg9K18/bUkX3B11I+mFp3ybcblhvw+9LGua9b8QlkunlbHggUYUDp609oQw4cg5555Uuah2NsmupL2zt0aR92hkPEp9VB2BrPw6zFvBpy0cg1XUJru8kkkkLux8KLvgeQFXNNtdeKhrfT5zE/PvkAU/Jq6ZayR2v1awJBKuxXu+E5qx3kdz4nzWHdWl1S2CcwHpM+pW9sI5rcWxPLgIYf9tNVvqp7gARhpFPPO1D2hU/C1eEUpnHOgV2uueVotWSXgT0iOW+1pr3VnTuYwVt7c7qM7FsefvWm87DaWt0LrRb2ewk4s8ELZT2A8vStEFxw89mFW/wB4zRQ+DxEbCnq74OGGgsbVjZrl06Vo+HUO5kYbCVAVJ9x51usb+7s4BCl5LIgOxfBIHlUSZdQsVeEh3Q8EhzybrVdbdd+8Zic+eKCkk8wRUm14DNe1DtDfK01zp8sMAOyjcJ7gb5pYmjU5eaR5JMZOeXyp4/ewaThXdvMdaBdo9OvJYVew02dhK3E0kcZIPQAfjypeXy3TwBl9tiHfOoZgOVCZ2wTjJpjbs7q8zgfu29yTjaBv7UV7O9gJ7+YTamHgt1J+rx4nx+lO11SjpotZWhH0vR9T1247jTLVpTnxPnhRfdun+9q63+z7sjL2WW4ku7wTT3KgPEgIRcZxjO5586YDJp+hWYtrWJVRR8CDAFJ2p9rjb3kNwSSscgLKDnKg7/hR5XRh9V6ac8aHO6dSAQdvOhbNwuSNzzoncIGzwEMCMqQdiMc6oPGd886xYsmZG23YqrSN0H51ZglLv8RxQ+WTu41Udd/uqxaSEgYIpaW5FIJTRJcW8kUihkZeFlPIjqK41dae+m315p90jtCkhQHHNeasD1OCK7LA5G9Iv7V4poYLS/iY92T3cqAcj0P5ijdVJaNvwStKtBY6tFLMqOpGYpF5OPP09fWuj67q9q+mwdzhZAMnHNa5xpVxFdoUJ8IbGRjKHzFbtSubm04YrkeHHgk+y49D+nvS1sZTl1/WZY79nO1YurpdPvxJ3jfw7hRnAH8/p603mXiOHwvlvsfalL9mem2z6HLezBTPcgkMfsryAH++tSbWW0iR1Yi4tuLDRk/D6g9KHJ9Gl+Mz4N6ueLHlW+OYg0AstXgurfvbWTvUB8QJ8ae9X4rkOAytnNajd8b9LU8F67s7bUP4mFkA8MgHL3oFewS2DBHVQo5ONwfb1oxFLnHStr8MsRRxxg+dGk67lnxm3hiyLleXKsSTs2OH76sapodwG77T2Lr1iJ8XyP6UEIuQ3duCrZxhjv8AdQXTJ+GerYRWeMjiIJYdc7VU1W5llsZHjyIU+Jx4RRnR9F74CS4ikkOc4Y4Ao7qGgrqWnPZSARRuR8I5Ypirgyay9BI0yZzXshqd9BqfcafB9Iimx3yscAeoPSuwWVnbi3UtEpZtzxLQ/QezdtpEfDEoJ88CjqoFGKf4/G+NfYZhDCE3sxpenTkGVnlmG/CT4D/em1IIojxIvDjkoJwPlypOPY7U9Kumuez+qkf+TccseRPWiuoarciyjt5o+5u3X65VbIX2PrQ+P2phixbX7/YOGIR2j1qOp/SHaGE8MA+J8/F6D0oLfaotunDE2MDfeq9zeLHHlTw0tandFgW5g7nFJcjlPOEKTslJ6Keu6wW41Dknrike+umZjvvmmbTOz2q9o7pvokXBbcWGuJNkHt510HQ+xWk6Bw3AjNzfLv8ASJtyp/pXkv51uil47yNRhjZp7HPcXHZbTzdwywzRxdyRKpViq7KcHzGKvzAK2K9x38bX5tXb+KCFJ8xvXu4QbgffR5NSWUXlPwpXCfCo32NSEBHUIfF/MfyrMh4WXBy2DmvEaBE43OF8/M0u4mAlAVI+I1p7QaWmtaNc2bjd0PAfJuh++tcU8exXi38zV+CdseE4PnVwkshIs+d7fv7G4LBSJI2KuvqNiD91PmlS2us6ZJb3acUeOLg2JU+Y9qn7R9KjtLxdTihAFy3DK5O3H5kHqR6/nStYXNxBIGgGcnfhGBW7anak46ZpxyO1jfHRoFsSeFAPqnHJ1oHqkr3lylvbgvPK3CirzJNFdOnhvbSSDU1P1i/V45ow+0vrXjs5bJp/aEXcj8bqhEZYbHlk/d+tc9VquXafoPGPQrYdnf3BGs87PJeMvj4WIUenrW6LV4lmCue4flxHkfeiOpakt42QNhSX2mmRfreHBHXlQZRjO54eSuuWP0F14gGIBIyMcj7Vfin3xnrSN2dg1K000XF6zmGYcSWrDkOh8wfailjqweTukJ9Ub41/uKzKUq5YX4V4OCvkHG/vWVSA3KzPCrONixXcj3oVbXayDKPnp86uwz8Q/Wm6OYmbjPYy2skMifVEAfy1vAyPSl1HOMqcHzHOiFpqXCAlwCf6/wC9durkRkhqNifoUArOKwjq6hkII8xXrNMhTWxPWkXW7rF5LI2/ExA36CmqeZj1NKOuadc3Fwq2y8ZbPXlS3Li3DQvyMtaF28ucqxc58sdKu6F2aa+KXmo5W0IysQOGk9/IVv03szKL7i1No2hiO0aE+NvXPQUzSzgAKBsOQFc+vjJPtMWhDG2buNIIRHEirGowqqMAe1DLy7PCcY5V5uLhiOo9qFXUzKCc596DfyHnqipT/Bc1/UHtLpJoW+siYMoJ5kU7Q3CX1lBdwEmKaMOufUVzbX276RmO2/Wjv7O9WEltPpU0nihPeRZ/kPxD5Hf51vip7LhHQzy7rgYG2xxVW44pHROYXf51dlXFaXQFwwo0kRmtRgqo3I+InpVqKQLsDn3FaRiMeLfJ5da9rMmcd2c+lBawRHjXbCHV9NmtZcEuPCSPhboaQtF7Hajct/i7nuwDgiMY/wB/610qHBUgZU460L1QyWEgnjLGM/F6HzpqiST2Hrls96T2N0u3ixIGdmGGYsc/KgXaLs/c6TIZQzTWpI7uc7FD5HyPryNG7TW/5jg8qMQalDcRmN8OjDDBhnNHsphYvA0oRkjnkl1LEvFOjlesirn7wOVB5buHV9ZsLZVzB3oLkjoN/wBK6LqHZ36z6TovCR1tScf9h/Q0rTQEyl4VMU6Nhhw4Kn1HOuVOn4ZN9RdxcRl1HUFlZUTCqg4QMULu7K3vEJwUkAyrocEGq7XsbFVvR3Lnk5Pgc+jDb5HFWJdQtbK1eWWVMAeEcQOaSkrXPsDSBOn9oe71BdPulkLgfx4tyv8A1D7Q/GnCyug8YYyI69HQ5B/tSb2Uji+j3mq3CcVxdOVjBHwL/sVdeNlk761kaB8815H3HWquhWpYTwyNbHaKYkbHFbUmDDnvmksdpFscR6mO7JYDvkGVOeWRzHypgtpi8feqCUJyp86qNttWNZRabQcimlgIeOQ58uhota6tBJEDMRG/IrQO2lDoNuYrLRAtuDXVq5koxythYzaD0kPpS3rsmqWzqlhalpHOBMo2QHr8qcGGapX8JMLkbbE11rofIvcB5rKFtyIlWFceAbk+fmfPmaGS3eJSqsu3M5xmtWpXJSZ1DY60FlkkaQtwFgOoHKudfJ40ITbYeeVmh4/WgusX0VqnFI341kXjGMpkDI3JOyjzpb1O5mkdlsYzcS/5rr4R7Ck4cd2SyyRg5AfV7+a5dgoMcf8AM36CsdnnubHVYL61Ukxt4mb7S9R91WrTs3d3c3e3rMTz3GBR2PTY7SMDyrrV1KMcDUYJIeO8SaJJEbKuMqfMVq5JQns9eji+iOPCAWQn8RRSU8Ixnrn5UCxYYCawzO5Yk78vnUeYRnhXBbrnpXniPdZ/lH/5Vc4xkji60vIwy9HO56/dyre6i6iMUm6sN6owq4UFtvQmrSDiwAxzVQeGXFgG602S0nKHOOhrMXHGds0xlRKgSVssB91V5dPJXKb10qpKSGovJVtNRljON6vzLZasn+Li+t5LImzj+9DJLWRDkoazCSh3H30ZxT09mv8AZWv9FubMPIiC4g+1JGuSB/Wn6/lQwWWnSYmS1hWXmGAyPu/UU6Wl3wgYJB51LvTrLUDxle6nP/Fi2yf6hyP50nbwVLcGYcP6Eh+908kzwFrViSJYRxBc+Yq3Zz2VwAUuImHkDijUmlXVmcxkTL5xHf5rQ64tLK48FxaRMQdxjhYGuVZxXB/ZAnFr0AdqLaK+ubKKABoklHeMDsD0FFy95BK0lnIFBxmMjbYdarXelTBcWXFJGDkIcKy+o6GtMWvNbPi+gfC/aC4NAzJ/XzBWUMFprBkP1kf0WXqGPh++jULyyoGLL7htjSpH2p0fhG8jP0QR7mst2mvkOILGRIjuqmEnA+6qcUvStHX60zLlCOeRyNbqweVesHxH1Ts+GuCX5Zxz6UMeyNzObSzQhE/iSY2Ht60132iTXV+0y38scUnxIBuvoKJWljBZxCKBAoHP19TSPwznPDWEA+JNifD2XQxhZI8qOSmrLaLbwpgRAfKmx02xVc2feHJ5U3GuMdIKopCZdWbYwibVU/dTSnDqaf8A93REcs1pl09fsbVtIjQlQ6OsB4l5/lW+4BUDjH2edMctnjY1SurPjShW1do6BWQygCG2wCSD9nNeAfh3yOePKtskbJJwsPECSRWp24QeIcI8q5UljTE/DK+Ji5PM9atRzqo+IffQq5uVXCjO/wCVeUfDDfoKG5f0VkOpOhYHbI5Yq9Dc8LAlRwnn60r/AEoKxzVpb5eEY51qnkOL2EjPA4R20N3HxxYYcj5j3qvJoyt9nf2oVpmptbyGSLBH2kPJh/em+1uIbuISREEHYjqK6tVqsWhuE1IX20V1+AmtD6RdYwCce9N3B6VOCjbwE6oRp9H1E54JXB9KC6hoGtSne4lYjlXU+Cp3Y6isygmjLrTONpB2ksHwqGdR0dc/jV5brU7lBHcaFMxHJoSM11YRJ5VlY1Hwilp8KqRn4YnModI1q8AMWnywMeTTzYx/7QKJw9jdWeMGbV2jb+WNQBT7is4ql/H0fqL+KJmpUqU6EPJFYxXupUIeeGs4rNSoQxivJWvdSoQryRhtiKpz22eQNEyK8MgNXkgp6jY97408Mi8iOvpSze8WSr7OPsnrXSLi0D/CKA6vowuAcqAw5MKVv46mvr6L2052hIKBi7HmTyqoZBG/DwtjhyMUQ1C1mtT3cw8I5NQy7IkjjMb8DouN+tcydMosUcWvTZ3v9RxXpJPUA+xodHcGJ+GX4cZHvW9bgOAw23rKimVgJQzyBvj9dqO6PqZikHDIQw+0DzpTFxwknNeormR5Fis0eWdzhVQZz91HgnD/ABNwyno7BpuoR3iDDL3gG4B2q7kUm9k9C1S1kF3fERE7rFx5I26jlTiFY/E33bV0KJzlH7rA/BtrZkVmsgYqYo5oxWRWalQhKlSpUIf/2Q==</t>
  </si>
  <si>
    <t>Artichokes</t>
  </si>
  <si>
    <t>https://encrypted-tbn3.gstatic.com/images?q=tbn:ANd9GcQ-QMToR4jB5C9uIdne1ngEYegN9DN6e8NKmPe2JAbsp63qHHYFQDdUzdm-JTeCZ4Xw66FZjrtwVqSfRAQVM99HiKJxxv_Cbj8OchN7oQ-C</t>
  </si>
  <si>
    <t>Berries (mixed)</t>
  </si>
  <si>
    <t>Yes</t>
  </si>
  <si>
    <t>21.0</t>
  </si>
  <si>
    <t>Radish</t>
  </si>
  <si>
    <t>https://encrypted-tbn0.gstatic.com/images?q=tbn:ANd9GcTwQF53vVpUtn_wDnSTIjnQJYK7u5X_t3Fj_of9yt1NPJPEH_BJuhI8eBdmjmuG-hbDZHPmWqbU4COSjpWJ8dMH3I35wUOgZQrmyf5h0XwT</t>
  </si>
  <si>
    <t>Ginger</t>
  </si>
  <si>
    <t>https://encrypted-tbn2.gstatic.com/images?q=tbn:ANd9GcSTwwLXhDGeGNiXymRi__2VTvduQZyctO6zYlY3PbWgej_lpA5qgKYy6_EOcKRscNQCOfSgn2yE-KT_hcZgRCY7CqNGh93bzJpeviEHMCwQlA</t>
  </si>
  <si>
    <t>Coconut Milk</t>
  </si>
  <si>
    <t>57.2</t>
  </si>
  <si>
    <t>https://encrypted-tbn1.gstatic.com/images?q=tbn:ANd9GcReFglJZeEaG_A3LHs5IOvZvodnZJ6-tpKydmKIG_53dPE-MThsKAfzmbct0LmA3wHm1EA5ExhCKZxshny6_l3Bo2xjesWV0wh5E7SMufXN</t>
  </si>
  <si>
    <t>Almond Milk</t>
  </si>
  <si>
    <t>Soy Milk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</si>
  <si>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EBQIDBgEHAP/EADgQAAIBAwIEBAQEBQMFAAAAAAECAwAEERIhBRMxQSJRYXEUMoGRBiNC0SRSscHwoaLhBxUzYnL/xAAZAQACAwEAAAAAAAAAAAAAAAADBAABAgX/xAAiEQACAgEEAgMBAAAAAAAAAAAAAQIRAxIhMVETQQRCYSL/2gAMAwEAAhEDEQA/ANK/HrFdmhkJ9GH7UbG5eLmI5KlcrSjivA57jicstlbu6SYfwrgAnqPvWhsOGXa2SJJEyuBuCRt/rSON5NdS4OhNY1G1yQi1aQSTmjo8hRvnavlsbhRvEdvIirOU6DxIy7dxTCsXtFHgdySgU56iuTIQyEEFexHer4Ytf71a8GDGiY+cE5q0rKcqKoICzanOB5ZqHFeSlrysYbqMDypgY/SgeLQgxc7G6dR6VJbIidsRqcHK4we1HcPv3tjgDVGeqeXqKDZe/WuKw6qRQIy0sK42af8A7naKBmbBIzjBNVPxm0BwCx9QtZxpk8Xhy3vtUucP0rge9E84Pwo1qyjupHuKmJU7EVwZruB5UcXJ82M9WFcMiHopb2qOBXCSOlQhCRXYeFQv9aChDNfEsSRGu2fM0e0oA8W1AqxzJJHvqOM+1U2jcS26naGMsELHtis1xK4ubghwzZG4UjApjcl2J1sfTehjbSybLnHmaBkuWyDwSjyAWl0s2R8si/Mh6ipXVq0yFoJTFIR8wGQfcVG54PM7rLHKIpV6PpY7eR23FFxwyCMFpFJ7lQcZ9KDpfDQRtcoSRQ8XSUiRbaUD5WDFaINhxF/EbuBc9liJx9zTIpLnwsCO+pW/aqHjvS3hMJH/AND+9TQl6L1Ggi4o2MMAaIXiSd0rLR3GRVnxHrVrNNC/jTNKeJRD9NUS8WAHhUCs+8/rQ0tx61UvkZAiwxGl7xJ5Ni1NoA/IjiiALFNbMegBrEm4HMyx8I3J9KcycVRra3cGZI5wiFouoYADH3z71vDPZzkTJCmooaPPZwTtFJcRm4AyeYd8UDc8UjVwDdZwSXijBJ0juAKWGf4zPxqjWknLeOUBVkAOVODv65HnXEv+HmSQG3kE8P5QWHLhM4OlcYz0BHvQ5ZpSCrEkF4kli+JeeGONW/LZQRrU9NZ/TVJKCNmtJ3tWB/NkiQyRBdxlfrjvQfImNza3ojkjMo0yi5fKqN9iuCc9t9vtXF4w11P8FbRl5oslwhKLjO2DjBHbpn27Ccuwqj0MmtXKQyWaRgBjrd1zzCT26jPXY47VyWe+RtMC2pHf+L0kH1B6GhDMJp45p1ulVo/yo+YF0+Zb06YDY+vaEPE0lUvNCBNnEgEGrBG2Mg46YqmylEFtbrmQpIFZQ4BwwwR70SJ6RpxqGADmxMzk4EaMGz6j/BTO4mt1AKzIP/VtiKIqkv5FlJNhDTDFDSyE0K1/CNuYhPoa4J3kyYopX9Qhx9T0rDi2GQLx+6a14TcOjorsuldZwD5j7A1Z/wBP+KvxThRXwjxNrikbAOncEN2OMb+npS3jlo96I1udDYbUEHiCjB70R+FbSThMzmZJIkK8wEoRq7H6YomOai6JKFqzXvNHcuEMGpz0jlALAdxpfz33B70By4LeGGG0uJzJ/wCM5XSnMKnxNsTv5bdqosuKSwpK87JKkg8EEoGnA7796Ph4pZvHIPiNBVgpQjKr9Caj8c/wi1R/RI9pJbTwc/S7CUxyR3MpOnbIOgjzwR6UVwuKS7mD2sci29lHIskYYHU3XSmNwOv+lOlveHw3TorW/O1qpJhYMx7DVvQ13cWlssttBayEKc/lzY0HOdtsDcdPvWNCXs3qb9Eefevd2cVnC/w0odplMTDRkDcn9Q6jHXOPWhprq+gYR8Gsjc2gHhktpQi5ycghm6/eifjYJI47iN5DCh0Pi58KnOCTt1zttVQj4fbgR2CQGLr4TId+/wCqrcF2ia2vRnW4nHHcITa28dwCGV5AvUH2Oa3XA2t+KRuknEpBI5BVM4I88E5B+h+grzO+t7yK3Mt3byKIjq1INQ6diNjTH8PcR1WsTgoyNuQOmf7GhfEvHxwI442eqXXD0FrpjfQwxiVgo++BWd4rLa26xrcXC85wfDq1FgScbA48qzt9b3rxyTRXdxcW7MrvG7kumMY37rt7/wBatsbB7qATGa1+JabKI252zjcHGP8AOtM5Mt/UZx46V2FyWdlIukMDIqExtzQSz/yntnfbf9qlfSTyW8c1xBLBg8ttSAaRjIyB4QD/ADemKE4kjXVpzr5IrO8RnRUaVlGc7thQQTkAjcg1nL69urmYK8ckUUbMiwDZpWB3yM9B57Z9qX1NsOo7DRrhOZ+QFaUghT0EYr6zvJUmkXSGjgjLI6xZ1565Hn0pIkkrPm4UZbx6FOQB3B7ZopL34iFAkjMTnQkXhHToTVteyLoNSV9BhYtAblDMXkzs+B8u+3bb0quJJVeCZlZYZYgrFWDNK/RSevqc9d/eoWxZTBC+DNb4dWkk1eE5BA9QCR9q7NpIkTUeRK/5MzfMrdMYHT386yzRGOY2otrXmMk4Z5XWU61AJYnP38+tctXS1iEc8sgPVSqgBl7GqkBhTw7SaeXKhALFf5j9v60Ol4wGDaB1GyFmB8ParSTZG2iXCuKTqWW6+YfKynpWlv7W+t4DJaQW87g5KSrgsPRux/zasPEx5evqcjr9K9P/AA5/EcGWaTOtds56+9YwY4OdUctSp7ijg3E7a4VuQkkFzCcSQsfEh8iO3vk0fdcNS/jzbhYps6sdAx9D1UnzH1Bpf+LrSKCzfisC8q9tVBjkTYkagCp8136UdLdywWdu8JCPNGGLAbrt2p1pJbjUb5iJWIgjZr2JdEJKJHLh2bO2T69qFiMeYWlDLPI3L0McmIY6Y9cVzjs3w8ImVFaWCVQjvkncd96NWFbyzSSYtrKrK5U4LnHf/ik2uhpCm/tjHHypBOsCOctE35i91Pt16eVc4RLZXEf8fFKFC8wXUA0nrsWUA7+oFW3JexktIYpXdLtQz8w6ipz2rkCCH4bGWzJJkHoRk7YFbhkcDMoKQwt+HW0pFxYcbsnjkcSIJX5bf7utRuuFX0kkrD4eQyEamSeNgcdMb7UNHaRzQWpctsxYDbA2b07dqDe1tTEim1gPiwxKDL79T60R5cT5iD0zXEi1uE37QqLt7KLl41PJNksB54zSi5ThKTFX47HkdogWUemxoL8S8JtLLiSRwIQjKW0s2oA+maV2cMfK3XO/9hRk8VWkYane7P/Z</t>
  </si>
  <si>
    <t>66.0</t>
  </si>
  <si>
    <t>63.4</t>
  </si>
  <si>
    <t>62.4</t>
  </si>
  <si>
    <t>61.6</t>
  </si>
  <si>
    <t>19.0</t>
  </si>
  <si>
    <t>Tuna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</si>
  <si>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ABAUGBwEDAv/EADcQAAIBAwEFBAgFBAMAAAAAAAECAwAEEQUGEiExQRNRYXEHFCIyUoGRsRUjQqHBM2Jy0UPh8P/EABoBAAIDAQEAAAAAAAAAAAAAAAACAQMEBQb/xAAjEQADAAICAQMFAAAAAAAAAAAAAQIDEQQxQRIVIQUTQlGh/9oADAMBAAIRAxEAPwDcaKKKACiiigAooooAKKK+UdHzuMGwcHBzg0AfVFFFABXjLdQQtuyzIjc8McUtrmqQ6NpVzqFxxSFM7ucFj0A8zgVTdC0JdcsF1XWreO6u7tjKWkXO4p91V7lAxwoA0GiiigApe9vbawt2uLyZYol/Ux5nuHefCoXaja/Ttn4ysj9tdY9mFDkjz7qoUsuubW3PbXTm0tMcAq4OPA1KlsCzTekexiuXVreYRDgi7v5kh8R+gefGk7r0gajMuNO0xRIT7IkyRjvzw+1L2eztjZAMsfauOTPz+Vc1mLftG7Iukq8V3WK/arFKXYrbDUJdptRtz+KXdva2+PajUFPkTnjSVlrdzoVutrZ6mRBF7sQSNlGePw569/fXzaXCRosZtYY2wAZASWJ8zkk9cCoXWLQQyGO6kbtyN5beH2nI8ei/vQ/SiVsnJfSnqdhNuz2NtdR895GKEDuxx407p3pn0aV1TULG7tm4AugDqDjzzz/asvntZZ75bWCHemzwjUlt0f3GrzsnsVFbuLy5QSTn3eHu+VVskR9LW3a6hFDZabHN6qhEjO43RIfLn9fGtk0XsW0q1MGBGYl3fLFUjaT0fx69pzdnGkd7GCYZH6n4W8D+1Q+zXpEj0HS10jaC2uI76zYwsAvHAxjPj9+B61BJr1UjaTa15Jzp2hEySE7rzp07wp/mvHbDaoTakdnNLZ2m3SbuWP8A4x8OenjSOl6fHp8JlRA7sPeLDeYeA7vKmlLtinzpWgQJJ210O3nLZG9x4/yasMcAUHeCDHAbp/7qBGo3MjHsESMZIzJxz5UpdX8kStFcb3LJkU8+PAeBpqpJbGiHdKUSmtap+Gwl3hlmLkKixL7RJ5AD5VA27Xer7wcrACfaSNs48Cx/ill1IzyAsSEHBQTypk3QZSbUJHN3gAF/DNZnyDoe3UvPyMeoG3VjaukZ903Ug3iB13QTwxx59aiVtjMZE052VCfzr6Q+0w/t8fHlQ+pzHejuUkI5FGBr1TU1KbhChT+nFR99fod/Tb8MltD0yC09WhsLGWXtjx7NcsR1dmJGB5njWjWVjHboPZBbFZ3p20Opxdo1gBLwyw7PezgeArTIGZ4UZwA5UFgOhp5yKjHn49YderyelQurbJ6BrN161qmlW9zcboTtHXjgch+9TVFOZzD9KvrLSLTt9IxqE/aE3MpjYmRyeZJ+vd96g5rXaGHUvW7jVJZVchkQyEKCMEHHIY8ONct7SztGYxa/Od7O6kcQYL8yvHv4CupDqF1cwPJICsch9s5Utnrg8AaYkumhRF3HaRvIoBYyNjJ6k8OgpXUJPXDIPdUcgOlSlkYdF2daSc5uLvgoJ5Rg/wAkVXJNUdJGzHGD/jWXNfzo6307jty7PKW2eNN1XBYc+lKI1wshCq7Y+Fc03LrEq8EYDHLdAHlSk19NMm7vMR3ZqjezqTjqe2SVvevuhZY45VHe65HzzTllFaajfwWze7I4BKkEgdapM3rSEkK3yrtpdX0FxFNb78c0TCRWYcARxo2xMqxzLpPRttpEkcKwwKsUaD2EXgB/7vpjT7+SOdYyxKHoelZxFttLcdszbgaSMmGPG6Bnlx8Kc2c2sjhZjfyyTyliEXA3VwOp8T9ONZZnJNJ7POPPD7NdU5Fdqu7MbT22tB0AEc6n+nknh35wKsVdeaVLaKU9iTaRprHJsbbPeIgK+k0yxj/p2cAPhGKbopiTMfSDbX9xdBLW0d0VAE7NeH16carFzp8u8ruhQ7oJVv0nqDWz30W7+aBw/UB96qW0GljDXUC7yEcQvTxFZ8mL8kdXh85zrG1pFD/Dsry4469a+obIIckVJCWJOAmXPwkBT9q+hIjcFCuefBhVO0dRqmKerRkcQBSl9bsYiIFBNTUUU8i7yRoi94wf3r1a1ZPbbBYdSc1OymkumZX65Lp0qpfQMLnOFc/qHd4+fGmdNt9Q1K7jiMatcyybgyMKMkVojWyXDGK6jieNuLK67wP1q5aXs3pViI7k2sCMmGDbgGDTzPr6OFyeIsLWnvZH7I7Gfgt0l9cX0k0uMBSvPPUk86vg5UjaK079swIQe4p+9P1omVPRQloKKKKYk4yhhg8qiJ7SS3kbcG/A3NPh8v8AVTFcNAFN1DZvTr9suiBunQioO42BDHNveyoRy3gGx9q0mSCJ+DIDXibG3+DHlSPHL7Rox8vNjWpozqDY3UIVZVv4yHUg/lkceh516DYy7c5m1Ej/ABT/AGav/qUI6H61xrGA81z5mo+1BZ7hnfn+Iqen7OQ2syy3V01wygAIB3VZYLaW6dXnG7GOIT/dOxWsKY3UFMCnmVK0jPky3ke6YKoUYFdooqSs/9k=</t>
  </si>
  <si>
    <t>Egg Whites</t>
  </si>
  <si>
    <t>https://encrypted-tbn0.gstatic.com/images?q=tbn:ANd9GcRQb-LU3dejKQYO-gOnXgySK_W9uBQTkrWQ-gfs5ErKpHvPmI5_7ySyiqPE0Gxo1H34Z9NMd1jnV2nvJm2xhANcd1KGcq1GcD2AH9GPjz1p</t>
  </si>
  <si>
    <t>Cashews</t>
  </si>
  <si>
    <t>30.2</t>
  </si>
  <si>
    <t>43.9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</si>
  <si>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bAAACAwEBAQAAAAAAAAAAAAAFBgMEBwIBAP/EAD4QAAIBAwMCBQEFBgQGAgMAAAECAwAEEQUSITFBBhMiUWFxFCMygdFCUpGhscEHFTPwJENiY5PhVPFEU5L/xAAaAQADAQEBAQAAAAAAAAAAAAACAwQBAAUG/8QAKhEAAgICAgICAQMEAwAAAAAAAQIAEQMhEjEEQRNRIkKBkTJhofEFBiP/2gAMAwEAAhEDEQA/AL2rzB7hZoLea0ikX0qXOCfcVS86UdJJP/6NHbrUDDJLFqGmyi3knMqpISMD2HtzQQmMs0hARCxIGegqczx3G9Q/4euLRoPs9wrecT+JielW9Y1G20uFELN5jkEKp7Um3OreXiO0A3Z/HXA+2Xr/AGiaTzNvp9XUCo8/4Nyue5/wuNfNyFD0vccE1S11WRY5ZWjJwMZIq4YYYBcRxTZ3RkY30t6bYLc+tf2B09zU2iwyJcXrzM+4oQFbtUZzGiOX7T0vO8TF4+Zfj/1EzTdYurScs1w+IzgKXPFFb7xLPfxRpE7oQcsQ5pXksbmO5cOuQ7k5/Or1taSHA2lQKpKg0TGgwnc6pePGPLmkweD6zS5qS3wfeLib1f8Acb9aZ7eGNovKYYOetEI9GtGg+9bLfWt+ThuAyBpnkU99HMoe4n/8rfrVx7u5D83E3T/9h/WpdZgS3vDtIwtCpZuetUo/IXJmTjqearqVwIgq3VwD8St+tAVvLs5/4u5/8rfrU+oSlnqvCnGaeDQiONmdfabw/wD5dx/5W/WjNre3Fzp+xrm482Hn/Vbn+dCNlS20hglDDp+0PcVnKGcWoRhvrj/5U/P/AHW/Wql5PdJISLq5wf8AvN+tTzRiNw6D0MMrXzos8W0/i7U0GSkUalE3d2OPtl1/52/Womvrv/5lz/5m/Wo5CUcq/UHmjPhnRxqNx5ko+7FYzBRZhIhc0JWsodWvSBDLdkdiZW/WjMfhzWioZru4Hx5zfrTtptrDbMsccYx9KZLPSTMxL8KRUh8hm6lY8dV7iZp9/qGm2oiuWlGP2txNRz+LJz6FmkP0Y02azp6LbyK6gjHWsjZiuqSRfsg8GkpiBJJjuQAAjtp97d3LjdLJg/8AWaZYEn8sbZHx8saU/DkiTOE3er47U5xLsjUK1FU6c63LbSWJlOvi8aIblhkUAmlGSWW6Y5OEHQCiWhadHreoyLe3KxAfeOQMbue3tTH4h02wt9AvILOExvahJPMK/iz7HvVc+PON86nJ6H+YkQmITpGxAVmAZyelFY5J4BNapF56IfTOvRhS0xwc5ojpt/OoaFJNsWMuccgVJ5WPklmel/1vzx4+f4yL5Ru0ZjY2jXErhS3RT1q0l0F0y6m4LY/a/pSwLdrmJ7m1laQQDox/Eai8TXs1l4at4OfOnbc4HXFeayhnUKJ9v5oXgXPZl5ZrW4iDPHtNTR20DR7onBzSbp3iHaojdQQOvNGk1O3uFXy38thzjNXspnlA3LlyipC+Ad/vQt5bmGDzZJCR7ZqeOYy3G15Rs6daq6/NBBYuqyBiegrFU9QroXFvUrwSyMeSTQmaUiuJZTv5rg+urFUKJGx5GRODI1dqoAr0Lg17XcoarU8NckV6a55rhNMvWMqyj7LO2A3+mx/ZNdbXglMcnDD+dDjmiMFwLuEQykCdfwSH9oe1MU1JsiXuQ3lmbj1xkb+496btB8qz09FGA3c0sruR9jAgir0dw4j2g0OZSy6neO4RtzRtIuFyhOGXuaZptWt7e33HG0cVkul65Ja/dyD09qPR3kupNHlcQL0X3NSVxlppoavtT+371jwPg1BpukWj3SGW3jO4ckipIrYdvTkgdKMJY+VKGcsFC5GBQbYEAzjQlTU9AtEMb2SJDKOcigEt/qFvI0bJuweCOKabi/sjIICzB9vcVx/k/wBtAm5XI6YrFTgKuFd9xU8NtENdtDc/eIXHp9z2/nTP4kbxHqdu9qunlLfJOFIyQOmefaka8EtjqEkYXyJ4pSAAclDnI5+K0PWNRvnsodP05Wl1GeFfOcH0xDHUn3r0KufHeKB8TIdTM5AQ2HBBBwQex9qIafDLfMbayRd2Dkk0Ju1eC5kikOWRiDg5BNcQ3U1u5a3kZGPHpPNKcWsHwsg8fMr10Y76Zpj2F0sP2rezLumUdFqh4imiv5iNvER2rXdp5mnaY0k8jG4nGSWPIFDmljJ+TzmvNxrblvU+3GY5VHKKOuWbQSCWFduTziobCaUuBnAo9q7K0DBvyoJFtXnpV6tYiGWmhqKbaNxJ470H1a88x8A1Hc6gVXYrYq1pmg3GoR/aZ2W3t+u9z1/KtAA2YJYkUIGVSxJNShQBTnB4Ptrobba9kDbchnQFW9ue1Bda8N6jpIEkkTSwn/mIM4+oreYPU4LxG4EbFckivWBIzUZzRATiZ6SK4LCvDmucGiqATOia53njHGOhrwg19itqB3CMF2s4CTnEvRJPf4NTgtG21xtaguDmr9reDYIbsEoPwt3FEDUU6X1CKkS43dadtBHmWiND6ivtSGVKLvDBoj0cf3ohperXGnTB4HO09V7UvLi5ixCxZihppq2lxJMdkjKJOoFHNrTKECqWXgGlLw1rdlqBI8xIbnH4WPU/FE3u5LeG6ieX1nncOCAajYFO5aKfqQanFaWt8JbvUII3HATjmrZ8UWcIVGuIcgfvViPimV49Xmhimabd0ycnn2p98M/4a2V5o1vcas0xupBuYbz6R2FNGMcQxPcUc26gzX1hh1S4jt7xrtQcmdmyWbvWh6NfLc+HjKiLYRFAglc+o8ctQPxbcaBpyywHT45LiVd6qq4MZI6mrGkeZDpdiL+L7QXQZBICQp9O5qoT53Bj4ZWAMz7UjDHeTrbzGaIMdsp/a+au6HbRj/j73AgjOVB/aNUriOK51W5ki9NoJTt/So9Xv/MVLaLiNegqLO5f/wA1lXheGofnk/aW9Q1ue7mcMh2HhR7CpbUTNH6woHb3obHcblUEDNXY2k29SfasIXGoAnvJbGRahGHXBPSgd0xUFFHNHmtpp2VFBJY4xVmLTbCyYtdOski8lT2PauxuLhZEqB/DGgm9nN7fAi1iPAI/G36VommG3lmFttiMcyMFBUcYFKlrqEQup1aYpHLCdqZxgg01aNDplxOn3gL43AqRuUkjnOKLISxswMa1sQ5BpNvBh8MFwI9u7g57f+6mmtVaMDeoU8gEZB49qtLerGwX/UbP+kV449qo3A0yXU4WEot54hhI2OATj+dDX1OLG6MSvE/gqMgXVhiCWT1PCfwZ+Pakm50i+gbbJbSL2ztyK1e91gWahLwws7cEDkA/zqparc3SmVoi6ZypVcg1vyFe5nAGZPLbSRcSRup+Riodg962G/tGtGSS+s/NglIEZCcAnsfY5x1qpqvhewv4NgthE+3cksQGc+xoxmglPqZOVA618qFm2oCzHoBRLXNHuNJuRHLh1c+h0PBo/wCGNAl3BmizM3OW6KKY+VUXlBCFjUUTaXHaFs9Tmqz5DYYEH2rYtT0QfZ0EaDKgZI71nPiPTfJfcowaTg8xcjcTCyYSosQRa3klsfTgqeqnnNFYmgulBtZNr942PWgHTrXyuUbKnHzV1fUiP94wq0sEg4KMORmjtp4hu5IDa3BMi7Mbu+PrShBqkuzZcJ5i++cGrsTJIu62cuP3TwwrGVW0ZgZkNiNPhWx0q2Vr28YTXe8kGTnA7YptXxdHGNrOOOmDWVxyFTwxGOxr50hkYs4kyf3XIFLbCSbuNTyAOxGHxtJANcl+zziclQZH3ZBbviu7jXtQv9OjgnKw28agEpwz4oVHbR2/rm5brjtQ7UtS3HYmcUhshyHikjw+PwJZ/fqT3l8qjYhAXsBQ5ZHnl3AdO9Vo1aZsseKvxMkK4AFEECDXcvxYyTyMvW0YUBmPNFLaVmBVR+dBreRppAkYyTTXo+nEqBjkj1Mewqd1JO5crhepWbVY9L3PLHyf+ZjOPigt9dSXRacERo/Rj+lMHiDRA8CLuKnO4qx7UoavYXOkxqzsCr/hJ7Cm4sag67icjtX5SNJ44pDuZpFPDHpj6UyaBcWlsuYXcgg7ht7e4NL/AIe02fV3lZrd5o1wA2SqKfk1b1HS7jT/AFwAbG4VFJYcHk/T5prqp1cUjt2Bqadp2uzfZFCqCVPB4Jx/vilfUr2XUtUDTTqmw+pXOB8fnSlaTzlj5MuJQem7b9cVPm+kk8420jberJg8fWlDGRHFwYb1KeKG6jWNjtKYD8mnLwfqgkiVJJlAQ4AOBuHb+/8AOswmuLlSovoJYyejsuMjtV2zmnTa1rK0ZH7p6ilZ8fJajMbUZuMrW09rNbyYCMpDEkYoRHbbtMXBJdV5APUjvSZoNtqerS+VJDNKhXG8M21fnPQU7ahaf5HpSG3dnZECuCfxn3z2NIQ/HptwXAB1FbW7KO7iH2hPXHJuGR3ozpfk2EQjuHRW659xQC41hdUt5I7Y7pG6K/HQ9qs2Oj3gaOQzOzl/v1JPTtxRuhfUIGoztLb3KEQvnJx6hgfzrP8AxnaDLMqjYv8AOnueHNsZoTiNAWOO/wA0E1vS21Sw2pII2dgASPfFJ+Lg4KzeVruYlN/qN8Goiab9e8A6tpgklgUXcK5JK8Nj6d/ypQYFSVIIwcHIr3FII1PKcEHc9BqSOZ4zuQkHtioa+zRVAuGItTWQKLtM4/aXrVoNG4zHcoF7B8A0vA1KshUYFZR9TdHuEr7UDIeKHqwLFm6moS9fBqFcYUUJq0NyyJMV0JarBuKnto3mlCIpY55AGa4gDccrmN/hezRLZZ5cfeMMgjPpp4s7fc7FSF67Oe1IcUj27xswCpGuFVgRzRmz8T+aXVR6zwPioWVmJMsVhUYL2aLY8sp3Rx4x/wBRrM9Za91zWgDDMsLSBQxQ4Azyc0/2yG4hWRZ2Ukj8SjaeeanEUb3U0crkiMcErwfnGOlamQIeoLoW1csaVb22n2QS2aJSqhVj46d6D63BJcoEtrYb887MY/M96LI+ZSojIYj0B1wMflVlRstWd4gp6HnPHwaC7a4f9IqJVh4SjYm51BzvUgsnRV+p702R2wijSODZGAuPwZ/h3qzbobtB50aE8klVOMD2+atK3kGLCbpWGck/7/Kmf1dwOuoMOkx3ETLdwQGFkzvXJ5HQe44qv4V0R9HuLoBBImA0XPqU85H9KY0t4ZbgXEMillBDRqwHqz3968sk+yas8MUP3MilwSeQfSCv0/Q0jyFJxkAw0b8rjPpSF4Q0ikZXkHrSt/ibqJttOjjUkK0n9BTdZzKlvz1zzmkT/E2BryxaRThIckj5qVFFKsCzyJMQ1uUVbeSRQAOxHc85p1ur+ZbaC5t90sEq/eRIxIyB7dqzaFb+e1izavIh9JO3qPimXSL65s5YI38xBEcKrDnnvzVxWowENGuwu8yQzLcSx2zA+artuQcYHJ6dPp8UT0u7trm6mMcsbw26jGCOXye3sB8c5+KE2uni+Lv5/lbjlXCrvx7Z6f771dvbm+0mVpZLW2uYRhVMKbZFX8zg0AIqYym5blnxKysEaMjlfY0k+KPCFrqcck8QWK6A4dcYb4I/vRYzQ6jcJd6ZO0JV8SxP1+cj+9eTlknHlSbXb1EnkEe1arlTqc2MEbmM39pPYzmC6iZHX3/tVWte1rRotYsGadC0p6SRjBU+4H9ay3VdPn027e2uF9Snhh0ce4+KvxZhkFe5BmwHGb9Snmuga4r7pT4i5JivcY4NdYB70f8ADWhPeTCWRcIOfVQXUMiRaNoEt4we43R264Le+DWk6BpNvZaezQQIruchgOcfU/ShbQxR5giIEYl5LHkjHUfzpnsH3aQrRHgtjcO3pP8Av86kyOTK0xgLcikiF1czedbM4XgeWoZc49utLOq+HoIxDf2CGMk4lh2kbh3x7GmbTIpJoWukZ9yL64wcHj4qW7R1tczgCVgDwfSW/wDdCDGkVFq2uj9lVo286BR6ctg/GaIW18zjzXgKOpCg4B3DuPikm6b7BqM8Y81Yt59UYyBnt89aI6frNwOYfs9wOpUtsIrOELlcd3linKPPbmNEPYkMDjjB7jnpU6i1VYpZrkxPnaoC8Pz0xQG31x5rcpcae2T2STP86t2GsRSsqTWLr+194AcfFLqoRFiHra2hYKYpSzb9wIIH171fVEbY0zRBw3IjILD+1AodU0+a6ED28iydQSpVf41BL4hskaRLO0kuDGOqqdv8aIGBxhm+kt3AjgiRjuwWdOrDvwf0qXT4xC6xtKJCBuc/unJwMmlxNfM8WbeOGJifvfKBcj6kcZq7PqS2enCTyZeVy5KnP1qfyGbjQENV1LPirxXBo1o2CGnbIVRSVB4luNZfZ5ReMMA4zkt+VJfiXWn1G+aTeW28KewFEPAuqQ2N2n2sjypH24Pue9Ox+Jwx8m7iflVn4iafb3WmQ2oR9OeSRDt2sM7T8GiD2ljqKSl7aVMngzgEH4zSMLlrJ2FvIsq7uRuBwPinDw1cPLb4uLmJ3bGYzkflk4oTQ0Y+iNiSy+G5kiL2V06AcqGO5f1pa1SDX7KON0hFyBkMISRx24NaFbGS3iktmYM6ZfHupoXe3jwK7TxbMcKABjpWkAdQFYnRmQf5vJDek5a3uMEEMCpHximmx1WCeO3SDBCKqsCeWbr/AAorqfhe316R/tQjXGGSaP8AEOPf25oZpv8Ah5Pa3peDWkZA34HgPH55rWbGR3RnBmuM9jbR3VlJKsbKwBON2P6Uv6/oNtqLIt1CWGcAjgrnuKNSWF7ZabchZFkXDBpUBwhxg8UJOo3d6Va3iyoJKlkPqH++9BjcA2sNl5AzPvEXhC40xWnt2E0A65GGWlgqc4xWlXFjrWvTZup4oLZW4VDkn6irN14O0ueQOSysFAOO5969MZBU8opRihpmkepDMu6Qjdg9EHuaLtqjRxi307Y2z8T59I+tT2a7HvCxBbzcY9hjgUH1RI4mHkoFLsNxAxn60sm4Q21Rhs2iMUTTASSYywx1yB0/M00iRBZxRDdtVfUff6fzpIsZ2SQrLydq7fYHNOqyA6aSQpAUYx8H/wBmpm3L10JPpDBWaDcFZcLk5zjngnvV66JeWbEaeXEp3Op4A+fmhmkSt58liHw8jblOM9D75qdsyiWVQrKBmSMsRubPFZ11CA5RYhv9PaW7g1EbYhI2wKuCOnQ/mKP2/hzR760jdreOaErgSp1z8mlD7VHOupRvCobc6xtx3bpWgeDLdrLTlhml385UDtmk534r3CVZUn8A2LQH7JPKg5P+oSKyjxVa32g6y9o87EcNG2ByK3DXNV0/SdrXt35bSPiGOM+t8fi4HbpWM/4janBrfiJ57MN5ESLGu4YJPemeGuTlbbBEmzva0O4AGrX5AH2uQbem04x9MU3+H4NV1cxC6u3mgxzGW9+nHfHegXh3RV1Gcea4VFP4ScA/Wtc0nTbGKWOT7OTc5HEXQe+O1VZXXpYGFG7Mp6dov2NI1mWNDG+T5QI3cfu5pktIbcwlXikk9RKZGMdsfzojDb2tuhFvYoW3HY0so989TzVHxLqd5p8MM6eTJEGxIiH36fln4pBHuOBJ1M9/xN8HW8Nr/nGnReWVbFwiL6SP3vg5rO7cNbqG2555HvW4+LpptQ8KSwzYtmnhLMFbOCOcfQ/3rGbG3+1N6n8sYpy5LXcD4qbUYPB8I1O6kcsQFZSR1z+VaLJps7tHLbtHFJuLelfxD2PvSP4TWLT2lRRv3erkYyad7G9mlgt/JGNuC5VeB74qbIQWsR62BCW27jKu4LvtZSAfSQaVtbBv3LW8rx7eBufaAR8U1BhJA0kqCElgHIzz9KD67pEl5b/aLJUW5R+IiSolH19+9DVzQQDZgQ3wWWFr7a0tugUAOdrH3x04ozYa9bLKVdyG5Ib60jas1/p9yxv9MukboCyhlA9wR/er+iac2o/8WZwoC7s+oHI6DihfCGH5Qg63qaSurs1syTLmcx4QIvpYnpz/AAqnp9sysBIgCRrgFznPHWglraSQ4lklaVl9e1m5J7VettVmBMcx3lRgkjv8UIxhUIHuDf5XAeqT/wCXTzyRn7h5CVx9T+tUftLyesvjPTmqnizUEluIbC39UkQBkOeFA96qLp2oX8aTW22OPbgeYcE/P05qvGOCANI8o5NYlyzuLfVrIyRYj1SMBJoSQPNA749/ml++3i7WOUEENyDxUVj5d8qxmTyryIYjlXjcPmrV5cM8aW+twnzE4W5Qcn25pp+oPGjynTzqJ12kEKBuyeabNJvRN6OBCylWRj0J6EHr71n11Jc2zFgVnt26SJyDRK21VRaRugDSqc56HFLOMiUJlUiNF7q0Ojo0sh82Qn0hThgcdM+1S2F9fXwWaUeQJfUYk9se56mklpUvdVtxMcxvICRninm1cRzQwXAzGoxHIo/Z7fkaFxQENTbal21sbcKWCfjJZl65PXn5q5bWxGJI8w7W28H9rvXOnXCSO1nKWJVg+V7c+9GfJfzEcwmRFLDeTgZ7cd80soGG4XIiB9dtnvzFPbxQLeovkG6YHKoTltvzxjPYZpRPh2EzDzoAWIOSW4J/hx1FaViMkZSRCwx616fOKrx2kc4ZpejMpJxjgda6yNCYFXuZymkXul77vTkLoPxQsOG99polB4mmknBjkSCExgqSCW8zoF+OaZ5rbMiwenc+clTlcc85+tJXjDTW00tf2ezAw0yDlWx3+vSiQ8jR7mtSiNFmxmkMIuHkEEX3kqoW3SE88EjA4qa7uLaJnjdVZYR5ce2TcXPfevbBbpWX2/jK8g8wqgzIQWw2M46VasdbvtSnXcojjQ7iIwMsc55/M0w4WHfUUMqMddw54215jYCytY5JbiVQJJEQ4QDHHFJlpctF6Wj2tjqwIzWpaNpEOoXMQRSVzukkDHkntR3VvCelXVm1vLErS59LqOlAjqRxqEQQ13+0yexvHMoKEDB4Oe/tTraaiTax3EPqVchkxg/OffFZ7rmjal4funS4iZrcH7uZRlWGeM+1E9F1BLpA5J3RsDIAeQex+a18VCx1NXKGNe5qtsoniUyTMhIDsQ3X+NXWZpVjRFCROchiOQR/vrStYaj58KjzFZGXAJ7UyWcrCKFZGDxlfUB+EnHvmkwjOpSFfZKoCp+ef5dKqXMyfakMNoWQ/tbR6fy60VXymBmnAVMfd56dK6eKKFQAm7cNwPaj4kxfICUEQyh/Sqoeexaht3p32i2kkilSCZAVOwZKr2IzTHHJEoR4GDKOWjwOnfntQfVNQxO8oQRshwEI/F7A+1aV4zlPIzMbDSTl0kd5HLffuw5c+w+Kt3d1FbzmJ1kkZePu3wF+KL6tcJp4MEJ3XJ5ZsZ2Z7k+59u1LTRkkkg8+9LfL9x2Px/cVAxUgqSCOmKPafqsN1F9l1FQc8A0AK+1eBWByKvIBEjsiHL3RJEPn6c7PGf2Q1C5YYiCFJgn7qe9XtM1V7f0ysR/1ijUhs9RUfao8seki9aDmy6Mw41Ox3EhjNbyKWyGU5U+xHNaN4f1eHULWNZTuYcbCcFT8H+1L134ekVWa1dZ4j+yT6qG2heykZVYrk8xtwc/FE/HINTMZbG25pETLFdI24MQeFXufn3phsdUeQt5gKIo2KTwD+VZ/ousoPRdBWGMFWPJFNFlrGnrbnYQMHJy5H8M1MwrUqFncK2mtzDUJkuICUJ2gqBRe41CxhX7yaCI7lwHcAmsz1nxO93fGz03dDGMl5VcHf8DjimbQfKntgJZ7YsFAEbr0/wDdJyEpVxqqGFwje3ltJLtglXHX0+onn3/jSl4ng1HWbNrTT4kCsczO5IJ6YUDHSnaGxtxD9yqKCBllGQB3ojbQJEu5mjC4xkDtTUsNyishBFTDj4C1oLu2wFe53nj+VFtF8M6lZRMpEEg3+sK5/ritdv7BjIqoFaJlJ3qentQ/zLSxtlj8xHbP/M6mmPldtRSYkGxB+hzxaf6r5EhCkKpU5BH8KOrm9BexuY2jByrq4bB7D6UDlnR3hEC53McjtRWPQredhcRRfZJ+D51v6Cfrjhhz3zUjOFO4/wBXEz/ELxGsNu+jvIl3fSR+W8cSDYpPc/PxQfw94CmltmuEmMNyD93ubAP5dxV/VfBd1p+vSahNN5wuHJEoGNjn47H2o1o+j3mmkBTFIvBxtKnP/wBVSMg40kWE5G2ig9zeaPqZtZ4/IuVILREehxj8SH2NMNlq4SBpBIQV52HIx8AGqP8AiPpdzcyeYV3xwqRG5xuUgZ28f74pM0+91KyjWQZmQclZATXHGGFgwg9GiNTW7bxFC0Y3IVjZenl9Dx2oi2rIwBUM7k7VVuFPH9Kymy8XW8rGO7jlj3+khSTTjFA6QJPJb3kaS4ERLEFz7AdaEq69zQ2NujDstylsHa3URvJ7ncW9ulC9Y1AxIhKq1wPwYGNvXnH8Ki1C5k09QsSRrdsM4cl2j+ue9AHLSyNJNI8jscl2PJqbJkleHBe/UqyAlmZ3JYnJPvURzngGrjIB+FfrmvNp7ik85Vw+oryWuztVZ48Gmea3i+aH3FqvOBVqZrnmvhIgJ0r6G7ltj92/p/dIq1PFtOMVRlXmq1YN3JmQrDlhrSswAfy5PY9DRSf7DqSgX0Kk9pU4YfSkhhVi21K4tiADvUfstWnH7WL5/cZ20E4DW8iXMQ6K34q4uNKjmhMcUk1pcAfh3na35VBp+txOceYYpD2JxR6HUFlQJdRo6n9oDNKPNTCpWGoitBdaXdh5Fb0t1HcU36H4itHZY5o1PbIHIzVi6sVuELWcgfjiOQ/3pflsY4Z8XduUb3X0n+NazK+27mLyx6mraTqEKRB1cuhXA9ODTJeXsc9k0ln5W7bkZwBWSabZX4VZrO+FyiDIgl9LA+2e9dXfi24sSqXlhcxBDzj2pXEsaG40svcdP851OC5kivrIfZJHIyg/Z7cg0O1uwtdUcTwTF3jOFTfyBS5L44hu0+4XJ7Ruags0F1c/aLeWRCecFsbWJruDDucHB6jh4ZsZ57hFuFY+W3pPt9TTlpsF3bW84u2i8vPo25LAZpH8N+IJrBmgu7P0u2A6Hk/rTVpuv2t5vEKNgcHcP70BAOjDNmGb6C2vLd7e5x5cy4HPPTrS9o8Xl+ZHdTM7RJteQvyGHG4H5q1f2zXMIks7tFcHqT0HcfWlma5TTImaabyy5Jm9WRz2FKVeB1CCjj3OPG95BZ6DPIRjL7oyWzu4/uTisgS7vLyRba33MWO1VjHUe2KbNZk1Xxrd+VYxSf5fC2BK3AOOn8qZfDHhhNMl2WAWW8K+q4ZfTCO5+vzVylUXfckcszUOp54Q8KWfh1oLvUoRqGtyjNvajlYfk/Pz2o3q+qyWshZpRc6kRjePwWwPZB7/ADVe9vobBZLWwmMlxJkT3jcsT7L7CggILZJJ5zk9TUXkeSToS/xfD/U0j2NIxaRssTkknkn3r3yeKsZO38AxXDqzfA+KhJJnp6qhK7DtXnTuP4VKLfqck16IlHcV06DZCcZ28VWlDnovWiTLEDywx9ahYxZxgn24p4aokpcDTwM2c8UPntGPQ5pkcAD0x1WkRz0WnpmqJfDcV5LZgeQTUDwkdqZ5LdmHIqlLp7Hpmqk8ge5G/jfUAFD2FWrTULm1I2tuX91qszWEinvVaS1K9QaoGRWEnOFgdQ7Ya3DIQsjeS/8AI0eivBKgWULInsRms+MXb+tWLS9ubM/dvlf3T0oGxg7E4ORozQrSO3jbdayNC37vUfwNW7pxJH/xdoJRj8cXq4+nWk+x16F8JPiM56t0/jTDa3npDRyZB6YNIZSsOg3UXtT0nR5JWaB3gf2HQH6cVWt7W7hQmC7hnjHVWco35ZpyuEtr1Qt5Akh/ex6h+dBr7wrDcc2d00fsknI/jTFyXoxbYiuwIHOs3sTrvSRSh6E8Ypi03xJdWsUMyNDHCpy+TmgMnh7XrQ+i3M8Y/ahIar9hbzvH5d74dvZj2KIV/jxWsinqEmVhowtN43vdSnaLSbJppB3jTioo9ClaQTeIJvMkZsi3B9Ofn3/KmPw1Za3aQlNH0qLSVl/1J5W3S4o1bWWm6Ev2q5drq9x/qynOPp7ULAKLGpgZmNTjT9Lka0Q3KrY2SjIUDaSPp2/Pmh+ratui+w6Unk2o4LDguf61X1bWJ9RlIJKw54X3oeNx7V5+XP8ApT+Z6Pj+LX5v/E+S3xjeQMdq7CRrzmvdh/L2rwp9T/apO5fPt47DivmbI4FehQDg19kdhW1BuREt2FcEYPOB+dTtu/d61Htx1P8AKtm3P//Z</t>
  </si>
  <si>
    <t>Olive Oil</t>
  </si>
  <si>
    <t>100.0</t>
  </si>
  <si>
    <t>https://encrypted-tbn0.gstatic.com/images?q=tbn:ANd9GcRmHoL4sucVwhkFucYgkvbZDIFuMU0TCcC8attaJcLpTYCLqJM5g3YCBI4Qi4Ml9CddLE7X0oPzVkvDFhp1d6ZEIfG-6f7f8usEpCLaCZ46Sg</t>
  </si>
  <si>
    <t>Coconut Oil</t>
  </si>
  <si>
    <t>data:image/jpeg;base64,/9j/4AAQSkZJRgABAQAAAQABAAD/2wCEAAkGBwgHBgkIBwgKCgkLDRYPDQwMDRsUFRAWIB0iIiAdHx8kKDQsJCYxJx8fLT0tMTU3Ojo6Iys/RD84QzQ5OjcBCgoKDQwNGg8PGjclHyU3Nzc3Nzc3Nzc3Nzc3Nzc3Nzc3Nzc3Nzc3Nzc3Nzc3Nzc3Nzc3Nzc3Nzc3Nzc3Nzc3N//AABEIAL8AywMBIgACEQEDEQH/xAAcAAACAwEBAQEAAAAAAAAAAAAEBQIDBgEHAAj/xABGEAABAgQCBQoDBQYFAwUAAAACAQMABBESBSITITEyQQYUQlFSYXGBkaEjYrEzcoLB0RUkQ5Lh8Ac0U6LxJWNzRFSTo8L/xAAaAQADAQEBAQAAAAAAAAAAAAABAgMEAAUG/8QAJREAAgICAgICAgMBAAAAAAAAAAECEQMhEjFBUQQiE2EycYEU/9oADAMBAAIRAxEAPwD26Pq0iiZmWpcLjK2M/iWLE7lG4W/dYz5MyiWxYZZOuhxN4tLSu8VxdkYTzXKJwv8ALNfiKE5XHA7q2bg70ZZZZM3x+LCPewiYxibd3nyH7sCHOTJ/EN8rvvRwmrwjlg2WnE27LxhFeCJYzOBuPuXfeiseUWIhmdIruzdFD7rTWXeKFxfFzGP4eMdoLxx9I12Fcsh3Z4SHNvRqpSeYmwEmiuujyNxne+UbhiqTxaewmZEpcrh6TfBf0WHjNx6MmX4qe0e01jirGV5P8rJbENE3da6XRLaiptrGlviizJmGUHF0yyIrHEWOw6yWLRxUjlIlH0Fs5IikSjlY7C2E+WIEkSVYjAbs4ocGBzCDSSKjCITx2FMCWIkUXuBAriRiyJxZRM+Q4svgVFidYEcrQGiE/NuTD2bN2epIFJYuUs4xWQDfG09WKSVIoPsxG0osIchEH3iiFnS6OqAPopdOy1sOypeEDEpGd3RbykXXFy239ororJcg5brvLZHWFC6bRrK61vXWkRRRT7vzQa6hWFfaLW74QAAleVhZujljjmDvLfcN1rv5QsVggedHT3WjcRQwmQddPRgTd3Z4qkKsRmrLmN50t4R4InCsEUBF6Zw+cGZa3hK7KUex8k8bHG8KamQuEt0hLaipqWPD3CJ07WhK4c33Y0P+HnKEsJxIpZ37CY9iT9YWcb6MfyIWrR7eKxOsL8PeKdAnA3RK3zg3RF2v9sVjGa8GGidYAmsXk5d7QXaR/wD029a+fV5xluXk3yjaOWlMJKXZYmCQSeF2r+vXuqiUTVtqvlHMLkRwy5hq4u04WsjXrJeKxWEW3TKLH9eTG7uNYiZ/u8m2I/8Aec1+iJAE7i3Kho9JKSeHPtCX2OkMVVO5aKiL5QwERgkLbIusUBLAWOVBXtftDDJqUu3iIUIQXvVFX1h8zMC6AuAWUt0oFFjS9mLNDYyQh2oV4PTBYVWIlAhP6KAnMaaA7TK2IyjJaZ1DIkgZ0IE/bLHaGIHizHaGM+TG2gotIYjWB1xJo4jz0YxvDJeBrRaa7ohvRBlCzN7xRdv/ABIpMSB7e3s0b3E9TkUo6OYd7o91YHmyLQ6Uy3cto96xY6QtXb2Yt6OqTWhzj0oDgFTB0EQzNZiL9OMCm3vFdu/Xugsubbp3D0vhjr8YFemLLm5eWK3tFSA1QU7B5pm+W0F2jtNCy8etIGemNEdoNf2m2JOzRZtE0W8lxEVE2wumnulaTj96jlLVbt1wHY2j5xwWmSfMSEhp464RPzDTWnfNoidcC9stteHlwj6enH5gyFomxEe05t8IVuzTrUs60b7dznSu2J1J1QVGxZSKBxAmnicMRG7KVsWzOIE7zYWpYR0NCFwdpeMAlKMAAk66PWVxcY+lecuz7EphV0y+8VostjVV4/Sq14UVYoo30QlLWz37/Dee57hz2bdsXzWqflDDlFdzYhAizCo2iSpwWutISf4Z4PP4PzkZ/RCTwCQttuXW0XXVaU48Kw/5QJZLPkHRFU9da/33JF7uCZjSrIYfk2hTeMTz7txOtiI5uGaiJ6IsPH00U+72ShfyVCyZxMu0Q2+pcPSHE6JHaVtuy78l/KJ4tF57jRROzXN2bg3iJBhfz0umUTxAbwFzs/nCo1z70Wdszo0UliRQ6YcJ1krLYxTLlhw2lpor96GjJoDRoyavCFmIYUMwGcfxQwkHLwz5oNQLwt6UUpMnbR53OSL8iecbh7UDo6Jxv5iVvPOMZTHMG0Jk/KDl3iH9ISUaG0xcKxO6AwOLdLCBo06OEYfZEUfPTZS+U2ht+bX6Ui/nA6EhaEcowv0pX5yH8UQbR6CTOPYgWmHRNDoipmIdkDuzT8w9oJfM6W7lomrxi8ezdvZrYpmGC+3Mvsx6PfCuQ3AGmXJzMIO/FHetGtPSBSbfNkSmJks26I6vWDUSwB+KXaL569cLnkIzdfB3dG0btSAnckK2x4oCm8OfN6033GxIUK67ZC9JNhrTiDrj5OFbc5sp+SQaYvzEsLZu9JBt6071hNOTTspMv2NaRi2ws3vCuTGUUtizEJCTAyFoctyDdwrxpCzE8PlpfQNy9xXBeRFtqsMSdKwbCzdEe/jCp+YF14iPsw0WxJJAYSelB913KI7vnGj5AY/h/JzHhnZtoubOMLLuOCNSbqqLcicU1UVNtF8oQsqTrJNAWUjT3WlY+w1pybxJiUkfiE4VlpCiX1TXq16qV1bdXXSNMb7M80qo/TeGE0p6dp9shcDKVq0MVou3jwgbH53IQ272XdrEsHYGUAWPgtkyCDu67adX51hdjLgmdubetu7+C0XhEpPWiEI72Q5MjzcyICL4hXFdqXjs1atvvDnEJlqYAriEQttuLj67Yzss87Iy3OZvK0P2YiNSVV2JWqdaJDCRlCxD40wWYhuKXEhqid6bV+kBPVIoo0+TM9N47ItaVgGHnGrFK63UtNe1PWAgcYdZ08u7cIkgl3KqVT2jZ4m2xLydrRbxIFtqIibdVPCsY+WkRmJycGUERa3t7XdVERKcEoi0hoyadHSiuNpEhOyGeHLpT+bVCutn4YY4Q4IBce8UXXZnZqZTJbDCXHOUKpZRMMkHNnZFkTYaSXwDNMXhB7cQfCOAef47hvNzJ9rduzD1Qkvj0afZEwITHejyjFMQ/Z+IzEo5L3k0apd1pw9qRKSootm9AdEcUqg6Ymw3vyinnBX5yiJv2GL/AEtY+SxgbPXUGEuAIHdoiIu13Rx1+xkrx/m+kBNzz57lpbfSOTDultG7KP8AdYDYyiVzGl3rrRs6MAuW2W/7rtvGPpqY3hAbRLo3cNkBtyxAyIn9lato/rADRyemxatFobitTyVeKrCfGGZZo9A0RERF8Vzgid0FzM0wAE52cpCPTWlE8ozz8066eQrdolDJWK2AzD5c/ulBtab3fD9VgLEFas0mit4W9ffBTq5C7XRjuGMFiEy0w7mFupF3CkWXsiyfJ2RbxPEpHD9KLAuOibrhcERUoniq0RO9Y9I5LciZbk5io4hPThNkLqq3KiV1yIlBUlpqXWq074zH+HWCFjHKZydAS5jLvjcQ0RKotUHXWtaUonXWqU1+uvyHODJyb+M5etu20abURE269VYOSfFaM7fsMYnecGQy7H2evSOdfUion6bYGxLFeYyLr2IaNsdgCVKmq8ETjril6eYwdlwnS+IVC0Y6tWxEVPGv9pGQnGpnHpwpnEJlyWaH7FvUlKouvu2p6RN5UkGMPLRfOY4U3bMymW01uIhWrepOC7F1rDSWTnDIum65d2rlQk4VRVRFhXh2CyYTjH71Nz7o0+4FOJLsVVXz164fT8g6eXNbb0S1pEfyxvY3NJiqfkWJsLZuZmCa7ThVStdS6uPhFcm2xg4Wy+Yf4jmpVVeGtO7YndFeJtO4eYuTH2Tm64IqmvsqnX3aoBNSN7nMuJW2/E2bOGrhFIzjXKJXhGaoezci1iYaeXIRdt8j/rFElc18MxISHownkp93Dzuutli3hLaneNNvFY1MpNSuJsi4BC4PaHand3L3RqhNSMWTE4P9Bck6QQ5YXS9GFctLdgssNG1sARjQjOw1tckcM4oQ4g47kg2CimbWMnijMo5POm9vrSvokHcqOUEnyfkSm8QK3ottjvGvUiR+e8Z5T4himKTM6T5t6Y6oA7BTYiekLVjqXFWe/vNMGdplo+zAVvN3rjtcHWObvjr7pGcdZZvPOXwt62MWTE1tHo4fkJ6YsWVEHiKXLL/p9XhAzrxXj0bctpQ7S6/ebb+XVHUlHJ07ZjDHCEtQvMtr6xBJmpzSEFWswmIi6Qrm7oVk7YyVjtw7u8qrDya5K4g684WHrzjRot3BUTZbTrjOpJOyVzEww5zkitFm1bq8NW2H4urJ/kVil87wdzbsL31sls929mhhibU9KHoJiReYLfteGmpYUPuE0yRH/L1QyT6A5J7PpmWdOTamw+yI1AeuqdcEkRYPhpBb+/TlBt4i31dyr+cLWp6ZAN4bSK63hXrSJST+lnGnHSIiJ0cxfeSK8WZsmZR/s/QXI7CWsMwqWkJW1t1sKud5Lt27ddfSGeKTrkkzbbc6VbrevZ5V1Rl8Rm5lp4ha/h5bh2+PnGlblRmJBgdLmtQri17U119VjLhjOTl7J6i1KXRjp5993NME2TpFdbwDVRE1+evviDJXvfF6PhSNBi0nJ4ZJ3W6d8iW3SFxRK7E8oyBuunvtdLol+sQy4XGX2ZRT57NfIYlJtf2iRY7Pc4P93L8QxgyJ2zIP+6PmVnNMLgEQkP0iMscmvqxdG9fZ5xhrstMW5hubct2GmxY82m2nZLNhjtxdKXequkXatqrsrr7o3eEvPzcsTUxlf1E33psWvV4xm5xhoHiK3dJRy95U2ekNh54lTLfHSk2jLDyjadu0vwXOy4OtF7q+cdZxUpc9PKT2jdvt4qPDai7Ui/FsNYm9K5NtCVo5SErdtaJTqTz2xlnsLflzLm7+mHsuatq0Sv6Rug4y6dMrPktNWj07BeXbFn/UB0BCVpODuqvhtT3jSsco5ObtKXnGSuLKIuJXX3bY/Pr03MtXC+3bmr5+McTFO3/xTqjWnkS9mOWPE36P0jMYzLS7JOTb7LAj0nHET6xjOUf+KGFSIE3hn7/M0ykOpsfFePlHir8xpfiEJF8xQMpEW6MWVsg+MetjPlHjs/j0/wA5xB/SObBEd0E6hTgkKkMk1RYDJX225uA9cem4Tyaw9vDZcZtu5+2pr1rBb46JuPLbN6jToZo+lkHTEJ3Fdlt8YPp8Est3RGGuCYXZoiFq525CcItgJ3JxWEq9D3x2B4ZyOJl7STDvTzXa1tTqXYi7I2LTItMi2G6I0SLUj66HjBR6JSySl2K8Lk2pV6bIN6YdvL0RP19YJdATeEgaG4elan1iLikDxWdKChu+7HR9HSfkzvKTAJfGDYGYYbcEa5iJUtTjRU2rs1RLDOSuD4fJlKNSLJNOfaC4N1699dsOnlE8pxQhOtGInuwKV2Hk2qM9jnITkzibJc4weXFy1bXGR0ZVp1pSPCpLk6/KYwwxMCQk3NCJCW2qGkfp07YwfKjCmv23zsBzXibnjq1xzQCrFgsxIXPmi1MRfl/siy9ktaQPjz2imRI90q+WvVAYTI2W3R5M24ytHq4qcEmEYrPO4gbWlER0dd2uutNevwSAhav7MQWYG/eGJaQYzTblK2XioxX6AsSXm7Iub23LCb9rzV/wmobzik7l+WBZSSG/8UVgqWzFkacvqPeSbkyc++UxmdILh+7TVT0gSYbI5n7LLatuxK8V18aqvtGiwVlpqZFz/tEPtVISTz46G64ctbfPh6wMltIv8V1Jmanw0psDvaPeHhdwRe9Kqte6AJ9sTMW5fecrdsXbWmraibE94bPXAyWYbul39dOvjCpkX3ZlgZQXHHyyiLbSkXFNVKwI3ZobSVsSzQWGLIDdaObyXr64Bck5YfiaO67pcFWv/MbdeTDsud2MTkrhd3/pyJXn6bVyDWir3rESY5MtMjfLYnP2jaJPOjLhx4Cir7xuhzRkyTg/2YdWL5YrGhtEulSuz6wDNtCyejAhLtW60rxjU4pN4ZpiGUweVFoSW0tM45XVrWqrC1sRd38OlRHtZq/WLQn7ZCbS8AnJ5m6caftytkpXd/CNh+0ShVLOsNALYsMiPZtX8lgvSsf+1FfAigSlbM7dnr92iC490Y0mBKPNiK7ep7bIy76EYOj8qxDB51+ReHMRMXXW9/ls+kaU6YJqz0CsRJYCHEmrBJ25u7tDq9U1RfpmHdx9svxJDNkqLQW+0oksRAhs3hih2ZELsw/zJHXR1WQMxamCJfKK3CvzQA/ODphK6CWX2nellhI7KPQQh6U8kLuUcuLUmL+86RiPqqJDti0AybvEi/XjGR5d40xLhJy13xXnRIW+KihJUl7q6k69cP0hO2ZnlQ7Y9d2TISHu26oVadr70XcoXLJ90cxDeu94wvblNKFzX/GuPJmtnoY5UiakJzOS66GEmJc2z70CI26F2iER+Yokwky70tGOvxXjEuKGc2y18hAxI45LPMc50YFcUVHLMdMbi3s2uK1MQ+W3Nl2dUcIavAnucT4sXZSA/VBVUjBLiF4NDcWUrvJK/wBI0GATtk+05dbbcPqip+ceeBOsGe9vdkopwtaGwyqTNNIsu4xM82aHr+JwBF4rD2ZnWMEZKQwe5u4fjzX8Z8k1al4D3JAPI90WpASy2vGo3d6aqV8EX1WCsRZYlwud3i81VVXUiJx2+0UxRURM2ZydeEZafnHQuH4LDV1xOFVSVV61rtigJxqblshaa0VzFqHySDsVwsXbSxZ1mQaLdFypOrXqAddY+l+S0iTNzUjiZNW/aTTiS6L4AiKVPGkXUUkReSTMxo7z3bs3RialZGgXAxl7iCVlW7fmMvdViDTQtGRALNw9ltV/OF0I7YiFc/Rywa25QERQ1w9ZxMTynhkg/wDKTKps70gpJ7C0Sh8mGELjRwqQVQOLPQxSz736wI4wTT2la3fpByu73yj7xY2JGzae6Ua2gn0pPvh0svr6ptiEzixGGfDHC+YaKnuiwI+8UkecdI10SLWnrtT1gxMbalJPSG082Nu6Li0WvUi/lCOVAaSF5Ym0eXm02P8A47ET6R3nO9ZJz9pdpxETV3IkFBjMmfSe/EOv2SOYjjYumLQC8XSIrqflr9oFj8TrSEe4wI/+Sv5xczOlLvFYIuF0btSB1rC4sTaAM4/za4KknnXfiAIi12iJE1dfdDRtsWapD5HxlMOexDE3S0bIqduwRp1Jtr49ceD4vPzOIY8U7NukTjjqLmKtqXVQU7kRKRtuWXKP9oNDh0o6PNGzTSEP8QtVNfFE+sYV5sTmfvHveCKsLllekdjjqz0LFJUZicIvH6wKTWiARhqY2ZTzf11wM60O8cYHs0Ji8hyRAU+bpQQ6P8sDuDuxNoayJ6IN8oV4jMZCHowzl5YnQzkOb1jj2FtGznLN/SA1oFijBiI5y0OzCc+SjXOSYtt26MvLZGxwHDxanBvK67dbEdar/aQwKUGYAhMcw7v5+cavjy4pkpRtmf5J4eclhoy3SbfNRbLjWi18dUOFaf54TgDmttFwhroQ1VUUTVVVWleCJBLEtopN1x3+G6NxatSLXe7l1ekXvDZv3CRDdcPVXjwVPeI5MrWRgSo+l3cOwGWdxA2BJ+37RzMWuq7V11oirTUnXCZrlRLYg8V5XERZiLZXqSu36Qdi2Gu4hJiLtwta8w1otaVWqbNiJHmnKSVnMFebc/ZhCwK0F4iIh1capq1x2OMpOvJz0aXH7gPSgVwlu9SKmulOqlfdOqM+r1j1wFlc/v21wxlMXbxXDhB62+3otqq1TWionVFsiwwYDopbSEJdIeC/TXHNtDpC2Wm3WpnINwlS4e7Z+cNKuvIjgsO0VE2F3Q8l5G+34TY5bd1P74+0Nm2XwBBbog9yJCPbA9dM0wJeFuW4t73p7Rai9js2xQh2PfezF57E90jmkLeut6N3t+vpHq8hOJCdcEwEQzXHYI9a7U9k94yGNY4R8xw+XEidIrNGRKoqVdo9SLDnGZgWguzCVqj3BdtXuolE84ScnZPnfKR+ZO0hkAW23WimupKL3JWJS3JDqKq2dLEJlp4vgW9G7X3d0QcniN74ro7uXMv6RqAkhPo73R7qfqSJ5R9MYawbw3sDaJZYPFnco+jMNzjAbgk4X3VX3XVFWITmJ4gzoAHRtEaCQjtVE27I1a4aw0y64DXR3etdSp7xd+yxs3bbfl4IKeuyGUQNmDawp3QiRtEWZPLUixQ1Ivm801ot41t8m0X849Afkxv7IiS5fBS2+ntA8rKCD11o5nVtLwFEVPZY6qFRY0+Mwy046PxRFBet401XJEJxsegWXo8IvelyaMX5e4cvRKnvAMyou5TEmC7Qt2+tKovtHnTxtu4P/CkZLyVE0XTEoHclnTeutL7tsTJbN/m7n/kEh99aRYxcb1oMNlb2XK09ErEpQyLuiy4M4LD4Bacs9l/7a6vaBpm0wEQ0l3yitPeHbMxPCzlcJsdaELZ7f5lSnpFbEpOH/lJNsS/1nnFJfw11J5JFYwm+yblFeQaRZGRucMSKZcFRbHuprXuSnr3Ra2Olk7g6RXdVFTVDI8MLD5N2bmHbisUnHCrsp9IClEsZf/0rr/FVrrVfBUh5LhSBB8rISz7Uo9pHRuYmAQHRt4Iq66cdq6upYqnGdEGjl3bmB3eNvgvVSkWEml0o/KJDlp3flWJSYi6yQgOYa5esar9FRUjJmbi+a/0bin2CyTz8v/l3bS6Qjx8l1LDEcQaC4piTErt60bV/EK7YWfs9+YP9yuu3tH4baRSU7PYf8OYYFwey8K6vBYrH5EGqIyg4umfTkzgAPFosMbuKhFaNtV70RNcdbnmmgyMDb2R1fSBXpnCpv7WVclnflKOPTBBbYJEPaIkT12xT6vcTkNGsalgPOwUGpj0gqVVhyv8AfdCVXGD/AIrN1vZps7lSLKMf6st50gpM50aQjIzHLmc+m39faOOANny3bvGm1V9E94ncIHddu03eFa+yIi+0Cz02MvLE5baP3a9SqlPMU9uMbVfkazNcrJ7RBMll+GC3d5LrVE8KonlBnIeT5pyYk9KWaaInS67VVET2p6rGSx1HZ2ZlsPD7WYdS7zXavmseiiAtAMo0VojRpvLWgoiDWnhRfJYMWuwS9BSFf8XdtD0Vcy/VPSOiomYj8yD4Kq0RfWkQQ8hDbvEheFV2eip6RVdYZP23DcRj301J7qHqkOhQxm0zHskXR4ptTX4Uicw5nLs2p161WqfmMRaWwyHotj5bVT1oieSxWijoRIyHKIlm8EVfcI4F6KZ14bLrbcxH5KJrr69qeqRW3kMbLrr3Ct1cBSqbdaRFxSMBYmCzCNo27V1gNde3XXygQJgXZlogzfCmiy/fs8aqqLTwWFfYUNZAXTk2haL4oghFbrrXu4pA08LskH78TN2shyolE8E2rA4OE0Ak06TZNjaJCWxdiL3p3Lt1RRiJvzAE5OtXFYJE8yK7VRV3V2IndWMWTC4vlFWMnZQjYzHx3Ry/wxLpePd3RZLOOtG0/KEQkJIRXU21ote6KRxCT5n8UiYJvK4RCqDXZxpTYvpFUo5JhMiJzw5qZbk112UjL+Sd7RRVR6PMYbLT9sxuuEKfEHjCebw6ZlHrjnCFq67KI7E4VpFo8p8OlAdEHdMLdv2NSplTUvBF7q8Yz/KLlJNYhLOjLtlLNj4Ka/osbZTg4rj2QhF3+ijlzj7TWCEw0/cMxQSG2hBRUXX3qqekKcMxS+TaEy+0C0i4aqp+SUhI9hszPBcZXEMxu3V2iutfT1h1J4Z+5i4HRMiHLtSqEiIn5eMFYpSX2HjKugqVxD413aMR60RVVUVO5NUGMPlLvaXKVtPDWXvtX1gMmLGSsG3RiTvjsp48YOBPl3vaiLT6QXgTVM7kDTrhS+KtTLRfucxmy7UVeIqmxY3UrLy+L4a05NtC4ShrIh1+u2MSTYnhpMHl0ZKF3UqIiovoqeSwz5JY1zQxlJshtKlpcPLujBPD+Kdv+PTOm20Qx3khKtZmiIRLw2wgd5OuhuP/AFT+kei8oQ0uFOuBm0dDy9SbfasZ9rOyJXXRj+TOWL+CsfCoy7MsODTwbj/+5IIHD8Qp9uP8yRqQavMYMGUuFC64z/8AVlrodQSbFhL/ABD7NxddqUVfaiesJsWeLQukZfZ0DxNSvKvXrREg6am6gQkNBFKuF2tV6pTq1onmsZjlNNkxIDd/EApjzVaJ7ovokfUy6JrQJyRD9ocp5nEDuIZJpdH4pRE87lRfwrG5absMhArbQsuu4qtE19yqXokZ3kTKDL8n9IW/NPUIvlBNfqZKsaJok0IWjmM1p40qidyIR+0GK0LLs6jrTQXB0iuHuHdHb3JFssN+iExLeHLw1FWv/wBaLTvip5RRAVdQAqGI8LQpStNe3XSLWGiV4LiFut6pbXoiLY/VV84cUtec/di//PGqU89cBzTzrpzI223Va4ImtC2L33jri+o85lh6OZ7yEVWnqqekUk0mV4kTKa2/dEUVfNVaSOOA33yCc0h3D8VsN7Yik44urqQURY+kvhSdt2VuTHNdShFUvotV71gKZUQZtMSIhF4yzdlsG9X/AMiwyRSlwnD6Aui0IlrS0ERF1d+tYHk6tH1og81fvXiVurtKuuveiIsUE86F2UiISb+0LbVxBRVXvqnpHCItEwhbdFLJT5iVSLX31SISwuuMmREItpozUtdNTyktE268qR0gIJmkadkJnnbVzQmpEPE6X0T6eixe6xLc/Y/dmydsbFsiFKoNw1190DOt3y002hEN07Ui40vVVRNfy+8Xk9/1UW962XbPN95KwnFDeCCutGzPfZtiVHictpdUkTj3ImvvSBhD/ODukVSuIeKCiceFUrFb7qCxOIQiatNFrIfBERPMKrHZTPMEy7dpFaoo6qFRAuVe9dSQySXQGtnZNsQZfL/TJDzdaEu3yT3WLZO05B9i63Rus5uKIQoi+C6/eK5RW0k5w0QlIZdTKtNaJVNfXHWHBZOeM82UnhbHVVWtGiVXvJawzAiaMC6zcdoi8BCIiSrlElrr8CTV3ROwtCJGNpDcWbhRar7IsclXgCWlhtTfdHjsQk/pBJCDzIXDdUi0vgoVXb3aoSxqB2AHmz427xCY5tqoqCtO6iInlWE020/LhdL2loxG4S40qPkuqvjGjQM1eGioI9SqtfoiekAzDZJtzEhL5qjiL9NXmsDUk7OktCHkt/ibKTScwm7m0MbdG4u2qUoi7OMPxnWJQLQfIR6IuN66cK07vpHhuItfsflPk/gOIvjRf+I9Wxlkn5ZqZEyscATLrrYdfVQbjLl+Bje0JBuxy5ygJr7JoX+jlJPpFrPKWYVtNIrYlrqlqxjHxmpe0gIStIg6ttKf7iXyRIJabnXm0NX0GvCn9YlH4EUO5Nn/2Q==</t>
  </si>
  <si>
    <t>Raspberries</t>
  </si>
  <si>
    <t>12.0</t>
  </si>
  <si>
    <t>data:image/jpeg;base64,/9j/4AAQSkZJRgABAQAAAQABAAD/2wCEAAkGBwgHBgkIBwgKCgkLDRYPDQwMDRsUFRAWIB0iIiAdHx8kKDQsJCYxJx8fLT0tMTU3Ojo6Iys/RD84QzQ5OjcBCgoKDQwNGg8PGjclHyU3Nzc3Nzc3Nzc3Nzc3Nzc3Nzc3Nzc3Nzc3Nzc3Nzc3Nzc3Nzc3Nzc3Nzc3Nzc3Nzc3N//AABEIAKAA2AMBIgACEQEDEQH/xAAbAAACAgMBAAAAAAAAAAAAAAAEBQMGAAECB//EADoQAAIBAwMCBAQEBAUFAQEAAAECAwAEEQUSIRMxIkFRYQYUMnFCgZGhFSOxwQdSYtHwJDNy4fFTFv/EABsBAAIDAQEBAAAAAAAAAAAAAAIDAQQFAAYH/8QAKBEAAgIBBAICAgEFAAAAAAAAAAECEQMEEiExE0EFIlFhFDJxkbHw/9oADAMBAAIRAxEAPwC8Xi3EUgjt/qY4NMltpoYFz/3CKIsokd/mZBz5UWMyMWbtQjbA7JWjXc/1edZf3gjgYt28vvRUrxgZI7Cq/cK99dYyBAP3rmwoxbfALF1JjJcy9hQQvvnbtGRdzIrEKvP7UyvZRb2rJGDwDkEUh068S10+eWJQHZmZuOftSZvk2dDgaxOTXI0ivo7U7r6NGuVXcFbyz5Ck5ik1+Sa4LiGFTlcKDvI9KFlim1fF1dXMdrnyIyfSl8U91BiGBXkjjbBMYJHuaCUzVxaZRTcXUwtZLkyo06yyWUTZckna5HZftRc/xHLdEEKE2HIA8h6UBd627RLapGEt1UgKvlSq5gkyxhcHJwOeTQObXRahp45Ocqplmk1uWR2kSTauzBXPnWrLWpWTBl25GVceR9PtVP684bphH3g4IrDOYbnbyQvAx29zQ+WQ3+Bha2o9k+G9Xlvbd47gYkiOCfI+4qDW+mEefALL5VXvgXU+tBLG/LLxn1FFy3HzVzJE5wOwHrVpS3RPLZNMsetcapIUxw3dw5unkEaDsD5Uw0zT55pfmp3MiDld3biu47GSWZUupBFGeVQck+9H6fM+ya2lUxRxkpvY8uPUfrQJF/NnbjUf+RK9vALN7i4AHBJycAfagPnNLtoyYni3ZGRtzQOLeSa7Z7ppkhfbHHIeAe/alN5Is+VniVXHaSMYB+9TKVdI7DpXJ02ywWt7Zq73KgIY13HZlc8/vVj0vVop1B6ish7V5U1zcJM8TNtKKFI8m8xTSyvdssMKHYrDc59xQRy88jtT8WpRssnxL8QLDcOoOcZGKp1peW8t49xcqpXPY0frBTUbR2AAmjHDj8R8xVNuLoIu2Pk0vLN7i7otPCGFxXD9lh1jVEkTbaExxjjaPOl9hqHTdesu5Ac8+dJepIRvbtUsV2pDB/Shtt2WvHGMdqLLBqXVmkVlRYWo3T5pYWzL40X6V9KqdqOpKuGz57BTWDU0heXqqQ5O0YPFMUueSnmxLlR5LBeNBfQ7o05HespdpbPA6yKGeJz2xWU5MwdTpoqfB6s8qM4ihIwvpRuFEQHYY5oG0t0g5JyT3NB3eoJ8wYnfaoprdGXjxOb4Ib3WRLM9tZRdR14YjsPzpRcy6jYKLk9OUscFRwBSvUdaj03UHhtcPGTuc1xaamNZuCkzdO2TkjPnSXNXwegxaN447q+obrE2oiBbuee3jVuOljOaX2iK1s7MzKZnIBU42HGaLv8ARoLuB5rq+boJ/wBtMjC+9JodotZI7K5Eixt+M/lQTu7LWFReOogurSrA6De4G3wFmBzXdrqrWNtHEi9Tf9QyR+9CWskPXlMsYfGdobtkD/ahZwLi4ItdqbvwseM/2pN27NGoyjsZuRVnhmkhZo3TJYM3h58vvQi3i29ugAdbgSEnOMBSB51k+yLfA28kDJz2Jxzio72ZFmGyZZMrjhccDyOaH2Fu9EVxfSNOWDkZxggjDVHLcFwGPpUd3OskgJjxtXGB60OZCzrufIA4zUN+glKmekfBVr8hbJNMN0lxyAGxgVY7vEcrSqkYkVSyAHkmvM7W9lMURNwODgDP0in0V2JOivWkc4J6rNjk+VOjkSVGfqNHc/I32WGW96CxXLE3MrLgIo+j8qgvWje1Mmp3EsUpXPg4x5ge9K7G4bTwJ2nU7858yo9KYXUVzeBbieTZa5BeMkbsAd/6Ue6xHi2SQJG2lRaXh4JOs3jMhByCfelaljE8izN01PO/0pleahFHD0LV9yHvu5pHq7JHpbTwnazHaQPOlyaL+ni1y/f5Ari/W4uWlOQSMD7DtU8N3nBZhn1B7Ug6mPOp45Mr51XT9mnUWqRbILgIgEbkjPfGcGqxruyDUpOngIwDDFONPfbbsT24FG3fwumsxx3FtL05gvizyKdtckZ+XJHFKyktO5G0HisDIOTnNNta+HLnTI+pE/Wj/FtFJARtO7gjyNRVArKvQenUkkgW2bfK5wAvfNei6N8NwWqRz6kBcT4yQOymk/wFpkEVq2pXFu7s30MR9I9aL1PWHDskTnYO2KaqgrkV35M8vHB/3ZYhqdrBcOCiCOMYAwO9ZVBkupHkJLHnvWUL1NDl8RBrlnsGoXRtrbqE8DjNINV+TvbUTz3DIwPCoe5pjr9xAyfLyqxQgZYVSdYsp3br2U0UgQ8RjvTskuTC+PwJpO6Yx0vSl0ppLjU2RoJ24zyQKn1f+CtaraWSok0hyCn4R6mq7qdvq9xBbpKxclwojBzyatj/AAlDbfDjxBlW+CF2nPcHGcZ9KWpUuEWdTljjlGWSfLfoqGvCKB4reC+aaN2/mKPLFdNfQ3FpJb2Fv0zGu73OKql5NKj7GUoftjNTWN4kCScsXdcAk0vcrNXYnBc2GMk5i4dBKWJK55A4FasUDxGebIVGx/5HyoRWee4SNGC9TGWfsPTNbkMsMhhuHCouDtiPGfeu6CcmnTOrm7VgyyjPjyPal88+9SvhwGJDedQyP4/GVGT3FcStHnbGrdvqZuTQ2c5JLg5ZyeSefOuQ2D2NcxRy3EqRQI8kj/SqDJNeifBPwZPayx6jq9s3WjO6K2JHHufeijjcipl1axr9lbsvhzXLpFeLS7gI34pAEH7kVJeQ6jphS3vraWMsQYuQQSPQjNemanrEQBh6bhzxjccg/eksqDULd4rxy9sy92AJJ9MUyWKK6Z2PU55LdJcFLuLydm6bB8ZyMrz9vemF9q0sjAb2VGQBVPFBa1p8unCN4YozbhWxMgJHfgcnINQy35e3iSP6AoznB5pNNMuwyRyU6GiCARhUlcMo8TNzmudTskutIMsUhZ0OVTtupVbys7nLjHAJHnTvTDH8wkbHJU5VfU+tcuQp2o2VAHnB70VAcjA796c3em2zX8xVOCdxIbgE965TSN8qbgFQn8PcVCxnRzquSayGbdVPZpBzV00prZJv5eSQm0+hqkxoNLvgGdnVOVBp785M+JYnjViOVA701SrgrZ4Oa/TCb8xFyrRspJOFz9VV67+Gbe/vF+XJhZjmQHsB50xbUFbliGdB3PcGoor5Jp1WeUp6kHv7VFpslYntoudr8lY6fHbrKQqJjHrVD+IJo45maMjBbPHlVt06z0u6jBlQ4/Cu/kn1reofB2kTQO5nmhbGRhuP0p2SLnHgq6bPj02R7r/weZNdOWz2rKa3Hwhq63LraQtPH3Vu3HqRWVTeKf4Nb+fi9yLzLf3eqXcun2ajLZHUIyoxUGifDGpfxEy6kVjtoM42P9ZxwR7U80q8traR9kUa7txLIMbvejrO4jlMkXV2ZGBuHr5H1pnl3M8Pk+XaThhVI60vTYNLVUQmUSys5dxz/p/TFS3UxYR2yKGebuMZ2r5moRNsha1ZizRSABgO2TwaVatqT2tpNNbgi5uTtj8BJCdh+tc5GTLJKct0nyUL/EOzEmq3V/Cy9JQihEbcTjgscdgBiqSJSCfOvZrX4ThFg41ORdk6YnYuVwP8oPc/ljz70A/+HmhpBLOkc+3G5OpKcY78D7epzURV9noND8t9Fjn36PL4pjyuSQ/l3rlrpseJ8nGM16Tb/B1sJoWROkhP1seWHkRWD4Q06PUQhEUxKZDlsquP70zxs13qo2eX7ixCquSTgAckk+1X74f/AMPOtarc6/cNBuHEEZ5H/kf9qMGhWWnX8l4UHUjVjEMhlU8eIe/P7Vu+1W5lUl3IUHgeRqUox7JUMuo/pdIc2tnonwu5OmwqZ5FxvZstQU/xHMsgZpVbOQ3pSi1k60vXuE3Io8IbkE1uaW2NxH/JQleQMDHrUvI64HY9Hjxv7chL3qahKvVfYVBZiPT2ofxwhArv0ixIye1R3OLpnmjVY2CAlVHp5Vz/ABD5sW9pGgBPBc+VBuLKikrS4M11vmNKuLUR7gidQEc7W9aoxaSBFMikB8kN6+VejRxxWEmyQnMgySR2Hnn2qoa7bx3lx/0gYmMYfce3oAB2AqatFObqVxF0FzjkHvR0F508EM2QeD2/ekphKHG79KLt4Zy+xlJX18qHYNhqXX2H1vqafLzpJ4pZe7Vr+MkQbRwynuT3qvTSOqZHhXPlUcbsR4zuPrU8oHfCUqH8dw17Oxl5BxgmjreYW0pimY4IyppDaTOMFf1rq5vWaQCTnb2qP2x25dehnPdr15do2hhxSaW7KTb2fJHvW2kmvJ1VImlYn6EzVlsvggTxCa+dot+NluDkg+5rlHcxWXUOCddg1jrTkho3w47Ypza61KXR7mXqBedvvWj/AIeJb2xdb6bf/lVcj9KX32harpVo7zLDLCvO+I+IfcVLUohY8+HLGpLksg+JZcNswrN3rKoi3ePxH7+VZS/JL8lqOj07XCPSZHljlMUpiaXuk0faUdyD6GiQ5kAuoy6yxcuAeDx/WgLPVQ+6Gbp3CgAIYyDuHrXLyPBMluI3WGUl0Vm9vMj8qrpnzAf9eJ3t8Sg9bPPsBnH7UHA0U1/NqdyQLe38MQIzuYcZx7UiTqfOLAsrAKHIYkDpqeD+mT+tGLPbzNtmDJpNmuCB2kPcDPqfOm7jhvBcLdLJqWo+G2RcQRycjGTgkefsP/VQ/wAXhu+rJFGXiztM0r8ufQD0pXIt1rYGoX+2HTx/2UlcxRyeec99v/iCTxQkutRnqw2fQKQKSWij2oPQDvn71G92NwtRmmx/DqZu5li6RWC1j3StjgnsBRNxqGnRTq0zCOMA+ADkt5f0NUG3vpUtI0OQjSCWUnncR2BH3ro9dUeRwrscsoLElfsB/emfyZdI0HrJSaUEMrjUrS8ecwwbXHIJ43c4pNcSR7ERWbYARz3zSiK6Zb6MyCRUWUMRtxxkZ4rcl6JTtAw/Zh70W5tcnr9MnCEbfYyMzrblUkwpOc57GhVkmaQrC3HmfWhEdthDMdvfFS28hjYsmZWxwCQBUNFxTS6J5HnIVd2Cc+f7UVtig08zW2eshXJHOeQKXN1JFbyZOQS3HP5V3Z3jQlVwxBIOMf8APWpVdC5ytcDBbp5Z2fUM8r4M0u1YQ7tkMmQ6hVAH1Nn+1MLxknmt4Zh04t3JHOBj17H8jSzU/lVm2jd1dv8ALfd4R/77UxFPJJOmQ3VqbRzBLGrsAB1F5qBgIVhZZT4myyg13HLIZRDM2Ccbs9yPapnitOoSQEGxsEc8+VSL/Qtu4V+WJ2Dvu3D3oAkxnDU7mtGktz4wCOe/cfalGox7AHUDGMYAxXbRMpbeUaEwUd61FvuJlihBZz2HrQDOD51YfhiyYSi6kVggBO78q5xpC46iWWe1Fr+F9JMFvKRKvXKjfxyntVtcSLZLI0A6m0DeWxj86SWdlFbWiSBnNzcN4I92S3P9Oac2byCdf40oiAX+WgOV+596mJYyKue6JV68M9vNc3aSLjOxRzUReS4cyyxOiscgEfUPcUU9/YI8mxox4cbgMY9BQ7SPcKj7W2ZGGXg4qaTFQ3dtFI+NdLktXF7FF/KY+JEA/ljy7eVaq8rcwXSMhUPgkSIe7ew9/wCtapfjQaz5cf1Fs0txdx/9bEY+c9RYs8jz3ZzQc53x9Btu5PFG2Bh/+elNNUmne6aRJDEqvsQRj08yKW3kykD5mONnByJ4jhlPqRVOcNnXR4uca6Al1R1v0Np4SY2UKTkK3HP9aLtnbUWBREayszgNJwjPnl2x3Ht51XpmEckkjNhCTkr3IPfH3/vU0908ojjnO2MDEVujgBB6nHc10XYCiw7XLuG5ZXF095cFsGV8hFP+leMAe+fvStRizkOWDTNgHvxQgcm26Y4Z5SM+9ETSEzJFEQAgxj0qWGlQdbhRIipHvZBwPIH1PtUepy20cEglk+Yn/wD0QYVfsBjP3J/Kp44QIP8AqHVF8geCaX6le2ayFLeHcpXAckkmph2FF/ZFPN6/UYltwJ4LDvRFvffUQACB+uKFvljE7BEKgHnJzmoAjOTjkir21NG/j1ORJUWKGYSEPvG1xjFTLLsj373Jztwx8vQVX4nePtn39/tR6XEkYMUsbgsexFLlE1sOrvsaQyXG4mKXpgjnmp45BEN5AYqQd+3P/wApUJzyGHPb7UXbTiLqATYZ1x7fnUJFqU1VjK8vEuoj1SQqducMDSG9vDPcqQAFRcJjsBUct91YyEIyfq3HFACXD8Y/WjplGeojupDX5mUoXlw8eQpyMmiUSCRQ65Ej/hzkLSyIxBzv5yOCDwPenem2MVwsaRxzPI30sGwK6iYztA8pmO6NnQoAAcDk+1K7xXC7S+R2wfKrYPhK+mn6VqQJBhnDHtxS3U/hbWUZjHGk8inJVDgj9aNC839LoqFjCtxddJ5Qh3YGVJz+lej6X01SSyVDuKhc/hTHc1TtO0y9sdTDajaSQlj4dw8Lc84PbtVttjaRWfXglPWdhuUt2x2qcjFfF42otyXbLHHbDSV+bimM8oYLsc9h349Khn1V74iOXKq3+akHz7SlWZ2Lj8IobVNSitp/xbmXcEz2JpDk3wujZ8cMf2n2OILhXulglbKK25xnuRTptcJmVARHGBwBxivM4NRlS4aZuzd+aeW178wQ5b7GgTcQksWo5fZaZJivXni2nf4m48W3HJrdJ7LUPl1ZZPGzmspqYqcNrqhgbqQTFg3iXgg+YotDb6lKofpRYG3kAED1964h0O8ntjcyx9IMBtL/AFGpf/5e6IMjzJF/l4Jz96pY45VxXB4aGHI64FeqaNb2SzXoZ5YIpABvQAe57c4pLqEfR1GNFWNRkMNnbBGfzq/xaPe/K9O8lheIFlWN8kYNVTUPhPVFDy2Gy5EQ8IL4P/BT3BvpUMennVpFae4EUaFhlzuKqPXPejLYTsm9I2bAyx8zSuexv7O4cXsJWQBSQW7AjijbY3IHhSQkea8g1Dx0VpRaZM0TOSZDN9umTQly0MSttV1bH1MDx+WaYpqN2EODNkjaXKnwj2HrSDW1u5HaUOzQlvpPDD7iphFthYYbpi543mJk+ok4+/2FWbRfhh3tDd3cT7JMIoTvzTb4e0CKKGJ5YzkqF3k8Bjyc1ZnEdoqizhklWHmRFYlc1Z6PS4cCpISR/DsMfSis+o8jfX1cgKPtRF5pcFmY5ZwskgIAk7EDPAwfIZp3HGmoRLeXpETAYRIyBtHvSqR7cRsWaS4m3kL1DkLj/maiRbx4/VdFQTTkvbmSN3VGTPmATQ1zp4UuqZO3uCeG+1WKRI2Dq0KBmOS2OaXyXCW8ctsygkch6FFmWPuimX8MlvNtfPHtUCyZ7fvTbUnFxlnOWHH5UrtIDNfJAOFJ706NNGDmg8eRJeywaHo0t2OuwGAu7Z61aoLxYui0EYR0Tafc+tA2cYtYldLjxt3iIwQPKobi8RXJTgnvnyNKk6NzS4YpFgt9TmS4klLMskn1Eef/ADFT2+qyRLJsz1JDyaqP8QO7LE5Aou21BWbOedvHPakqbsv+HG0Wu6gtLiwIuT1pDyQW7HyA96p2qWjWkpkiDtCcbwRkp7E07sIpr7DrMsES5JkfuftXZhhZXjSdnA7s44b1zTGtyK7SxS45KzLIVhJjQrKwPOe1V2WRpJMuSSTkk0zuH+Uu2glJCls7/Y0AxVpG29s9/WpqjPz5XkltZkYLDxdqKtJGR8KfDUDZC+Vd2zUEkOwtRapjy1mGw5+rzPnW6AikGe45457VlCrNBzi+z2eTUUtHMNwXlc9lXnOewqa/nurSAXr7ETACxMe1LL7WY4I1CANIvZgM0EY9T1rpzGRBCp4DnvVreYsdPdTlwv8AYXdT6vfxJMtqsMTAZy3f3xXapZwJg3chDfWu7ANL73VLuI/Lz+EIeCBnNL5pirBi24HuKDekWoaaUor0vVDC/stL1KX+b1Y3iz0XBznI5HuKpuq6Zc6XL1LMyFGyMpypP2/Cf2p7NejxBMgFeB711b3zKrRLkl15GaBtNlfVfDxyRclwymS388pUiIF1UlmJKkYHbHn/AL0s0iWS51dfmTu5LbTztNNtTRLC3uFUt0M7kVuTI3ufQZ/alWgiSOSed8BmGe3vTlFKNowtNj2ZlGR6HYTSajYNZl4o1dtyszeIkelF/OXEUDQWykyBcdPgkD7DmqxZzyCVWRIklXH8x/pX7D3/ALU5jdtODpbXCkHlpY24c+ZNKs9RGHpILWe3htl3wiSXb4mfyP2pU7K3UZAEwMgDIBPpUcJuriZ59pkjQ99ucmu/mutPmTp4PYe/uKhuyzGKjdCy81uK3gl3LhnH5/aq7PqJuX3OdpPkO2Kl+KSDqr7f8o7dqWRKu3JolGkZeXU5JZGlwiSeRT2Oam0NVe8Z9oLDAAzjv/8AKDk21Jo8oS/xxgg9/WjS44Kjmnlju/J6XawG+UXEsSIvYAHJOOOwqqfEcDWN0fEHRj4XHn7U20S8TenzAYpj6AeM+9OdSS01XS3t5pAc42YHK/agaTNR743R5o1yckA8elGaYXurqK3iyWkbHh748/2qCfRb5dR+TWFnkJ7gcYz39qvWiaKPhi3FxcNHNPN+JPwegBrnBUVcObLLJQxdrO1sNjwIxCADPcUnuB8svVUFoX7qp5FRXUslxcTCFPCTkoTyPt60HLPLJYyhB9GN/i7c96FP0akoqEb/ACL/AIrjUW0Fwke07ypz3IPYmq5HPxgDimev3UsyIXYPjO8HtzwPzpIsWxCzZ471ZjFNHmNVqJRzug43KqnA/est7xD54xS5Yy2M9jRlvZmR1QD7sKhwVClrslpoZwzIYXkyrBfesoO4iCl0jXapAAHt61lFHHFIHJrc0ndnq1tHYmHfdM7SdyQ2Oakn1RhFtgcKvlg0jLSNv6Z3gd2VuKmZLaK2SPZufHL5qpb9Hr9kG05ckz3iyQP8y5LLzu9BVfn14nwQJnH4jRuooo0ydg5GEOMeftVRjODUVZ2TNtltiWKPUJJFBBBPnmifmn2E9vekEEmAxbntjNHmZOn4iT9qhRDebjkzUH3xIjMH2HftxnuO1Jus73RFvDsBwdo8jR0rXdxIYrKE7pfNfqGPf8/2rdvpbxI9t4jNwWXzHPrVyC+p5LXyS1LcRjBMnypjz+FcbufvzRWmTQLKpmQneSBhsAUkEVz8xvSIdMeDAPBHn+ddPOyDpnawU+Xf86TOFM1NHq45I7ZOh+L8RyMsR2LkgAHFQPLA0mZF3Z9DzmlAuA2CoPHoe1dxXTRgjAJPALdx+lLNO1XAl1VnkvZWYHvxn0qGHkBcU9uLeOYyYJYKATS+6tRCqyRtx34pi5MrJDa3IX3S7Mil8crJKGXORRN3PuznvQS55Ip8VwY2pyfdOPotGnXpcKSe/mvenaXWxQVJ5IO41Q7S5eBgFPGc/anwv+rGAJcj0pU4UbWj16yQUZPkvei6xBb2EjSR7pp87j/p8hSy8u3B2uxMeNwUnypBFfYQKuVx71t7wrg5DnkYB9aVbNKMoR+y9hM9wm/esjlO3bBWg7gFCzmRShHO1u4qK4uEd+Mqn4FIzge+KXX1w6EJHnAHPrk+VHCFlHWaxQiRXUrSMFIUKOQR5k9v7/vXFwM7YkbjGX+9csNieI52jv8A2/XmuoFOBlSzvzmrSVI8zOTnK2SwwFl3j7Ae9WPRrBYv5suAoyQG4yB3ofT7JHuYYUJYnhhjkZ7n8qK1WZVleG2BSOMdMZ5I9f1oXySnQo1CQTXLFBtDDy8hWq6VCzL4Ad5G4ei1lSCW6C8aFI2jK7CMHjzzWPO0svLDmlMEwaJoU8Loc4P70Tay7SCeapUe3jJVaOPiKUpClvGCQ3id/wC1IIky4q0alGJbdZgMktjFJGtpIpG8GFzjPpUtCauVs2sLeHA4JqeTbGNjR4c9jmi0ijhA8W4Ecnyrdrbs9yzMolUHAB7YpkI2VdXn2JhFjJJbqqR4aRl2BffHerDpmiJa28j53TS4znuvb96hstOCTC6RNrhQoXsBx3HHc81YLXc42xBmB5wTkgVZXCo81KW6Vsreq2ZtNPecRFmB2IQO3+o+wqnyWcq5uXdSJASewzXpV9aT3sMq3azww8eASDKr5g1RtS0aW3hjSNCUkZs8E7cEjYB68ef9qGrJhNwdornVWJ9o7ketTLcK47kn0BoW4tJGlDp9OdsYPdvXiiJoT0iHYb8kuwGAgH+9A8RoY/kpxVM7E8niUNtVu/PehtQvBtVAcBRyKA6hBYGRh6KO5PkKx4yZTG/JBzIR/SpWOgM3yDnHhAm1nYn1/pUqw8ZYeEcmmAtunGN/1yHn/SvlXUsIAWNuCRuf2HpTDO/YqcFFPkW/pUaSOmCpP5UU6dZyc4x4R9/+cV0YvDnG1eyn0HmamiE32jQuyMA7jxzU0d9IAQmR7UIe+cYz9I9vKtMSBjdy3f7UOxD1qcvVhJvbiSQtu2eWUGMio8lmB74PYeZ9a2mY4xtHLcfc+daXESsR4vJfc1NITKcm7bMbxSCIcqpyx9TTO0jXqoSx2rxjFLbSPMgOc5p5Y2zyTrGniLEDHpXHIc6Vi1ie5deW/lpz5EZJ/QfvSvUpFimKAsZJQXfJ5APYfc06nmSAbTnYF2ouMYHOST6nH6D3pHaWRvr/APiEquYByi9i7HsPtjH6VBDYRaQO7pCqhpXIUDt4mIAGfzxWU5s7SSMpLLEFcSAnecc4J/LavP7eVZXE2f/Z</t>
  </si>
  <si>
    <t>Kiwi</t>
  </si>
  <si>
    <t>https://encrypted-tbn3.gstatic.com/images?q=tbn:ANd9GcQvyIj-eZoRzitEBFG2Ri4TSHnoXJAtRXSN8IG7IyHvRM4axVowBu_izIakSh3ZeVk3wpSOKR0dXunE_U8uTSzTScykqa2XyOZgtSFlc6m8WA</t>
  </si>
  <si>
    <t>35.2</t>
  </si>
  <si>
    <t>Lentil Soup</t>
  </si>
  <si>
    <t>Zucchini Noodles</t>
  </si>
  <si>
    <t>Eggplant Parmesan</t>
  </si>
  <si>
    <t>Spinach Salad</t>
  </si>
  <si>
    <t>data:image/jpeg;base64,/9j/4AAQSkZJRgABAQAAAQABAAD/2wCEAAkGBwgHBgkIBwgKCgkLDRYPDQwMDRsUFRAWIB0iIiAdHx8kKDQsJCYxJx8fLT0tMTU3Ojo6Iys/RD84QzQ5OjcBCgoKDQwNGg8PGjclHyU3Nzc3Nzc3Nzc3Nzc3Nzc3Nzc3Nzc3Nzc3Nzc3Nzc3Nzc3Nzc3Nzc3Nzc3Nzc3Nzc3N//AABEIAKgAswMBIgACEQEDEQH/xAAcAAACAgMBAQAAAAAAAAAAAAAFBgMEAAIHAQj/xABCEAABAwMCAwUFBQYFAwUBAAABAgMEAAUREiEGMUETIlFhcRQygZGhFSNCUrEHM3LB0fAWJEOS4TREYkVTgqLSJf/EABoBAAIDAQEAAAAAAAAAAAAAAAIDAQQFAAb/xAAtEQACAgEEAQIEBQUAAAAAAAABAgADEQQSITETIkEFUWHBFDJxgZEVI1Khsf/aAAwDAQACEQMRAD8ATP2fWp683VcZDoaZSjLpPhnb9auxrA65xz9mQQlwhQXnwSBufrV+zm02a4vmG+7Kb/B7OM5HqKrqvotl5M+FBksvqOA4sbgHxzzrItq1ZtsI6AwP1j1dSAI/cYQTEsJioGX3e4hHiaT43Ca2H2HJLgG4O9N9ku8a+NofcldvISOS/wAPpjavbxFccaCkcx4GvL132UE09c8y6EXGTDsWy6ISEMJA7vvCqbHDh1qEjQcHOSedTWS9ERG4rOVyAMBBHT1q+Ish90qku90/6aTgD+tUHc1jAJz9ftB3HPM1ZgRYqcjmOdSNuJccAYxhO+TtirXsjbTWCE6fDFDp97slnRh19suc9CO8r5DlSUostJHZglprci84ytK1KSjPMHGaW4UBu5TBG7VOoHK8q3xS9xl+0V6e0uJamgy1+JayCo46Y5Ck2xTJzt0bfRLcQrIJOrFen+E/BnyDdwPlEWWYE6BxDw9F4NvIvS2jIiLSBsnJaWDtt4HfepovHFsuERwy0hp0JykeBpxjJjXawpauiu0QpOFZ6+dcgv8Awhm9JicOFUjt1YSzjcee/IDxNewro8GWX+JVJ39xf4gubl4uZkKA7qQjIPPfajvDfB9+u6UrjW91DRGzruUIx6nn8KfrPwFaOGIBuN3b+0pzadfZoGW2z5DqfM0SVxjKeQyUhmIw9shvGp0fDlUeIudzQvJjhBBDH7NIqGUpvF5IPMtRU4PzOT9Ks/4Y4Ks6O1VbPaFJ/wBSSsqB+eR9KtokzmT2lpcM64dplaFJ1JQnqFY5VUulwdm3Rtmd/wDz3ygq0LjHCiPAnmaWL6a8/SArCxsMcQ4mOI8Av2izwgnbs20ADVn5CrF2fnmEhi22lwzXB3ta0oQjHQkE/Sl83CdflNRbZdocd2MvW6haFJS7j9KKJ08Jx5dwvdwbeelkBrBVpSPBNWdwcA5zI2+6mbKvdxtVnAnIWJ60HsWorPaJyOeonmAeu1KX+K2r2ypm+uqXH0K0vstlOlwfg5bn/inmFfIN0adSwtwqbaTocUkJxqHLUfShXFN7s5sNwgJw2UjGFtEJUTvkH1oWRlbeeAJJKNWRjmUeHrjBuXC6USZSIq1oU2EyVpQHj0ITnb1rmzlznWW4rYUlcZ5ZUnt0LKSU9Nx0pq/ZVe4cdFyanoGkNA9oUal48PHxpL4gYVc72lmHOS+y699wQMYB5j4Umzx3AMT6hKyiNcLjfiFUVosvulvT3SUZz8ayjLFxtVpZRAaDelhIR7mrfrv61lUDqsHuTgQ5eVQLFCcciMMowNgAK4tfbxIuU1Tqj3c8hTJxhdH5jnZhXcJ5UrKbWpOG0acc6vaq7PolypMcy9ZJTLTyFdqWnPzA10GFdpMhsNoWh49CVVysMEDvnHnTBZmJT8qM3blqcTqBIScZNYGs0S2eqObUeMTo9kvtshvqTcGdMhJ5hOc15feP0p7tsYCcc1u4/QUNkcJzpdy7SawqOlacaveB+NWWOGLRAkhLw7XxKzWM4opJSwHPuMSXuUKHMWV3283qShhTr3ZOLAUpIwAPhVy68BXFp/Ik5jKGpClbH0/Wn6DChsxe0ghJAyAlNV278tyU9bbn2UZLacpWfx1oaG+m1GSsBW9ot7cEEdTkN64dNuIDrpOr5VVgOIh+6jURTXxm6hT6UIUkpA2A8KU1tqIBTzrb0D2GsGzuE2DGWPxXc/ZTGZwEkcsV0/gaxi1WgTJPfuM5PaOOEboSdwkeAH61xS2Nr7YBfukb19IAoLTC2/cUgY9MbVphix5iGAA4i9xNcItotEiTO3TjT65rn0S1yrpaVLQRa+2X3ZOoFSkf+YPKmHihKeJeJmbOjWIsL7x7u4BX038s/Wmdi1wm45bUwlZxuFc/jWbqb7DbtQcDvMQCZ5wbbbbbLcI9rWFpb/euBWda+pJqtxuUuuxGi22soSt1KjzBGBt86G3azxnoz4hOuw3lJOosLKCT5450ocJXiQ7fDAkbqYbLeg5ISBtkZ5ZpN+qD1MoXEF8quBNbH7Rars/d3YqFR091SVHGpR8DTRF47iXNtUSbb47cVwaVtlZWoj0xvUN4TAeIt3tSG22Gyted9SiaUrxLtlvShlDCvaAkHtUc/hS9Hq7gwrIyB/qJV2l3iy0WXhy1rdTJQtS0HsOySVuEk93V0CR0oNZ+KvbnjJnRUO9i2lpDKj3VgZwpXmM4qrxXcoV1tK5GlxqShsJ0rVnOOooBwgy/Ld9njt61r/vnWjq9Q7VHBwBLakGsk9wy1N9kZuE5pIQpxhbTjadsHofhV3gjhG63e1tybQGwUEqWp9egAq5Y2Odq8Ta48aZIhX5bLbUtGNZdwppXRWR08qI2tZhW6Nbi8rUwkKcUw9gFQOBy5jG9VqWVKWsPMLTV+RtoMtyHX7S8qA5AiOLY7qllwK1HmTmspH4hZdk3mU8lpagtecnO+wrKT4KG52xh0oB7lqWhSntbzgO3StQptQ7g28aqKKnV5UMmpAClOW0bVaZCeTGgz25IcUxhpHdI3PjVvhBFwZnJeiPJZB/MKrPPdm0FKOduVX7Bd4aHUJX92c8sc6qalrFrOwRVi7p2G2cRym4yETC1JOMZG2aqXN5M6MZKIjjAGxKyOflS3JuVrWw32r7jZ8k1Zb4jTDbYisNImRV7qLhORXnrWv1G1bPb5j7xToQvMYLUgQ4DjqnQkHvb0jcS3MTpxdZSo+JHXFNJuLsR59aY7Ulh9saUrONHpsaFFLPZrkSWG2lA50Dwqzo9Hpgwc2eo+0Ub2ChYmzpLlwkILTRBbTjJqoph9KQVjA8aapHs3aLcZCUIXVVTTa0YC1OZ/IkqHzr2Gn0u0BV9o8WemV7K3EC21zg4rJ0htvmqu0WS5wHm27fHKy6w2NTZGotpxtk8vhXF5VvmIiKlJiPIYb5qVzFZwVLuf24W7XJ7J5SCtRVvkDxoV3K5QxJdt06wIqLfxU667p0TEDQonqOf6iiRWEBwkJwrO9KdwkPzENRbvIcakpOtmShIyk+nhW1wn3O3wO1lxTOY07yIQ1geZQO8Phmqt9DpYWA4MkcQw0I0mSpDkhLYAKj40jXCJA4fu1xuSbih598YaSxpwPHOTnmKB3jjRm56I9sbWHEKC+0/Jion4rE9pctOhMvGVtqOMjxFVzYla+tYu0ym2xJmOPSYaHH5W6ilRx/toWzcor5LZ+6kJOCHE4JNFUcRuRWFRrPHD0oJOpSd9PpSHOVKfmuSJqyHXFalFYxk0elNj53jA9oSVHsiHJENy6amIpQcHK3FHATRiycMyorwciSiVI2Kkp2+FecCPWmU97NPUxHdCSpTkhelBx5+NOs7iGyQ4SYrV5gIabGCYyFurP0FMauxkKgTSppqwM8iCrbwRI4iuDsZySmOWRqcfUnUTnkAMj+xUFy4LuPDTL0iNNMuCl7sXE9mUKBAzyPMedVn+LIduSqRaJ85bzqwFLebSEpxyKcHVU0riabduzdnYeabxhKVqSlecc0g4PxpyUVpVss95WsY0WbkHEqucN3GUsvNpOle9ZR+DfTHiNtM3KIy2Bs2oOZRk5xyrKIUVDjMH8Ux5xKMnh1KUhbYGc97yodIhLSsALST0CeVdZ4kgxbrFRdYwTt3Hk55evmOXypMeYYThtgpUokhPZbmrBrUrmFvidPgqTHSoDO29CUxglwHGkjrXSnLImRFWx7QDKWO6go7megKs7evL1obcbM/erY3qjmPeY6Akq0qIkpA2SSf9QY28eXhVOt67Q3jbruSrhjxAUVxKmsOvL2HLO1B7s4pD4MaUtPoafbFw/GhGMzNbak3B5BddalNlSGmuR0gd3VqIGTnkQBtucNgtLzzbggtMrGBrabwn4gbVSrNJuxAe9fy4nIkTL0pASxLeKPM7UzcK2C636V/nbk42yOe+a6Y3wpZ14WmKjVnp1NFIFqg2wHsY6WyrnWsmjqB3YH8QSQYPtXCNtiNIQtC31D8bpz9OlG2rfGZQQ2ygDPQV65OYRgaseQFYh0ue4gqbPjtVrmRxI3IScbgaTtpI2NU4PDdphy1TIkJlqSrmtAoqEve6e6OY2qUN7d5WaEyMQTfrQmZB7ukOt95B8fKliHJkRzrjOlBG2OhNP4QjPPGaVuJLemM+ZkdP3SvfT4Hxo0OeDBIgG5221XUlyfB7J9fOVD7ij/EORpRunAD8pSjar20+Md1iV92sfHlTw04laR3sjG1bqYQsbjNC2nrY5xIVtpzicvRwnxFZfvTbpaVJ5rY+8H/ANT/ACqnLcUtXs89gpW7se2bKVbetdYQmRG/6WQ6j+FX8qkN4uaUlD/Yyk/ldaCqrtoxnKmXfxnoKkdxfZ4LtFx4diOR2QhejdSYxVk+tc+v9im2F9xuRFV2Cjs7pOw/lXaI3FjsJsoRa47afBoaPpQa8S7Tegr7RZuw1e8lEw6fkRimtXkStW7VnucbU/GbJUUhR20pzRy0qCbS0teBhKlY8s7CmFfCHBjjmS7eG0/lRo2+aaLfYPCKoqGEXG7oQnbdDfT/AONVrqWYYEsNYthG7ic5K7gslQZaweWdzWU/jhfhIf8Aq13/ANiP/wA1lB4bI3x6b/KPUCdCtcJf2oj/ACzrKG38hRBOw3HmVHJpcvt+YituW6PHjMupyFrhpATnJ5qxnljI8fSiN2UhcmPEkNrXFlOFDxRySNJOc/AD40uXuBwxClpBujkNttkqW1p7U88DGQf0PLlWDpNRfdRtck8/vM5Vcrn2EZP2fXGFM4Wjv3NoLk9otJW2hSlnfO+Mq2zii3EV5jpiJSl5cuIHdMoMqB7MDchX5cYB232pBa4ggRpLbEG3NFsENN6I6CV61ApGnAwTgkBJHu7jlTtc7rbrkw4uG4mXNkaWVwnZIQjVpUFJwFYVtnYFQyM+Na1FaKNw9/piRn6zWJKj3NhUqG7rbQpYLugjkdxvVO1tyZMxd0fP+RintFb+6AMj1Ccb/CtOMZ0xtuBYreNM+aAt0NEZQgc8fI/Kg/CXFLjEl2MvShUZRShKNh2edvly+NZm06f+4VyM/vH6XSi5jlufadIRc3VcnGyMZ3GQa1VLZknQ5FbcJ/KN/pQpEeymSbkYyDMkpw624vOjVzISfdJH6mteNr49Y24TsEakOPBbi8jBCcaknzI/StNdY3Ldj6dj9TOat0zvjCw2w23vBdaB3zzx8962SphQPYvoJwQEq2OaWZ/EkiQ029aZKktKYUtK1N5GSO7kHc4PQYon7dAlNplF9pGkJJWk5DiSOY/vrTzqkIIJjbKCqboiWviyZYLi7AmLDsJS86XcqLfU6cV0Fh9u4Mpl2uWl1Khr0g94DzTXGOLGH2p7kla1rTqP3nVQJzv860tlzuEctzbc442W9gUjSQDvg+XrVTT6w1gZORKYJE7WVtpOuRJUc+6nGnBqGU/H0KCyVgjBSTzFKNn/AGgRXilq+tuJdAwuQ1jCvMp/pU/EM9ljWWFhTak/duoOBjY8q26LEu5WEGzBVymR7dNKUPJ0LOyRzT5VfizkOJChuMc65VxRc/a5ASgg6feUBuar2viSXbgELUXkDkFcwKI2ruxJ2HE7L2iSM1GspVtSfbuKGJbYUF743B5iiSLs2sbKpgweoMLLSk1WcbSapquKT+KolXBP5qkyRLK2k1XWymoFTx0VmoVTqWYYkxaTmsqoZu9ZXSYcs1+tEbh2OqTHEh50J1uSXggIBwCAokYAG2BzxQvjWFBXEhSoElaYj6/vCtsrzgbaVAAKByRz8xnouS+Ep0KEzcJ7JYjFKPvG1hQSFAacgHUBuBuBjNWXOLDCgtwLa+txDaUd508tO+wBG22N9+mKyK9KqknMvikbfTLfDkBsz2Ggxqb0KSrV+80kfxDIG+SByJ2xR9hpqxX6O+zDTImraV2SmiEtoWSQU6SSE7dc7gnAFL8W9NRVmUwVLlrThGVlRSTnl4nz50TjMM3e0sIkqZMkyAgF53sUnvYwlXXmE5674yRmq9YNjnENtNVjBhKe5dr/AHGMGmlFCFHDuhIU4oY1ZyQCMjYdOVT2232uxNTnbqlDq5ayiQ++4UoRgnuoCdyrb3s/KqMmR9kSJEeO8Y5Y0hxL5U21q3yAEkHbY6hgb+FH25gYjpdmMP8AYzTh9LkMFvScacqURtzOFZODyBzVmtMcSs+lVeUMW5vauXUL4clKlQyBkpfQSzj8x1HA5+9k8udMka0DiqF7NPuZakRnO0ToBA0EAHKVAZ9emaLxeE4bEMqs7zTKHHFOKyolJOMbdenw5CkeXMfs3EKW39Kn9Zay2+nGlZGlexyduhA5+WRQZbFvPoAWJNjsdj9R6u1ugw7KLdaZAaXHAKAjckZGrOeuMnPPOKWLvObg8KSnm4jS2WnUtoUtakqWSMOY/Ng4O22+OlErfLts9b8SXDKe1SlJeQvZzvA77jG6ee39aK7G/wAbAO+2swocchEeKWVJKkZ32OCAThOSN8HHPd/i8g3HnjGI2zKrszxFuYHnmBBkHW+tpCkrVtk43SfPr8TSzFkORJjYBOkHdtZykA86dOJLPMtbqlPxny4V5QW8OJJ8f+OflSvAiS7pJediRnpIxultpSgMnJBI93x3qlVWy5V1lEZj5w/YLYl9u4LWmTIHfQn/AE/EK35nrUvFlg+24y5VoyiakEmMD3XfEo/Kry60qW956CuMmQuXC0LwStrAKM5GyiD1IO2MY86eWCtMhaDp1JUDrQo6T1BB8P61pfDfJWhVjAVsGcNejEOuJUkhSVYOoYOeoI8arOMYrq37SbEiRG+3ojSUupIRNQBjOdkuY8eQPqD1NcvWkrOwwR0q6wwZeU7hKQ7RletpwoUOoOKvM3mQkAPsoeA/EO6r6VAptI5869jRXJcpqNGQVuuqCUpFSLCOpBQQk3eY6hguyGleChrFbm5AjKJjZ/iBBoGpob4wrScZTuPnyqPTk504o/KYO2HTcVnk60fMKqFV0cBwXW/nQoIHWtw0FbJxnzqDYTJCy8borP70VlVRHVj92T6VlDvMLbOr3W5JkuzWnXm0sSW1MZ1Y2IIzyOOfQHlSJw1BtbvtBvQWtCUHuNPFsheDgDY5Pr/Le4riSWhtpMe6rZe5OLbaKQo+ZB+lFJtv4tuVmUXoxks4C0vPNKUtPlkgqSazaluTqFe7EemaR43DkKMTH+0zLUjuLKkLA8eYBqxDMS12yKpqSJEMOgDtQCWlFJOk6c5Bx6jnvmlKWu4C3rjoaClklK1tnJwOYA50DbkSWCppXaBsKypA5AjPT4n500JZ2Dj7ztMzBxvPE7a+9FEOTqtrkxlZ7RCX3ip1lzwTvqUnl3knwJ8DTU3HZgrkMNFL01XZuNSnCgsYVnIUrTq3OxAPnuqkCz8USYbYZJQ/GJyWH0hSPgPwn+HFXVcXlC3VqjNLS4gIIUBugEFI3G4GB7wOcbmnq6n8wxL76dxyhzCZv9wscJ2E04iTFWSlpaVYOo8wB1GTn1NV79IQ3BbkTGGXrqvS0tCVk4ITtrB64xgDPTP5a0hXeZfuyQYseZOV9226uKnDaTkE+GdhvpB5gHamuBwvam5rcG5SAud2fbBppnKW0DYAE8tx13NV3VFOcZMp3NyOORFOy8ZXG3P9i9FbdXpx98VJWv0OMg+fTbzNNH+PIcJpLVrsseFIRqUSl4ukas7Z7vMkk9N+XiTufB8R6GW469Cz7qtKUqHxA+h2rmL9rlRL21AecV2jrwSFkYIBOMn50AsOMLxKbFicmdUd40s88mDxPbkqLiEYlRUAhQ2VuOYweYBUNvhVyLLlRXtdtmtSLU6ELitto7JaBgZynbOTvkDrvXM7tJjOXualnCGGh2adshAbwnb5Z+NDrhfH5yI7SnCI8ZIS02k4CT+bzJ8aUbLn9MFXKnqdf4qu8e42SXGkFKpkdpLyMJypDmfu9PmSCMDnmpIke5O2yLNuTCWZhQO2QhtQSkeJJ21csjPXpiuY2Bc2+XU6n1dsrQta1K5aCAlR8hkHbPKnm33S42qUgTlkoCe/2aittW2+M9M+NMr1L1HFg/WWFp84z0f+xkZit3GK9BeOWpLSmFeigd/gcGuBPpIWpK04UMg/Davo20yodwZTOipWhtC8rKkaeW5xXzpOC3pDq093Woqx4ZO39+VabMrKCJFaleJQU2FDvEgZ3om3F+y7KuYsK9om5ajjqlse+v64HlmprJaVzrgGXjojoHaPuc9LY5nNFu2jy7nIvbzQTbLeEtxWD1UP3bfz7xpRMZA/2aWCi0rWtHdEq4KR+BIGQk/wg/NVatRETItxvEphLTGQzFYSdILhG3wSkZPwoq9FfTGjwTly8XtwPSNXNKCcoSfU94+QFQ8TOsNvsWqIS5GtyS0Vp5OO5y4r57fCunYi0ImnB18/y1YaZ0j3c5GMqqXbGwSn1rVatIycqH0roXEwbDGRWVTXKAWcKwK8rp3EeeHOE5duP2hNZ7OY2shuOs+5zBJx1xkfHPPFbq4iuHD9wWI4DLisgpySkHw5/wB+eKTGeJ7pbHVttSFFknIbJJSOvd+dQy+IlznQ7JaKik5CdZxn5VQSvVCwsx4lHaxMdOJ4y+I0Q5kUoTeyhSnUhekPDbCvDV57cjVKxWO7Xi4uwH4AWthA1mVkFPQDWN9+e+eVKib1MemJkJUQ5rBSEnkRyxT/AMDcVdh7RJvMx0uH7tLSxp3G+x6+nSrGWA9UfVvBxFm4WeGm4yIKi6ia2rSWfeBPilQ6EY5ivX+C50eF7XKjSEMhQCnAMhPrjl6mm2MtiTc5VzYiBtb57RSCfd+flj45pvs1w7TDUhAcZdSULZXulYI3BHKs9viASwJjia/9PLV7wcfSL37KbK1Gt7j6k4eWopJVzG+30xTl9nMRpapzulUpwaTjlp5gUhLU7Zb1Jct8vWGncgkklSOiVFXPYjPp405f4hQ6YrCWXMSUZS4lGpKcc8np/Omq4YnPcRqtC1CK4PBhBztHAhacaeRSrbrSNx02zDvsG5ud1DSlLXjrhKiR67U9LcSzE7aUttDaRueVc04nubfE1wcZZb0x20LCXCdlnBGB8CflUseRM54hRC88qQ66c61bkeeSa3QysKGlIIB2B5ViiuK8mN2RCAnTqx8ztRSUEy3Ci1odCY6FFZU2TrIHIYBAzjqaeVdm9A7iypMK8IKaYne2KcLCA2ttWQSCSk4Ax506RC8uI3JCSplx4tqUcEp22xvvtkZ8q54j2qPMENTLokgEdkU4J2zn410/h1tXC3Dzc/iR9QcUgqREHNRVjbH98t6AaUvbuPXUtae3bSU98yfiu5M8O8FiK0OykzgUNoJ7wSr3lfL9a42XVa9ASVrWrGlPXPKjPEl7fvd1cmyz3ycNoG4bT0SPn8akRCZssFu4S0dpdXyPYYQOo7nGpQ8PKr5wOBBBI5M9fblQ2UcOxU6rhNIMtQVnA5hGemBuausRoso6e1KrDZjqdXj/AKp48/mdgPD1qpEhyYQXbEtrc4juJw6snJiNEZOcciR8h8KuNwY8ua3Y4Lp+xrYC7OkAgJcUPePn1A/4ocSZLFefgw5PE88hVxuJU1BAGdCTspY8gNh8KWPYXVKBdOhPIHNXb1fDebkXWGSiM0AzGb/9tscvnzqMhQA7VWf4q6EBKr0ZloEdqHDj8AzVR5rWAU55dTRNbCVKDmFH02rQsFxwd9KR/wCA/Wuk4i+u3qKiayrq5yQshtkKSDgE9ayinYldMVqVERHcJS4hWouep3z/AH0q9CixY7ulplKzvlZOfrQ6Zbb1b8pl26Y2kHfUycf7htUDcsrTo1gJ/IPGkFWEqnOI9WCFbnbyhbyG1ttowEpxgk8yT/fOoeJJkGa6yzEYDURtSlIUDgqUTgn5D60Ft8z2O3PKa0h1aTkjmMjA/Un4VE252rSGj3jkKSPIc/pStvMWMg5jjaxGKAhbgOjGNsZ8NulT3O+NsDDJyo7AJFIdwlPtIHszhSsKwrSNiDTVwvHir4efk3F0iQp3uqVzUlIJPw5Vm26DDbyeJ6bSa4MoBkTGtKFuvEZWdR33z4UPPFl2tjjTEVQKnCTv03Na3K6sqStKTpRjbfkOlCWodwmz2Xo0F+SgoGAw0pzA89PKrVFRJyRG/E7kNArJ7j9bYt14kbSq63DVGznsUAjJ8znlW8m0JsxckQHDqxqU2DlO3Mgfh9RRThazXpplPtEJcdCR/wBwoN7ehOauXe2WtDhfm3dhlYbLYLXfWEnmN8DPLpTEpsYdTCfx9TjF1C35y3wlKwpZWCgjCfLHw5euOeKKcO2G+XRxp21xgllKiRKWrQhvx7+PLkDnyppjR+F7SrNuty5r2T/mJyisZ8dAwn6VbkXCZcxqlyCWk7JbAwlI9OVa1VDgDMrl/aXYztn4bU3IY7O43dtsN+0JSezb3OCkE5UemSeg5daXEImXuRGZLbrkoai4hOVrK1YOk/wgAYGMHVU9htMi5vhcZCR2au6pXuhX5ieeB8cnA5U2P3aBwcyIkBtubdHkFallWCQfxKO5Cc5wBuemcZo3XHAkKeYnRuEbnbCt96KwytBToeccykbciQNjyqk4kpmSZRYT7c8jAlsL7XQQMJIAyAPl1oBxxdrleShc+c+/kkaSNLaT4JR0+O9KrMOVqSplxxKjuCnnSGXEMZMeZDqrbCcat0jEyYT7fMkn74DwTn+v9RSlXOOi2C02Nbvsiu9KeWN3T4ADpt6eFCmoU6SAm4TZDyBvoddUofKiIhtxtko1Db39hjzoIYE0joCcYKlbdNgatB4qWlA7KPv7+QSP6152hSnutlaPypGw9apvNhOSNGlW+Ad012IeZbkKZbKsyVLV0DYwKHS7i41HWhnSkHZWEc/jWyEAjDadefKpDBWE/eKQlB8uXlU4EjmLCJvZpCDtjasphNkiqOcjfwTWV2RO5jS1Lu8b9xOXgdCal+2rg4MTYUOWOpdaSrPzFQiU0TtzrNaVb0/iJllufagn7/hS1+qY6U/pUybjw8OfCsMHyz/KqGU1qdJrtq/KRgS+u48Oq2PCsRXqFVui9WhLYab4WgaM8lN6h8jQohNejRmu2L8pIYjgGGW72Gj/AJCw2qMfzNREJP6VkjiW7rGFyykflbOwqi3pwN8VjrIJyk5NGFUSCSe549Mlyf3r7xB8VE1G3Fb1d4aleYzWxbWncAH1qs++GkkrcSgDmaMELBl9bwDCo7KtSVe+RuBvyHn6VDKfaiI+/OlI5Ng4Kz4eQGfQeuAV12963sRBrQk5LpyB6AAjPzHrVizxpN3noXglSu6hO2F8z8sZIHQb9RQPfngSQonRbfeXJTKmbbHCH/8ATYIJabQNtajtq3OAB7xBGcBRETUANlYka1OuHW7If3Lqz+Jah8B4cgMAAUWsyE2WGhIG2MuOYCdS8cwTgAY2xuPjS/xtd2ZjXs0d5Tr52C8nT15Dx/pTkyoyRA7iZxCEPXj2eOEOBsEeCNXiKIWq1pbaLNwaCXMDQojAPoOtTcM2ctvB2YDucpOnKl7dPGm+TEZlN6GmlqA9wrzqT6H+RpYrycmM3YidItRjuAtBSt9iE7D4VB9nqW4W3Ekq5ZA29P8Aim0Nrjq0zFamCnfsyAT59flQS6X6x2/umSh3Y4QwnUR9cfX+lca19524weu1PoRnKkpX+FP8v6dK0RZmUjVy/MXDhPx6fOpftW9XZkJsVqdabO6pMpGED0UTvy869j8JzZWX71dHHAdizHRjnvzIwBz6Cg8ak8CTvxBc+VaoSVD2wOODmlgBXwznSPnUUd+53EYtVvUGz/3EhWR89h8s04QeHrZbhqjQGSsb5dR2nrurl15Vf0KUoK1JGO8dZwAfTw9PGjGm+cg2mJY4cvSxqevPZOHmhAOB6bj9BWU3l9tB0rQhRHXUP6VlH+HWDvM5bGvjasBSsHwxRJF0bVyXWVlU4ySC4pPJVei4f+Wayso5099uB516mcAdqysrsmdJhcEY5kHyqB+9MMpyp8DpjrWVlCWM6CpHE2olERtbijy5j6CqLpkPHXOc7Q8w0nl8fH6/yrKygZjOhi1wxIz2xShtI1Kz7qcDPTpvn442zROx8QMtT0rTqSyjuAp7pGNyTjnk7n5chWVldWfVOMcp3Ea7hHS1FZwtYwpSkjrzweWPmedDLdapBfEmWleM7pAIAPj08c9OVZWVfXqLMIy+IrDbkhDsn2l5sZCYqdZz5r2HTxzVNi48UXY9jZrK4wyd0uzTpHrpOPHn3q9rKUXOcTsY5mqOCbjcHscRX9TiyjWqNGXgAcs5IxjfGQnrzo3C4btNmacct8KK5KQhRb1ErWTvtrVsAeXxrKymVqDzBYky5HlJlRm3TGQHFADStwL0KH4TjbIIwajcIddAaRuN+79Ph06868rKcsEyItKCAckpwNadjt59P0qACMta2QtHapAKkZ1FCTgAqHPB8focVlZUk9SIMlOoTIWA8EjPLXy+QrKysocwp//Z</t>
  </si>
  <si>
    <t>Stir-Fried Tofu</t>
  </si>
  <si>
    <t>data:image/jpeg;base64,/9j/4AAQSkZJRgABAQAAAQABAAD/2wCEAAkGBxISEhUSEhIWFhUXFxUVFRcXFxUVGBcYGBcXGBgYGRgYHSggGB0lHRUXITEhJSkrLi4uGB8zODMtNygtLisBCgoKDg0OGhAQGy0mHyYtLTUrLS0tLS8tLS0tLS0tLS0tLS0tLS0tLS0tLS0tLS0tLS0tLS0tLS0tLS0tLS0tLf/AABEIAKgBKwMBIgACEQEDEQH/xAAbAAABBQEBAAAAAAAAAAAAAAAFAAIDBAYBB//EADwQAAEDAgUCBAUDAgUCBwAAAAEAAhEDIQQFEjFBUWEGInGBEzKRobHB0fBC4RQjUmLxFdIWJDRDcqLC/8QAGQEAAgMBAAAAAAAAAAAAAAAAAAQBAgMF/8QAKxEAAwACAgIBAwMEAwEAAAAAAAECAxESIQQxIhNBUTJhkRRCcYEjoeEF/9oADAMBAAIRAxEAPwDS1KmpxP09FZo007C4MolSw8KUiCGlRVylThPYxSAKSDrQnJBdQAoXQF0BQ4ivFhugB1WsGAnpv2VT/EargyEI8RYkikWN+Z9h6bkrOHOzTp6C7SOT/dKZPJUZOOvsbRidejXYvGMbYmT0F/r091l8RgmucXNEAnaZ91msT4gLiG0272555nr7KxLmiXSR6n8JLyczeuSX7DEYl7S2aGmxgsXCYtdROx9BgOqqwOHBc2fos7Rr0qhOkgkbjkKZ+X037saf51WPN/crWfXWi1mGZNiWEOILSADv7hUauGrViXFzWmNoMJr8mpC4c6nzYyPoVKylXYPK9rxxPlP3MfdGzDJmqiXCMqNaBWpzFjpIII6iL/UKgGaKvxaRIn5mE2P7ER7p/wD4h+G7TWY5t4BgxbeCLH2Vv/F0atwRfnYqW0vaMESOxPxNNRhFiQ4eliOxBRHB4gwSDfob/ZCcTTMamETyBs7v2KqYfHkOkWcNwdj6hKVVKt/Y7HizF4tJ9mjp5kHbiDso62MjkLO16rnEu1aSbzGpv0kflD8fSxJuxzT6TstofLraKXcw9NGzpYtjuRI3VqjitJ8j4O8SvM8AcWC4FgdF/M7SSegIBCs4HxQGnQ9rqb5i4mD07fRMqck/p7/wV5RSPW8JnfDxHfj+yL0MUHXBXlNTOHAxPqn4DxGWPaQSBPHPt0W+PzGv1IyyYElyTPW36XiHKpVolvp1VLLM6pVmjS9uoi7ZEyiTavB2T80qW0JlcOTkq9LTcbJjXK4DlxOXCgBpTCnlNKAGFNJTyFG5ACLk1IriAC7aYCeAuroCAEAngLgCcEAIBOASCbiKukd1AEeJr6RA3Q9z+qjxWJDAXOP91ncbmhqSB5W/c+qwy55xrskv13CpU1NMhogdp3QTN8ta4G1zvH5hXMhN39yPsrmZ0rT1n7LlPJzfMdxdLRgMtwmmuWuEkDUCfsQjOYN8sLlUAVAR6FQ46oC4A7bEJPPbvIjp+NjUyUHZNB1tEHn9wpaVNzOT+UUw9TS2DccHn0KjHm/IUvLfqjO8WOutFStVNpXW45oAE9+EsZRJI0nse4VZ2W6z5tLb2n1jYK8U2til+HH2eiWriviNIMOaeIBEehQeh4erlxNIlrSfLLgPzutHhcuaHATMXuAB+UZYwEGwBWiyUjJeGk+2YOjjqlNwZUN7iSImDB9+yNVKIeASASdjsfqEvEGWh7mmNUw0/wDyFwT7fhBsRiqmFdpd5mbgjZu1ifVX4Ku0LUqxX0yeji3MIp1m6XcTcO7tPKkZhywaqb5vJa6IIJ2B4P2/K5ntdtRgJMs0zFt+oO/KoYJz6MAu1sIlpkEjo0x7fVVrBpco/wBo6GLNOZcci/2FKWKaT5gQ7kbH+6lfl9F7hU0t1jZ0X+vKDZ5R+M0va6NMOsbkjjt/wq2BxdRw0kFzQReYMi/G6tiVJck/8oU8jH9OtL0TZhkWp5qfFcCSJkWjpI2U5qCk5jWt1u559VdwWZNqCPYg/iF12Vt1ipTMH/SdvbotYy7pK+jFV9isM1YX7aDO2xBWmyjxJUZA1h7ejjf2Ky+KLRVAq09OqBqMQT1nopHZTpnS4iT5T07RyEO3F/Fl/oNzyk9dy3M6dUQD7HdPrUtJ7LyvDjFUgDpc5u4fTvHqNwtfkHi1r2/Drn0f/wBw/VOx5Onq1oyNK1y6VBSqA3BBHBBkKaU5sg4U0pxTSgBpTCnlMKgBq4urikA4AnBJdCgBLoSCcAgDqyfiLNajKjNAlp3CP5tigxiwuOxut1/+AlfKycZ0n2SMzDGuqGXG3TgBDauKBcGD5nWASzGtA+6CZHVc/EtfcCYjsfx1XKreSm2XjW+z0LIqIY0Am/KkzRxLbKxQsBASxVIXHZW1qdDa6Zh8wqmZi4/RC6j3veNInk3CLZ60X7gj3VPIsMYtv1MkLOZXsdWRytDcXVeKZABLiIAFzJsETyjB1G0mtqOkgX59j37ojSy8ASPc7FWBQPccSpaTWjOW9umwRjcIXiBuLji42nqOyCuw1RjtBBOm8ibHc78SIW9fgg5tx5djeD7cqviMGLQOIueO/VaRSha0Vp8mY3AY1xtptYHU6ZJFotax7ophc1bOk73GqABzH2gJ5yKZgNZtJmBb1i1uFWx+AvppnU4RPGowYIHZatTXZXbRfZWuSdh1tFrlZjxJVaappxI0g6d5Bmw72WnZgCynFydIBMg3HKG1mtrQ5rW66dRzJHziQIIPH9lnjnVCdf8AJQsm8OMDTSc74nWBIYCNpkdVAPD9OmSBVibRuPS/FxyrOMdWcA2kHNN9uTIAkji/8hEMuylxbNVoDwZJ3O879zftK05NLbZvONLoy2I8PvpDVTdrBJLgATAi25v9/wBo8BhzTpn1Jvx9fUr0HEQBEd7enP3WI8UYpxhjWiC13mb0nf6KJyc3xaKZcWltAjLaTi19of5nC8zz+oVnCVMRIaW+aJvb7lLLaZDDEkCId06IvgamuXE9QO3VGTW30K8Qa3Hh0sqjsQQR+fyr+AxDR5NUt/pncdp5Cnfl2Hqkmo3zTEh7mmI+lvRU8V4XaPNQruA/0vGofVu30WVRLXvRthyuGHcHjXU/KBM/ZOr4RhcahYNX5UOQ4Z4bNVw1C0i9h6q5VdJibD8q3OnPGnsacw3tINeGabSxxA8w39DP7Iy1yyuRY34NUB3yusel+Vq6rNLo9wun4lJ49fgSzTxo6SuErkrkpkyEVG5PKjKAOJJJIAPhdhcCcFAHQF1JAvE+Y6W/Cabm7+zenv8Aj1WeXIscumCWwH4gzP4rzB8g2/3d/RZv4uokqTHYibNUWFp6WX3MlcDJlrI+TNHOlsH5kXVPI35nENE7X3K0mU5CyhTB+Z+5dH46LO4b/wBRT7H8n+y3boDDOxCtD1IzjhJJlmhMBOrEAGeigpYsBtyFTxmKmyvVJI1UNsDZlh2vdBEidwYPoimBwYADWtEAHsB+5QzD1QXkTcbrR5ewCCs130bZF0Pfhg1vO17fWwTMQyEQMQh+KqAK1dejOO2VyTG+yidVvttb9/wFFUxO5CE47NQw3v6dlVJs2aSW2EMbiG87D+SqlHFUpLwb7TEXMDf0Kzr8U+oXO1EbkDp0RHL6TfhMY4+Y6nwf6pM872IWrxuVtimTPPpF+tmLbO/psPUcIPXxrBWBDYLjNhBI6+qMnK3OaC7S1hiCdyZOw6bQUD/6a8YjzAx5WscNjfUT9LKIxUlt9IW29/E2+Abbb+ysV2wN1TouDYub9Qeh3Xa2IgEzbf8An3VK/YeSBOOxrmjYDcbmwm0z2WLo4kvL4jSJA7gOMeiueJMy1tcy8kH72uVQw1H4VGesBa45SW39xbzMmlxQTyHBaqR8xE6voU/LaUNaDuCQe/VXclAbh9XYlV6LtNKT0n3UVXYtLbBmKzGs0vdSDXaX3YROpsbjod0SyTHvxN/hFrI+YGxPS+yC5BSdWIcbNEzP9V/+VqxUIOluwESP5spycV8ddjOHBy+T9FupUAhrRMb9kyna6gpggeqsU2TZUljVIZVaXQBzb6reuvTaeQACsVlzdVTs2/vsP1WzwJlpb1C6fhz8XQnnfehkpSmpSnRYRTCV1xTCUAdSlNldQBognBNSLgBJ2G6AIMyxopMLueP39F5zmmJc8mCSTcn16rU41lTFVNLbNG5OzRx6nmFVx2VtpAdTyuRnm/JvrqF/2azqQBgsFG/umYtga4tH8kSi7WwqeY4fU4ECSbe/CjyMKnH8V6Jp7My1xbVkb8LSvxJIA5hARRLqwAsb36RujQaGrkZsvGUkdbw8aqUyvXe4KhWqVap0tJDeY3KtVnF7tI25P6eqsfDDBAVFmaXfsZeNN9ENGj8IgDfn9kewmMiyBsMDUdpg7EweYkSnZfVguk2b8pNjvz7JnHL47f3ErzS8nA09GoSJKpYiuwnzGyip4viZQvFVg4w25Fj0Wi6LKexYpxc4inJHHZVDSYRwSRHdP+GWEOEiTcDoASZ67BVcY7zwZDXzpMSNRF5H1+q2lGPkQ6n/AABDLauhpF9gQDda2nh2ta2QJDQ0GNoH2VKllUO1vEx8o6f7lJhsUZLXEDm17dyr3Ta0c+pZefmPxXBrmyW6Ww0EwIEW4FvsrDWFzgABDZm952290Jy14Li4G8l0wT5RaOlxwjgrspibC0k835Ks8r4afsax49aZPUwrdJAFjx1QLxJjtDQ3k2jr0Rc4u24Nrnb7LC+KsY4Oa+L3eJ4GzZHMzPa3VKzFVWhnaldlbG4c7nc3PqVPimf5YHcqQVTVayREkFT4ynAuLQYRFU+mJ/8A0EuU6H162jDwOQ0fUgfqpDhPiD4YMNi9x0vcd5uqOOeRSpt/1Fse1/0SbmzaVVlOCdYMkX0xtI6ErVw2vj7McPHkuXoKUKZbNMABogWESFfp0Bvwoi4WcPwf1UwrAxCwT/J1a/Yc4QFDWrxdPxNbjohmJxALY5n6AK89syp8VtmnyqgWtvuTq+uyP4B0ELLZRmQ+G0HcW9uq0WFfsV3cXHilJzabb2yxibOKjlSY8+YHqFXBWxQkJTSVyUkAJdlcSQBpVFiaGsaSSBN457KULqhpNaYDKNFrRpaIH8+qDeIm7I6g3iFtwqUtT0Wn2Z59rpHA1HtkEC4O0/dOxGyLZZ8sHhIZ7fLiMxK1tmUreG6rqhq/E0umfln1tN07McuqBt3ATaQLn0vb7rWYmu1lp/dBszrtc6ZkALl+RMSt/dD/AI1W9SvQJwmHFNv8+qhe0vPQclT4iqDc2H5VHE1jH+hsSOZEwlsOJ0+VE+T5ShcI9keKxTWbGT1sP+Fnq2cuM6G+pO391JWpTd8QCSD0TcOQ5wgeUbLozE+32cfb3tBnJnVHMmob9pAV2k3S71Q7DuqOOlgJA3gTJXMbQxMgNp1BPIa6B1g8pZxTt/g7mC08a/IUx7g5hO0XB272UWCe17NcBxbBg8OEdth1lVatVwbDg4GP6gRc9UEpYutSqS1jnMNiQ1xBI9BC3xSGT0aipqa0lrReC4bkescygGOrmkXB3zf1TexgBvreZ7I3klf4jHGNJDiPeJ243QfxBhhUqBo3A1mbgwTvfvK2x0nWmcq+8jSO4bHscA1gkzEklvWCHDuB0V4U3T5tWsDURw47Sf5ugzMQ+jWLg0btIlpAEN2sbfuiVXM6wY6o6Q1xLAYsHRq0iegvC2yTr0i8ZJT0yI44tbpLiJ3vJvaJ3KuPwQc02DrcwqBy5xEm4Imbm/cAWEK9ldTQ0MJuNu6Q8ncrkhrBlmnxKDKQZVptvpBt6xsjuc0S7DBzGy0TJ9JHuocdhC8ag0yIPTa6ONI/wgJ+U0iD2LQQ4H3Wvg6y73+BbzZXNNfgw1Wm+p8LSQGtZBJvc9B7fdSOohospKVSYA6bLlGi5z3B8QLKLbU7foXxYndcUWcDjw5unV5m2IkT2KlpEg/jkrLZtkD6TjWoE8kiTqbO8E7jsqL8fidMl9hwLn6q04Jv5RQ/9SoXG0aHPvERov8Ah02EuLZDjtfeByR3XMtcXNDiZ1C/qs5RrPq6dbXS0kgkHkEESUbyKrLY5afwtqxqZ69/cQyZHT7C+WGHOB42/K3OS1tTAfZYRztLp6rZeFjNGepK08XayMzYczA/L6KsCpswPy+irtXTRBICupgTgpIOpJJIA0wXVwJygBIZnzPKCiaq5rTmmeyivRM+zJ4m0HuFdpYmGmNyLesKrWbIIQyrmBptOq5H/wBuw7rk+VFb5IfxNPplj4TidiUzEUHDcED0j7qDAeIKJu4/D7Ot99lPmWcUKjQ0VWyYAuL34XJXiKNtt7HX5Dr46KpoB2wk/wA2T2ZA0nzgnsP3RDLiA1oB2Efv6orheq2xwvezPJWlx0ga3w/RI0ikI5m/5VjCZFSZZtNotw0D9Eap07SNlNTYJum5xNirtIGUcA1ggC3oFN8Ee3CvOYuBin6bRH1ARUwQKb/gwLgAH0hGHUB7rj6AIj3Vfosv9UwudnQ8hvAE+vP5CwmMz19HET8LWOYnUQbWvHC2WeB3+IeGzOrSPe2yzHibDGhVpviZgR6cqmFrn2YQnTql7CtfMxWouFFlSXNADXMLS0gCXTFzaUEwnhDG1iDUqR2JJ+gFgtRleYDQPKT7H9lednYpNu14DobMEb8T7K/9W96Iqba3xBeWeHa9MD/zExw1vHQkmEVwmWuu4MMg6ZMFxtNo4226hcpVKzRrazSDcaiB9rofmOJquB1ultyWiWg+sXKzvVfq2RMv2gtia9NrHBrpeSJEbDff1/CzWIxdUsdTBJb5jpHXt2KNYVlOrS+JS0gtEOYLGBuY7chCMQfh6nBuo3iOFhyvHel111+5spipT/kE5TTIJg+YAX9VZqVtDxJmQdQt13QWljnMcTO+6jxOOeR5d+XH9Am6mq6+xbHKxVybNWKwIEXnZJmWwLkAE7aRCC+EKTvNUcXGXWnbbcD6rYYKHOJPBHol/pfTpymN1m5zy0U/+khwJ/426LHUqZw+Kcw/K/zt/Ue1x7L0uq8ALJZxTa47XmR29O6Zl8ehW5+ojtQam9x/Atl4eZppMb2v73WMwploJ9Ctl4ZJcGzx+ib8VrkJUtBXMD5gOgUDSu4t8vP0TQugUHyuhNC7KkgdK6mSuypA1QXVwLqgBJVGS0hJOagEY7EM0uI7oRmlEEd1qc8w0O1dVnsbTEkzB02+qS8huJbQ3i1TWzK4rDkQCAeiHVcIZA034I+yP4kTJldyzDydbzYLlumaZolLYdyJh0+fc3+m60uHa0hZDKMya+q9s3gQOgkrUYWsPdTj4oPlU7YTpUbRwnkAWTaVaVx9RPJyl0Zd7JAJXHWFt1B/iIK4MR2P0hV5yGmTaiY4Mfy66FVfXdPZNGK6wq/UnZbiyrVyRhrnEEkk7NMQDpDZ/nJWZ8ZYDVTkNu06h9RP2WvfjWnkLMeJszYIZqGp0hv0S+Xj/aa4U1RRyOlLGnayJV8CHloIBAc10DteVmvD2EcwT8wJ+3RaxteGaQIJ+yw4Jv2M1f7FXHvbwLD7lY/xPiwGSDGxP859Fpq+IBhux5/VYksFavrcP8ukbA3DngmD6CxH1Wsd1yfoUzUogkwTn0GAj5zcje54KKU8c15AMNcROn9lQxldrQXu2Cyjc5HxNbhaZIngcBW+i8m39xCXtmmzTJA53xGATy2YBPVB24Gu+o2loLQ43duAOTIWqy3HsrMDmhwHRwgq9gKQnXuNgsoz3L4tfyOxgVN7f+0R06Ao02sbbgdYV3LmWld06jbj8KSq4NgBWX5Gn60iLMHmLdYWezZ0tAa7zExI6DdG8wfMad0BoUfj1DFgDx2PC0xw6roxyVxkt5NgnRB+UbLeZLR0sLjwEKy7CgQAEbxbtFMN5P8ACurhxcEIt7KOqTKe1QtUzVuVHpLgXVIM6uriSCDVhOTV0IA6uriSAIMxw+th6hZDMGwJI2kHsDZbhpQLO8DEkbFY5o5S0a4r0zz/ADOiGu1GdPICGZlnvlDWtIaL+vcnlajF0Q5hESW+U+3Kz2LwAFtK4ilJ6Y7WNU9gXIMzNOq95ElzY9PMD+i1+WeLGuBIY8kWLREhYqvhtD9Q2Bv6LW+EMAPPVgeciD1AC2uZ48kXT09a6DrfENQ/LSf3sqeZ+KajW+Wm8u2iIFu6P0Kd/ZWKmDa4+Zo7qJx7Xso7SfoyWT+J8TUnVQLeRcX9uEeo1MQ9ocTpkTEyR6wr1PAMHygKzQwwjZXWFN/+lXk/ALw1OpUbrbVBBtIlddljnG73H2Runhg3YQOynFNX/ppK/WozjMk0/wBbxPf9EHzjwwwgvMuI55HoeFuDSCDeJ6pZSOkKl4plbLTkps8v8L5+KdV2GMnS5waQCQI6n7LaOxrXbdFm8lw1Kk0ua0FziXH1lV84zbSC1pv/AFHgdh3S1JVXxRR+Tx9lnMsY57tFIzuHQJPT6qnjMM6iG/EAawzFxNt5UOV1Xy19EwQZ1Ec9gd0ZrYR2IcH1fNAtNgPQbBSnEpqt7E82T6j2ZfEU6mKAbSb5ZsTYeqH1PDXwns1u1CfPwPZehvr0qDbRPXn2QiphX4oyYYwHaJJ9Twrxnqel6Jw46v16IqWKLtNOl5WEgF0XI5hHx5GMYL6bf3UDqAZpY20R9lNiiWwPSVSq5HTjGo9F7DUIEnkKDENuiHxfJ6WQxz5PutOK10UVNsp418NJB2Fo6qt4apHWWxxJPuliqfxnimJ0DzO4kzYLR5PgGs+UXMSeqY8fFfJUvRnkyQ5afsLZfQUGOran22FgrmIcKTIG5/koUF1BMkaFIExikCkgckuBdlAHZSlNlKUAa1OCaF0IIHJJJIASVSmHtLSkkgDDZ9hnUH6wJGzh1HVUq1NtRktvay3+Y4JtZhB3XneNw78LUIjyk3H7Lm+V4/8AdI9gy76YBx2COqHAiTElaPw1Sio5jQdFJugE/wBRJuft90+sadSnO449VeyHSBE7j1v6rnpN1pjVV8WEsOFZpfhNYOITGuAkymZ6FH2Wi0JlSoRAB7n9kMxWdsZHJ4AQyrn5JPlhTWeZLTiqvSNhRrzv9VKHhY2lncb/AN/orVPOmOYC10nm+yF5SaB4KRpHVgChfiFodRJ6boSzOg27nCPUD8qvmmfB9M7XMDm03gKtZpuWg+m5ezz45kWvqUabXF0kEjZv+2Tsp8JkbnkGpf8A28D90WwuAOovLYBM9ypa2aMY74bbv/0tuffolnlfqUI38reiZmGZTAmJ/H7KOti3v8tMSOvH906nlzql6ptuGj9eqM4TCtbcD0WaQxj8VLu/4A+Eysk6nmT34RUU9Nm7K6KfMKGtEFXG1pdIFue3VvyuuEuk9U+vQ5HCpyZCJNHproJ1H2VR1r72n34CbXqeUAXuusMwBuUzjnlWjGvitkmVYSPU3J7rVYOgGN1O2Cr5Vl8CXJZjidXlHyj7rrxOloQZVxVcvcT9PRMamp7VcqSNTk1qcpA7K4kVxAHV1NTkEbNcuriSkB0pJJKAEupJIAQKpZxlbMQwjnhJJDW0Sno82zfKqlFxBBj7KvhMwLG6YnpfZJJc3NjlVodx22thah4nAFwZ+qp4nxHqNzHbZJJYXPRpGtgbF5zLvKomZm+bMkc8JJJbJK+6NKy1j9BelimECbeu6jrai1zaDoeQY232knoEkkvMataNF5FVjbZVoZB8OajialR3zVHXcSeAP6R2CI0KLKbdVSJ4H83SSTvkfqSOTXb0DMbVxNeRT/ym8E3c4f8A5/KKZLktOiLSXG5JuZSSS7p+h+MUx6DlCla6e4XgeqSSEiWNZVgplQggnskkqzTJaMf4i8QPY4U6RG3mMIbk/iCoX6anmYdzFweo7JJJ6ZXDZz3mpZGv3NKagJEEEcLU5Dkv/u1BE7Dskkt/CW6bGPIfxQQxlefK2w/KF1QupLpCZDCeAkkoAeE5JJACSXElICXUkkEaP//Z</t>
  </si>
  <si>
    <t>Steamed Broccoli</t>
  </si>
  <si>
    <t>Mozzarella Cheese</t>
  </si>
  <si>
    <t>data:image/jpeg;base64,/9j/4AAQSkZJRgABAQAAAQABAAD/2wCEAAkGBwgHBgkIBwgKCgkLDRYPDQwMDRsUFRAWIB0iIiAdHx8kKDQsJCYxJx8fLT0tMTU3Ojo6Iys/RD84QzQ5OjcBCgoKDQwNGg8PGjclHyU3Nzc3Nzc3Nzc3Nzc3Nzc3Nzc3Nzc3Nzc3Nzc3Nzc3Nzc3Nzc3Nzc3Nzc3Nzc3Nzc3N//AABEIAKAAnwMBEQACEQEDEQH/xAAbAAEAAgMBAQAAAAAAAAAAAAAABAUBAgMHBv/EADQQAAEDAgUCBAMHBQEAAAAAAAEAAgMEEQUSITFBBlETImFxBzJSI0KBkaGxwWKy0eHxM//EABkBAQADAQEAAAAAAAAAAAAAAAABAgMEBf/EACwRAQACAgEDAgYBBAMAAAAAAAABAgMRIQQSMUFREyIyYXHwBSOBobFC0eH/2gAMAwEAAhEDEQA/APcUBAQEBAQEBAQEBAQEBAQEBAQEBAQEBAQEBAQYugygICAgICAgICAgICAgICAgxcINHSgbarG2aI8crRWZcnSvO2iwtmvP2XisMBztddUradTtMxDvG/MNd104790MpjTdaIEBAQEBAQEBAQEBAQaucG7myrNojyRG3N830j8VlbN7LxT3cXEu3J9lzWmb+rSIiGQpiBlWQKA1vpum5jwO8cmbQ7rqpk7mc103WiogICAgICAgICAg1e7K0u7C6iZEOCds5IJs8bjuuaJ7/wAtPDqVEwnbFlU2wFCzKlAoBSMKNpdmSX0O63x5d8Szmvs6rdQQEBAQEBAQEBByqD5LcHQomFCC6OQ5TYg3uvN5iW3mFlS1Qmsx1g/+5axbuj7qzGne902MWVZiVtikLgBEK3GcdwzBYfExOtigB+VrneZ3s3cqceLJmnVI2rfJSkbtLzzFPiViOKTOoulKBzXZbiaUBzwNrhp0GpFr31IFtV6eL+OpT5s0/wBnBfrLWnWOFBQ451T07VR41WySzw1Lg2eKeXNmFrgEfcNjp+Xouq+DBlr8Osa0xjLmxT32eydNdRUGP4e2roZbt2kjcfPE7s4cfyvLtF8FuzJH93oUvXJHdVdA3Gi0SygICAgICAgINXtzNIQUtXDaRxYbn7w5C48tOdw1rZHbcajQhYRvyusaWr8Uhr9H8HgraLd35UmNJGtvVEqbHupsJwCPNidW1jyLshb5pHezR+50VsXTZc30QzyZ6Y/ql5tjfxNxXFHvpenqY0zdftAPEmI79m/r7r1cX8djpETl5/08/J1t7TqkKA4FUOz1/UVY5hGrw+XNI4FpLTns4EE2HlzkX+W+i6/ixHy44/f38MfhTPOSUiDEPDdVU/SWG+NEyMZqp0N5G20Lrngi2h5vwbKJrE6nJZMX1uMdXzFXWVNbKZaueSZ993uvb27bcLorWK8Q5bXtbzKXgGN1+A4g2sw6XK8aPYfkkHZwWeXBTLXtsvizWxzuHvPR3VtF1JReJTnw6iMDx6Zx80Z7ju3sf50Xh5ceTpr6tzD2MWWuau48vpgQRcbK8TE8wsypBAQEBAQEBBT4kwtqc3exC5M0attpWeEM3BKw8Lg2J2PCa9Up9LVeL5JD9oNj9S0i3dHPlWY08j+ImBVeEdTSdQVFM2vw2eYOc2W9mmwGR9tQOx9vY+30WauTH8KOJh5XU4rUv8SeYRRjkstKyTC4aehw+mdFSsmla6SZxuXtY0C9z2Dja7R5hchafCiJ1adzPKIv3RuscQiyUmE0NTnxmvqcSrIsohp2A5T/AEOBuQL6WFiCCCBoDaLXmPkjSs1rHN52jYrj2JtgiFLA7DKMm8DYXZXhttWh4scpJvbvY8K1MVJnmdypfJeI4jUPm10uUQSsMxCqwutirKCZ0NREfK9p/MEcj0Wd8db17bRwvTJak7h7p0L1tTdSQeE/LBiTG3lp76PHLmenpuF4efp79NbdeavYwZ65o16vsmvDhcFK2i0cNZjTZWQICAgICAg5VEDZmWO42PZUvXuhMTpTVELo3kO0IXHkrMS1ieEcrNZjlQJccsdVC6lrWtkjkbkIeLhwPBCvGSd73yrasTDynrPpDEOlpJsSwCepZh8n/q2GVzXw+htuz1O3Pde50nWVzf08v1R/l5XUdPbH81PD4bxWRt+yjGY/fdqR7cD916OtuLuiPDk97pJC95c57jdznG5J73U60rvbVSgQdaanmqpmwUsMk0z9GxxtLnH8Aq2vWsbtOoWrSbTqHo3SXwzxEVEFfi1U+gMbg9kdO77YH1ds39V5XU/ydNTSkb/09DB0donutOnpdJjuH1FeKSmqc8paS12U5ZMtswa7YkXGy8+ceSlfia4d0Xrae1dMeHD15C1x3i8ExpstECAgICAgIONRAydlnb8HsqXrFo5TE6UtTA+GTK8ex7rivSazqW0W24FZpY5VUp9LUNmYYZwCCLebXMOyvW3iJVmHlnX/AMPnUDpMTwOEupPmmpWC5i7ub3b6ce23udH12/6eXz7/AL6vL6npNfNjfHYVFh0kV6p8bX3NzI7ji3H/ABehebxPDkxxTXKJNA2WvdDh7HzBxAjawFznacDc6q0W1XdlJru2qvt+m/hfX1uSfG5DRQb+C3zSu/hv6n0XmdR/KUpxj5n/AA7MPQWtzfh6CzDML6WwzLhcLKZ73Boktme87+Z1jwD6Lxs3UZM07vL2Ok6Wvd21j8tIsTxWpijYIxC9wDiWsJkcL62adAPUkbrOtJmN+IdOWOnwzMfVPt/79kjDen6enrH1ohbTyPOjI3F5aNPKHH5Rps2w91036q01iu9/v7y86uGInb6FhO7Dqs6TMc1a29pd2Pzb6HsuymSLcerKY03WiBAQEBAQEHKeFk7Cx404PZVtWLRqUxOlLU074H5Xag7EcrhyUmk8ta22jHQrKVmASDcaKqVjS1QkAikNncFaVncalWYfGY98MKDEcXbV0lQaGB5vPBEwEE92cC/PHovSxfyV8dO20bn0cWToq3vuOH02A9OYVgEeXDqRjJCLOncM0j/d2/4bLgz9VlzT88/9OrHhpjjVYWy52rnNCyZmV49iDYj1B4KmJ1yjkggigZkhjaxt7kDk9z3KTM2nckREeHREtgbKYtMIl0zgjaxC2nJvn1U06RyX0O66cWaLcT5UtGnVbqiAgICAgIOcsTJWFjxcFVtWLRqTalq6R9OfqYdnf5XFkxzT8Nq22icrFcvY6GyrIsqOpDwGSbjYq9bb+WyJj2SDobFVtWYkiWFVZlEAU1G1r7K3ahlTCGj3tbyqzMQmIRKiuawnIbuHPZU7p3uFtLluwXsR4crKkEBAQEBAQaSMa9hY4AtPCiYiY1JHClraR0DrjVh2PZcOXFNZ+zattoR3WK4CQdFGhYUtYC0MkUxbXFvCJj2S7W22UWr28+hEiqlgqBkPtur1tqEaRp6xsel1na+54WiFZUVT5CeyrraXKBpllawC4J19lpSu50iZ4fWxva9t2G4XsQ5W6AgICAgICAg1cxrmkOFweComNxqRSYhRmA52axn9FxZsXbO4a1sgrBoBxakiZS12Q5ZNQlbdvCJhOa9r2hzDcfslojW4Ic5ZQwXJCxmVohW1FeTcM2Ua2lDBe93JKvFd8QbhtlYxw8Q5vQLTsiv1K734WuCsM0r3ZAIWiwFtyunp57p+zO/C7AA2Fl2MmUBAQEBAQEBAQavaHNIcLg7hRMb8igxCidTOzMuYjz2XDlxTSdx4bVttDcNFjKzm7RVnlLpHPLCLtFweCVHgayTOl0dyq6WGwHd2gWtce+Z8KzZqXX8jOew1U93pRH5T6HBZJSJKoljPo+8ffstqdNNubqTk9l9DDHBGGRNDWjgLsrWKxqGczt0VkCAgICAgICAgICDV7Q8FrgC07gqJjfEikr8PMBL4rmLkfSuPLhmvMeGtbe6ue29rLn0uMjD5LEmytWkWnk3pKjiYyJz7AEHstYpWI2ruZlrT0s9c4GPSO/zk6fgs4pfNP2TMxVdUWHw0mrBmfy87/wCl2Y8VaeGVrTKYtlRAQEBAQEBAQEBAQEBBiwtZBU4jh2W8tO3TdzO3suTLh/5VaVt6SqGOyztAFyTsBc/kufHxZpPhZU8DJpGslBLS65G112RT0llMrprQ1oa0AAbALaI1HCjZSCAgICAgICAgICAgICAgICDk2niZJ4jImB/1BouqxWInejctvDZmzZRm7qw3QEBAQEBAQEBAQEBAQEBAQEBAQEBAQEBAQEBAQEBAQEBAQEBAQEBAQEBAQEBAQf/Z</t>
  </si>
  <si>
    <t>Brussels Sprouts</t>
  </si>
  <si>
    <t>data:image/jpeg;base64,/9j/4AAQSkZJRgABAQAAAQABAAD/2wCEAAkGBwgHBgkIBwgKCgkLDRYPDQwMDRsUFRAWIB0iIiAdHx8kKDQsJCYxJx8fLT0tMTU3Ojo6Iys/RD84QzQ5OjcBCgoKDQwNGg8PGjclHyU3Nzc3Nzc3Nzc3Nzc3Nzc3Nzc3Nzc3Nzc3Nzc3Nzc3Nzc3Nzc3Nzc3Nzc3Nzc3Nzc3N//AABEIAKABDQMBIgACEQEDEQH/xAAbAAABBQEBAAAAAAAAAAAAAAAAAQIDBAUGB//EAD0QAAEDAgQEAwUHAQcFAAAAAAEAAgMEEQUSITETQVFhBiJxFDJCgZEjUqGxwdHwYxUkNGKS4fEHFjNTcv/EABkBAQADAQEAAAAAAAAAAAAAAAABAwQCBf/EACIRAQADAAICAgIDAAAAAAAAAAABAhEDIRIxBEETIhQyUf/aAAwDAQACEQMRAD8A7ZCELhAQhCAQhKgRCVIiQlSJUQEIQiQkQhAJUIQCEIQCEIQCRKhAiVCEAhCEQEIQiQEqRKgCkSoCAQhCQGoQhEBCEIFCEiW6JCRCEChCbdF0QchMukzoJEySRkLS+V7WNbqXOOgTc/7rmMbq311UKeIn2eI69HOXF7xSNNX6nxNTRm1PDJUD7wOUJsfiiM6Po5WjsQVm02GG2l9dd1oRYWA2+l+hWL+VO9ONX4Mbopd3vj/+2WWgx7JGB7HBzT8QOiwZMLBaSAL9lTayroXF9NIWdW8j8lZT5W+066xCy6HGYKgBs5EUoFjfY+i0g4EAggg9FqraLRsOtOQm5gi66SchIClRASpEIkISpEAhLySIBKkSoBCEKQ1CEKAISXRdAqCk5XWZiGNUtG/h6yy/cYdvUqJmI9oaV0LmZvE89jwqMEdyTZQ/911DADNSx/Im6586/wCo11Z9Ul1z9N4ropSG1DXwk87XC2o5WSxtkjcHMcLhw2KnYlOpCVG5yC4KNzgpSq4pVGCnOU2e/wAo/dZdFCBqdud+akxJ/Gr8hN2xNA+Z/gUgYcga1YOe+ziuWnSNIjzhvotCnpeLG5zxlUFE25EZIa0WzFbkccZZZrgLaeqyTIxW0+pAJv3VWek3zDRdJUU8L4wWnzjoqMtOXMDeZUeRjjZqQkljW3N77KSkrZMOkbHKS+BxtYn3O4XRMw8ta5zhqsHFqYNftpfVaK8k1w3G614cAQbg6iyfdY+CTl1NwXG5jNgT0WoDovRrbyjXcJgUt1WnqYaZnEqJWxs6uKpRY/RTVAigzysA80zW+Qdr80m9a+5GuhUH4iB7tPKR30RFitO4gS5oT/nGn1URy0n7NaCE1rg8XYQ4HYg7pVYkqEIQCEIRBUJEqJMSEpCmkoFJTJZmxMdI9waxou5x5JCVxPiTGPbK00dM68ER85Gz3fsubW8YRM4sYt4knqiYaBzo4dQZPif+wWO2nkmIc45iPvHQJsLC2YgDy9FrwxZmbW9FivebSrmZVIGytNoycvR+ykdHxQRKxrddHDZX4YXEm7S23VSvhabNOjnaAKn0MSSiEYLnkhvIhQUeL1OFkiDzxc2POh/Za9ZC+NvCAOV23ZYtXTlzCQDoFZW+ejt0+EeIIMSbktw6gbxE79x1WiZV5dGZmPEkbi1zXXa4bhdjhGK+3UjXO/8AKzST16rVTk8ox1ErNK7jVM7z8UhWtEzy35jZY2BAvLwTq55K6N1LNwhkjzehssHL/aUGB00jTHAQ2V+xJV6lq6mOZsMzi2S2x59woaKP2UmSpIzu0IHILSmZTztDXagWLSN2nss1vSYWo6zM1zHWDx+Ks4dE17JJpNdbBYRZUultEDJY2zbW9VuUv92p2xOcCd3Jxz26xYNM2SM+W/QrlfEFG0AuGgG66V9W5wLI22A5lYGMmMRkufmPNXTbtEw5XDaqOnxHgl2kug15qxjniCDC2tY28lQ82axupPyXK4jUBk9RVPP2VMbi3N3ILQ8G4bJX3xmvu+aU2hzaBreoWqebx43MT9NCgwOqxaVlbjZD83uUd7sb3d94/gulgwtguWsyMAttoPQK/h9IYXXDAbCwcVcfdwyl1hsLclhtyTae1taaotpGhuQjVQSYeyQO0Fhp6rXigAO2buUskd3+UC3Oyq/Is/G5qWhmpPNSvLOZZu0/JNZijmODKqFzP8zdR810j6fMLkDTkVnzUcczCWga/QrTw/JtXpXNMRwyslZnjcHDsbqQEELKkozSPzU7yx55cirlPUidtyMr26PaeRXo8PPXk6+3KyhRh19k660ByEgKLolCSmuOiUpjigxvEuJ+xUwhhd9vNcAj4W8yuNp4TlGUbLY8WX/tZhdsYxZVqQDQDRZOW3eK59nsitJ5h0WnSFuVBpmyNBabFRsaYWuOxCzzbpC0yfW1uausIeLAA6Xv0WHHU5yQbCxWpQybhtjfRVTYOq2RCLlmuCPXdY80QNyNitmsicY29QVSkYdRZK2HO1FGGZwNL6jsqdG99BUMe06OOVw5Lfq2XuLcliSx52ytDfM0XVtbZKYbWFyyQRtnZY2Ni3quvw7Eo6mLKbtcORXG4FOwwvJGps5o6XXS01NDW05dSzZZx7oOlyo56/aV2ve0wROIGcP1KZFJe4JJZfUgqrmklPDq/sy06NIIJIRGI42umAs9gtbqFkmJmCHQ4dKyR7soyhmysS1DWlxeQO6zKKTg0mZ/vv1PbsmHEW5vPE14HIi6trT6dpTjjGzmJsgsVzPivFzTUj5AA4jnfQlXMffDUs48UMcNQzVuUWuOi4TxBiLqySGkiNzK4Nf2BK6iv7YiT56Z1WzCsKcSJquT2ipy/C3kPovUsOhZBDDBFHlia3K03tkAG1l5t4ecanx3K5zbhrMre1gB+i9Gw+ndFGZHO40spu4nZo2DU5p+kVhtMLQAHO1P4pY2t45PTYFR+a7OGwOkNgbnQKdocJGuA5b2WS8NdISkgNsTcpgYWNJvcnumZnsF3WzX3soOLJxQWWDdc1xdVTSYW9LDr6agkpr2WFmtAd0SsDXe7mDud9lOxvPQjLoprbJcWqy5qdsrA/8AVY88ElNOJCLDS4XT+Rzjk1voNFnYjGJGAloNtDrZauK2TsM1q4pB2qcCq8TvsxuSND2spWle5WdjXCUFKmBOBUpRFRuUhUbuyDl/GVOSyCpaNWksd+iwqedzbLtMahbPhtRmIGVma57arh4Kqmyi9/zWP5Fe3E+23SVmwcrr8sw00P5rKp2RTgGOUC/LZbVNQPaATI13qVjtEoZ5o3B98ui0KCn1ygm976K1ExoFpD5b/Ra9HR07WF7CbnoqZlOM6qie0WN9+aryRZRZbdTRSyC7Gm2W91m1A8hy6k809GOerWkSaKrBQuL53HZw0W0yidK8ul2ClnjY0Ex8grIt0jHGYRI6NzM2mVxaf910AhkDTNSOOcalt91hZMk07f6zlt4dObXv7uhXoWpE1h3ixDiz5wY5SXSN0GbkVNT1LagNzmxcduYIKjdROmcJKUtDr3yO1B9OivUeEviD5ixoeTrbYLH+L9iKn1lUGiwdoOSyq6umioZpaeTJK0eXS+qXEGSh5NtuhWBik1XDFdrCczrq6Ih0lxXF5JQGNF5SNTyWNRxD2+nezzOZK177+tz+CjZLUvfd0RB+LNpft3WlSU7YWudqXv8AeNth0U04ptZzLapKYYZ/1AljIIiqgXxkdDr+d16BRZvanx2s2MNBvzFt/wAx8lx2LwvqcKwvHotZ6JwbOQdcm1/luu0pKmKphjnjIcHta3NfbXY+h/NZeWMlNPa9GzJIHDW35KyHHOGFtmnW6dDBdoLddNU50bgdRvsqpr6aa+jJWAsFzZw5dVE5oc3WwKdK7Xzb8/VKwm4u25BuQuprEy6iSRQEA2NvQbpJnBgDWvv1sps8hvlblHUnZVo2u4p+J52G+iqtXvCZTRxMe5pYbDclZOJse2MhupB2C1ZHsp2216myya6qbDA+QtIjALjdWxEREVZ7vMfEOI1n9rS0wqHtgjcPs2mwvYH56rtMLn9ooIJCdS2x9V5w6U12JTzHV0shcvQcEjdDQsD+eoXofHmfLFNZaQT1GCnrY7NKYU8phQV6iJk8T4Zfce0td6FeU1sEtJVyUjzlkicRf+dd1604XXN+KcAGJxipp9KyMaf1B90/uq+SnlCJhxlJK+nN3DTYOC2qXEprABzmj1XLv41PKYZ8zCDaztwkM8kUnDke/TUELDbicO8ir6kFpaIpRzBOU/Ll9V0uEVgkjY9wIad2nceq80oatwa3O45TsV0mF4jw5A0uIad+4WS0TVZEvT6epiZA4PILHDbouVxesoaKR1ncRvJrT+Cw8Tx148kL9diQVz0s7pTmc43VtaeSyYh1FV4hiyfZQ5SsioxqV7T8NyshxcSba/NPpGcWrY1/ujVXfiiZxxK3DG5+aR+73E/VW6IiKdpd7uzvRScLsl4XZbvHK4hu0TWsmH1Pot9tTA2lcyzQBu4rhSyRxuZJNRrZ26QQOPxS/wCsqmeKZTrbxCWBzXP8rNL+bkO65eqc6qmMh1AFmhaElJJMAHTSEdHFO9j1FhoBZdV4++zWQ2C5uRY81MyBajaTsVIKayu9ekLXheZsUstJM0PinbbK7YnmPmFq0lM7Do5qeBr3tZ5obG92HQg9xp9AsNjDE9rm6OBuD0XVYXWMqA1+0jDc25dQsXyOPZTDcw2V7YRxAWyWGYHmVLK+7i5pcDbZRxnhlsnvNvoeoTHyX0boTus81+lsSa05n+dTOD2tHDLUkYABdzUsZaCAIy645dei5mPqHUSrlj3+9YN5kblKDFCOGxpDbXLtNeyHSVDweDSuBvY8Y5QO/wDwq7y1jHPqeG4gg3bsPmVXM29Qi1jZJml7pHcMkaDquI8fY6Y6U0MDxxJiWuI5NV7xf4tpaKLhw5HzO9xjeq4CCKbF6l1RWSW1u91tugHfsracc7rPe29LXhyhdVVLDsAdT/Oy9AYA0BrR5RoFnYRQso4AAzKeTeg/daQvfVelw08Y1FYyDwnpgT1c6BTSFIQmkIInBQvHZWSFG5qgct4o8NsxRpqKbLHVjnbR/r3XAVlJWUdQ2nraWVjr6OIuPqvZHN0Nxuq9RTx1DDHNE17TuHC64tXXMxrzbDqB87Whzg3I7MCeY6LceIIaUuJ8w2srWIeHXxBz8NcSTrw3m/0Kwpaerz8KohlYRyylYuWk72mOkRmdI6/dTtbzKmpsMq32bTwusdy5ui6CmwOFgaahzpHW1aNGj6K2nHLrWFR0T6x5bGQA3VxPJb1Nh7IGZI226k7laMFNHC0MiY1rewsFM2JX1piFBtKOikFIOi0GxKQRBdjNFGOieKQDktERhO4YTBnCmHRO9nAV/IE0xhMFLg25JDF2V0sCaWIKRiCifAcwfHI+J4+ON1j8+qvliYWKJiJ9hGY3iVG1udoqYm6FzdH27jYrZw7HaKtBbHMOIN2HRw+SxC1V6ihhqCHSxtLh8Y0cPmFVbhhOu5ZUNyHXcWSz1jYWuyFoG2pXE0prKM/Y1kkjfuT+YfUWKtOx94ka2spix9vK5rMzT6Ec/VUW4ph15NisxOpf/h4HSOHNwXO4tS43Wi942t/qvsB8gtB2MTys/u8A0+/5b/qqNVDNX/42eQj/ANcTsrf3PzUV4rSiZcq7w6XT5pqsVk99RC2wHqTsukw/Co6cMc8Nc9ou1o91h/U91cpqaKnibHDGGNHIfzVTgLTx8MV9uMDR6/NSNCQBSAK9IATrIATkDrJLJ6SyCOyQsUuVGVBAWKMxq3ZIWoKZi6aJvCV3IjhhRkSKJgS8AcgrvDCMgTBUEPZPbEFZyBKGhMEAjTgxS2RYKRHlRlUtkWCCLKkyKawRZBBkSGNWMqMqgVTGmmJW8qTIEwUzEm8FXuGjIEwUOClEWgur3DCOGEwUuEnCNWuGjIpEAjTgxT5EZVAiDU4NUmVFlIZlS2TwEWQIhCEAhCEAhCEAhCEAhCEQEIQiSpEISAqEiECoSIRBQlSBCJKhIhAqEiEQVCRKgEiEKQIQhAIQgIkqEIQf/9k=</t>
  </si>
  <si>
    <t>44.8</t>
  </si>
  <si>
    <t>49.0</t>
  </si>
  <si>
    <t>Barley</t>
  </si>
  <si>
    <t>73.5</t>
  </si>
  <si>
    <t>data:image/webp;base64,UklGRhYTAABXRUJQVlA4IAoTAABQRwCdASqgAHcAPu04u12poimpmTEwHYlAGT8XOyr6jDTu7h3lUk8XsUHRP9O0NsVfZtqNeA+d/+671/lNqEe093lAF3Vn4X/M9Hv4DW46AX57/6PrM/+H3O+8j9s9RD9f/+v2V1q5JCJo/Ytrsle/ft2LMEuFjLor/rq7OKd0i8OwBvbjzhPxg95EdXgWaZwG3UsLnQO5ovrqMH3bkp5+QtDyCp2POBNPjwRkBB2FtpsiGIOb1dQV90Zp8XEesb420WxGqw74vMh69bIqWwc5jYK7sqS5AE0NuHzVZ1HJmQ657V7m22uyX3FJeYcjpVWuT35zGwYlwwis5UUHg41C4/AxSyh6lKoMyQpe8zMbyY3Y6VCkDMOXKZp5BpdGBa16yYWj1G/kXW2yPKCY+XIp+LEiGEVHQ5acqvoDhzYaYjNFm5ER/I/dkG+eiC/iQjjTSNgWm5R2oNnjGN75WIrQ+8TsKdEWmJvWbLdmsseYCXrULQzyOaCOtYdWqZ4xv1Yvlqk7H9+ncQmVETuRN7094Gg4dx3zWHhjMXutbHS105K3q0zHooUZQadD6//ky4oaGHF/Ks3aPF13dpxc8WkIKZnwaCretKdYZ8O9XYHo/eiWnFeiPDv/cUGjM6Ol1pKwgZV2wJymXhwbbOUSYdaHuu1Yg5/P5v9VhKg6njNTD0ZEk+P0IcCy+e/+XSV+/JfIz7bvB+JO4B/OhG1ouYsw9nTvc7tqfPHz/VfjaRpvB6zGBZOLCGF1PBfFc6zOlstTuAAA/tpbJUafAiZle0dUv0eFN1ZZqAot7p5c89w20TjJisJrTjxhM9f/heseJcdP4Nv5qq4Goz1gDm0Ulhl04xl0N/AOxEbGEVdNk+qdBeNKLQlTkeU/HjvWGSIQrMdlGk+IggrI8LpFegffdbwQF8/D62HI+qQw4TiDkm/LHSOaKYHiavJNo7jyvO/pdyW2sgDAboH5vuMVLnjMTKUDT9mS5B3eJN4850dhl9d+ZuO8v6I/r4bufSCXT5hoJhr93SHWpt1/Fsx4+s2dcioPkNYh6vkMEY1jMB4G1VpEkslsdOPwmEPLPuvLMBwE6MYeuMwagIEI4hvcUYaDQvQTBI2IMyPMA/h9kF1QgUZDSPwqrsLFlVEOwQzkkZ4tcEWq+j3b3hkV4Jq5iD4Fq3roMbjjRJ6mXea5uOTTFVuGdh2L026uJHo+9c7dIWnb4sS7O0wY3UNS3TBoNR09GOfs7WwcCr7y+c2nHvGq05GCMog9NlICPimCvgEf/bUlrkQDZL/+gabvK/1PuY68V0nTmNtlZphZhcPEhqDKeSrnC5iZUaqmLoljbwjF8ZjsyssuqWZaQlRVgk1Sz4CRM7vbFQXOcVZxdSzO3Rl6RYcshTeMW3DEgsIJF8sm2XvQaL4Z8rCuaWf2TXOclk9s7f/iVvppYbmL1uyNTXl9UO8EtAEJAIwm3yB5eZDnpVmpqCJJTNN/Vbrggz7jROzaJDklZsjiumBtG6bEkXJquSwQNNfm/ZGZPXa/p9w5Yf6TSx5+xZ1BE6qMIhCbs5ip6nngDoWAzvem0BklCcuh65qQCqSTkU2Med0ud/i9oaRIwEZfZd5SKM52mIHXSLfYlQ9HI3lksxMcOfjRecsCMeAqIT96gurME1PZX5w5eBd4h4giAukuJh2uOuLXAAKPxZ/ch9H7eBnqHKfzywJ4nZ3RRrMLaQiEjV29ZQYy0xbcvaJvphOJDC8BcS8Q0QVEyC6yNfi/aB4QpzDM7cPnVEjFPhdDm/usq/CAyaSafQUXGY3XL5c+UCXUCbkDr6B8ANLFvMt4SPgroPKoqqjEziO0J2+lu5jf9EglX9H2Pud1AgNmkIl7NCGwQUV1qIfVEf97XWn0+c7R6Gp2MAwiI/hjn88qesuRaOB+bIeSVsWkMyc0BrIXWea+tsZd7sA1Um03f6rzZGYzLdPqYUNoel8gPofeCfflfOMXjfH4ocjLm8wXipiypjtTwFjJWNqaQS8Ud7+LHafBHM9dKgOKneu0G/6QuHdkYc9Kx7UjklS1B6/wCsr1NQEjthLFjMNtPokuqJCbbnP2aa+AqcNDehADJwDn0dMetGZto8sWQKxVZYSIvhZ6kAAK+pt70CxCtd6H7szQGPAIA8lu237f0mk/9vE+6uY1GH26iXRloUAcUjp5Ww1rbIFJGFW75UrLbstaiTmaP+3v69u0GzGR1XiY1zh2DOXwHbXWZX3J+1XrN2PBZE5pBsP5yymcRDg0jnxxs6p9xmt76NjJ6FcltpFBxg+rksu1S7TUDwa3XgoUyv90rkSM07LxQekLm0sryoBdhNzsIb/O3CQbODGPZMApLw0cx3KSgnctCdH9WEU0PCtud8i9KajckZ6QPmghl8mk9MTnpAbjfrqaIyr/zL1d9Lxw8sbk5L71fFihZHrlyEmDjakl7ihCWD6ZioyP0r3Y7UiZ3pGeP9QnXjnm3rtf+sn+qrJ/tS/pYfftK7ZrQglJhVrWhL2IWNGHmFYh1cYk401V49kkHEqdKndLdi3oOc7+mmvpsZXvL9UOKDUH0xglA87gt8dzj8eUTAuu/4ai6S7eAm8J0suIYJZnfD7gErLjTusRAqeE7QDjnh4VV2Em2P0bFUiR35077FOgCu2ycHzRg+wfO2mbCxbwWg/2IAWftFcefGUx5NL3N1xIjD9Vv3ZQ00cznt+8JMVAMAt4kEJR+Hvm/cykqbZPq5e++56X8WuvA+EZQhe1MlgGNxNpEN7E6qrpibvw+7yDAZQDvEH4T3yMl2n5IqPJdDSaMpRKvQppVI+LzCFer/PMlulPmIRP7Hdo6R7R1NWxneVIktjVL1A4oq9SiLcNHqrFPuK1STG+uSHWrxUDkoieFO+GL0y1HXv2emD3K6deP1TBGX1V8yLwzTp78VHGNTsipEZGAoEFdVaCqexyTIuk0c34r8L2FlfdfayXWz8JAo4kvyxfe7248C9aqWBh54subKKwyAY4D/5IuunxfDNvhmkocUR95M+sagFWOXNVIPFXTeXaHLR4DIjzB6tSyaQuKJpBIoP+t4l4YsGVTtkYc8oTXIsycS6uHV5Txap++rjEhbTgqtF9SL+tKHvfma5pwGce/LOdFtWkp+Lej5NOsXfZt2AetPADlz5JkvVpv2VfOMLdfbEPmbdys8CWX4ihBKm+ifgg3gFy0GomziqDRyh9U+HilE3ZXZkrPUtgOxYbbxS5at/L4PQqibjgyUwpA8P8tslO3u4gJZLyYGegdXXLP1ssxxqIzrnXeiJPv7RQOyJhO61FFY1C7hnQgNl5pq8L/J3Wo3Kitj5lPZH4n42eMemMfL0wNrQvX3goTJuvDwH+bVfW3r3M3bH08OLrDUaRFWgeRT/PlmtWANCoT4r6Y6SH123rSnJLS8/7hcMr1n2q7kzTfSfZbaObvlhYYUmXt1DSirDwCfr4aaHqNqVo2eqJom6bAD+0FTUyTsHuH5u30jpIYbsjeZl+3KsN+5G79vf9TSYU+WJNWzm5TsAEDuqVLkLpvR/u5pU3rfxG+m/XsbZzVoL5AXJEECrtd5O9R272wDNEl5tB+tr+QMwrEbD84PkUrGB/apZYOMB1VLVtw3iI8D7cbJlRJtvj7IbJrWvKMzaFEGzCctL8ww0Dz7e6nVfkbJ/E0dACLHECNZSqDRhbNfjG2uN2BF/9pGv9+X7hDnDwbYlqwtEcaEJVa9EwVqnKBchEPrZ4FkeJReFNcNJtMeyhlFOKztFNIiRhb7lT8XBiptNsSUHwGlS4t+BmHmR6DsBRPUobBXYEbbry0o10PFkm/KZO1Usn5cJyhR0PESHYosegCpBqC5n45VCHmpzGc9DG9tyERfuJuIxnY94HqIMz56trcpCjQm3wtNGTBBAofSkmtAvrpi9VLQyFQnHaW8zLK8KYYp9BBMFR/OeVjp9kgZ4n6lrMkay9RQm9TjTeuXdyb6in+bz/GCbvnqDjESwc/cDvRyas9ytLzGuCe3ALorogei/Os1R/Lat1Hb/g8YU81rhOR5KqEkSOmYEEgCPfIDLWtKJ/rKHGZ/FobQRaBN08LL5cOWTgh9r4VKsfNcXPbuQG7o/UTAZjfW+AlzOD7fG92s/yqtEbtHr9kVO8PQUMfeaGTIBe1ptncawiXF+KUDn/HxdB9jnTGHE7oRX0oFewIlDIyqgYEX99ZoZbDALB56jHuvM23MHvPrZIJ+3Yf3psa33+EUcpPpP4xDSC1knm2jSethUpLO2lPhOrDzjocknDsgWNhcxFLyT8O2YyJxxELPEHrJsJGfexCJ7WYEmuHVG44cFhmdvzwXHunlAErA9yC2UpooJ97TdJNfdYKIUKMOuqjG2RzimgHhLIxAsri06Uy8BDiRzBeIAU/Ybpf1bqfHRK5VJn8jdZRVsvszeVl3STXSxj0ssFu86ml0Bkjj7Lo3TSloTy+d/nqkpsnmWWykETApng0SbtTqBPRilz1D3Ocs1f/Qpu79PnkW1FXcK/kWdQbVt4+FrQ0obAMOa7gx3aIHPBqS3UNs7MCNuA3D5MgBPAKGo3s/B5FcoOPf0em0lzJRfl7TWNij/BKoDq7VTs2OhDczU1p7icsu3i1p3rtUv9ms8mh2GfmVui1TODNiMbCYhhARtMSi9ECYhCwDonaFdOe+towjnEpKqTSA0l0qBwx58c/dNsRCu3mmIalf7+vMw9ZfCVLOhER3FRQt/jK/hAXrtED84robZwS9BUbNxkDZaBzM0KDSD5+Ekfe6+q1Fcb2DbCxyWy62fWuI5hHvYxEsqYqpLSUiNY8yU54850cbpnrvQPoeJjB+iGiZbhCv1PjpYHDs3QERCviWWo3a7zjgescqh87ak1fMm6NWVNk8xpo7yYIeC9+OZtYPY+F3ihiqw48UbjWXMVCxvOHAV8N8saRK1jKuCHSKM+awLER8QNkM2UYFnNwA1ZXiqNApwiZ2OTWwaEK4q3/Y6yK3tn86TRhFdmpWrhqub9B+eAAJU22ADRBh6mkFXQSjSi8XfRAL+6v7qSCqfJUryKj5cjkAMzisPeF96jd8pXiEc+mbXXfPwy/WNaTicKSFsLNW/w4ERomvSIAp4+i0fhRZEu7T1XxWEfUdDr/i35Z3AOLUNXYENXlsrT04iyDUOaBuL/hhkwoPHpC0G2f3CMzCGLzoG89WzZ4ZKlrm6FilNNF0in9bh69v0aPKg1qY2elvpMnW7cuI0dHHid+EkesfQcvosqkbRBEi+IJITU7JeJpR5QT2puazY829pclqI7eoXtCq/8zznbSqY2CrRAa7SiwAjGjD7vqVD6WLBAFvzuR2Ij08K5Q/wL6p296bjPm46diJLThjEm5uqq9xX5PzibRXX9VGoHjTnB8z3MNMzgmhB97IfDLBe6Qb7chW3zE7pG2RnDsi0+HPBpvV8+QQodxuCaJzVzl+n0TQu6e14RzGb+jK8/O78+PUDCsfu1fdnEikT48BEtQmOxL5onKTUnP2tiGsIP6Jz9CS/HHXTWfls74OC/JfKph3F+YNy3L7F3ElQ+EfcJvj7k0BkkH2Y9NAkKePUhYibrUANaKRfnCzrX4DAtaMmdsT5jCVjv1V6LHZkm273nWED5Xugd+YNdrzIL3Tau0+bpQUl/jt8rAsHAI608vlwPEAPgldO4KNGnRmx6h8ufHqezcQ4G/j7mLDtn9/BfAtkIYIxXimXb4DfDZQZsp5XFpmEBnG5f+y/jiuoxZv+xafBFIBIPQ4oqOe7fdTJGJkrh0hvqTkRc/yDhBC9ChyRV6JzU/GnT5ozpzgP8w0MIDnJFCkoGgEJbxjO1DdZUOj3wkjs1Nu0Ozu2xOT6Od26DbjYBe+Vp0p5MM12rH2NVTWU7psn+SyxEW4CP1B4ZpYsmG983OG3mqfXIcFJMwmaxZXSWgwyusTgA34gsJsNMRVTKaXCtI9IAh0xFt9FdzSuzt49rKutMJVknVT/e1mXvTElJh0sglmD1hFZfhsNEQENi2TMmBNFeSL3duNq8Xevb/wfAaxwR8Z9vMldYXGYIHoiSfBLUhzJ+1GK7D1JEtoCQ+aJEaqHmrNQOGsxEk/g/BUANc1a6kOP6XfZJsuMQtp/4fIj31w9A1AW/cqo5AvYmi+E5Iozcm7RnJCrIaX5IW5ZQW+KrMQtP8eXXD+wxmP03IEs+eq8P1SF30z2Ul88zEc8zctFiahuujvwjEKi6N8ir47noFywOpo2huqKkJbt7iftsSiaagd7ho7jI4okZzHle3eCdSJ/oxcTX4X5Lz1yUeLn54372C6SixO5r6tzlFtygv9ePXE7Q0f35uGrKwEkcGpt/LsMLeedvCNr9Wm1BrdHJiMdr+e/5NjLtGzuSWicCUvf+n5W/2mNnTLuDsweaqB7tW71cpD4/LzzZv/2+uuMf1D/5n0gAh5tWmOXl527e1o2RFqVbFHSVqccALvsF92/MDqyE9t8dX3Qf69Qjp7dQuHuwL1ABLSjQAHmg+gx1dBxAegAAAA==</t>
  </si>
  <si>
    <t>39.9</t>
  </si>
  <si>
    <t>61.5</t>
  </si>
  <si>
    <t>60.1</t>
  </si>
  <si>
    <t>28.0</t>
  </si>
  <si>
    <t>Cod</t>
  </si>
  <si>
    <t>https://encrypted-tbn1.gstatic.com/images?q=tbn:ANd9GcRpRXciehhddXOekwwfELxpNObiV81KcCVTaXpqORssk4zFgbUE-BSN8zUFUX1XrOewmk6LF17IgCzt7StbrhWsYwc7Zj2M3a_4TfxtB5xK</t>
  </si>
  <si>
    <t>Shrimp</t>
  </si>
  <si>
    <t>data:image/jpeg;base64,/9j/4AAQSkZJRgABAQAAAQABAAD/2wCEAAkGBwgHBgkIBwgKCgkLDRYPDQwMDRsUFRAWIB0iIiAdHx8kKDQsJCYxJx8fLT0tMTU3Ojo6Iys/RD84QzQ5OjcBCgoKDQwNGg8PGjclHyU3Nzc3Nzc3Nzc3Nzc3Nzc3Nzc3Nzc3Nzc3Nzc3Nzc3Nzc3Nzc3Nzc3Nzc3Nzc3Nzc3N//AABEIAJQAlAMBEQACEQEDEQH/xAAbAAEAAgMBAQAAAAAAAAAAAAAABAUCAwYBB//EADcQAAIBAwMCAwYEBQQDAAAAAAECAwAEEQUSITFBBhNRIjJhcYGxFFKRoSNCcuHwFTPB8SQl0f/EABoBAQADAQEBAAAAAAAAAAAAAAADBAUCAQb/xAAtEQACAgEEAQMCBgIDAAAAAAAAAQIDEQQSITFBEyJRBTIUI2GB0fChsRVx4f/aAAwDAQACEQMRAD8A+40AoBQCgFAKAUAoBQCgFAKAUAoBQCgFAKAUAoBQCgFAKAUAoBQCgFAKAUAoBQCgFAKAUAoBQCgFAKAUAoBQCgFAKAUAoBQCgFAKAUAoBQCgFAKAUAoDXLNHCpaV1QerHFcyko9s9UZS6RhDdQTH+FNG/wDS1eRshL7Xk9lXOP3I3Ag9CDXeTk9oBQCgFAKAUAoBQCgFAKAUAoBQGEsqQxs8h2qoySa8clFZZ6k5PCKKbXQ0mEBRPUjn51Qlrcvjo0I6LCy+znLm6yxZnZ2yeWOTWTZau28mpXVhcLBil+wQohILDGa8jqHjC4OpUJvLMYb2aGT/AMeZ0IOchuteQunF+1iVMZR9yLez8TTRA/iMT89MYrQq+oSS9/JSt+nRf2cHQafq1reoDG+1u6Pwa0atRC1ZRmXaayp4ZPzU5Ae0AoBQCgFAKAUAoBQCgPGOBnOMUBy/iO/EpWNHPlL1x3btWTrr0+F0a2io28tcnOjJIKs2O4rK7fBq9B4VRwCfZIyCetezqUZYPFPKyJFVfLYdxg11NJYwE28oxkwEDIgznDGvOEspBPwyKzhWLYqBy5Je0breZ4W3gkbucdK7rtlB5I5wjPgv9L12RQEMh47EZrUo1ueEzOv0S7wdFb6kkydg1aML1IzZ0OBJFx7OSCR6rzUu/Hgh2m1WVhwQa6TyeYMq9PBQCgFAKAUAoCj8RX/lRraxn25Blv6aoa67Yti8l7Q075b30v8AZytzK0hK44PXNY9k3JmzCKXJqXKMoPtA9CK4w4NI7eGmzoV0EtDGbm4WMnnB6itZaLKW9mXLXJNqCJ1zodpcQBLRljIPLD2v+ans0lc44jwV4a2yEsz5KLW9ImskQRAzIepVTxWbqtLOpLbyaOl1cbW88FN+HyNrcN+WqPpPz2Xd6MZm52nriopPnB1FeTRkqQQcEV5Ftco9wn2TI9QaPBGeOxq9HUryV5U5LWHX0jkG5vYPU8mr1esiny+CjPRuS4XJZx65GzhICHfbnAPT9vtVn8RFvEXyVvwssZl0T7TXLdztmYxt0G7ofrXsNXDOJcEdmkmuY8otldXGVII+FXE0+injBlXoFAKAUBHvblbWAyN8gPU1xZNQjlndcHOW1HHaldefuMkhY9Vz2rF1E9/bNyirZ0VPmP08snJx0zWfmS4wXnFd5LK2vY4LJYYYl/ESElndc7R2x96uV3xhXtS9z/wU7KHZZub9qPTcmQ48xmlPDSMcn6V16rfGefkelt8cfBrSSSNi9u0gbqChx+9cpyTzBnbjGXEkizsfEVyHVZ/KlTOG2ghv71ep1c84lhlG7QQxmGUSdXvtJuYWR5VSX3lcRnOfSvdTbp5RabwyPTU6mEk0uDj5zliylSOxx1rEmlJ5NyKwsENmbdkFT8q4wjvB5tmPKoePiKljD4OZbTB5GTiZW5rpx8I8S8my1kkjcFDtPbtivIOUJZXDE4qS55LFNQuDKjyyRqMAFiu5X+DVYVknJOXRWlVFRaSLfQfENne6g9lpM7wX0YYtZzj+HJjrtPb/ADitWuqUYqdb/btGRZZBycLV+/n/ANOztneSFWljMbke0hOdp+dW4ttZawU5JJ4Tyba6ORQCgOV8UXu65ECn2Yxz/Uf7Vk6+73KCNb6fT7XN+TmJnJmPwrJm8s2IpYPYpgGAPocD415GSTPJRbROtoNsgMvO5Qc1ZhVteZEFk8x9pltXJGME5zjriuklnBzl9mmI7GZQMr3avIS2vCO5crJgIfeldtpB4CH716o9yZ65+FybLi1FzDvjIaRfeyfe+Nd2U+pHciOu705bZdEA2YfaZHy3QjFVvR+WW/Vw+DCeyAQshPH81eTrS5Cty8G/TZLYuI7gmEnpJjK/WuqJwztfBFfCeN0Vn9C2l8PXIIkG2RDzvi9rI/Srs9JYueyktdW1t6f6mT+FJpFDW1xC3xBI/UV1+ClJZizlfUYxeJJlXdaPf2TkGJs+gPDfLsaqT091b6LcNTTauyJpen2sWrx6hFF5d7GSRsYr1GOV+vbipIaqyMdiIbtLCT3M+iafqglUJcKY3x7xGFNalGoUliXZkXadw5j0WQORVsrHtAeN0oD5/rFwP9QuvMBD+a3BHOM4H7AV87qXm2Wfk+k0sPyo4+Cp8wM57k8cVSb5LuMIkWkR83eRlen1qWqtt7iKyeFgmSXCKxVjz2HqKsykl32QRg2soj/jlMwXB3Hj4VC7Vu4JfRajk2yjBx9q8nwzmJttyrqVYYYfuKlqlu4ZHPK66N8SCMlkyc9QKtQW3ohm3JGua288loQPNHO3Pvf3ryde7mPZ3CzYsS6IZkXJjbAxwQeCDVXdHpljbxlEd4hglcc9aglX5R3GeOyVo+s3OmuVDM8X80bHj6elTabWWUvD5RDqdHXcvhnXWGrWV6+5G8mZuOcDdWzVqKrOYvDMS7S21LnlEq8hNxGEchJVO6KQDIDf/PUd6mmnJYf7ENctryuvJoSztb4bbu0jWZOHXaP1HwPY1G6a7fvjySerZV9kuP7/AJNj6YIihsm8vac7GJK/2rmemxj0xHUN53rJPi3bBvUK3cA8VajnHJXeM8Gyujw8bpQHzTXrkXV80jjIYkjHp0FfNaqe6zLPqdHXsqSIenvFbpOyrvlYKsRPO31PzxUUZqKk/PSJbYSlKPPHkmq+yEKwIYdCB3qRSSjyROOZGf4GR9ON87jcrhCMdSa9dUpVuxs89ZRtVWP1NDWyqC7Ngjpj1qNVrtsl3vpG/cZEBJLFOCcdaTe5Z+CPGHgzjdQm8AnaecelSVtY3HLTzg3NcKqBkOfXmrDsSWURqDbwzEzK0isDjBGK6jJNnjhhdGWoWMV/GZ7ZylwB7Q7MK5vojZ7o9nNV0qntl0VEc8Fqn8ad3bsoHT/PnVaDUe2WpKUukaxcJK/+2I0Y+9nJrhzi3g72ySyY28pjleN3KupwD2okovGT2XKzg6vSdfNvGsV2C8X5sE4FaNGscPbYZWo0Km91fZ1NpPDdRrNbsHRhwwrVhOM1mJkzhKEtslySK7OBQCgImrTfh9NuZc42xnHzqK+eyuUiWiG+2Mf1Pll03mHOSWx29e1fLbsyyfWwWCbZ2hDwF/cYEqfXnGf2NWVU8xyQztWJY8Ezj8cI1XcMgbfWvePVwQvPp5ZdeJLiGyhhsYo1xjeUVfjwfvWjrJRriq0jP0EJ2ydrf6HN7yGDdznJFZUm0a+PB1Og6Xa3mleZIp82QkM4bkYJxj6Vq6SiFtG6S5f8mNrNRZXfiL4RVahpM1hKQmSvQMejCqlmllQ/b0W6dVG5c9lRM4QhTkN1xjtVWUnHhl2Kz0bBIpZQH69fZrpSTa5PNrPIL0xTiOZypByjiuo2SXbE6045R7eaabyd5YdqvjLoBjJ9RXTpdrbiQq1VJKXRWzW72+VcA5+NV5VuPZYhYpGuIEShDlM8+12rna+mSbuOCZb3Myl4godWXI9TU0JtcPlEM4Rb3Fno+pS2MjXFujeXuAnjPcf8GpqbZ0S3LryQaimF0dsnz4Z3tldxXluk8Dh43HBH2rdrsjZFSj0z56yuVcnGXaJFdnAoCk8YT+RoM5zjLKufqKpfUG1p3jzj/Ze+nR3ahfv/AKPn2mxSXt5Dbx43yuMfD4/c1g0VepYoI+kvmqq3OXg6HxEUtdQS3hGFghRFA7da0Na9tqS8IzNFmdTnLy2V9jex2t3HcXCNJ5bbiqkZJ/7qrQ9lqnP/ALLV1UrK3CLxkw1jXIdU1RZo4ZYx5Yjw2M9Tz+9T6mxXT3R+BpdJKipxk88kV5cbeMn8oI5qny0T4+To/D+uLYRfh7mFsO/s7GBI9eK09JqPSjsmjK1ejd0t8WXstxZ63aSQ206mQc7WBUgj1B5rQntujhMzoxs001KSOR1nT7q19ueFoyTw3VSe3IrG1NE49o2dNqIT+1kVSNqq6lZAQSM9RnnBqFRwueyw3norfEN/b6cqSoolD+6vT5g1YqoV0mk+CtbqnRFbkZ6Z4kiuXhdQ6x8RqwQkg/lPHT41P6TplwyCF0LYNY4Z0EmkDVfbtcFyCcMeDXlmmVz3QPYan0Ftn0U8+l3FvI8Miny0bDKP5D8D269KrOEo+2S4LUbISxKLIzRvCwi3bl/lYd6hccPDJlLcslVc6zrOlasl3aDem3ayEZSRe6sP0+WK1NHKuMWpdmVr67G049HWeE/Ec95r9zaWWmtATGJXtzNuVl45BIG0+0PtU0K5Qlvq5i/H8FedsbIbLuJLyfSF90ZGDjpV1FA9oDnPHFtc3WjbLaNnIkBYKM8YPaqWuhKdWImj9LshC/M3jgr/AAJoskKHUbyN0kbKxI4wQO5xUOg0238yS58Fn6tq4zfpVvjyRfEyzx6jcM6lUkcOvHUBccVFqlJTl8EuhcHVHHaOduXZYjsYeuf86VS2vGUadayy68IeG2vYXvrvIimQiE/zA54YZ7cHr1zWjpdJujul0Zv1D6hsl6cO13/BhrPh/UtJJmi33sBHtuiYZfmuenyqC7R2VvdDlHem19Vy2y9r/vkqUm3RhkxLGONr5yv6VW3cdF7HOAb0RSKyTPC68rySB8j1Fd1W4fDHo71hrKOq0DxFFq8f+nai6i4b/amUj2iOnyb71qwtVsdszF1ehenl6lXXlf3wTNU0a/u1Ekf4cvjayn2fqGHr6EfWuL9PZZHjGSHT6mqt4ecFBrHhSe48qCeATOw3YQ8cep4x1qstPfVL29stfiaLovf0irtdNTTi8CwvDJvLBGGMVn6idkpfmcMuUwqjD8vo6DQtRK3IhLIjMMLIy8p14Pr8KuaLUNexvkrazTpx3pf3+9nYx2UCWht1QbCDnPUk9SfjWuqo7Npiu2Tnv8nM6noCNcxm1Uq3lM23qpYYGM9s5qhdpFJraaNGtai93yVt74culVZ7eHzEYbhs54qtZpLYrMOUWq9bVJ4m8GXh/VE0u5MclsAXO2Q7cMMZ+p6nimm1iqeySxk51Wj9Zb4s7yCeKeMPC4dT6VtxkpLKMSUXF4aNldHJ4RkUBpYzgnaqY+dARrmGa4jMc0MUinqGGa8lFSWGdRlKDzF4KVvCtqSc2YKk5KmQ4qutJUnnBb/5DUY7LdI72NAkUaKqgBQMAADtVhJJYRTbbeWCNR/Kv616eFXf6AL6QyTWiLKeskTbWPz9frUFmmrs5a5LVWsuq4i+Ph8lFd+BLiUEJdMoPZlB+2Kq/wDHxX2s0a/rUo9w/wAkaHwLq1pOk1rNbeYpBy4PUHOf2FerSTTymST+r12RcZRfJ20X+q+UvmrH5mPa2HjPwq+s45MJ4z7ejP8A9j+Vf1r05MJre6nXZPbxSL+VwCK5nCM1iSydRnKDzF4NMemyo4YW6HHuhjnHyqJaetPOCR6ixrlk8G//ACJU5CZA3h6pH1oDYn4gAKVjA+FAezWsFwMTwxyf1KDXEq4T+5ZOozlD7Xg1wabZ28nmQQJG54LKME1zCmuDzFYZ1K2c1iTyS6lIxQCgFAKAUAoBQCgGKAUAoBQCgFAKAUAoBQCgFAKAUAoBQCgFAKAUAoBQCgFAKAUAoBQCgFAKAUAoBQCgFAKAUAoBQCgFAKAUAoBQCgFAKAUAoBQCgFAKAUAoBQCgFAKAUAoBQCgFAKAUB//Z</t>
  </si>
  <si>
    <t>Flaxseed Oil</t>
  </si>
  <si>
    <t>Avocado Oil</t>
  </si>
  <si>
    <t>https://encrypted-tbn0.gstatic.com/images?q=tbn:ANd9GcQAwykJ2PARC9-yj3RvcXJlJa7FPKtdCV2L_EvUpjsArJL6-MN7InNdcJ3OJk119CIOvGSAWofWOGFSFsxiHta2G7_DJUeuZYJok6FN26Ml5A</t>
  </si>
  <si>
    <t>Chia Seed Oil</t>
  </si>
  <si>
    <t>Salmon Oil</t>
  </si>
  <si>
    <t>Pear</t>
  </si>
  <si>
    <t>https://encrypted-tbn1.gstatic.com/images?q=tbn:ANd9GcTaCQti-u7Yy7YnuUTK2Q8JoPr_HOpILgHJlsGHduE2CuIqRHrKuTpsBJMMCGNtbXKEskhlk8Hk5THVrHTZnwQP0yC0HR5p6PEoXfg9S7nFAg</t>
  </si>
  <si>
    <t>Tofu</t>
  </si>
  <si>
    <t>Quorn</t>
  </si>
  <si>
    <t>https://encrypted-tbn1.gstatic.com/images?q=tbn:ANd9GcRZkdtwyrdzcV9_ss5YGFThPVDCQO9tLgzXxq5rFcp1f74zIcvUENCiD_KhbO_qH5bYQCLgQm_aA0aPbazuM_G6vQeyD9QUlC0QcvDdq4b1</t>
  </si>
  <si>
    <t>Lamb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</si>
  <si>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bAAEAAgMBAQAAAAAAAAAAAAAABQYBAwQCB//EADsQAAIBAwMBBgMIAQIFBQAAAAECAwAEEQUSITEGEyJBUWEycYEUI0JSkaGx0cEHchVD4fDxFiQlMzT/xAAaAQEAAwEBAQAAAAAAAAAAAAAAAgMEAQUG/8QAJhEAAwACAgICAQQDAAAAAAAAAAECAxESIQQxE0EiIzJRoRQVcf/aAAwDAQACEQMRAD8A+40pSgFKUoBSlKAUpSgFKUoBSlKAUpSgFKUoBSlKAUpSgFKUoBSlKAUpSgFKUoBSlKAUpSgFKUoBSlKAUrGaZoDNKxmmaAzSsZpuoDNKxn2pmgM0rGazQClKUApSlAKUpQClKUApSlAKUpQClKUApStM7lcDoD51xvR1LZsJGa03d1HawtLLwB+pqD1UPvS4DOMejEbTXQV/4zpWwviROGHqcf8AWocm09Fk455Lk+jMuuoNpjVSjD4i1H7Q20Kn7QcN5AZ8VU/TALe5n0q4BRmYvESep8xXVeQ/a7N1cHvFBxtHPyrP8t65HoPxMU5VFemTVr2nS8lZbbbx1VhU3YXn2pG3KFZTgjNfK9JuVtp1A4G7BIPI9jV40W4K34VuFYbQT5+Ypiy032c83xJxP8UZk7SwS64+lRSAHb4XH4m8wK9RavPBOIpvvVBxnzqo/wCoNmdH1631C2xHHcN3u7HCyJ1H1B/apdZvtVukyqoJ5J/el1SofDj+KaXpr+y4WWoQ3eQmVYfhbrXYKpIujbzw3UAOAfEKuUMiyxLIvwsMj61fjvl0YMuPgzZWM14llSJdzkAVGXOoztkWcanHm/nU6tT7IxjdeiUJA+lEdW+FgflVYu5rgwu13ddOdiDFdfZrTJbIySySPiXnY1QnJyfRbeDhO2yfpSlWmcUpSgFKUoBSlKAUpSgFa5kEiFT5/tWysYrjQIWRN0csUvXOG9vQ1w6WxsNQ2SYAfwt7+h/n9amNRiw25er+H+qh9WQskVyvBPDexrM24rRrWrnsj+3Fn3d1FdRLiTcHVh1yvWuW3vUlWG4RwS/BPowqZ1hzedn1LeK4jdVUeZbIH8E1x6RoMNuJDI+8l92wfCpqLfG3r0zTtXgnl7RB6ppBhvGvo2EdvKc7AvJz1H0PnUlo+oxXdruibLwNg1I6rd2tpbOZpS4VRuReQKrHZy/t51uWtY44hvIZQBknPn9Krnqi+qrLh7+iyf6h263nZZLoAM1u6y/MdCP3qs9lL4T2rxseg8P91bpv/kOx99b4y6xugA8zjI/xVV7EdndTtwWu1SKNxwD8S/4q7J72inxqlYKmmdous3ktsWUZQOvl65qb0/WmWyMVuO8EZI7wnwr9a832kwQo88MEc1yqbULchR8ulV6xvL2/QJDE2N+1V2AZ+XlVa3DDUZJT+kWNZp5VEszB1xuJzgfpXM17JeXi6fajbM+SGbhVA6/M1JaTpl6kJ+0BVZuCpOeKkbPSoLac3OC8+Cu8+Q9hVkxVeyl5oj9q7NemaRHbor3OJZz1J5A+VSuKAVmtKWl0Yrt29sUpSukRSlKAUpSgFKUoBSlYoDNKxWc0ByX6n7O7L8S8iuCWFJ4JYs/GveAelSdyU7llkPDAj51BWU2y5hDeI92UP0OM1nyNKjRiluXr6Klrslxb3lg6uyxCQrKR0A9fnW3Vu19tFAtrYd6tw0gX2Knz9qke0aM8Vxb24Xc0i4DcAcjzr5r2qjSw1xmtmxE0wxg5GOAf8mqqWj0fGxTmXZ9Hv7QPps0Ccb4jjHUnGap3ZzTL6LVJp22QW7gZ70ckjzAFW+9Nw1lNFGQJfs+Vb0bbVb0bUILO1t31SRmuZn2pEDk5z51LikV48tpVKLjp0G5R3eWXO4sx8PzxXTNqFjZITcTjd02g5/aq7ruoXS6VNJHK0Kw5d1j81UEkCqLp99JqeuWkO1gWJYKT7cZrnJ/RzHh+RbZ9V1PW/s1pJOka7SuR7/SozsnfG6xcHjMobA8s1xdtJTFpUyqAAq7QT5cYrk7EXS2uhJeXOdsm3b6tj2qKf5bZJ4v0no+t8eVK1wSLLCki8h1BFba2o8l+xSlK6BSlKAUpXh22qTgnAzgDJNAety5xkZ+dCyr8RA+ZqndqNViFi93NZarZvagtFeLEuE+fi+H1yKrF125/4hpIgvGNrfxbX8IPdzqCD9CDg/TrVNZlL0yLpI+sZHrTI9apNn2v+3X8sdqFlcPJHaxo4xMRjaT7eefat2qdo206ygs451ub1IlSadR4d4ABP1OaTmlrZdixVlpKSx3OpQQSrEWUu2QBuHHzrnn1dbc4kCBj+HdXziS+ZwWZyZS+SfT5V1zs15Asgm8Q/Dn+6g856n+t0kXW416MwlrZ4tw6mQkKPqagU7TzT3Qga/tdzHakdsC7OfQVR9bugkRAVgOgyevvUx/p7YgzTa1cxEBMxQIejN0JH8U+Zs5k8KcU8mXtZGVdssm4gbpXY5x7VHtMmbfkhGwQx6nJ/wDFRfbTVGtLMWsZPe3JO4+eT/VdV9dCEwwLGpOE5/L7VTTbGDE/pGe0S75riMfj4HOOoxXzXVNMnSOwtL2SM3Peojlem4kZAr6Z2k8Fxk9TgivnV7dC612O3LZUSBjjk4zyRVlr0T8F65aPobA946E/gGOOvFfJIEY9qI9rFvH4VY5285H6DFfWtWfYtukbAsVzkflr5hZzQHtdDuUKwULjGPFk/wBiuPbI+O1KstPa0SyaVLFG5i3MoZgcZX8Q+oyPrUL/AKd2X23XpdXZFEFumI1J6uf6qa7XJO2l3C2/icDdwPSoTsBqw06IW7x/cuDk48/Wu8TmK38NaLD203yaJNyAN6hznnBOOn6VqtWNh2citY0SQhAN2emBXH2gv01HT7m0kXKTLgFTyG9a06ZbSywpHLIyRKu0ZYANUbn6RPBTULkTvZzthdWdxHbXZD27ELyfh5xkV9SRlZQwIIIyDXyaDTNPtJSxiLO2Cu7kH+amV1KdVQRS3KnHBBGP0q3G3K0zP5cRkrcLR9ByPWs1TtM7R3KSd3dnevqRzVptrqO4jDxn5j0q5UmYKhydFKwDWakQFc19cG2tnlVVZgOFZtu4+ma2zSpDE8srBUQZZj5Cqv21vpIbF4pbSxurOZcd3LOyPJ/twp9sVC3pBnv/ANRWWtWE8Gm6hBa3gBV0uVBK/m4PB/evm972X+y2M+qWN5DbvbbkuYyQ5LE5yqgYX8wx6VxXLanaiFr7R2W3eRfs9xcp9+i/l3jG8f7hmuC7vZLN5EeVhGU8eTndjp+9efeVulLRUqW+y6abaQ9nuy8cmIjqd0D3k/O8q3JA/auZU722G6PGB1Xp86h9a12O5mtngYAGIIABkLXZprd7BHtuGIAB6nNWa6PpfDUxjWjcgeNkVSDk4yR1reZDC+WIZRkYHQ+oo0YB3YJQclQen/fX61okCvHwQCSevFR12b29omNT0e3tIbfUER3kmXkSHcF+ldPZzUjcaZ3zIIoLPwgYwBXU01vqekQMjLuhi2uM8q3Q1Te1d3NpFqdOhDJHIxd+MZOOa61pmWf1sfCv3J/0Ev4df7XRyXLlLdCsaDI5I8/qRVp10ol8HPwlQd2cdP7r5p2JX7d2gtYHi71S+SMZxjzr6/qml21s3/uF71XUALjz9fau1JF1GLIl96NWud3ewRTKQNygjPlVTm7JxyXp1S8viI5idiKOVHmMn3qenglu4IrPT2ESkkl3fIiHX/HFQ2tWr2MiW13cPLgZBJwnzAqzltGFQ4tqWbLrUoV7qKEsY4VEcY68DpzVJvLSU9oLi7RlSOSTvB6rwM/vUxNOZhtXe5H5FwK5EsLq4l7uFXZj5Y6UdFmLEpbbZvvb5rrCm4dGHAKDrXFb27224+AxE5Zwc/rU5Z9lbqRN05WIDyxk1KQdlolH3srsfQAVH8n6JfJixLWyEtNNnvCHjUFc9W5xVlt9EkjVTLJ3vHw4wMfKpa1to4YwibQAMAAYIrrJ4xV041rbMeTym+kRkdn3Ue0EKPRRit0NiJIjkMGzgMOMj0ru+7jZGcgtjpnGK8y6nYIwXvo2Kjld3nRtLogldHN9gUEE5yfepHTZWtrhUOMMMNiuKbWbGNxmZThc4HNcM+v26ElQWOfKoctElhqvoviNWwGqp2b7QJfXDWbgqyglC3U+1WhPEuc1fNckZcuOsdaZmaJZonjflXBB+VVnStXitJ4tGvtvex7ljlY5DxgeE5+XHzHvUpquuW+lvtuYLthjO6G3aQfsK+Wa5LNq+oSw6Vp11HZuxJEsDptJ6kddvToOD6VTnpz3KKKbRx9s2R9VlsoLi5a3tpd/ctKW2njcAQeeOntxVe1KZg0hTYfCV8Y8j5j36VJx2jEy2d0jLPGGKOMeLOMbvb2qX1nRVurW2NpZNNCkYV9pAYH1GfWsCTb5Igpb7KalpOL5IbaWK5QHwvGfC3HkfM+1W2ydrJEiuI9rFQMPxW7Q7pL3W7XTbrTriF2OIpMDCMOQefYHyq1XehqkUgunR+9O1d55rTtpnveDlXDVMirddwCzMsLP8BzywrRe23cSZO11YY65z7/xXmO4hjukjadu8UkbH44HQZ/qvE8uH2KnHXJ8/l+1da36PSncvsmezKOkMscWMTTqpGAcqByP+tVv/UpHkj0y2Qma5ZiiRryxOKuWlW6QQaYsbeKWQs+31PmfbioPtjpDS6xo9xawzYguw0kkXOF8jj0JxRmZZEsjf/SN7AaYdAzqV8pW4kXiMnmMA+fueKndS1W51OQ97MoC/CqDA5/etGu/dxIFPgEhXPmxA5NRsLsMNkEGott9GiYlvm12SukPLYFZhKm3vgrnbkKp8/2P6VZbiGPeiX2+8jbHjeJfu/cegqkP3qq6K4UFQG56jORV+0HUF1XST4dssX3b5/mrMWjD58NfmeYtJtAWRERlzkMAORXp9PRXHdpgeuBWiBJI52j3HrwBW3U79NPg7yU5P5c81a5S7Z5s1beka5bPkgE8DzqNuNUsLFWUyfeL+Hqc1yXHaK7niZUWJQRgA9cHzzVaEId2nuJgx9OrZqt5ddI2Y/D292S83aaWR9sNqMnzwTXDcaxfuCTJtGfhRMY/U1zytFA+GYZH4lJ/isC5RmwrSMPMkcmq90/ZqWHGv2o2Ne742WSWZpfXcNv6VoW5Mat4uWOCdg/avcmzggsxx54ryrjOWi3/AO6u6LUl9BHY7lzlQc5wP6rrgQkFpVyCePetVrCJmVOQN3I9Km4bMlFXzFTmdsqy5FBv0W1EV/bzRkg94Ac+lXxTx1xVa0+2CMnQbTmrGBkDmr5Wjyc983tnS6Buuf1qn9uLnUrOzP2CWGCBgFDCMvM7k8Ko6fWrnWiWGOQgyRq2DkZHSu3PJaRla2fEp+zk9nBBPqM0hv7qdVKZ8KjryfM/tzV3trZu72DOzdj9qt1zYW108TTQIxibcmR8Jr2beP8AIv6VVODjWzs9LRX7bQVN1Hcp4ZIyCpxUte6et48RuNrqhyyeXzrtCAHpWcE1Y4TLZtz6KFqugXMeoStbWSvESCvIOfnnHn/Fe5tLe+u0E1k1uyxhVIHhfOMjI6Hpj61dymScjrWDGoIIAzUPi16Nv+bblJkDZ2D27RRtt3RxbFxzz1/gVxdutRXSrKCWM/eIwyoH4evNWOVHSXfGob2J6V847VaHfanePLcS5R+CqDge1Qqfo7hvlXJv0dOrRpLpyPGwdTKdpU54I4/Wo2OMBQ2wceVSttpV2nZ2KFId5t1A448K5Ax8hXAsEihd3hZgSB16VTSaPWw2qXTOV1KYHBBODVk7GXcdrqncs+FuE8QPTd5VAuqrgYO5uhPT6VI9l2EeuRBzgnK8jjJpDaY8qVWKt/wWPtBew2DyMpyckceRqiNezXlwxu5nEbHhR1xU/wBoNNkj1KQSSF0cZz5g1W3iijkMKvkg/GzY/au1Tquyjx8ETjVT2dbxW58SgJEOCWPNau/hNuuwBEX4AR1rVGyOrIz7nXgjPX5ViWNimAuV9M9K7rRZrfs1SAuyqMnJ/L1reIWhUbjhucj0rpa3NnPnhmABznha1Rygq+GLEnqalor5P6NaEoVUjIbjpXtoiCAF5JP0xWyKJ5HjCjLE/pU/baaqlWkjyx6nGc/1RTshWWYObT7VU+8GG3oM1ORQO8zbEwuete7S17n/AJbSOegC8CpS3t535wqA9fM1elr0edlzKns821qsZUMcueTUoiHbWILcR8MSzHzbrXSAMVOV/Jluts9Vgis0qRWeCvNMc17pQGsisYrbWMUO7NRFYIraRXnFcOpmsruBFcU1ru8hUhjmvLJmotE5rRDvaSyI0KytCGOe8XqDVQ1GJVvpLeSQ95CeJEGAT/nr+1fRgMVw3enW0+7vYAyny8v0qu8W/Rr8fyvirv0fOpIBN4GJzjJ9/nSIGGWOdNoMTiRHBPBB/ip3UOz08Eu+1Hep5ox5PtW3Q+z63TmS9IUbsdyRgnHrVCx0qPWry8Px7b6NXap2kuchgBJEpYe+OhqqXtuxCMirv8sDAxX0DtFo0DxG6RTuQZYD0xjiqvJGY4lCQhlPRm6r7Vyk0+yPiZYrClP0V8W7f/Y6scdQSKl4baH7MXntwoxlcc8jmtO4SPIlxEyjIw44zW9I2gtZN8imB1wufM4PSpy0yWVMi27x2Lu5JJ9a9xxmRTsGWJ8q32djLMFjhDH1PlVq0XQktVJALMfNv8VOYdGPN5E4uiP0qwmJDiPacdWqyWthux3jE++MCpC2stldyRbK0TKR5V5qt7Zogt9oAI6V0qlegtegK6VADFZpSgFKUoBSlKAUpSgFYxWaUBjFYxXqmKHdnjFYK17xTFBs1d2vpT7Omc4ww6EVtxSuaG2aWSTOAVZcYIIqtatpd3JePJBaLtIx4WAz7mrXWMZqNQmW4s9Yq2ilLpN81oIvsYV1b4mIORWIey883/6cIOMKnlV22+1NvtXFilMurzcjWkQ1josVuBtUACpKO3VB0roxQdKs0ZG9+zyFr1is0ocFKUoBSlKAUpSgFKUoBSlKAUpSgFKUoBSlKAUpSgFKUoBSlKAUpSgFKUoBSlKAUpSgP//Z</t>
  </si>
  <si>
    <t>Pork Tenderloin</t>
  </si>
  <si>
    <t>30.0</t>
  </si>
  <si>
    <t>data:image/jpeg;base64,/9j/4AAQSkZJRgABAQAAAQABAAD/2wCEAAkGBwgHBgkIBwgKCgkLDRYPDQwMDRsUFRAWIB0iIiAdHx8kKDQsJCYxJx8fLT0tMTU3Ojo6Iys/RD84QzQ5OjcBCgoKDQwNGg8PGjclHyU3Nzc3Nzc3Nzc3Nzc3Nzc3Nzc3Nzc3Nzc3Nzc3Nzc3Nzc3Nzc3Nzc3Nzc3Nzc3Nzc3N//AABEIAKAA6QMBIgACEQEDEQH/xAAbAAACAwEBAQAAAAAAAAAAAAAEBQIDBgEHAP/EADoQAAIBAwMCBQIEBAUDBQAAAAECAwAEEQUSITFBBhMiUWEycRRCgZEjUmKhBxWxwfCS0eEWJVNjgv/EABoBAAMBAQEBAAAAAAAAAAAAAAIDBAEABQb/xAAmEQADAAICAwACAgIDAAAAAAAAAQIDERIhBDFBEyJRYRQyBXGB/9oADAMBAAIRAxEAPwDS+KdL1FQlzFeyGNJBhM9M0HJbS299DJe3N0ium1nB4rL33izVb1BG86qrHJAHSibjXNQlgSGecPu6M1eTTWwnc72Q8RRw212/4KczqcZdjk0x0O3k0+L8bNbrKu3dk/lpK2mXd1C8/GwdT0FBT+I7qGybTdxdfpDCunYG0ntjvxF4tiv4kWBGTtgHqaG8MXl9bSySWkYeZ+S2PpFZaBGE4aRHAzjJrdprOnaRopgtdrXTr6m+TRNb+ns+D4qc/kpbZanjq+tJXSaMTvnGC2AKU3/iW+vbjzCVjGc7B0rPtIWdiTlic020lbWeJkn4cDgmlttrR9DGHBj/AGU9lN/q7Seq6jWROhx1FKdYcrAht5T5UnIU1bqKL/FXqO1JYrjzHEVySAowp9qZig8j/kF/j2ni9M2PhTUbO2R0vEyGTA+9CXTo07mMYUnis+JzBIBnIo2G5VscVlwy3x/Ii/3TDlLA5HSio5dOFnO2oZWVRmMj3oW1nRZV38pnkUdp2i3HiC+ktLJQEHLOw4ApcL9h/k8axPkD6LrUtl5oT1LIm0j2oZn3Mze5zU/EmhTeGbmKGadJBJnG3tigYp/mm1DD8XNiySnI7sPXTK/tPNsVW34aThvg0gs5jvUx8t7CtTb2d9e7TFbMq+x96jqKmtoZ5czeJy31oR22nsmIpYgf6zQ2r6NPZkPBcMN3OEbpXo1roFxcQIl+6IgHRBzRo8I6WxUAybgOCzd6smLfZ8ZfjrXRkNG1F3sFhu3IXZxKeuaulidrVZ7Z1keM+pQfqHvWru/BtpLZtEJTnHGDSO20O90qQ+WgeM8cmpsuGl3oSsdIXaWZ76eSIW5UkZyW4rS6bfpbL+Hkt8yjjpSWe7W1DI1u8EoPBxwatt9QF15bqdk6HnPelctGqtGpinhY4SKVXPXHQUwh8xRh+R2NV2RZ4EkfbkjtRq8gVXCetjmvpwLxXRUgtdCE9jTNGbIYr7FW+XntX3lfFdozkeGyRabLfCNLSWSRjkxo301XqUun2k8Kk4CHLAHJFOIdPhsFkgtctdN9cp5x8Ut/9MXM7sYwWJP1N70hdsUsVMD1DXbi/iFrYbo7cnAGMFqO0fQYVvorO+YlJRkkdc0VpempZai1veREybPSPanHhvTGl1iW5un2xIfQpp86QxYuivxF4NnFsq6RcGWJfV5Tjn96wE6TwTPHNEwZW2nI4B9q9/kwLJpI2VcLXnWpXzajcQ6ZFCpXzMySbeTTKUnpeH5V41x+GIWK6YgLAx/TpRQs7uNN+zHxXpqaVayhUMYVcdSMVa3h2wRlG4PnqM0PDZd/npfDyiWyu5QBHC7Mey81XL4f1Dytz2zoPla9psdHso22xxoG7MTV1xYoCV2hipyaJS16JM/lTmpbPAJNJk5G4gj3GK5Fpl+oLIrui9SFJxXuk2lWlz/EeBNq9ciro7OCKDYiJsPUADmi/b6Jmpl7k8Lhius58s/evQP8Pl3lokme3uD1OeGrZR6bYBCBbphuoC0rOiwWGppPat5YJ6DoaCk5e9DcmR5Y47PP/wDFa0uE1uCGSdppNhb7c0R4P/w71XVYlnvJRBbHnGPW1aXVrBdY8YxtOo8u2hG755rbW7sYVjgcRovtTZ/bolx1kxLcsXaT4J03S/pUM6/zc068iGFMDaMdMCqZL1lIDjdj8w70JNNNOcxtiualejXeW3umMPLU9xXz7fL3dxwKohSUx5B3mpNC+MyNjPSu0LbIGTH5jmhppXB5q8oA2Nw3VRKr53HkdqFoZLQJchJRtmjBJ6HHNAS6VbT4DwqrA8MpwaYyyMW6AVSx985qe8SoJ45r2iMNvq1iALWYSR9lc5p9aXUvlKblQsnfHSlMVzKq4zlfeikk3jrihnHx9MW8WvRoYCsqbhj5q0KBSC2uJLaUNncncU9hmWeMSL0NVQ0/ZLcNMlivq+JxUNw96JtCzB6Bprzy+ZdJgSDPand5HHbRpGmz6u1APNfeWEKCMgY4FEWlm3l75WLueee1TxxXWitrQs1DQryTxBaanaSKUUYkVu4rQrpEF1l3XYfZeKOso/4eMZ+9EHZEc5wKomEKdP4INT0eeOzkFvM23HSsfoWmXa6m8jRNtXqx4r0a51SJImVAXfoABSqBZXfJOAe3vQ3C5LRRgqknsEeyZ2yu5tv3oyGxIHqG0+5o7KkHyyUboRmprFM7eoAKe5o1J1X/ACVRRp9LYHswqlrcLKzGQ7sYwTTE2kbAB2Jx/LxViwwKcrGMjueTRcRP5BMLGa5QgFlI4HYGiLTSFg9Ur7z8UyaXjAwTVLycVukdzplEtpEq5QEGll/AJE4PI70ymlO00skl2seR80NLY3HTT2Y1b9rDVXjm+p8Ak1rdNvF3At6kf6sVkvG9jJcvFPZJmRfq2ih9A1YlFjkJDDg56g0uXxej0LicsJr2b64xvbH0D6SahYiXzPNAyOx7UNaXkVzEsU5BC9B0pnhV2qNw29Pai12Q1tdMKju4rdW8xTtPJPzSx7qW8lwi8c98VO6iklxhvT8VUYvJbJJPHNa6+AzK9jC10/EJlkxuIzgmqbiZB6QhGePgVVHMxCrMzbAOBnrXZSk5BQlQeMVraa6MSafYBKu58g8VW0bKM0TIjR8Y+c1S3rIalNDkypRKyELU4kvMjbgfJouKMcHoTxVy4DBV5JrtBcixJ/LSNZYwzZ5IqbXn4ZysTAHrtNfDCLuGM/NQk8iQ7mhAf3Peu0gVK32gy31NZl5G0jgiifOHx+9KMxKPQFB78Vzzn/poGDWBfEHrAsvLAk1yXFuh3YHsPejSyQLuRgCfelj+XLMzO2ac5UoTCbfZ9FNM4JZyi9sVZju25vvVyxgKCwwOxArm6NSWQVyTDbnfSKRaNK3OVHYmrBbrE482Tdj2FQaWTruwPY1W8pZCSDmi0kY9sNyAPQg/3rizbuM9KCguWBG6uNKqv6ScfNbsHiMN5rhkwee9Am7VBy4H3NAXmvWcI9c6ZXtXOkjZwt+kNmkwTzVEtwqglmAHcmsXqPi7zCVsYWdv5n4FK2n1XVsCRpdgP0oMCgeVfCuPDrW66Njf65a2+UMgd+yqaXqur6mpaztvLiP52NV6bpP4fy5LhFdh9IPODT+1SYoVjLKg5x2oU2zKU4/9RTb6fcxHNy5c59Qri6LZK4eOFck5Y7e9PGUBt7t6v6eKoeRE5U/oTXaMVsBTT4lbcNwHxRRmWCLAJJHucmuTOrof4m3HtSTVb0LCRA2ZFHGOprO0FM/kfY+i1G3mTiUEjqBwRVhYuMxuGB9+aw2l2erSyBlheIHlnk4BrW2ltLEiB5N79TtPFdN79nZMMz6YWA/ljehPYmotGGG9XwBwB81YZvJbGDipb4Js7069+9GK9EcYIQOGBqJh2k8Y56VfCkKH0k4+aIHlu3qNZo7egRUYY4NWKo2ZCgNmjlihI+oirVSBQAQSa7iC8uvgu2seNuaY2VoQpMgGPkVd5ihThBxUorjcdpo5lbFXkproSz+S9yY8bRmr/wALbfz13U7VUdbhevTFCecf/jNJr9X2UJq5WmUrrtqUHmOCp96sj1a1D5jVeO5715FLqPlvsm84ew96e6Hp2p6kY2t5ZYoM5Z5RwR8UlXkZ6N+JgS2meiPqKz8KxA9qhHcGRzk9OmKBFgbbau1nwO5q+xs2llfLtFB8/mPxT5dP2Q1jiVtF090saF5nVQB1JpbceI7G2jJecNnoE5Joy8t4li8pE3oOCxwf9aSzWJQE/hFCfzEVrqvh2OMb9gT+ME3s0NrIfY4xQreI9SuZBtgEa9iaP/Blx/DjT9eKvXR22estg9wOKD9mVL8U+pEsg1K6bdNOTn+SrLXw5NPJuMn3MnNaSwtVU7YV3MOuBmm9tpkhUmYFAe1ao37FX5PH0ZuDQra2KtKRI3sKe21h/DxBHsB7kYplHaQWwyEDN/VXJpTjk8fFMnGS3ndFMdrBbjJ9b9yaouLjaDtJA+K7cysF+KVXc4VTlhROUjI7Oz3fzS66vkjUl3wew7mhzcyXVx5FsNxPVxyqj5NH6docaT+fdsZnz6Ow/QULKdJLsotLe8vzulUw2/8Ad6e2lhDDhbeAMwGMsM/3o+1053wSPLT56/tR6xpCuIxitUv6T3n+SBJZx7SZTnP5RUJGiijIjQLj4q+R8HcTzSPV74QxOXbHxXNJGRu32UaleFAh67jjA5qm3uZyOVOD0OOKQWk15dah5rKRGchRWstmMtuYZI2K8EAcYPvmlrbZVkSjSIQyyscNxR0Le+eKqtLZ3JJOdvQUfaQgyDOOuCPai0xFOTkUqsOD04NXK9CXlu0d8nlPt80c8ZrpD+pGnIIHZcZod1sxzLXQzgdTwx6180kaMwDAsB2pPiFsK8jt3BJomBIh6sjnpQvK10A8OuwsyGcJkYA7Gp7E9qoAbr1Hap7j7Up037Bc69GL0+yigSO6e3QySDKMy52in6XBNptiOJT196V6FeRXelQwyuGKeg+4x0/tT2ztbMSZJZ2HQE0WNLRZkvS/YFijkIYyghFI3E9WouGQkAelY88ZHI+a7ezO6mKJQrA8gDpVUMIiUvKQTj6TT96YhvktnZGeR2xH5nZfTxj5qtbGZ1KzlQD2z0q4zNxtPp7Y6VHzMHcazewdsgNOiDgySlsdFVcCrltrVfrRn9g7cftVZuB1NQ/EZYE5IFEkY237GKTADagVEA6KMVbHMJE2k5P3pP8AitkmRyp6iux3K7jsIAz70YDkOmlCk80BNPxQ+p38VuN0rhRjqeKzdxr5unMGmxtKc4MnRR/3rW1oPHjb+DnUdRSFAJHUMfpTPJoaGyfUMyXYaNMemJTkt9/auadpQC/irljNOTgM3RftWhsrKWQZf0x/bBag26GPjAPYaasWILSNTx6uwWn9lYRWw3H1yH8zc4+1WQRrDGFjXbVwNMmNEmXK6Iuf+Gh5jg4q6QgLnNKtU1GG0t2eRgMdM96J6RmKeT6B9Su47dCWOD2Hc1ljby6xd5mJWNei9cVFrmbU7rcytgH0jvWj0+GK2yAmGbkkH/man/2Z6GvxT/Z9aafBBHhI0Py1GRxbQdnB+FHSpRyxsG2AuR2xU2z/AClR2FF0Ibp+yK4QAlm2HpgURbIscyFfV+Ymq485wzDH8uOaMih8iDeRhm55rV2xdv4B6wgMYfnKHcCDilH4sSAsz+sf6U21hv8A22Zh1Ck1k7UNsBzz7mhydMfg7kaCYMwxwDnFRE3ltgMaCZ8HjOTUd7DG7oTSWimX/I6tr5t2PqFE/wCYJ/I/7UjhlWJ3xjYRjJ55o3z4/j/qrOAFSmzJzn/Jb0pCfRIuWz71o7e93+W8ZweDwaS69D50yOihvT1pQouraXzYpipH5T0pM2kwmuS7N/JcyEErhef3qhLg4KurMT0NKIdVWa2RnZRL3XdzXU1AhsDmnKhPFjyASGMDsOvxUwRjkislL4qUTm0s5EadlO5M/SPeqr+7u4YYljupNzAZdPc9hR89dBz49V3s1UkyBeuMe4pbeaxZ2ysJbmPOMgK2T+wrH6hZ3Rt0juLqaSRyS+ZD6R2FE6Dp0VjHJdyJkYwB1LV3McvGmV2wi48ZWykrDBPKw7gbcfekc/izVJHZ7SOK3GepO/ijJtPknMzJGkUTHOPao2ekxmdUdSy59QFa6GRGNd6KbC01DWrhJdSmlljPQE4B/St7pmlQWqeWkYDY9Crzmh9JsW/hqnJ6AewrTQQrbLwQzkctWyt+ybyMuukcsbVLfb5gDyDv2Wj95LAk9KDDZOf+Grlb36U6UQt7DUckDNSZsduaF89UXP8Aas/r/iMWiPBZYe5I5GeF+TRO1K7Bx4XkekNdZ1aDT4sMd8x+mJTyf+wrz+S5m1KQzXcgmP5IxwqVCEXc7l7liS/1P1pxYW8SqBsAA7GpnTtnqRinBP8AZfpUJGJAQH9u1O7TfIeSFwOQOelAxRqDtDAD/Sj41jjUbU3HvzRLoRb2cik2knkN3UqAaMhAyB5hz15qEa7sK0Az7nvTO0tV2gsuFHQUUrZPltJH1vbg+pvpH0571ZcjeuKIYgZoWUkg4p+tIk5NszPiO72xx2ikAv6m+wpQgx7Y+K+1Kbz9TlkxlQdq/pUoyMk46CpKe2erEcYR057gVEAkEcVM+ocD96gwwO9CGdU7CpwCVORmpeZ/StfbF2jaTn5qOxvj96xthpH0sG5U3nA6VUbSA9RmmUUYkidcZKmhzHtJ4qNr6JVCe/0qKRFJQZ71idV0qeCaQRXEyLngK5r0xk3A5GTSLVbRidwHOOlbNuWGnsxfhDS3XXGkl3viM8+/St3IxgeNQokmPXjgCs9azTade+eqYU+lh7iuanqSQMs0TEFjyMnAPwadz5PZTiWlpGiGktLbS3U28FfWqnowz0zVn4UJDu6KwyqqemfekXhvVpdf1M6fNdokSqHMecGT4FbufRyY8BQcdFU9Kck/4EXSl6bMxIGmkCADa3UgUy02weaQRRDDEcsOwppaaLtINw4RAfpHJNNIVgtUK26BffnJrVP8gZM6S1J9BbpZxBQQW7t7mos+GxnioXMocbR1FUB8fVyff4pnSI+37DY2Q4+OtVXWpW9rbNNPIsaL1LHFJdQ1qO1imkhHnNGpOFPH6mvPr27v9buBLcsdob0RLwi1ryaQ/D4ryP8Ab0PvEHjCW7Ji09vKhPBlI9TfYdqX6XHLKwZ92GP1HqajFpTyKrSJtAHtjJp3aJshaIj0jjrzSW3Xs9BcMc6gIhURsEZiR/zrRsJ2Ywv3zQYkAcAD04xn70VbIWODyW/5mtXQlrfsYQlfMT+9NUhXcONxbp3oDTrN5jkjK569hWmtLeOBBsGT3Y/7UcJsjz5VHSIWlmF9c2M9lo7djpUR0rm4Z5OBVKnS6POquXbOOxxSLxFqQs4DDEw8+TIHwPejNX1SHT4SXOZWGFSsVcStdSPPO2Xc/pSst66K/FwcnyZXAuc4kBIPNEsyh9vde/vS9CNzYGMH96uDEYx6ql2enx7Dt+4dQP0qcqgSEIcihU5jVg3JzxV4kz9+596LYHHs4R7nFffr/au7sH1Hr8VLcvv/AGoWFoJs2KzsD0kUVZNHzkDiqYnxJECMjO0mmW0FcMAAanntEYrZO1CXaERE4zt5ppNCc5HA96HlVXVl65GKXSDlmcngWR8lB70lvLNXDpt4z0xWq2gMSeg4oUW6yMx2kc+2aWq0ymaMTaWcum3ouLZVBB6Eda9GtNaeeOOZJOHUEKeo+DS46S0vCxt98YqxfD0rsGimWEjuCc/tVCz0wMiikNxfyO27cPtViXuVPTdSS80vUIIx5V7HgdcxjmkF/Z6uysDfyFPaIbcU2Mgp40zS6p4jsdJwbq4XzX4WMHk1n7fxCNau2gnuPJiYELsPH6msbqOh3bMZHDufdzkmlSC+sWxHuTnJXsao0rXTCxNYn3P/AKe12dhFFp88IAaLZkNnINKLeziysUaFWZsk+wpN4S16ae2fTJHIEhBQHsR1H2p5aP5Uy+rBPDMR/ag18ZRve2mXNLO8KRYY+WxJ45bB6ft/pU1eIlGccMc5A6VK4dFYDDZAywB79B/vXdO02e9m8s5EYyck8L70X/QHSW2SgQzvtiUsCeB7mtFZ6WsQSW4b1dNgq20s4LGIiAZPQuRRMJ3tijUEuXyG1qQmD8qpwoPQUfH7mlsZ2Nii0kO0c02SG9sLz9v1pXqmqxWQKJh58cL7feq9X1ZLKPyoWD3DDoTnaKyoMkrNIz+pjk5rMmXXSH+P4zruiN1LJcTtPP6nbqT/ALUM/PGOlFnAG3vVDj4qRt7PUSSWgQjaenGaOtYQ8QZU6E7mNVxWzyP6QenOTRsIDOYvOCLjk43citlA2ycVozAuQihAOM1AII39fP3olY1gV08wASDOQDmhxgkdcAfU3etrQMbZzjdgip4HtV9jYzXkmIhwOrEcUy/yP/7x/wBNCobOrPjh6bFUeMMT0DU3CehSeVx+1Jc4JApxZzBrZC3tippZIV3R2Lt6g9/al7x85jNH3ZVm/hHmhCp9sH2oqRqBvKjz6o8n56VcrBVwFVfgCourV0IxpDkPZ0cHNdBI5XrU47O4kPpHFEfgJFXOcN2HvXcWZyQGx3qcjnuKBljXJxHimDwShvpO/wCKBu1kWUKyHPXJrvQS/oXXUSupGxf1rP6hpAlyRgHI6CtQwZnOVzjpVckDv2wvajVtdoNMwi2MlnOJYmKup4fH9qb2+qsXVJyqFjy56U5n00OnNK59I257j2piyN+xsNI1GlafHOPOuJQUbnC8kj70+WeCNPKhUIg6ADGa8yW4v9KYtaSEDjMb9CPtWt8P6vHqsOZAiXKHayiqMdpiM80+x4l1uOKthl2FWzye1BGLY/q9OPzdqXalrsVujLaR/iLn9kX9e/6Ux3x9k3Dl6NBqGoWmn2xub2eOCEdXkbArF6n/AIlWryNBpTnyTwbhhz/+R/vWQ8Qf5hqs27UbgzfyRjhVHwKzlzpc8B3w8D2rVar6MnFwe2tm9j1+F7jMc5kxjJfqxrS2dwlym6N8gjP/AIrxO1nkgnzPu4PNbvw7fOwHkSdcH70qocnoRUZJ66Zv4oTOCY42IA5OKsOnSbQ3lN+1N9KlP4BGI2tjp71e1w+epFEpWiGvIpPSMvPAd21sqfaiNPtmMmH3KjdMVoHljcjzYkLfIq0yAKNqgfYUSjvZleU2taEn4K5kdki3kH87jAIo600KBMNcHzW/lB4o4SF+varkOBRqF9E15FtaR9GBEm1VCgdAK+3VVczpDHvdsAdfmlf+df01l5Jh6FTDrs//2Q==</t>
  </si>
  <si>
    <t>Brown Bread</t>
  </si>
  <si>
    <t>48.0</t>
  </si>
  <si>
    <t>data:image/jpeg;base64,/9j/4AAQSkZJRgABAQAAAQABAAD/2wCEAAkGBwgHBgkIBwgKCgkLDRYPDQwMDRsUFRAWIB0iIiAdHx8kKDQsJCYxJx8fLT0tMTU3Ojo6Iys/RD84QzQ5OjcBCgoKDQwNGg8PGjclHyU3Nzc3Nzc3Nzc3Nzc3Nzc3Nzc3Nzc3Nzc3Nzc3Nzc3Nzc3Nzc3Nzc3Nzc3Nzc3Nzc3N//AABEIAKAAyAMBIgACEQEDEQH/xAAcAAACAgMBAQAAAAAAAAAAAAACAwEEAAUHBgj/xABDEAACAQMCBAQDBgMFBQkBAAABAgMABBESIQUTMUEiUWFxBhSBIzKRobHRB8HwFUKS4fElM1JyghckNUNUYmOD0hb/xAAZAQEBAQEBAQAAAAAAAAAAAAAAAQQCBQP/xAAiEQEBAAICAgIDAQEAAAAAAAAAAQIRAwQUMSEyIkFREiP/2gAMAwEAAhEDEQA/AO2VBqTQ0EUJou9DQRUYqrxTiljwm2+Y4jcRwRdi56nyA714Tiv8WrC21Cx4fcXBwdEkmEQ49t/yri5Se3ePHll6jouKzFcWu/4qfEFyAbOGyt1ZQVVFMjkn64HbtWtk+Ovi0TxI3FZRzScYiQ7eey187z4x9Z1s671ip01wl/i74tlwj8XnWNyR9ksak/8AVpyPoa17cV+IVMskfF+IBAhLMt4+TnvjOPOufJw/TqdTJ9D6D5VGg184x3PGTJ4+LXxc5xm6k8Q/HrTkm43AvL/tm80nGpEndSTvnO/Sp5OK+Ll/X0RoPlUhDXzYJuJpY89Li7aYHxRLdNn3OD1q4bzjjWxg/tW/BC5KSXLlR6daeTieLf6+h9BrCh6noK+cbabi81ohlvL6IaRhWuH2+mfOmJLxMEwf2pdu8eFkxctn9elPJn8Xxb/X0QjpKGMbqwDEEqc6SOoPr6UWK+dbO745aSSPZ3N7BvgmOZkB264z3qyPjD4utJIEj4leuDjXr0OAPXUDmrOxjXN62UfQGKzFcPt/4o/EVtIsdw1pcOdxzYgCR6acVv8Ahn8XgbhYeL8IMAZchreTUfwIG1fScuNfO8GcdRrBWr4N8RcJ42v+zrtHfGeUdnH/AEnetpXcu/T52a+KmpFQKkVUFWVgrKqDqDU5oGOKCCcV4P4t/iHb8NaSz4Si3d4uzOT9mn/6PtXo/in5h+BXsdqxWVoiAQcHHf8AKuJcPs+XJKTy5CGOAQcp5D8KydnmuF1Gvr8Uzm6RxduLcduxdcTu5Wm1BgO2nB8KjGMdO1Ba8LNvG0jxyAO2pjI2Se2w8/2rYvyjKE1ySFnBADdCMeZ6ZByKfK7u+WhCoNhKH36dl7ViueWXtt1J6KitUFvGVzqiOWUDQAMeQ6+1G0A0Lyo44peW2hgmD23zjan2rlodMhcsH0hn2J2yOnWgdImleGaQsr/dQgkAe/uP0qBKwJG6ai8gjAU7ZL5/vHyozbrJc20slszcpmy2dKqMYBxneq1xbXU8CjkvA0RwFWXAZTt1/WtgiMtqQkTaQuMBgGz5CiK8duZpbgOMoH3DeI5Hr+FVLriNlYSGC5bWykaFOSeucE9q2y85ImcjZU1aiNQ/DqT9aC7tLaeUzNBrkjOrJXGAehxv0pJN/Jsm2S3KG6T7EyJk6sZ2HU+vaokRHikJiTnfe5bZwT2Jx6VelMOmRp0U8oDIBBKny6VWmubSO5WDfnTH7pQ6RnscdDTS7Lkjm+VSeO2jE2pSyx5Ab3wfKi+QtorqSaK3jjZjjYEk567dPrVho3AzJ4owwXSg7/j0rGhSC4WRXRezassSO2MEAURXMQld1aEKsQ2Y5yR328619vdQO624lnDKTl5gQMnpnoa2cuormWRWkDEo0eVB9/8AMYpTDDD5uJTq6AJkEDvnFTS7UuIcJjvrYEx6GxnCMMn9fetdwyztxFJGI3MkKljzVySPSt6rxl1AfkvpIVTkdvLFHLAsvLdhqcAjOMagcfhXUysmk+Pby9nL9otwqXFtMcvHIMhvDvkY6da6r8C/HU95LHw7jWC8gHIusYMn/MOx9a8U5FtbubjZtOtsFm7+pPb28+1V2t5Lq3ins3WBpo9alk3Ugg/TvX0x5f8AF3HOfHM5qvoJWB9+9HXm/g7izcT4JbyTSa7hBolbGMsO9eiBr0scv9TceZlj/m6plZUCsquR4oWGaM0JqjUfEA/2ZckOyEISGXqCK5DJoRmWPSJWYM5P96uwcc/8Muts/ZnauQXcIa5SdcIUJXxHAPbHrXndr7Ru6v1pEVpbC7lkjDPN0OrsfQVcVHLqQAT1YHqNugqDbZBDxqW0jGk4HpQRXPMuhbsumTQNWknw57ZrM0o4hcPYxG5a3d22ykRwO++/9b1ZhxcJHLA5KMgwCd8Zzgmq85gt58s/iuHCroBk148x0UZpytPFrRmCvH4h4PC3ffyFUM0CSLlmdl6krE5PuN/2oPlOXKsmrVpxjU+dHY/XFSqRQSc8pELtlyAkZbVvuKyOOVnDvKygnIj5YG3YH1oIeCIOEikbSFAKAHxZ6f61EmY5RyhJk9ApwmO+eu1NkcQmMqGkichcAAn3zn2qoLiRL1bWaBwkakGXOlTjfcfzoixGrRsefIsksuxRFAyKmGSKUqmpOapK+JACcVPzELyq0bAPgEyBSVYdhmskuIzctCgzKqBtl3we4NVUNNyebzAusEaSQWJHsOnekJM8txHGq5gmy6uQc7HfVk70dxEqW5jQlEwWO25/f2qNEMkcfL1kowICsFJbHTB7/wBb1ADO73kTI+YjkMACxznb/lH0ogs7XO8SqpUqXR86d9sDHX/KnSxOWd4AqTYA+0bY/h/KgYSFo4blVabOv7IEKOm/61UVLyW4t2Q8oNggFlzls5H0xSrpbgzSCG7Mceg4wmdB8y1bGZ5HMcyo4iGeYrHGB5gUm4uBKEjhSR0dWYOseVUDsemSd9qCmJH2ikeZ9A8TEKdYHU9Cd/5UaRSc51mZOXIRylGxON9z0/AUF7HcyQSLbEq8mIySuGC565/L605XSIxW/MKyhcKGOCdt8eYqX0sdH+CIuXwlApOlnYjNeqStJ8Ll5eGWzypobTgr7VvVFenxTWEeby3edGKysArK+r5mGhNEaE1UjUfEDaeFXTZwAm5xnauTXMcwFwbd11ZwgkHh/rvXWuPgHhdzq6aK5HJcxQiWedtK8xl3TOBnH0G2frXndr7xu6v1ogVjkKmTx6V1qu6qaYYAhmcQuCw3dWGXwO3rvQyGR1WS3lUxSJswwQfXNG0hEaucICSqgqdXp6VnaQyG5kgVLZlWTPhacdNx1A9zSwZpWkjvI15eSr5fqCOvoNu/pTLb5iSLDXGYSOrL4ic02WOBG+10CJ/CSzABj0xjrRAfL+FFabnZfZsHw+XTrTJDIEcsdTMhAPLJweu4HXoaoJALeEWUGIxrZwZHLeuQfpVhIYAgDCd2Y6+YSSFI3/l286B8HMUIOVCCV8WXxoPbbqRvUvIqTMzEqVUHL7Lj0zSb5pkgPycCXEmnCAnDevXv9RULDqjWbiNuRcRjOTgrq8hvvQDIot4VjjWJQchRzSpA8wACadmCCNNIcZwujc7t59xVSTMtxbfMN9u39238u4yRTridbYHmu7I7gKpj6Z6AfzqhsDR3EReFWjBXIDkoc+VZLBKQul4gqklS6k6SB1Na+8n1XnyYt5fmWIaVo9ljXsSaHh8FtBNLJbz3E0sbaZIWyC2/UZ7etBaS/E12sNs6zMuBN4NIwc+IefYVdWJUdm/vvux1b9MbflVUTtokmYKF7AxsNI6nJA8qVbzQXChbJGcIQOZqwuGyfCSaBny7rGEguHEuQeY2XIycnI6djVe4vLiWeBLRWRFYicsBkjP6bH8aZxG1kltkS1mcPC2UKOc57jB6j96E3QsLaN764AOspIHj8TPjYD96DJpTJciKRNKL0cvp1N5D8/wpPEnijsvmgH5kcgj8S9iRvv7U28EoeKWG3R2GP945Glf+L8z61R4zcy8+2hjDRxSNuT97OcfhUdOtfBN5Hd8Et3QMNHhYE5Ir0y9OteB/hqZ0iuopG1RIwVD5+v6V71Ogr0uC7wjzefHWdMFZWCsr7PiYaA0ZoDVGq4+CeF3QUZPLO2cVySZcsJcOm4zlsH2Ndi4moaynBOMxtv8ASuQXkyCTxhmZ8hST972/OvO7U/KNvVv40t3iSRRO4xuyjS3Qe3vRW09qVH20JyC6KGGTv1xn8/egLlNMcTay24QNuw+vamRqFEWmGIlM6uWBjfy9aztQiywRB55tEatvo+6fIUErxyozQpq0suSfG3XYhfL1oo+VEgAVuVraMI0eQSTRhVkwseVGQRhSpXGOp8qIRDLcOXt7yM6jkRzhMjcd/I/lTpY0QQIzRpboMuWbGkj7pwT51jBpi0bMVgcbFGwwPoevaqd1O1s5+XRNZUa2lO+OgBNFMhjS1QTXEiCZmLquvTzdum/XtTPlra4t1+YimMRYMIrga8HPX2pVvYSJE8nzYiE7F8YAOSDnrQQzWwdobi9jkuRjAU4HsR32qwXUjliA5LIq6xsqhtQPXGP5VXOUuSs1yht0YALLhjny96rXEl7FPbJw22jNoWxqjIYYJ6DHkN6bxDh1tdyK1w7xTqA2sHtnY++aIfK0srzGJmSZlGl9GGVfP1PWok0zr8sJpObImXdFKkjbfPaiYeIRESQzOueaozjHYnzp+p1QZbMhxiQr1O3X1oBlMbSaA/NbSI2AIwB5kZzn1qol1bRGSNbuNkjwjKBv6D138qiKxSyc/LW3zEzMRJLI4BP7jrTrqMMms2iPLE7aVGwOe/rtigIpMwDRRIJFGjfOkD0z/WaJ2kd4w0PMQAl2ft7UhYop4GC200blcL2YZzuO471NvDLbRYuJZJQGyNQ1beWf661AUgSIllPjO+kybv6b0FxZxXDRSyIVdDldXc+We9IeNeZJcWAgmulyhyx2O38qS1xfw2cst3FCrJgIqucPvjGKV1HS/gONf7NLhCuuVicjHpXsF6V4X+HF609vNBIkisrB/EuOvavdrXo9a7wjzexNclEKypFZWh8RmhaiNC1CNbxqQx8MuXUMSIzsvWuRMC41xyuxV8nXgZ9NxXW+Oto4VdsO0ZrlDysSzEF0XYtpxk+led2vvG7q/WkxQzFnSNpIouXtEoA0vk5Ix9KJGkhtQZEKkthgnc5xn9azUvh0xQlNeTqPc+WPf86mQSG4TlkoceLSNj/pXwaRxc4zlhIhDDwLjSU9D/lvQRhtJS5BDOSAQ+WAI6jv6fWlXXEIoHitLyXTJMx5enJ28yabbWkcUYKgs4OEZnJbHXYk56ZpUTI8aTALDLzsbAgYcDqCfrn6VDPpbmfLwrIw3cHwg+/tWXd8LOQRyOyGQgrKQWC+nXb6Uu54ipvUhS2uGKts+nSh9c9MflSBtwkhidJPCsgIkNuGA9SMbVqeEW8VokkttbtcsXwNa4Zfqa2cs1pz2MkzLLEF1HO6HPl0FLjkmniljurfTG5KNynOpB0zn28qCL2MueTHJ8vPCc5WLYL3G+x9abPzefFO90yDxYgj/wDM7jbuQBUizjUwPFbwvHbLoQO5Yg48s4327Um2uJp7bmScPdZmcBA5DjyyKodqgaIyfaKVYzNGGw2T0zjrvVC44DHeSidpXjgca5IMk5fz9D+1bKSONmSeaRUkUdNWAPU0ufAy6MJQu5x4mXJ2wtTYVbqeaqQOGRBhU31MMdcmnzzETrGEfUF8RCZGk9j9R2oFhUNCzJK+pds7EH1ptwhKISoU9XXAPQVFGGlMcj41JqDctBuTsMk0gLIyNcTKrtgiMoDkDtvQQM143Ngkni05ARoV8QPXYjOPemlXA06zLqOXJGMD0wMeW1EIjOYozDojyRldIGB5fmfepkGImwzNgErkZ3G2cedTMJIAscR1Bm04I2U98dhQrGUu3lMhdGKjS5zpOd8Z89tqX0r2v8P2b/vMMjZZSraseee1e7Q5AJ71z74AjZb67eQx6iFKhFxtk10JOg2xtW/qX/mwdn7jHWsrKytTOYaBqM0JFBp/iSNpeD3aqxHgyceVcmvxNGYY44pMdBLG2dAz32rst/FzraWLONakZxnFcc4lEqMSyF9DnSysf+LY47V5/bms5W7q38aWgaWZFdMRo+SDvnA2wPejimlQusrq+WJwhzgeVKQGJyI+WqjbUTkgH6b0+FpFL84QiQkEPB4S436iszSC8trQul9cKFaEDG+256f150U9pb3kscrBgYQGQqx0kfvS7pZDMpW3EkbKA2ZdORnuO9ZeSPZ2U1zbwCR41GmEscdcbd/OiLMUuWKSKreLPiOQw86HUmHjW4QRjqjY8H+vkaXw8me25jqwkkBBRm1BfbalWVrDFPOscpklKlyrEAj8un41ReXShJSGNItOWwMZb27+9V7f52R5RdupiLKRgDLDHf8AKpClo5klhDll1OGOoMM79eh9MUrkSvAk6XlxEiqNEUCIFXHbDA596AZmjlaZbfli6iXQjOCMNjYbdRQwTXkMkMHFH5kz4KtAhGnHYkfStlI3LUvqbIG+g5b3NUJUkt5HuIJnYFNrd/CM+ecE5q/oP5MMmptCgsPtPDkN/R7VWeO6Jbkxf7pRuowH28vanJbusL3EEax3EoD+Ntie/ToetV1j4m9yJrp7dY08QiQEkt3I/wBa5UF9fNEio9vI76F1cpenfHarKOJWUBXin0a1OgAqPUkGrBeOTSudEuMAgkfn+FKnxrie4kCvo2B8Snr19tqIrT3txyTpaJJz0QzEKcbeXXaihSSFtGq30aATpzlpN9Rx5YoW+2vCiWaPE0OTPqG7+W1ZeW5eymjVh8wsYBI+/g7dfaqAmlWaF4EvYhcvnDI33fpny2psanWiKSdG4PXf61of/wCbbhk1hxE8qRJHUrjt716aYcsMFx428AFdZyT0mNei/h6XPFbtSvhEa74Pfp/Oujp0rmXwXdNbcahjypSXMbN3bAJz9D+tdNQ5Fa+pZ/jTH2p+Y6msArK1sxlCaKhNBUvWxbykNoOg4by2rjlzkyFS2N8j/wB1dg4ihltJox/fQr+NcdvxGknLOpifCp9s15/b3ubbur6pSqWeSOR9Yjb/AIMFenT96AxtPPFMYISUDaSAWOnzBz37ijBlSMEEOF8R15zjOcCoWcPITBmRGbDldjGwG2R371mjSfkLEqkqoU4zp2H49DRtcW0Tqsrqhxg4yT+QxVe2mWYEB05Y8JGjGn0O+at6kzg8vV0GVxqPv7UAPG0MD/JzIjs+rVIQQo2ztjyzQ3Fv8yEWPMMo2WaMjf8AXA67UcgneJVDxwyYG58WaBT4gweR2JIbORt6AZ/UUDFCMyBpdLJ/e1dW7kn+VGrMEBSIEjJKowGR9R3qvesVEkvJkbSMM8H3wD3HnjuPKl22sIsSNJLHNnDzDXt9MH9aosEklZzGISRltQGrHlt0o1xJFqaNl1MDiQYH61P/AMcyoV+6cHY+wpE8cMlu1ny3aIYyqHIAHYb0Qi2jKXjst1KeaxHKk8AT/lGmrPMWZA0Ujk69PoCPw9KiGeGVTyEbRGSuHyCv0NRO4eVEVp1cZZgqgDHl5VBENws8koadEUKFC46t375/0opgpiUSlGgYlZEO59CCM0iUu0OhJBEcaixjAbz/AK2qbRHht0iWdrgAFjLrGWOfu70UqxtZbYXMUCsgYLpOPf12605IuTzRAxTcEscNk+fn0/WhgkvtTcxkZsgroyfpuPbvVqJNBcyDSpG6kjcmgqcbuke1sbRdkVzg46eX61lxOILiKNo3ZZNg2MrnHTP0pd1aRXEySB2RYnJAI29+tHK5kPMUBkDEKVbOs99ugxXWV3Uk03Pwz9rxazcBEXmDSww2f2zuK6tEciuOcKl08UtNIZFSRD1BPXrt7V2SM5rT0/3GXt+4aKysFZW5jHQkUdCaCvKuQds1yPjnLXiN5GinKytjHYZrr8gJBFco+KYGs/iKVGYcuYc1fDuck5H0OfxrF3J8StfVvzY0GuORRoLHxHDEbZFNQBZtaa9R76tsdaJYkQ5j8ERyWBz94+lQRhVKq277hVxjPTPp69KxbbdBEmlhq31E+LO/p0H50fy8Sh0aEsM611PkE+n7CqxFteIbeZUYBsFBJqO2cdOnemTQxuFNvMI3TZToZgPP38s1dwGfHpnjM6aATyhjB9/wrLmLMWpLh4CWyWiGsgeXShSORXJEmod1Ax+uO2e9NuDHAmqTWcMT4Bk4HbAzmiCRIwi5keTA8bNtqH8qnmyRyIFUiMg5fONO3lVeB45Iyw0FmzliSO+DkHf8qLnIYg5TTpHiRsZHp1x+dAfPd3O4C9j1Oc+/5UqGWXkur3cbvkHZAuM/U0pJ4pJG5SqVyCWIVh7ZXO49M04yRbhWaQq2rl6QGx6A496ppKGeMvrC+E4AGScee/WoliITWPmFTUGKrg536Y7VBaZkMsfKXLfeZhhgdxjBz6UUVzHPdPbxSRmRMFx+2/tt61BKy62zHEuCd5NQO+N/agESW7arSJFDMDJjowx260el2V/CY+2lyCT67GkaX5smoNhUBLDdR5ADrQWLlnkhZYlCRjcnJDN02HT+jSZHUxqvLGjI1K7br5bkHPpvSF+adpMqrQuDodwxPbAKkD16U2KDkgrhAcYy2w7diaA0AuIGE8enWCuMDJG2O+BVfk25mhNuDGqElRBupzsc+lOZIizEpJK6kbFMY8sZwKKNtSGQLpxgYHQ+m1F0s8OKJxCzdmxGs6ZwdWPFk/lXaIgQorinAbVLbiIEEjNNLcBvtN8HIwP0rtkfStfU/emPt+4aKypFRW9jMqDRVFQAw2NeW+NOAjjFhpiYJOu6OQfD59K9XUY9vrXGeEyx1XWOdxu44Jxax4lw5iiwSNgacouRj61pJpONTKfl+HSLKfDqCnSVz5dq+kzDGeqIfcUBt4e8Uf8AhrNOrJ6afKyvt85tdXUJzPa3KHz0bdKTJxQNHpeK4Rw2oMinf3r6PaxtJPv20Te6CkPwfhrfesbc/wD1ipeo6nb0+dH4tNq+zE5ymMae/wDWafb8XnlidrtJYpVTIcxFg3oPLzr6DHBOGf8AoIP8AoW4Hw1+tnF/hqeKeW+eE4zGIkM4ZZsYYrBjArIuMRPiQOsbJkkud2Hlv0Nd/k+F+Cybvw+E/wDTVd/grgLnJ4dD+FL1aeU4KnxDCLl9SlRndyv3sHrVqL4giMysZEaQZwznp+1dsf4E+H3GG4fF+FI/7PPh3ORaY+tL1V8pxtOIlUbkR6s7/ZpqBzvnP1qjYz3tpJNc3UM6FiTrdDvk7136H4Q4PDgR2vTzNWG+GuFupV7VWB7Gk6t1ovam3z+/G4XRJZeXzVHhwRqGT77Gsj+Ik0Zd1C4GxfLZ/rFdym+A/h2f/ecPQ+1VH/hn8Mv0stPs1TxF8tyWPikTNj5pX1+LLMCSPLr7VicWWW45Mc8erGAmrcnz3/zrqD/wp+HGO0cg9AafB/DLgEONEJOPPFc+I68qOOy8Xs1uxChbUpLNIpKqT5HerrcRlnVY4mZ2kTwhSRnz3FdZl/hvwGXGYcHz2q7YfBXCbLHLizjuavi2p5WMeI+Bfh69PE7e6vkKRQZYa3yXbG1dXjBwMjFDBZwwqFjjAAp4GBWvi4pxz4ZOXlvJd1gqKKsr6vk//9k=</t>
  </si>
  <si>
    <t>Whole Wheat Pasta</t>
  </si>
  <si>
    <t>data:image/jpeg;base64,/9j/4AAQSkZJRgABAQAAAQABAAD/2wCEAAkGBwgHBgkIBwgKCgkLDRYPDQwMDRsUFRAWIB0iIiAdHx8kKDQsJCYxJx8fLT0tMTU3Ojo6Iys/RD84QzQ5OjcBCgoKDQwNGg8PGjclHyU3Nzc3Nzc3Nzc3Nzc3Nzc3Nzc3Nzc3Nzc3Nzc3Nzc3Nzc3Nzc3Nzc3Nzc3Nzc3Nzc3N//AABEIAJQA4QMBEQACEQEDEQH/xAAcAAACAwEBAQEAAAAAAAAAAAAEBQIDBgEABwj/xABEEAACAQMCAwUDCAgEBQUAAAABAgMABBEFIRIxQQYTIlFhFDJxI1OBkZKh0dIVFjNCUsHh8AdDk7E0VGJygkRzg6Lx/8QAGwEAAgMBAQEAAAAAAAAAAAAAAwQAAQIFBgf/xAAzEQACAgEEAQQABAQGAwEAAAAAAQIDEQQSITFBBRMiURQyYXGBodHwFSORscHxQlLhYv/aAAwDAQACEQMRAD8AdJPIf8yX7RrnvI/tRIyy9JH+0amWTaiBaZj+1k+0a1uK2omhl+ef7Rq9zJtRYHcf5j/aNVlk2oreWTO0sv2zU5Lwitp5R/nSfaNTkmEVmWc8pZftH8amWTCOp7SeU0v2j+NXuZWECXt9LaH5SeT7RpS2/DwJam9VrAruu1PdKAJnY4xgOawpya4ONbfKT4FD6tc3rkpPMAeQErDFBluhy2LJWNgazXTXKpJe3C5PzzfjTdL3rsI3ZHyG6o01nbh4r25z/wC8341qUceTC355Znku9Tmm/wCMuOHPzzfjRY8rCY1vUY9hkd9qKvwi4uD/APK340Gcmu2Acm12EnWLm3XiM83EOhlahQct2UwSU5PG5/6hGoane3dis3tEyYHSQj+dFlKW7skN8Z8szb6pfnwtqF2B6Tt+NMJtHQXHQFcaxfLIAL+7x59+/wCNGgm0M1qTRsexNveagjXL3dy/ByDTNz+ulrN8nhCV05NuKC+0d0wDR+0zxsvVZWFJqVkbDNc5eWZyDWLqxbjF5cuenFMx/nTTc5sYjbPwEXPai/vQqe0TIOpEhFXKPGQ9FVt0/k+Aaa+vlT/jrn/Xb8axGTyd/wDCxjWBHU75W2vrn/Xf8aPzg8/enGbRfFrl+n/q7j/Wb8aw4t+RWUW/Iyt+0N03v3E3+oaG9yFJ1TXUv5hP6dm/5ib/AFDVb5Adlv8A7fzZu0cLzop7Un3wG9WkVkiZsmrwVkksh86vBWS0BmFQhzuGJqiyxbYdfvqELFgUdKhZIoqrkVibxEzLoxXaW8QuwJx6GuTHdOzJ5rWSlKzBm7Ww/SDsUb6M106o8C+5xQfZwrYRkSLkjzpC9SlPBVV+ZCu7n7+5DKeHhO1MVx2RGbZ7l0BapeSeFSzEfGmKo7uyqK1LksildYVeEZaqXEjDit2GNtJZ1gea4XfnuKS1L3SwmYmknhAtve2smohrgDuwdxTlNbhjJcoSSTRLtXrloYhDYBT8OlOuEZjNVG+WWY9rw8q2qh5UliBZl9TWHmJh5iafQNYvdMiMVsoIIwKFn6ErMZzkp1lL64BnmO7b86ylh5aKpsjnDEIlk4uFlJo21dnVophLkMs1lmkVEXcnG9CnhI69SqrWTRXGh+z6f7TPKc4zgcqCv0Fr/U4/lRlZPfbh86ZXXJyZzUnk4JOA/KZqOOejO3PQfbTQEbk1P3FpwkEd7b/xGpiILa/o+mhZCdhWT06yXxQO3OqNYCEtPOoTAQluoG4qF4LVQDpUITANQh3eoQ7ipks8ITM3AnM1iUXLgp9AV72asYlaa5iXfmz70L8NGpZB0aGqyzODNuLOxuPkUXh81FAV2yZ1rfRKrYdYYk7QSLIvFDyxvitOcZ2ZPHa30mWkt3eDIuzqfWmkkCwmMNN0qTUlJLAY86FbcqUU24/lNBpulRwYjfhLdK51uplPoRnulLkhrTTRwxw20JZptlVep8q3pa1OWWw9dbb5Pnst0TIxAIya76rWDrRqWCDuCMkc6tItLwQCiRgqgljyArWcLLCKMs4Q0sNMujIhMRVCdyaVtvhjsO9BfZHhGwuLeGxsEkPDxY6UhG5uWEci7QXwliSEd3qhnXgDjFNrd5Bx0yjyL2UA52q0w8LHDostrhoHDoNxVSjkNO9yjgv1HWrm9t+5LlV6jNbjHBKdPB8sUKGDDfrRWuAkqchN3wPGABk1mEWmXVTt7AVV03GaK1k3KtM73knkaztQP2T9CLEAOQpY6pIKPKrKLAlTJCYWoQkEqEPEKu5O1TJYPLdQxc2FUQX3OsooISossjJaLrYju+8uAeDzxV+4q3yHpod0XtBe2PaqG7C29ocqDlmpbU6j3ViPR2/T/TZU5nYZH2oSqQck9KWhBY5HLJ7egQO5Lp3bnPQKSavZzwcH1db63wJNQgliZneKSNT/ABIRT1bT4PH+1KPawE9kParrVY7SKXAlcKOv01eorhKPJp17pKK8m71Xsxe6XOZ++F1Eo8XDsVPwrjxtqnmCfKJq/S7Kl7kOV/MsewEUsF+7JwvGzjqEcoRmiYcPIKMc7ZPryLND0qxMdy3ssck7+P3RgfCpbdbOPHg1apOW2vsWN2Gs7u7kmurp4Ym3WKBQT9JO1Ej6tKENqjl/Z6XQ+h3uCdzwy/ROyukaVqJlvZp3hIwrFAeH41pepStWGsHVXo3t/Kt5f0fSNP7OaC3BcEe0RYBVeLwtVx9uWWxazUXx/wAtLBlu0XYjUry7uZLZLaOB3zHEJfdHTpVxjKDzg37tFle2XZjrn/C/tIkrvEloQDsBcf0pz8fTFYn4ORbpNz+PQn1XQNY0lM6haNGg270eJSfiKunUU381sSs0Nlb5Qvt2JOHOaJJfQKelljKJXEPEcp91SE8dm6KJrsisTKMmjK2I17Mj2xOBzq3Yi1S/IRbxRndsbUKVvgIqkgjhg9KxvZexH3ACqNEthVEOd4F5kVRCqW9ijG7b+lQsAudaVdo+da2tkAJL28n9wED1q1AzuKDHIxzLIfgK3hFZPcEa8lyfM1MFEZvEmOVAvr3RHtDeqrOTP22k3OpaqlpDkljufIUrXB/lPU266tVbz6EOz+n9n7IG4QMxG7Hck0a2CqjmRxK756qb2hfZi4jaOTurdEiaTCvgZalq5vdl9Mz6hTteW+Rnq2kp3ZjlgEyPnK4B2rOs0/tLNec/oI02qziRhdL7Nafomtzalp7K0iDMFsz+AH971zg8qXfqFrhsms48iOsjRUvcoacvoZz9pWHfNdWKyIXAAVscIPMHz9PjStUKnPdjkRr9Zsw1KP8A0duNT0Y2yR2sCJacDB2jOw81I6H186ZndLOFE1O7SblDpYzlff0ZSG6gMVxDYG54lOc5HCVzy235Vue6Pb+LHPRI1T1G6cfkv76CIINUCNcC2buuHiyzKu3oCc/dQpVQZ7ZXVt4b5/idhu/bJGUkYAoLqdaDflCdMu5bCdoC+IpNxvyb0rNq3w4AaimM0peRhJfTE8XenI3pdKX2JKuP0FwXplXCuVfyPI1MC86sMGnuTMs8VxwmIDDxSfv/AArcYzjymX7cWuT5d2n0uLSbxDbuTbz5aMNzUeVej0l8r4ZfaOZqqFS/3FiyqP3h9dHcWL7ookXDAjIqJYLckwNso/I0XtAXLDHugaJe6zxNEOCJebY50KeI9DdNTtfPQ5/UuT56ge8x/wDAQ+z6PJdxp7zUXJygKbVAD8mM1MNl5QO91NIOeAfOtKJlyKAvEflGLelawZyWqsa+6g+mtlZJgj6PhUKOEKahDnAnWqZZCWNcVTNL7LOzMgtNXEix8bseEYoE7FXJHQqi7aWmy/tRLqGsasLO2bjt1JbvDsqAYyT6Vz7tR7spZfCOtoYVaWjfPtg9hZanptq8yyx9zDJxpg5EoHMilZ2LCSYay6m6W2S5f8jcyahNc6K8ttEZrtouJIuLgY5+PXeurGyU69r/ADHk9VVOnd7aPmN0b15ir2NwZpGIK90VLkc+mM+tc/2ZJ5ZwPZtsl8o8l/cTxJ3F6giQjBE0o2HxpZuLlmPf7DD9KlBpTko58Ng2ry6VpmhpHFJG5J4XeE5MueopimNl1uZIZ1WihXBSysrHXkSaTfSWKPcWpE6S/uspBUj4U1qKY2fGXBrRaqVEm44yxtbahNcR97LG0Rzz/dPwNJTpVbxF5Pc+maj8VT8o8r/R/sdeGOaYXFs6xXAGHBHhf19DVqa27ZDUk48eDt3PKLuLhhCBSCOLmTVqtOLZXwUGsjwzWl7BGZOGOZh41G300rKtrlHJ+UJPHILPp/D/AMPOdvM1a/VG42t9opV7gOElPGvTIzVvCXBeU+hR2801dQ0+Ge3JPcNsSvMHmKf9Otddjg+mc7W1b6lJPlGJg0O4lYBEdj5AV2J3Qjw2cmNU5dINfRJ7QhZ43UnfxUOFsbOYsJKqcPzI9+j8nBHOtt4RmMd0sH1js/NpmmdmuHKiXhOR1Jocba1W23ydR6W33UorgR/ppfJfrpD3Udj8Ow4qXHiJaunhI8luIleHkBVkydVQfeNXghMcK1MFZJDxDNWU2d4T5VRR1dzg7VC8M5K0cW8siIPU1eCZAbjVLGMftgxHlU2tlpjTRIX7mS/lt3ihKfIlxgtnriuP6pLbWsHU0OZPCBZL9oJjJEfj6jyNciFeY4PRexGUcSG+o3V9ZQQlY4IlkUFAzYIPMjHTnTSolVCLlwcqCrsclltoVJr91BfyNK3du5yDzDEDkCMii7Zr5RfJl1QaSSNd+lmuLNXLY41zx52APSt23Tsr2p4f2JKhRm39GW1vSZbyaTv7iUOg4QuRgfDak4TlW2muV2A1PplGpl7jbWevpGH1HS4bAPE5laR/GvCAEO+5rq1Xqxbjh213aez254NB2Wt9I1JDaSwxQ3AjyW4yuVzhseZ3+8Uabr9vMuMANNp5238Ia2MFtbO2nhw8BYqZWQZI+nl9Fcqeoe/vg9fpdP8Aha8wbznI9PZ3QYrfvEt5ZDw5yJj/ACNFn7cY5i8m16jrJSw3j+Bk+0lnNpsC3ViParMkDxHxQ/8Adjp61VUa7OmOV6zcsSjyW21wpt4gnAZI04S2M5HPFLWtxeEXty22VagyInyHG0hIwoO7elYp3Sfy6KwkNbXTreKMNcd5xnmo5LVTl+gKdrziIDcTCJ5EZw1qB7rDlWozbSSL2ZWSq3MKqstsyrIMsIhjcCtrdn5ch4TjFbMcAuqGbUpl4FVttsV0tDGFaeWIeoUz42oDuNMmtuFpYcDnT+VPMYvk5sYutqUkC3RlRSOFitc10Ti8NHq6L6pRXyF3eH+FvqNb9tjPuQ+zW6i7RbxyeJuQU0tbZL3OHwfJdRfLf8WB215PEeGRS4J54q/en/4suGqtfCGkciuoOCDXVoc3BOXZ2KpNx+RYFzzo6CZG+lxQQxvdXjxxwqufEcVpIxJiG/7Rwzzsum2zTKDjixhfrrW3JE8CS91e4GTPcxwj5uPc1eEi8tl+gaLedo7W7vLPBggyBJO37Rv4VoVt8Kots1CDk8Gw7Idio7UJf680TzY4ktUwVT4+ZobvTxyaUMdBvaueVpFhjO7DEcSjGF6GuN6hCU7Fl/wO76bGMY7mJ9JtLWOzuZrhuG4jJDo/iAxjDDHx5eeK1TGuVb+xvU6mbsSjzF9f0J2sY7S3ipM1wIrLxSsAAXyeTeu330RLfzJcLyKWS/DRe3uXj6GWsWVpdJ3Zt0iCfsnj2I8uXPnXPsulCTT6A0bk08kOzUJis3EsRcwuRk8mx5Dy+v8AlTCsjClzxkzqfnZw+yvWkl7xryB8sw9w8v6UgpZlmT7DwklHYZ7WLaPUNOleIBriMAoP3uYz9e/003p5bZYzwxD1PS+5Vuivkv8AYU6JbzRW7TBHjkfI4WOFkXof5fRRtVZH8ngF6Tpo8XNNPoKS4MUvyrcLHfGedLuG5fE73BpNF1pE8EhDKw5g1iuTqb44FrtO58oJuuGKRxGeO3lByvUehFYsSjLdB8MxCEpeOUYjU5H0nWeKFWayIBSUKSu/MMeQP8sV0IVxupyuxh2SjLbNGi0e4sbTS01zUIGkklYpDFG2Twg44vicH6qx7arexcsXtlOx4iPJr+G7sY7yxIkt3GRtgg9QfhvQtRmD/QXqhl4fZi9ZDy3JMXCE4uTcj6VVLj2zoflSQZpOnyLbSXSdwsvAUjQnAz5/CtOcfLKlPlLANa6NrMYBkgQKN+MSAgiiWTrj5G56iqX3kYdxcTwNFdZWMAeJTnFChqlCakhO+MHFx+waWxW2CtBclowcOHGcj0p6v1WTzuQjDQ7pJQeCfe6f/AKB/iGp+kdT/DP/ANMN0Wws2hlkucvxcs/ypuvT1vhngNHplOGZhFrpVqHZo5eIZ2U9KlWjip7sjENF7csoJutMVF8PDnmT0FdPC8DaZnZdTM8z22iwi6kXZ5ztHF9PWtRiRvAl1Ke2tfFqFwb+4/gzwxIfQVt4iSKlMQX2vXdwCkWIogNgmwoblkIopBHZHs7e9qtTMUbiOCEhp3O+3PAHrWJS2rJuPLPqUt3Hp1uunWFsIbaI8KgDmfOvKaq6Woe3PH0d2jTRjHPkN0WeQXJlukk7qJC/jBAJxtTHp8ZRt3z6SA6mMXDEfJm7zUbq+ugnDHJJI5C5G5J5DPTao5Su+UjoV0RrT+kFaSEsIbmO9jW7kYcTR58EapvnJ5nNGqshh+WZ1W6e1x4X9Rz2FuFu9K1AomHaYswyOmMdP7zTNTbrnWcvXrbbFvpcEtSEiRy8YLNg4CbZO4FcqcMTfuBqWpNJE4L+a402GSOEAFPGin94D/bnWrrJuCUFwinVGNjTfJThrq2eKV1ZmyUIHDjfIGPhihJqXSwX+SWRN7IJh3lsQsq80Pn1rcUFcscS6K7mdI1Ed1HwSjOWO21ESjNI1CuTeUxHrNpHe25khBZ4vEvDkZ9NqLp5uuWH0y7K2kt3gN0ixgm0gyHjS5jIB4ZNwTy+j8K3Zy2y1Jxko+GaNY30+6S1uIwgiiVpWaNXckgeEZ2z1JoygqZbZLH99GY/51e+Dzzhc4/i/wCgk1J45JpZbQGBTvGoO6+hpOc4ubceDrURkoKNnIOl0+oWyWlxv3OcbdDWbJSTTFtVp41vdHyNdAj9m03UlJ+QULJg8g+/4VJSlZBpnOmkrI47Ekb3zcQntY5IpOZjOStaUYJfFhuc8oLsNWWPEM6KiR7IGHMY3rE4Ph9lSjlvDGFrqNogURW8XCBkFTigWLLy0U65vtlsuoCcAQQCP+M+YrLx9FRg45cmBX9gLmMNbOVk592eVFqksYD03+3LElwJfYL75hqZyh38VV9mm1bERWO1dQVHKu24JcI8RXFJcCy3nuriUQiFklJwCKm3ngI5JIpvpLnW7+TR7Wdxp1ocXtwp3lbqgPlTdcPACcklkSdo9chsYDp+lxiGCMcPg2ya1N7eEXXHPykYxneSXikJI8s0JLIXJpNH7HXWsaW2oNeW9sm4hjcZaQ/hS9uprqeGMV6adnRp/wDDvQLjSnkvbozpOxKJbocAgbZPnSmr1CkttaCU0Si8zZvILJbCOW/vuB5t25ZES+fqa5XtqmOO5P8AkNSsdrUIcIX32r2eowMtpcCMZyyzZyD6USdiUcQ4z2M1aeymWZrP7GKNte3WrNaWKGWdMvxp7oX+LNEhWvby+joz1FahyR1DTr+wLyTsshYYbB6VmFlcviuAbuU/BoP8LruNbi8hBcyTBfk8+WdqdhNQkovtnK10HOO76NTqYBz1PP8Av6qR1baePP8Af9AOn45FWhShHuLRj7pDqD1H9is6aW6Izql1NFk+Um4ox4R7p9f7P3Uq+JvHRUfy8iS7mNrqZdRtL8ooHQ9fvom3hTGIJSrwy7U7y2mtY1uFBDtg+HfPTHkfWtqW7mKKqhKEspmZa3likeNG4gOTHqKMmpLI07E+zkerNaTW9tc2/EjTBnZTjjPqcbHpmjqtTzPwvADdFSS8vhM3Hame307T7ezWXvdQeTv5XU/sgR7oPXpz8s0xrHXGtQXL7/kD9Nrsttla1iPX789/39mQkulJwRuee/OuUoM76jgstpDC/fqnFge51NacX0wF+JRwevddF1GltbjEPNh1Y1tVOK5ObGMU8kbTUGjlXGxAzn1zWHBrkNtUlyObfWJFljE5VlGMtwb/AO9SNrymxeVCcXgK1l4JrMXCQhVRssVHiGepolqU2nEDQpRe1sQSytDwiWPiU+JWB2PrQPb+mHbT7CILtlXwI4H8WdhWPbec5MSwX/pMebfVRcS+wWUelGAHjkLjPhVxuK9BycPGC+F5bOzvb1gQ0FrJIoPmBtRqlzkHP6F9jCdL7HRIpPezJ3jv1ZmOTTUOI5BTWZYPmWoM73TA5PCevnSreWMv6O2UfeTcHPOwNafCyVHvBfDrF/pDrExZoB+6enwpa3SQv58jVWqnTx4Pqv8AhrqM2pWNzq95LJ7NEe7jRvPG+9KSo9huTfSGZXK+KjDyaGXVbaS3nEhDCVWXB65FcOm1bpSkuWM/h5qSMIbSV7iCDOJZpFjV8EcWTjPwpqv5PB07LdkW34NvAbLTIDpdijmcR960zf5wBwfhz5Vq6cZ1tVLrz9nH+U5qdj7M3qsveRPxnmcb8x0pGlfLJ0VH6DuzemR2upd5pphMUJX2mZ8h5cg7DA2APSutVmyXL4XQlqGlDEu2aHVAgkbhbiPPhzy5f1oGsjFSbQtp923kzMk3cX8boxVGJjZl2xn+x9dA0zcJZH5JTqaHs6COFnncDIz8By/2xRrIbU3J8sSTcmlAyHayQ2sdtO2wWQLxDybl99Vp4724foN1zS5GGjW8OoaM7v7O2G2MxJwR5YrUYqtSy+S5yW+OU2UXenMr99a3EfQGN8/7n/as5jGPBtOMnhgtzodxdKBwxoMjxSOAFPnmpXYoy4JLCj2C65C9hLFHLP7Q5QcUgUqGOPI1pYnKWPs6ujs31rdwxU82QOE70RQG2MUjutQti0LNEApV5CuTg7HB+BratUPk+cHM1ST+GRhbaXaCwayXhBVQOI+9nzzS8ZznPexObUMYMxBK8UxhkIDxsVIPoaZsgsZKVrGYmKIDMduhG4pV15fAZTyMdOvkwy5UqwwR5g0GcZQeQdizycs1eyuO5ciS2LcUTHfA6j6KK2pJSQKT3IcXbww++oVjsAMbmtKKissVjl8IT/pKz/jX6/60fZ+hra/s2FvpLZD4DMRvxCu4onD3ENYiiie1t5RiO8WW3c9AWG1GrXAOT5yIHieXQ/Y5Bie3HdOPVds/SMH6a3HrBJv5JnzG9tXgu5VdTxA5+NK9MafKyS0+Ihy6jdRWnysFQ4eQrUrL2h14k5KCfjirhElkss+w/wCG9kmn9jLWPw5lDOwIyNyelJ2NZk5BeXjAo7V2TF2eDuUCe6kQ4R8dutcB3R95/wDB3tLY1DGD3Z2yjsbaDUNVu0BgR5Y4mIY4xzP18hTiXLcVyvAnq9VDbnPx8sqk7Q6dFdwXdxNwr3JywRicEY5Y8+lKUae6La/gLT9R0u1Yly+ehD2kvmjJSBeMh8n0AomloX/lwdhzwsmn/wAPi192a1J45OCV5DGH32OB/M10Y0tQkl2c3UW/50G1lD6KBTZxscF8HiKdSD/Q0rKqDqz9f8GJWP3GkIdZt0mhZAQTGcj+Vc+LUZYj+w7VnyMrZTqGlRz4JYqA3i93HP453puyr3Kty5f+wrv9q1xEuv2Ptenz2smG40OM+n9g0CqbqsjJMYjiaZ8/0y/k02VLWVm7pW3Qnl5iuvdSrlvS5CU2bFg0xvpdR7wRvxvw7AnH1VznBp5YSLUehhDeJIELK8iFAHBOOE+eDy61TjHPKIsrplWo6fdT6eSjq6A7IyYLZ3GDRoyUVlmoXJWcGauIvZHX2hwofkfPzokczXxR0Z6mKjnI7sJu+t40JYFNmAJT6hS1kdr4Em88vsu1a+ECxhFIkJ4VUdTyGfprVcd7zgW/LnL7B9MEMOpRW0sSSTyA95Jjm+Klrk4tp8FSfGBpc28UgbhG/U5paOTO9rsWqkNqxOFPngCmV1zyDc22U3WrwQq4dRwY5c6kaXL8qLzwZ671C8u7tr0GReLwjngCuhGuKjtOFq5WVW78/oA8J/if76LyI/irvs+/zTs0a924THXzFP5GcCftGkuo2kke2IxxK/XiHlVxlhlNZE+l3i6ueA8KarGuJI+XtCjkw9fSjNeUY/R9CbtHoHtvy9oAlyg8SEYzQ5wUuUErs2fF9GTt42hneKVTG7bEfw+lBGUvodadHxyGOTxMR161vxwDSalhm5N6bPs3p0NuQHMYOeq15z1Ce+xQfXJ0qIqMXJ+DNzaqJoXLSnYfvc80BafE1iJxn6/a9ySwmml9p+P3Fkl9ExkdJOJWXm3kef301GM1wcOq2xpxk85FlwTcSBgkrIzDi4Oar5Cm4Rwv1wPVbFJbhZd6vd2ms3AduKFZmUxkZyAcfXTEdLXKtLyeolqLIyT8f8H2D/DhEh7OzMoAEt2Sv/0GPuNAjJ7eQWoWbC6bV/ZtHbPF3rSuo5YyP/0UhO3FW1dtjden3258JGLXULqOZpJZGkLHJDGhbIvob/Q0XY67Ms11bxeIAF+7J6ddv750eiMk8d8CutSUUwzVECzEqMAbZ/v0pO9LfwShtR5MTqeliLUZZI4FdpQZOM/eKcrtk60mw6UexM5ltXMsBYY5jPT0phbZ8SJLh5G2larA4CSM4kGzcWNwfKgW0zi8+Cbkx8dQgV44YmVwmAYuI+709M5oOH2y4rKYm7VSQTXlnF3IiXvwVztnPX4UzQ3iWPoppYUm+SF1JIY3cAlNypxv4aHGOMJh3PhgsF37Zqtopdm4QzHOeYFFlF11ykLt75IaadAtveG8lB4EB4M75Y0s7PjhlYcjl5qYjyOJuI+XP6KqFcpFTlGPYiuru6k4uE8PodzTkaoR7F3bzwhVJb3kr8RVsf8AVtTKnXHgxJyZ55J4wOIDHkDVx2tiGq00bliTI+0t/Aa2c7/DI/8Asfc5pEIM00SOu3yJzk+opxjBTJcEsAYiwOwHUf8AdVZyQz+u9n5ZVa4suL2mP5Rlj8LKfND95X+dEhJx4MtZF1p2uQH2ftLGS6nhF/CniHTEiij8Poy1gN1HR7LVoRcQSRzqPduIDkgf9Q5/XWJQyXCbj1/oInsbyyfiZfaI1O0ic/pHOg7XEY3qX7hdhrAuNKnt5GxLDN8iWXPgO5GfTlXE19MVapLkvUa6NVTrlLbJ/XJn7l4/aCY5cRnJxj3f6VqCe3B5qD4BroGCKN7eVHVieNFbPLH86YrxJ4fAzCCk+VghYrqd/MPZbF5SknFhVwM5ovsfRtNVyz2zQQ9lbm2tZL/V7WDgTDMjEcfPOB6+dSUJVx5eBynV6h2bkm/0NT2PJu+y8cwkC8N0zLGG5L3hx9OMUjqIfHCfTX/07lV275Ndpkb2VVhuLaQDIxKgPUkdK584tMfqy8OP8TNMyursOgyB/KibeTbbXYX2WaS21wLxf8SnAT94o75WAVkty5NbqcHswUtnh90EnPL+lJaml1SRiiXudeDK6mz3F8kUbeCMZYjng9KJXFKORmP0ByWUcgwUYYzgc+KiRlh9lyXBnNQiEblZUKbZxnGPXIroV/o8izeWwSK9axKx3RbD7h25iiyp9xZigav9t4kGXN57WwiFy8kC4Kk9T6elDjD211ybnNS6DdPlcARvKSnFxAHfelbegkJvBobe1tbuRZAuJx7rBCTvzG1BW5pxiW3j5MH1Cy1S2WRrthJAG+T7kYCr6jc1tqCaSWGC3yeeQTSkju4pHdQAGwOeKlsnBpIxFZWWGOtrAypw7sPDtt9f41hbmsswxVdzLyArcImJSE11PGPiadhBi8nkF9oTzomxmD7wgZwXdQ5GckZylPChwosUY4V4T1kz4T8cmoUCvIOLMUEsUYBzJLkL/wCG9WQUapoVtq7uZwYZRnEy7uwA24h7rD05/DralgmfswOoadqnZy7WazuTEjjKXFuco3/cOn00RWLzwTZu5QTa9uruPhGrWcdyoH7aAcLfdWspmcNcINbVOzWtKMXhtZj84OEg0GenhPwYsrhZ+Zcgd52ZvnUvZXqXMXQK4zQvwyiZhpYReZCWazurIGG6tXAc+JwpyuOW/lvWZ1PGUXbp1JZr7QTZ67qumR93Y3r2xO4wqsjf+JBH0iqhNxEvy8SQPedotcuFdL/UJpEfc8gM+YwNqqcIzeWhvT6qcHitn0fsD3idlrOOAL3HvFzzdt2J+80je5OUuOM/7Haq27I57wU9od4jlsSqdmHwH41z1hSwx+qT8GP0fVP0xr8GnRLwFnbiLciw8vqrpvR7Ybm/oVesUptGvvbGe01e1isLea6aCVTM0S7IvUknFKSgm5KL6Dwn8cy8jjtbqkklu8elwBrskeKQYWM9fTlVW2V22LcuCqap1xzkzljpt+SGkUPndstzNClhv4jPvRSwxjJY3RLSTmJF26k0OWEsskbU+EVz2kVyjQNNGD1bhB+rNUr9uMFNZ5Ypvexem3LiW7u7iUhQMBgB9wpqOvurWIpCs9PXa1kHh7O6LAriNJyVAxxTMaw9dqJ/9DENJXWuGXGzRA0drHGidSQSfvqk5S5kGU4RWEiXfXGnK09pxs2Djz5VuD+X0Ce1oR2/aW9kcvPM2cnKGmLNHDwjKtT4wMY7tJ4XlhCqFJbhQYyetLuDTxIqWMZiLL7WY1XMkigjkOtMV6aT8Ck7IrtiG71vvTiFWb1xT1elx2KS1C8cgBF7dbkFV86YjGEegLdkuyPsVx/Ga3n9DOH9n6QuLiOF4YZZOAEgIQRxHY/3vWTJG5EUYAlWMBnHAiAcLfHfn9VQgquXlluu5nijVcZt0R8hhgZ2II+npyqFFRmWSdmmDPwZCMjE90eQ4sHBGc7Y+PpCCntDa297YobhlR0OzLxoH+ggY5dKxP7CVvwfO9RtkjlYW6KmB7/fHcfTmrjP9TTQqmVxwiWNZeLrnB+sUVTQNr6IQXJhbMFzPAw5YORW8oxhjO17U61bjhW7ScfwygH/AHqmsmlJoKPauKYAajo1u56sgKGsOtMvNcvzROrqnZ+496O4g9PeUVjY0Y/D0S5XBsez/bnS9N0WHTIzC0cYYBySp360vZTKSaXkcrUFjnoH1DWIdQQm2khZjnhxKK58PT5RllseV8cYRlNAsNU0rXrTUfZw6xylyUcNjOQT99da6SdTjF8+BGuuxWJvo06apfW17duyyyLcOHyM5XG2PhXGlpHKEftHUhbFSZybWLqGTvY+JepBBwaxHTPGGadiGmn9pUlQq7d246NtisSpshx4BvbLkhearE/hE/hB58WM1l0y67CwnseQX9MxoCRIK1Gh/RN+SiTtKGlEIYAnHiI2o60snHIHfFMofVOFmIdDknktZVD+gjtWCK6y/RWb4LjNEVEwLmjh1SUt+xP+1aWmk+y/dSFGoRxXUrSxL3Ux5nvBjPninKq7IrD6Aztj4ZGCRrUZ9pUv+82c/UKJPS7/AADWpjDyATLpxlaWU8bMcnfApiNUksZFJWVt5xk4b22iXFvCp9QM1v2or8zM+7LHxiUzajIQQxCg+v8AIVFtj0jLc5dsH9rb5wfUa1uZjYj7cuvgpLJIFikVQZm5iLb99idz5Ab+lLZCYKF1t5O8aE/KAAsroUODnHEPCAcck8sk8q0VhFHtc0gwxaBzlo5JyvDH/wBTHmPhnzPLaoQDNjeXN3kXPFKiqzQO0mOE824kIPnuD8KvjJXJ32SO3jlSFzNFLIBOsbIGRtsD3WJPQYPUepq8IhlNZ0dIeFrlr4glhFt74HmTj6cDnyqF5YJp+mxJp8/f4N2k2I1BHEp4dxj+VVJvPBceexDdwxd6eFXCkA4zsD+FWpFuAvdSCd63kw1I8GYDnUKyz3GTz3qEyjmR5Yqckyvo7sOTGoXheCyOedNo53X4MappFqUvDLxqV/GdrqT7VVtizfuWLyWprWpqPDcufjvVOuDLV1hMdoNS6zZ9CtV7UC1qbSwdotSA/wAsg+aVXswN/irfo6e0d+ekX2RVqmJX4qwidfviNzH9QrXswMvU2EDrV+f81VzV+3FGfesfkj+lbw87kVNsSvcl9lcl9O/v3Bb4Cr4KcmQFxxbGWXHpWsmcIg8yZ91yf+pjVZZWEiBmPRUA9BUbZMoraRj+8ahMkc1Css73jfxGoUfSZrxxJJHcGK3tYi2EA+TtyegH+ZIfXYUDKDYyS4GazXUdSYxrFhUt33JJHvOMDLHiyRjy5Cpu+iYKbe4uDPF3GY1lkEkUQbEkp6FiPdXry5cvOqLCodRvZrib2WVZEj4ytzOAyu3LJJG0a/0rS4MvJRFq90bnvZJZHjK8MQVAzXB28WdgBz3xsNqsmCm31LEzwqFRecrxquFxgBR0zsNqhRcYINRDM0BVEbLYHF3ZGwGxG++fjtVogluBZz+0C1jnmVAqh8AeI7fd8P8AapgmTNT8JYhd8HHH5mtJFNgxBA5VoyRqEPVCjuD5VCHKhD1Qh4VCHd6heWeyarBMs5VlHqhD2KhD2D5GoQkiM5woyahAiGKPjwzsG8hWWzajgquf2rb8Qzzq0Zl2VVZR7FQh2oQ7tVF8H2Ww0O2RlVpJZOE8SlyuQTzPLnQdqC5yeOg20jvdPLM0ifJxA8JWLOd1HDjPqc1FFE3cHbbsxaLbMWuLp5LhsSyMy8TKRuM8PKr2ojkyc/ZixiWWNHn7vC5j4l4TgbZGOnlyqYM5B9T7MWrKIhdXah/eIKZO3/bVpIvLJN2S0/itrbvLjuoD4RldzgYJ8O5GavBlPkpn7MWvsgCXV2gJJIVkAO/L3aiRbZfpfY7TnsrlJJblzOeJmZlyCo2xhasw2L7/ALD6ZFMIY7i8WNFBC8SHfHP3asmQQ9hNMWMMLm9y3PLJ+WrLRS3YXTP+Yvftp+WrMnF7C6WT+3vPtp+WoQ83YXSx/wCovPtp+WoRnP1F0v5+8+2v5ahD36i6X8/efbX8tQh39RNL+fvPtr+WoQ5+oul/P3n21/LUIe/UXS/n7z7a/lqEO/qJpfz959tfy1CHv1E0v5+8+2v5ahD36iaX8/efbT8tQh39RdM/5i8+2n5aohYOwumBhi5vR/5p+WqNFh7F2BUg3V4QBt4k/LVYLzwDHsLpfz959tfy1swc/UXS/n7z7a/lqEO/qJpfz959tfy1CHP1F0v5+8+2v5ahDv6iaX8/efbX8tQh/9k=</t>
  </si>
  <si>
    <t>Quinoa Pasta</t>
  </si>
  <si>
    <t>data:image/jpeg;base64,/9j/4AAQSkZJRgABAQAAAQABAAD/2wCEAAkGBxASERITEBAQEhURExcQFRMREBAVFxIVFRcWFhcVFRUYHSggGBomGxUWITEhJikrLi4uFx8zODMsNyktLisBCgoKDg0OGRAQGi8lICYtLS03MTUvLS0tNTc3LS8wLS0tLSsrLSs3Ly0wLi0rLy8tLS0tLS01Ky0tLjctKzUrLf/AABEIAOEA4QMBIgACEQEDEQH/xAAbAAEAAgMBAQAAAAAAAAAAAAAABAUBAwYCB//EAEMQAAIBAgMCCwUHAQYHAQAAAAABAgMRBBIhBTEGEyIyQVFhcXKBsSMzssHCB0KCkaHR8FIUQ2JzkqIXJDRTY9LhFf/EABoBAQADAQEBAAAAAAAAAAAAAAABAgMEBQb/xAAvEQEAAgIBAgQEAwkAAAAAAAAAAQIDESESMQRRsfATIkGBBWHRFBVSYnGRocHh/9oADAMBAAIRAxEAPwD7iAAAAAAAAAAAAAAAAAAAAAAAAAAAAAAAAAAAAAAAAAAAAAAAAAAAAAAAAAAAAAAGGwMgwmZAAAAAAAAAAAAAAAAAAAAAAAAAEfGSsr3t5kgi4+N15P5ARVjp/K7SszzHaM3ut/pZXOuk9dVdfFH9z1VlpppyvmNmlh/b59cV3oQxs396K712XKuTdo96+ZmG9d5HUnSzWMnpy46q+4ysVPT2i10Vorqb9EysjpFdlP5Hr71PxP4KhGzScq7d81SXZldum3QeuJjq3JtrXUgxev8AP6n+xIrztF2fQydo0s8FUvH+dpIK/Y87xfe/VlgSAAAAAAAAAAAAAAAAAAAAAAAABGxm7yfqiSRcdu8n6oDna8fVesT3muvx/UYr7vP9j1Rp3X42/wDciizEnzfEvqMp6x7zGKssq/xL6jRxnKj3k6RtI+7+B/Ce78qHjfwVCKqnJ/A/hNyd5U/HL4ahCXu/K8/nIkV3o+5kZfP5zJFbc/P5BEt+wJXzd79S4K7YlFKGbpcpfo2ixLoAAAAAAAAAAAAAAAAAAAAAAAACJj3p+F+qJZC2lzfwv5AUtLDuVndJf/ETIU5JWi4p3ve3bc07Ofs4eFEyBaKwrMvkG1vtMoqrODo4i9Oq4Np0deLc4u130njZ/wBolOrUpU6eGxlSc55VCPENzbukks3n2JM14j7O9tcZVdOWEySqVJxUqivac5T1vTevK69D3gOBXCChWp1of2KU6LlKOapG15U5023aCfNm+nek3exGk7W21uGscPG9XDVmot0ZOlWwlVU6mW2SpkqPI7xlv320uQqX2tYNOLeHxfJlJ6Rw+550v7zfaS/UxjeCW2p0J03gsCp1ZU3VqqvrUVLVLK9zk7OTvrbRLoqKvADbrUk6GGlmjKHvaXJUlaWXXS+j8uq6bpTt9hwFOVSnTqq2WpGNVJvVRmpSSem+01+pKrUZWb06enuPeyaEqdCjCStKFGnCS32cYJPXvRIq7n3MdMK7bdle6VuuXqyYQtje5j3y+KRNIWAAAAAAAAAAAAAAAAAAAAAAAACFtPm+T+RNIO1eb5P5AcntzEShsytODaksK7Nb03G1126nzPZfCfF4OlKhhakVTjOeW8Iy3uktH0K8pPTrPruHw0KuGjTqLNCpRVOS64yhZr8mc9hPs1wqhGNWrWnklPLKGSneMpKSU0k8zVt+ndorRetpmJh0YMuOtZi8fVx+F+0PaFKkk506lqSpxc4NzzKNH2k5t3nLlSvfe3fsXS8FOHOJxeNw1JxpRpTpyVTLF5p1adFTnJNvkxzyikupMnT+zbAKMlmxLzQyK9SnyeZaS5G9cXHs1as7kjZPBLC4bFQxFLjVKnBQjDjE4e7VJyatdycUr62b1KRW8TzK9smCazqvPP0fL9m8Ia2DxGKrUsspWqUYKacowz11VbaTV+bPzkdDW+0/EVVWpxpU48bCNOjdS5EpWjUcmpa75OO61lv6eh/4bYGSqLjcTeotXeldSz5865G+3J7u3U31/szwLdRwlWpubg45HT9jk35Lx+9vd7kRS8dpXtmwWncx74cTwe4X4rCqMKMFiJ150eTVdSTcVQo8iFnpKTqb9bW3M+pcGNp1MTgqderxWaoptqkpqMbOUcrUm3mVmnrvRT4X7P6FJxdDFYmnVptSjVi6LlBOlGjKNnCzUowT13NadN7/AGRslYXDukpzqcqpUlOainKVSUpydopJK73IvSto7sc+TFaPljlbbG9zHvl8ciaQtj+5j+L4mTSznAAAAAAAAAAAAAAAAAAAAAAAACBtbm/hf0k8rtsc38MvpAqsDVhGhSc5RiuLhrJpLWK6ybRxVOWkakJPfaMov0Zx/CLZ9Wvh8JxUc2SKclminaVLLdX00u/zK7YPB6vHEUZxi1GE+Mk5yp3soyirOC1vmaKWyWi2unh2YvC4r4uuckRPPHvzdjjsTOfGQw7jxkLJuWqi2rpWve9nfczg8fjcVhZTqVquZ0cuZKrB3UubHLJq7ertv36aE/DbX9pVo1aijVdW9oU5uTadmmt0rq269tTl+EmzcTmnThRXtrVI01aTvGTazR50102dlr334MloyzEzMw2wVvjmaRETx706nZv2iUJRhG3GTqZnzowUMtrKTatrdW3t/oddhMXPLGVaFKnmdudms3uTa0v3HwzC8Hsaq3GOnUU5PPZ05U4xlJ3u0nZdeXRdh3+yqqpU4xxMb1Kat7NTqpL7qjHJZdOkZXXTvNZyzTis7Yzg4519u/rp9CqN6NauOu7fHpj+3akba75L7n6ETZFdzhFu/ZeLj0brPqJmI5r7jtpbqrFocVq9M6b9k+5h5/EyYRNle5h3fNksJAAAAAAAAAAAAAAAAAAAAAAAACu21zfKXyLErdtvk+UvkBwO28NPEYfD06dWnljBOpDjlCUmoxUVua05Wj6bELCRxLrxqWlh1B3cYVKShNq75lPSTberfaUm0Um4XTsk27WV1orO8WunrX7Yp0b2TlU5L/qjudt9ktNL26bmvS8W+WLX659fJ0e28LQxTjKTWHrQlmVSKbjJ9D01TTRtg8SrWV3bPmjONpVrPnWfNbV9U0s/RZKPM3vvnNWs7cYla9na6qLfdJfIkcRP+mrvfSrtNNae07L+cem5hfwlbTuOHb+97RWK2iJ0v6yrT34ecnmi4SqVVOEZWk5O0byVtE1pfNvJGz9lPN/zDpK2tqTbd/Dql07+s5l0qitpV0d+h3W+3vNddPNdRmjQrO6XHNrXRPXXsq6b3/EZx4Cu43MrR+MTqYrWP78u4jSqx5MIS31HmzStKMmssXJTVmlZa3tlb6dZ2BVZZ1VhbkK0uMnNPerLNJ9vbazersvn8KVe79/r05JK3Qvv9T/QtdlSk60FKFSOqtnVs2/dr2fqdUY4rGoZT4+bWj5e/wCf/H0jZnuodxKI2zPdU/CiSZvQAAAAAAAAAAAAAAAAAAAAAAAACs26+R5S9EWZV7f5nlL0A+NbRoYh5ZUMJDEZVllKdbDU+LbTaS43V3UZbuouaXB2tlSlBRnxcZSpKFCWWTUeRyKmZ2k7Xy2f6mqltJ0llyxam1LVLelKNtU1uk/z7i2jwxTak6V2sqtHEpJyV5ZrbtdVbsv0G07+jyMc4On5u/Pn5quexMQlfi27NxdsO7/mqmm9fmusxT2VXVnOjWd72UKFaLunvbU3vT0RY0+EdLJOnln7TlOTxcJOLeW0ne+mif5dRJqcIKMuKa04p3iuOpyT0t/To7J6ow6cv8XoTHhvP1/RH/8AzJwhJtNKOrUlPp6m9+81bOjF1auZySVCN8rafvY9KN+K2tRm6s82tSChrOlaMcylrJK7XV3kLDyhmqZp07ShCKzXks0KmfVLtin5GmKMnTPXO/f5M5+BXxFZx9vr3/2mzrVrvjHUWXNCKi5ZUnmnmcbp25EbWV20rPVpzqa9pQtfWpUlrLNvUOnqtZ9G8gZKDv7aGsVT5UZzbinm57je9997pqKWm8kbNlDjKMYShLLKbfFxkoq6SSWZ3ekF6E6l3Zc2O0RFbRPMesPoGzfdU/CvQkkbZ3uqfgj6EkzdoAAAAAAAAAAAAAAAAAAAAAAAAVPCJ+z/ANXoWxT8Jfdr8XwsD5Bi4JtJt81rm3X55JW/Q9Qbs7NW1bvnja7stFA6nYUV/ZcTdLnW1/y5sjYKKdHVK6o1neyveNClrfvTZtNtPIx+Em9eragc7LWaVt3tJ/4rfnp+Rujh5vc2072fGVN2lvv9st27TvOwo4aDnrCH/Tt81b81fXv5K17Eetg4SnKneVOEmsHTleUU+U6abl367x1Jt4G+uJhx/wDZ6l9V0r709Frf+86+zTtM4fCvSTaT6pZpdHUqjRMrXyPwv0KeVJXu4J9OkZJtPlb3LsenW/J3edS02jut1Qb/AO12Xpdvi6rr+WLDYkGq8LuO92yxy25L36u5zlHEzglGMoqMbJLiui+7n36zoeD8putTzrXXVdPJfR0EW7SvirMZK/1j1fStn+6p+CPoiQR9n+6p+CPoiQc76QAAAAAAAAAAAAAAAAAAAAAAAAKrhAuRHvfwstSq4QcyHifwyA4ilTrUG1TjGSk27Si7rRN2d1/ESo7QxGVviKbWXX3m5rLpy+omTXKj5+kTMOY/DH5/sOuWX7PWO0zH3Q57VqptvDpN5ua6i00TXO0XK/Vm6O0aqzJYeMXKMqV7y0TvuW5Jbl2JI21lo/xesSQo6vxDrk+B/NP+P0c3PZlWUbKL5XJXNdrxvd+TIMuDtZJ3ULWlL3aVsqv0S87HZ0Vze9fBEzXXJl4J+hPxZc8fh+KO2/f2cpHYOLi3lcFe0eVG+ut900t/YXOzNmThUjOdlbcr3vfQu6i1Xi+bD3r+dInJMrV8DjraLc8LzAe6p+CPwo3mjAe6p+CPojeQ6wAAAAAAAAAAAAAAAAAAAAAAAAq+EPu4+P6ZFoVXCJ+zj4/omBztR8qPn9J6o6xl4IfUa5vlR/n9J6wvNl/lx+sos919z/F9JvW9+Jr9SNVej8/pJK3vxP4mBmH3O9fCj1UXJfhn8J5jpk716I9S5r8Mv1iBIqb/AMX1GJfd8vUzLW3f9RiXR5BEr3Be7p+CPojcasMrQguqK9DaXQAAAAAAAAAAAAAAAAAAAAAAAAELauGdSMYr+q7/ACa+ZNAFLR2F/VKLfZF6ed9dx7jsRJWU0tLc3oXn2luAKeewk1bjP9vd29h6Wxf/ACPr0iuu5bAaFWtjR09pPTsh+wexo6+1qa+D/wBS0AEDDbMUN9Sc/EofJI2ywUNNNzvvZKAGIoyAAAAAAAAAAAAAAAAAAAAAAAAAAAAAAAAAAAAAAAAAAAAAAAAAAAAAAAAAAAAAAAAAAAAAAAAAAAAAAAAAAAAAAAAAAAAAAAf/2Q==</t>
  </si>
  <si>
    <t>Seaweed</t>
  </si>
  <si>
    <t>https://encrypted-tbn3.gstatic.com/images?q=tbn:ANd9GcTgCNH9bawNmgX71ZnyH3XAv_LyN7RQnmfG2Py8gBom4uBTmYWiwyayhlxWS-Oe9Gb3XJsbMt6btYp4WqiyDCA4so72cZXTCW7Rbk5SNwX8</t>
  </si>
  <si>
    <t>Miso Soup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</si>
  <si>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BBQEBAQAAAAAAAAAAAAAFAgMEBgcBAAj/xAA5EAACAQMDAQUHAQcDBQAAAAABAgMABBEFEiExBhNBUXEUImGBkaGxQgcyUsHR8PEjkuEkM0Nicv/EABkBAAMBAQEAAAAAAAAAAAAAAAACAwEEBf/EACERAAICAgICAwEAAAAAAAAAAAABAhESIQMxBEEiMlET/9oADAMBAAIRAxEAPwCa+5mC4JPXlelIkcKMl8eYxjFVXVu2bktHp8SqM/8AdcZb5DoPvVRvr65vXLXUskmfBySPp0rio7KZo11rWmQHbJqMSsOqhgx+gqA/anRQcPeyP8Vhf+lZ6VJHgBSRHz+8cfCmSQYmhjtPoxbKzuB/7RNz9qeGt6RPxFeQg+THZ+QKz9rC7iso7xoZRbSMVSXZ7pI601Ed/G5DngZNZibSZqsbRSRq6nIPihGKQYyHH+oyg8jnNZ3YmSFtsLyxyHptJAP061b9G1gEd1cFQem5un1/T8/qKWwfG+w2iRiMlpcjP6hSmEPG1kPoCaWuyQFRwBjK5wR5f56VxIiknClV9eaGIeKbMbEU58cGukjPMmPhmlN3nG4k/AmmmiJYkIuP/qtAy5BcXNwttY28s9w37qRIXZvQCrnoH7LtXvts+sN7BETnuyQ0hHoDgfP6UnsjcRafeNcI+2ZxtDdMDy+1aC/bWC0iZbqGd5AOCU2g/PxHxFNKUIfYSfJWwBqn7L7NLcNpBbvkHvJM27f6HwP2qu6N2YeXXbfT9Qh9nUv/AKu4bSFHJ5+PTNWW5/aHek/9LYoVB590n75rjdtdR1Bdq2IiDcFlBIqT8mCRD+yejSLRLKCBLe2NukaKEWNCMADwxUO97Ldn9UPeXekWUzH/AMncrn/cOaz0W+rzHvfZ5SG6FR1FNia40omFoHjcjccSbamvLn3hoMgR+0HTNEtb7Zodmtv3R2yMjsQxGRgAnGPl4UCs9R2HZdwi4j6ZJxIvo/8AI5FWi87OazqJEsdi5VuRggZ+tMXnYXVrHTZb67SBY4wCyCTL9cdAMePnXSvkrZ0x5KG4boJCptJxKi8x54ZD4qw8M+XTxFF7a7E9skqKSrDkeIPiKpI3xkIpxhtwqz6JMqSzRnbsYLIATjGeD+Kn06LSSayC24scLjHxaki4QZDFcg12SeNl2sqkjxBzUR0UMRvX51tk6Lz2T03Q4bOL2G1hM6IA8jKGdjjk5P8AKiWqaZBfhVu4hIinOCaVbaZbR26Pp6pDtXA2dCPj/WlNcz7WjS3Z51xxkAD45p57VSOdpMC33ZTQ4Y3vbNSJI0z3T+8OPLNB4NTtoEK3UEIUHdEvkPPpVim0/ULwlroQIAPdRHJ5+PAoXqenRvYv7ZYFpY8nvolIIHqBzXmeQpRnaVKibjXQIk7SahetJFp4iXbkBUyXPr5CgsU02q6tFGyl8yAOvUnHX6/zq69j7exTS7hooFBk6ynG5vXyr3ZewtNHiuLyZUE5kcbm52JuP5603DHJJ3pmYtsIwy3MER9wF1HIIzg+XB4pjtBeyy9mbky24iyo3e9nHIohpMy3lv7WnSUnAPUAHFQe2bIOzOo4ZdwizjIzwc13wg+70WWjGbkA3gCkUTtAxkMhiYx8KrkcHHhQCa5W2OXOZ26L5etXPS8wadBFIcsEG5cg+8eT09a2S2dCejotpGG4HkDoVx9qZjZUXEsJLVN9pDEAureYwDj6UzIiO27uCc+O7FIA9pnbwRWPs/tDQOeMt4fPp/fQUV0btUw1CFri6M0Le6xLZwDWSOMqcdaHpK8bZjdkOeqnFOk2Y4o+lbrtTp0B2xb5zjqowv1NK0/XBqKSMvdQohwdwLGvnBdY1KHHd304Hlvp2PtPrcalY9TnVT1AxT1N9iYx9G3SaNYqwC3dw2DkLHgD6VA7QQpbWamOWQbTys0o5H2rHJu0WtSZ3ard8/wyFfxQ+a4mnbdNNJIfN3Lfmprx4p2kCijQbztRZ20HdGQMwzwhzVav+0k91lLde7X+InJqv+nFKSqLjSKWEtKT2nUYVkJIZwXJPJA5P4q8vdREsGGPIh6pekxvGjTBCd3APB4oi1wSMuH4+n5rGhWw+ZIt2/b49cV4SJgZKMT1O/8A4qvC92cjvfh4VwXM5zshlYZ6hSaWguz2p2j2l46MOCcqR0I+FA7hNkzDwzWl6nbx6lb91MjqyZKtySD64qk6vpVzaneyEoP1AeFNHRt2A5f3eKb5p+QZU4pkCqoQTXK6xpOaAFHpSoQXbA6eNcSNn5Pur5mpUUB28Ov0oByJyThRtCcAY8KU1wcEYX4ZFQwqD9XI8RRbRbi2VctCkkh5y/OB/eD/AJrFEVv8GLaN7h/0qg5L4xiikS3DxqbWOIRY93vS2T8ePD1ppXjl7ye4cLbA7jgY7w+nl+aWr6je5mt8RRZwq5HSoOMuR1E6U48SuRcJl2jPduc+OxiaGXEJlUDayLnnMbcmp6MXTf0OMe7xSLd2niYyMTtOOvWqYnPkVbVtJ2jIhA5xnGM1W7qykjbpjyBrQ540cKHGQR5+lCNQtoRNtCKAR5CmWgeykGB/GupEfEfarFJAhRiRzg1CWJCOlNYpGRMrjBpxUVTznHwpzYv8I+leU5PKr7o44oNIszEDIU4qJGVfAZmRsEHHGRRTAf3WGQajyW0O/Gz51qYrRKs8d3GJpjIiZwp58P64o/aTQCLZNcOhQ4UKfD6eZNVJoQjAK78jPWpsKF0yZZAc+Bqqkl6JtNn/2Q==</t>
  </si>
  <si>
    <t>Green Tea</t>
  </si>
  <si>
    <t>https://encrypted-tbn1.gstatic.com/images?q=tbn:ANd9GcSdJSQM34cZ_vIGCD8O2YjpO1-a0ruwROzoY4asa7pC000lepLlrBM6w2B-66UDXakgOL6yljB12OJtfFc2i7-zMusGGsa4p8AS6hZSv3eSEg</t>
  </si>
  <si>
    <t>Pears</t>
  </si>
  <si>
    <t>Coconut</t>
  </si>
  <si>
    <t>33.5</t>
  </si>
  <si>
    <t>https://encrypted-tbn1.gstatic.com/images?q=tbn:ANd9GcTbENnrsph5NVSZs1wvJDwsEaxho1n_jrRXeb7S5JNen9qzQIu8I2CzrSxJK2cwHgbFznOEfvbqsUf-wSCWBUvRMV0R8_Xm61NfSjdabtO55A</t>
  </si>
  <si>
    <t>Almond Butter</t>
  </si>
  <si>
    <t>55.0</t>
  </si>
  <si>
    <t>Chapati</t>
  </si>
  <si>
    <t>https://encrypted-tbn2.gstatic.com/images?q=tbn:ANd9GcQ-L38LyqZa6rQxGEKBo6hqbdW-J7QDrzKK0ixnp0ydPShilGKxg93sG9a-WjPhxl4-qRNaKLNZZ2g32p9ECujErPiDiJUMgg6hFalCbctC</t>
  </si>
  <si>
    <t>Rice</t>
  </si>
  <si>
    <t>https://encrypted-tbn2.gstatic.com/images?q=tbn:ANd9GcQs5JRTtf-aYelvsM4C40RzEx7mj3Ksb47zYLn7COi1j0lIJTs3iVKCdk6AVg12ujNABnIcSPVCwCZMB1-MfT0AKmf0bapHQB34t0PvSnv1</t>
  </si>
  <si>
    <t>Dal</t>
  </si>
  <si>
    <t>Paneer</t>
  </si>
  <si>
    <t>https://encrypted-tbn1.gstatic.com/images?q=tbn:ANd9GcROh419hwhkvcN48KOoUyx2uFgdta1yFSroE0E5IyFwD91PAP4Ei3U7jc9pJUDjTTgogWf_RXXEqAFFBsoeOcn7xjgAFROKSdx1RH9TcwVg</t>
  </si>
  <si>
    <t>Chicken Curry</t>
  </si>
  <si>
    <t>data:image/webp;base64,UklGRlgSAABXRUJQVlA4IEwSAADQUQCdASqTAKgAPtlapEyoJSMiL7TNaQAbCWQAuzO5VPSqeSfFWP1h6gpfOcfxVRXJrFZ1JhqnG9lr+98AcIrCw8l4efynQJ4kJ4bwmfti1lCzF/7XRZtfs0NGGH4sG0jiLCOBJc/fm92mlZbeAhx0r+Lac4lLYQul8v6exboe95HT4ZK7q7nIXKXZ6id9PdEsss0LgCMbI1MoI4pjPBn7VLaZQkEiK73uzvDD5BBWCIq/S6QjMEaiYplA1qStkqBDOXKbj/QPLuA0fMX2Bkz4MXJeyA9mU8ubXgwFur7EMyWHN2ng6m6TKMXNbXJL96BSJ+Qy89bBMQv5STNFiugu4yq/+RAYfeW8phmVUQhvo13KmkDUZLLQ+5ultio07OGly499T0VCDfSpdP/+GYV+v/55XSyOZQpvxM4H/Uw3CjMtE+ZsmAQPvUx0WfJ/JPZr9qVcZN2OUb9v7EqVQObfRE6hSA4x+cRwnJFDeK3lJeR4vlxtXK23b/avs0kgLypk4HJuszHHukxB6SlIhG+nzb34vsHbel+l3Z7jsW1UhWiV2KXiMAMjVr4dZ44AEfbF1eUW+RlCRfM4xhItKurd02aqzJ8NHWeQPkFXALjfpAznPARZLLjofNBPvHh9ko7YbMnralpSRfpGPxD+6FsUPLi2U9b0qMjqeEEfg5ym4C8Jsfik0JI9/erX+toWB42MsqJWSNR3lRLl+ZpWVIFjHofYcD/Qup8nKjMVotqjTIN3Xq9HlOTk+dmiXKq58CIpY2dnezerzRFRJutjNST3o4T4LqosivNDcMAuo9CKy+4hxADBIA8HelVcF1FXgh4qqTjb43OOWnbJ3t3JcXbfnoZ6uIsIN5CxI/+YR89yD3xNraz6oIAA/vddh83RxX31vwa+DEfvgPI+hhbGgHvP71Tc/cb6ABs+MjrYy1nme15hAP8MtYs20ppq8PCEdbZQECgwCzqKRPp9RGVZ1nNnsWto4sK26dVv+GoFBscXjvJDHY6+5ElC3wxodOWsSko/XUeTyMHhs9ZhxnvNumKQyVFdNS8IzpT3OqEEyMUGRsaynI7rQoBBCgVgP8QihFWVWimXtdzecbYCqthpyU2rljXTLyzkD427KCbpWvn9moiUjEF5IAt8QPa8nv42H2k1XVrRhyhROUp3duiMCwSXIzevxLDk1LIh27OPAsF6I29s6LnRqBWOis9yeFtMrA7v3Wectq27+Q1Q6+GWvMXLpiSAxA9TQvKLBX9oK3qCa0yCXYD+kS1SRdjhlfGkOeQSsW6EpH3SrQy87qoWbOS+of7eksblnGjdaNrn2z7YkAr25fD9E3yOp/QQ5XW+7gjKIVbhln5wgBqViT8SONH/DLm4DvklT+eP7CBJemX8unnl2346T6Cushp8xLhDx7vdRI8ycnDMY3Mhd5n0MdODQN3SBtj+a2e41F8ptv83KkxEGP4vXr+YaThnEU95K5H6lmnYcxDIUMiFS7a3OYn4fSGyerg7jNLVroyvumvYcUtWVdInRJb2KUG5ZhsqNfEo8hhEPcuKK9yZeFNWsSpueZPYa/l4aC+3C61u4rRi3aAWDmBZLCTuYhoEMA0dU8upgxfONq8pdtjizZM8EMAKwpguuTBTh5Q3vALLbed76o1PXjqqYruDXtEzig26XXoi3yBWLerYZzIFLQRGwBGD+ZU42vMMUnrKdnmOOcTjV6nvxqN7keEidWGhKAaKfq2exemjXqZ3glDqQQYBKJO2fuCiLnDHZ6FlGSpyXgz/VLkuxRk0sXthx70e+vGVHZYomxAGk/fY6izJARleIX0d0kgtZdZKw7tnxrwC7ZmHmn1QTBK5WkIujEE7GXfGlAtqROe9kxiPyCSy+wJ9cLmimX6pKxE4N+df5g/Nms6RfI7G+ssYpTOjT6mmF+htpXgoctTGcMN+ZkBH9MPQB5esW56+9mrpR3s0URtumYC0KCdkJO89auEt6wzw9nR20C3VOwNGEIDfB4mVid5rLviivyfFOCTrpXHSg9k02wmnVnwdsN5KLKBEyQe5kAjQLEylAqGn17oNHZ9mRhG/bnEfDIywA2M6SgEEsxlqHRZNZi4QLt5Dy6kjOi12mqidzVsuwnV9en+ACiKBAeI2QGIfnO+5oLw98IGT5WegWqSPvTgF6NHVbnkzH2RaKSFXetIhV+GY7n8kVUV+KICktSlm2ot5S97Ds5ENNV6UKNiTQybDttKaxIXQPmSOSy8pc/JAQILeg1w2Ok5nkiAd/UBk7J+1qsXcOHionWB4J85oQi0IhOhHlHW4Q0ItUOoHO9U8x6kgRK5jlKYbFiflnRsYXv+Kq3ad+T82KiqPRf/2Ty6uiGT/gzgJSlszyTirpYNkzsfEnR10AVKZSKpRc6QkwsIvo3E88UMnH1+Rggi3iHKKcVsFFGpZtRtEaHXGRCRXBRaSrCo0sKoG+0WzDBjVjoc8Qcv63VfpAcHm7KrJP3IZxc7ihCpxbDPRaCtlb57gO9njJoiQ0V2IBA3pQlAd3hztDJSrEF5Dy731JfuISB7DK+iUqWzRa8CvWeBDKpIniK3QuyGIXtr4T6fqnVKc6+gDivgvoVs64ICj5aSWbnceLK2FFcPdvjTQvbUEUz4SL45xKXGDMD9B1p4EoRBeFD+WOTzKhRYOBpXgfRcSWUza7b6+77QVjXAjIQv2j2G0zNyeFRRJvGqQSul5+QAtBzZJbhopLCx2g0oC8T/RxK4A/wnjg2Ao+iobPEh+NQl7grbvxV2giMpbviLOiot2St1kfuuRW1YMWmuKS39689aHXt9pkkWXSqrdV5jg7fSy+NHEAIgrMB+vmXffiNFWx9XmHwCtXuhemeKDogfY2aQQt25/IDWX/xqu3821xINXZIAGsFkjbelnRrE4r5hfrIpxbxJMqSMMmYlN37v0GJtLoUbd4RXl0276ki7gEN2a0EESvmlDnBDzEqtGnBqEAsejhg7JkS50mwPtwr/W/0l2qkOTTBEMtS13+N4s6jXqgJss05sEzqrBdlfqzJcsRBB+ajW//nSjCOJSYGdrMHQxvIES0trYFoiuMwYhrlaGERRa0bvz7khbR6LqVUfhXZyI3Vqwn+tdljwZ2lvhEZ0ry7bCd7oMVzdaMQhYWEujF21aPX5UYszH2aH9sPzviocYesKihe3w9zRp1YFBBOVdwltoBpbzOr3HrxNvym/zpqqlb/tE6mSJ8du6JYy3Dk73kG8j5o8VpOdS0ozRxuybjkBUgAKnvDtJB9j8z+UVwTFJgE+Cvqu5qSuuM5o6QiuTXfmLaU10KlNOY/9HTq640/v/cnh4EVPX/2gCpQuWCtnQzt8JqAB2d5E87tiBQBm6UUEz5flvH8XbvuGPOxUwkHGZ8O7noF8ASet3oGku/YzqxXVrx5jhKkLVEyR1eLImW06XCSQoHufIC8rKO1gub9lHTVugXrM2jwgxm3M24JnEDnhnbbxSP/Ox4UockozgAp4L6Sld26XcUyAwo6aBBXdt6bY1XLuZcF9KcQsjjkWb3QLveu0u5D9ekefTDmU5/ZFQoTFVi0OHddNVUNpibCdz2zWFAMisnH7dX8fSR4ySAfF1+bdIjtkT57GEXSBxjNAYTRRPEsPL8IaPvuCHAoXJVgGOEfUu8syNJOmFqIC2HdwpH6aOV5v5JuFGIt9h2yiYeEdS6p9FNk91Qs1bUdHgrch9hzEQoYit/w8ighhU1vqdwk/VP55KMsevSAzxkYs3KOqlvRR3n+iUGbY+urXdMTHSvK8bEUiRCczQSab2YvRb9bYE2zNuWJ7tFlLfmhBPhRBTXE3JX9detKdvEzKCejvA9zSCVMFpetGAG4r+B9B4pMEM9kxBVizX9/myAHcRktRDpQbvYda/VyYBqf6XOIAXLryLhZjgEgKkViTTbps5lzKNCtGpE9AzueY2Z4zyPeyXRpVq0I9mVHBrQHDjsoYu2w3aptBy6SEzw2UFWvz12LpOXREA/DbnVT3k+JWp8m17xkqXltSh6/c3AMldeGkK9A24YJdUClirm3GyEBSggBy+epoWYM2hf6ZN9gN3AsAuX8VMuyOHvkXK2L2rH/AyyVNYpZ0LYeNbVvGAk/NX0voOGrs62bIXM4rBdnVdFflkn4sNwE5aJduTcS2ydoXKQgJNnHv+nXb+018CrcEFPKaIb6WUlHSS4D/ltGC8T9d0NmgDA93BuojDHIZgI4fevNMqOvJvznaFYe3CikJAMuOmlxGy1BxaTCluq9HMBPJnUAD1fEeC+pARssJonWdwOR6bVJnlSSQPpqBoy4/ViFtMxN9hl3m7NjH7lGQKA3BVuBCeFoUskSs1yZzKKsEtGMhmyzzthUVpnl3M9wHCJplrwLhsy5Np23/DicdtWIXhO3JxW7eI8YJZXXfwZlw0pxKSPkkh1DzifM1mb23TKciJerHyQzf+bjaGDphrbpieDw5Uqc7aVt0HFkaWQJO+G9ygASxUMtPCpS0weYITXhL5AA18k9BEcE1/t42FeCQC6/Bpa9hg7DJUu2qkV4zFbULQ7cjvsVm37k6ALqo7ngWWxobx4eNYUFjdFVSJL2covVz89dExOffP6BvxM0V2cKfLF5eoauxl6RaQyA0azU52H/+qgh7uLCUfVt4GjiD1MdGHLfYbJzWTVQyue3mDljE9yPi4WnORjlKEoFeKIq/xI/X5cX4CeD/sS52TxRtiMtcORuarsUsMnB5Zk1//UeUlSyDVIGdeMgtYwCeiAkBUU2UJWDPHUPrz6RszFbnqY4oj13i9IMMH6Q73WqnPW0Mopz5oANbmMNMQyqj/7cCcl7bu3W88vPnklaH6xExQNvXdoau+BQoxieQhEF00Q61c68tdwebCStcdg13RLWJeAr23d55er2T3g/gSlTdpB8d3PZGZtYw8qVJO7gJyvqe2X9XgD9TpKyfX15iohzxFOHtFYbRYYCBT7j8o9caDsW2Ki6CxCCHeAkcZRlEZwKnQE2U88YBvWsMReaKYHV5ZtCPCFjQlLJLw6Vh0Sc7L3ac0NrU5aOdYPXicB5+04QywnasPsb6h0xRxuTaejTGd0iSpsqwCnxh3HrYAWsUIv0ZqMN3tHPqmMpgbF7OVWDXvIMHrsUPl6gVx9k1hevFyuMpxyBSFiYM2yURv81jgFMwhdUORJ17UEwTpVj+AhrdSto5drbiLvO0G6b/mlKVA1B+Nl43rv1e+5vdD6IT1a9t2jeVes0MGZPwhce26mkWKq3ksPFTfqGtlX+3+WPtaXU4fLXTmNc9qwbOtJHp2RnWHCUOt/FmPXSIs352QJsx1xfQSqsiW48RUBr4WYPxIjR3JuOHxlFH2nom5OQiawYF6l5Tmw5DqUWLVuPND+GKjZlwo8FZcQE2e2M4ai5E2f+RXh5ADyH33cvHS/28b6+egyKZJSTf4/l3J5bmPLqFluTe4pYYMfi1PiQ5Pad300RWOGGTTJqyYRHLZpD5SNKi3S1nFXy9Efu42FqEJVWYoGkiVUekFkjTPP3jrdOI9TuVCEQzLqfDuCXzCJL9A9ppAJdmgxCsKd2ckNro3eqDp+V9ZO1S6/xQcC+ztlmuwwseYIJT9lSfjz0s1NdTH1T6SjTs5ZpwUtTS8/27xdYoWcNn8Iu+l/gjSQeyJ1eJRV6DiDKsGHQouxqWbBz9YJWllB314dzuIXs6gYkMIpj+OzC+Q4XjNUxcPiNjgXxVQZOAAR7eK98yfTLxFfTsKiLoXigMAuDb8BqXvUQiZGC93PP2IuAKzAo+QivX3wOIRRZ8DfgxXCfY556i6xAGU+AAdoGPDr2xID8YybS64bQ6I1jrvh6npf7IgyE3pfDAJ3rqq3REZrP/mRB5cKVBoJ77H0kaaqppvrmlg69krYhZK6zOYypilPJuxqXHMe671KpmTr2zshDRnfOvvquQ2nOXZHMVpqeRYuYS/tCr8OJ4IwkDWvluJkdhgYEx/HIneUXHfIYgm9dxLgBhSFsYPD0Nvi3WkQWsf2K/SE35krr+Fv72Rw/5mf+AbcpgRUSPUzKbayQgPRqwkiZeFPLcs92915uaBzW8QVuVmidg1BzSWv4nfpz+o4engNPFiKZVcJQAj4EHDXEXl7Khh6OUJIn+gpjMgEC0Q7GfuTcZ5jsvdTgql/xH48H3TC3OssOoFdwNFSSYv/hy9juM0v6Rhy1OtZkvBdvUHAdUyP4WnfLiq/pAW1uDM0gV4/WHwT2Wr9YfmlPgDW1EGd6724glAAAAA</t>
  </si>
  <si>
    <t>Fish Curry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</si>
  <si>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DBQIEBgcBAAj/xAA4EAACAQMDAQYEBAUDBQAAAAABAgMABBEFEiExBhMiQVFhcYGRoRQyUrEVI0LR4UOiwQczgsLw/8QAGgEAAgMBAQAAAAAAAAAAAAAAAwQBAgUGAP/EACgRAAICAgICAQEJAAAAAAAAAAECAAMEESExEkETYQUUIjJRcZGh8P/aAAwDAQACEQMRAD8A5cWqaIWGegoUWZJFUDPrWpg0+z0mJLjWjunYZjswcHHq/wDaqQoEU2Wl3N6cW1vJJjqQOB8+lGl0hYZBFNe2/fk4WCJjK5PphRj71a1G/nubvupbhorERjbBCu1BnyAHJpguiWkWmEwWM88jjKybSNx6eEHGRzUbHuT+0zVv+BMZaSd8g4ChOvv1oM91aITtMhHrtxVyTs7qneKILNsHzkZQf3qTdmdYheGS8ss20jqryxEP3YJ6kDnpzQvvFW9eQ/mT4Preox7HaXa6y08s7E24UxAjIIcjgj4dfnRrDQ3t7q6tdQ4JBiG3z5BDj6AitR2d0WDTrZFsryGVGcu5CFMEjHI9RjzoHaF1/ilqEQrIN6YPXaOmfrSFuSzFgh4giTMJeW72Vy8Eo8Snr5EeRFC3cU81m5t7jWdPtJUDTbW7we3kD/upVf2NxaSyh4JRCrkLIUO0jPHPSn6bfNR5d6hvjb4hb63qAU80UdKhZwTXUojtonlcnG1FyatXVpcWUphu4XhlAyUcYNF2OoOE06KDRYLjVDidxIyWW5cbsHAkI/49fhVjRtOl1C776Y/ib6Yd4C58Ma+p+tUtUkSe5WCIgpCRFEvXOP7nn51vNOsH0ezKKFjcqrSswzlieFHsP70rlZQoTfv1GqKDY3iIex7O6Zp8QmvphPcMQA8x+w+5qzqBREUxFViH6OM/SvbVlliWSXdIc8Fv/vtSaIma/lgXIjWQnHl1rm3te4lnM2FxFQhR7lozwWxHeArkZGfMVdfWoF06SJYmAYdQh6+VTuhbqsKMqmYeIH9AoaQrMQLfxE9CRwPnVPBdAmVsQKSBEsN/3d00iybcnzNB7R6gtzPAgCfikdMnPO0kD501uI1W97u4CkZ5BwA31pYthZ280l1cyCYL/LiQEFj+k+ueMe+DT1boedczJycUoC5MFqkmlW1xO0UUa3s7BXl5JZhjj2GMZ6VZ0zS5daCy6qB/D42/lRqx3TY6k+ijkYHJx1HmtddLO1GtZHaRyzFZDwxPOSW/an8F8tpFFBbbxCkYAVuoA9PfpRVtCAa3v6wJyNYvxDvy3/Wo9BitbeOKAJGqjwwoAAB6YHnSnXLDTL+8WW7DmQRhRsYgAdR0+NLJO0Fo7PGk6tj+hD+56Cs/da5f3E7SQZEZ4H8vOcfGjVpa544i9as3Up9j4BcdqbUuNwEm8KfUf5xXSu0Vx3cqJ3fIHn6c1huwtsn8c75yV7uMnj0yv+a1+q3Mepai7orLGi4586Vz9vkAegJsYp0uxBQ3JASS3RJEkHKyHpS3EsF1tjRmeQ88fU1GznMNrG52/kJ5+JxxTzSrXv4DPuxK48LdNopZgKhsxtLXc8Ge6PbQlzJfHM5OCH/p9B7U3VO7a4eFcADpnr6H6Zr23sAsanem4ru3leSfX71F8W8zjvywHILHoff6Uux8juX6OhKE2nG4LkQSvv8AFk+HHtz7Z8qzWsW8NvrncRZEPciSRdv5CD4OenrxXTreNBbxvJgoWAB9M4A++KxHaW1gOpXcsrgCSTB554AAwKYoJQ8xPI3ahRe5kZreRJyv5iTTG5uoLe1Sa5uFijRgDn+rg8D3ouorDDbg2sgYBBwhOR5Z+4+lE1CwXXezTRooM5GV8iHHkfbypxdWMu+pmLX8DhmG/p6mcue1ejO+DDcXB/XsUEfM81C41K6EmYpSkbKGQADoRWJRdrcjoa1gTvLW0YnH8n/2NbCY9adCGryrUUrW3iP0H+3Ddk7trftFGjNiK5G0sSa317avYLIH8TSgkYPT41yrTrrvkV1O2QEEH9Diuu6BdRa9pa98dtxH4ZF6EEVlfagathYOofDYHgzO3cBh00yMMADr+1azR3jhgTvXLHHhUD2/xS3XtOkktBG0imNG3HIwSPSmWl3NgNNguZJ4iSQr5YcYHQD41mFvkrB75mm7KG4jFVluYy/dMoByN549qi+mD8RFKJO9DDMgOcMastNbxxssdwsvRlKnJyaDJdzRq0sK+I5wH45qg0DzKeZ1uVZ7kpFNp8jswiHiBOPCeQAfUc/LFLbu1a7n76EIyty/O4FvrVfTZZ7jVLtdRddzkPjgDGOce9NrWFT/AD4gyx7zkMuPkPWiWMVPEmtUZZn9Us0t7d55Y9ig+Iheuf2qOmmSzk2bSocBgD5EjI/tWmvkguGSMbtmQxjPI+fzrKdre0Nno15FE0ImmdQCd4UIM8E/f6VelndgiDZimSE0d9Tk14GXUrlD1E7j/ca0lw5iitowcFIRn5kn9iKVvFHqPaW4e2H8h5yyn1Gevzq/PIJZndfy5wvwHA+1dWOZkDqMuz//AE81iQF7hlheVcJABuLHyyeg+9WLK7v+zerNb3adzdQHacnKuPLnzBxwa63Nfwx3KLburNtKggcc9fnx96Sdu7DSG0Vr7Wy0MUfCzxrudWPQDHXPoeKy6suvOJQiNGtqeZC2v7PXbbaDtcjxRn81Jr/szawhpPwqFcfmQYIrndhryQSgRyttH5Sw2sP3x8Oa3GmdtWVBHPtlHo3Df5pGz7Pux23V1GRkpYPxdz6CK4tJNtlM8ZHRTwD9OKYR3OszpPLkhYUy4ZODz+/n8qBLrulSNvZlhcjkMCPvTi213TU0pY2u0O8Hdjn9qC4fspzCKw63KlmZb65GIw8qjAOB51pUga2gQ3kzyv8A0JnwrWCXtFpekXvfWly7nfkqEOOfKqusdsr6+d/wyGGM/wCrJ1x7DoKh8S21tAaEsLkUTVdou0dro9uwUrLdN0VT5/2rkerTzajePdXTF5Hbge9WZp+/kLAtPIerk+HPx86Lb26oTLKdz/q9B7VsYOGKBx3EL7TYeZLSbPuE5/7jg5PpxVdRxTaaUWUA8O6eZPBn/TU8bvifL6+lKh0rSEWad4isbCK+iju7iNbq5LfhY3YBpCuC20eeMj60x7X2ulWnY3VH1w4szbsrDIBJI8IXP9WcY98V+f8A/qFqd1qna/UXu3yLS4e2gVeBHGjEAD9yfU0ovdS1C+gjhvtQvLmKPmOOe4d1T4Anig04tdP5RLPaz9xJtNGhuJ4eEc7f0nkUVkXnihlRTMDLkWqMBh4z/wCDEfar0etjYELzKPTYhpMqijKi46VQ1qexLB2EZC8sS25zcsfZFH/NevqUDN4LNn9Gml3fbFL1Rd3SjxouelT4KPU95GMYL5SQWtU+TEVda/PdhbaBYW83Lbm+XkPpn3pZEAKspU6ltmfEMzFnJZj1JOSa920UdDUaiRP/2Q==</t>
  </si>
  <si>
    <t>Vegetable Biryani</t>
  </si>
  <si>
    <t>58.0</t>
  </si>
  <si>
    <t>data:image/jpeg;base64,/9j/4AAQSkZJRgABAQAAAQABAAD/2wCEAAkGBwgHBgkIBwgKCgkLDRYPDQwMDRsUFRAWIB0iIiAdHx8kKDQsJCYxJx8fLT0tMTU3Ojo6Iys/RD84QzQ5OjcBCgoKDQwNGg8PGjclHyU3Nzc3Nzc3Nzc3Nzc3Nzc3Nzc3Nzc3Nzc3Nzc3Nzc3Nzc3Nzc3Nzc3Nzc3Nzc3Nzc3N//AABEIAFwAXAMBEQACEQEDEQH/xAAbAAADAQADAQAAAAAAAAAAAAAEBQYDAQIHAP/EADYQAAIBAwMCBAUCBQMFAAAAAAECAwAEEQUSIRMxIkFRcQYUMmGBkaEVUrHR8ELh8SMzYnLB/8QAGwEAAwEBAQEBAAAAAAAAAAAAAwQFAgEGAAf/xAAvEQACAgEEAAUDAwQDAQAAAAABAgADEQQSITEFEyJBUTJhoYGRsXHB0fAUQuEj/9oADAMBAAIRAxEAPwCYg0a7kwdgX3NSRWxlc3KIdHoiRjM8yj7CteR8mZ8/4E2+UsIh9e4+lZNVY7M55rnoTtFNbW8geGMgjsRWGWojE46NYpVuoSb/AOb3eHbtGTU/y9jYHU8x4hpjRYBnIMWiddsjySAHPA8yKO9ZI4mRbYKtiHHM4/hsk97HBbhyZOc/vQls9OTBUOCCWMcTaY0CBpMFh6ds0m1nqxGdTqBawCnIEEa3kJ3LIdvnWt4+IGN9O+H1vrQXMjFQWIB28kURASI9R4k+mXYBmAXemm3uWiQbwPpI86zkH3nodLrRbWGbgmCGPn0+xrYQxzzYC97dy95MD0FVDexiYpUTF3P+tiT70MMzTeAITDExAJAwazYwRcmfICxwJ3uIPBujlhhBGB1X5z7AUAX5PUEbVJKqC2PgTvZaZLa2cjG9tZdxzIwkPA/SstqQW4UzzessFtnR4iy6iQPuZlYdwy9hTCs7DqY2OF+mVljcxicXAUlMYB4BqaxwcGIVacknmFXM9zcyMIkiWLuN7gD3rGFJhiFXswjT0u7G126heolqeOnGgfcD98UxvwMDqMJqeNsbW2o2kkAitWbAXAXosoUfkV3fgYAmFrDNnMHkTTYwTLIvzAG6PcpGfasZwpAjFSlrBgmSWoXFtLdPJbzAq3LZj7HzFHo01xQEieoDhRgzCx0K8uJQjrs9c9xWrbQiFponEKvfhqHSitzc3fWVjjo4wTS2l8Taw7Qn6za0G36YJAI4psROG2HC58605aw8x9KRWhyIO1t81MwYlSpA2Hj859KMuVHEA24jBMxexEWoxQh5OpNkIwfjzP8AQUdSPLJYdSPqqa0Xr0xkumvNjqmOUL9LMAaW3OPpOJ5y3VqjkVk4jdYUWGO3EeQF7MeKXIw0SNzDlMzJ7FG8W12UDhQ+Of7UZBn6uoSvVKT/APYkidjeRWwETRyxMBlTkEexoXljmb09D6u0pQM/iMVvGNojqJVXbywGR/tXQCQdvtD2+Gauk4ZP7wqxvYrqEwiIIydmbux9aSfPU9N4OX2lWTbj+ufzEOofD7XV28sNvJg/VsfAzVDT6hyn1YxK1mxT1nMo7TLTyO0Xc5L1K1dpazLnj4EVspFYwDFuoaU2py3EcEhaXPUXcwwigcgU/wCHhbV2KuDMLqW0zb88GSMen30OuQ2W0MJmwsi8r71RuqFSZaOHxBLayRGmoR3Nhfi1CNPk8ELgEf4aDSfM9I7i4vBTceBOL/TpDb2s06KI4HLCYMMg88AY5o7Ma0KMOZO1SPdSfJ5zCbKWKRlKEkMcjwnmkwcZnkWotFhVx1GLtMpTYB38QPmKGwBPMMuAfV1MuruZtg4DYP2oqtgZk+xTunSeFLheRkryAa+tGRkdxjQ2PTcHX2mbi5EKZdug3DIuMD3pcXsoKr7z9K0vl6oLZH+m6dHdSRIswiZh4d3YmvtLSt52scGb1GoakE4yIXd6fe2k3S8RwM5Tsa7forqX2iBq1FNy7oq00Xo09vmJo1kZTgkcfpT9fh6m3zMDEkajU7uOzG2h2PVXro6rcGJk3YyoOeDj8U5pdPUjb1HJil1jEbT1BpdBfT7+a5KxqkW4qST2P+Ck/EdLdaNif1harVA5kp8RfEtnKyfWHSTwyqmVY+hNA02n1SOGYCNJt2kZlBFps+o6NbySW+EaLq8tzjvx/anGqZ/WRxDV3JX6MxCtxLp0Zit7SSRnYhWH0A58/QCk3r3NuHAk7X6LzLfM3Acc/MZSSNFbtI43FVzhT3xSyMD9p5w5ZwPmKtRuGilSaEjDgBgPMfetocjEIdMWGH7Ewt+tp98HjdpbCXJIBz0W749qPuV1+86Sl1eCMWD9N0ZWr9X6CSrc8diKSK4BlDwi1KdUBYWB+3X6iUq7VSEqQCF7+hFaXHGJ7A5OQYE01xeEzRTJsPA3sc04Ky/LPFvNSv0hDMkgaNY5GcMrcBccrxmn11GRweJI8rnnuPdJu7mW1lazg2GPhWJB6je3kCOOaLVYzISo/wDZy2lFdQWznv7TjV9QtdS0KYalZnwf92NWwS3p7ZriXC0erg/mZak1t6eRJXULSCw+HejbrF0iWIZCG35Pcn19qzqNwqxN082yn0rXE1O4htbWBBFHHgkthlHkAP5fL8isV6sWkKBjELbphUhctkmGzaXaQs1mWX5qbdIqhf8ARu5/ejGtAvl+5ijF39eOBgSM+IQNM1NrFDuTqKGOPpGBmpWp0yICR3Of8KvUeo8HEKvtPsX055HlCSYwox9X5qRRY2eTz8QttBb2iCxmkhVz1mOMIIhyM/zVSzgZE8/q09tvI9440+wle1MqxNgJuzwRnPn7/mitWCuVH7yto9LW2y0Eg/mcatJcaRb28ku4iRRuBwSp9h3BxSQoPm4PHvPWV6lbExjnqYWF7KtuM2rHcSeIjj8V9bRYzZEMppxwYXpO7UbKRRMojQfQ/fJzzmqlNbKGHxIFlgyG+Zle3WoW92tjZqzoBlwpwrD38qFc5YbM4jWlWsHzGEP0rVYlB6sMm/IDI6ZODxnHmPvQ9IPLu9QjOtAsq9JmGq2sySxwwWzfKmUCOPeMRljz7DvT+qRmr2rxI1TAHJ7jfSbK10+OW5a4jEoGBIQMLyM0qmjZEZg43fxOWXFiFxxO1rrljHrQlkumnlij6TY8QweeD270jp79VReHvOR18w1i5p2KMZ5mEuirq9zcXsZk60oJA2jxZ7HnyqijpqDkZ/zFhayDaZ8NBijmtI7iJ+usZZsAsnsa+/4tYwpGDNG58EjqL7XSUk1C6RB041jJc4yF284oK0EuVPAwZLt073Xge3sfvNGuJk0yUQMzpDHuZI1xxSAuvsXZ0s9jTo6qGAYc/wB4H8Na7/EJGW5QFUbYUZQc55GT+34zTVtD6avzqzkf9vgiDsAZtjLtPtPR9Jayewi6cCKgGAu0HFW9PbW9YZRxIt1brYQx5nken3aWsojdiis3iYCkXGTzGADiPluY9kUEZEPzBwjvxv58j6/vWShKbaxj7zu7DbmOcTbUNNuLA/Mq5kVxsRRjcB/atPQ9OHXkdTqahLPQ3EzleH+Hwl5pOt1Mybjkk4+/AFbufZTuB5gOS5wItlhtpjmVWf0y549qiG+z2M+DMDmZ2rCH/pwxxZyB4lHrx/X9qIGLYEZzkgmVXw/fvDGI7qUpNGNuwrjbtOAAB5dhj7UdrgpDZxti1qBn9IzKeKBLa5e8mulLuOVPAAP+CrAG0+azcxfGeAJxcW2nX27eFSaUAMynaz48vv5/rXW8q1SvWZtd9bBh7SK1/WNJsrqTT44IkCoxZopMuF44P58uaTbT1MCFQAfmU6rbjizcSfv1PM70S2Nybi1lkhjWUbiue2f5jR12OhT3+Ie42OVZo+XVtWIDpd3qrJ4x0XwnPoKGK7qwBWOIu3lsTv7lpJ8J2vzELwyMrI4YI/Ibzwf0po0KTwZKGpbBBjjULhNMjR5wkjsTtjHpXNRcunXc37QKes4ivUtXs7o2c13ZrE5fpCXdkJu/HFJp4kl7j04/WGWphwDFmuaRc24ea32vbt9RVuV/Fd1VTAFl5Ea09inAbuIuuyN4uOaklPad2EniYXF4RKiQMpkZs4AGfTv+aYoTA9XUOiHbyJS6dBKegYVKl5AglYeEEnnJpVKLbbBxwT79TjKByTOup6rqVjNIsrNP8u4jCxnOR5H85H+9U7K2BVM5x3CafY+WxjPUnZfiy/M6Ntxb43csCWH3I7VtKCCAx94YpWyllHURa5JcT3Dm5tBBeCXZIF3YwrAcceeRjyPvmqZqStDjuBqLs4A+mW+gTm90qS3hgje4jhKMkyY3EDHbuK85dps29kEcyk9eK1cybg+HWuFLDqxFTtZQ+BnzxVAXvj0HiLO6KcN3LnWdQuhczDe0cTgDb24+xpPVavUCwr1mQUVcROJ3nmWNWaSQjCjOTSRV375hgs+N5FGTFdRLKAQTE/qPtX1asj5xCrXu5Es9LeyvtHlZFZ4GjKSRE8rxyPtV6m1SpPYgrKnrfDDmT+naZpQuLpbi5kGCAjhwVb17g/8AygV11MxyY63mhRgTm5Fhayxx2XQvWkYIqvGDyeO48q01lS+kYaZCWH6uJ6Bpto1ppdvakxGaGBU8I8OQMe+Kr1IqoB7yaxyxMkNb0Gx03T2iczyvdPtlm5JJPbOOwHkP+aSt09dY5Mcq1FjNnA49v9+Z5jKyQ3swsyRDFJhdybTx5kUnYoU4Blml8gFx3KbS7iOVYnS7uY1OVkt416pkPJ4DZGO+c13T3ENtZj/Of3hrKARkID9zxj9pnd6o1zcMtvbJbxRZCpGFBPr24/Shaki5/SMYhENelT1tuJjHS9aisrXpXd2kEhYtsaMng/ivk3ou0ASTcBY5aMPibSINQtbcWckzzMem8wbcAuPMf2p2/Tj0lckyGjkH7T7Sfh+zgnRLac28tuuChTO4d85JqLr9dZprcKn6xxFNi7jzmaaubVwemI2uVbBlA+oUOzWC+sORhpV0WlZGy3UDs7h9JhnuYpGZ2XayDG37H8VnT6p0fC9ShfQNS4UiYrDbGEBkAbzxwKW32A8GGJcNxO0MFuiM8EYSVAWRh5HHevha4YczLliRu6MsPhG9N1pSwXiYutoWRvOT/wAsjz+1eo0l6WIa2H89Tz/iGn8q0sh9P8R4LW3itmhAcxnkgsWP96pFEWvbziTsktmebfF3wvD/ABC+1CSUKGgLBU4Cso4P3zUDX3mq1EHOT+JY0VnoxiSlhFM9s8aSMiuMMft5+9bBoU5c8xyxtQxxWOBC0tujCTb3MUqt3GMEH796aKrtGwjmTSz7z5gORDreRbmFWmjjDL4cctxQDTY3IE+NtSnGYbbyPvwGIwe4pyq5n7k5qVC7hDt29t8g3sMjJ7123TVXfWszVdZUcoZvHY283dCv/qxqfb4dQOsx9PFtSDg4P6QLULKOGGVFZyGXByRSR0qKwxKmn19jspIH+/rF2CPM0q6AGVEfd3CIGIRwD3Rs0EgZE44BIMM02SSKAGORlPlg4xRfUG4YiK6kKzciMV1vUIUyJy2P5hmqGnsubtz+P8SNqErU8KIvuL6fVLxZbkjKhQFUeH3I86qjS12MLWGWiY1L1qUXow670O1KPeStLLKcE7iAD+gFNHS1E7yOTPl1V4XaGIEVahHDaacbqCCIOvkV3D9Tz+9ErrTHUG2ScEwOLUrmSJG3YyM45P8AXNfPZtOAJpawR3P/2Q==</t>
  </si>
  <si>
    <t>Samosa</t>
  </si>
  <si>
    <t>32.0</t>
  </si>
  <si>
    <t>https://encrypted-tbn2.gstatic.com/images?q=tbn:ANd9GcQe5_LtEznIr8kA0KeVZ3U_4dAgiNaYf_G8V_sDp3WuIIe8xehfiOhnAeLBGHUy3a3Zn8G0PVtso8BWq85qeuGWJky_ditoa9m2pxlvEr3z4w</t>
  </si>
  <si>
    <t>Dosa</t>
  </si>
  <si>
    <t>https://encrypted-tbn2.gstatic.com/images?q=tbn:ANd9GcT4WzvSz7--DGdWjQ8ojjdJuFTZ0QbX4S21VsQGk_R3k5dkupVR3gDteisPzcJoVYLW_3Hf0UqiIlhxbvjxRzXZ8as_nPfUESRc7brQ0fJE6Q</t>
  </si>
  <si>
    <t>Idli</t>
  </si>
  <si>
    <t>https://encrypted-tbn0.gstatic.com/images?q=tbn:ANd9GcTDV2SCzrGpxKxeVxtiXgPRUaGePQwVA-bBH4xQkTJ0fbaSzfyQrRgZMcNKe5d9bLX890fQrbWWExkJ7OF5S_p3ppzfTOxweBQ9afZKn4_kGA</t>
  </si>
  <si>
    <t>Pakora</t>
  </si>
  <si>
    <t>https://encrypted-tbn1.gstatic.com/images?q=tbn:ANd9GcREf3bvg-_0WG1etqPnK_Y1X2F6WuyYNwXQ-ZhtMbP7JmphEXsnQkf0ZLcxwI8wmapscdoCdVFQVC_MHJ-fgICcTBVquJu8cW2_vv1IfLii</t>
  </si>
  <si>
    <t>Mutton Curry</t>
  </si>
  <si>
    <t>https://encrypted-tbn3.gstatic.com/images?q=tbn:ANd9GcSoh5T9-UWt1w5jZ-La8d8pOc4-xvwVQCEtqT7OOzYRUF9XJGIW3IS0xbe1RJ04qppJXLPoq-gjIBUn8n2PtplB6bxZohfcoPmikNVnDwb7FA</t>
  </si>
  <si>
    <t>Butter Chicken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</si>
  <si>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BBQEBAAAAAAAAAAAAAAACAQMFBgcEAP/EADsQAAEDAgMGBAMGAwkAAAAAAAECAxEABAUSIRMxQVFhcQYUIoGRsdEHFTKhwfBSY/EjJDRCU2JygpL/xAAZAQADAQEBAAAAAAAAAAAAAAABAgMABAX/xAAjEQACAgICAgEFAAAAAAAAAAAAAQIRAxIhMQRhQRMUIjJR/9oADAMBAAIRAxEAPwC9x0o0ioG78TW1uNGld3FBIqFu/HyW5DSWv+oK/pXlUzpL2BpRJFZVc/aBfKnIVjsAKjXvGuLObnnP/Z/Sjqwm05aXQakgAczWFO+J8Vc/E8o91q+tSuH3V7tCu4eK05dAVHfSZHorZTHjc3SNjTlI0IPvTqRVEwrFrd5aVX63fMtkrUSrRzfAPLWuDxYxf2OF/fWHXBQ0CNuwHlekK3KHSdI7VOGRTdFMmBwVmnJFeNYNb+NMVZP+Kf0/mk/OpJj7RMRb33T3ZaUq/Sr6MgbNSRWXWn2m3AI2yWHO6Sk/HWpln7SLNTYK7QhX+x0EfnStNBKHbYeq+Uou3GyMSC4CZp53wTjRIyoYhUBKtpoZ9qi2cSczl0L9LZjKQSB35mrkq9vLrD2bouA/2ZIQ2CSNNBHPQaDvU5ZMifB0RxY2jOr+3u7F8s3jDjLmsBYie3Mdq5dr1rVsWYF5hL4vsilJMFEE+gxqFc5INZ294fu1Xeys0+YSoyMpAIHWdKvDKnxLhiSxVzHo6cEsmbhnbXBVKiQiOEcalkbJAW03BUnhETQN2F9hNgBcWi0spVAcCgoe8bqbXjKLRTRQylSiTOZGYHpXNO8kvReLUI+yXtXVqtPMNMZFJVkIcI1GnLjvq6tqQcGuPNNNvMu5czSwCMnMdYB7xWd2d2lLOVxZzTCSo7+/WpG5xp77uTh7SyEKguDfJBkR051GqlZZxenJRsTZyYxfMW6PS3cOJSEjQAKMUa8Jv02abvy5WyVZZbIWQddCBqN1XOys8MuFXL13ak3CoJLekk9N0nfP9aNFj5FHnU2xSyrNkegJKk5o3TzEV0vyq6Ry/Qt8lBtrK7u15ba2ecMx6EEx71LDwti5JgNac3k1Yn8Q2bGYtrS2tRRmOgkcK50YwlIhMR0pJeVlf6xKQ8WD7Zw3bTjqVt2zJU9tAToIg8e+6rAL56ws2GrhxCUuBSX2iAYWIyrH5gj9iLXe3L5aTcJCynjm/BH7400yhtx9IcdeUASVJKd/vwpVNh0/g9jqrzDgwm1Wm4t3NGw0PS4Drpx5fGmPDV5cNXzjmIWbjTI1UFAp0nWJ4a0/ibyC+h/D0AllIQqOMDf3io+3xi5axhD7dxsQj/UGYdik6EdKdJTVUQySnjVpmpuNWzWAXVzcnaMuJhbQIjXSZmdZ/Os1vsKew+78qstlkGW3CoApH8JG+RI71b38bt7WyeW0Eu2tzKE7dmEqI1MakgaAgHielVtDjdy+65nW4J0U8rOqI4njQpRhwVjJzdsFuxYeaZSX3A2TmUQEqBPCOI9648Sw8YWov292m5bT6lIAyqA6jd8Ks1g03eYU9bsJSHErGzEerNBJA6aH8qreIlyxCSpIWm4b9OfKQofNOvHppSQUm/RWXK9nRa+IWhbI2LBcKlQorVlkfWrHhfiTC7dhBW8EJSI2JSCkKmZB395rLsQul2qU26EgNq1Ebgd5ppp4AhRJkjhVvtlWyJ73wao/4cXdusuYWEvM3S5dt3E50GeSv8oM6boiopHh6wYlp9a7V5JIcZukkqSfiNIioXw/jjloopUpTqUCcu8EcqnsaFlf3u3O2koTrtiqePGece1SkmvxGSrlEG2lxOjsT0P1pUuOMEBMqQUkGRuPOlTdPp0Ucw5K1ohdjjboPYR8qu8KOZeQ/lHHhV2YfYAlZXM9K6FYYm5cLhhJbImCfVTwetyZ2Kkq5hVOIum0GUrWk9QDQljldxG+vF9oj/ESHLJKkrbLaitQWgg/i3Qeu+uGxu029onOYgSYO+pu8dtr1W0u1lxYnVQ3/A1zi0w3WFaRAGtMoWqYrypdBM3uKKT5bD8yCtSVJgj1H9nfXTiLDmztUOlErMKSUBKkL1/D/EDAMjtXkPMN5cj+XLuIkGnXLxpxxLjzoW4mMqyDKQOAigotfAXOD5sqXiG1Nu0pTgBO5GkazG7hXFaYddOMpccuGWUKEjOTNXC+Th19cKeuszrhJUZJie00MYWI/u4UQIEpG6rxk1HVCSmnLYhbcs2yErbdDsGCQd9TbL6lNgpQ5H/GjTeWzcbK2APePlTn3n/Jb9xNRli25Hj5FHFNekRQZqWdaeydBADlSFM16a9NGwUgCjqaQNUc0o30bNqhrYidCYpQ0OfvTnGlFazaob2QilDQ5U7AogBFazaoFLQBow2KWiBrWGjhmvSa5w4oGNDT1IawppZoKUGsEMGipsE0s1jBg0QoEmvEmiYdAohpTQUYpQZrGHpmlmhQJI308Gk8qwT/2Q==</t>
  </si>
  <si>
    <t>Palak Paneer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</si>
  <si>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wEBAQEAAAAAAAAAAAAEBQMGBwIBAAj/xAA9EAACAQMDAQYEAwcDBAIDAAABAgMABBEFEiExBhMiQVFhFDJxkQeBwSNCUqGx0fAVJPEzYnLhgpIWQ1P/xAAaAQACAwEBAAAAAAAAAAAAAAABAgADBAUG/8QAKREAAgIBBAIDAAAHAQAAAAAAAAECEQMEEiExQVEFEyIUM0JSYYGRMv/aAAwDAQACEQMRAD8A1y6GeKU3MO5GyAfrTmbbmgpU3tk9KgCvxXs1pujDK0THmCbxIfp6UNcWWk3xyyzafIevdneh/tR+p2iEMcUhuFuLcgxNkD9081VOEZdotx5p43cHR5L2XcszWWo2cgYcByVNH6R2bmsYQ8lzaidh43E9Kl1hVJE1uwI9MGp11q39HH5VVHBCLtGuXyOeUdrY7GnRgEXeorJkYZI1LZHp6V1DFptiymxsIldfllkAJX6DoKRnWo//ANcbt7nioJNSnn8KYQe3JplCMejPPU5J9scX2oBWLysXkJ8+tJpZHuJNzeXQVyiFjkkk+pouC3p+WZwnToOQcedWC1TpQWn2xOMAn8s03hjZMbkwPU4H9aZECIhgVN5VCJbdes8Kt6FxUqTQHgXERPs4piHflXqrXuNw4YMPLBzXQXAFEB0owK9rwV7UCRyCl90mDkcEedMyKHuEzUAD20/erz869R6+9SzR717yMZkA6etK5t0EveRfMKYWN3HcrlTtYdVoNKSph/8ALsr+pwsbtJ03gKuTtJy3rxRwWO6tNyv3ro20+HGCKL1G1bmeBCR1KjqPegobnvE28cnnHlXLngcJM1qakkRNAxVo87lJ6ZpbLFIjlQ7D2CinjqyJxyx6mk97JP3o7tNwx13YrJPsugtxZnvbO7jXuLyAh/lKyAk17juztBJGOc1jVw+n6H2huHghFxFFcMYtxwOG9au3Y7ta+uyy2l0qtKuXWWMcYJ6EeRrsY86k6fZylOyz3UayDgUmuLUEEU4eTb9KHkXeeAM1eyxFTvNNByRSxrN1OADV4e13elDPpuT0FLQbKjFauT50fDaHjIOafRaZu6YAHJLcAe5NJdX7TWWlbo9NVbi4Xgzv8q/+I/WlbS7DVhw09YIhNeSx2sI53y8bvoOppfd9qtKsOLCBruT+Obwr/wDUfrWf6v2kmvJzvlkupyegJOKgg07VL3DTukEbdETqfzqpz9AtItGpdvtSI2/Ex2yY4WPCiq9d9p7qdvHc3ExPXAY12um2NmRvgeWTIyUTePualn2Ja7rEO0u4d7HjDAe3t9KR5F7F3i2TVborvMF3t9dtcprcinlbhPcg/pUj3BdmNt34ZQC3eP0Hn1o+1mWSJmkMbIq+IHCNn2zSfeTeyO17V3MLfstQmjI9SQKs+l/iHqsBG6eO4X0PNII4oLiIkW8LDHC9COfTz/5oDWLIQQwtFHHFyctDkGmjnIp+zYNH/EKyuiqXqGBjxuHIq2Wl1BdIHt5UkU+amvzVazXsShmj7+P971WrBoPaaW0lBtp3VhyY3bH/ADV8MyfY3D6N8PPSuGWqv2c7ZW+oBYrz9nKcDOcAmrTlXXKnIPmKuTAK72DJxSO4aW2mEkR2sD5edWe4GMjrSi7tg5ORQYUEaZrEV1+zkxHJ5gn+lTXulR3OZrZjHL6jo31FVS+tzE2Rxg8HNdad2nns27u8VpIweJB1H1HnU4apk66CJbm9tLoRTRqF88/p6138XCSS4GT7U8iudN1m3xujdT1Hp/agZezZ3/sLkqnkCAcVknordxZfHPSple7R/h9LdahNdadcRhZSX7uTI8XWoOx3ZjV9J1cXd7AsEbIUcd4D+VXay1MTJGZSuDwJPIn0PpU7jPVSOafA8WT9wMrxpOwVk3YJHh8687pVXK/nUwXjaeldqqnheTWoID7+VSyiKGB57hhHCgzIx8qk7vG8s4RMEsx6KPMmsv7d9qheP8PbFls4jhFXrI1LKSSCfdse2PxStbWzNFZA4AB8Uh96psdpe6pguwt4D0GcMwqaCzUOt5eTje5Koq8iMeddy5uVQ2PiVECMsg8h0O7yrHOYHLwgyy0aGxy0cZkkVc7iP8965nS9u7wxWEMoEgUPIWGFHHn5UdaXCRwx2/BYjwMxzu/OrHolhmVpLjulwFIQoDnPn61i1Wpjhx7vIqVsr8/ZKe1hS5a97tuMRmTJbJ9K51XSb2OFpBauGTJEgH8hVydrmWZ41tVigB8MpQBnx0GfIn1pXrOq6gIHDFwASF2jqPqPKuTj1uebSpFjhRS5LeLU8ZV/jkUBtpxvHkTRFzcW2mwQ287KdgwQoGfy8+tB/GC3vmubQMpfC5x1NN4Z+9sjdMuZcsJNqjc2DxXZi7XJUVp9QW6vAbXvEDHOzb0PtRkFg+ps8QcJKoyMn+WKOi0+6uu9u1spN4lXbsAyDjgEZ+lcapc3RuoopIyk4JGH4wTxS74uVRYWqAzA9vHEWO1WJ2kYw3sRRVxFZ/Bi5W17yQt4iP3PtUktthoopnUu2V3N5efX+VDOZLORxbMTEx2jJzn14qJtMh7a6sIZR42ZQMlgMlf7itL7JdquIoriUPE3yv6VmcMItX+Knj3rMpIKHofT2oi0leyde7UGKTDAKeD7j0NasWauxkz9Aq6zx7lwQelCzQgmqn2R10OqQvIWjb5T+lXPIdMgdRW6LUlaCV3UoQzYA86SXtmoJwtWq6jy/IoGa2DZJFRoJSnimtpjJbs0bDoyHBo6HtXrECbGKvj95hzTO5sxzxSySwy3FDoa7G2nSmG5WOVCUYbWQ8cGrDYXW2WSyuWLNCf2bnzXyJ9+oqtwa28LftlRwn7zKKjfW11PUDJAO7IUKG3cNiuD8bH62tsrGmXgIp5IyK4eLYQ8YOc4FfafIJ7dRvzgV7ql2mnafNczEARLuHufKvQX7Kik/iHrfwcJ0u1fa0g3TnPl6VkKPcX94Z4QNsPyFxwTTHtbqc13PI7sTNcMcn0FD2WqpaQG3MSlQuACMc8edY8s7YJMJaKK5kjN9cE92PEicbh6tj+lcvqA27LSEyyoCQpXCKP/ABryNLtWMtpLFCT8sbHO7PqajFncPc95eTJbz+m4DAHUk5/l7VnlzyIS6dbX95O13duEZRlIgeAf0603s9UvLWQrb3MyOgDIkmNo54zkdMelL3XUoWjclHjU7zghc9KRatfPeF2ZyQT08qrljWXhoKNS0btlaMA2rIjPIfBIj8Z+nlk0j7cdoo/jZINOuYZV/wCkAOWINZm8J3qWkYgc7VNTXU0biHaG7yMbd2OtVw+OwxmpIbcxwIXu7pEMjMykFmzwtWi2067uLdLbTCpQNtfcdpkzzkfY1RbHULiB924ld2Su3g1oWhajDNbR3ViYzNGSzI74bJ6+XShq5TxR/IErD+y8rI/caiJbREcrFIUJ3/U9Pz96J7YWlhc2S31uZRcE7EZVG1M9ST1xXkHaWyIeG/VxB3gKsj8I2f6f1qzWs+k6pAyNdQEENhQNvBHHGa4zeSGTfVF1JqjEfhr26u5TPdd6kTeLLYBPoK7N1daarf7ESMeAX5wPSrnrfZddPtFKXW9C7NujUcrjzHqKTaokUqlsusm0eDjOf8NduGeOSO5FDVFci1Bu5dJQ0asd+zOfFimkE27R3EjAd22cEDHPTHv1omFLaGzS6ubZZJsBmLjleeMCi+zv+j3uqRQXsTiSV/CGYCM9SBgcijkyqKbSsiXgC0LWjZ30StGY4HADnOTnyb9PpW0aJfm4tsM2XUDcc9R61mHb3s/b6dJBfWkQW3mAQog4R/L7jP2px2C1gyRiGU/tIfCwPmvQf2rRo9SppV0x+uGX24l3yL5cV6QGTmh52CSgFxgLlQfSuhNu4VSRXSRDiaMEHw0DLbKW544ox7nL7AjZFQskjknZ9ziiQyXT9dl7Q3EkUUbxkc936j1q16LpN0JBuBVfTpQ/4XdnS89xqM8OFXMcfHQ/vVpItEUcAY9Kz4sMIrhAUm1yS6cyrGh27eMVXPxK1AizhskbxSHcw9h0qxvAyqHiOCv7tZn+It6Wvbp//wCa7B9cYFWZHUQlSthvuzctEkgHHi8l9R7k0xvLC1u1VmZEK9GHI9/rVfXUbiBCoXb64HSuoW1W87x4YJTGRk4XC4x1yawtryJdktxBKrYkkSZEyqjGOB+vFdvZWV7AszXLLIVyEc+dG6fZYhcXbLwPlcbTn3onQ7T4mxmMl9HEkL8xuu4/kPSqMmRY1bAL7W3tIUSSa5nlUNgomeDXsul2t3emWSIwQpjopUt+XXH5UZ3YSd4rCCeWUvx+6uPyqGO21CG+e4v7FljwVO3Pnx1/Wk+9VY21nY0zSYT3Zh35+Y7vF9utJbmx06KRDHMzd5yig5wv2ptq0K3VisU1xCpAXaehX60Ba6URaiXvDF4sDC5NX/ZxbYpFFFp0TKkomztO7fgc/QVPDcWum3i3lsDakKH8RLiQHyx9c17DpKd0JPi41d+mc4+9BX+lNFMlskvfu5ySp/ShamnF9ERpHZ677O9obQXEtrF8XEfENmAeccjz61Lqr6F2UtEu5LrZlsd0PE84/wCwf4KzSL4rRZReaRcOJFXbLxxzngihobObULsXmpXQnnkJ8LPjH5np9Kx/wEZT/Uvx6H3lyvdbv+0EKyFksreM7YoXPiPpuPrVV1TU7qC57kxsDGR3qkZI9easEenmGKJGmxu8LE8+I+nvS7V7aKFJA5YuDv5XxEnrk1fjUI/lLgVuzyHUPiraYuE3Z3KhPRfQU17Bj4rV3a6tlJRCyP02kdKqVm0wmPy7AMk45wOlWeMz2TxS2c+1bpTkJwOOoP8AnnVeeFRcV5Cn5Cr3V7u7nnj1aRhbxnHdYznB4zkUq0C+ax1iKRhtj3bZAOmw+f5da51sPI/eOO7GQXUZ5NDtaSzWM10jlhbgZxxlCcZ/I4+9TCoxSa4Jds20Bbqxidx4ojg/SiEjkZRtfA+lJuxF18fokWWyzRbD9RxVihwUUgYBGa7eOW6KkE4itNuSx3E1J3J8qIXgVywJNWEOwAOBwD1xXxUj5RmvdtTxjYKhCJWQROSMOBmsR7eS5ilYnmSfH15z+lbdeD/bSN7VinbOESzWsR6POST6YFZtS6SJ4KhFE8wbvXYRsckAZ3EDirFavfC1JCyhIsK+GIyKddn+zcd1LGQvKeLIPn5VftW0qCTSZolUDeniK9TXnNZ8gseT6+/Y0ce5WYs9/dTd7aIxJQspJJGVHt61NoMkWo6mLZ/DCsg4LEEjHoOvOaD1iP4RzcJIrSSnOMdDXmlCezvI9Q27d/AI6Z+9dOS342164K12bB8XY6YkdrDai5mkZU28Y5zyTRmoaXcatYCOSZbQZGI4fIehpP2f1BLnZFc22dy7mkZQQh/vXt/rgsXe1WXvQR+zIzu3HjoPrmvPwTikmuTTfBnl7pI0+4lZ37x45TnIPkeufWlifFXkkiRzuMvuIztBOevHAp52vha11NnvO92TgScHBz6GmXY86fHAqNCnxEz5/aOQqj0x512JZtuH7K5M6jciPRoWt9KkgutiqM7pXAfA9s0rvrmytJIfhGjll3AFipVifp0PHnV57S9n4L213QTiJT4E7o7y/wDbBzWbaxpcelXJtu9aYwgEy9Ms3l1PQCqNHOOVuTfPoMlQXrermIwCOOPcyZfAAwft1pONfkhjJW3ReOVJ4PPnQxlkilDHdnPrUV0iXdwO5hO4+o8R+1dWMY/1CIbWOttcOD3jxTAbFMeAAD7nnpUDXsU91H8TPJKEPyM3JGegPrSuS0YSAAlCDn3ry3065kuiY3Rig3BunvTLHDmmEd29tGto1yZNsm5oymeCB15o6wkMkMkc5eGGMF4ZZWzub6/lSq9heGJjJOokfkIq7sg+9Lr+51G5j7pyUgXpGvC/n61W8X2cWRMN1XUi0ihplcoORHzn61HHqN5OrQqfhbYrgxKSO99j6/TpShLchwRu6D70xijjO3JOehNWuEIKuyWaz+Ed1mwlhJP7KQEfQ1oEXhMifwSMB7ef61mP4SsBdXqKcjCt/OtMkbbdzL67W+4/9Vfpn+P9jeAnNe5xUKtXe6tFkChXYIrk8LmhDKXQ7OeT96JAi45t3A6nyrGu2sGbyyLfKZWGPfGf0rXkjdoQzsd+PFjpmsy7fx90I5Nme6uc/cEVl1UemHwHaVE+k6Ta3lvnEjgv6YPnV5Ijnt9oYeNccc4z51mK9pLWPspaWsrCTKftATyuOgpNJ+Itzb2ptLRuTwZD1H0rx7+Pz55uSXNstU0lQF2z042V5skHEYKjPGcedC6RMndvCTjwl0J5AYYI+9KNV1K+1eYz6jKZJuhbf5fSubFpry9htrYBRjaTXpIYnDHUmZ2uTQ9K1GG52R3EwhcsShX97I5FFXGvaVog3xJHLdclZGB3Z+nWs71yPVLCWKENlVj/AGbgYO0+n+eVK7ezur+X9tO24j5nJ4rLH4/HJ73LgbeWvtF2nN7chiUlcurqpXpjy61DFrEkt+t5cQZ2HKquMEjocUtstOgtpQZj3gBGEQcuParBZRRXaOsA7kKMOrnBI9yfT2rQ8eOMdsULY2g7fXLQFpEhgRd3dhRjPHt1NUa9vZr+/llbczyscAHp+VSXNsol2xyKcHGFOcVZdH7OXpxPNpTmBI8lFBV8fxc9fyqqMcOC5Liw3uEGn6Td6hIQ0qxiMbjkeXrV87MdlNIjjub3WVnZI8LEgDeL1YECnHZDS7a2nKXGm71KjkgBVxzn3q0XV9/pdtJMQZkVSy5wAq+fP6CsGo+Qe5RgPCHFsybtF2Zg00ytEJpIG8UUjIVYA+TZ/r50j0/TY53aNTPGuDmRR/UeQp7r3aqfVHk0vTJnuXmk3T3BGAB6KPICk93PcJdyNb7x3h8XhwTg9M10sLy/WnkEZPa6Zbvdd5Ped+ifKCpXfx1Bz5VFqFh8ROEO6NMfswFHPtmh3upbGTDFWLAswBHhPOOnHT09aM0rWYIU72+k72fB7oZ5XPrRyOaVxAFjsHe9xHcROGjYbmVl2sopNfWcNrcFIo3wF439ausHbPvkijiRcqMSSgcc+g86Ta5eaRJZuUQrejncOjHzBHlWLDn1O5xyoscVXA8/CdP99ckYwYxnH1rRrlsX8w/7U/pVJ/B633wXlzswCwQH+dW+5k3ahdc9HC/YCu5pf5YqCVapM0MjVLk1pCM5M7fDQEg+GwqrkOxJHrmmbCo2iDEEjkdKICG3l+aMjacdKpHbyw+JtJwFJLpuGPVf+KvwiVecZPqaTa7ad/A+F+Xxfl50mSNxCYFf6XA5G6YxFsFVHIJPvSy50aW3kWN5s5OB98VZNYFzpWqyQIoyhzGWGeDnFKZr15JFaRcyD5SPKsEZuPAlimWymjVXLBlPAINWPsZZDvnkMZdshOvka+fSdsW9lAD/APTx4mYinfYiFYboySnbC3U56NWfWZX9MqGg+eSxXulWZgiXUbTvFkBAAPynzOf886rfavQLDTrY3FjcrsYgbGcFs4zTvt3qkMOiI8VyO+bOwZ6EY5rLNP8Ai9W1OJJHaR3YBSx4yTjNYPj8OWcPtcqS8DZGr4HkNs72QlBkJjYfRB5Ud/qMCWUkeT3wAzkDDZNTXi2trcLaRymNyO7cYyr+/r6UtOhwTqGtr7NwWPgc8HHoa6GOSnyyugfeg2s7OrSct6KParNonbK80m52akHurSSLu8SEh4lP8PtVRkkkVnDRltnG4cge9EpMb2UCZ2T+LzBA4FGeNS4kiJ0aTB2j0qwC3CO80CgKxDbSvGeVqkdp+18uuXBsbNjDYBiMe3n+ftS3/SppLgWtxJ3UBjMgY55ArsWtvZlpbfMmw4DFAAv6Hz+lZ8Gjw4p76tjufFIa2VnaaPb7BIwZjkr+XU/el2qXOFkKRB+8YnviDn2xSy9mmum2b/BnJDcA129zd28apPM0o52xk8VtlubsrIY4lAYncAcnB60JO8Zuv2MhKgdT51PdzzXkg7wEEk9elSmwhigje4kDyvk92BgKKaNLlhObG7eG3YKmdzYBz0rnEksmST4j09ami28KEyoYZA9POnmg2Eeo6xDb26ZEjAcnpk9ftVbfPCD/AINe/DiwNj2ZthIMGUGU+wP/AKFcxTd6zSnrI7P9zmnOpMmnaI6Q+ElBDEPbGP6VXYSBgL0HArowjtikMhrGfSpweKDhbiiBkimCOLG9S9tln7t4gRkB/SituRkHjyNKoXbcPMDpx5UPci8iLXGlTKkvJaB+Uk+noaYA7I46df5UJeLuUNjOw5x7YwRQGm9qbO9Vo7hGt7yP/qwkcj6e1Me9SZQ8ThkYZDDzFQhmf4h9n2ntfi4ATJb+Ljq0fnWaRpFG7STgNt+WPOC39a/Q1zbCcNCQCQpMefMea1jnbDszJpupM9vGxguD4PQN5rXPzw2ysDRWFkcSBoZGIBynPT6URd391bKoZcuQD3nA2/3ottJS2iid7hTLJ0VOdvlg00vLae90+1sfhIUePl7mRfLoAPM1nk/0lVoUqFwt/rLoiKWUcAAk/n7UfpFrNpp+IeNW8RRN2Dzg5x+XnTeWKSxAtYhvTADHbjLnnnnpii4jZlHlG5oLdCu0r1c8EgUM2ZwW2K4ClbJrPsnFfWHx0sziZ1JjGcgH+tQnS1txNDPaTF1XIaNh4PfOCansu0sYtY7VElTCFRxnn2qfSr2aG1mvb3x7oiVIPt1xXNU9RFvd14LXGL6KjfTdw475VLEglk/eHSmebeEkm3SWZvIyA4OPyquXU0d7dmRnEUasdo6/avrq4GIkt45UkA8cjNu+mB5V14w/KKaGkj3k0xlmmXCgkKhztGMVHbwTXzBXmEcSnGQnB/5oKytriZzHG+M/MxPH1JqyaP2duLt+6huEkYdRsOFz6eZPFV5JRhy2SgU6csTMVKM4BXfIQzMfLAqaGxisEaXuO+uUXLmQggfQVa7nsfHotg10zrJNGQFAPPXqM9ftU93plraRQtdTHI+ZMDLqRwB5msP8fjfMXYXBozy7nimu5GjQInUBv6Vy72qxAyKe9Y5Eh6FcdP8APavO0NstpfEwxuttNzFuPI9RQoMczkLxtAAGfpW+P6ipexQhe7V1YJu4+X1+taj+E2iH9pqssYBwUj8Pn54rP+zejTazq0NlbKckjcx8h61vUjW3ZrQRtACxIFiH8TVdp4bpW+kMkIe1993l7Faxnw2/J5/eNA2rbgOaULcPPK8shJd23Nn1NG2DEA59a3llD23OKLzS+BulGqeKgD7S7X4ZAsE8yqOiO28fz5FGTh0Xc4AX+Kg4SUfxAZHpzR0UuVxgD8qYBSe2OnSardrHo8iwasq5M2OAno1WDshqJmtGsp4zDdWoCzRN5HyI9jzipe4tbTUmgsIwklypmlAPX/MGvbqIRXEdyoAkUbGIGMr6feoQZXADYwSrA5DDyPrQV9YwatayRzIO8HzKOdp8mHtRrsHjDA8EUDIzxyiWI7ZF6Hy+h9qWS3KmQx3XtO1DStWa2uwTGH3qAOJR9a6huLh4m711hAJfIkyeCeOa13UdNsO1GntbTxqJV5255jb1HtWPa/2fvdBvNl6hMRO5H6q2OnNc7JB42K0J7q4e4vQ8Ekh3cEk549OKaWlwVtnkR4zKzBWTHBHuPL1pWlzLI7mBV3d5lWYkd3nzB+1c38Jj2lLoTJnxAHHiquUFIA1vbXZIzC4j3BSW2nG0j+goC/1Gaa1ghs2cRrF3bsOh9aCuLy4uI1imlJjUfKRjP2o23No8feloomXpEQSKmxLkNilIgmBzgHzoi3jDSnALDP7o5phLHCsWHC7nO4Mp4FCSQvAw+6kU2+wE96oXw28gkY88cFceXvVy7Ja+dOaOcwiRJVBlPmMcZrP2IYmR5WMp61LbajLZxFYiCc5CsM1Tn06zQ2hjw7Np7S6rZ3GnQkTouWDeMc49qzbtL2mM+rNJAix92cLubPA6cUlj1C8kYTvIskzcLGP3ff0oe8TbIshQqzctuABrNpPj4ad1LkslKxlqgutR0tbyXcwQggHyB/5oDTrd7m4ENum6QnAX3ppYXc9/Zrptrad6X8O/Hn+tax2D7FQaHbi81JUFyBu8XSP3Pv7VuxRm040I0vAf2D7MxdmtKNxdkC6kTdLI37g9Kr/abWv9YvtsJPwsJxGPX3rvtn2sN+507T2ItgTvcHlz/aq9ajw10oRUFSHSDYiAQTR1m2STQKpkCirQ44HrTBHMBzij16UutzgCj0bw0RQowkEMB+frUsZB4zjH86TyaJqumc6NqHfQL1troBs/Q/8AH1oYdqBYxOut2zWMoU7XYEox5xz5UQDCydbnW7q6z4YQI0PUD6fzpncR99EQ3BPANAdn4ITYJJHIHMhMjFGBHP8A6xTE7Q2B1qABYJiqd23VeK+cBh0FS3EWDuHWh45NxZfMHmgEHnzGRIjMkicqynGKIN5YavatY65DGQ3G8/K3v7GhZx3jFfShJkz4aVq+wle7SfhbOubjQphNBjPdNgH8j0NZ/fabfae/c3kLwSZ4Vxj/AD61sdrf3unnNtN4POKTlT/amR1vSdTi7jWrJELde8UOn36is89N/aK4mCGKAQxlUIZeGGc596+u5LeXaI7ZYHGcspPiH0rbLn8POzmpEz6fK8THyR96fY8/Yikl7+FUwfNs8Dr6sSp+2MfzrPLHkj2gUzKRA3chi3hboDxx600Z7COBBOZJCuB3fAC++R1q0XP4Y68JWEUWU8j3qkmuU/CjXGILbB7Fl/vSU/T/AOEoqN+2nsf9vAyIi85OSTSpXAZXKZA4OP0rS7X8I9UZ/wDc3UarnpuH6Zqyab+FNnAQbm6yOpCLk/c/2p4xl6ZKZkETXUoVLC27uPOQ2ep9STVk7Pfh7f6tIst3vCE5LMcCtTGl9ldAAkmeLvE6GRt7D6D+1Idc/EuCBGi0a25HHeyeX0FXY8D7fA21sdaZomidjbNZ53QSKPnb5v8A4jyzVR7UdsLnVgbW1Jgsh+6Dy31qtX+pXmp3BmvJ3lJ9egryJa0KKj0OopHUS4IpvZ/KKBjj9qLs2YOylcAHFOFjSMcVLAMSj0864gTJBolUJYkURbDIXzRqPxS2IFTzTGMeGiAtndY5HlSXtDDBNaLZTxCX4phHt27gB501Nxg8n8qS2l2t/qst1kGGAd3CfJvU/f8ASoABbspDau0mkXU1kxA+U5UEe2f8/Khp7ztBpMQ763g1Fd3zRthgPUjr9s9asNzPCCTkk46Ckt/OXGEPHn7VLJQr/wDzi1RidQt7qzA+d5IiVUedF6Ncf6ks+pxSh4Z3Aj2nIKig7rNwY9ORA73PzAjwhfepX7Lyaaok7Ozm3PAa2Y5jf+1QgzEpY89Rwa8cbhmksOunv/htWgNje5wA/Cv9D0puuWHB5+tAiIZRxS66QnoKYkHPiqCVRQGQnBmt/FHI6P8A9pIqWLtXrNodqXRYL/EM1PcRClk1rycDrRGGyfiHq0fzRwufUivX/EvUgvFrBn6VXJLTnpQ723tQDSHs/wCIuvSZ2LHH/wCIFKrrtLrd8D3964B8lOKE+H9q97j2qWycA0jSy5MjFvcmgcbmHHFOO546VxHaYbgcUKIDpD+z6UXbxVL3WML5URFEBURD1ECqSfKp7SPLFjzuOa8CAnb60dbR7BkCiKyUeED0oiJ6gUbn58vKj4Yxt+WiA6hG8imUSAL0oaGPpgUci+GiA//Z</t>
  </si>
  <si>
    <t>Chicken Biryani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</si>
  <si>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DAQEBAQEBAAAAAAAAAAAEBQYHAwIACAH/xAA9EAACAQIEBAQEAgkBCQAAAAABAgMEEQAFEiEGMUFREyJhcRQygZGhwQcVI0JSU2Kx4dEWJENygpKi0vD/xAAZAQADAQEBAAAAAAAAAAAAAAACAwQFAAH/xAAlEQACAgEEAgICAwAAAAAAAAABAgADEQQSITETQSIyUfAFFEL/2gAMAwEAAhEDEQA/AJ18vlSmKU6aWtb5Qduux64Fo0d84hnzgy08SL4kmqNjvqICjSDcWAPTFbS1EE8fiI6soNtt8PMqyiKsjFVWIPhv3I7WMv8AoP74nZsnqWBdo7glHV1mcoyZTRTCHk9bW/soh7D5mPpYfTBVPkGVU8nj1ivXVRtqeY6V27KOnoTg3McxKIIaZLhB5UjX5QPTEvJnOZ08Ikr6YqzS/LFEWMadL78zv7XxK1iIcL3GJS7jnqVfxa0cdqWKGmQdIYwg/DAEnEumMy/FEpfYg3vg/KKKGvoRUViOwYXZW5D0sOeO01HllHKNEEZe222wxIdW+eIxaahww5gkGdTTJ5m1oej7g45z5bk2Zg/E5fFE7f8AFpx4be+2x+owqzfw6EyVNKlo9YZkTuTY7YcZTUQVlLHKrJ5jpIHfD6dZn7wbdMANySfzfgnMJKwVOWVwmptKoIZSQYlVQNgNm5X2sbnlhR8LRiRIPjFaY3uDHp02Nt7m+NPiXRbSR98JOLOEabiGL4mFhS5oikR1AGz/ANLjqOW/Mfhh7AuB42xiQubF4EhnoXJ/ZiORf4kI/PH36uqf5B/7lwi+Nr8mrpaDMYnpqmJrOp3B9R3B74oqfPEMQMtwx7HCTfZXxYJyanbxbPuBsmrK3PKg1MaxUMNzIAN2W50Lq6k8vYHFxnmbQ014daxtpsotZR2Ax7yOlbKOHKWOoa9QyCWdj1YgbfQWGEeYSJ+slepMbMQfAQvYbEeY/jg9Td4xgdy2ivyNk9TrRZfUyThklV1ZVdpHHkQ+htf6dfbDqmpYY18wkmbnqle2/sOX3x7iYNTU5B1h0Eha3zFhe/2tj6eaCnp3qJ5PDiiUs5I6Yy15OTyY+yxjwOITBPHSQCGOMKgPRjsPrfCLiKc0MXxuotBexsLsjHkCB3wizPjnLqWHTRMaqYeUu10QHl1F9z6YmnzepzaBpMxn8KW50wC4T026+5w5dOzckYEQLdpyZ0zbPKiuYwUqeHHYyyvIvMKCbbcjt9wMPcrmejpzKVBPhhmYm5Yken29cI6RYFILQNIYVVl8oXSb9x1v+GCaariqjIVq6eJ7amLjXtvbRv69sE9YZdgHEaNWisZSZFmktWRqkLugv5iV/Dni2oaqCoFopQXHNCfMPpjEJa2qos38tdJUU8gudagF+1rYrstqKpa8zxO7mKTUWPkC+m53vvf/AOu1Cajj/MB/HqclexKTj3hSLP8ALfHij/36nW6FRu68yvr3H+cY5Ia6nbw0UMo5G2P0BlOb02YqVilVnTZrHkfXtjPOMeFZ489mkoIpHgnAlAQbKTzH3BP1xYyBxmSIF+tglvnNNU11NLDS6BI22pzZR9sRWdcJZ9JmC1ztBVxIdWiM2YD+Hfp0688aHq0Ak8uuAvjJWJIChegYXP8AjE95rHzc4j6bbE+KCJI83gp8hgmkjaAQIImQ3YqB5Vufa2IvMcxq8+ilZ5GSAXEdKhF5D/Ue3L0xT8dQQ0uXtnUVLrkuIahddrBuTW97fhiIoWlgSV46inhSoVVMhVmZEJt5exY4QlW07u5UGrK5PEb8LZFGxFbU0iOSirEGj81udzvz39/7YYV+UUU0hEmXRrO97XABHY98CZTndLR5cYEnp3Ma+bwH1auu573vthRnNRVVNPJWxxM6MisDGhLAj1HqbewGBO97PxCKeKvjmWmR8MRZlVGSpmLU1MQhCsbyONxc+n54bVH6O+GpoDGtJLDf95J2J/8AIkYB/RVUtNwqZHa8nxEmqxud2vf7EYqy5J3v9cOexNOAG5MiwzsdvAEx3ibgzMOHWZYalpKCVi0U6R2YH+BrX3tcjofQ7YEyiqqXM1GyuiIl1leVkA35n/G/vjZZ/h80grsqmYM3hgMDzFxdSPY9fTGT02XrUQTJU+StDaVZVALWAuVF99rdj74J3VlDeoekXDk+4bwlmH6tzaGmFZFNDO4AaIMWJAPM9uf98a3DVxvErOpLW5gYxyhpM0p82SCahqBLG4szoBqF/m+o641mmh/YqDirSDKnMVrjhgRPEvmjkUbsBywsRhpJkZVN9w2C8wEjxpV0L7sA4FrhlO9sRHFnFVTL4eW0dI0UkzaGnbp7Aj254j1NC2EAmHRu7E7cUcQ5bV5RmeURVDPVVKWhspChlsb36Wtf6YjYpK2OlmnSVZ0lWNJPh23dF/dIAG3Pb0GDBl5NDXQUM0RaOTRKGdS0lyCDcm4FietjbbfFVlAymLJ6b4mn0F4l8ujqSPx2GAa4VIB3KW025SB7khFCtfRvWpkqUsrtoAicgSOe63IA6kgC2OuXtO1RWR0k4+FKMzQhg5UcuX7pHbfkMPJHy+KreOKBfEYHzabMP89sBxPTCGSnp3aOvbdidMbuT/HfnfAC4sCQIv8ArNVk7v38Q/hTN1yTNqmkrZESkqbMzruivtZ79j1vy27HFpnmcU2TUgqaoqyt8mk/N6+2IbMMuky2KnnWMyFl0kMNXhsRY2N9tibcrn3wjFPBVxOKmpkEJQiOKoXaM+ig2HXYYJwrj5+olb6zYMe4ybj+uFfV1OW5dColsnxEx+QAXudxfa/9t8e+H5I8zrAvhK0dOPEZr3BZgD+f3GFeaZJTwUZpaScVM9SV0U6KAbg36cr37c8VmSZKOHMlEE5U1c8pk0obhI7AAE2Fze5wTePx/H1GbWrs49x1T1kktWiEalUWjB/dHa+KmB4hGA0YY9xtiIy8a8wjIO63JxZRgKgB54r0BLKQZLq1wRiTHAmbpmGXvQO37el3Ud4z/odvqMc+KstiiMdeiR+LGeZTUbdduu2M+y/ManKcwiraT54zfSb2YdQfQjGu5dXUWf5bHV09nja10Ybo46H1GHFPJXsnpPhs3+plGVVMUiVVQaeoijZyhjlsryE235X+vTphdn9RV01ZI9FL8VFI50wmM2jHdWuLm9+XLGtZtkVJVRu0iaDa5kTY7csQeY0vg1y5dE+qGKK92FggvueXm5879fTENlYqtyeczSqu86YHBEm6Js5khWopSnjLIYmYeZibXsPSxuceYVrTqZIGYC7GWQbnnfa25uSftihSOCNZKlgFpWLgpGpVjyP32tfsMB0ImpqyqqaiWSqWsjssekrGwtewHTpy2scD5VOeIPgt8oyciJxTzrXUNXTCSmiYjxJYwE02G672uSB362xWZXEs1Yvjx0zxRRoxtZbk3YAm17jSeR5H1xOZzmUkcxy+WheONE0RgNfTuO3MAX9b4Phkio71ZiDtOgZCwNnew3YchjrNzIMzqqgPsepX8NQFxPmVZRoqmcmmLRAEkDd72vvc4Jrp2qpGfckkAW39v7YkMgzDOp6nwKN6mNWDPaca0Jvc2B5c/TFhlWTZpVVAeuqvDjHNKcBNXvgRpLLDx1F2WqhJYxlkFD5g7rZhvJfp2X8zjPeNeJpK3P5jQ1UkdNCPBQobB7E3b7k/S2Kvj7iSDI8t/U+WsorJ0s5U7woeZ/5jyH1PbGOSuquRoB9ycaVdYqTYJGCbG3mPJHHXVfBWQ8QVnD9aaikDPG20sLfLIPyPrghkj/lr9sDzQxfy1+2BDYlLIG4M17h/iHLeIKXxaKW0gH7SCQWdPcfmNsG1mWU9ZGQ8UeuxAcruAee+MJLNSTpPSu0MynyyRmzD2ONC/R9xXmmbyVFNXtFJ4AFpNFmb3tt+GG4W0bWEkZGpO5TO9dwrmIFltOCwOlDYD7jbA0HDmaUNA6EysxYgdSqmwsO2NEiJPPHcAWxOdDWOI4fyFpxM6/2TifarEkh5gEWA2tgym4Wo1UK0JcBtQLsdvbF1pXsMcKydoYWKBdgeY9MUJXWvSyd77G7MT0WQU8MnjrTxxsBbUFA2xO8V8f0uVxPQ5DomriCrzXvHH/7H0H1xn3FPG+eZtXVVDLUiCkicp4VOCocf1G9z98I4CdIx6zY4EJKs8tzO5ikqJ5J6qoMk0jFpJHNyxPUnH8alhY7M5/6DgmEWF+uOjPZj5R+OE7jKwgn/2Q==</t>
  </si>
  <si>
    <t>Aloo Gobi</t>
  </si>
  <si>
    <t>data:image/jpeg;base64,/9j/4AAQSkZJRgABAQAAAQABAAD/2wCEAAkGBwgHBgkIBwgKCgkLDRYPDQwMDRsUFRAWIB0iIiAdHx8kKDQsJCYxJx8fLT0tMTU3Ojo6Iys/RD84QzQ5OjcBCgoKDQwNGg8PGjclHyU3Nzc3Nzc3Nzc3Nzc3Nzc3Nzc3Nzc3Nzc3Nzc3Nzc3Nzc3Nzc3Nzc3Nzc3Nzc3Nzc3N//AABEIAKAA0QMBIgACEQEDEQH/xAAcAAACAgMBAQAAAAAAAAAAAAAFBgQHAAEDCAL/xABFEAABAwMCBAMFBQcBBgUFAAABAgMEAAUREiEGEzFBIlFhBxRxgZEjMqGxwRUzQlJi0fDhFhdDVHKTJCWSovEmNUVTgv/EABoBAAIDAQEAAAAAAAAAAAAAAAMEAQIFAAb/xAAvEQACAgEEAQMCBQQDAQAAAAABAgADEQQSITFBEyJRBWEUIzJxgUKRwfEkM6EG/9oADAMBAAIRAxEAPwBttN6RKedhttBGhHMBaPbpg1lwuTa0ErkLU33HYAUrcGqXEmOLZQVsqHjVnxfCmluJDiqxp56nQVFCjkDNeLesbsbjiQGJEFsy2XZ4Q0ctJGts9B61Gmw3nXi+xI0hQ1EI2x9KPLtzbkpCXyxCSpHhG2VJ9KnPRIUCGHwPsEka1Dc6fOrrp2Hu6nEZiKLOqS62rmLc8X3RVsWaOtERrmKKiEgUKtT1rfkaYuhQIyNqZmgEpwNgK39HSEGc5nAYm9WkEnsKq7jO5HJA/wCIqrJnL0RHVDrpOKqTjBpXvbB7Uj9UsDX11H95zdThaQT9p/VVs2oqVFbJP8IqsbM1kNpx95Qq1ICAhlI/pGK0NKO5MmjpWxWk9K3TonTKysrKtOmq2K1W6rOmGuUn9ya618qGoYPTFTOinc0BSVJIBB7HuKWkx/dZ6JsVLZlJ+7zBs6Omknsodj36GmeePvNq+8g4pfl9wfnVwARg9QLg5yIy2y9InRlvlJ5rCsLQsYUk+RHaibM9uQnRghQ6jGwqspN29xd5ktbqGsaPe2xqW2nsHE/xoH/qHY0asN5chILcp9DzEpYMeWx4m1+modD6HBrPvptqOV5WM1WK457j/GLekhBByonaviU4lpaemVdc96hwEoWW5CwoOJSUjc7A4/t1qa5ynEpD4G52zUA7044liMGaZc56SWycdj51IbGBXJKktr0HA/lx3ro3ncHrV6xj95VpusrMVlWxKyu4KLVHmOwoz2mY54ykDAWPTzoq47EaWlp9AbKk6dxjV8K6yODmFFtYWrLI+zdBwpPpXzK4XVc0xn3X1h1j7u+QrFYraS4jrBlRnEAX1EK2tCUhtckspU422VaulJX+2E66vqaKFaXD4WshKE+nrT/deEnHn1KZle7qCMLQvdKgeuKU08Ax2bgpxaXPDuClOQr+1RWgVfzVOZTnMaOFLLILzUxxYB7hPSrDbSQkZ8qXeBOamzpalbOIUQARvgHvTOdhW3pkVUG2EkOcgqjrT5jFIXF9vWAyspAwe9P0+XFhR1PzJDTDKRut1QSB9aozj/2gWucpDVvkPyVtqI1tjSj6nrSWt0Fl96Og6k5GOY0WlrEhgdtQxVlxdmk57CvL8jj+9LUkw1NxQnopIyr6mhU7iC93LPv92mvJPVKnlBP0G1bGn0Fi/qMoW+J6vmX20W/abdITB8nZCUn6ZoNI9o3B8fIXfohI7IUVfkK8sBtH8or6ASOwp9dCPmV3T0yv2r8GoP8A911f9LSj+lfKfaxwar/8mofFlX9q805SO1Eodmuk2L71Dtkl9jJHNbaKhkdav+AUck4nbp6OZ9pfBzpAF7YST/OlSf0otC4q4fnECHere6o/wpkJz9M15RbZcdlIjJQQ8pYb0qTghROBmnbib2Z3ewwPfkranREjL3KQQpv1IOcj1qG0KLjLdzt5no5C0rSFJUCD0INbz3/KvJNofucaSlFpkSmXOqfdnVJB2zuBtinYcc8ccNJim5vJfZkt8xoSUBWpPlqGMH+9UfQOpwDO9QS3L+0ptwuJGdvEB3HnStOUM7Eb77UEa9sMWa2hF1tTkV4H97HcDiD8jgj8ali52+6MF63SELQOqAfEj5eVLvTZX+oYlWIMGXYpUytC90qBBHxpKiXK6WV2Qm1vEOp3ejLSFtyW/Mp7kd6abo/gFJ60m3RPMcCgdK0nKVDYirociUHfMe+F/anGShDb49yX/E06pTkdX/Sr7zfwOoVYCOLrfcGWXVOJYTn94pQLSvgsbfXFeapRLmpTraQo9Vt9/iK5Q58u3O8yDJejq7ltRTn4+dCt01dgxjEKGZTlTPXhdbmR2lxnULClDxoUFbemOtS0LJVoPUd68tWnjm6w3g4G2nHB/wARrLSj8SnY/MU8232vSWwlMpp9GBvzWkuj6pKT+dLnRkNlTLesfIl55FaqpP8AfBG/lZ/7LtZVvQskeqPgw/D4vajF1q7IkFC3ihvCc4Hy/Op9kvjMdh1hQzpcJSeuAahR7cJLSHJSkPMra3c6H5iss8NgSXVIQspWdk9gawdNdc5UywBjRHksT0g8sKxtuKnBpvTjSNPlio0GMhpIwMelLvHXHtq4Pj6HlB+4rTqaiIPiPkVeQrcRSeCOZJ4jFMkwLTFclTHmo0dsZU44rSBVS8Xe25tHMjcKxi8dx75ISQn4pT1Pzx8KRTcb/wC03idmJMknlFWrloGGmEeg7nHc71MvHs4fa4xYtcHm/s9/f3he/LCR4h8fL402lSqfdK5Jijc7teOIZnNuUuVcHlbhBUVAf9KRsB8KgsNOPOhpltbi1fwJGTXou1cMcP8ABUB51loe8OJ8Trp1L6bJH+lA+FeFbfZ4TT1yRynXBnlE/aunzV5fCii5F6E7EpWVEfhL0SWVtL6aVDeunuE0RveDGdDIAJUU42JwKvjiG0QbiAzc248W2JIUmOwj7Z0jG+rqmvuU1Aj21UeFFbiuFHLaUtGtY9cn40O36pXQPdCJSz9SjbXYrvd8m122VJSDgqQnYH49Ka+GvZ/JTcP/AKrtt0jw8bLYSFDP9WkkgfAUY4SYuFoEpKb6+XFvFDUdsJIKzuVEH9KcIN5vzRWiW8xIUAAlbCClPrnrQH+uUdFsQx+n6jH6ZAf9k/CcpnESZKjuEbL5ur8DRPhGw3zgtK4jbqLraFrK0ls4dYJ6+Hood9jn0rje+Kv2ZFEi4MsSGtYSo8s5RnofOpluuTUpptxn3u3rcGU/aBQ9NjRRramq3mwbTFWqsBwVkniHhizcTuNSUpRDu7ZC2JKUgFSgcgK/mG3Q0bhyHUPNRLm0ke8I0qSRlOvG/wAjvS8riaGVoiXZ6OtxRPLcZXpXt1PofnWf7QRrkyuIJIdfaOuLLQk7qSeh8lfgd6p+KqIwW4En0LSMhTBV04SicNGU3BbSV3WaltggeJpC8Ap+AJV8sVO9rPD79x4etsK1QlyZbT4S0lA+6nSc5J2A+NGJ073l1l19tAcawtop30kd601xU60kh9kPY/lOCf0pBf8A6OhrFXJ48xgfTbcFgJWsH2OXlUcO3C4Q4isbt7rx8SMCkCfH/Z051qPI1KaWUpebykKwSMj416PhyHru4578rkNEjDaDkKHcZ/Oud39nnDN6Wp2TbksvK/4sZRbUdsb42PzFegTXgn805B+Ikaz5nnxq9SQ2ETFKdT/P1UPn3rlLeKk6wNSD3FWvevYw0n7SyT14AJLEnfV6Aiq7v/Ct64eKHJcF1lpwZDifG2R5EjYfOpNdFvNRwZBBHYi+cK6bV8lsHqB9K+nWxkqQCD3Sn9PP4V8NO6uni+HalHDVnawnAZ6nRtIScgYrsDXyhYI61vNDzLYm9qyvmsrszsT0PYDLkANOJaLDic9d80eaie5JI0dOihWWSy+5MNKkK1PpzuDsB5UJ9pfF7PCVhU8AFzn/AARm/wCruo+grC0+gbZuzhjDbsCAPaP7Rf8AZiMYFuKHro4jIJ3DAP8AER5+QqsOC0xrrOkSuJYwuLUx7lvPunLjSsZCs+W+K5cHWCPxhcJUu83NxLmvU42gfaL/AKsnoO1WhY+FbTbSP2bOK0pGFtPAEEeoH51r0qKKwpOTKkEydwdwVD4YuLzsArcYkp1Bbh1FvH8IPcetFBKZZMmXJIQzH1vLJ377fkK4225qiSDbnGHUqQOY3jdGjOMZ+Y2oDfYs1plxRUHkLlplLZO2tKd0N9emQM0rbr6a32s3JjFendxwJJu94Q0G1cgP3V48yNHc25SR/ErypVe4qULg3bbRpuV5fVhyUtP2bHnjHYUlXC43e6XWVHituOz5KvtlJznGfuA9kirJ4T4Yb4cthQlf/j3U6pL4wen8I8hmgazXLp047PUNTpt7YMm2a3uRrkt2bIMxwtBLi+uVjrjyFTLiz7wh0qcHvIbVymAcdR5/rUW03Ee6hK2sZ3TrIG3mT8q+p1xQ0piQ242oas6vvY9K8u99z25fmab6Yn2J4irK4ctdr5UtEmaFLc1IUlzGDv1JFGLFKegQlLnSuciQ6eUoJwU7dD64rrPu0ec6yyWUKQ0VLUjbBJx4ic+We3eoF4TIQ0MR1e6JwplCUHw9s575pqxvVXa57lak1XqBbOpzvlzjurUnII748qJWKI5IiNqlvKSt9WG2lHG3nSNaI671exHaR9iganVYKts1asRttiS0+dSuSnSfLp2ztQ70WhVrHcbtbAwINk2C3252Q5qc3b1JQHMahjcjPcH8xQWJbWLFfGVRropyI74lNvNFsoCum/fAxnYUzXxcC4zocwjxMIWkc1Ph3wfgTt+FV5xVOn+9S5kt6O8pDwAQgE8sAHGduhx505UosBVTnMy1t1GcZ/vHKfxHHLaUQm1SFrUU6Qcbeea5Igz3tKFPIaa1AuuqOVFOc6QPpvQ+2cRRJtvizH4aGHm08vLfhaHrp+OKLS7gSzjUlKMdMYrPtr/DttRZoUJY64bzPhxuFDUUoC1qSokfaK/vRS38TSISER0JSptKT9qtRUr4Uh3e5pSpK1PYyrcDbPpRSx26TP0SJYLLCTqRrOFGj1tfSm/cRD26akr7hGS7e0C42aMqT7o3PQQFac8sgA7gYBzTBwpxXZeObO6IoTkJ0yIb2CpHxHcetVve2zElux3MCO4gqQCem3aq3tdxudiuqbvbnNQ3DnLOAtB6pV8RW79KvexPcc/eYv1DTpXgoO5d189lNkujS37O4qDJJJGk62yemNPYZ8jVUcUcJT+GZAausUKCz9lJZUQHPn5+hq9OAuJbdxDYWHrcpKVtpCXmFHxNq758/PNT+Io8G92G4Q5KUPtlshQA3SexHqPOt0Ws3tbkTEPBnmJtptY+ylD/AKXk4/Gu3uUsJ1BgrT5tkKFcJ8YsyHE90qIPr5GuDanGzqQSk+hxQ7ENZwYUHdyJL5T/APyz/wD2zWV8e/TP+Ye/7hrKpJnruQ62wyt55QS22kqUo9gK8p8fcTO8VcTSJhUfdQotxkHohsd/n1+dXV7cL+q08KGJHXpfnr5ZIO+gfe/QV5xbChlQyAggk+VSBtXMsOTLB4W4emxLd78t1qChXiDqv3ih8+gqZKv9uGRKuT0h5I8CmCc/+3al+I9dbpAL11mcuGlI05A1LHbH96L8JWZXEdxERChBhtt61lAHNcA22J6VnX3bcljxHqqgBkywrPIblWqFJYSUBxoEqUrBBx3+ddJri1lDDhZcSUnWQrBPpjrXJ2HDskFqMwh1aUpKWkrVqUkDf45qur7eXo0xxCHFKYDnhUgaVgfHzry6aY32naZtVKdgbHUYp1tUzNXMtbgZ32wdPTcjNMghTH48SRJluNlayjQrYq274xSzwtxbbn7ylUhpDUct4bBTqVryACruSaeJK35sx1L+gMNaOVp2UO6jn12FH1FZRfzDyOoA3kv7Rj7yMYrTsVbDraNGlSVZ8x3pSvCUR1FICQ0lAJKNvy+FNl21yrcUQ0oTILxRq8kkZJP0oda+HWkK94fWX3B01DYD4UnWQmGJ/iHpsC7i3EXeGbaXrzGSy4HYyApTh1BWQOmfPc07310xYDhQxzRthI8qF3OK5b2zItnLZcbO6QjZfoaGP8UreYAcbT08ZBxsKvaH1Dq69S+GtYN4kvg9mIP2i9b2wqQ7uprVuBjIGf0qW8hN5jKZbDkV8KSXChWCkA7g/HFVxw/xQzB4qEh1KylxxKGw2rJSSodfTGaumSoc9a2UjTjSVeVF1lLUEOezF3sX1SEiVxAw6qO6ltb63EIyggZ8Rxj0P+tQVWBP7KXLuLDiZa0EadX3SOmof51ovfZ7kJrUNipSNZI2AVnJH/pxXzemUNR1aXHlgkrAS4c/LPQenSopsKqAeMwp3tjBidYbNIm82DJWmIhkDUhSck+oycdB19akXS33qIy88h0SYyUnClHCsDvilpniWTGuI17Jb1JWCO5NWRa58i422Kl1gBvSPsiSkLyO/wBa0NSbKiGYDE5LAf8Ar5idbreWuRMvcd1x53Kmm1KwEp8yB3p4tjb0uzqmPFxpjlFbStOcAenfahl4tcgNlbTq1KQkgMoISD8vLFLzXGrrEMW8EPoQgpQNO47AfCh4/Fjcv+pTUsyVgL3J97W5coBjSAtTzaSpp1IKdaT+O3SquRIlQHiBqSQfuqHWrUtMWc4gXNxaSdOnlqHQeQ8vOle5W+5TLsUqYD63VaQogAb9Ph3p3Q2rWWrieppssGfAgGzXW6Wh9y52aQqMvo4GzsAexB6irP4Y4/XcgGnClp8tnmADAVtv8qXovAT8V8pdlRueps6ojbmVafXND5HDioHD7k9AcZuMB4+8IB++0o4SofXBrb0mrpsfZmY92nO3dONyDb0p9TeMazp9d64w7cZrJWzk6ThQHUVBRKKh1ySc7Uf4DnNx+JGWJP7iUeUr0J6H61rayoNXuEXT2GQ/2JI/kX9Kyr1/2dY/lb+tarEy0a4lYe3q5ql8WMwUn7OK10z3O5/Sq7iLbEhCXieSVp5nwFMHtHke9ce3VZOweUkfI4/Sl1lpLslCCcArAJ9KPdxxIpGeY3TJYnpYcYbJUtYZiMAfvFE4G3l0px4Fssvh29vTLjObW4+3ynG0oOEb5+8fL0oN7PH4Mm8S1PhsqjIHKBxkJHdP9xVhOvQ5KEp0YbWPvkYB+deU+oap6yalHHmbVNSPyeYVnsxy4H1IyvSckdxj/wCKrDia0CdcFRLclKn31HAOwz8e1NkmfKLaWIhQ+VbJwrB7770Hs1iuC7y6qc440ttKV60bJTv+PSkdKTWxsJwB4mhSorrJLRUgcD3qPcoarmhmHFW8nxPLzqKTnGB54q1otyQELacA5gSfAFajsema+5jJkNpjSlmShAClB9KVDO+4260rTJ0dicXHVchKAnDgwBucbj5daabWnUOOJmNprbRwfMZGpaI8tuItQytGvSP4N+n4US1ITnI/tSlanRdnZYaUtcnwOc0pwN/I9wQKg3njWPb1hDileHIUlQ8YIBHT40s2mdmwixgVg+3d13C/EstowloUsBJ2O/Wq74et87iGVJSl9CGkHC3VdPTbv0qM5dZ185itC0R3Xggu5wEk9vU04NW2Dw3FDkRgqQoBTji8lQUN9s7ddqeSo6SvaT7j/wCRlcNhKzBc7g1LnE6JMNvlwQvmOFXhAwdwn4kU+zJiHVJf1FCt0o1DGpRHSusIvSba374pvmqTr1A7FJ6fPFfIYaUxpYRzELVqBJ6Y71najUPdgP4ggFB65gm6vRnbQ8Ch4PJYBKtsIwpP45/Khr92kzoElUNtIcbbyhtSep7/AIdKJyWQiM9LZbUsuakLUrcLwd8ihNmfy/ocILiwScd6KhGzIGcQyYXcZWM5lv3hh7mZLx1O53I3xk/j9Kty2SWMxcSW1p5BB7DYHcGl+8WO3/tL9rNkBOy9KfuqUDk5x5ijEiZAukZpVvQErQcaQnRpJA2V9f8AM0/qrV1Fa4zKaesgn7yfOKtLqWPGtaT0OMbbf560Akw499irU6lLTp+4obYUAP12+ddYU4Lsb4W4iNMQcKGdWlfTGPWh91kpt1rU62UhxGkhGB4idv8AWlqK2Rto7zGXCbfdCfCPJftjmuQpmUFlK0OAEeR0kkbY/Gu93hJRBdLDiXTg9/ukbjpS5BlQhZ0KmvobUTkkDUpRBzsO+9MVqfcvMV21RlrZWpKlreWjSoJPQpH+dKJcpVjZjHMVFdinO/I+IQtDEOXCSvWgy1IAW63jOoDfTioV7kPMM3C13FoKYfhvJbf2ySBsD696HcDRG7JfZtquEn7dCApGn7h9N++D0qV7RJqGoDmQpanVfZnH7vAOSflkVWg+jrlA5B6g9QN1TD7RIv0CHA4KsMplKfe3HF85Y6qyM/hppejvkPIdQrSpJylQPQ1Neecni121eotMNgkepqJNWybhITFSAwk6UY9Bj869tpr2Y7Gnm3TjMs7/AHoSP+V/91ZVaa1elZRvQX4gsmEuP2VNcZ3TbB94WfxNBbc0JNwbYP8AHn8s/pTx7W7eYfGss6fC9laT553/AFpOsCULvLKSdKkklJ81AZx88Vn6g+4mN0D2gzpwvMNt4kgvKUEpQ9odJ/lOx/A1ckmK85NZTGc0R0jVsSc/X6UgcO8IquN2kOymlriIdUEtt7KWSOoPYDI3+VWm5ayA0426sFvdKM7E+teZ+rXVmxcHnE2NENoOZqVED0JLgAQ+yoqbI/hHbP40C4Wv0ocQz7XdZqJThQHGnEkduqdvT9aITbly7a6qYpMXUVpCnCOg2BFBuEmYqWX56GGFPBZbDiDhR6ZzkdCcdPOkkGan3iFFOxSxPEI3e8uIxMioDiMLRn+Q9sj5/jSvH4dm8V+8yTI5cbWUx9YwV756fHanqei2WuMZ8z3ZtxW7eteNZxj7vfrXCBcGHLQgQkpACSG9WwGO9WrsalMovPzCLctnFc+LU0rh/hlqG84lT6EYKxuSM4Ax5DpVX8fRlG5+8GQHlP4Kldxt5fCnp+4KnFj3VQU2pxSHAk40HGDjt13/AMzSVIsk+6XCRHgt+8KiYDziVZCQTtk0/ovUFhscyLKKkQg9mTeB7S0YZlutl3S4MJO4B6ZxTVeL5Ft3OjXHBi6AGzpzpX/aifCUFu3WVpkA81YKjjfUe4rnduGIVzyibqc1EK8KsaT16UjbqUs1ObOhLoQqkDvxChU5AhQXHGC4Ayn+EknYflXFUmM2p95b+hZTkBBwPug9DXe4XWDKs7SXipkxyN9enp0PrSDc4i3ret5Ml1tlzZkHcqTuc4z3z8qomnV24PE6gbx7hzCsXiATGmLUMMhvIQ6RnWs7jIoVcbbPZvTEjkOCMHELKmzntkn4ZrpwHa3mrxIVdmQW47BdYUTqO6sY9TT+/GNw18peGAgkvEHYY9fWmHPoXbUGYO+6ogoeM/3ibNjssLXFS9zGpSl4xsE7nI/GkziBcqyaHGHCUvhSUr3IGD1+PlTBCelTFhmS0lMJBUF6T4iFHqn5n5UGuk9q4wnYGtaVNakglO+Ae9N6dGR+eR5kuu6v28N4nHg11cqU8VxV4WCoLCiUE/A99z3plasqnrgZt7ZSzAdTjdwpxnYZG2k4x9KF+zl9y3vtPnSGNWDndTi/T8BTdFdfaew8+k6wpOkjIKT3/Kq62wpYSsFpVLJsfvuL/EsK3Wu1LbtxyhtSVoH7wDf+byoZa77OEta7enXK5mlGEZCWxvj4b1J41t8iI4hxBUuGpISv+nfv6UzcMwGvdmJaHClpIA2xv/eqG1U02X92Y10SR4kePAckuSLhOazLIGdGACpIyMD/ADpXxepkJ61OOynytx1k81C9gnKfLz7UauoL9z5Md3lslAKjurUr+4ApD47jtR9UfBUtRCm1H+LpnNB0+LbVBP8AqVZz6JYjn4imHSwwuQRpef8AA0M7pT0zU+5cMS7NAiTZaVMplg8tt5OhwgDrp646dac+A7CmNDXfRb03a7NnMdlTgQhGOh3/APmkq9Xm5369uy744oyUktqb04DWM+EDtivZfTwGcnM8zbnqD9Sv5R+NZR7lx/NNZWpgfMU3SzfbvZitmHeGmwrlnlun07Gqbt8dKprqWgRJR9ozg/fI3KfjivV3EdqavNmkwHhs4ghJ8j2rzNFsGjiJ+1y5aoM5peI7ihhKljoCe2RjB+VYlg3Jn4jtJw23+ZZHs3ddZt8mUWwtqSUkEHxJwMdPhTLMkM8lUoOhKW9yAcZxVaL4iu9ikBp1pssx8IksFGCk/wAwPkeo+lTv2lHvFrclMupUjfKFq6d8HB/tXktVo7TbvYcGegoStjwZu4sRLvDbvMxIbWFKW0y4spQtsdCf5d8b96IWhr9oJZmWhhLUZwDVoHTG2CPSgfErFwfsbupDrTnKQltOjAWnYlOO2Nh61M9kYuKBPhyFD3dkJKPRau30o1qf8YuD+nx9pexwh2kcGMtztKbjbojd3isvPRxpQoKIVk/mDgHHpQZ96NaBBjXB5TTyXCQ02nZ3sE48t6YpKJS5ZdacSW0q2BVsnYZyO9K3G8FN2SxcYqwX4zmh9KWySkkjceWOtK6clmCueJCJtXCiduJ7Sh2wLktQzzdYKNykhPfGO+NxW+DWrfYuH50dx9C7gDmSlKynWn7yUjpudWx/SmRmKzFs6EPL1rLQ1ajnO1Uve2zEvrxiOOlkY8ThOVY2/DYfSnNE/rK9XxFdRW7MHPWcS5bXNgNxULYbDbekHUrokHt8eualOaJKkKa3QsEhWdsf2pf4YuUeTAYiFGQvAO/bb9aN3QB15oB1aG29RIGE5Pl8P7Csq2si0jEb2hTgRT47iuSbRI5Q0uJb1jB2CQdx9M0sQbg1+xJDMvW842pIaWRjYD7o/wA7inm7ONLdcitLSEMspQlfUKGBVXXd5dudWlKNlKOEnoN8Vr6Eb09PEpqAQBZuxHzh25cmI1JeQVKdUkJRnyyTmnK4yn5FudioYTGadwFaTkqHl86q7gi6c552NJHOGgKbcIzywO2PL1q0ecPDjdOkbY2zSH1DdTbiWKV2bbMcxHlMG2syAFpGApKAvfOewHnvR+2WaMzzpDLBYMhADjRCTyxp/WgXGT6LW/HnOJ8CXANCjgFfmceQovarmudC50NxlReAClBJIznAPpV39Q0Bx5hm2vZweQJ9XK1tymdcTDMtjHJUnbIx0V6UGs6JNwkqabCQ6k4cGcjPeiE27JabykjLg5aUpO+onAxRWyRJUJAZeip5gPNW+lQ8aj1BO3Qdt6pvdKSH/icyCtt47kG5wZDkN1qRHGgIwo6gRjzoHapctpj3IspaUg404I1JAwDv59asCWWlNr8OsBJU6AM6RjuP0pYviZBt8echpDa2l7N9FaCOlD0125djDuSlhMge9Px5qELUoqWFOIV3x60B4mb/AGo06S8ltDTQcCzk4Azt6GoV+udydmtqjJPMW2Whg5O+/wBdqVVOzUtvMylvJTg6kqzgnOPzrb02j5FgOInq9aozWRzCdnv1x4cfKWJMjQrBCArwrHzrbjzt3vjspxoJdkL1qbR06f59a3enIBhWaPEWh11mOVyXEnPjURhPyA/Gm32T2H9q8QNSFo1MsfaL8tjsPmcfjXpdMgrTe3c8/YR4hb/d7d//ANn4VlXTq+H0rKH+KMF6MmEbVVHtj4LVcIxvFua1SWwOYhI/eD+/cVbFc32kPNqQ4kFKhhQPcUFTiE+4nnyHFZncMoXdOIITr6WDy8/vmRj92sk+MemM+RpOtkZiBfY7klvmw3TqaVr8Jx+dWB7UOApNsfeu9lQSwsanmkpzjzOO/rSpb7YxcuEp1yKil6I5h1lokADA0q0+v6UC6rAODwY5TaG78SwOa5c3HoZPLBaBbeSCfiN9gem1d4MO32+M7aYC+Upadbquq3NtznzofwNcGWeDWOe6tbiAoqKgchROcfH1puetKZnCaX+Uhu5qjFxt5QypCiMjfrjoK8w9Th2T+n/M1TqVAXdI9ya/8sCmBkuI0kjYFR8qT33bixMxHIJdcKVajgA9gT5UOt/G0+5cPzIchAbmQlhaXNQGU6htjzGKJcMs3K8W5iZNSloF0qXrPicQM7gdsnb5VY6V6QS2MQ2l1aKCvcI368s2i3e7y5HOd5OrwJwN9hjfffO9V3f4LutDziyoqBJSdtH1qz43Cv7VWp+4qQmPHWpUJaxrVoUQTqz65A8qWL5Gg3u4yojSglKFYUtteEkAb/iKJpGrqPt/kyiWeqCnnuIUC+SrTNjuxXQtTS86d9J9KtC13Wbd1JkyLW5HbeYUlKFLTk5HVP08qQotot1udEuU+XmWdnFNpzg52UB1xVgcOuGQ2mXzg42FaW1IVkJJ7D+rY/AU3rBWwDKv8wVTMrHeefiAp9xMaOWTDLi2UglQBSnc43P1+NA7pCblqVImMFlD7iRlsbIJwM5NPUvUuO5GlaHGX0EOJzhStvw/vQh2JFe4bt0SO5pfSvLSCQVB4EnG5x19CDS9FqrjAjV5ymD56nKDwGzAuLymbm5H5LanC64lKmy33NMHDnEEC4NFlDwUUnSlxQ068bA47VqNGvkmxuNXtvxnZKUqAK0HGygBtioll4YtTEqSXEiPKCEhrBOEqzjKSep6bVTUGu9SLDz4iFBsqB3HiBfaUXrtJh26ENam0qecwdgBsM9qAcIT7nGi+5oQtMWQ9y0vBP3VHbGcYwTt8aa7s1Isc1CpIUUL8KFIAIVkjt+NC7iJ8CSpyLg6CZCmnMKC9J6g9QceXamtOy+iKcZH+YwtYLesrdSPyTH4qt0JKHHVGQFKSpQ2PY+nnVmus+7vssJjqcU+/qLpdIxtkkHG3QgdqrmRJc9zVc4wBkuKC1Oq2LYHT8aZeDeKXr8pUaQsImIThRGAlXmoDsaV1tbsgYDhe4Wz9Wc9xiejolTFuQ5X/hwoiQhBGHMDp5il7jaS4bY1Iaw2yy6W1Iz9DU+4OQ40J6K2pxGhK1lerZI3JOR18znzqqeKOIpchaI7a1pawCQr7yjvufrQdBpGtcEdCVssFKbjCke8R4k5LritLZBBVnorzxjvQ/jC5xpDaUxSg6+ukbBOc5HxP5UtJcXyypZ3VsB+tbiRXpTiUISVknGBua9JTpAHDDsTD1FgsfeJLtMJ2bJQwykkq/LvXpzgfh1vh+0JQWwiQ/43Rj7vkn5Z/E0qeyngUWthNyuDaecs5QgjPwqzseufhT1z4G0RUe45M+cf1K+tZX1WUvgQm4yXWVlZV5Wc3mkPIKHEhSSNwRVQ8b+zqXAdeufCi3WuaMSIrSscwddh0+VXFXypIUCCMg9QakHHc7rkTyhCnvw5nu0mS8x4gsleRhYO2seX+edWK1xum1W4QHXgXC0tQQ9krC1KzgY6gknGO1OvGfs9t3EKVPtoDEzs6B19CO9UhxJwpeOHJbYlNPGM0vKXkZKUDrt5DO+NvnS12iS3rxGq9SOrBmMTXASE2puZJkr97kvp5zbeBrSpW4Sexo9AvUVmaq1JZwUJAbQTgFONt8ddqTLbxLPblockSEyeQkKbSfunfrt86gXXjEu3RMliCA6dQUlWSTk7YI8qyX0t9rbbORNRLaUXJOMx5RcJRiSYBmrdLbilpYYOkpSDhSSo+WQKjWvhznNmRcB7owlAS3HaXuvz1kdM+Q86N8HcOy5doj3BfKDzrYKgskFKVYODkdc9fOicqyXVxpSVKjtssjICFE6upBO23rSzV2LlUll1NH9JxE+4WSymRCZjsoQzIBAOV74GMdfzqFJfTwiUOMtuOwS4UateQlR3IHlnB+lMsJhhcZktlBkMFJb3GT55zt6jFFrhHaesz0edEblsJGvkqx1G+xoP4n02FbkkeZe04AKCV29xpDdjsoYaekSUHV4E4I7nfy9aEWbiEy+N7ZMnRdDYeCENoB8ORpB9cE1Is0//AM1dPC0URTJIQEPnWWh/Ury9KaZ1tVFLMuY41MlxylQUloJCN85T/rWgzUUHbt5P35gyt1+MnAlgzpSUMgAHBGVaOuKW4MsMXNL01Babx9mTthRyN/8APOuVk4ghXNciOytRIUBylnqe+PTpU26J6qcSMJT4R5eVYe5q22OJcaYE4kWRfoF1W9blw1BSFDMlaRgkbAo9dtj6VXvFAkuvx4rBU7qUStxKcFAO2M9tvyohLUhM+TzyGYz6Ahb6DjRvkq/T0xUmPMtUphbMBa347G5dcydWOgP9/Wtev8vDgcQy0Kg9IHuCLpCub1sRIbhr9xKTqdQcg46HzxnfyoNwVMXb+LIjrTpSlWpDv9SSNx+X0ove73Mt7QbhyXBFxpLQxpBPb4Gg0ONMvEsS4DQisNEByTIUG2mv/wCvP0G9aFNbWVkY4MztVaUcB/Ef+OpUK22WWlhQckSjy28HdKTjIFVhPtz7MdL91WWH3ACxGUPtCP5lD+FPx3PanNdwtVuje8R5Buk1J0e+LTpbaOP+Eg9/6jQy08NXLimdrjRV6FKy5IdJOT33P3jTn07QilMPE9XeX/aLEKC9LfQyyhTrqjpAFXh7OfZ0iC2ifdmwp4+JLfXHp/rTFwZwDA4faS44jnSSPEteCf8AT4U5YAxgAYGNuwp221V9tcSwW5M+QkJACQAkdAO1bNbrVKS81WVusrp0/9k=</t>
  </si>
  <si>
    <t>Chana Masala</t>
  </si>
  <si>
    <t>35.0</t>
  </si>
  <si>
    <t>https://encrypted-tbn1.gstatic.com/images?q=tbn:ANd9GcQEFbL2UradyiXvpr2LCytZd87eMBkEMZdtbUmZvPoY62tF6ZKN4Fo0PubzWnaYQMADPBseIcFdxrwZBRsZ7Zwn6MMeraWssGhJIDiWZi1azg</t>
  </si>
  <si>
    <t>Baingan Bharta</t>
  </si>
  <si>
    <t>data:image/jpeg;base64,/9j/4AAQSkZJRgABAQAAAQABAAD/2wCEAAkGBwgHBgkIBwgKCgkLDRYPDQwMDRsUFRAWIB0iIiAdHx8kKDQsJCYxJx8fLT0tMTU3Ojo6Iys/RD84QzQ5OjcBCgoKDQwNGg8PGjclHyU3Nzc3Nzc3Nzc3Nzc3Nzc3Nzc3Nzc3Nzc3Nzc3Nzc3Nzc3Nzc3Nzc3Nzc3Nzc3Nzc3N//AABEIAKAAwAMBIgACEQEDEQH/xAAcAAACAwEBAQEAAAAAAAAAAAAEBQMGBwIBAAj/xABBEAACAQMCBAQEBQEFBwMFAAABAgMABBEFIRIxQVEGE2FxFCKBkTJCobHBIxVSYuHwByQzQ3LR8TSishZEU4OS/8QAGgEAAgMBAQAAAAAAAAAAAAAAAgMBBAUABv/EAC0RAAIBBAIBAwIFBQEAAAAAAAECAAMEESESMSITMkEFYUJRcYGRI0NSwfAU/9oADAMBAAIRAxEAPwB94rkjktljkIGGGD2NUx7tLWZIpm4Vc7HOxp74sYzWzD9qoNwTcwmzuXI4N0fqKp/UbNajB/5iguZan4MZ4lx3zVW1+6W7uEhiIZVO5HehIrS9ccC3vmR+pxTHTNHlEg40BA3zxCqlpaoj8i0kKBLd4Mj8uAbc6uY/BikGhW/kxY4afqK9Cu11I+ZBKuelLbu3D5yKcMtQSR9cV2JMp99pnFkqM0gutMYZ+WtDmtw3SgLixVh+GgKww0zW4snXPy0E9pKTxCM1oVzpQbOF2pRfWFxAP93QtS2UiGGlOa2cH8JzUUkLAfhOfarK0V8gY/Dk57ihWubyB+I2g2/w0o8x8TsxNDpt3dECC2kY/wDTUo0DUT/9sR6GmM/i7UoAVjVI8bbJil48T3mSXfc0p2q48RAYmQz6Vc27cMkTA+lCyQlea496YHxJKzZkAauG1uGdsSwjHtQLUrD3LByYs4K7EW2aYsbC4IMbFT9K6+D4VyGDD0pq1VPckMIrKHOwqWCFmPKj47OSTPBE7Y54XlU6Wc0T4kjZW7GmZA7hZH5weK1I6UVHA2eVThSvMEetSxMCRnNSMYyIWpedVk8xW64qk6pFh2ZRVrvXyGFVy/3JFPqrFIZXk1BBKInXhGd27Va9I09bnDRXGEIzlTVF1GP+q3anvhLUpIJ1ib/h9N6qLb02bYnNqavotqtrHwh2bP8AeJNOENKtPbzI0fuKZKavBAowBAzJjXDV0Fbg4j8qD87HAoK41SztyRxGZv8ABsPuf+1dmdmSsKj8iSXaKNnPZQTSq58SSJ/6eGOMjkccR+5pVca/fzZ4riXHZWxUZg+pLRJpc2MyKsQ7yyKv7mhn0+3X/i39kn/7s/tVQN1I7EksSepoiKViN6id6hlhbT7E7HVLUewc/wAUPJo1nIPl1OzPoQw/ikkshUdhUXn5FdO9RoVf+DY7sHyrnT3PpOAf1qu3f+z++tyZZ7OY245vABKfsuTTX4hxyZsURBdypujuD3FAVzqd6plPuE8N2Y4GsLszd51KfoaDM+iA5WzArRWvJJk4Jys6n8syhh+tJr7w1o1+cm3a0lP54D8v2pLW5PzO5g9yqCfRic/Dqpoqy1DTrR+NEUsOXFvXOoeB76BWltZEu4efybMPcUgfT5o3KMjBhzzsaS1t94fEHoy0jxKkUbiORU4juFApbdeIjMSWy7n8xpOLJzz/AFrtLBy2KEWy/MIUwI1tb0SLiR80fDKG5KaX2OlnrT20s1A3NW0UAYEOO7qQkntSa83zTG4kxSy6csDtT36i1la1GPMhIFfab8kq4G+aLu4i3IZNNPC/huXUZRc3JaGxU8LSAbyH+4nc9zyHXpSB3DPUvvhad57UBcfIMsxOAo9e1NrjU4LYYhAmf++wwo9h1+tKvMS3t1tbZRHbpyQcvc9z6mgZ7hVzuCasE5lbMKur6e6fillZ/Q8qEds5FByXyoD8wPtXFjb6jq90IrGFm/Mx5ADPflSXqBRkwkps5wJ7cOik8RAPqaks7Ximja9Hl25Iz82GYelW260iwsrB0aGKfgAdlxkFu+T+wpXe6Ta3VurXF+kX9XAjWI8aZxgEg9aybi/qHwQY+817f6fTU5qZMCm0J5JpmtLhBED8iPknfpTBfDEYVFmmeKQJxMVIKyHPc8sbU/tLux0WzNvFJaiUKFBdznHL8RHOoZQtwwivrN5PNLYGCI14eRO22aQLmuygB9iMahRGWCa/7qJrHwvwP5t7e20sY+XgTJ27mh7vQNN8gDT72SaYKQHXdXbbAx0ptqXh6aJBcWk0FvKYOEQo3EWOdgBgY/zqtz+LY43a2VZo7mEmNgxwqkbcqhrq4LRtC0tnXKxO/HDIYplKOOYqWGQnYqDTsRG50ia91DSEhgHCUeRWQyk9F2/7UJZaRDMjyRXDFUTiMfCOI7chk1dp/UF/uDEzK9oFqFEOZCMYyQRXhc8x+lWm28K2ywS+fetNcqCFgiA546mkn9l3ZgaWKCVin4wB+3flVv8A9lLQzKwtajAkDQkFvJhuIZU9wa6urOz1AYuo1WQ8pUGPvQsM6yZ4CHwcEjpRS5xnmO9WQQwlfyQxHe+HJbWQgmPy2/BJzDenvQENoM5KHA2zirtbOY1MZQSRPs8bbg0JqWkfDwvd2QMlmD/UT80Pv3X1oeOP0j6dTloxDFGIgeBQc8jRMSBvxCuuEFcqDjoKJigGPm296IDEZAJW4jQc2c8qMK5rxLd5pFiiQvI5Cqo6k1xMECfaFoX9q3LPcFlsof8AjMnNieSL6nv0G9W2e4jSNYolSOONeFEjHyoP7o9P1NQzCOwtotNtSCsIPmOP+Y/5m/gegpJqd48SEgb9BmhwBswGPI8RC7m75jO3Sld3dKikk+2/M1NpF5cX9uxms5Wht8mUiEnAG/MD+elF/wD1fBc8MEFlblUGYyIAQAP22FZ1W/IyAs1Kf0lmUMWGJXbf4rUlYWFvJNjZgozirGPE1/p+k2dlORH5caqVgbDYH5TjlTAeJZBaBpYbeQucIIkyeLpy51V9dtNQmuIClssT+YVZVwfmNUXumuCA2hNO2s0tTzxmPNF8R3GpXUpWHMv4mJ3CKNjjJ7dqcy6na24jZoo5FkdQjswCq3XI6Ee9LvC+lNZ6fdGRUjhlCo2Xyz4/EP8AR2oj4DSV0WJILWWa8nYhHJchX7v6DtypPbEAxNWv/WCnX+59Jdm0WTyALmTA4ET+oeInmQF29zmrVNai5slRlPFKgZ24yBk9z+lUy2t1tU1AaTK89wzDzJIvwoM8hjoM7mh9Ptru+ilTUBfp/RAgaORuAsDgtudwNtqlcAEGOquvvZsAfaN9QtZhrJJuVYiMGOIS5CN6ntU0Lm0iihlFhdTgcLylSzOenTf6VRdX0+7srgeReNcEc+I4OeoHahHuLvz0wl0k35WXOR6gih9N+1MerUnUHuaFr97qAtXnuZDKTg+Qu/COoYHmKrmk3dzcX/wUUESktkkx7Bef6Z/agLTUNRaXzZmmaMDgdrgHJ98008ITWkl9cXFzDLHIkbMvDugTqMZyD0zQpSIyGlC/taYHqL3H2r6vb6NCbJmy86mUgNhguDjfvvnNQaBfXlzaIZ7mPhfCgsfmwB9KluNP1DVrGWZVtHebLBvOTBGCcA9hgDHpSbS7H4GeCHzvLuZzjilcBEK/iIIOD/lTBSGMYgWwFH8X6/aPr/w2qH4yyMEc04w6yOcH29aTtZ3dk3DdJw78PPYmjpryO41eK2tLy8uJDlEleIqgI3J9eu/KgNXnlGtP8aoeIRhERJMAN7g89qbTuHt2+0M2a3S5OjCoQRjHIcx2NNNPd4Jg8eDkYZSMhh1B70ltJWmJe3DHhH4Gbn6ZpvavxFcAgdOmD2raoXCVlyJhXFrUt3w4i7XtPttHLTwI/wANdkfDOp/4EnNoyOxG4PoaVcbP1z61dxbJqVnNps34J1wpP5XG6n6HH3qjAFA0MgMbxkq68sMNiPvTQMGcpyMwdx2pv4YhAup7lgM20JZc/wB47D9z9qXMOI4FPdIi4NDvZhzaVYifQAn96mEdCLblwqPK3X5t+3SudGm8P3hH9qiYurlsk4QdOnuOdRaycROucEqQD2pPpXid9OYQGwjuGQnhZYwTw+o68qp3vMphJY+nrTNTzlwjXV4LmAaLA8GlGI8QaMMrNk8snrtQlnoE2mZa4ey4p0ZTCrEtgjJ3AxsB+lIV8QXruJHklhhJb+i+So9d+QqS51KOVxwygvw8IZScetYzBgQpE9GaWs5EJv7+KYRxW7cMAGxA4WG3Xscik+ivc32sWttbsRIXDcR3CdST3HXHWubO2uNRlZFPloC0jSNvn6fWrL4O8P6hKl15RRLd5P8A1ap82BzVfr3NGECgxIq4A3qO7yz02wuJmdmMmC7FpPlP25ZNV65utT1W+WzgmnjtVTiwqcSoOnuaa6h4Q1N1EkFxHcHGTExC5PYc/pR+n215YafEjyRQSSAcbLkkEDJ+oFV/TKEse4TGk+OJ/eE22lroumRrC6Qhx87yJxyP13x1+tB6/wCIbqbTvOtLJYLcHh8zg+bhHIgdB96QaxdXbcS/GSzq7EoTkArnt70NHeXVqqSukTcHzAzcRG2MYBPD+hp9Nidjo/zK95bqyDy3GWtWK2mmQyzSBJ5CrGRjl2yOg9uleRrdXEcHwEUUVqEwJDszdun61C2vz67OlrLbrIpcAlVOVI69al1fxDHoMscdhbeZdjBAY8RcZwQ23bIGK40wTxi7RqtOkRiMY/8AZ9rl6h+J1C0aJhgFGZvY8t6hTw6/hq3uobhzd3E6Zb4NMlIl9GHU4z6V5pOu6pqOqxwX91cJY3asnw3GFO/+JADt6b7UF4ouEvbx47L4hYoVEagPuwAxjnsKsBaYXxEpvcVXfg/zJtK1iOaZLLT5THxqBIxf5UGQSd+5wKmkSBvN+MeG6fzGVHdCGjUgDIPTnQen6SmkSrqKhIbcp5VwAeJuPYqqqetAXUrw+ZIsLRsGP9KRvmxVNgWIwdTWpVKbhgRoRlp95ZaVEHa2ErlwvmTT5XYYIA6cs59a8vL/AM2G4kt4YHikAK4wQpHcdKqUzi5tZkLr5MjjgJ+UluW3fPL700i0nWNEtXvpEMyPjjh4SpI5HYjnypxpKQOXcz1rmjsHs9H5jzRLe3S3uZpVmmnz5ZSL5gpIyCPWofD91dC9uLO/kcusmwk/EvYH1xilsWq2sCmXTZr21nw3FE0fDwE89z/r1qDSLpm1S3BSJC3/ADDsWI3GT1Ox51ZtP6NXc69Vrmhy6mkWjEqp5HP2qteMIhB4kmcAcF1FHcgdiRwt/wC5TVjtDjB57/50u8Uqr6xpnEVBazfJPLHmtj+a2G7ExaRzmIFiAwTz60+0ch9I1G3H5GSYD6EH+KShlJxg/amuiSeXegOvyTKY2PoeX64qY0jIxEuogOrMTyBNIdLidtShYw8SjiQBQAzk9B9udWzVLTy3lRt2G2enpVOJSab4S1eWK9LH5mwUIx9x/lVW82mBG/TtVCZY9b06xtraKKW7SNZCGdLdfMI7lnztz7Y96Eu7e0VODTI2nZFB80A54cdex9u9FXU0VtbJp9vGzJgfEvjieY9t+nYchVg8NaLpzR3DWVzdws39MoGUEY6HOfasUYPtOJvcnXJqblO8N6VFf3d1NfB/LtzwsPM4fmJ6+gA5VczrFtaWSCCSZDhfnjf8a9xQer+F4II547DVfJR/6kkcqhmZtuRGPWp7WxntrS4udaukntxDlOKMLlQCDkcxgDY+ooirsSQZn3XJBlep1qniVrZreCKZw0kazSu8QcIvDsRvz2oFPEyXCpc3MbEnOGBJBz6ZxyonTbpb+wiuTBDJG4VHERyYtvwtkAjbf6VBJomnQLMqTIttKU8oYAwBkHruc7mq5bPi2jLdjVQoBiJ7S6mhcrNHFLGX4QkgGc8gQeg3FR3kUlzqM/xrRoiAgqrAjbsRTq7sLMMbmWcGFEGRnOQOWVAyB9agvNE45LaXTzAkqLxLBvwydQMYyBjmT3o1HFgTHVx6iELowOG0ZLfztNQq7lcygZDY/wAWPamOn2EMNzFdTFpZXyryMOe339hil8cq2cItr3TFiLSELCWYIuwJI9N6c+E4oLm/urmSJ+C02QM5YcXUknoPenpg+A7MzvRq0U5s2vyktlDANWm1GLzIhp9qxKuMKWOFQ4786qt7wSzrBK2JJmJBPQ4239zVp8X6pHbQG0Eih2bzrrh7j8K/Qb+5rMryS8ubtb9EYBDlccgOmPtUpTxrOhKoqG6uA5HU0nw3bWcOivE0Mc91JKfMnlTJVRuAMA5PKl11Y6fOzhoWlkQgtPEB9u/6VXeO4Aikt1kBILtuRxZIx6dabw65cabEuViilKBnOAeHfbJ7mq7Bw2czVpDgTzbuT2eh6XayyeWjXBkPDHav83C5OCSehzip0ntZ9Ulnb4gxWjFJAs2AeEYx6nPShHvJpkieCUcLnZk22O5I+/3pVDaz2qmTzeKLYCR1xxE9cV2WPuMtU1tz7sRvrl1pusweTBCYLmNeJCw+ZugUn2pFpFi39owyMwIQh+AHnv2+9fW9jfifzY2VAWOA6HJ3/T3om08QeRHIhggWRFKCRI8u7ZwMe9Op5U+O5F1TQrrxE0KybjiRuAxnbKHmKV+IT8R4gESHHw1rHER/iOXP/wAx9qa6eVt9Mhnujjyog8pJyTgbiq9Zz+fPNezkebPIzkf698ewFbqZ4jPc8vgBiR1PIo8tkE4otV4Uxg8PTFRLwjBHPtXRIIP75pkKEXrG+gZgP94jH9RBzZeeR9N/v2rOdXL6drNtqEQOI3D/AC9RV3mjmCLLaScNzHunY+hPb9qUX0FvrsTCKDhnjb/eLQHhb1K/z2/YXUFeJgrlagYSE6zZXUOLMyfEXAwG8snhYnr2FOdHtIvhmhvNY4JbaX5hbFF4wPfc753AqPQ77SNCMcUNokIkHDktzz3POqzq0Y0yG5QOkkMkx4e67Zxnp0+1efQITxXP7z05NXjlj/E1ewgsrJ/OljkmckYadiwiPpxbDn0FQa9HHqumT6dHbSOJSYzIhbbPPJ+3KqL4Z1ufRbeyhk4jA5aSVJDkjJ2K1b4Nb0xbSZ7aWYcP9RorZRxuO5O2cUfPgeK9Su1E1MM24os9PuG1MJetNcWIwk6QScDSDG3F3I23G9O7UaJZzyyafbo00jZUXX/LA7Dko/eoZ9atRpck6SyiV0zHGwOV9zyrN7jW7hL2SUDIyWAUncGlAMxPCGtKnSyWGJpmpa41iIS9zAWlcJLgEZyQAF+/avr+bU5JJjaTxhg5VIygVnUHYZ+1VTw94Ru/EVvHePqUtvdSjzkCw8YiKttg8Q327UZ/ZEPhu4dzfXd1O7NxPI/Dhu5GcZJz3oXpeOzuVa1RXbCdic6jqV95bhreR7xmMQt4k8x1bHZeYxvXOnteaJbPe6w0UVygAtbHiHFE2Mcb45YznB3JoCbUvEN2sy2F/cSSBsLbOvCzDHPiGx+1I4re+lcrqOUl4iohlB/F9OdOp01VcrKKJUqsVEi1HUjeXQeZy8PEWIY7ynqc020eEyiDitGCSN/Ty3LvSxoblZV86BHAPEQVyB64pvoF5Gl4Zbxn4wuAzHP27UTsuNS9Qtmo5X4l6srbR7GzKSopuOTRoSAG6gH+Kqut+D7jUSb3SBHBb7nyJ+JMv6Z79zRd/rNlqFmsefLhQ5AQ4kGOucd8UWdahnjiiEdxLHCAXUv8zkbD0/8ANVPWZWyBND0AQBEGmaRNZanDY3DMLbZnkPQbFlBHXOR+tFaxffGvBHo0EvkvJwcfBxPGAPxAb/T60TP4jFwJ4mjiy2TwHG+3Ju1AWerWjRzNNCtu+Mk4xn23qFdyOTLuJubBvVUk4EA1L4+wlktXW5lCDEU5iKhhjrnkag8I6Q1xqEckql44W4lyObGuNV8R3OrSw2On8TxuOBI1ySx7nvTg6inh/TEsLc8eoOuHdN+FuoB79z0rWtKZ7IxKn1CvyUIDmOdf1HzWi0q2fi+bNwyjqOmew/fHahYXVRsV2OBgZ2pZZRLHGTKczPu5HT09hRJAMS8LLxA8+9agHzMjoYh+Xz8i5Y7YJO23epY7f5cs2/Pdjgf5UKJMzZLogA7millSRiOORtuvNvWpkyeO1UgAsODhBz/nSjWdMcuL3TWaO6i3BG3GP+9MnkiK5VX4u7sK5cscnn33z9sUWMwc4lOuvL1kmZpjYamNnkA/pzH/ABj8p9Rz6inunWEC6SLbVYIor65yWuG4ZPMxnODjGDjkDQ+s6Z8S3nwFY7jGTnYN70ps9Vu9PdoCwAJy1vOOKN8df86o3NsXGtS9aXZpHexHmrWsMBjnhhS4j8vEoZNwB1GNh9KrEWomyvY7rTpmjeJ8hCcj29cjvTttQsrpQBLNpc464MkR78tx+teXuktPDHHa6fFcxZLyXlq4dm+n4h9qz6dtUpg89/pNF7um7AJ8wa48X3N2jwpY28YkAUtxHPpz6j+K4tUt1KTKkbXmD87nKxj0HUn9K6uNFtU4QI3VeHiKvzx7/SiNJ8LS3EivCwgUgkMf02pRekvQxHOjsPKSvJe21x5/GYgpBQqpQg+oHIdSPWu9E12KHXjNqF4WhdeGRpjkYz2AqOC8urSf4SSRZ44nbzEYEg5z/H2oG/mti7HhY/maIgAKc9DS+xxPUM26e6Odf1qxuYjDYDzZviMrNkn5T27ColjXUYltY7vNxG2YuP8Aik+n6Xd3l/Fb2cbsZjlYm5A/xWhWmg6JpS8cjyX2rxDBCtwxo2OQ67VBpqq6PUrVgucU9GUMX8UN21m063MgH9SSM7Z670muba8F84icyRhuMAHGfp7VcpdGsY4nfULW3gMjOsYtyOIjuT09qDS0iSzl8u7cxsSvEYg3vgmiSqqHQh8KlWn5jErT3LyQSeXEcq2MLzOKK0fVJ2kMrw8MKoVkbjPzZGwrs+HJzxSaelzcSNgxqmWxvvk8qOTS/Ihxrt5b2S7FY43Ek3qOFcgZ9SKt+mKi+KxIqlG82iGfXFeVVltgYwx64Y7d6fx6e99aw3U0cVjHw/NcMMB/+lPze9fXnifTLEBdKsVeRF4RcXQDN9uVVe91bUNWuuKeV5C3Pfp709LZdZGImrfOcjORHtxq1rpqta6LF/UbZ7lhl39PQeg+pr7Tbdldp524pj1bfFBWMKxuZHwZCcnH5aZCbI4RknG3vV9FxM1jDo1UnOeEc2PMmiFB5hvl6EA5H0peJiWCD8vM9zRdvJsd9+hHQUcXHEbRNKOFQ4J6DP6UZLC6AukLAHqYjWnI5RAseEHZQAP0r4yufztml+pGcZlBlkfKI4GOY5H7UPI8jEjGfpv+9a1PDb3S8F3bwzqeYljDfvSTU/BulXqH4ZWtJOnlnKf/AMmjFUQShmbNK4yDg+uaWaksVzHwzBWI5EcxTvxF4evtJlUXUYMLHCTRn5T79jVevWCnAzueQphIIggRBcLNBkJI3AOX/ioYtSvLduKGUow5FdjRN2wOQRjBpbOMZOdqrMPyjATLDa+ONZiUJPJHcpyInQNmm0Hj9XjVLrS4lI24reRoz/P7VQjkV55gHWlNTU9iMWq67Bl+l1vwrd8bS6feQPIPmaOYNv33ruK+8Kop8m4vI2K4BkiV8evOs/EvrX3mD0oTQpn8MYLur/lNRs/EuiafAy2eozpOy8L3BtQXK8yB82Bnv2oS38SaLaTNM2oaldSMSS3loufuT7VnBde9clh/o1Bt6XXGQLioGLA7M0W78Z6EVXg0ied12BmuuED6KKXP45kjQpp2kafbJnILRmQg+7GqSSBvXwlboaJaVNfaokNcVG7Yyw6l4p1m+ThnvJBGfyR/Kv2FJDcyMckkk8yTURLNzY16AB2+1MisyRQzn5jtRXnpbJ8g+fpQXmFdxjHbFcuTzY5J/SiEiMdP1y4tpFSSGG5RScLImSM/X/XernaaLFrYjOgXwW4VS0sd2RwgY6ADOc+u2KzcDvXUcssDq8LsCPXau38SQRLFc6jcWN3LbSfDzGJipeFiVOOxom01qSSTgSxaRh83CjZOB6elVY3fFKW4EQf3UGB9qsHhG7FvrdrMsbSliUKqQDv2zRcoOBP0Zc3Yt0LkZAZRz7sB/NAav4hsdKjDXMh4yCVjXdmx2zgfrVT1zxXBeWN1bKoVZVZUZlOUI6ke+MfSqhZz3c9xZm+R9QT/APHM7EYB3z7euQazHuhjxhFpor+PdOVI2S3uZCwy68ODHvyOasOh6zbavb+fasSoJBUjkfWsv8QtG+tPc6fdIEuI0LIyZVSPlxgf9NF6F4obRgYvhFePj4n4G5A0KXRD4Y6gcznc1i4tYb+1e2uY1lhkGGVutYb430F/DuqS22S0EhLwueZXt7jlW2aTex6hZR3EGeBxkZ51Vv8AbDZJL4dhvAeF7eZd8b4O2P2rQRsjIh4mG3GxO4GepoKXGCVJJ5ZxTG5LMDgKO21ByRkseJhtg4xke1HJxAyCwB3H81G0YzRcwHECMDPQCoiFyOMgelQZ2IKyke1cc+RopwrbKSRyqApg5OeHsOlRBnhBP4RXnCRzNTBVzhSRXjQf3nya6dId+9fbg/hP1r0IQTsfevQmAWZtvXpXTp2m65O38VMbS4FkbvymEIcRl2GBxEZ/YUx0TSBPDJe3kcvw0allxsHI9e1NtUt7vVblLCKNraygjEpDjPGT+bbrzxXDcPhrJlQGAd69/Fv9MV8AOLn8oO2ds1avA2ladq0lxFqOlz3TLgpIkhRF5bEgjfrRE4EEAnQgvhfwtNrdxIk5ltoxDxxvwbOenPpQOqaHdaVbxyXnCPMlZECnOQpxxex6VrD2XwWkyWvkSJDHHm3KNxNHgbb88g9RVI8ZXEWuanZafo/9QRIWLAYVR6egH8UpXJaPamqrmUd1FeIzIduWc4oieFoZpIn/ABIxU/Q13p1rDd3qW81ytsjbeY24B7U0yvP/2Q==</t>
  </si>
  <si>
    <t>Rajma Chawal</t>
  </si>
  <si>
    <t>data:image/jpeg;base64,/9j/4AAQSkZJRgABAQAAAQABAAD/2wCEAAkGBwgHBgkIBwgKCgkLDRYPDQwMDRsUFRAWIB0iIiAdHx8kKDQsJCYxJx8fLT0tMTU3Ojo6Iys/RD84QzQ5OjcBCgoKDQwNGg8PGjclHyU3Nzc3Nzc3Nzc3Nzc3Nzc3Nzc3Nzc3Nzc3Nzc3Nzc3Nzc3Nzc3Nzc3Nzc3Nzc3Nzc3N//AABEIAJQAzwMBIgACEQEDEQH/xAAcAAABBQEBAQAAAAAAAAAAAAAFAAEDBAYCBwj/xAA7EAACAQMDAgQEBAMHBAMAAAABAgMABBEFEiExQQYTUWEUIjJxI4GRoULB8AczcrHR4fEVFlJiJDRE/8QAGQEAAwEBAQAAAAAAAAAAAAAAAQIDAAQF/8QAKREAAgIBBAEDAwUBAAAAAAAAAAECEQMEEiExQQUTUSJxgTJSYaHhFP/aAAwDAQACEQMRAD8A9WACjnFVZbiRhiNcYPU1FcSMw749qVl5jfLIQRWbAcG5IYbjyPWureTdegoRhlz+lSvbq3QYNUvLa3vYsDjcBSmDDABjzya4Of4uB7HNPc3LJLGMKSc1A14ynLAYHamsJKrKeFHX1rmUhDggdOueKUd2SOQuc9OhqxvMoKqqrnsTQMD5FABcEn866srcou5TtXPzBhgH86r32p21l8keJ5R0x9IrH+IPFIhbF5c5YjiFOv8AtSycY9seMJSdJG4u9W0+2+qcFh/DHyaHT+K7eM/g23Hq7V5Xc+Ib+5hM1rAsNsG2NKfmIPX/ACofbK+qBjcahdDaf4ItwA98HNQ9/wDajsjoZPs9Uk8crGeBbIP8VNH4+BOC9qfbdXlk+iW9vYvMX8592Im52uMjIweQRUJiS8aFPhI45FGPwVy0n3/T96zzyQ60UWe0QeMY5uHhQqe8b0Tsta06UgeYY2PZ/wDWvAnsbi1fawlt5B/Ccqas2mr6pYkbJ/OXukgzn86aOp5piT0L7iz6LRlkXcjBl9Qc1zIwQEnpXkGieNvJlEdyTZyg/wAR+U/f0r0Kw12C+VEuGWNj0dfpNXjOMujinjlB8hdV3jPbtUoQU8agLxgj1HQ11ToQXampUqwBjxTA5pdacVjCpUqVEwImX8IjgcUtPdJIEYADsee4qaXlSDjkdKG6QD8VcW7ptwQyY/OphCkrFXGO/fPQ1HNHvaBiBncDUxTOA/A71B5/m3m1fpjXnjuelBsI17JiVMkDgn/Kh8khYnaWx60+qXCi9Rd4X5Ovrn/ims1lmk8tF69W9B60AitLaR5D1VByznoKbU9RbZ5Fs2yED5nPVveiUsTTr5MOfKXqSetZ/wAQaLJqVsbWG+W1Un5nZPlk9s54oSlS4HxxUpU3Ri73WbrVLuWy0HadikvIG+ZselZi2S7hkkuowC0bAyeYoJGTxnNGoNJ1Twb4lSWeDdbTghJcZjyB0JxxVbRbu+jW4uVso2WdfMmfKuGVj0K56Z+1c04S/Uz18W2KqHQPlEzyM5OXkOSQuMHvQ0JfwXLy2EjwgNkZP+laJ4LXUbOa60lJ1duFhyGX/Ufnmi+nafLf6Ylo1q9tIjgyu/GB6Edz1xUk5R5HzTjCO6TqgNouq6hbXNwmpMt55y+XsYfKx7H789q51K01LTbX47yREIpME5APp9PWt9p9lpVsxEtqjlz5QkYbiBjuegrNeI9Ot7a5mtROjxzRsUUKPwTnBx9+f0pFO3uZyafWxzPbFf6V9Y1hr2wslYIysNwJHKt3APoR+4qhZSxW7s9zYG5iYFVcZXym6jBHHX86G6RZ6hcyLapC8hiJYAdSPWiPxGracPgpI3NvcJ9LAgrnuP6NU7nZ6Mtu2ia7hXX72a4tovKAwrvdXAHmHp3xz9qWlTXuiNKnxMY8okPaS9QPUH/mhF9peqxzGZ0aOJsJvLDj2IHSpZbaNIV84+YyjBZhk/em3JNPyyCgstquD1fwt4oinhVoX3xA/PGx+aM1toZUnjEkRyprwOeeLSbyyfSPlmEINwAxKyHPcfavR/CPiKO4t1mQ/gudsiHqhrsx5N3D7PKz6dw+pdG3NcmulIZQy8qeh9abvVTlGpUqVYwqVMaQomAxBUYYZ+9V9PVl1RzGcrsIYkdPSrkh3nA61NEgjiITAyck+9SQSK9lYDanfpUdgu2KTB5J5JpM67z5r5z6d67bYkOBwX6UvkYpeUlw7TNGMnvRSKMxQhVGHcZbHYVQ00efKuOIlyxq9NKCCTnOeQKze1WZHazYXYhRX6AMcgmoLqG21BZLOZHaOSMq+BwAeCM1GtxHLcxwiNd+CQSSR+lT+YSwDwviTO5lHy5HY+lQUrZSqM2kC6dYvpWtSNNYvIsUTzvuaNWGF3N/iBGfcV5l4k0e50e7fRELhc74rhl6xdAPc9q9dvY1e5mMmTGqDepXICk5DDjqCAfyrIf2jWb/APa9jevI0l3aP5PnJxuyMZ/PrVW90ODqwSanXhnmjtqvhm7MRXdhOGQ8FT7Ub8NeLLiPUfMuLW4ngk4fnJVwOD+lX9T06DUNDt9f8PSy3PwgxeWs5DSDAGT/ALfpQezl0a8hM1yskMr4w0TcL2zz1OO3Spyiq+pHS4LNFwT4/s2Frr2nx2c0M8oV5d8jwzN82SfpxQDT5b3UGufgby3gtZjxBJ9W3rk+nWqWnWmjrrMqMr3QVQzSznezdc4AxgfvVZNN1Ge4nn0UgQsPxPLbJQd8Z5xUY4o2S02k/wCdt26fQbtrW50/UV/GTzlBIjP0k9sEdq71PXdZVGu0aAQTKFKAEMCMcgZzx6j1NY/fqlox2tLJGrBgxOdvoc/nWhsNJ1HUZ/O1CRIfLjJ2r82fU/8AFFRUVaZ2ykp8NclHS76a9nAuBLHDECDtHcnn70cu9CvTbKyRiQNggR/UB1on4QFlHc3sE/lyXERADJjbt/5ozaXVpBfOtvO8ka43wk79n2PUD71LI25WeVqPUJ4J7IrrsxMOi3dsivc2022aQAlAN329Rx61aspLzw3qi/FRNHHIB5qk5DLn6gRxxV3xKy+eZ7ScGIAbfn5PPGO9AZWnnRFdy0UYwoY5Ip4yV2uz041mgm+me2+HtQWRPKLhlYbo29RRs9a8o8Caqxh+FkbMtucp7pXqkMqzwpIvRhXowmpx3I8TLjeObiPTGnpqYkKmpUqYwIBZZghIIPQjrVpjjn+VCrfc93kElU7/AHoszokWWYk1K+A+ShOcvk4796YkyFSCSqjgY71Ukmba3OWGcZriG7f4cu6qoHt1pBvIV0RA1i0u3BlbAHsP96szojBhgMRyFNS2cKQ2UKY4CZ/M8mubgo2RufaMjHrSZHxQV2QLENsbi22tggjstT23ThXT2JzTK6gKFjIXoMc4ri4upo32oo2/+UhAWoqkOxrvfIHEUS7yQGaQkAD8utCtStLV4ba2uot0SSCVgv8AC45Bx3HtRiWQl/mYbO4HepI4lKsxVS7dTVYvmgxlR5LDpGreEdcN5Y2c+o6bc83UtsgZWBJzlQcgjPp04rK+O/DK6RqSz6WJDZ3WZYgnIUHkqPt/Ovc59MmWVpbObyZAM4U/KfuO9ZC/8OanN4ZubO/ZLi+tHF1azhRhmOWKbc9Acj0IIqia6RZZE5WeQRW8kcXx1hLvaMbnwRnHr/tRPTNSudQMdrZCZ5mY71hU5K49utaqCw03xvCwSEaR4khT8SILtWcY9P59aAqV8Jaxc28lrK8hjCxM8eCrdzj1zip5I8HXp5u6s7Wy1KYyxW8qxRyR7HV3VCRnkfNihtreazp+pf8A1pJjCcPGFyR9xRRLa+N7A9xeizkuoSWeUbgwIPX713a2s0N/GfPaQ7AJWSYfOnfDD2qEGl2dU074Z1YWt/OH1aWykCrIGm2cYXI49+KOSa3YS281tBbvJxtVANhLHoO2fyoJJe39zPIzkiEt5gjLbnJxwCf4hVLRrhhfPFcIyXCv5m053MDnp270rinckcuTSQzTTyESWtzZSLJqfmRRZ+jZhn46c96IT3FhNMTpwkVRjdvbdk+3Aozq8kupW0dtcy3iQD6zNGTj7cf5UL+G021QRWKuVJ3NJJyx+3pQcotfydUIuPHhHXh+5+E1iGTAVWbymG7III/1r2fQZt9u0Z/gPH2NeFvgHP8AEvzZHqK9j8Lz+YsLA/3sQb9q69PLlo8/1CFVNGjNc05NNXUeYKlSpUTAeMCOMDA3Edu9SKvmQlTj2zVDzCtxvc8Hrjk0QjDRtuULtPc1OS4MgPcoVVh0IPWqN/I0ejytHgso4HvR3UoiVMhxtweCMYNZzVZo7ayiiYgSysBg+5FS8lDc3iAQbQGyvpVW4LlC+3lRyDRKRtsbPgEdeelU5MTjDcxsDgg9anl7DErpwpcStheG2rmo7i5TygQwePG4MASPfpTvE0LhVlKLH1CgZb3P9etPdPcSWa/AmJZsYDSDjqM5A71MYkuYRKFdHdEBy23GPzqZHjSPLOdoHRR0qMNIkau4Rx6g1IjrAYw+wLK20L057Uy+QHUWxtjwsW44OKgvIg34A8wBsbSM/KR2zUxESyB4wFbGAOx6ngevNcO7eYhMYEZIJYHnPvTrgyZ4Z40tbvRPE3xWnwXMRVwyXITgt1xx1rcavbHxT4dTUWtjFq1lkXFvnkMByDj75Fam5EDSKZ4PM3M2Ae39YoBoHiNLvVrvTW0N7WcgyO2QPNGcZ9zT8Pg6YyaqS7R5kks5mkt7uEtt5RmzxjtV/TLqOG+ihhtWyyFGxg7mPQ49OnFbZG0HU9VkgsJzZaralo/JnXOenTPBH26VWvIf+l2k+p6jbwi/tSUglRQA7sOG98e9c8sD/B6EdRu+4GvNU0/S9TjT4eOLaOXiTBDDrnue3HvzQO9ia61N73RDEhGXCkkfLj+utSF9Gj034e6LyzSPveViMn15qgbG7jk8qCMv8SpYNEwbj0yOlBUuR5rZ+ot2/ibWyNhtXkEnyg7M8/lXUGVt8XEbpccYVuBjPNaCwkhj0uVdjRm0UtLGw+ZCBk/f1ri/1qWHSolvUiCzKAwHJAOP3qcsm/s8/T+oKeXY1QDkjJHykAqeTXqPgs7rCxf1TFeUm5UH8PoTxmvWPBqMlhYhiDlc5quntTOj1BL2vya49aamHQUs16J4oqRpqVYxmHJQfMQCenNSaZqC+Z5LsGPas9e6mhkDJvAxjGODVQ3xEgZchhyMHmpymmZJnojRrNGyOflINZfUooHkkgu4VaaEDn27EVJofiJZT8PcEq46EjOavaxbJdILmIATKuAx9PT7UjVjWH7OXztMilXDZiB69Tih8W6WOCGSKRGXrnAK49+9ceELn4vSZLZgUkgYoVHYHkVchhdHIaRsAkFWO77EVPKuUPFlSZcqxBWN8kdM81xDIizCF+pUNwcZ54x+9XfNAhMnl5Ujcd3XB9v0riSCO5twAMEEEMOwPI/cVEYsxBFLAEFWHT/Sq88YzGZsMhfIJOcHtUL+bEeqAggjHXHpViKYzLjbhc8qR0puGAQDhNhkCNjAYAdfzrtgDGiygsT8pIGOR3qRhGcFGXK9F4xmmJ2NktkY4HbPrRRitcQBtqY+RgVBA74qnbaQI9ZjvQQGCOrAdOcYP7VcguHkJMZUQ4Gxm53fapJW8lJJGc7mHAz0poNXYeTw3+0PSLnTtabV1Lj4+WTywvVWUgKAfUjmt3pEKax4S0611eYyXF3AX8xvq3ADn7gVrL+ytbu2ieW3Wd7VvMg3DOxsdR74NZbUrm68O6GLixjSRbKXEkOODETyB6YBFVTRX3HJJfB5o3hFpJru1muGGoQy4ROFRx2xmiHhYW9pZy35eeSSMHdHuxkew6ZyKNeL9NGp2h8TaDJJDKse25t5F5UY64PQ+1ZHT7iS206RGwNwLY7DNQzLij0MMMeaLUvKNtZ+L9MkuEhnsH2yuIyzRgFt4xhh3HT9qHJfz69HMmp2gjt4A0luY8Aeg3HPUGstNqN4l2kyxrJI0YRcjIU9A33FFU0mb4R/+oX5i3AkQxAFQvHBI6HrUtiqyGHRQx5PpVlS3svirsSJhgq44PBNe1+HrUW0EMYHEcYAry/wpYm71W3iUEwht7EHsP8AevYbKMRw59Tin0qbm38B9SkklEtA0xpUq9A8kempUqxrBE2l27fVGv6UFvfDMMpJjYpk8BRRa5u50BIjDD70IudSnLEruj57HP7VGkMZ3UND1CxbfExYLzlPqonoXiIS/wDw9R3JL0VmHDe3tVpNUkJxIwZe+arajplpqEZZcB+4HpQ+xg1oVwLLWwjtiO5XYf8AEOR/P9a0eoxbGFz5mwL/AHnuMV5SdQu9KmEGoB3iBBinX6lx6+uP1r1TQ9Rh1jTIrhHWQ4w5B6GjJbkaIKE7qWunm823kRQqpjg85OffirICuDIkjZfqp7jFSyQfD7o44EKpkrx0B6/nUUhkjjjMIX5V+ZT39q5GqZVuydlEseJ49vHDMOftmo5bdnjKmRVHJCpxx/OoINQ+ItUmRCqHON/yn9KsWjIinLlnOWHHcelNaaBVFa2E0QVSqMC7cKeNvQZ9+9XZwxIMXRex6sKRjhYK6o4cDG1h+oplnR1lGwrGDtyDgn9KFBsjyPLjSRVJHKg8AH2qT4ZzKVAXbgEkNyT/ACpRGMu8K9/mUcU8PxJQmY8gn6eB7VkjEccE6PsZ0aLGAO+Oc/17VRuBFDc7ZEzFNlXVlyD9/aiMdtJEuDLIdpyM/wClNcR5hYSkSSHplQNvtTxdBRiNVvJNL8cQW72UhttXUxu6co5C/sQOvtWIvNGtdG8SzWuphpLMHzLdR02Hpn1x0xXr67ZEaGYbkKlc/wASAjGQe1Yb+1jTpodKsdQRlke2fypGHG9W6H75x+tPSlE6MGRRnT6Mp4hu5UvEntrbFt5KojxfMMgnJ+/Shyve3fzzu8cErdO7kVUa7fySI/Nz/wC/IFbDwbolzrUkCKpW0jz5s3Y5OcA9/tUJ8KkenGcUrvg1/wDZ7o5t7Nrt1w03CA+grbBh5nljGF449a5hijtLceWAoX5Y1HrVWEukhyc5Oc+tdOGHtxo8PUZfeyOXgIU9Mp3LninroICpgaWaasAy6iS9bEJBTPLA9TVxNLjUDcuc9ar2y/8AT0iEK5CrhsD6qszakyRL5K7hjJHpU5R+Aple60aKVT5Y2+9BLrSLq0yYZWx7VoYLi8uBu8ravucV1O8aqRIwJ9FOaShjLrImoRtb3KASj1H1VB4d1E+FtYYkn4G4OJ0B+k/+Q+1ENRtlLebHxIOQR61Vu7cXsDS7Bv8A4wOxp0KemMEuIVnhJZWXIZDkMDQ112FmU5wdzKByeMVkPCfiJ9GkFlelmsSfkPUxZ/lW/lhiuoxJBIMMMh0wQ1TyY75HjIFyQRzjaNrZ4xjBA+1RXEEzDEJI2HDYHOKlubPP4dwCvIZJUPIP8q5ltJ0uGuFJLMP4WINc7jSKJnNlDIgUySEthskk/L6fvUsjiK24CO3UhH6/bPWqwYSpIzK7IuQ2SQQfSnW2hXYjBXA7Hhh/XrQv4BRW86aRMlZI025TZ1ZCOQc9D/Wavo9zxGEONvXv7VJchwqPbEuEGzCkfrUaTOZgXkJIUbCI+gHXJ+9FJoPZ1Z/FyIokflUw5C8liev2xXVwrAkKfnwcIOC3fip47iRipGFGOQwxTvK7szqrKynIIGePT7UWlRr5KiWR3+ZlirqNoI6V09rHPEYbmNJER1/vFyD+tW0LzgIS8YHIP8q78oMjwgnkYJpoLk1/ICfw7pepKBHaxxQBsuqQqBJj3o1bW0NtAI4USKFOyjAA+1TQQRWVosUeI4Ylxyeg+9CrnUfiZfKhH4A5yerGrRglyCeSUuL4Iry9kNyH/wDzrwBjp71dQJNEsiEc9xUYt43U55LetRaejwTTQkjywAQPv/xTEy7C2H29AalNQp/eqalPNUQoqVKmzRoUoCzDjDciuWtY4PoTp3xV8YHXiopQ3Kl8g1n0EHzoZWw7MF9M1AbZIzmPH3oiw42kGotgJx1qQ4LuIw2fU+1VIIAkxxnB6ijEqAHniqjrhsj9qMXyKzOapamOQ7Rlal0LxDd6HJsH41ofqhJ6fb0opfQ+YeB19qC6jZmAgetOBHpWmarYavDm2cNx80T9V/KpJrCCT5tpRgeCD0ryON5IZBLBJJHIvIKHBrWaJ4uvBCY71Rc7O+drY+9TcUx7o0MmnyW0jSRKsqv9YP8AnUM6xA5khkZcDdsHfpXWn+LtIvd+JXheM4dJVxt++KLQ3dpc/wBzcwyg/wDi4qbxBUgRGUgUpDGpWTkq3cfaoGsbnKN8XLIm4kAADA7CtGIkPOBz3zTmNFHJOPvSPDYynQEgKqC8j7SOCG5Aq1LFJNEhgIODllPCtXc82lW+TPLbJnrlxz+VCrrxho9ghSAyXDDosYwP1NFYnVMG4KRW9wrsGbG7nK9qbUtSsdIh33L5kxwq8s1ZC68X6nqAK2cYtY84yp3N+vaqtvZzeYZJyZGb6nY5z+dVjFRFuye98USalOY5LWZIAeI15/M+tc/9wW1s4SaOVCRna61etrVA4woGfapb3TYbiWNpY1YhcdPeizEEfie04BcKBz82ciiWm38V/wCbcQfTkJz3x3/ehdxosWzCR4OOOKtaPaCxtRCAOuf1oK7Mwyj4kWptwqhLJ5SeYO1SLNmrx6EZc3VyXFUmuyZAgUnPfNPJMEXnOaIC7VYOzXDgnilSpH0FHWATg1FKg27u5pUqixzlhuU55qFkWlSrIxC0anPFCtSUOQGpUqt4ERn50CucVNpHN0EPRwQaVKkXYWA9Xlez1eKSBtrMDG3/ALDPer2oxr5UcgUBjnJFKlW8mKLTzIQFlkA9mIqSWeUgZlc/diaVKswolsTuc5AyO9EooIzKpI69aVKsAO21tEq/KuKKWsalcEcYpUqAR2G2VUH0k9KvRKCnPPvT0qwSreL8/UioYV29CaVKsjMsFfMidGJwykHBxVWOyjixsaTHHBckcfelSqkOhWXQB1wM4xVK9Y78ZpUqcB//2Q==</t>
  </si>
  <si>
    <t>Pani Puri</t>
  </si>
  <si>
    <t>https://lh3.googleusercontent.com/gps-cs-s/AC9h4nqDA5URRply2mNPzcsDu2jUGM7nt8pMIsU362oZ4q6KUksELamUxmS7LXgZ-6vGT5tNz4n9OpkE28YXA3V3hBZHZe0J2Y7lIYUfxMr87dCX3zS-XlncwAgy38iCQNkj1skANDvy=w138-h138-n-k-no</t>
  </si>
  <si>
    <t>Samosa Chaat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</si>
  <si>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wEBAQEAAAAAAAAAAAAFBgMEBwIBAAj/xAA/EAACAQIEBQIEAwcDAwMFAAABAgMEEQAFEiEGEzFBUSJhFDJxgSORoQcVQlKx0fBiweEkM3KSovEWNERTgv/EABoBAAMBAQEBAAAAAAAAAAAAAAIDBAUBAAb/xAAtEQACAgEDAwIFBAMBAAAAAAABAgADEQQSISIxQRNRBTJhcZEUQoGxM6HBI//aAAwDAQACEQMRAD8Ayaqi0SMxWy6juOmC/BlB8Rma1k87U1JCNTvpOmY/yDthmbNMnznK+dBk9CmYUYHMUoCzRgW1Lqtq+h6dsVI86nzBRDldEUl06Ut+LKg76R8qD6D74AZcHjEHMIxVtLNXT01Kjwwx+rRIwJF+3/GCtNRUdS4FVGzJ1AB0jCRRa8uqZqUaTUu2qRg19+y38++GvJs+y6ZljqW5MwsGSQEb/XviTVPbUAE7e8v0ddTfPGVMrolQNTZdSxnrqaMPt3xaXLcslYGXLadB0uq6T+eI4amhI9NVCoHcyY8rswyiki1Gv505+SGnFyTiJDY3KzQZalPVAmdZJ8FVf9K94pN1H8vtgW8TwLfueuC9LUy1ja5CWLG6LfoPGLVZROIhzE03741qkYoC0yLnT1CE7RJzynFbSaNIkZDqMfna23vhTjmzDK9TUNTNyb76Sbr9R2w/ZlSGmVpY+vW43wlZlK3xBnjJSb+ZRa/1HTHfTM5uB7yeDjDNF0c2qDjuLAXGLk/GFVUa0paSMM2nSd2KkYFUVfSl7VlFG9zu0ex+46HDfkpyeZh8PoRyPlcC+PV6ejPIAirCwHHMCx0ma105zTMS7SqLpsF0n/xAw0cM51R5xl/w1bEsj+oOsy2vv2xahlp4aynp6iJmSc6eYvQHAbibKMvpKyCnpquppHdzJG7PqVW/2xF8RrpsOzkH3ntNqzW2HHEmzTIfhiZcvtGjHaLx9MTcFQSRTzzVkKmVmsHPXbtgI2cZpBVLR1zLKhIUVMQ2+vth1yIiWYQxFpI1W+pmAOMbUetXVtbnPma9Rrs5SF8vnSDVA0AVtWrmeMXqbmLmNQWOzIGxRhkhQNLPZY1Nzfcn2xYo5pa2aaUBoDpXlow+Ze2+M9WJEfjBlrNKUVWWSQoo5jg/fxhUpP3nTSmBYzqVLsRtpXDg3PEYsBe3bFRoKhoyY5hC8g0SEgEAY09Hq1rzXj7GS6mq1kyn4ixnbI88PIqeYGiD3YW0+RhfqAOZcMzk+OmCi0tQudmGpJmfSWNRqFlHYdOuPfgaxpLRq8qjb0LfH0FJJQbjmZoyq9XeD8sr5ctrIaqD54zfT/MO4xsVHVRV9HFV07aopRcfXGPy/OUkhAKnc23Bw3cC5nHRVAy6ZjypjeME/K/t7YNl8w1eOpGPNOJXXSbfrjm2AxDzPyzGYgwZohIfEjsRf6C18MFDnFYlJ8LBIlPCdjHTRiNT9bbn7nC0t8EaFtNgT0xUO8mIk+lhWxeo7sBt9cW84yyucldtiLW/vitymnrqeKOxZnFvzw3VFPNLIqozXO33x3aDObisW6PKJRGr1M0vX5EbcDB+GmghVTQx8uQixkka7H+2JUy4xhxNzDKbaNLCx83x61E9wDP0Hi1vrgRUohG5yMZk9BNJFMY2sGA7dBgrFUOs2osX1W1DsR74FQQJFJoU3Hfe98E4WhiAUSC59sdMHIkNWSXtHACrHvvtgJW5AJ9baLaj+WGlw4ukVmU9CMdCm1KI5D6AbsTc4IY8wCfaZjXcMzoWMRUjAeSmq6U+pTdf5v74245UBSqUjDoWtqC98CM1yKSfRHHR3W+7OuknHigInlsIMzei4graUheadK2OiUah9jg6nFUFZGRX066yLCQDWMT5/wAJSQHVMqwWHQNsPvhfbhqsXenbVpF9QHXCjVzkRmVPeHIJMvqKiIh0khiUExxPpLv2uvYYNniqamK86lgANlGmNwLe+2M3lWrik0Sxq5BtuN8WafOJoLJzayEXsfUGX8jiK/QLc3VzLKtSKxgDE0R+OqGANDK1KSDbYNb87Ylg4tpZNEyZlEFCaBEqe/djhGXP2k+esiYj/wDbTD+oGCFHxIlMd5csZj0vTXOJx8Ir8ZjTrj7iPNFxPJWyGCjikmNv4Ija/wBemOM4q6yAFayoSBWGyR7ux+mFqbi7MHgiESzrDKPQYKcQRtb364+y2Gsq5+dMgub2VTe9vJPXFNXwulOTzEPrrD2OPtClFFz7aGMKfNpvct7sfP6Y9qTW0RAy3NZ6NtWoiwKv9fbBDL41UG2zE3sVxPUUsc1wVVrdSynFxqTbtxxIncueZQr6396RRGZYzOEtNyhpEh9sDY2eZbRqY3hN0LfMtsXnoY6WVeUhZb/xG1sdT05ETScyMOTbcY6FwuJ1SBH7hrNBnOULK+1TF+HMvhh3++CVj3GM54ezKXKMyWokK8mQhJlB6eGtjStIdVdLFWF9jfE5GDKQcz8mjUrWMb3v2UnF6ihqpbcqmkN+7CwGGtY6IVAWeJ3jKn/tGxVrdcFKRaWkjEiQu4boCcVhZMXgrJst+E/6icr8SfP8P2wdSWUx8uICxtcnEJaSVyzOAo9ugxYy+FqqSKmprNLNezE7Kvdv7e5xx2VV3GcUFmxLuU5ZLXuBGWGlrSMp6D27YZqLhvK6Rd1JINjuWJ+/TFugpI8uoo4YBfa2299rE4miQs92U7eQCcRFi/JMp4UYWQ/unL0//GB09Nv64+bLstBGqjiuD2G2LqwqjMyD6kjbEE7CJF5siAjszgH2wDEKNx7ToJJxIvgMvS5EABudgfp0H3xx8NQlFOnQpDfM4F7f50x38TTzyFH1xMp3I/hJwu5zXJHm9PlcqlpHMjl2YRog0k+pjsfO2+JV1ivkVnMoFJ/cIWEuX01NJJGzq8fQK4JP2vt98Ulr4OdAWllCzX0tJa2177n6YEVNMkKJUo8UwebSU5hULsbix/Pta2OZKeamppXq2mgniR3cSIdPew1dSDfb6YmOsuB4MeNPWe4hjMkpc3iWE1guoO7oRpsbbjoN/OBaZdUGeKIsHgRwsgprcwKBuSDgetVplb4Jo45piEYmQsgbq3pI6dPuMQRVlbT1B1SI8EWpRNLcgarE79j+gsPOGJ8QvH1gtoqjCGa5Bl6uzU0FQUA1M06aTffzgeeG6WSK8tMT4ZBcjFik4hq5J2y+Opckk6WkCEHYm/0v3xbPEdOa2GJotd11M0UgG/cXNhti2v4kO1iyZ9Af2tAFdwbSyWemkIUJ6te1seU2QUchaMQoSFF2sTv9bYdaeqyquLQQVMcsouOS5Cu/sBffHi5fzVZ6OT4ZrFRHKNvri2u6uz5TI3qdPmEWDkU9P+HymaEH8NHNtJ9h23wYpoGKRglUZV0hT28nEUUU7VsiTVDOyNuWF1bBGrLUhimNPLEGF1JWwY97YoziLIkggRY15EjaurE9sWDVSuQhRX6WktdhgeKyIycxldQB6rqbYmjeSZmNOFR2HpN+oxzvOy1V0zzgkqCtvvgFmFKiIIUhItvYk4JQU9bDJeedjY3046nSrnd2WINYeOmPYnoD5L6FR0/DO+rV0wx5FxXDl+XJS1mtmjOlCN/T2wHrHfUokpAoTbYd8ffArOBIkVwR3OFlMxgfET6aZEkGldR3NsW45mNQqp6Vt6dunnFJTLzDHHASg6Ai1sEI6rlpHzQoexAC7hffpfB5g4k1RKzMJZXkYrYlgbdBtfDnwvQvFBJXVCgVNR12tpXsBb23wq5FTGvzKGmF2ia8krkemwPTfyf6Y0L0pAEIPLvqGq9tve/j+uI77Az7R4j6k2pu8mehgzmxuzbEWtf2xPGFQeL+eu2K1IjTQRTqQFbsTf6HALirMa7KYHqRE0sSqVkjsRvfqLbna+IV1lRbGeY70TCOd8R0+V0skhlTXGurQLXBt47npitBTST/AAVbDNrqJKeOSZXN76vUAvjocZLnXExzQsXp0jLqLszjcnqfph6yaKsyyHKKpZ3elraaCKd5WOrmWJYkncbkWH1GJPiKvZVk8fSFRvVyMS2+b1FHndTFNDoWaQciMmwuhAJ+4sfywemy6jzSppsxFJA1aAFimKguCLnb++AXE1DSZtSTVOXTI1TE+o2ktuPSd/sLjvYY4+Mq6ThmmhrIqvnzyRElNQZY2kAazCxDadQ23F74zNISGV04PYiaLBGXA7wnWZZSRcySpEUIQiR+YSNYOzE72vc9Ou+KtSEziSnf8GClllaQTS7h21ahbe5FtrHDJLDSUOXyVFJI608cRdacHWzMBewvcnp73xmkWb1w4gaI1NOsjgkiSAKzv006rd/BGNB1bJAAzJlOeRCIoK1KhYzSTGVHexSQrGyjoD128eBipVUUrUMyyZbKDyvQxFgOgHa9xYi3XcYeG+GZi81W40PoWKnsXJ7gm22+LSUOV19FIBDUU880e4p5GLLvYNbpf0jCKRY56sCea5lHMz3I6SL94R0py6qErRyRw1XL9IIF7utvQeo28/bC9LFJToiCBDLUOdMRUs6t7j333PjGyqrRUsYheTMnj0xv69D333a2/c7DbbFeThPLWlSoTL/gqlJOahV2CuwNwWCn9euNCqkk8n+4K3jPMxsVJhjqCkZHLjVOYklhGPJAG5PS2JxxhXRvJzUWWB21NE0YKgnqL9t/GNCOVxZ9W5pRz5fyK3Q4jnZVNhYWUm2+9iGO9sZnR8M5lmL1op6ZnWhLpJqFxcdlHc/3xU2mCtyOfeEznsY7cM55ldTnNIWfRHG+p4ixZemxB6mxw7ZhWUVWUOZVPxRI1IlKoKov/ke+Pz28bUscM0YfmSoxCE2KWYj+t9sMOW5zXZdJBBWTwiOeMTqZSQCjC429+3fDUsdO/I/3JbKlY8cGbCEyR6fU0VRGANrSBr/bAGolCssmoBLmz3tirkGbZFWUwMtRWU85G8SqJA3uDb9MWaqSgaMRwCUo7WPPi0kX7jFlbq4yJI6MO8vPPJUS0piChZIQZGO2OLu2pYpHjljfS2phY4rw0aU0fL1lUHQi5v8ATFiB4dLTM0ccsnzaoxhgizJpGf4ULJaXUPuDikjwqNMyvqH8rWGK0Ffz6o02mRdJNj5H9sdz09Qsh5RJU79cFORADtHzEhcyuSfXc2b+2PIST62ZQG2PgYOV+UJlgiSqp5UKG7yRgMJT2APUffAeovUShUCRoWCogHy3Nt8S+tyciMGS2I7cFxmkomrZ2cLP8lj/AAjpuPre3m/nAms4mzGs4jpcpZFgglcoSd5NFr/Ykf1weagljyVIfQQmlrgHfbpt3/uDhBqp/heMxVFZgdQ5KOFDEn0k3BINt8Yi2tZvx9ZsipekTY8s0mV4IXX0xfhK69D22HUYvVM8TQmnltKHFtATqO49sKVTm1KEhqISOcsRDuHtZQdxb/P9sT5fnCTVEMOX2lZ5NLsZQFUEXJa4J6bC18Z1G7/GOPqYdlXloJz3heKoAqZ6aGR4mKqvLQlIxcgFnU+nr2vv3wQ4dpaSbKleOSCWhcF5aSOW4X0gqFv4G19r9fOB37zzCqhljz5452nlsixL+CyKbEeStwR03t74t8OZlQ1Qq56ekioI6SQU0Yij3a3pt26flv7YpZDhlJzt7faZttK19YOP5kMc+THiKQZPGVrY01OxdwrW9JAU7dwOnnDZDLqyoVUqRys49UeixUj/APojoOot9MKkvD8E0y12YCSqrYI3UyUr6HdR2O9gT/h6YM0OeuaTRS5eQUCiKE1KNrudIbULqV3NzcnbC22shZec/wCvtOUhrG9QHiLVBnVQXzD46eCGojqNASrQ20k2UraxP2xNxNk9JnyrBTT0+XZgSskssaFtRvfe9iD3w101fA+WJW1tNEBYs9otTBl3IXv0va2/j3qZLSZHntRHmDQzwuiEQ00zKRHva4Ck2bsR1xRVWC2VOJ163yXycSDKuC6vJzS1eV5rNJKykVBqIg3MN97i4tve1jt5wy0zTtUNEkAppQNSahdJP5rb+k37X8e+LsucQRC5ClVUM+k3t9P88YjjzSmrW0RtLDKYwwJUbX6bi469vY400NJ+UwC7kYMUM34qjyKslhqMvqqYyks9YF5it37XPX8sDTxTDncsb5PWSLWOTCoLMoPQ3swv0uL++3TDNWVvOjeDMSkMskr041i12Fyrgf19vpYgc1ipY4ocwgyWnq6ihOsimFtQB3KH+YWvY+DibU2ZACjv7RxQWLgcQlkFf8HEuYZlVBxK3LkkfYLfpffoDtv5wUmoKfTPBTN+LUx63RWC+q2knboe9/OAcs/DsWVy1ckrslfFramfcPq2+U7C/f8AvjuSpFNmFLqqIWlli1DQDpNwALA20jcHe+Dp1YCKhBJgMoQDBzFnJv2cKmbZg2aqlRHAp5MUR9JFttQAF22Hi5vfCTmuT5nU5rG2b0M9HEEVLrCQqRooCqOu9hbfbfrjcqisXKOG5a8BixfXJ6bki+4/IYHUFfX1Wg/DxJTyKGDtNc9Dtp7G4/8Anex23+nZt25jkraxd2ZgMFfVUVUfh2kUdEjfZtN9th0P54fOGeLoK0pBmjgKLBagdV9nHj3/ADw/1MdLHplzGmjkaK8ofQByx0vc9etrYwrOKloK+vNGppoJpyeSEsLA+kgHp0/XHtPqfVbKqVInraSqjccibhBSioklCziOOFOYZEbXb6+2LDRZdWUrxyVKx18Q9cIbdiO4vfqN8IHBnEwoaOClrsyppIKwaXELapaf3I7jGmTw5erg/EIvLhQCVkH4wtsVPQjt7YpFzZy5wBMyxChz4gaGikopeYjRyxSElCrXbTts2w3xb1iP0mEfdgMdQ1AqXaNKcenobi5H0x8JYQSHXcG264ppuS1dyHIgqwYZE44iiiqMsnSdRoKMb+NzY/ljLssEU1fRjZUMim/e33wS4u43GZxyZbkupg4tJUna4/04qcMRlc1pFUFyo0oFG97YXqTis/aaCL1AHvNF59OiSxiJk5qgxkybuOnb3v1P074U+KOG6SemDQylKuMi2ltTqAQD9t9r+cN5zCGPlRllM6MOYQhCm24a3XoLb+MK+c1FSskzUjwBE1FXYaQbkAqP5ib2sfOPnKmIYYM0iODmJhyTN6N6etnzCFKMOhPNkuzqGHVQCPsSPfDvBneVU3EXJkWngp0pl5JjAC+rqT79vti9mPD2VZlFS1dVBpmqUDVKF9BDLY9LX/K2OIuE8kpczFdCgZgbiKV9SX8kHrscVanWadeg+0mWt25GZYNEnEUFHUBpaFqXUAwQAydbGx+1/wCuL+TZbV5PllNS0ccVXdpObUSnQSC2oGwuO/m+18S00MctMaSjnaDVf0X1C318274mo0ly9Fpp5ua8Z9TAW1A2t9MYj6uzBYfLCbTixdj95QgzmlyrNq/K1WOKWdhI0xawuw3Vbnyv9PbC3xpmEFLBlUlJC9Ok8weerhAYkX2vY2N7XtfsffD28GSipavrKuA1Qi5ZDFdSJcnbv26+2KVDV5PRyPS0cUdQ7Nrt81x5N8aq3KqI9ntAorxkIM4keX8RJPl6ySx6dTRR8t4zE5uSB12ubbfXA6HO6qlz6SJKfTTz6XiEAvGzfxWIG5vcdb3H2wXzPiHL2pXqq2CF40LAJKgNyoJIAI9rYWciziJq08inmFPVEtToFuwYHY/6hfe/64VndkpCx38QzX1eYU0qSVAUCT5mZf8AtC+6tcixAtj50WrnEtJP8O4QrJPrDAbgahe1yFHU7XPfFPi7Ls8rMso5ojHDNzGmfTLu1wdh/na2IeEM2jrKKKKWORqpGGoMmxsbfTqCOt9scNb1jKnEUtakYjU8UUUZ/ecwqDCLyARl3IKgXt23Dfbx1wFyvNoqh3iyQyyMHaRPiVMdgRexBH1Avb5ie2D8kdGKaQvIyLKZBypSXY3AB0n5rXHbCfWZrU5DmrVM/wCDRyqQsNSyq8x6+kE3A26m3vhwWzG4efMSK32nBxjxLuZR0+XVMUb0jc6qDJFy1Vzb2Bte25tcAAYX/jaeLNUVaCp1UsTR06TKU9aWKFb/AMJ379Dg1PnsGb5LT12WpI15dIjA1MDbcq1thvYnxtgxWQSVOT1ciFGewcKoANwB1H1G2BWz0bMt3+8Qt+xMsOZLzRmeTSUXMejaoBMTSDSY5L7qfG/5g7drwZGuZcPo1HMheORbvNI1zrJsbbbqBb/L4p0ee8+ihy+eZJq8xhmVgHYJ3On+IbHpgjSTzSZY9RHKypExDfDzXAHS2lwbdPNsWiwX4YHa2PzG1XeoNuIH/aPmy5ZwvWJAzo0qhItQudT7Wv0uF1Nb2xjNdLNJlkcdQeY6uXEzA6zcDYk9hbGo18NHx05pPjH5dNUcuNmAVi4Vi7EDbf0hb274z2pyutpKWRqkQxASGNY5JV1tY26YbQopHfJJlLMG4i8ZWjmMsYSPuAvb7Y1PgbNYM7pIsqzGTU0B105JvuOqjGY1VKI5GUOjgW9adDixklZJQVEcsUml43Dqb2tbFbYIBEmZd3SZ+g4KOON45YaflyDrofZh9MX4zTlBflr7MRfCpw/xHLXV6RNTzypPHzllsuiJbkMp73DAi3ix74bBFcXGk39sUUqir0jEnekUnaJhlLS09KFAUFl7+MTUlSYa6CXbSsovtfa9sRRyGanWUobkarDqMSU8EE8NRNVSNHSxxXsNmZiPSAPrhdoypBj0zuAHeaZmdRyqU8udyJAHDt0S4+UDcHsfpjL85zF0nq52lCPFIFkpr6da2BDADYWIuO+HLKcx/eXD1HJ6mnSIIdJ+VhfURfc/KvfCBnzx1c5jqleSr5ljM7WuO9+//BPtbH0leLDkTRtJ2ZE1+mqJ8wyqkmkdCzwBi4a+7D1G/wBL4pZnVU1JTGslJaG1o0iW7EDxgJw8amnosjL1Jl1C50kbK22kjD/DT0ryg8qMo5sSEAN7YxbKlrtIPIzKEsIr4lbJGgqoxWU8sTq0YK8tgdSnuRiHi2an+BrIXdUqJYA9pO3UAj32vtgXNS5jkk5ly+npSj1NnSOMkohbsb++O8/zfLpIoKWolBqw41IG9RX/AFjwDv8A8HHlAFwKjKj+ZNYWJAPmBOH+Fof3XJDmtSHzSct8PFJMBqNh6m97bfn5wutDmeRpK89d8NOshFNDKuuQHUFJXfZbXA/TGgV+RxZzkhqWpzIDdVkRirxkHcqRv2HttgTFw/SM1HLVNPWwRI5ihqAspsT/ABHr9QdrC2NqvU1FcuuM+8SQK/lM8M2V5xSVeXVkoasa9lJIQmyncC2/QgnzftinCtLwhndLPVs9RzIgi87Sxp10kgL2II/zrgPJwy9XXTGZzT0qzRrHOQF1amIIVtyANvoMaRT8HU1LlE1NHElVQmEJGJGLXbrcg7Hffa1+nTFNVSgf+Z4iVXb9pHl/GFPX5cvoESsCsqKpvqve9h9v1wuZJWV75rmD09HPyahvXen0gP0GoHawUA7+cO2UZbSRQCiM0q1QJs06LIx+ptuNtid/fFhKtsnzBKQK8tIAI9/UVc7n/wAtt+/fExod3bfyO2YXqBOFErJRV3w3OrJHEKaZw0ErXbT2Nuqm5Fvv1xzOcnjp6mnkWEwVagzc1w3MZiVCMxJvvYb+Rg1nlbTRU8tJMkqn4f0yohsL7AXHvb9MZvnCVPEWSS09O8T1cgWExXKFpo3B2NrFdIYd7E7dME6ishVbj+osW5zuhjLcpVVqoGqWCSMfh4ni5fLG9gAPqN7YKJS1keQpWRQmPMZLD4ceoKbnrb/T5wLpa2syvKnbMGgqaiJFiDAhSxA6A+3nrg9w3PDWUYhqGiSUOWRoWIVvB63PTe/vhGnSt7esCCaqmG5RFLLsnp6rOJ64U60tVKoSSSQIZIzbckDYMSbm4x2sedJK1I+d1L8skvDPFG7FPa679vOJ+OMhqpswqc2ozE7xwos6Le3pJN9J9LXFvcWFvOPMl5Gb/EV4eqMQhEbLVBhIhtci7bkAm3v74bdRdUco3eU1VIoJ75l6InLMtNbPUu7SHkwKw9KXPzMAAoHXoPGFXjfhmauyupzOGhp1loDzJZYG9MsJFy1j0I67YeqaGKroYaSeNZKWw5qsFstj1A2sRa+O5ckq+RndLXymHLamFhzY3F9BUrpHjDtPW+QSc8SUqa7C2Z+etIdSlhYfpiOn101QskDvHKhuroxUjtsRvgnUZc8UUsw6xylGHtfY4oVKjbTcm/UYrBxxHZzzNP8A2T1nMiq6Bzcj8VNum9iP6Y0LQ67W6eMZP+yx2h4iCI9w8Lah4Fh/vjY44dS3uh++KKT04k9o6pgRRY1Ci4AFhgdW1FPCAZCXk6hbg7/li1z3qAzcrSF67/p9cDK2CKlkOtDzpJLojd1PQnCbsEgTQ0IChrPb3h3gXOJ0r5qOUmBaj8SMA7e437HEPHNNHDOFphpGo8w6jd7kG/U7fTC6eZBmELRyrE8dyrdr9fsMN/xMPEuTrNoJq4bmUCxJ2sLb+cIsrNVosHaCtgsBWDP2eVWYvm/wlNzJS0DAIQCEJItuegxuGTyuwfnUohkG7AtcKfbyMYbwcZMr4ohnqKilpU5g5hlug02tdSRbv07kDoLkaFnXF2XcPOJo5mqHkG0UTBiwPQk/wj+3TGfr62a5TWuYVJ6SGjJxXm0GS5RVVpJlLEiONV31E7bexxh2YZvX1fEcVcQxkeNRbVdio/mONM4Yr3zlpa2rgWsjL2jZHBWJdr3W9/f3vinS8DRUfEE+ZVCQ1FDILxQxlgE29Qsff7YDTmnSK28cw9jOQE5h/wDZ9xfTHKWhlhkee5L3B0gliNN7e398E6loeVVVkNDCI40EiBpNBBPY+R7fr4q0WU5ZR0kS01KzSOdb7BdKrvc+RdhizU10NNTvIqRswQrcoDYeP1xNfqNxVT8viG9Va5IHMRjxTV/vGlWW8lHTlpGjdbIWINug28+MN2b109FlyLHJtK6vCHmIjl1EbAjcdf0x7WHLZaW0MipNGl5Ult6jbuLi/QgWxX40nibg54qWIrNToJHj6NG4IFvPXuOtsV02knaOOJjPeXfjgRr4epHp6RKeqmImTSTeXWR/KpPfbr73xX4wzVcvpEmgCyTA2BVLgnwPB2wr8N53xBXLDNNlNRGrotpDYqxsASN7272tcYj/AGggxZfS0gqFfmTapU1HVKNJNhbpvbF5GK9vaPGS0ZJ6yp/d1JTmbRXVI5hk0tZVWxYagNj2v7nC7mMmb08y1EsNFAiOJpHgvKUQG5NupY36La9/rcZw/wAT01JBDTZiainqwmo/EBjHrF9rHYDoB9d+guxxilqoFlSWmio6qN3khkGiRJLizK1/luAPOEXIwTpxgfmW2UEYVhEvOuIppam+TxVBSQFnEkHoiI9RJGxB9j5GOF4kzmoGV0U9EqK7c1KpvSQLXJNtgTe/jfxj3O58zirsxp8zZ4oauMRQSvGdKEnoLC7mwPq7ePD1l1LQNPJBmtNG6UbLHDIqkFiFAJ37Wt/zheytMLj+ZnAGqxdozCGVyVNRl8UoppHpZPxA0hs7Nbvc7j7fbHua0bVjrTwRUzRyIdbSMw1HtspHbACg46hq6mbL8voDVU1KzLHMzlXFtr2I7eL4N5ZX1U4CqgimgW4Z2AWRTe4PU36frj1pBsSvOcSsbuXIhSmyaGFIkmgp2bpJYFtf3Y3wN46zWGLLf3RTylJJ0Ivf5Vtfr5xYlqUerhrZqkI0Kn0Ei0ZItvvax8/4M54uziHMK2ZqMIY1YfjKWJYrt0va18XqBUMAfaIILGJ3OqkeSmqvmY2J/mHnFGshEaPbYEXBwwZjTtX0yV0MY5q7SA+cDcxYchILDUb/ADY8SSYScHmM37J4WfOJJQSFSnF9rfMbY10RXvqNjhJ/ZnlfwWVLNPEVnrG5qqeoiXZfzJw9XvuLm+LahhYi05Mwqpm0ROhAKMdxbphfzpZqr4atJUmJFhkH8unofywyz0kovcXJGB1PQVNbBX0FIU+IsCA53NjuOnXC7fDCVacryj+f7EVqo3kA1X3PqvsffBikkqKCnpMzoAWkWMJMgW/MXzb8sU8xyCuyl+TUOiyIPWhHyfnj6mmrUpo0qKE1FPp/DKC5t52x6zDKIkcMfeOtEuXcQQ82JlZeWQ8DdVPe3+d8LGdwNl8ZpDGy0rS6mOkWv06YH/HNQ1nxVFzKSTuroVVvbDXRZvQZ7Fyau0VXpsVk6PiUoazuHaVJYG+aX+Fppcn4amzaief4ZJrMI4CdYt81+n5m2GvIOK6HMqR3dkmQ+h2VgpVt+qtvfC5QUZyXL7UGaqqqfiJKSaMNGXU7Fb+DbocJWfUE0te9SAsEjsH5YXl2Pmx6G+JrdNVqGz2MoOocHlRibo0a1dMxppkLupRgTvb2/LFOnonBghnpgwjuojbYMR/XGacLVmdx5dMMvljrmupZJZDzI7dQO+/5dMNMfHNTltZFDmuXVMVM1ryFQ5UfTqcZNukcMVXn+f8Ak8baX5z+YTqYKWKqiAyydSlrELq6ff8Argp8R+88nkeOGN1CBAlSmgaRsb33t4wvVPHWXzSwHK6hZpXbStKR6y9tgB162284s1+ZVGSQQ1Oexa45gplSE7Qe3vbvjlNFqnqGD95l6tlB2oIUoM2fLKKGiSj06vTG8Y5rSE9D6AcCsy4Vrs1lAU6HdzpmkcHlja4sp3J+9rYu5dUZfUxxPlUqapAsjavQSpW4wQkjzMOnw8kJjTpGWuSMcOqsFnVnIlmj07FN7HBkk2R1bxE1DRmVKYx00hUMqna5ubEE2H5YDf8A0zN8BJA9bapTrIY1GtSwvp3621C/+rBZ+IaiiqkizGjlWJv+3KNyDbF9K2hrisqu7rpLAFbexPQXw97i/Up/MqNbg5aJPEnAldmmXwPRVMkbwEiESMSNPYXtuSe5I6474Zqswppa39+UryVzPqkBU2UWB2N7bnfDdNmL0sDRwPGotYNLJY37bYXazjdYqmGHkiRpydEqMI1Cr6TctbFFF7HAxmGtJbORmLtfPmPBmY11Q1Chp6+pIhfSOXaykdNx0PUDoTvh5ympkyugpXqVgqlqBpWYOE9R9z1HbbCtmeY1c9dDQVdEISsoniPxkS60sR3O/wBvOB37Ro582pKGpoIVio4ouWYytpFcsTq8C3kfzNjQoQYFhGG9pLbhOjMb+IuI8uFHPRZjLTFZ1aN6enBkkZTsNxsN/NsIkWW1EtUFmiihhkjDwQRvclTuNfe9u3nAnKaOoo8t+JnzWWjgqWCsQFZ3Iv8AL3PfHcmb5rWQyU0U3/SAaRM6Wew7l+3vhzliMRJ2wrU5tRZHDLDTBamqZSDbdYz7++O+GOHY2jjz7iMuKYMOXTEXadj8qhepuegwC4dopa6vEWTUfx1Uh9c8o/Ah9z5/3xrPD/DwoJFq8yqZcwruiySCyR/+C9B9euDqp94l2AhfJ4JRE1TmCiKrqACY7i0MYvoT7XNz5JwSRS41A9fAvgNTwNUs8GbK+suzIS502/02+g2O+LP7lpx8lRV2O/8A9yx/3wwPYeAIvo/cZkT0kkjbKbg3/TFSjq5cvz2GsprECSy869lDHe+DSV8riWOVBTTmIfgX2dW7g99x1wvZiC76ibDuDhjAMs71I3sY28R8Ky5tUNVT18jmR7JGkLMI7kbLc9N8Dq/KYcqymBTHNLFFaIs8YFz2v43IwbyLPKKpy6llqaX4iVWMM+qUkkiMsSF+qqO3UYkglgrczeFcqphCSnqMI1pdL9fIYgbe++28lhYjB7CMU8595lmYRT1EgZIGaMdLLqFv1GKctBOoQmBlUEFSAEK/cdMajX5fWVldLSKskepJlSQ2CoLoUaw8WYD64oVnBdZKRLeIstixvc7KQfmUje/jHBbj2niuYrZHX1sdRBR1cwmoyRq17vGP7274NT1nDtTXGGIxyIumwk823B6X6YhrOFZKQl3VdCoAFV2bSQLbjUO3viPLuBkrqV5Z5mSUWB0JsDbe2+/v74Bkrdt2YSsywxmtZPWKssUaGeNQtPUK5DQWIO3m4xTHEFeiNFmdElXFsGa2hiBa3scDKvhnP8nQy0NSJoR0vfp9Diqc2zejBFflswHQuqGx/LCG0a445nWKt37zQpMuymgiy3M6R6BquCVZSrusbsrKdQv/ADAHa/e2JuMMvathijj1HLae0rSU0iuHRd9LXNwO5OM+puKKJYpopIYzzit+clzGR/L06gkHE0+d0dYsXKlipjF8nJQLb6nqfvfCv01gYE+JOtPVkxlqmely9HM1NTOyq1L6xpaMqLAAnawsB7W2xNkPEOYNEjCGCoXlGRoy0esAdzv32thZzDMmzORXrcy+JmW1pHUXFj0A6D7DBEZyy5jDXLLAogR1ihghEaKr2vcDre1z5wB0q+V5milrgYzxGuHiSCoHKjppBMz2jpy6bFr207kdVYDpiR56utkpoqPMaKmkZnWTXqkYabErcW3t4woRZ58PBVwqOZHVSc6Xmva72AUi3S1gQB0tj1OIKKmo2hWmhNQSWE81SxMZIsStrW/XAfo+chYRvb3hLiVkMNdlimolMr6hNJUBIrkXAI3Pb87b4zCGnzKVIi3MIRLJsbAX6D88M0/EUEIZviIC9rfKGP59b4ovntTUvzYKSaodjtIyWVvudsXaep0GNoimu53FjmXsnCw5aYa/l3eTWfw1MgHgNa43A2B7YmlzytSnMPPKp0XVtt/U4GwR5lVt+NPT0q36aDI4+w6YJ0GQxvWRRS0NRmBZraqmTlxj30J833IxStJyTFWXhuTBtGlXndaYsvppsxqLaSwHoT6t0Aw75X+zt2WKfiiuiMSfLRwSBI0P+pj1wQGXZ0Y46ekzGPLqNNuTRUyRj9QTgjScI0ySLPUyT1k6tfVUSs5G9+5w9KfJkzXZ4EZ4YqCKlhhyqnjp6SNfQsVtJv0O3f3x0V22N7Y9hjEUaxhVUKAABjodThwGIonM8Lb+3U++LEbIV3xXjYpUyxSK3oCskttnBvfp0Nwf08470sCbNt2x7OZwTCY6KrgUS1tQZZFQID/pHS35YhqTdbSdbYaHpru2tSwt08n2wKrqXcKqdd748y8cRhYscmW+AcwSjrZaQyLHz7PGTvZrEWH1uP8A0jGipTwPJHNMy85UuDa7jGNyRSwSJInpKkMrDth94U4m/emXOteggdZeTNUHaNwACB/pvf6bYktTHJhqfaM9S8UfLaPmTpIfUy29I+9v1wCrs6yePTOktbyy2wSUBdjuTsdv8GDYjEkwD2UyjVIBYqsQ7XPnCvneS6YOSkKRKZNToTpUxg7C/UdvY+2IbujnxKUYdoEzPiqkipTPT5ZV1G+kCStK6x2awTb/AHwzUqrmOS09artFDLCjBg+kjUOhPc/74EVtDTQmlijRnC3ZtW4+hA2v/lt8M+SmlhyhqZnWyzExoIWIQMdWmx7gn9bYCq9H78TwBPaCJ6GknXTJVSvewuskjd7n2xTz2gWoSEU0NROy1Wm4Q+pSp/oQPGHNXii0rEZxZiCVRU1X38k+Mcmf0xlYNkJIMspa99ibC22Heqg8z3pt7RKbhsS06/EZTSt6t3nk9RA3t6RtsMQ1fAMc1o6TKKeIkkcySWRwB2sCd/0w6VU9XArTUksWkC/LEap2O4PvtitFmqTJrro5qfYE80nSL9r+35e+PG8Y6ZzYfMV2/Ztl/JXVU1EAYfiaZkUKfATSb/niNf2X5KkaGXOa92PzCIqRf/04elbYGPRp6g+fpbHTyKVIYafNzvhP6pvEZ6QHcxFi/Zvw+JNLy5tO3YPIiL+YXF+l/Zzw+DqOXXUHYyVDvf8AUD9MNEcbqgMVrN0Ntx5OLisoBXppsMdF1h7mCVQQBHw3w9k8UlUmV0l4kJBaJdz2H54TPhaaprmeiiaSaQM0kpPo8k6e3f8A5we4wzI1VYMupJ9Ii/7hXozHa32vgKJDRLyKVwBe7OouHI/h82/+cammrYLuaSWtzgS1TxLNcaIxIjWAv472GCeUieCQTQszPfQRbY7d7/5tillMKMyGpJVHOpm+Y7gHbp9MNK/D8iSOAK6W6E2HY7++KomXIIpHKtKOouSNrYI06TNGXUOANt++B1MzKUC6hbpfpv8A7YLQyuxW/fsMAciEMGdJ03G+PQNwfGJQQ59VgbY4IIOPZnD9J0Be5x8DbsDj4GwPnFhI1Kg49OTN5qOWMB4X+IgViDIhtpPhgdxgbPBGCAzAEgk3awH18YIDNos0C1eXSqlaFsD/AATD+Vh3/rjumaOuooqiOMKk11eJhvG6mzJ9jhVdrMMHvH2VBeoQFPl7MNBVFPUFWBFsAq7Ka2JviKBamJxtriDW2+m1vrth2ag5TJHT6SD/ADvYD74q1NBfSKpNaHbcdDhu0EcxQYgwLkHGM2WS/A8RRu0LWXnRH5fqo/239samxpJcvE0eicSpdZb67qR1B8YzCvymOVHGj1XICjt+XfEOT5lnPDzRxQjm0oJ/6eU7L/4ntiO/TZ5SPrtHmMcXDUvx7yA6UB1wuhsEXsPyvfzhtpKeKNW3+bcMRucBcj4syrMnEM5FNVud45/TqPsejYZgVk9KaQw2BtewxlekVPVK1I8SqVS6hI9fUnf5fr9cQNGNSu21ydSq2xH+fni/LGyqAlrnffFCogSp51OKlYpyuzKRqQm24v8AXHtvOIW6UWzKnlnjpo6eZ7yFNekdR9Tf9MWKuWnaiUPVBFOrY7agOoN/18HEtJkaw6p6otNINxoUjbxYH+vnFxaKjqShIkjstuWw06Ra1h4G2HCrHIiS57QPNQ1KOsojksfWXgfcNboU7jfsftjpagtDpjIqnS/NULodR29J3vuME2jWhapnm5XLYIqG5NrCwFrdPz64C5hnUEsNQtMBUKsY2KlGlJPQA/w/Tvg2Ax1RJcL5kKZ8lK5lZXjVhpCyKV+lidrmxxyldDUtXZnlkis6034tOW/j7H6dNx74DVWbyVYRKumgRBCRyFbVeQja7He17dMAIMxXLc7AyuZA3KCzRSSWWRiL2A9v74mXqbI8RDXhhxIIHrDOTrbXJvzCt9VzucXolqJasrMukW0kBfUw7fpjqgnFXXShYylwSUBvyj7ex/viSohneHQjNIzsNlG59ve9sbtFqvnHiBnMLKRuHIuo2G57/wDGDuTRA07yOFZtIGkmxsSRq/8AbhA+LNFFyXLLpNrMdx7fpg/wbnPNd4mP/bWxJ+rEfof/AG4k+LW2Jpj6feVaVAz9UaGrzCzHuiWGJ6DMJxTCaqI3Bso2KjsMLdJVJmddOpjaN1N3AbqdrbYvVToc2y+iaS2qW7i++wuoPtj5NLtTWwRWIPeabUIfEbaer5kYmClVIBGrqwxZ/g1Kb362wLpbvRh2AuFPyi1zfHUcxWQJc9hjZo+JXI26w5k7aNGXAhQRsvqJ3x0NXuccUrM8Tar3Dd8TrqA2GN+uz1ED+8zmTYxE/9k=</t>
  </si>
  <si>
    <t>Mango Lassi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</si>
  <si>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EAAwAAAAAAAAAAAAAEBQYDBwABAv/EADcQAAIBAwMBBgMGBQUBAAAAAAECAwAEEQUSITEGEyJBUWEUcZEHIzJCgdEVJDNioXKxweHwFv/EABkBAAIDAQAAAAAAAAAAAAAAAAMEAQIFAP/EACIRAAMAAgEDBQEAAAAAAAAAAAABAhEhAxIxQQQTIjJxUf/aAAwDAQACEQMRAD8AYLYwQSCTxu46F2zR08UcukyxzAFD1B6UJ8bE2VlUow6H1NG96iaXNK5GxeTn0rBc9KWB+/BzjtPop04G5h/o8ZX0pLG4ZeT8qqddabXnEUIItY+ePzVI6lbvpWoG3k/AVDxn1U0/w8yr4t7G5rKwx72Ziub3VbezilfuslyoPAArq9tYx25XCeIjl8D6VBfZ6sH8XkuYRhVhVcFs4J6mqntNfzWaOUlAi7vxDacjOeh/9ig89uqwgXK80NzcW6M++aNSDzlxx+1DPJp2o7oWeN2GcqeDx1xXPbS4meMkSEg5IMynxZ/uHFUHZfT/AIeV5WUmRvwuzZJT2oFLp/QT0jXV7k9ndKlms4tzMwwz+XkCfXGelQl5rmrXO55NRnXIxhH2j6Cr37Q3A7LXCj8XB+QBH/Vcqs5lkGx+fQ056WU5y1sPwKVLbWxjaX2paWe9k3z2svLrIdyv+vrVENeiZVNpcK0W0YE5O9P7T64oDTGsX09rW4DgBlaWOPgy4PHXj5mpy4YJPIrKFIY8IcgfI0WuJWEwr0y/1a6xOIbbxMnkB50201ZLbss0d8/fSS5Bz7ngUHpGjyd1uJLueXkPVjVBFaCSEQyMcD0rL5LzpCt4lr9JyMiNdseFHTAoHUZ7ZCpkijkmA43gHaKr59Gj2nY43Y6MKktW0N7aQyyIWjXxMufxfrVePi+WWxj3k9I07OXRgla4YJtYgeFcEirG5todV09rfJ7qQdVPI86kVnjuSphh7pFQAJR9jdS25+7Yj28jV6eK0DtbNk7G26XLul1L3Tkb42Hp6YpjpvZ210x/iYUDsPBGx8O0emB8/SvIdWlZeVFfUl7LIu3OAPSpdMolkTduGH8DvFY7mcDJx71x5cwzYPAz1rq3bVymizMfMoPqwrnV1brKvH6H0p7030G+HjzLaPUM3i2ltp9c0YmniVFcXMK5HRmwaRl3SQq55FMIblRGMrTGDnaS2d8ijjgiCDAwKHuXSJZO5dVmI43VtcSw2tq9x+GIDcdikk/ICoubWUN+8wffbJwxX8316VkqciaWWUtrGtxcwzSoXkgDBJWfnnrkDij7q3ju4GjcAkjFQyavc/GlrIyMJGOFVSc/KqjSpr5rOSW8jMcjHEat1z6keVc1glrDJ54liJwByB0r7hr1qJWKZ0XoGwK8gPFDW3kL3DrdcRg+pxRaChofwAe+aLQdBVmyVJM9v5MaOE82lWo2xRJbhI5fwn1YL/k1UfaDOqwRoc7Q+eKjY5A211bmtL030DcdNaRvrulGGUtArMgjDk48ulI+8I9avtG1IXYFlLBuMox3iqOD6njpQd72TmFwxiiwhJwG6jkjn6Z/WiqsaZa084OiaRqiXkPdrIEkAwyE9D6iim0vT5Lk3Mlse+POfL24zg/rXPg7RTEoSCD1Bpzaa1dooXvWPzNZ7h+DPeivitLeF98cIDA5yeMcVndzqOA25j1NIU1G4mI3yHbmikPgHPzoTWC0rJN67O9vrP3rYglQbSegfniibOQHHNE65piX0M6vjqMe1RTSatpMhWM97GDwr/vRJhUtB+nR0O3bIomWVLeJpZXVVUZJJ6Vz2x7Sa1dzLb2tineHjJJIFWVhod/drnU37yXHCcBQfl+9RXF092TKZP6rp9x2jErWwO0jEYPG73NA2P2eaomGlu7ZCfIBm/arG41K009dqv38iLnbEMjHrnzrI61qs3NvaBU3Y3SHHuD5fKiLlqVoNPG/Ai/+NvbJhNFqUCsOR90f3qjstJ1E26/Eyd5J5unG4eWfeg/4tq8jESRWhXgNGJD+Y+Ijn8vlREWu6ii4Fg45PhiO4D9SOvn+td79F3x3RN3C7ZiPetofKtNWiEV1IFO4bsgj0rOLoKsuxnWsMZW/QU4thvwPKk1ueKOWYohGcUK0TAY2yRpB1BPFJr2wMjlVTcevA6VpZXhluptoJiTwgjoSOtVNnZQjTGnkPi/qOwPQD8tQtIaTwibs4YNIhMuNpVdzuANxHmFHma0mFxeW3e3kq2liucICQz45V8edZW+zU7x55jtsofGq54b3HzHUUNqc19dypNY2/e26k5jjye5UdMA+XtV5Wdsmq6TyW8t4HItljt4+fG/Lc9ePIEc8VjeW1zA29hJK42lFHiLoRwcetbwQWF7bT6ldRn+SjH8soxubHBc9SKM0h9T1LULiRAYrtoM27MMJs4GR/n61ZAatvRK6nfS2M3dyWLAxPiZfzAeWB/zTeCFJ4UliRgjDgE9PanVrobwdobaLUSZZQO+iuASAxHVTnr606j02ygL7GB7xy7eLIyeuKimi0uk+5Ea/byRSme1QyAHbKnuPeldvqNqxx3oRh1V+CKtdWiSMMFHDksR71C6jZQPuYpz1q8vJFymMk1ayhXL3MfHo2aDu9Zkvj3FluSM8GTHJ+VL7a0h7oylAWHTPToadWttCqxkRrya5pIrMJBGnMluEgiYqrcAYyD61V9qLv4fRobKIkvOQDg8kdSRnqfapuYLFewRRooUoWIx58Ub2lkdbvRYyd0c7FGRuQPEoyPQ4J5oNd0HRpd2c0WlpZ2g7yRyuVi4BJ9VOCp/xS1Um0y7T46aLYrFktoZgzOwHBcDyqv7RWq2F9MtvLLiO0kePe27YcAcZ/wBR60l7LaFYX+lSi6iMkpkJ78n7wfI0Vfxi9vqw0MNG12x1C3f43u/iWBRkcABx5j09qdm4jjCLCown9MKOAMdKlL3sxp5MU26cSFSpIcDOD1IxyardNto4rSKNc42Dknk+VQ0vB0t42Ddlree+Mi6qhc2shEYkHJz5/SrOO1i2jKr9KQ6ee61Z1Xo8fI+XT/en+cgUu7StulkV5208Jn//2Q==</t>
  </si>
  <si>
    <t>Gulab Jamun</t>
  </si>
  <si>
    <t>https://encrypted-tbn2.gstatic.com/images?q=tbn:ANd9GcTWMzVUswS2EQ6Xl2fHIeChanpMbv_4Hzd_zZej9I9OItcJe0hTineovAFpeZ5PC4wYykzI513dJYc6lHMohRVsd-FRRVvIpLw2WiFP3xMRGQ</t>
  </si>
  <si>
    <t>Masoor Dal</t>
  </si>
  <si>
    <t>63.0</t>
  </si>
  <si>
    <t>data:image/jpeg;base64,/9j/4AAQSkZJRgABAQAAAQABAAD/2wCEAAkGBwgHBgkIBwgKCgkLDRYPDQwMDRsUFRAWIB0iIiAdHx8kKDQsJCYxJx8fLT0tMTU3Ojo6Iys/RD84QzQ5OjcBCgoKDQwNGg8PGjclHyU3Nzc3Nzc3Nzc3Nzc3Nzc3Nzc3Nzc3Nzc3Nzc3Nzc3Nzc3Nzc3Nzc3Nzc3Nzc3Nzc3N//AABEIAKAAoAMBEQACEQEDEQH/xAAbAAADAQEBAQEAAAAAAAAAAAAEBQYDAgEAB//EADkQAAEDAwIFAgQFBAEDBQAAAAECAwQABRESIQYTMUFRImEUMnGBFSORocEzQrHR8STh8BZScoKS/8QAGgEAAwEBAQEAAAAAAAAAAAAAAgMEAQAFBv/EADMRAAICAQQCAQIEBQQCAwAAAAECAAMRBBIhMRMiQVFhFCMyoQVxgbHRQpHB8FLhFTNi/9oADAMBAAIRAxEAPwDa7WJHwMiWtRakpVziQo7r84718lU1h5brrmfapau4Ko4jHh253WVGCEQghRThRUrb/FaCVJWo5itRTUDucxKbBfJlzfkouQbKniXG0aglWNsDHbApguqb125x8w2sCIMdRs5cYkWSbPcIL/NdQNCwMgknGc0pKttZY8wDvYixG4jmDalGKEodcyBjmahk/wAUtNPuBcRNuqw/Ik7xHDkTpTMWzFCXYyvzVqHU4+X+abWEXKsM/wDe5RS5A8jHgxVMgcUSIbocSzyYakqUjUdS/ZNPSulQW5/xGG9PKAuOYVAcZu8IwluEjWkrwcEaTn7GoWD0OSPmNcAHdGt14VYltxPgpJbltZWC4oqGMdCP/DVVAwNoOcyFdWQ5ZxwIvtbNx+KlxJUtqKUenUg6iCd8gH+aWy1IwlFjAoGUZntxnP8ADymGlOR1xnBpEhJJUMDuP5oVp37ih5mqyW8uCJlcLhCmP2+bCgmUWV5ddbRtjBHXuc708k7SjevExEbBGeDKePfrFPjLiTFNDIwppwjOD5B3rUswPYEfeQWaS8P6cyZZYbtcl2NBiyExQsqaUUE6h12/xU2pU2tuzPVrOagGxmN7dcLNdYmufIbUlvIAWN0ed+1FUjL62k/aSXJbWc1CIo/DUCXd1SIMt34ZRyyGz2+p6imtqTnxY5+8cXZa8v3NLhbbvZL60/BXz23RhSFHoB2/71xWvZsfgjrE2u1L0weJVc+4OMtuuRSklQChnJoMXviRMKUJGY8aBKU69jjevotPWUQAz5/UWBnOOoPeXXGYC0sJUVr9OU/2g9TSNfea6/Xsyn+H0K9oLdCSvFlvl3hMVy2vpSiN6nGVD+qfr+teQltWDkfE9erNTc9zJi4XSExpj254u6DjppB9zSKVdW4biVWV1WcsYr4culyZd1KHxCStRcTqCVJX3GT2zTWCK+V4MO6pHXBmr92/HX3lKW3EkMr0pSpYJSQcgk+9BahRgx5BmVIta7e4xg8YJjqTEkpWhajp1oGW1H2Nci2qpKHj94q7RqTuEcqmMPXWMxCeaekKQVvqSc8tIA3P3wMU5K/9YMjyyoQw4n0Z6UxdpjDuJEd4JWlQ6pV3Tj7A1huAYr2TDZFatWHGIth2Zty8yJXNWwhzALKUgeryTilDa42sOo+y5lQYOY7uENm12+RIa1uPtt607+pftTfAlYJBxJa73ucKRwZEcO24Xm5PXO5rcQ9JVs0hwpCB0GcUF9+GWlevrLjvpr3CPrS1bYjshmU6t0MqUnmrGehx16UKhA5L8fyg3NdYilPmdNNsQLhykBLbTo1IQBgZ7ilWj33fE7JerjsRjdbPAnRhLZDKprCSppYwFJVjofI9jVuF8eA3BkNVz128jviYQ5V6mRCzIjxobxTpSsfmY98bf5oPK2Qo5H8o5q6FO4EmJ4PxvCrDkWe2iVESdReQjrqP9wG43+tZazmz17+h/wAxwSu9cg4MVcQ3WTanWpFpgutxnBkhbZCEH28Z8VlNNd5LE4P8+Y5c48bczix3y4vTCq5NqdKvkW2Pk9sV2orUENWeR9Y01KEwJ+h2p9UpKVKBCQNs969LRVu2HefP6xkTKrGJ0oTkkAAbk16hIAyZ5SgseIrEqVJS44021y+jYUrqPNfP23va5YdfE95aa6gFbv5iqPdmobYgSCy04EhR1K3UPIJ61LW52YA4lT0eR94JMxkXONKlIagS0rCB+cWzkZPQZrtQSijb2YdNTAEuP5RmxEjphOLeCQ2Bg+TWJUu0sx6iHtcuFXuSPEVngcOSI9zRFS6mQsIUhO5CiCcjP0NUmu6xNm7j/vEo0+oDsRjmGzHxcrG81FsTj61II9Xp++D461NQoV1HWPkZm2oUOS/9IZa7fFs8duXbkAtONFtwgZO+MH3ppZyN5P8A6i3PkbxtxiYQLi5Fk/8AUJUh1WSQsYJ96kG+tt8qsqSxMLN5FxWLmXA2sJUlOF6dlH2P6Uxi3/2D5ikpXx7TC58ubJjOORGUO6GigIcOMk9/tTFuLt9ohakqOCec5kxw7DvAQ+ChgSEHAQXMBRHvjasuWqxwFMse0Bc2CGIZeaS8xNSUrUFB3XuD13pOStoh5V13LF1r4nVKtog3O2uz0oGEPNdTjpnPf3r0XrUHvEU+n2v5KmxGXCioakLdfeLMgKOqO67q5fjr1+tT2IN32nag2YAxH0y4vNMg29gPKGdS9WE+31oPKPiSppwSfIcfaT6bndpdlmTXITy3nUjSgIODvtj2FayE343cHuPxUhXb8Qi0cTQ50UR5qEqBSQvVgFOOxFbsenIYcfEG3TndurM04TZhvwpX5aVqaeUkLIGSnPpwfpimbQck/aZqXcMOZYwm20xkKbAwRXu6Zg1QafOasEWFTFvETqXoT0Jtx5K3E4UpobpSfeo9fqgo2DuXfw2ghhaehF8S1x5ENtm3zHmSzgKUXCdX1FeWEW0EoZ6b6h6nzYoOYLwu9HmR2n3pAcUpI1LP+PakqircVfjEZqiwHoIrctrz3EU2bAbSzFBSpDpUBrIG5I7janvYpUKpzCSzZXizuYXedLNuM9Lr6EslJUh1rSjcj3yT1wBQU1ixth5jDtq4AEafhduu0BiQiQ5LeUoFkpdxpOOoHQbCur3oNmf6SZrCr5xgRNfr7e+G7giDFWl2OpIUl0tkqA6HI81Rpq0ZSdxGPibhbiCyyhsUmKY6E+kp7ioAwDnyQtRUw/TMuJJ8S3Nx33YypLCJGPSAVISR1H3IquhEsLLniKTyZyODiMotyafYBjtOuJx6UBBB+m/SlG3J24gtQV5JxFsfiZvnyIHKKZhOFAj+n5z71vvVWWIjjpQ7Ag5Ag6g5aZLS3ZPMTK1LSehzncHz1FJsUsodY9CLlK46h98vURFvjuPtc5SlBoN5+Yq96bWVu7HIkaUvU55xmRP4C42l19yU5HYJKtCHCEpT4px1WSFC5MsEpuE02V+ztf0w+2opWh0gKzk+o/Wtvr5y37dSa22xHwOoZepktLLbNlQ0sOL0OOKGUJB6AYPXv9qSipzu/abTWC26z4i+DcLtw66Y9wZL7Or0rCc7UZAQ5Tj7R71U6pcqcGeXmzQ5ktu9JjhLLwCXEjHz+f8AzxWG9/Fx1AoYpmknmMLJayqatyM6UNrSOY2kbDFN09Q1L4zwPpE6vUmmsbhzKyW8mDCOlJUUABKemo17Lsunq46nhVo2puyZNKvy4qltPMBb7hGoJGRk+/ivn/O5Ylh3Pf8AwSsoKngQq2sRbHzpjskuF9WVJJyEH2FUVMlYBMTcbNSQgHUm3rWWUSbvbmGfS3zFMLSSMDqRg4zUy2i78s9SvybWCMY1szkWdDD8+axoxnGrSkUtal3nPGIGpLVnFawdp+DMfd+FnKlRuZpSkr1pTjbb2otSHyEPAEyvhdxHMDnTYdmvzDkVwOEgpcDaflz3I+1EtbYOw5x8n+0pRWupKuI6hSbdcQqQ++2pg59YVkfrSq6xvxbxJX31riuRoksm5TvweU01EQo8sO9T5wPrnarbqVwAVJlaMSgLdxrZ+FZc90Spt0kLfVhWEbJA64xSReH/AC6qxj95LZb4SSZRQrwIE923JjPOupOkKCfQf/t/HtWUlqBngxVtHnUOTgRPdbLKPEYnqWhPxWkLRj5MDt56Vt1h8exxgyjS2otRC84jDiHhkyre1MYWp16MhSmmVKwF53OD52ptNJSvGeDJqtdttKkdwCzWqNcICW7jglek6OoSev8AmkoPclTj7ynV2kHgZh98ahvW5Da2UokRlhOQMA74/wBUvygLsxhhFacOtm7PqZHPWe3SrzmUFtFKQPUCgL7kjz1xt4qkai2ukBZSqjO7swniFSLG5BkWu5PSWSsa4+rKQMftRV1raGTjrv5zAQs5ywxGcm8PSbMt8RnnWyNspxj3+1I9y2xj/WF4kR5tanfxaK0w4pSWQQoJT1UaWqkN451gCfmDuWdtQzBjFvQGiAVZUevuSa9rSOla7MYngapXtbdnMCelR7goCOtD4Qe6thUd+o8z4HUsqobTr78QV12E4XGpjaG1J6KHbxUhsRso4xKVS0Yas5EHNi5qA+3OUtxO6UkYSawacbPWH+NIO0riDQ5iDb1NbHmpCMeajBZNwjrK82BvpObk1w/CsUlUyM2nUgp6dVH+a9Cgh+FyWEnZ72s5b1mPBibW20XoYQlpxXqI6nHalO7+bbcYepBZfSe8VXKKzd20xYC3n3GtKHA36VHfv3wN6cVVhvU4UTNGj7Nrn5ndmtlthMFU2O020EZW4rFT1WG2z3JjNRa+MVf7QWwcMWaUwtS2krVJKlc13dSQScAeMCq/O9j7M4xEWM9J3fM+u345wyy2I3LlsrXyhg4XjtvQDTLuJJ2/2jBZVqCDtgHEEziBiExPTHWy3HOvSjBSnbcq7nYkUenCN6E9wsVKT8mDxOLpt8mMLkRFtoZSU81vJSTt122rdXRtT9WT+8yisLkKO5ZscSR4sUokKCsD0Ng5Uo+AOppNFzFdpERdoiWysWcFOKuQfdmEtqQ6UpQnYY9/1pniQP6mN1ZNagLzHMq0sxHjMEhS0qVkpcIIGT2pd9IHt/0yerUtYPGRNL1Dt8/hySiQ2HFIbLiRjJ1AZGKorKqnrwYlXsrvB+JAR0xeIoiIYPw8VlWrZOCpXTf2FK3Ppj7Hkz1mAb3xmHW+I1bpi2HZi5MQAflE4B+p70m23ODthHLrwMGaruseFe1MxmOWyptJTy0nAOTtWhWceRPr1OFeasMZXx3FTIxMthRY0nVrHzDxinK7WD3XqeW6itvyzzFVkXZomthLbgUpwqKScacnxSxZVuy4JlWpXU2YbMGutoEqQ+6w46lK8aN8iswu7IjKdQyIAe4XbYMlKQ27PwlI3wj/AL1gp5wGxF23L3tgjdlhs21T6VFDsUAp1KOfpv2oBmxGYn+kYb3NoXsGcsW6Ddn1KkIQ9rx/U9QScYOAelZQz7toOJ1rGtOomtsG22+9yrehWVsrzp1dj4p2pNpAZuR/iMrs3V+so+I51tYgxQ0Uh1SxoTp3GOp/TNYy12J+XJtIlvmO+dMuxrhE+AeaS4lwhWo/2kdxS9M+BtHc22tq38gOIr+Fm2GX8NHWiREWNbRdXpUnJ3T779KbeqE7s4MZW63LkjmFXJ2XDZYnTHm+UpQQGgD6Sc757/oKSazYmQTmdR43c1gc/Wd3W6SZllMK3QxIdlAtAqVhLWRupR8Yp+ltzxZxiS2aYo2cxfZ46+EIzbV3CFRirIeQkgZPYj+a68Gy/eoOfpHg+as7TyIZNn2O5TW1W1TanEDKlNjGAe2aXqdycgECdpkuCnfzM1R3rWpyVHVz47itatG6knxihZTtDBo5XWz0YYMzv8q4S7O2LevS+p0YSeuMHOfFMqZDzceItE2WZAjfhZNwfiCTcGxhOUhA8jvW1qFJYDIiNY1atsU8zi2Jt0SfJcdiNtuOrysBPfpSxqVLnyjj4hWV2NWPGYvv1pLj6X7aCprPqSntn/inHayZXqHp7SpxYeYZZoiLWPiZpCXVDCQs7j3NZWTTljxAvPn9U6j+Q8RELyVK09dx1FG7kJuBzI60Hk2kSVkogXme67GfEaQjCV7ZCtu9J3K36uAZ6iG3TptIyJvbH1tTHISnA6W0hRc0+gZ7Z8+1Cikew6gXbWG4DH2j+OwQ0sodBUd8adqqVSATIHcZAIk5PgrvqZrLjxYS7gtaDn/9efpU1TItu6XbjSq4HUJt1ikwYakGS2lxCcN+kgH61r1ZctnEGzWK5GFiK1sW9i9yIt1YVIkLVzecEas56j2welOJyob/AEj4EY5bZmvjMZXW5cOusJghKQ4tYSU/3oV/BpbZC5qSZRXqNxYtNz8DYojk0pcU0kD051YpVLb365MB3ez1JxJi88Tkzo7q47gSAUp2xjxjzVA05uU8ymutaxj6xvLgrvVsZflPltCFjDeoY36Z96RQxrJxz8TC4pswohcS3SERo7toXlDROtLhxzc+/tWkh8gD+v3i3uUsRb8/tNpU4XuMuI60tah6FtrQRpPuehoWa7cPt9IFdIpO4dRTbuCm4koLanPJKtsFIwP91S97XDawmjUlBnGY5+Gfs89tE3lux17tlP8AfjrnxiprKVoYMeRBFy6lDs4MyvEtiNcUym06Q42CAT6c5OcftXM+5w6CFQreMox6mnD18cciqQ6N+YrI9s0TWvUcHowL9MrNkQa6wrg9MdlxggslIOCrCttiR+1calYbjDquCKE+YVbpjMbks6wXFNFS0g5OSdiaO0pUFC9cxZrstBY/WbGHGlzFPTE/lqQNB1f4FYNrH2neR0TakatPR0HQy4pacY0ncUxHToGSsjnlhBTHbfuS1CEwpCUgFeNyawrufGOI0WFKh7HMFlwWpEnkIkmO0g7oSPVml7ELbRG13Oq7iMkzONcWbde0wJsgEOI/JWrbJ7g02pdhOTkCdbWbaQ6DE5gx5cBDQmtFsncnORn61KyNU+T1GPZXdnYYdeLm0tppptSQ6tWEbjO3U4p2ptV6+PiTaXTsrksOIuh5tzmqQoLU4rWpYGNQ7fpSVsCsMjiUuvmU7Z3Ceg3i5XBCozZynTkgZwOg/wA08ku2RwPiLsSzT1oQeYNDiylSJMOQguRUfKvHzDANIFQ3AiOssUgP8zT/ANOxOIoxQ+FJU2SnKPSU46ZqjTF92V+Ii7UGnj6zhyyLAVbp6kvMEfl+VkdM+9AE2Wk5xGjUh13qOfmd2WTKs9v+EmMqbbQSEqO4UntvQva6k7ecwbaq7m3KZnaJlyuV5lMRksfDJAUoOIKVpPT98E00ISmFHtMtWqpAWJnt9ky7S40u4OIbZWrSgtg41eD70ttPYR69wtO1NmQvc+uDU+8xYjyD/wBLHytW+FKzsPtWh3ao5GYVfiosK/JnM+HHusaLFddSgsZUD332oKLsJiCylWLAdziHHiQLqlsvF5tACkhWw1fzimfiMcZ4mmtnrzjBlHcnm5kdIaUAVEBR6AA9aZcyWgBTIqK2qbmS9ytzFv4gZfyVx309j8pHX7UuwBV2/E9Oi57aSMciOkxG2SH1pW40dk5OcD2pewDDMMiSm0t6A4MwhSlwZS21NqUFK9JSkkEGurbxOcciMtQXIDmdT3rnFmokxYgeYXgLazhYPnHTFOA53dGLQUsmxjzCVNrRKXOd0A6AAg9qEgg72ggqVFQnL7MB7ExxtJmJ+TG/7VzOm3PzOU2qdn+mNpS4s6CQ4tKgrqAd8VVY1dlecyJFeuzgRJMRF/DUiGylyTkaPPuc/So2NJr2jsy9DYLsufWJ1RzxCphXOkMfDa0YSMEnI2I9sUNZevNZAMeStQJHzE7dov1m4pcFvkJeQpsFSncYwc+nbuKvLVGoKww32iQ3k9icrP0GDKaZYDc0IZkj5wVDB9xnqDS0KoCCOZHYjM2V5EiL7xYGeKIrNikoG5TKdxls5I0jPtvuPNNFA8bWnv4xHUguRW44lM9GkyUIuiFB2WyASnOAR3AH3NRDfYu7MYrV1saiODOovE1vnRXhIZWy4zkKQUk5xT2YFQCOf2i20Vtb5U5ERr4iTbb+1cHiQ3Mb5bnhJT0J/UisR3sBKjkfvKW0oavxCM+JXF3a0hyKhLrSHEuqUnwPHmhFrNk9RelrFNuG7PEFgXxMWMAhadJGB432qVWtTKgSu3SCw5j2EmEmGWUsp33Ucbk02tq2rxPOt8vk3Zk5m3suyFLkguBRQjWQU9elYEG0gS7e5C8SkjpgNsIQltC1EbqJz+lGPGi7cSCw3MxOZNyVP3C4pQhh5KWtQ1uJ0pxnbrSnBwdxnpoUqT+cpIQkNNIMhbS2U4xoPy/Wn0k7Rk5E823YzHaCDJ+dc2o98kJTkZIGdWMjyKTYrZLLLqqS1IzHPPRLjh5pag8kY3PzVwfeuR2JN4zW+0jiYz4UuelpRcSjQnCsHJHTt3o2R3AJhVW11EgQGbbVWwMylyis5A3wMZpVlRReI+rUC8lMRWYvEMh2VBbfaYCcpQ4nOT0/TbNOUUo4GCT9ILFSm6MeHYkyLpD/AOY4PmKl5z9PakPzblBxCvdGSauXxuPeZcN1tTRKgsHGk7jqPIzT23KN+OD+0Umn31BlPU3RN5iVLcQHFNrH5qUZOnB648Vldpb9UxqdpG04z8TC5zhfHYrcZttIazreIzgnoAaPUXBgAeDOop8G4k8RTOssfhtxUuU2HoLoAe17lBJ658b0bC59oPY6jK70dTg4MEvC22IzTtju8hMZ1QBbQ7nSknt3A+lYmBYQy/7/AF/sYa5sxvHMbW64wE8q3tjU4v1PZJxjvnzmkeyplhxmZbU5YvnqGQ7RaH5cmMpvnhtBWkLJPp8fbNOQjexHxzE2XXKit1niNYhgR7ZyIjXKTpwQDSjejpn5iHS427nOZHtixmWuM+yoBKvQdZBHjFabLP1AcGeoK7guVPMczUuNRQq3O85KjpUdQBSD3qdFXsGTqctiwYksnht5bp0SueArOjfOfr3+tWHVqeAOY/IHJ4lHb3Wo0RbuHHX2x6Gs7Ej+alUqG9hzFWKWYAfpMwXMmOIS8+2vLg1enffxS3UMx5jVrQeqwpiQ/Itr6IyVKdUnGnP61ta7CRF2Iq2BmiOM2YrXOuUFaRnBURlQ/SqCAzYU8R5bcPQxnDNzaadLcZTpClcvJAOnO33xQlQGwnUWxqON5xMoXEKlSEsOcxL7hKQlQI6dax6rUBcHiE+nQjiP1xm5ykIlrafA35a07A/7okySPaQ7jWCVGPvOrhHkxIzzzKw46TlWBg474+1Natlyc8mBVYjkKRxMrRcWQUq0g7bH2pFNorOGEbqKGYcGYcUrt0qIpUlQDpIQyAPVk+/an7953L8QdKtlbADqF8PuwI0Rx15aW22k5WT2+tZpQpyW7ga0WMwVJnZ5sPnKUUflqyUp8A1NU1aWHyDiN1FNmwAHmefi8NV8VBmrb+EASGyselLnXBz7YxVtRBOYltO/g3qOfn+UcSmbU3p+IbYSt04HTKtuwFMsNe326klTXE+kTzrVGlvx0RlpZeb6vJHRPvUgCEhFPEuS+xFLNMRbHeHrobghxyY26Ch1IGCArG4H1A8bZqjcqEAxRsbUJt6k9Nu5/EnY0Zt5phPXmJ9X6DtSX0yAbh8z0kDbAX7nMhL7CFPMWtckrRvqQNI+x3rqgc4LYnFhnBMaNW956zpRFiKEo4Khq0487ZocBmPHUW1wV8u3EZWtz4VoH4fCs6SpQ6e9JrbaScRdyb+N0XJt6ot2K/zDEU4CVnznOP1pznnLRvkDVY+ZswhyOxIiPA6BlcdY743G/mgbGOYJIZldf6wZ91Mec1h/kPLQCFD5VH/dDhsZjgNyEEZE2u9051udjtNmQ+v0gtI21e57Gn1sWHt1EV1bHDfEb8PvMNWxDBUS4EgEqOTn61tdqkMOjJ9VW5s3fES3yVHts2Kh2QFB0qWAvBKDnz2zmk+F2QlZZp/zFORgjiHzvjJ7DUq2NNlDSCF5VpKj7GtIFoyRjETUa6WKWnuEpuD0hZQmM4lSepcUnA/Q70xmJOPmJFKqM5gsSwRm30uNuuoaWr1N687/AHriPIRujDqWVSoHMZMwbUxHmR3SFsLSQ4pRyrB65PtT0CKxAktltzbW6MnuG0RI76lNI5pV8qnFajj/AHipvPsf2EttBdM5jKZw8IalSYiylojJbSdh9K6+s8E9RVOs3+jdxamwuBLj6C04FqKynO4+tCubANplP4lA2CJuiPDmNNsylK0NnIDRpa2+NiG5g2b+0hi0twilcZbqwRuVnUR9a6xgcMgiUUsMPBrhcVSI/IjuoSoqGpTnQDqce9arZOHhrTtO6BTo8J0CTJ57qNOEuIXjT4BA701LDiMQup2jiZO2+amAFW9K1pZTqUjXlf1x3oaiLXMYLa1YCz5jfhqUpaErV8q0g1tR2WEGTapBiN706y5bXRqSlagQDkZzTLWVhJNOriwQO0SYr9o+HX6lIyFE9xSw67MHuOvrsW7ePmSMniN9tqRCejL1tpVoOc6x2pvh3hSG4lvjVPeEcD34TZjcO4s8tQR6SoYyRRWaZK23ZysTqMtVvTuPeJY7ja21wgk61BCkFWAM/wB1JtCZ5OBF6OwsMNAINjlxZ6JBmgxnFdAOh79axirKvH9ZQ2pRlZdvMaS4bMW4iQ2nmcwAa19QfA9qx8o2FPEnqsayva3GIbLm28/Dx1yEhx0kcsKxnztVB27RiT1125JAixaJVqU7zSqSlas5QACP33qt9AU/QYlNctn6uJm0/OnyEpZiKZaSdio9T71O+hucgCUrqtOikk5Mp7fFjw2ypSOY6R6lnfNetp9LXSOsn6zxr9TZceTgfSSl2bLFxXIjs6EkbhIxXn/xDTizqenobiF2tzOV8RlMBzQoLUU4Rvtn69K8xRaDsbqXfh0Zgwixm9q+GUAFb+nI8+Kz8Pg4lBClsmYqWqOpTkd1JyMlg9QfANMKo4AaaG+omsaapZQ9JkaXMbMo3CfqfNY1a1/o/wB4PfGJ8SzKnllwNhXRLiQcK+w71mGCgiEOBD0Rp1vYWUR0vxwPzEI39P0rFXe2QeYp7KmIBOD8QWzXp34n8lekKUQ2ryM+9a1RqIZe4y6pLEwZzxJAlMQXXIkp1hSnApSEHAUknBx42/xTqXQON4zmIB34xJK4quEZkK57rjWcIUSTVtZqsbBHMrL7RwOY+4dmTXI5UiG+4tI3KQMfv1qHU0LuwGnOy49pQWKGl9C5sxvQ8sbBW2gePrQbFxtB6k19pBAWK7sYdzl4gvcstjSl0bkrHcVqkVc44+kdUrqvvDLtCuyYTU1l34plj+sACFY7kea6pFsUkxdd9S2bMYJgsyZdkx2JDAUmMz6ljAJ370NSpgoTzGiusuR8mPodulXeNFkrkONFB1lCdgsEd6KqvIb5kV16UWFRNbrYrfOt6mVoCZSs6HCo60KH92etPUhBkdxK3Wbv/wAzFF+jPoK0hZAODn/dWv8AxJR/pMmH8LcdsIGzxDJekusxI7aQ0Mrc+bA/ah/HvtziO/8AjEUexP8AaCyL5fHWNYDvw2f6qEpTnfsOtJfUXOMlsR9ek0yfHMzfltR4IHxrm+5Ctzv5Peo23P8AOY9BzwIvRfWlflKQ2WEJxoxtTDVZ3NxMIpQqRzWEpjtpTlOrJSCe4B711hIHPJm5z3BnYk5x9aYRTIc3OlKsE/rTUZCBuGI3eoHMzNvkI/LLpblDq2vonatNig8jiYHBhNtRLtEtKrojSp3+mSc0Go2Wpir4nA7jn4n6BaLi0wCpQSUkb56YqDT2+I4xItTpy8jkCJPlrfjuKTlZCCnoE52qi0tWCCJfXkIMxhdkuR22okl9LqJCCRgYP061mzZ7LArIsJIHUNj2qNMtbrcjCoxHrUSNj2KfetozuLj4ibrCHAHc94cnwjGLTSkkIBQMdj96zcanPkE7UVO2Cs0hJniQGJjbfLUSUqQrKVp9/f2rH4IC9THasrlTzM71witUxu8QcakbutDYKGNyPeqyG8RU9RWn1qh9rztq/Jjw3mW0LfUnIU20kqUD4IqOnyKAhGAY23TAvvzFSpq5dpegxlD4l5GgpP8AYO5NYg8L7m/TKCg3h/pGMGbcLUzEbnDQHPQhadwsgeK33TL19RVldN5O3kzuaq4okSLkWEmMlIwEuerA9jt+9bt3gODBrNOBTnmSLPEfKgoiQkJKynCUITlSzVv4dy3t1DZQDkxjD+LWwww7HXz19FAacHx/zUbBS52HiGdoGZlOucu2ta3HWyU5bSgHJBzim1JvIxFlAfibWGIJKFMTlN5UdTuDnY9E796G3AfK9CCzbRxG19tUBKoyIsNtTjmUrwnZKRQeQ4yGg6dmJO6S11jymZ/JwpuKcHmK3P2qipl2bj+qPGPieyno8ENyrep7U2R8xzqNcoNh2sOJv2aMhc414nxZpJDjfoUkjGo57/Tf9aTYLa1ZWgqiqNqxjdbi2uej5N0kr22xSBufLjibVXsTESJEmVdLhbGCtbIc2IOwSR0z96rdERVf5nA+uTPbRZpkKeppa2QyN8b5B8UvUait06OY0P65HU+41iyrWYct5YOpYCVEbY7j+ao0tZIKkcESddQp5X68ytstsTNhKZllK2VJ3T2NR0LuckHGInV3is5Ucyfc4euMa9OMWd1pUYadPNV1yOm3jpVNjVN6NyftKE1Q8W6wQ9u23KTLES4yRFcYUFARXN9x1JI6e1ICLW21Rwfr/wAQfxFXj3oMxpLck27CY90Ml1waQyoj1Y/xR+ycbuJMortPtXiD2RyfCYdeu0EOrUoqUpjB/Yb1x2h8qMiHaFsAVWxOpEORJnmZEhNoQpGVZVhaz22xjp5NLZPIMCalq1LsczF+FLvSo7xmtM/CE6Y5Gr1HY59/pTEOayhmh107cLnPzNWUzHHF2y6thEc7YBzzBSea2VMzW8WPNVyf7SLm3ZcOQH3I6UczKOclGD9M1XXR5FKhvvHFVHcdw2nAwh3nKDjgz6eic/zSCn/jFlxmA3BcdhgxWWkmQknK1fMtRpgyxGeoQyTkzwuOQ2I7Up5gqCQhxKdx+vmsKqznaJwXMbqkoQgLfc0AjYqVjap/D/4zAc8RZdX25sUMKcQsBWoFKt07Y606pnU9QwArZgVpYjwGg/cXSVLzy04yAOx+tUWt5DhRNYl+BD0w37q58ZEW2ww0lWhCkbue5x0peUUFT3AJ2QG2KNx5bmoYQrVqO/1FdaorJX6w93c2jSEQry7y1KKVnUfqaW6l6gfpDHK4ji83JJkw3EJy4pv8zT12xgn96UFNiZbuBQuwMp6nt/jOX20sRVHU4l1KwgHJxjB+lHptQ1R5MT40VyfiexrC/boLjX4quGyhskBTgwkexowzWPllH+ZrX1HpcxBYb+69dEQGJDTbSDs8lRGrHinW6bxJ5RnJjGeu3PGZXTYNhbYLyw2ZzpBLqF/mH3JpL2flcHMlp8/l9eBM3X4bEHmtelxn16lb6h4qRCH9McygraX9ujGUWTMn2rTHDbDiwCAvfbwceRVSHeCkjsSuq3LciFWJq5uW9wSXIzbuSElnK8Dt1qhK/TCGT6h6hYDg4ktcZEKzXphgoDUhSSpbozg5P/Y1M9VhTPyJ61IN1ZPx9I/Rc25yQtWCEo3UN9vaga4uQCOZIdOaupCQIipojmYpPKSdRQoZx4qg2itiFldmGHE3eTdo7b4bns6ASW9TeopGO56ViXVHHB/3i9v1gAksNwEDSl2WTqL6t1KUe9NYMz/QQwpHzNbi9DEaPEKApTixzFHqo/6oKlfJYfEPrkzq5RDc4ii0ypAQ4nW5n0oT3A81tDGs7mig2DiPrParEW/hi242sjZwOH1e/ilG8s2Xg2+YDcvMA4rtbljZ53xAW0UZQV4BI8fWmImbApHc6m9bFLdY7n3Dy5D7Jj6NDrjW2+dORSL0xZ68xrEbdxiFeqwXpNvkFIjk6lBQ2Gf+KuKG+ovj2mZBI29GXkQWOVCL8pTOw9CUkZz22qGtQAS+REO1wYLXJiJww7cpb8ppxcVpayWwpzfT2qj8SAAnBxHPYtY5HMNsKH7PNchzj+alWQsbhaT0Oan1OGIdIw4tqyIzuF4h3YSAi2qfTHbKC64nS377nrTWzlT/AMySmpq+N3cD4dRY4cBJe+GDJ9SlKIOf1oDZY9pDgmPursAxVF1+tzcl9cu0JejxcAK059W/XHYU6u5c7cZh1hwMWNzKLhkW+Hy0vu61q2J1ZPSp62UuWcYidb5XGEhj0xdrdfefjqYiZJQrTqGnt06Vqiyuz1HBigi2oAGy3zPLJPlvyHPhmF8lSsoKiBkfxWobFf05+07U1VBBvPM0uKYrl40XeG2pRRsSMkpomcpbiwcQKQ3hzS08t1tiRpLqo7jikastpUcpHtXMEY7hNsusZAGkapfIlGGG17bqUegSfel7dy7zLds0uMz4QB4R2nm1jSUYzgecVtKb+zzMwDAWkomSmpECG4Cn5sDSkbe9Ow6qVdoTkY7i26RtMtLXLUHlg4yc4981RS/oTngQMkyms0ttlhiApAdQjOvX38mo7GOdx6i2TPIml9tTcOGxPgvuMJ1AFsKJG+3fpTUG4ZYZzNS47ip+JQpgsPxg3OPxI06TzvUCO/WgrG3kGTuxzwJNJlqsdzcYWlSVpUrl4GoqT2xjrtiuap925JYAttYzNeHjFvvEQuUxvnlKPQFAHQAdtv1/WmbnT0J/nEahAlfrHnG8W3OW78QbQht+MQdQTjI6YPmiZg52r8xGgexLNrHgxDwlLkXZTx6MMEAq/wDcd+lTX6NVIl99iL1H78RtmY3IcWpxLgxhf9mPFItQJtHxEVuzIVHxN3VWqTNaStgOstkpUjGUkkZ1FPQ496pWysP6jj/vMn8eoWsnODF92gwbhLfhQmG2SnSpTqWxkZ3AAI26Vjvssyo7jqXsWsNY0JsADDy2pawooXp6Y6dNqXXtFmG4E7VbmTKT272mKLoidCKY8pf9wTlK/wD5DvTbbAPU9fEXp7H2FW5EZXKJPkWh9DcyO2hTRKlFs5G3YEmqAjbck8SVLK1tHqYrssS5JiJkN6AoDJaSrf6Coa0ckvUepbfdTu2PGduktzeZKcbSX1flkncpA7Hwc5qytty5fuS3VGvCKeJ6FsiQhkaEFeT2H3pQxnbCIYqW7xE6o8B9h50pQF4wpSj6ifrSshl4lfurARaLPHlWgOJc1OaM87VgqPsPFEC36lGMfELdh9pgFpgvOxFtqdDays4UNyrx9Kyx1LxhwIpvQmRg6w+2eYlOU7ZyPIqmlFyPiZuGMieNuLenMBr0q+HzpIIPbtQlVWs5+s4HjMdRIr19gvRpCyENOEctKj1Hel81MPGfvBZlByRAb1I4ltHwjS9K45VhLikZ+gURVNYptU7uDFkguCn9ZY8OOx5Edt2S62XVJy4549h3qMFd5UxepDgeokRerm9A4sky7JgR1HQUrHpWcDVtseor0FrrNe0x9aWNWA8r27nb3IqXZ8tCm9vS2Cck9BjzXmKhLYOYLV2A4RYJHmiNOckNNJbjyFBJRkDB6A1qvztjXqygU9j5jG8IEtuOw1ICH9WtOOqR3yK1mHGeQYiglCTiCJjO8Nz27qVuvxinlyAo9AceofQgfbNNpcqdpX+U2xhqq/HnB7lKp+PPacetuHJaGypCCME47H2/3TBttPr2J5+2yk4s/STJ5gLnqElUpmNJPzo0lac/tUbvWz/mf4nptmpdqrkTicJDUlhIcXJkAYWGk+hKT0I+4NcwQrwYVTLgkjA/5ha5k4xpDEZpa5AbIShRxuRtua2qxsgN1EvXWCHi+1Xh+3IDU1Co7oHqbcGN/bzWOj1OdnIjbKUvG4dTq3RZSrzJksSkNxpK+YpvSdQURv8ArTfKLFAHDfWLb8tMMM46nfEXBz8mQqc3KU44W8ISDp0gdgRVRDVqABxFabWLnBE//9k=</t>
  </si>
  <si>
    <t>Aloo Paratha</t>
  </si>
  <si>
    <t>46.0</t>
  </si>
  <si>
    <t>https://encrypted-tbn1.gstatic.com/images?q=tbn:ANd9GcSg_ZMZfJ9smLBfQzN6dtSLpT3i22Z-U0_bcNCrKMgcAlebbAb7E-N5r-IgWJTXpIGKHR3qbyEZUXNQpljFE9Dx9jKDR9oQrK6V145QSvlA</t>
  </si>
  <si>
    <t>Tandoori Roti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</si>
  <si>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EBAQEAAAAAAAAAAAAEBQYHAwIBAP/EADoQAAIBAwIEBAQEBAQHAAAAAAECAwQFEQAhEhMxQQYiUWEUcYGRBzKh8CNCscEVUtHhFiQlM2Jy8f/EABkBAAMBAQEAAAAAAAAAAAAAAAIEBQMBAP/EACQRAAICAgIDAAEFAAAAAAAAAAECABEDIRIxBCJBURMyYYHw/9oADAMBAAIRAxEAPwCDhxwdASR5gf660rwB4bFPbBd6hCKqdR8MxXPJQ9GA/wAxHfOwI9TrMgF+IjjI2dlQnptnrrYb7c6mRooKOohp6OIcMkPJyzDtg58uPbS/l5Qi1+Y14+Mu2oLePDtaicS1fxEW5ZVbDEnqcd/U6At1mmveeVzJOUFXMjlFz3OcHf6emvKVyz3PlyTuGEfMLBS3Ag6nA+mPUkDR/ii8V9LapKawcoVMxARuIKFQ9W36n3+epShSeqlIlwK+xXerD/w3BzLjcg6yMBy4IQWOTucswHfPTSauWkq2t1La666PX10hjijCKnDg4Jbfcd9uwznQfiWuq7/cpUuE8jUwISKNzy1IB3IGc5yMZ9Dqj/DO2w/FTXSorYKkRkxI0G4EhG+/suBn/wAuumURAeVTPIz8aJlvaKWk8K2WOOtrpajhc5nnDPIzH0G5A9t/meuuYu9BQ0j/AAlPhASQudzk59ff20v8bVqrQcUCPNyjwloVLMoPcaj7ZVXWu5zmlNPTRjzGZApYAdT8tY5cjgnj1O4cKstsdwjxFcbzTW2SrhrmVoSznCkAhiAAcHr89erNJdpKWOto6mnlimj4uKQhDxgHy4O5yfXSq7VcjvLBWT5pzGhli4uFScEbDG5OQe/TTLwNBSvbgtRzDyyy78WHAzvj2yPkfpoCaS5vxF7jm1Xy63CXga2yQwqMT80+UY6jfbHX56X3H8PPD9wqmqYZqqkVusVGF5ec9QCDj5DA9tN7bc6adGikyrZwpnI4yufl69tGSztCQkcBkXGxRSR/TW2DM3dxXPiW6qY4UaSeBFIDNIqq57HOM61K7JxvNE/LXJJVgcn5nB66ymtnNPSNMm0ifkYfynsfvrRXq1mtkNzbjMsyrIqgeozjPpvpnzxoTDw9Ez3TV8Ph623G4V/BUTxqsUcfD/McEA46fmGe+NKoa221VDU36upUhKRrtB5eM4x164yRjf69tMLRSpdaKdGld0lqwrBWHEMqgOc7YG5+mjlpOCpuVqnt1LBb0QijbAaRiB1yevXf7aUFAbjZ71JWzci90z1qRkhXPDE4PFjPr9O2r2zUgprNRwR06BzHzJAn8McTb5I7HoPpqes1Rc5LW9DbKJpN+CSbliNM/wDsTj6Z1XW23SQUVMpqqVJo4RGFDcXQY6DsNdU7NdQcmhRO4tujNQ04lnkihhQjJD7DJ9tLVv8Aa3oJHmmiMbycndDkNuN/10VcLBLcxJFHdYalOIq6iHMfEDuvlY4IPXSy4+H7xb6dpYqKO4FdsQtxFfTCsAc7noNZslm4aMtUTFfi+92407Uzy8LRxqAsfXPbPrt9tSdov1ZBWU9TLHJKlIjZMZzwhuu31764NT01NJKa+iqnlJKmN1MfA3Yf3xp/4FBaKp5cbgyLwkudmUHH+umCBixHVwa5uN1LC1mpukQqEo3hjbzBmgZNh2Of66CuviCO31r04AIHo4/10z+Mmp6MQfxBgfzTF2P3OdQVJa707VMsNBMElndwGOCMnWGMA3uobd7k3e3PKijz+Zs4/fz1oX4aXJa+2GiaNRU0oEazFtxGc8JHpjcbems1vDs9XEG6gaKsV2lstb8TGOJGXhlTOOJf9fTVbOn6ikSVifg1zZYKaC1zPEivLUVQ424mJ4sEAfUg6eU9BLLbkq/EBSMKgZ6YP5E9mYDL/IbfPSi1RfAU7XhKKerqHi4oo5G4TECMkHuGwfp0230Pfapr5SrStUzxpIRxciUAr7b9tStKPaUaLnUe1d6pebTU9qejjgjLB1ZASyjso2xgnfbSW519JBMlXLJS09QrFEk4AoYEflJ6npnSRqOmpKuieGoaT4dWDSTt1VuuDg5bO2MjXK7U6155MsbTJxZXiGOD7YPQ6yL2fY6mwxKo9ZSUXiOhnoJZYA0lIwIf+HjzA4ONs/8AzQ1Jdp3quS5flJkhnGcD0x6416t/hGaC0uRCVL7qsWA2ff118FhvNupTmmp2hc8UqoOKVR3xv8v3voiGv+IAOP8AuHzQ229QNSVkpklY/wAMgEEKMHHT3Gx0ghJsk09CIkjAbK+XIJPdc9Ae2NdqeCtpa9ErObFFMuUkdR5h165IGN9NXuVJRrNUyAVUkA4QzRnKnt1G49xtnOucrG52q0N3F1LQV1fLxinZVY7yOvX6a93G809pqTRSWmvq2jAzLEwVT7ddcoPE14uLxmCASefhkjHlBQnGRn0O/vjTqnmlmj46qjid84BlAY8Pbtryt+BOuhX90wG8jhrkz6f31S/h1ZIbxd5ZKtS1NRoHZR1ZycIP0Y/TU94gGJoZD1xjP7+erz8HKmGFbsGQvIpifAGcrh8be2T9xq1nNISJIxC3E0WetqY6Z46JIBJnAaQbYB3/AE/rpLA5r7xL8ORwhMlmI4F9dhvnI79fXXuD/qsBq6dpI1fMhWQAcK75zg4GMeu2NcaVZZKSOst3KFI2SXypzg4J8oO+x2zqKST3KqgKKnqWOipqrm1bR5UbBgFBPy/tp1RrbLbTw19bNkTuqx8QLYJ6DbfGpWB7JBLVWqFZuNBzZpDHiPffAx8++M6f2inguFmWpvQiWDsGQnyhvIcfs68Epp5utmEXDxfLSSziaGBaUyiOB4JONvUlx/KMY+++NIx4mp56mN7jfq+Fo5OCSKVV5bjO2VAHbuB9dSV5SiqZaqjhQo9NVNKrxIY1bj3IIPcgDceukF5ZTWSMCywgDhVm7Y6f7HTSgOaJMApwXkB/vs3G9TvV0XwpiidHTqhCdsZDH976mGoa6hdqetSIwTqOFk8wGO2/TQHg68vWWanhYI5hl4A7dlG4H79PfTK43JJouXM0vnyAJGJYHJwSc+hGlHJDHlNFBAodRxTx0VDCFRuEgbkqCCfYD/fSavv9HSVLRTVkMJ6hZJgpx64J1mNX4tus0PJiK069CwHFIPqen2zpExZ2LyMzOxyzMckn3OqWPxTXtqIZPIAOtxje0ElPkblW7aafhjWfD+IJI2Zgs9K4wucll83bfoG03v8A4OqKNaiOnqoav4ZczRhWjmj6Y4kI9wRgnI1J+EWlh8U23kAGTnhQDtkEEEfbOmcq8kIi+M04M2ilo+VTTRf8u8dUpL042yDnt77/AK6Dp45FhihtMcXwSggiFhwjr0OcdznrnRf+D01ZWC71UTZp4+GnMTbtnqM9h+u57aTUTQ1dUErLc1DNC7x0qxM5R8jLE++ANycHtqMVAWVlNmMI6KpqOTRRCNlZNxLggD5jqRrx+I4VLDFAleKQROGCHfjAGOHbR9tqDbaSZaWNVV3L8RQhOYd99AX6CK5USm4JGOFlcFgTwnIyAw+2uY2ANzzAkzP7jUfC3BnmmlYVUJSNxjEa9AR+v30CLLUtIKdcusrHgJymG9sjWhU0FvqKaONKFagQeRVIBA82M7nHvjOdtN5hIvCiwhYgxAcDi4hjrkflPzzplc1L6iC623tElls62yjjUMpVDliV/Mf3322GirrWJLHBASeYHXcjsCCdBvdEe4/Bx0lTOpYB5Y/+2vY8RHprpcYC0JqI0CwhWWJgN2PTi+Xvpcgk7+wzqZ94uoPgrmsiqVjqU5i5Hfo2PbO/10kGr7x3Rwr4XtkwQpLHO0fCfQgk49B5QdQaqSNWMDckEk5xTmXU13kqquJaWouSUlO5anM9G7yLndjxoQSSfnttpC1NHSeMbeaRGEUlXCyKyPGN3AI83mx76b2q1QzpDI01WpbfC1Lj++hPF9OtpuNDNSyTM6xiYGaVpMMr7YLH20XepyXvhuq/whEt1THPy/M9HDPkFl/y7+nv27baUTXa33K61FFDS1Sc6IieKWTOCNiuP5evXTq7Wykr71HWzR4qBSlzIjEFjkAZ+WgKILURvJIqmVagxGTG7Dhzv76kZPsrY67E41qQwxJX/ETU/wAE7LKS/EOoB4gM57H12HTS+S+1M07/AAtXNPT1SuYWTcRPj8vTI3/rp7U2+kmqGVqdAVQSBgMHiYkH78I0ZYbTRGSeJ4FePlqeBhkZy2f6aBWUaMI32JP2y51dZSpIOU1Uu7RCXBxnBOxOf300xSvkWpaUSLMxQLyWcqc5+eM7+m+iqez0opq9YuZEzzSLxo3mXBGMHt10BSU6w24TF2llEoj45MEkE79Brxb6s9QPcYU1MkBSThg4Mn+Gw2X6Dbr7aAutyeauWBDlVKlsAbAHIH1wNfvErLaaemWjijDyKxMjLxMMHt2/TSuzxYpzIXctK68Wcdd8n66IaEDswH8RLi08FBb/AOZXMnT0BAH66mcUVKFjq2cSkZIUZxn199G3+oeW9XGd+EvTKqxjGw2z0+ZOpqpqJUmIVyMgEnqSSAST99VsC8cYkvM1uTP/2Q==</t>
  </si>
  <si>
    <t>Chicken Korma</t>
  </si>
  <si>
    <t>https://encrypted-tbn0.gstatic.com/images?q=tbn:ANd9GcQB-_AnbUgeu-W42XCwNHWcCgL3pemxGTQ4PE6mpHB58rSLuSMu9CQY_x3ucvaQ57hThwmHpw&amp;s</t>
  </si>
  <si>
    <t>Pulao</t>
  </si>
  <si>
    <t>56.0</t>
  </si>
  <si>
    <t>https://encrypted-tbn3.gstatic.com/images?q=tbn:ANd9GcTbLo-NrM1HDmEsRuPd3CRxvq9qnbdHODD22IWjdCKnYb_mynmi-9FK7nvWrz_8LgTCM5EcR5FJv8W_8qhZjwpvVLHqvJ2LOXZVw4fsjPC_</t>
  </si>
  <si>
    <t>Gajar Halwa</t>
  </si>
  <si>
    <t>38.0</t>
  </si>
  <si>
    <t>data:image/jpeg;base64,/9j/4AAQSkZJRgABAQAAAQABAAD/2wCEAAkGBwgHBgkIBwgKCgkLDRYPDQwMDRsUFRAWIB0iIiAdHx8kKDQsJCYxJx8fLT0tMTU3Ojo6Iys/RD84QzQ5OjcBCgoKDQwNGg8PGjclHyU3Nzc3Nzc3Nzc3Nzc3Nzc3Nzc3Nzc3Nzc3Nzc3Nzc3Nzc3Nzc3Nzc3Nzc3Nzc3Nzc3N//AABEIAKAAngMBIgACEQEDEQH/xAAbAAADAQEBAQEAAAAAAAAAAAAEBQYDAgcAAf/EADkQAAIBAgQEBAMHBAEFAQAAAAECAwQRAAUSIRMxQVEGImFxFDKBFSNCkaGxwVJi0fAzFiRD4fFy/8QAGgEAAgMBAQAAAAAAAAAAAAAAAwQBAgUABv/EACwRAAICAQQBAgQGAwAAAAAAAAECAAMRBBIhMRMiQVFhcbEFIzKBkeGh8PH/2gAMAwEAAhEDEQA/APJL7Y6Xdhj8jFycExRXIOHIljM/VBsNsbRcQsBpNsGUsIFi1sbPIqg6BYjqccT7ywWcRQOQAFuT2xsIATpYYe0GZZXQUy6KcVNSwuXJsF/PCPMc6ozNxWkS7H5Y97YElwJxiGakBc55nwQKbBcaxqoN7WwtGd0oDLokNvla3zY0Gc0bGNSJFv8AMSOWCeRYIoY0MaSKNQBGOo4I41JRVBwubOqGMOFkZ9JsPL82CRmtA7oiOTqHMjr2xxsUSy1sZ9UkgaB1x6P4XgMeXwsb8Rk2NuQtvid8M+GBmUq1ldqhp1N1WQWL4q83zOWiy2U0SA6ToSwtYYSvcWsFEaqrNQJM89zt2lrato/mZyR64K8JeIaCFZKfMVC3Ug3HPGdNRTVRLMVTqZH2GGiZXlWWUzVl0rKnTsB8t8NWhcAZgtNc1e7A7ietpzVVTSZdTssJNlUDljT7FMcYfMJ4oVP4VO+OKnP60jTqRF5aUW2Fs8k7jW7kj1wUbgMRXAZo8anyempxM6NMOSgnnhfPmiQTK1JSIqf02wppKxmlaJ2O58qkc8UGSZHWVk3G4REQPIjngZYBdzGGal0baVxH2S0CZ1RPLPTLDI3ylRa4wrrxHl05gKI7jnfpishhkpICdYje2yHYYgsy81XI0rXcsbkHFNOxs76kXrsHEjo49TgqtgfTDBYQpGncnGSKkMPEkICgXHc+2MmmqKgoILwRjZieeJe0LJSswmSpgpRqnlG5sAu5wNUZhPMWSGERqfkdudvbG9BkjuWMMWsoLszc8Oo8ohRQ7nikr16HCr3kw61iTiUc1S15nllIHTYW9sGw5EWVbhERuXph6rrHpAQK3yiw54dZf4YrKmMVNayUVKwuGl5n2XAC5PUJtkguRQLp4knvYY2iyCGSEcNJZX1bhVJuMXaReH8sCtHA1a/ISVGy39AMMFzPMJCIstigRSt9MIAtgbXBeGMMmnZ+QJC/9EVdQn/b5XUrcjTqAUW+uKTw/wCA2y5vi5qWNqgbIrsLL6nfBtJJmlZKUqp5IiBq03uSMczU1TF95PXyrCXsx0kBl9D3wB9egyq9wq6JsjdxG8VI0TBq+W1R/wCKKNwb+wwHWO1ZQTR1NBPAzhnGpeR6EEY6hyuGmoHzmoc1K6rRuHK8MDptz54Fhg8QQVcLZdVlaWoUyKlS3/F/ae+LC5QRmcatw9JkfmFHnFHkwq+KkkBN1jkNmtgGhV5rk09TCrpxFdzddu2+LzNs3o6qmenrVpqqpp30yn4dl4f1w7yeDK6iAJSTIVZQOFJuL/2nthyvUHOBFrdOwGSO55PTwCoeKQSKySnZxuMN5fDNZVQ6Y3CQkC04P7DDGryeXIs5nBy6JaYHjR6B8/p2xR5dnD1SU8qwIsbqBpK20dxg9msOMRWvTDdmKMp8HxwxRypKJpEsWeRcOKp4KVW01LpPpvpOwwassiarXdueleWnEd4xNWK6LgFFWQaVdzywqCXOI4ze5i7OM9qppeEJ2Itv74SGQ6jcm5574zlimpZmjq/+S+55g+xxyZPPYW5Y1qQFWZVwJbmBpBJNIktSFuBpQLyHvh59mfDyQvVpeKVLpoN/zwTleXo6LVS6HRW0vCdmHrjSteOAcOG7L0UnljMbuPj4maGqWPSy6UKLa42uMZ0wqc1qhT0EWuQ82OyqOpJxhQZfUZtWpDEbseZI8qDqT7Ys66CLJsoWPKZlZ4islShjJaVeV79utsBfCDJhUBc4E/Mqo8vyWvFM6vPmTICs8i2S56Jfb641zrLKjMZJpIqllkj/AASEX/Plj8q5zmVHS1FLMqStpcAguCtvTG1FFOqzSPVqiyKxurBiG6Wv3/fGTZqH3hicA+01001YT5zLLfDlJVOoMEkssZDNTTS2Z9rEptY/th5AKWgqIly5JJomVklp3SzxsBYXHbC2NUnaKNqmR2hckSAkGJb7jy9dvyxrF8bG4lq6lZRcozIp4kqn5dunpzJxY3hk3L7TjUQ2D18Iokp/hPET5lmUtUaAoGKBr8Pfv2/bFLNn/h+vhjyhAnwbrqJYi1vfufTGFMn2uJoqguVEDgs9iCLgWI78vywvko6OlzM01Vl8cumDhhADZFH9Nvpvzx3kwPIRwfl3K2VeU7c8gRhLNTrUS0lBBG2UyQ6JYkABDjcOO3TC2XN0yasSPNRNPG7mSOdVJX5dzt/t8b5ZBSkTvQROxD6tEzEjTa1lNtj6YOqqtainjp2oElmB0rKf+MH8JKja9rg3xKkaj1WHgft+0jAo9AUn4xO9PBXyVC5TLDpmIkaRwDZj0KnfoMJRleZ0krrpWCOM2eRWuqk9fbFDR0dLlNZLfLBBUBk0PpuJmbkoa1hhnmUlTJHOFy+OSaMlJYfmbSRfbv8A+8dZtQgIDzCg575ERyZvV5XCaLPI0rMvdVuw+bzdbfzjl8pho6Va3KJZaqgS5kivqlhB6+oHfBQq6POqKqyt4bVCRaDGwHlNuXpiXo6jOPCFXClXcI3ySLujehPf0wzTqfIu1+xFbtJsOV4MeQZjClYFiDNIqatZawkTuMYeIMxQ0qoKT4inm3VV5g+mGGZRU1dQrnOXlI4YQWqII1u0fdlt+E9R0xOx1MUMNJSxSh6R2tFKwGzHcYbX0mIMM/WJ6KmnzCy1JaChiBJkmXdRfkD3wuzaKlFURQNKYALBnFicU3jZap6WCSmutPxSJVtstuQxIzzcSS56bC2NPSgld3tENU4ztPcemYxoWkbVJawPU4XzvxJ7jdiRfvgpaWqOXy5kYvuVfh3PTDHwrSBq+SonVeBDFx2Nrm67jCZ45MZHMp8lyCYZFLBQPF8dIFarj/FpO4S52sRzwrrJq3KKl0kB4boNYtoAC9Aen54n8szavrc5reDI0et+K0sZOtegA/L98V+fZnmk1E8LRmqpGQa2mhBkQHvY4zL2Vn9WRNailkAC8wHJfEdPl2XQtDB8RHO4h0uflJIuB7dsdUdT8HXPR5k/wpljZhpPMljy6d8ZZHmkwy1IZYEVopWRJbA3jHTfYn19MNKakirZUqqmKNoYlKIwchrnqfQm1+2F66kezawzHywryzcZgaijjjbh1EotcmaGUKSvse+3Idcc5F4ihmr2j46llQKssli3sf8AG2GE+WU9E8MLx08pmmEKu6ggErfr62F+xwNVmmMtQFiSN9XDZAlh5bgj6Hb6Ym3TBVJzKecO23uManMp8sq5ZQpqcunWzrb/AIx7jlgPNJ5aub7QomijSqiVWaXbh2JuwtfVttt6YT0i51mmXUrUryRU4kAmdLDUOq3O2HOby17yziSN4hSzK0cNQ+tlDJ8ym9iDY/W+LortQd3OIMunmAHcwn4tBTwRU7PTa721nXJJtzVR1t7DBVHmj5hTRu8EtRVROdZibSwbpqA33254CyLNqGjlPEp2+JBvqZgyi43IJHvtfbDTJqCjzfxVBPDTNG0SOah1aymw0i4G172/LHad1X07ATCaslUJPGPeEZ7UVNFR0VcZ3EiyIWS+tWUb8r2sP0OM80qzVwy5tRTzJUSxjXpk0IQtv1tyxT57lOXQZWJ2iCpSeZd+fQ/mDieyuny1cslKtPHRvqjGohltzK267Ai+Kaov5AvXygNK6GoMRz1/URrLJw6KXLqSNJnDST8NQvE2B1Hub/W+GlQKeupEGbxhFa5aOYEFrWJsefTHZ8OzUtA9Xl9Ws0aJx40sPI1+Sntbpz5Y+4+WZhFRrmchkKpsqbN5uQIBvfYflhaxCloJ4J943vV19POP5i5GXwnm9OKadJsuq1so16rHmVP0wNnOQU1Gkq0rH7Lqhrpxa5ib09jfBefZfl4hOVSMweNFlpprk6T06/Q478O1iV2W1eW/EceaitNFIq2KsBuu/wBRjT0927KfCZOoqx65wsMdTkckTyrVpIo+8Xbb5b27jtjzOpganmkhlBV42KkH0x6ZlUsFTDKIiv36tZV2BJH6G+IPxPp+2qrykHV167Y3Pw2zOVmH+I14AaeorQU+X5WtHKA9IYfODyO25xJ0FPIvhfMJKZQJa2daaK55j+BhMc7zCso4qasryyDyouwvbucMczrTlvg3KG0LJrqZCewO+/0wjdYShwI9p682gEwjLoJcho/hauKJpto2dW5i5I98bSVeYxiRZKilEa3AHJix5Dta3U4UVrtnuWTTzRyCOOdViZdg1hcAjrtff0wZBNFMLmEwTodIWUize2+9x2xg2ITyw5np6yoGIzpcty7M4ZqtJmio4o+K8RJ1He/y9Be/Lvgvw3PBT5W9O8pllkj0hUYMqkb6id7XJt0vtiYjmVKxmhOqkbSssqxkaAAxAB5W5+nLDzKKemkr4fh68y00jRi7WubjckcrAm9v7cMVsVwYtYquGDHP9TTOa3/ukzEJaWFljek4YDwEbCw5W03N/pj6vWDxBR07xxgvCtmmjk0SAC5KgA2bbuOeNM0ppKbOPhZqu9QbW1IWjmKi4v8A03Atbp64W1qJk0Us1FJwZZDqKa76PLy3BW3PEWufJkfSRXUNoEdZh4ry7K8vpcu8PzKC5XcLsidSL8zyH54HPic1VAlLmuUVlU8qPGXsFBBvujnl02PXcep2a0dPlE1K6QRy64ysTpHo4bbEHnysThLndXPF8BTsC6SPtKjXBYb2HTti7XulgXGDK1aSqxQRzmD5t4frjkcFdQSxSR1TDRqUDh7DyseRO5F/TG3hmGvy+tVzXrFPApUxoxPE77kaT029MavmJk8Px5bNTStoqllR43sEJvcG1tr9B3wH4iko6bKJCsrxTVDIEaKQsXIa+49LYGX3Mq1jv7wjLZsK2Ho/4lXmFXVS6YKyvSYzSmNAqaYwhGzH1v8AscfsuVS008mXSypPlyqqU2qQcSNCm7W9G64l8jSuzAPJKZFpFsjuLXQmxBG91H0I274voc1y7KvhstSBKlgoEmm2tCQN29TtiRVhD5DjqLF9h2189/8AYmy2tq6d2pMzqEqJYiFcsL2DcgPT1wM1OKyqUZbPTfFRyu0zyC5a+wFwDyA/bB/iSCkq5zU0X3czQsFRo/LIRfrfnhXWyw0WX0eZIOFVcTgSQubXABsbDYW7YX8bndgg/wC+0aVlOGxgn7zD7KqqiubMmnjdQAWUao2VrHY3/f1wroq6PLfHEbUobRVKrSnnpe9jf998PHro/sSfTUo3FlVpOFtoNrbG57ddsTmY0EdBRS5pRziWWWa8jMwCqGI2HdtuV+p7YJQ4VxjuTapdDu6jmng+H8T1dLKBwkZih5eU7j98QebypVVL1KMTqkkTcf0ta+LPPOJ/1FM19PxGWKym/wCKxGPPcqdZTUUq8w/ECvyA5G31xv6R/HaTPNatPJXiaQMRGbrqKNq35YpqxXrPBeWzx05nNPVMGRRexubbe9vzxLMBGNOuzHp0PtinyOqqG8N5jDGV41MRUxoPxAA3H6H9MBtBKnHcNQQLFJhaS1tDBUJVwCKGZ0eWRQXuQDcKNu/6Y7rJY4p4cz+Gih4KaYl1ayuogAn+7fpyvgNPE1NVZdHMHScIw1RNJZt9rnvzvt2wTDFT5jKtA8sPnXW76CzMCLkDlaw6nGQofcC4xieiArxkcwWSHOM2pUWFRFSICIoweYvvuDfr1xTJTUGUJ9mh6OWsVV2EbK24sSd7XHO5/jHFJlU8+eQvRV9XTZVDHrsyjntt3wNWZbTmqpovipppaZysk0M4ZpUvfRY+bckAj9cNWbWHp66idtn5gAGAOZ1Nl0pgFVUVr2kjR4mjUEltVmBO52tbA1NBRoweeWaoLEF4y3sd+gFjy63wa0keX11Mgr6aQjUYohEQAbljYfhO/c79MCx1ULmoq44wyhrEDz2UnYlRzP0wrYdp4HMZqLOOTxGfiLM1zCvNCsimCmIkcgkF2tbTbtY/7bCOjqKCtiidxHFwSeDTu5Bdg19/7jsDgimzCPVUcGSNqeqcrrZfvY2ubWHQg6vbtgCpy+oqEo5Z5Ph4tSs2+nc72N721dOx97Yh2NrFm7hak8ahB1DJmlMcFOkTnWCzHiX4bE7X9DsLemJlo6iphmD34lCLJGV667MAPSxGLbJKeeKgmrOKUp0kCIfLqJLfiv6e3TA0k8a1lLFoDKyX+KjTyAXs2s29LluV8E05FZyBzB3neCvwifwfU5q06JlbsZWlCsp8ylbNfUDz3ti/TKJovEEFTPFHqmH3rRXGiwFjY8x0PXliYi8PtR0ktVlk0issmqWMEghA3NXtuD+ht2xtQ+IMvgeX4GSVZnZYnWqkOuNLm9jc3PLfbod+t7iLbNx/TE0osx6O+o+mrMtoc+anZStIfuvvF1K0nMsOvcb9eVsK6mm15PG8UMpo3qmliLNqDRm48wA6i/X3wHHSS5gkdPTRsXplSR21C1h1ueerp1ucNaOtkWljiaTSpTSzBAAr2udum5OAW2hFJ/iNLXgccnjMAeCojnOXUsMKDhGzlyqsGW36dsIqKorsnjqFmgZo7LKY2GksLkAEdNzz9cUlfWrUROxR2CC33OzptcNv03t9cI8vlatklyTMqlmlFSnC2F7AhuYvtbngVQ3jEI5KoSZp4pirBndK9HSa1FKqFw1whuTb9sTFHTH46ouvw8j3csyjy72K/nvitlnTNPE1XSXDMjCNTvZtKj/dsTdTVRUlbUtW654lfhqo/q3Nz+eN2r9eJ5639JMljM0iLo8rX8pJw+8H1b0GaxSTOvDk8j73uD6fTE9Uo9JI8VRCVccwR646gqUTTID95cGNW2uR64nMpiUdRlMXh/xHWjhjgSjiUxKhrqxJsOm3LDKWoekhocxpV1cK0NQsZAt1A/Xng6Wm/wCp/D0KQafjKdeJAT+MdU/30wu8NKa/KKmkqYBE3EMVypDFhpPPoR19sKanKgk8gzZ0VoasAdiNKDP3Z1qBRvHBIwSVjCT826k2O3In+MbcKimkgzA0qwuHMgkg1NxFB3up53GF/wAXP4aU0lTFHLRVHlcBzdbXIPa+GNGjxU8KDyxSRgktc6ri9xhB38aDx9RwVAklu/vDKw0+Z08MFNNCOBdIWt5lS1mS4O18KfDsWW0OZS5pUpI1NRACEDcuzEAC/dRt23wHXpXNH8PTxyzNOumNVF2Jv8+kC+9ycDy0GZUiw5XDxoGa5kkZvnY2BF79lG3+MF0wx6ieJR1Uflqe49z6ljqnqqin2mqpOKqqAwIUjaw3I5DnffBVHUV1BGK3NxTwZadLcGaO7yMCCNI5jrv7YWUeWUsVaaavEkc5j4UKE3ja1iTfocbVcdYctlpqlRUrGGcO5LORboelrbEYp5lDerkyWRsBR1DqmtgrqNpWmQUdRfWAhNhck6Vvb1udsMPDuY0cOY0+Xww8GIEI0szqXmQg2II2tqPT+cSeS5nQHKAuYidYwrKB/WouN/pYDuTgvJpqNIaappqdKnhKCVLAaRe3XYHbpjqnak5Px7nXVo6ECP6mtmgglQ0vBeVzKxlg0ar7b+/l62uMA0yT5jNWCoponKRPHcIFElxaynoRyPTfY3xTSSxZ7BPS5Zm5hqCmmSB2uF5X25g7jfcb8sTuZw1+XUstM4jlqqWJjE6gLuBcDVtqvfkeuLW1FGyDnMBTYCu3GCO4DlOb1Ry2pJUiOKqjhYadKpZWv9OXPBWR5g1TmE8yreluUYqCwLD+PbCjJxmdHl0IjkkpyKlpZSNmZdCix7/i2wZLPqpo6qF73uJWiUJ5bnzMALG/9XtgWooTbweYeu0MWGIRmc60/iFAthTvGEIdOncHrz5YV5HEmUy1+dTffRwoWimA06mYE2t3AsPrgeooczNPStPOZgb8FZJAdV+VgASQN9+Xrj9qctklipsr4zs8kitUSX8q9go5c/29MN6bT+PkmA1dqivaDzCfCkE00WYVkaRJMNJSWQ2BLMS5/ge2JfxRNxK+Xgsqo8zuVQ362BPuMXC1IgyqZKKAvT05KRxpY3C31O3e5viD8Qwxx5vUcBVRHKyoLclZQ1j+eNXRrvfMwNY+1MRtFWZdnO1So4oGlrjS1uh9x+oOFdd4WdHIoplYkXTU9tf/AOfX0xJUtVJHUanle5/ETiry/PpII0WoQyx32dt2GBFCvUKGB7jnwfLU0Uwpaq8ayeaGS97OOYJ/jFJmWWNVk5jlJENeoBqaUABZv7lv1xL/AGtS1gYJJoSQeZbWZG5agcP8lzEzn4eZ9FXAdmU3Jt1GKFQ42tLJY1Lb0k8lVBmNQYszeWOCje+lfmY9iOYAscH1kTijnqqUGQGAMsRa4RvQX9v0w7zTJ6DO5UmqiKPMk5T/APjn9H/+/wCMTuc5VW5BBFJIQrQNdSG0o42IHZ972HPfCdum2kAdTY0+sW0cdwzIs7fM0pRGahqilTS5jJVmBsCdQ5jB3iWSaqo6eaip/NAzSOXfzBf6fW/f0xH5fmVX8aoSTSrNdlFlFjvbuMWVRNHVUwjRzFLUQaW1Rk+Ujmv+9cL3A1OABxDipTZuPYiebNxVz00yQtGsTK7647FbEAkfnblhpmtdHOy02WzmSoZgXjJ0ho72LAntblhLl0scYkgzGmaCNyIklRLkhmPl3J8u364bihWfOqapiZAkQ+S29t7LbpY/yeuKulYGSOupc5LdxVW0ElBBHT1UYUy+YONww6i47XGBZY44cmgEbfBVE8zho03DWO5uOQ3A374oM84tRYvLDJFBd1i2DBSCC2/M+g/9YQ11LGamkmoWM8a+UaxYTMdjb6b78rHF6WD15buQ2QwlF4alpxPNPWFkqCLSaFOk7AXv3NhjrxLKhy2RCzVNYAzRvysQSVO972Fj3uLYxeokpctbRSzSsrpLG5Fxb8QFu255Y7koqmaoirKesDxovEl1/Im1rqf4vhQE79+ZfC4yYhijzKvaeib4pJxAHDta7EjdSR09jjTJq2aaZKGqp14gcRrCY7sbdLHpyP0wymp8wzDNI80y2aFqcqkczAsgCjfn1Pp9MEzSxUry/B1Ek00jFpqyYDy9LJbpt+nPDyobB6uvsYpZclU1Kpl9TVVMUrfEt5pJHbU0SkDyDv8AT/GA8oiqHzpmeoEWmLUULagCRsGHpscS+a5+sM4MDssUR1LY+aQ9z6Y3i8VRka3oafTfTqUMvmIuAQDb6nDqIehMl7MnJl7Q0kdJRcGrtTkj5qdjpYjfUeekfliArM5p6xmGY0ME06OV4xZlLgbb2wE3iDMp0mT4k8KUadAHlG/TthcTqNzuTjX0ulKjLzK1OoDYCxLNELao7sANyMF5fVAgxS77WUW+b64NkpoqpiaC/m8zRl7K3Uj0OFdTAY31aeGS2y33GEiCODHeD1GqUhSo4ip5LG5JP5Ww0YzU5gnjdzDby6WA4R6gX6j9sTtJmMsO0jE7/Md/ocO6Cujc6JbBGIDqN1vbmD0OKHM6WGT+JIKsGKqID30hz8re/Y4ooZXSIwJompX+ammF0PtjyxuLEW4ephc2a3+7bYeR5xWQlZaPTJERqMTHnsLhdr3BB27EYjMjaRyJQyeHsnmmkkgR8tnkBBWUcSFvp79iMfV2W50KW9MKScorIksEgvpty0n26YEy7xZQ1IC1DcBtwVl2B9jyw2KUdQgK7L3Rv8YFZQjnJjdWutr4kXNNmkEZpK3K6gxxqAWaBlv12I2FgLXwVF8Oq/FUhqEYffNEGA0kX25fTFaBOotHVydCbgH6Y0MtaEY/Fqbj8SX2H1wFqB7cRpfxADkiTRz3LamVVKzmGaMoyKny3HQnrcXvjZctlahgSiFbGbXCRAnYg3JJ636dr4ciausQ1dpA/oXTf64wZnZfvq+ZiBsWa5v9cCOmA6hDr89CcPTVU1IyzTmnIi8sc9QAVOwvpXne1rH9MYwNRU1ClHDBNXIB53k8sTMDsdPb0wLU12V0rFmKM/8AcbnC586mrgwoKciNTpMkt1Vf8+2LpQFHAgH1LvG9VUl7GslXT0hjFkHpb+MLM4+LzSNaeldI0JAILAFR3I/jC6srNFXFSI4kn0kM9rKW5kA+222NcupYqMPWVlQwQEsTq29h1P8AnB1XEWY+5i6LwvVJSw1SzI7Su13bkDfa/wBBtjWbIcyqYKingSMU4+8RTIDsOZ2/3fAlbn5qZqindilJJ5SEG6EcmF+diOWw3ONMjmly+EAlKmiYkrYnSrjcEEWKN+WHq6nHJiljr1FygxnSQbr5b4+DWY2GGWcNlzNrohOsrG7hzdQLdDYHn6dMKwOf8Y1A+RMwrzAhJNSyM0HlHI6hz2/PDGlrKarjijeOMOG5Na42/C30xi9iWdlJv+InmcCSRK42Gm98IFQZoA4h9ZkxZpnoGebS5OkgK1va++Feioo6gJvqG9rXt9MapVzJE0TEtGy8mG4w3p66hqGWKUFUVDoRwBv21fngJTEuHgVJm7jytdbDmDe/0ODqavCtxIJY9bi7Kg0g+hU88DPQU0xkjppbKhuHmQDV6XHX6WwPJlMqtxVU8FvldfNvgRWEyPaPfteaYKJIomUkBmClW+hXBJ40cSVGX1Lywg/eXYh07X6/XEeFqIRpjc6m2ZRcEe/Y4NoqvMqGpDQudajYFrqL9+49MRgTuZVQ5rmTB9FU4kQeaCVQT9D1545XxBWzXRJAkwJXhyREi/up/fGFPnlHMyitiaJmBAYRlgfy3A9LHBJyvKM43p6ptQXZoX84t0IO9vpin1lsD2maZtmkrzIs9KCFugi81gOZbtbtjKmnq6idxO8kk4AKdE1diB25n2w0yvL2jrImnn41KbxToSjNpP4iwG42wzak0V8kUYjSK9kCDra9/wBAMUZwDCIMRTFkYDT1lRGrstmPEYlVsNtufbAtesciJHKxhmZtgIzbV06b/wCcWcZQQOoKMI5FUAjZ5Dfc9xsdvUYiPF/iaaKoejofLKAA1RazEWvsRyG/THVBnaF83i9WJxDEMpJqs4mDQxqDDTvuzsOW3NRcD3wgrcynr3kmk+WSUnT0A7frhYoeQl3dmY7ksbk/XBUKkABuVtsa9OnAOWmdqNQXnyxmQ3a5NudsMKCd6STiRScMDmLXDjsR1+uMYtt7kX22x8SV8oB+ow4UAEQLkmNGzeKONTSZdTQy73e2og+l9x+eF1RUSVQAnbUAbjygftjEEW3545vhc4HUuMz/2Q==</t>
  </si>
  <si>
    <t>Malai Kofta</t>
  </si>
  <si>
    <t>data:image/jpeg;base64,/9j/4AAQSkZJRgABAQAAAQABAAD/2wCEAAkGBwgHBgkIBwgKCgkLDRYPDQwMDRsUFRAWIB0iIiAdHx8kKDQsJCYxJx8fLT0tMTU3Ojo6Iys/RD84QzQ5OjcBCgoKDQwNGg8PGjclHyU3Nzc3Nzc3Nzc3Nzc3Nzc3Nzc3Nzc3Nzc3Nzc3Nzc3Nzc3Nzc3Nzc3Nzc3Nzc3Nzc3N//AABEIAJQAlQMBEQACEQEDEQH/xAAcAAACAwEBAQEAAAAAAAAAAAAFBgMEBwIIAQD/xAA+EAACAQMCAwUFBQcEAQUAAAABAgMABBEFIQYSMRMiQVFhBxQycYEjQpGhwSQzUmKx0eEVsvDxkhclNGNy/8QAGwEAAwEBAQEBAAAAAAAAAAAAAwQFAgEGAAf/xAAzEQACAgEDAgUCBAcAAwEAAAABAgADEQQSITFBBRMiUWEycRSBkbEjQqHB0eHwFTNiUv/aAAwDAQACEQMRAD8A2fpRIOfq+n0jkO1aE+lOct4UQTkBauGjjjuT8UTb/KiDBEwZZAFxah87EVjM4R3lTSLCzWzu0MSnnclsjrStuOcw9WeDM+1HQVi4oiead51wQit92pZxkqOkrZYjdGlL/U9Pt4TA2YYt8AbsPKkNQ7Un0HAh6kSwciMmna7JqVg3vVmyoy7EsCfrTCarzkKOM/OYB9MK3DKYKul1ezgZtK1SRBnuxzIHA/GlEuu0w4ORGdlVp9S8+8IaTxXdC2C6xZ8k6bNJAeZW+nhTqeLr0ZTFrfDufQZ81HjOOJc2NtJJIdvtu4ortniiYygJ+8zX4eejmQTce29qFOoWnLG2xYOD+Var8R38FZx9CRyGh7StWsNSt0udMnEkJ32O3rTYZTyIuUYcNCxPdyOh3oxOBmAxPkbA9Bv51xSDOsJ8mVicrgnxBr5wT0nykDrI15RlQOlZRgJognrJCKbgCJzX0zIpelaWfSpKf6VsT4wXfFSjK+CCNx6VscTkGaHeCJ5NMnbBXePPiKGTPsSSxlkt9SuLWRdiQynzFJ3H1cxmpcLmDuKbaKyvbbUpGKwK2HPzqZcu05lGk7htMLjT2udJd4MMHTKGg20m6nM3XZ5VuDMp9w4kglvffZJ47QdCDjfPhWGapUXYOY1uYsc9If0Pim607TBa3Vs124+GUvvv51w2oQQYE1nORAnEvEmuFTNbqsMXj2YyfxrmnSl2wx5hTuAgBOL9X92ErQiUZw7uOops6KrfjMGbXK5CwlPctq+lc8qRrnelh/Bs2iE27hHX2PXlv/o82lnCXkErOEzu6sc5H41SIFq5HWI3L5T/ABNN0kc1tySMS6MQc1rTDKYJ5EVvOGyOkvAqM42xTAwIHmQc0r3XKCnZ8uT50Lc5twDxib2qEyesmC4JPL1ovEH1n0jFHg5w3rXZ9iVL25htbd5riRUjQZZj4VtFLHAmGYKMmZrxL7R1TMWjwEHf7aT9BTo0+zlog2t3HFcQJ+MtbE7yC8d87lW6UN8dp9XY/UmELTjNLoxNcfYXUZyr+DHypdh3jtbg8GaHaalHrmli4spFS9iHQ+J8qBZX5g4jFb+WeekqnUoOJtJu9MuAbe7UFHifqp8x6VPZSvDRxGH1LO+D+I7mO7Gi6h9m0ICqQMh/WkA70uEJ4MfepLazYBzH250+K9hVbmNHI6gjaqTU71AbrJi2lW9MA3/CFlIGaKNVx0AFK2aEdVjCas94qa9wlLLavDFkDyApQ6Z623KI4moU9YsWnBl7DataSDMLHPw71t2sZw+OZsWIBjMra3wtri6WkGnWLciHdjscVqrCvvug3tLDbX1i9w/bcTabrMOp2kbJNbnGWJww8QabbWaZFwGgRp9Ra2X7RwsuPeJrbiFbmdBJHIjA22SFH1oSXKAbAcmM2aRSNpGI5aR7W9OuL73PVLR7NiP33NzJmmk1GV3ERB9ER9JnWs8eafFcZ03UbcTL92Q9xx49OhpG+2wPvQHiMUUIV2WSzZ+1Th0oUvrzs5k2PIpKn5U5TqGZc2IQYvdoju/hniPnjVGTZxJhVJJAwMnNfT49Jj3tG4nS/u2sIJf2SJu8VPxt/aq2npFa5brImrva19idBEGeVHRsnbHnW3YHrF0UgwZNgnbpSbYjqD3lV4w2wFDxDhsS9ous3+hXq3FrIxUfGhOxFCdT1EPXb2M0q0vtP4phS+0qZLfVoRup6n0IoFiC0fMbqY18jpA2t6i11cIrB7LVrbdW6BvSpz187XEoU249SGO3sx4w1LWrqW0v4xiIYJOxB/UURHWtguc5n1yCxDYBjE0ogEjFM/aIyGSGN28M+VZZATOqxAnxrRANlArhTHSdDnM5eBuzK82x8xWTWcYzNbxnOItcQ2EjW5EYXGf4ai67TcZlPS38zO9b0uV5AB3HOxIGMClqQUjbuWGBBl3bRGRIY48gDBYDr86JvxyJoUsw5gDU7RFuWhtYDKw8IxkCnqHJXLHEHZtT6Z1ZcJ6peIZDbui7YBWiHUqvTmL8t1nqPNWJCiR7SteFhp/uVvJi5n64+6viaf0VO47iOJO8Q1GxdinkzHbqESDnIJOfE1RsQGR0fEHzRncY2pZhGlaVXixQGWHDyMIfKs4mt0iu+VIs+NDeGTkwZa389pOs1tK0UinKsppc8x4ArHS04u07WIEteKIirgYW9hGGB9ayVBGGHEIG7rLsNlqunzR6hotyup26bloHw/L5MKRt0m8HEep1W08zU+C/aFpmsAWt44tNQU8phkBU/nWa7Hr4sH5z62lXOaTmO6iByHHKT1zmmQUbkGKncOJJzL1zWiwmcGVzeRdqYyp+dA/FJv2QnkttzK9xdWoJSRgCoz0oNuqoB2sYVKrMZEVdWWC6kfmhypGzeJ9KiWWta+FXA95VqXYuWMpxcIpeWwSVTbxOMlVPeI9TTNWgO4MTMW63jAhKy4b0zS41SGJQAN8jJJ+dNmhc8mKeex6SO8kt4JeRSoHl0oNi88CEQ8cmL+r+0q9uomTTIBbKfvP3mr21WhReW5njLfEbDwvEUJryW8nM11K80p6s5yaeUBeBJTlmOSZ9dBInSiYzAg7TBd3a8p2FLWV+0drtzKLxFTlulLFCOsZDSBxvt0oLCFWBtWm5WEY3yM0rae0o6dOMwYqs3Sg4zGicT73l2r6fcS1p19d2Moks7iWFh4oxFc2zpYxki4wkmVU1ixtr7lxyyunLIPkw8a+5xg8j5nysM5HBjXo3tDiih7KKbULbw7xE6j5ZOaVfT1E5AI+0ZF7kYJBl6fjjVpo19y4isEOek8DRt9az5C//AKnfM+JDb6xxCztcPrmnzOBssd18Xy2oZ0vsRNi/sRCtvrl7IP2xlk+U60A6EnriFXU4HEL22v2lryF4UBB8ZVJNFTTbPaZa7d7yeXjBXLKkaL/D38/0ohHyIMA+0HXOuX86nvdmp2yBgfia5tTuczfq7CCeyF27vJeKzA43Jau+gfyzmG7mL1tGRkscsetezVcdZ+f2N7SQRop7xArXEzuJ6SdZIo1JZ15fMmtggQZVm6CVp5opgRC6ufSsMwPSGStl+oSnJZySD4eX1pdqyYcXKsG3qpbqcuNuopSxdojlJNh6RWuG94mZ+i+FT2O5paQbFxCFlYTSJlIGYeeMD8TREQ4gXc5lyHhW9u5R2WGDdBEjS/7Rihv5SH1WD9YVPNI4rJhSD2eamxw0F39IQv8AuagnU6Ufzk/YQw0+pb+TH3Mtn2bX5G8Nz9XjFDOs0/bP9IQaS/vj9ZD/AOn2pQSCRba4JH8yGsHVUH3hBprh7GfpdD1O23e1uwo6/ZFh+Wa4LKj0eaKWDqsg5AG5JEQE9RImD+BxWthPTBmdy9+Jbgg+1GYYeXzC0JsrwRDLg9DC9tbOBzLFGPIhKHNgQzbW9w8Yw/L8hiuczWJeh0ozqRMGY+Ga6FJnCRCdjpCxREKgG/iKOEgiwmNzX09vcEM2V8xXomtdWxPKLQjrkTv/AFdcYbJyetd/Ee8z+EPafJ3W5ti4lLFTns84zXzEOhIM0imt8Y/OFdEu7WTlT3QR/wAwo9FiEfTiI6ymwc7sz9rmrw2Y5VI5vADqa7qLlSfaPRvbyYvwaVqWu3QQxuvNuIkXmdvp4fXFRL7geXOJ6XT6faMIMx+4f9mTqFkvSlv6DEkn4/CPoKTbUsPoGPvzHl0q/wA5z9o82HCej2XKVthM4+/Oec/nsPpSlljvy7ExlK0T6VxCwjjjHKqgAdABgUvkCHGZw7D5VgmdAMhlkXBFZm8SszeVdE+xPmF9DXczmJHPZWtynLPBFJnrzKDXQcdJwjPWBr3gzTpMtZvLaP8A/S3d/wDE7UwmqsXjOR88wDaes8gYPxxBUum63pGWe2XUbYfeg2cevKf0ootofr6T/SD23J/9D+sOaDd2Opp+zSgyL8cTDlZT6g0Q0lZkWhoy29phcY361oLMM0vRwBVGaKFg8zz5Jw/PJus8JI8yavNpS3ORPLLr0XqpkK6A6t9rNCo8w2a5+EPczf48H6QZfih0iwXmdhK4G5JoyrVUOYu76u84HAlK51wzs1tpduhJz3wMBPUmgW6xQMViN0eGnIa0/lGLgzgK61Rlv9QkdIiciUr3n/8AwD8I9etRrdQzt6T+cv1aZVHI4mpadpen6NAIbSBYh4t1ZvmeppYqPqPWNrk8CdvdAkhTj5VLt8S0ynG+Npp3xnE494wQPPesHW0NwGhPKYdp+aXOTnA9a7uB5BndsqT3SITzSKMetBe5F6mbFbHtKFzqdtEcPcoCegz1r4X1kZBmvKcYzI01S1kJCzjbzrg1KGdNLiWEuY3+CVSfIGti1G6GYKMOokqynOPGt7sdZmSLJIxwisx8gKwtyMcKcmdK46yUSTREGaCRRnqVIFEbK8sOJkFT0MH6todlqhFzFm3vFGY7mE8rj+49DRatU9R4PHtBW0JYPV1nOmcRXWkXEdjxMB2bHli1BBhG8g4+6arUW13j08H2k62t6T6uR7x4iQOoYMpBGQc+FGxB5nlafXLh5SxBUeIFPtqmzzJSaGsDEmtIL/VgDbLJyE47RjhRWkFlvKzFj06b6uvsIWTQ7S0KG9la6uDskXRc/rR2qqqGbDkxVdTdqG2UrtHvNH4O4KWQR6hqkCpEMNFbcuAfVvTyFR9RebjgdJd0unGnTk5Mdbi4jgH3QB5eFLOyopY8ARtFZ246wNJdm7kJ5sID8Irx/iPiDalto4SXKdMKRk9ZzNKqBEyFjb4m6AetA061u4rbofymNQ1iVmxOohPT9HlubcSh+RHAKs56+uPKrB8HrsXIGBjqTJtOtsALOeT2lfU9DuJ7eSO2uojLjumOQZU/KkB4dbUcIwcDsDH01anqCPyij7hcG6RbtwqL3ZD4/Ogh1B2jgx8FsbgeMQDr+mW9zfC3juZVZM8m2OYZ6qatU1mocHM87rdc1zdMCTcPaa7wyQuMdmcc7nJNI6x8NkSt4daWr5hdNAmkcLFIqk/eY8oFBqLWNtxH3sVVyYc0fQJYyjHV4JVckPGHGE9c538OnnTz6Gm6vYlgz3/7Mi/itQtu6xDjsB+8O/6VLACZQHHgyDNKf+KekHfyOxH/AGYf8WtnTicSXFxDbPbYVom8Tvg0vbqdRRUauCp78nH+J0Vo7h+hgeScWkylv3chwPQ1rSaveNrdRGGUGTTxQXts0U6pJHIuGVhkEVUqsI5Bi7oCMEcQNbXHEPDPPaaNHHfWLHMUc8hBt/5QfEeXlVurXIyjzBkyVZpLFb+GeJmVnw9E0na3x5I+oQH4q9GmlXOXnlbfEGA21DJhLUrm2jtClu4jRBgAbYo9rKqcRXT1WNZlxmN3sz4Se7WPVtXBYD93G/5f5/xUS+1m9JnpdPQlQ3ATS9RuEt4CfDG9LdI11mcaprbXF9JCrHs4wOYjpk1B8UtL+lektaCkKNxn22vCiZaXunpUB689pWxDun3X+nxC+vRzykfs8JO7ep8hTunrTTYucZPYf3MRuXzz5SdO5kk2sXN84e4k5MD92OgpXU66+98u3H9JtNHXUPQJFJc7bEDHietLOd2IVaveXdLMGo3AF2yYRPi8SB/3VXQY1Nm27HpHWKajfQn8PvCF5pui9gHmtpJkBwrgjIP9asOdPRXuOSJNZLbztOBPtlp+gMmVhcA+Lk1ypNDqFzjr7zpGqpOFPSK3Fht7TVI7azlLxMnMRzZ5TUnWaeqt8VHI/WVtG9llebBgwRHdIrdljPqd6RNZIzHIb07Xp7ZOzSd4QDtkcyk0WnUaij/1tx7Ra3SVWHJXMO+9yX9o9wjRrPHvIiHZ18wKZtubVUl1OGB5Hv8AMS8paLAhzg9D7RduPdpZZ5JJ2+0j7MR52XB6j8aQTzLFwo5HP+pu0DTuHY8E4MgtZ5rG491uDzeMb/xCn9LaLVyIR1xDYl5gDT6NxAFZh+saoR8T8v8AKK9vffjrPCaXSj2knAGkXHE/EUMRybeNuZ/+fnSHmlsn2lYUquFHeemLa3jsbNIIlCpGvKPTFLn5jMTeKdWjcJDBIh7ReYEHbl/zUnX6orhEPWUtFQHO4xAjuIZ9SnWFQgCjYHqalW7vLUmVKWUuVXtGXh+yQQz6jOolit15hDn4z/as1KMGxhwO01e5yK14z3lW5u3vL17iZ+XmOyL0x5ClrXNjEmMVoK1wJYjnUZbnwPOlCh6Ym5xJcEh3jDFVGWO5Ara1EicJAOIT4Yl96kk+2CMB+IprT1N5uA2IvqThc4jRNEwjHeB2wSelVrKWFYGcycjjMoWUM88zQQkKy5JJ6CkdJVc7mte0PfYiLvaZ5rdyZNbkaQ4HMV2PltXApKn3jqYwMSvaGYXbuJQ0bD72R+FfPtKAEczCV2LYW3ce0eNI0+zm0Pt3WSSZs82+eXFZ8ms1FznMHZbYLto6QXZagLC6jO55G3z0xS1RZGFixq1RYhUyvJLLdXMsdwyvGrkqoiUDH4Vp7SqYXiAXS153Hk/PMs6kyXdgORuWWM5U+Ix4UpQWrs+DCmsTvS9UHu4E0gRx1z41WS7HBiz0czz/ACyvM/NIcmvWsxY5M8sqqgwJ6I9h2grYcNC+kTE9yxOT1ArTDCgTi8sWj/qkixWrswzt086U1VwpqZzGKay7hRMP4p1FrLWWjMSoI4wiIcheX/mKh01+bWd3Un9I7qLX09y7R6QP1i9bairakkkK/vDysD03oz0HyyD2nNJqGN+/HWM9+15Z6iLZbhjaGHdF2w3itJDYa+nMpJU51G/PpxK1xeHkxggfPNZWrmUM4kFpcvcOQ7NHCu7segoj1hfvMb4Zll1K4Y2llA/uiAEBAQH9SfGsKoxMggctHPhnSRplp30Vp5AC7+A9KcqpAGSOf2iV9pc9eITubhD3FkVt+g3FD1OsqTjdn7TCVnriCr+5vbKWS501QxdCHGDnFJHWqlxspbr14hhUti7X7TJ9UuZYtQLMCMschtsGn6UDpDbtsuxX0PKqwsJG5clCfGgNS2cmHVwY88D63IbKSzWFSUTmEg3OM9K+V3qDKg6xTU0q5Dk/lBd6qzlhgkhiDtipqlljw6SzfgmO3nj2aVeVuXwIrbc+o9JhDztkVrG5cK2XJOOmKE3PSbPTMludKaN+9EJAxJGD0o2HX6oPcrTEbWzLyRpjJd1QfU4/Wve7MCeJ8zmetuGLRbPQbOFVwBEKxYcuZusYUSrxHJzIIskHGa894zaMBDK/h6YO+InEVik9vmQI7AYUsOlQ9MW8weqU9Q22piF5/WUtM4FbTGTWdYli92Uc0UCgFmY9OnhV5/RVvfgfvJGlDNb6ev7QFfzXtxeyzsCGcnoPDwpHKES6oKjAlM2s87qgDFicYUb0RWUTR3Qlc6DJbyxWvMxkABlGdsmhtdtY5mUIYZE0jh7h2LTLNGv9RTLKDy82wBp2nS1r/Etcc9uJLu1bOdtaSG41JXuJI7BituuwyAS3rUrW6xwdtPC/vGqa1Yes5bv8Qnp7P2JV2yuNkIGPnRtH5jJh2z7AjiL3hd2RPp7KTMkMOSM8yjfHr8q0Vpf1ovP7f6nAXXhjFLivTLfUY059NLSdpyBkOGJ/t86xpUIDOh24zx2M+1F9lRUY3A4+/wC0yniPTrnQtVkiR8Lyhkz4g/8AMVW0l1epqDTtrvTzLXDHFl3pd92yJ0GG8Q21fXaXHKHmbq1AuXDCG4+Io5xJKzr2jMWYDbc+FTH0bbpRSxcYEZ9EmbU9JvYwwDwr2qDbAHjQfIwjfHMHY+11PvLHBv8A8l4rxG7SMd3nYdT1o9VVRYWnmTl1VpY0P1EbJoYlIHLThVF7Talmnn/TLZTrOmRno91H+Rz+leusXGPuJ4+pidx+DPU1mALOBVG3Zr/SpuecynjEWdWmEl7Pk7KcV47xC9WvYEy9pU21rK+l6U2qcxPKsabFmGcml/D9BZq8kHAEJqdUNP8AeWOKdMcaNaW8bFhC27/Taq3iFDU6atBzg9YtoL1e926ZiTPpjcjEY7RQWAkOA31qVVudwmMZlay0Ipb2hLhoWEOmNqDD/wByI5Y4pAcR/wAw86obq9LWXJyx6f5k1L21jbQMKOsrGArmS4ZncsSWIxn61IawscyoAMYHSVZrtpMKDnGwJPQVpU7mfYEm092C4lk51BJQAY5Ad8etd1FhdAoHSLUaUV2NZnloftL50i5SxIwQD1+lZTVPUMZn1lCk5hDQL63F3KZMgiJi4bpjI/WqXhVqLYzHjg59u0V11L7Bj3liS3ZJy6kmN9yANqPZp8OXU5Vv+/SCWzK4PUTOPapoRltLa8CBgr45lbop6j+lZ0KvpXOfpbp+U+1TiyrpyIhaNpayyNEpJ7vxeB+tPam8qA0HoU3ZHMZtE4VDYmvZAsWeXB+I/wCKnajXk+msZMcqDVA+cQBniPmj6VbWSuLVOVWXEm5POPKpi332E88dx8Q9jcDI+0aL3TrL32wmjtI0DDvFUAwMf5q9q6g1tJA9J6+0kUsQLCfqHfvBt32kEzRTghlO2PKpF+rtoc12DBEoVbXXcveYZbOsOqaXMfhS7jGfrj9a/S9Qfp+88Ppv5x8T1BZEGytznrGuD9Kk9OJYBzBVjpQluprm6UFGcmNR4jzNQNL4YGva64cEnAlG7V7UWuvrCjxrBC3YBYwN8BdjVc1rUv8AD4/KJBi59XMV9d1o5ht5iB2p2AGMnfzPT5VF8Qtvsqzjgcx7SmlLdoPJkOn2RvbiFbgK8JI5kycEGpuipsvtXecrnpHtRbsQ46yfV9M7C5Jht4hGFwpVACBTXidVy2fTlO3uBF9DZWqccHvFvWfsrdlDMGHTNS1C5GJVQ55iZDfP2hjz8J29apNUMZE7mEIb3lkDMcD+lAanIwIQQ9pOqRM/ZqvMjdSaVZChyRMWJuHHWMaRWhs5AZECMchx1Hjj8qeqSkUspbg9D/aIF7RYOOkgS8ltYuzDKVHwknelV1NtKeWDxCmlbG3ShaldTnawuHASTvAE9SP+6Y8PrNua2brzO6n+EA4Ei4n0dNIkBhjQQMAEOKa8Q0hpfIPBg9FqBcuD1EFxrIbch7oCNgCEUYPyzSA1LIuxB+c1d4fXdcLbMnHaFLXUQ4YKObbAb1pRwwGT1MZNXPxG7UtQFobKAjmPZhm3r0Ot1nkGqvGeB/b4kbT6c272+ZHxBcLFdrhCSUGcUp41aqXLx2hNDWWQ8955z1CXsvdpOixyK/KPQiveagnaD7czyGjHrPzxPTnC94t9w7ZTochogPw2/SkLhh2lSnlVg+7v57GMyW792Rej7hfUV5nU6u7TqHrPDDoe3yJZroS44btEjVuNtVXXLW1E4WOKVPs+THak/wAR8v7UxXqrTp97HnBMQ1CY1YqUcZEl1G0tdWuGvNQ5zNjHMsjLsNx08qif+R1OTznPxLVnhunYhmHT5xDfDDRWoiFpOJY+0A7zlyMnpmmtLqLPODNjORxjHU4i9lNYqKp0575jRf3i2112c8bNEwzkDOPDNW9TqhRaFcHB9uYlTSbE3KeRFviLTe0i97hXmRwOzbG3qCKhayjYfPT6Tj/vvKekvyfLbqJj2tfsuov2TMFB6Hwp+jD1xpiQZasrxXTHdJ6nJoNlWIRXBlsXExOUYLjyoOwd4QGFbDX+zURzgF16eRpazSnOVM+4MtNq6EEs4j5qD+GPtNYAE60SOO5v2vZW/Z7chgVOOZ/AVQ06qg32dB+/aKahifSveU+K9dvb+8EFzI3ZR7qrY2J+XyFFN9moXLnvxOU0V1HCiV4X7e2whOcUmw2tzHM8Szw9IXuVtSve5wM9R1619dWGI56zDHCk/EcdamN9riW8R+HliG3/ADzretHn6vaPgRPSgU6Yufkz9xFdh9Q7NW/dKEORtn0oXibCy/A/lAE7oKsVbj3mF8SK0cA2I286/R9WMLPA6A+rM2T2Ha4uocPtYO32kHTJ6jp/Tl+uanvyoP5SqvpYjt1/X/cv6pcupK9RGxXGPWvD2keWAWyQSMfn3npNPuLdMD3/AMRcvZ43libsYy0a55upb1PyxXCdygDj+8dSvncZYilDIOdcqdseFKFSDxCkZGJw7poWlyTWLSQ8r86sBkjP0/rTdNtl+pVmPP8AiTL6BTpmWoe850bjG41y5jknmYoB2ZwBgNnHQdfnVjxBmK5Mh+Hu/wCI2uesZffpIRJHM3aQN1iC4x8j5+OaknV4JU5KHqD7/HtLa6U/UD6s9ZnfF2nRe9SScgQMokPy/ipvTGytQp59o2xBGcxVME1s5MZJz9Kf3Bx6oHlZc0qDU9UuVt7GIZJw0srYjT1Y/wCCa4yVKMucCaNjDoI5Q8FyhAJ7+F5MbmGMlc+hOM1Kt1YFhWsbh8H/AEJoW5HIxI5uDblJFBvRJEfiUpysPoKz+PUcFCDNh8w7HYMmnwwQQFAG2U/e9a1h7kUKOp/WYNioSxirxFK8usSJcQJA0eF7JRsuKabPPGO2PabqA2jnPeV9Nuhbs0TFeQtsfL1oN1e8ZEOpjXwpbwm8m1Jiojtlz0+Imu6f05Z+i8xfVE4CL1aFtNn7NbvVDu67RjPixoFFuzfqD17fczF9edlH6/lAc94kbkSzIrFjkuQCaUWt7OesbLpWB2mc8XooBGNgCa/Vdb0n5b4YZY9jl/cWfF0EUDYSQHmB8d8f0JqUnRh8S6/Zv+5mwcVRKt1cAZwzZP1ANeJ8RUV6l9vv/YGel0LFqgDE2djzE/Shr0j4kkErJgLjBrLqDCCR6uBc2LpKAQhDr6EEf3ouk9FoIiWuQNSwMEaVKVub27QKksSF+4oUMeneA67CrLknOT/3tPMUKBYI0xX001o0jkczHl2zULUUJWyhfbM9F4da19bO3Y4leLTYNZla1vmkdDG24fcYGw38Kc0bE2jM3rUHlFfeBrGzhuNHsFmXmzK0ZJ6lR0H50fUko24Rbw12sqw3aMtosdvEkdvEkUYwoVBgfP51EtYufUcymFAh3Tyedd+mPzrWmOHA+YteODLl2qtb9oR3skfhVpqK7CNw68f7+8mG1lUkdoNjleF42jYg85qLpLnptAQyoUFi+r2iRxTGF1CU5LHn3LHOapVscmGUekQO6Ku4HXrRgxM1GrSS0PDYEbHE0p58+n/VK3Mc4958qhrOe0tyTyQ8PAox3nI+grGwFMfMyf8A3wBfrHcCI3EMchAOCwrtZZMhTibeiu0+sZxP/9k=</t>
  </si>
  <si>
    <t>Mango Pickle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</si>
  <si>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IDBAcBAP/EADoQAAICAQIEAwYDBgUFAAAAAAECAwQRAAUGEiExE0FRFCIyYXGBBxWRI0JSodHhJIKywfAlYnKSsf/EABoBAAIDAQEAAAAAAAAAAAAAAAMEAgUGAQD/xAAoEQACAgEEAQQBBQEAAAAAAAABAgADEQQSITFBBRMiYVFScYHR8CP/2gAMAwEAAhEDEQA/ANW/8W3rN2aptRMUS8oWQHGcnoSe4HboO4P3GHYeLLtSemhtS26rMonaZjJgcuMBv4umcfXI6rkRtVO1dtS16Rz1DSWmC8q5UEdvPsQvkAOoAIZwpcO0KlcRGLxgoXAlOeyqo/ko0O7U108HkwldD2cjqOdK7WvQCenMs0ZJXmXyI7g+h+WlDjebe9w2qzBU26JaMcq+KklgiewA4ACoB0Vj2Ockemt9JhtQ/wAHEscZI5owoAI+2iPEO3y77sMtejcerLKqski9jg55T8tR0+oWzqetpavuc92nebnD8V3YG4eWW/YLyxLTIdJA4I95VJygXOO/by7637KJd/4kqxcSSSvLSjEkCezmuDKpUy8xHxMmF7dCD1xrRbo3+GKQ3o/9T3p1Ed1rL5jKMOoRuYFcEADp72cY6jG/hnhrcbsj7txVP4k1gZWnH7scak5II+ZwSPM98407xyYvjxCu8XPzrb7u27RFLZaeJojYT3Yo8jGec/F/lzrLtfCVmFKcl+9EblVCi2Y4Q0xBz0Mj5P7x6Dp101IqxoEjVVVegCjAGvSc6H7oAwoktue4Bk4Q2maaWe0LFieVeWSSWYksPQ47joP01c3DlMdYrW5wnyMd+UY/U6LnUTnUfef8z3tr+IA3Dh65ZqPW/NPa67/FBuECyqf8y4YH56FW63EKNHGte6gjjVAaU1d0cDoGJlXnzj19BpzzrzOpC79Qz/vqcNf4MU9tqRUayQRDoOrMe7nzJ+Z1sU8zdtUqwzyr1wNWA+GpzrO5JOTLvGJ9L1HyGk/cvxJubLuDbeu3Qy14iAHLMrsD1OPL1Hby0w7nd9mqE4Jdj7oHnpcmoSbpb2/bbW2r7RehCLcJz4UKsWf3GXKv1PUdPeH01YenpusMU1hwgjfw+h4ieDe7cLx01AalWl7lsdZWHbPcL+vnppyNQijjgiSGFQkcahEUdgB0A1NRnT7vk4HURAx3PegBJOBrDLuUZJjqsGcdyR21m3G74rGGI/s1OCf4j/TQeFhX3STzLcpx9hrO6z1U+4aqvHZ/qO1UZGWh6OxMqM8j+vVuvXVvtR5cnJPpjVUUTMOeb6qvp8zqmzOF6DQG1N1FeWaSCKx6mutO1hGYpy4PT56kSQdVUZQlQySdiTrxpZ3PNFXyp82cL/LVtpL86dWc8mAdPkcRcjyFyDjJ66hbuJEhMjaHNZnntCrTHNKwyc9kHqdMG1bJBV5Zpz41jv4j+R+XkNL0adrBkcCWF1q199zmm98YpFvngy05JoK5KOhcxMG9R08v76avw0sfn+83d8kqiAQV0qRe+XYjJOST3OMa38VcJbPvcos2oWSzjl8aF+ViPn5H76t/DDb4tu2vc4a5YxruDopbuQqqOuruhFrrYLKm52sYExxzrLuVsVajENiRvdT6n/h15dmKYjU4LDqRqmIxL1wM+uNVmo1aqTWDzCpWeCYKg8R3VYYpHIH8PT9dEqe2xV7D25sSWXAHN5KB5D+ur5LcaDuB99DrW6x4IRwT9dUSDT6X5Z3GN/N+MYE3Xbaxr00u7husMDJ4rEGRwiKASWY+QHnrDvG5yV4w4V5ZJW5Yo17s3kB9yNEuGOH7CWRu++crXMEQQjqtZSOuP+4+Z+2vJTZrX32cLJYFSw9Shk8JXtAAge7F5L9fnqUtkK+NWWJVVWOQAB56Wpt1qSSFvGQ9cdHAxo+qs2AVVeJCtdxyZDYKUu3bXYuTIZbLqZjGMA5A6ID/AC0Nm4r3h+G5tzqwUVsCqloVOV5GjjZsczH3QRy5PbyPppyRlhhZsEhFzgDJPyGuV19x3XiqC2rex7WqM0e4XHVVm8Fubli5cZ6DK9CCegzrT1qAuBEnYsxJhiXfN1j2rxmt1Nxu+At1q8cRiX2YjJIY+eeuevbtnR78MrqXdr3GRUePmvNJyOMMA6qwzrmm9S8UGe1wuwlueCMqUhAkeBMcpBGCUOFPnk4HXTh+HG6zJxHc2/cojDcmgQzowAzMg64x06qQdFUfFh9QTHqPNmmJbRkaWQZx0B7aA7v7RFuJggsSrHyqcZ8znOmmQYOdJvEm5RQbyFXLO0SgAebAn+o1Qeo6ZBUWRflmPadyWwepclNJQzzyyuo9XP66z8PeBcmsNWiMnLK6rnqFAYj/AG1pq7LuO6KhvO1OmcHwh8bD5+n3/TTHRqVNsqrXpxJFEuThR3J6kk+Z1XafSMF3WHEO9gHA5lVbaoIZ/aplElnHRyPg+S+mr7E6xISSABrPb3BVYRx5dycBE76qh2+WywlvH3c9IlP/AN0wbS3/ADoH8+ILHl59Csm4Sc2CK4PTP7/9tDN8q/474R8A8tHpbSQIVRSQo8h20pX95M9p2EbdOmlrlStNqnLeYWrcxz4mPizfV2u8sO9LaFb2qOaoai451VclXJIB98du+MfPSvE2+7RWv7zf2+jepX3Se9HM/vx5OVRuxU++D2bHTXT9xpJuVCStIcZw0b4BMbg5Vhn0IB1zzjO89SaSnZ2B5RbaCS9ZcMEsOhGQnL0wQp+fvHprWqZWkSiB79a/f3XiypapQ7mvs8d4OM1Q2XCqB15cKB0HTHkc6OXq8n5bU4h26sYrEDi0Ef45EAAy2AOpQKSMfLWuttUXEUB8StYbb7csdyT2wcpicYPhIOXt3DHtgnGSSdHdx3ClWlNeSVRKEyYUQuVXyJAHQfX01JX2sGE4VyMQ1RuQbrtsF2qcxToGX1Hy+o7awo9aiWeSt+2TOZeXJI+ulPhbeIOH9yfb2Z/yS3KRVnZSqwynqU6+R8j/AHOnyzAr5yAeml9Zp88oePElTZjgwHNxNEVzXhlmyMjlGM/rrFW3Lcb9srbqvUqAfFzcxY/btogKw2+fmMXiV/Lpkp9PUaJIYnUNGVZfVdZi1XyVtPP3LEFQMqJTS9lhH7JDk9yFOT99U7puExnhq1UkXnBMkvIcKPQH1P8AtrevhjtqWVGio52bAQP2kOM5xKbCqtUqmO2BobtG3xiCRrKKJHlLYPkOmNFJOUg8hw2OnpodHZeqDE8QkOSeYnXHReCJ1GIBAgDb+NttupBJDWumGeR4kcQ83vDl6Hlzy55sjPkDpnqWYbNdJ60qyQuMo6HKn765RFDHJuUxlDt+YX4qswWZ4xytCrFgEIHMSSeuR8tG/wAJZpFTdduLFq9eZTGG7rksD/pB+59dagjiIZnQ15vPqPUaA3asp4sp2IbUqRms/tFdT7j8pAVm/wDYj16D0Oi8ztGCV0owbjYs8f7ntjsBXaki+6MMO3UH1/aNrgnjN24cOoW9lqUYXo7hZebcjLIeYEjIZOvQ82NQo7xd4SkShv7SWdpJ5a248uTF6LJ/X/gKDYq0fDp2NJ7IriHwvE8T9pj647/bS7xNftU91i2CKXNBtmlZg6hmZgHAYk+Y5R+p0ZH42tyJBlzyO4/r4VmFJoXSWKQZV0YMrD5HWKWgFcvCTG3ny+f10h8Tzz8CXoW4fmkjr2SzPUlPPEDn90dx9jrou12Gu7dXsyqoeVAxC9tLaz09CoY8gyVWoOceYPdLa/Cyt/5DXwNnB5ioPyH99FXRfTUPDXPbVMfSaiY0LzBoS03xSgfQatFc49+VyfrrZyAaosTGJwqqpyM9Rpin02lfGZBrjP/Z</t>
  </si>
  <si>
    <t>Pav Bhaji</t>
  </si>
  <si>
    <t>https://encrypted-tbn1.gstatic.com/images?q=tbn:ANd9GcTMkCtPXns8rNXQTLT2rehtcGI5FoSNsfsLkByRG2MDrhIZDFxp3B90UjRrJUAv1uuClPuEu9__BqEjY-coCx_PgzVxrIHOanS90yX8zGxuUQ</t>
  </si>
  <si>
    <t>Coconut Chutney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</si>
  <si>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gMBAQAAAAAAAAAAAAAEBgUHAQMIAgD/xAA/EAACAQIEAwQHBgQEBwAAAAABAgMEEQAFEiEGMUETUWFxBxQiMoGRsRUjocHR4TNCUmKiwtLwCBYkQ1Nygv/EABoBAAIDAQEAAAAAAAAAAAAAAAMEAAIFAQb/xAAqEQABBAEEAQMCBwAAAAAAAAABAAIDEQQSITFBEzJRcQVhFCKBkbHR8P/aAAwDAQACEQMRAD8Acmnnjh7SOY2I2JAscDZhxF2FMPWQEUcyvJv0wdmLAQ8hqHQ9MKebVKKhWVA6N/IOvhjywmmcdBcaK2Y4mHeuFMUee09ZARdXv0tjRWzwxAaCS7EBVv474V8qpY6vOYI8vSWBCSai/uhQOfzsPjhgzD1JZSYXOtRpvzxWWLxv08orWh27VoZzDMjRNZlN0IO9sTsEkllfUd7G18KA9ViqTM851GwN3/fE1R8Q0ccydqA8S9FO+HsOTxmncIeTiSyAFrU/ZeGMase7FV+mXgHaTiXJ4uQvWwoOY/8AIPz+ffh+peMMnYBdUsf/ALKD9CcTNLnOWVq9mlXCwfbQ503+BxtNljdsHLKfjzR+ppH6LkMHHsHFgelngI8NVv2nlkR+yal91UbU7n+XwU9Pl3Yr0YshLZj7GMfY4ouj8+psxW4ip2YW5rY3wrPH2LN6wLyjmCfdw9cZZ19m0fYwkColHP8AoXlfz/fCBl+V1OdsZZHMVErbv1c/29/n0xk/hI45KZytzHJdFrl2b/KHareVniy+CSpktcrGDYD6n8MG0nCOdZkFerqYqaMi+lRdh4W2GHTJMop6KEJTQrGhG9hu3meuJV1gpS076luApYXO3jbkN+eG2QMG5S8n1Fw2iFBJNH6Now5arzKV1HIRRhT+N8Hj0d5eEOmtqgx5H2T+WGnL3ilpxJBUtPGzEh2Ivz5chy5YJKgHbBPGz2QD9Qyr9ZSU/o/iWK8OZSa7/wDcjBH4WwP/AMq5rRe3GYamO/uqdz8D+uHxWWUMEZWsbGxvY48JLE0jxpIjSR21qrC633Fx0xXxMO9IrfqeS3Zxv5CTJCstLLltUJYIpkKSU8wLxMOvsnceYOKn4m4Dr8nvPR3q6XcjRuwH+b6+GOipqeGqiMVRGrjoGHI+HdhZzfJp6JDLS656ZvfjIuV/XEIcwWxXaYMk04aT/u/7XNynbGcP3G/C8bxSZplyaZFGqaNRs46sPH64r8HBY5BILCRngdA/S5X7xNHJmvEzU4ay69O/QLsfzxN0iAzLCgAii2UYiJn08STSde2mj377m35fPEpks/aVEkTBw67klCAQfHkTtywrGdz8lN5hIDGdAKap3nWoaN4o0pwBpk7T2mbutglmYohhRJQxFyXsNJ5kbG+A/VqWlR5pe3lDTCSzapdLbAaRvp+HLc4SOIs3zjhTNJ45KeSqyWd+0iVJChjGxIVlN1sSdjsbgDqMMcLOe7dP1PFBSTvGZIVeoYtHGvskgAdCd7eFuePVTV0iyrRzThJZVayqxDWHM3HLz2xD8NcZZRxCo9XEsE4Grs51ANrkbEXB90/I4VuLeJqjh6jkpYtGYzZqpeOoCrEsSn2SCgGryJ59+2LXtsuEpupcsjyKWtr0rJqg1BASGaYKo32VfnjNPV0tJBVTQvToajVURsA8mrYX1kE3IJtYHly5YQ8gq+N+K4qRRDDQZcFU+uGL+ItrEWJN7+QGHlsspckpjNM9fUySSLqMMmne9xZVKqB0t1GxvillvVBXbTq91MUsq1NNHMlyrqGBKlefgdxj6Fp1lkExjMd/Y0g3tbr8cZgcTlZ0nvFIg0x7W878742SLvi652lPiTKo6SUywD/p5rnT0U9R5Y5/4molyvPKqmA0xh9UY/tO/wC3wx01xAitlErNa8Z1Dz5fnivXoOHq2aWTN8vjqKhW0h2BvpsCBt5nAW02bbsLQlcZsUE8g0pDiKaODiJz7SxVkaTA9VceyflpF/PB2XV3ZVCmewvzt1HePDBXpJycz5bHmmXIswRhKCm/skbkW5gix+Awo5JmsUkSxTjWvQXsR4qcClYWyWO0/HC3MxGuHqbsrTgcFRvzxpqJZWhmEmXtMvuqiup7QHbe9gBiByzMnjCqresxDqu0gHivX4YYKSvp6ofcyqxH8t9x8MMNkB2PKxZYHxncJMHo77PiGOvozFTUkjF540JEiEgjSljYDfc89za2FvjDgzMPttny6pinpOzRFkqKtNUIsFIYEg2ABNx9cWLn3D9FnJIqpsyj7ZdD+rVTqlh3pcr+GFyT0R5I6nsq6uS/f2Zt/hxZws8JY3VIWp4jzqDLoso9HeS+t09IBF69JIjC45kJq6nq3yxXxy3jLiSoq/tGlzDMqqOQaWWqTRTyD+y+kX5bWtvi3+G+BqHhzMoqynqK6ebSys5kVIwO5lW1/wAeXTDMJqKmpGnhWEQn2i0IFm8dsW1aRZV2ixXaoum9HnFddSxtTyRRgGympKBoiDvZhdgQeo54vnZI1UkmwAuTgQ5tRrTJO0oiVxdVf3iPLnhYz7i+KJDFCWQkW0qbyN/p+uBvmb0mIsaWV1AIjjHOYqemkp1f2EYGUje56KPH/ffgLIqHRlkTVUameS8klxyLG9vgLD4YhKGA5vmcPai6x+3oHuoO7z8cO6xqoAJGJCw2XuTGZpijbC35KS/QfxktXTHhLNpLsqk0LufeXmY/Mcx4XHQY0cb8NTZHmc1RSpejcmWyD+GOp8vp5YqFJJaKqhqaWQxSxOJIpFO6MDcEfHHSvB/EEPHvC0VUpSPNaQhahAPcltzt/Qw/Mcxg0jA8UUHCy34smpvHaq6nzeWO1yWtyN7HGxuIqgSau0LW5a9yPjzw75hwLl+ZMamiU0ktyJqZTZQ3W3O30wl5lwnXUNSyywStD0Y7fiL4Tkhfwd16WLNxZ/sfYrbFxlUQTpPdmlVSqsW1WB5je/dg4ek6pT3lufFBhc+yzCX9lzc8yA2NE+WqwP3ahu8xHFRGR2UKWPHJvQEyTelWqsdCW/8Alf0xE1npIzKdSgYhT01WHyFsL7ZDK7E9qd+iwn9cbafhjUw1NM3gAF/XFvFfJP7pao2n8rQiEz3Msxe3b6Af6Tp/fEtl1IzyIFVnlY7bfQYNyPhGQG8cKwg83bc/jvh4yrJ6fLU+7XVKRu554NHAAhTZwYKHKxkuWrltIQ1jO+7N+QwcFuN8e+zd3GClptuWGQK2WK9xc7UVy1GRKmg8+mJzgTiqp4N4hir4w70zfd1UCn+JH4f3DmPl1OFtCQ22N9QBZW6kYiqV1o7QVMMOcZY6zU88asSnKRCNmHjjY8KTKNgQRzxWf/Dvm1XU0Oa5RM4ekpDHJAp5oZC2oDwut7d5OLTiUI8ka+6rbDux0KWoWt4fp5gfukPmuIt+FoukS/LDrYYyVXuxKCuJnjgpIXheIHeMfLBcGQxR+6gHww16F7sY0L3YmkKGZ55KhYqARLZRzx7WkAFzy6nEjVRa4Squ8ZJHtIdxuMCLRuG0GtqmAtzccvliE0hFy1UfYVMZenkjkVWKkowO4NunlgrsgMDGkMZXTU1HtBP5h3eXhjXBV1EMYXtDJ11PuccH3XCd1//Z</t>
  </si>
  <si>
    <t>Rasgulla</t>
  </si>
  <si>
    <t>44.0</t>
  </si>
  <si>
    <t>https://encrypted-tbn2.gstatic.com/images?q=tbn:ANd9GcRPYXvGmO4AqFKa-mrlvWpz2kTitZQx5kM6iFlrcnOZFuhau9ECAk2faPrSjOHPX1R5PKpfBZGwRbQrfGe2co8IgT9dzc0wVcIfm-gO-v88</t>
  </si>
  <si>
    <t>Matar Paneer</t>
  </si>
  <si>
    <t>data:image/jpeg;base64,/9j/4AAQSkZJRgABAQAAAQABAAD/2wCEAAkGBwgHBgkIBwgKCgkLDRYPDQwMDRsUFRAWIB0iIiAdHx8kKDQsJCYxJx8fLT0tMTU3Ojo6Iys/RD84QzQ5OjcBCgoKDQwNGg8PGjclHyU3Nzc3Nzc3Nzc3Nzc3Nzc3Nzc3Nzc3Nzc3Nzc3Nzc3Nzc3Nzc3Nzc3Nzc3Nzc3Nzc3N//AABEIAKAAdAMBIgACEQEDEQH/xAAcAAACAwEBAQEAAAAAAAAAAAAEBQMGBwACAQj/xAA+EAACAQIEBAMGAwYFBAMAAAABAgMEEQAFEiETMUFRBiJhFDJxgZGxB6HBFSNCUtHwFmJy4fElM0OCJGPS/8QAGgEAAgMBAQAAAAAAAAAAAAAABAUBAgMABv/EACwRAAICAgICAQIEBwEAAAAAAAECAAMRIQQSIjFRQWEFEzJxFDNSgaGxwRX/2gAMAwEAAhEDEQA/AM+G5v1x7B7/AHxzI0bFZVZXHMHpt2xy2YbH547EtJlPM4LgjkdXKpqWMXbkbA9e9sDpqgEUvlFzqW9jex7f1549RMuxa5I922KOMrNqG6WAydFCkXJHoDg+go3rqjhR6UJBI1GwO17XwFvI6GTdtgBpA27AAc8OMnpkHEmer4JUFQFXWzMdrbX9P7OFjsyKce56a7rbWMwSoE8SlZ3ltyJdiQxHrgKSSaFlq4HCyRSB023BG4Nu22LZWvDUamidJYgRT+YgMVCkXUna/Pe4vY74quZRkEFVIXQgJsLA6bcweuknofzxpV2OCw3Au9YUhdTaIM0HiLJYq7LuGYniZniZvOrD31tz25fTvhXHl9VmkBgy4rCb2NQy6gO4X1+OMoynP8w8JVglp14kUqaqijmY6ZORB29025HGneF/xO8KPDesq5KCY21R1FObL2GtRpO3U88HhFJ7GILCQeo9Q2g8EU1e8iZ4tVVGnlGjjMVjbb+FVIWw+GLJV0+X5PQzVc+iKCFC7E7cun6YQZp+LPg+hjJizFq2QDaOlhZif/YgL+eMp8SePsx8aZ3ltM0fsmVrWw6aVWvrOtRd26n05D15427EmZdcDJjbxTO2ZeIJpZNtJ0qOYXriFUjgj1M2lQRrY7WU23OCJxGlTU1NQQF4zc9ySWOwHf7YR5pSzZrDUsWeOOKIOsanYm9t/rieTb+XUQP2/bMwqreywASTMPEmTJUsr0q1jAbzSnc/AA2A9MfMBUeSxQUkXFlCvINduFq5k23+WPuEhWpdZMubmJ/UYup7DZYlJIsABe5Pp3wVTqklTpZNIZSNLMfetYchf3rbfXvgCFtNigs4N1IaxvhjFIKOqPC0SuR5TJY2v/MOVx8dvlhvCpJmClJP3iSxOxLtE62C35aSCdQtax25fDA6Hfof0w2rHmXMJ1jSIRpCFRCEdVXkmq5IAGrv0F74ieWEKQNMkAKK2mbSed20g9Lm2222IBkzqBWeNkXhSPKNKx6bt8QeQ5/W2GVAaswg0shV5QX0vcLZAoUjuT5QOm3pgNYZqVDHVNwYl8vHhj4mo31bkHlvf6YJhvl9e1PN70SBX0reMk6dz7wuR5SbdvjjNkDfSbJcwGMzxUyViZaeOZyZJLFy56cu+2zWAtyHzErJmmgW7KxNtXkCkG3IfnuLf0MzOWMvEqSzmBiryRM1r9QwF+ZDnn1+gDSSKndSQkhWUOF2ItbkW/vliwWVNhgtSq1BlkaN5PIVZy12HlsPS23xwmqMukjeMyh1FgVFuY6WviwcNWiUPKraSCfKFAB5+a1yfkRhrRUJiRw3/ba142W55Xt5gO56du+JJ6zPGZSTlYWFJCo8+ylfsegPpianiSjr6OfVsk8b789mBvi8VOWxEcGGJo0Y6xpjtp2G9+na5xVs0pVp6ueFirFVuJJBvcDoBt8t9scjZM5l1LtUZdEayeQqPeNjb5j7jHirymSnpXqpl0U9VEVVuhIufkLb/LE+S1P7SyekrFks7Q6JiLbOos2NFzPLYa/LpqNto5I7LY26bWPTFfxJ81CsfWYcFzXb3+Jh9dArSRlJLDhL/CR0x2LGVpqaSSGuUcVG02O2wAH6Y7ClLECjK7gxU5md+6bEWODKJ4EJaVGZlsyAHykg+63Wx9P12FVU4WvUAxbaMD3R6/X8sTiRWVFEMaBebLqJb13Nvth0YwhlCs0k4kikiSQvsrt75O/I3uPj88fWkgMOl4HWZSR+7YIvPqLXNu2BnEYYiNiyW2LDTcfC+LVT5NR0NNT1me8VYig9noF8s0/Us38iX5dbdsQdbM6BZNSV+YVv/RqJwsagS6H0i1v/ACM3lA59B8L4ZS0GS0UgGZZrJWSqCBBlyX033IMjXHMnvzwrzrxFU1iLRRoIaVTaKhpxpjX49z6nnhQKaofh+0m8RuWihPmAHQ9ev3wO14HqbpQW9yzTeIcqpBanyOhVQLB8wladrDlzIA+HLEB8buvlhhyeFRsojy+O1vTbC8ZJZSaaC4fdNKEWXqdvh1xDSZOaifhpBxSWI8t/N1NyfeA5YwPKGM5hA4n2jj/GZnt7TTZLUgC15cvTb57YYw+Kcsq4ylblUYjawL0NSykb35EkfLlitSZOHAjNMiXbdtOyje/w/wBsQ12QrRPGzqzJqt+5vfl9uW/rzxy8kN6Mh+MV9S8SJR5mrnIswhSpYECnqxw3JsLAObq3LkbA+mKdnNHWUJlizFJaepOomJmZWa5vf+Vk6beuF1KuZwoxVDUjV7h3IX6Ys+VeIlqKQZfmMQraLrSVB80frG3Q+oOCEsWDvUwi/wACZzDQVn7MmZlSpJKF/dWXpy6EbY0yHxfS5WqUOdrPEAdMU6RmQEfym24I+mMv8TeF44aCTNMmeSqy4EFmY/vqP0kXkRyswwz8KeIaTO6ePKc9ZY65bLFO5ss1uQJ6N98EmtL16PAHDI3Yf3hnifOMtkzqeakacpNpc8RTzsBtvy2+t8dhtL4YR3PE8pGwDW2GOxP/AJVPzMP4gTJ1F+dhieMHA8fPFn8H5TFmFZLVVwP7OoUEtSB/5DvoQf6iPpfFYfmM8hy+LKKKLOcyhWWplGrL6Rx5T/8Ac/8Al7Drz7YUZjPmGZ10riQzTMdU85NzbsO3bDLPsxqa2tke4NVOt1VeUacgo7emIKONXhCRUb8VfK7Mx33vsAcLeRyMHAh/HozsxfT04SQwxWSTZgrjVr5XF+n0w/y3Lnp1hmngNSk0ROlN7P2bluB/XEGYRz0irVrTzJTowCSPHyS17kqO+3T1wzSUy5Q1QQwenQyqiEKGY2NrWN9rj54AdyQIS7inBI0YfQ+wcH2WSjKrELcUGzJt/Ne+EuZ1tLPVxQ0clQk6MQJQ9mVDuwO3YX9MH5lO8fh72+aNlWYBQCCNV+p7DthJkOXGo4k7UTSKz8NPOBwx/NuRexwPQrAEknEO8DsbnzMIKiOSH2U2ETFoy7EiSwB3+BPI9sF0NNmNVR3qeIYbkaYQVV7m51Ha/wAjiwZfSpTmGlqsxmklRygjiI0hb+Xa1wN9zv19MKqyOtp81p4qeRDAXcrTgG8b2N9R7c9sWFo/T8TMjecbkM4po4aaIyyiPh60hj0koByuRvbe+E82SxyiN9MsSqb62UmRj2uSMWVIoMjqeJPEIq51Ik4djrJ3Fr8h+mJa2PMazJ46yrkiURgHZfM1+Z22xYX9dgyGrz7ES5NmdTldeFDXlAtdh5JR1Rh12wu8a+F6dKVc8ySLRl7uEmp150cvb/Qeh6cu2CA8NVGkAYmRn12YXsukb3H274sOQVixvLT1aCogkjMVRGeU8J2Jt3F/7vhnxuTvq0Xcjj5BZfpKFl/jvxHltKlJHVRSpHspqIhIwHa5x9xL4o8Ntk2czUqlpYDZ4JQL64z7p269D6g47DXs3zFJVfiJl2Fztbn2xpyUf7H8P0OXONDlfbK31dhdVPwXb44pPhOgXNPEmXUbKNDzqZdttC+ZvqAR88XjxJWIH407FUqpyz2t5UH/ACMC8h+iEiGcdO9gBlXhEFYDVcZ0rGciQadlHRb/ANjD2lp5ITHLEhJNzqHLb7/7Yio5KeskK0rKafXcSabAseZ3A9N8OP2VNTQRSLIjg3KAsbMOdtxsMecucltx5WAq/vA/29VUswZcu0RDaV1PlDcuZ6HnbCuqqYImlGXGQU0pDHWb/H72wZMxWoJr1FM88gPsrvqSTe4AUdLgd/pgT2eqinJalSSgE5aSRCLH/KBzA+H540X1EvPvY+AGPtDqPPqHL6GPJqqIGn0MwiYaySwDaTv0be5xNT1KRukIZWk4fmijUiy9CPod8JHoJJg1VGiR1Mx3utgP8u/LbqPXFgTKZDQuktNBFOg4qVTyBFXa4W972PYXxFvV9Z3NPwy9a1PY4yZDRpR+0mpppjrHNWWwG+4NxbBuaTZdVVMeh1SokB1xIwEmoixI9cU/OH8RSRyLwVpKWWTTHDxdZY8rWBv0xJ4dyuOKpSeFzPMi+dpCd26qvfn+eIfjdfItv4jgWhmGBLZl0dLRh6rxBWtUSFiY+MgDKAdhYbXwVU1aZjTPLRhnjClQW2363GKnmPGUzPUKTEHPkt7vp8Pjj5lniOkyVtLFpA99UQHvE8v75YHsoazyXZltJ5Rzl9Tl9FBNGCHmjAIhkKnTf+Xa+3TnhZPLNA8EtPAgCeaWQfxg2uCOnywdDR0lTlftUUcS1HEIM5QhGPobdOR+GIK9Kk5fwqepo0p23nk3OnoLEDc7Hb1wUGIcCZthlLe5bcuzikp6OKOqo0qQBeJ2W9kO9vqTjsJPDjwjLFje8ojbSrEW22PK3rjsO05K9RuKH4vkcCVn8L4yc+q5+kGXzMPRiVUfkWw9zy0ddFHNE0scdMQuge6xOxY9Bt+WFf4Ureozld7+xqB8NYw38Q0ky+IlmUjh+zrqR2I1AX5eu2KfiH8qW4IzZB4ImmnjTSFGtbG9hy69ji0V0NVHTU0UMKStYEgPum+wHfkfpiojMqfLIUkkEskMatw4mYsQb8tVtsLP8e5k88zU8ayAiwQoToHxx578i6xsoNRu7hcZMdZ9VSo+phIKiQ2Yof4R39PTCGDxLNlU80HB49OxLOAvEC9DYDp64mpM0rs4rtUtND+5UnhBNRUH+I/O2AqemM+ZxxGlmfUzXN9J1HcW+mDKagB1sEWczji1+/0jU+KKHMJBLFlzRcdw0rhgS5G3zty3+GOrfCtTmZStlqS0K24UTGwjYbcunfbBMPhyoiqGQyFgw1RsFG3O/wAPTB1PWHLa6ekqC6whFUhnGldtiT3/AE64i4tX5VTHgLTY/Ujf0gccKUuriGeSsjB4avZULdStx1vvvvhjSCXM55EnVqdAfKKayiNvRup23GF0ddHnOcoaNrU0TEyzubcYXAsnoNt8NqrPYsuDw5fDxig2kZvKv9cDu7jQG466jGtxVTZpHlvFibL6jMHRljjmljF9duVhflfntyx4no6UQlXpoxJIdZIXZuXlDfly6YZrUy1+XmsoJVjqGGmZB5ufUf19MAQ1IapFGIJ0qxbykXVgLeYHn15emJDlhrRHucqgH7T1OmZ08FMIBRxZe8h08Frm/Ox7bY6qp8yrGMdGEFQL8ZV3jdOx6d7WxPU5QmSTrWxUntWpdTwtM3DG/MX2F79jiFJ5jRhYY0SXrIhLWAPvX6c8d2GmBBlUGiDFc8b08hjRo3t7xjW4B6jnzx2JazMvYZjFSyBlI1MZEJJY8/da2OxrhjvEuLQBiD/hPKf8R1VMW2qKCRQO5BQj8tWLl4vy2WteiMWizoyyCQgAAEG/3+eKPT0/+EvGmVV0LGXKqicGKbvG3lZW9V1b97Y0TxplbVGSySJKYpKOQNqUkAoSA1/S1j8sPeWhekge55/jP1sErcsNAxUcApNHsWDnz735dfrhfLSwtrV6dA+w8ouGH648tm//AM8UvHM8SRgJ+7029D1/s4YZdO08z+0UytGAFEZG4ubXJ/PHnT3XZj9SjrnEXirOUUtVwoBNJMCskoVVWO7E9eQ6bdsHxZLKlTHNVFVhSISMUY8RmuLE7bKOfP5YtVRTKXjjMKvENTMNN/L8MIWzOLKcwqafNq5h5gadyl7ow93lvb9e+IW0nJA3MwBnIk1On7Oo5J4JZYClyxY6iWA8puQdt7W64olFktZmclSryySXmJYfxSnmb/8AGLrNnVFW0ktMkqMpaxJDAsOwFthe3XEFNRukLzU7ugScus0dtUZO1rdbjGiXWKCP9yBTWAWAGYlbJYqrL3jjKxSwShVJvdW/1dLYCSoqaI+z5gQv8CuFtr67+uHIyKPMsyeX2mqZHfy6rJr2F2IA2ub4Pny6kqS9HUljTKpUW8zEje/Xfl9MS1yfpbYllDE5HuVnL62enrCMsJZgPMb+VR6j9PTF6yBaelpRVS2Mkt3kncBNuihSSf8Aj1wup/BNJDAlZTVNRTRW1lXcec9AfLcffCCvnrYHeDMAZooxeOSG+m3Y/Dviloru1Wc/PzO7ZyDLnM1JmhkVJtUYQDbbT8sV+KhzapmaKEqKiGMxylFBTh32Fj12Bwjoc7ahmvS1KsrdC43GGdRnTVEs9VTyzUxOwjjGosLD+G3PbFE49tJIHqSzApgQSahqauZ5Eq6mMA2IQkX2vc25nfHY0nwdlqwZDA1TFqkmJls9rqDyHI9AMdhqnFtKg5/xBG51aEr19SsZ7ktPX0FVkjIUdv3kDswIilAsLWAsDve1+eLF4JzRPEXhqnesUNURg0ldG3MSKNJv8R98RTU/s9HHFxJZ5+JraRFVmk3367cxz7HFOTPF8G/iE0tQCmU51Gj1AJ/7b8tXyPP/AFHthnS3ZdxM+m1DKvK3yXM0yZaUPTu5lhcC7vs1tz1B2+WC2hWGSONJivlJkRhfQflvv0+GLtnmXvmVKrUkipVQqWglW1muNx8DtvjM+PULIYg0grUBNShFrb9f73wj5vHNdn2jzi8gWIPmG1PiuvpZ5IoUTy+W7b7D+74SVObDNZnmlQJKFIFRG3lAW59eV8AtRyTI9RW1IihHuxBbAt/m625YJiqGSGOKFBTxKwlOuIKZBY7ntfb6YotSIMr7mmexxifKfw7Q0/EYTSWHuMkhUNcm3P7d8GwRzRy00SVTy06sWkgQkXO/8Xpz3w38LzZfqdszZBUh9K3Tyx9diev+2LqqqWHC0Mvce6PhjN7iT5HM5uqeOJQMwk10pMNXIrRCyxuxPbbn9sS5HC9VLKkryNGq6WJNi3IWHpz2xL4jzcV1fHTLEZKaJWYaORYbA/D9BgETX4MUM8tI731S8PiK5A5aSNvjjIqWTqPrNgQPI+5ZK6rPs0cMcQMSXuzm2wHO3bFQzCpeeoahpoFDuLyysbi19tunPA8+aZ3xyuYezyx7BGWMheQ3B++G+WQRMZRWRl2qBdpFBvqG1rdsTXSKBlsEyBhhgCCZvktIlbTVFFBD7QAWeMDytva+w79sNsky39o5lTQGC3l0OAuygEEk368/r64VU2Wwx1Kz0sky1EjmOKCVSDqFztfe1x062+Wg0Cx+F8gqs1z+RBU6NdS4N7W5Rg/xG/5nB1NTXuATkD3BLrxSCcb/AOwvM84yjLKhYK6rjgcoGRNVvJyH2OOx+dvFM9b4lziXOJ9Te0gMigf9tRsF+Vsdh4HA1EJOT7n6RpIoY4NlhWwOlYwCO5uPjjIvxog4tNQVjrpdKiSEgNqsCAedvQdMaDJVyppKRho3Nv3L2Bbffl1t36Yov4tRvD4XpVl5tW6lGw2se3PA/HM2tGDPv4UfiCtOsOQZ7PpiHlpKl22XoEY9ux9bdsaZn3humzVWqEVUrNGlnG3EXse4x+Wem+NO8BfiVX5BTxUefh6rLPdjkveWL/8AQ9OeN7KltTq0qlrVt2Ux/mmXU8MclJHTvTyPITLqFyPgOn2xBVo80mmU6hyDg309bEY0mA5F4voEqaeSGthtdZYj54/TuD6Yrmd+Ba5Y1fJqwllN7MQGP5WJ+OEl3BuRtbEd0c2qwdW0ZS60VkNUGqljRig4kYBPPke3xwwoKifQkMdQywqN0DGwHXE/sdTT1CNnUGYR6Iis0skYsSTvpKi1vqeWIo6fLpaaOSnDysxIZA+gfOw3JB7YFfA8WhK2ZEAiVp9U8ToOMCqIH8wA2APXc/fB7VEdNUcRcvlCmHhlQzX1MLG2+x/rjmgFNNw6caGF1ZQ2oJft1v8AHB9Nl2Y1h/8AiUc0jEbggqov6/LFcZOFkOcjLHETT5ZPVKorYeDFuUKOLueljfoLg495dEZ5aanoHlaR00cIRG2oHvz29bcsW/L/AAVWOf8AqM8cMfMLCS0n1Ow/PBeb5t4a8B0hkqZESoZdkWz1E3p8PoMHU8K6w+WlgtvNrQeOzOynw5Q+H6Y5lmskbVEUZMk8h8kQ/i+Z7/TGPfiF49HimvFPBxEyina8SnnM387Dp6DA/i3xrmfjas9ncezZajXSlRve32L/AMx/IYrVbl09ExMqfu77ODcfPscNkSusfliJ7bGtbLHclpHpTGb1Ih8xsjKTt8sdiAiOmJiqqcCQfzAg47FSsx6ifohJqeKgZkkWeWO7RNHDxCo9dxfrt98Zz+M1U8sWUUO7SeeaQldJ6AbfM4vlLTS5lOJGsadQrgqdIDXJuOo22tYWxmHjCvjzfxBVVYN4IW4EPqq7fe+NOMmRmXtbcqlLFFCBqBaQ9T+mDAokHClA0N07Y8S3mgmqVGyEJH69zgjK45JiGkF2HK+DVGNTBtjMjpJ8x8P1Yq8rrJqZz7skbc/iOR+eNByL8aMzpwsed5fFWKBYzQnhuf8A15H8sV9cvSeEiZV290EYr9dlklMfOxMd/KRy+B9cQ6Tkebrl34ueFKtVE09TSMeYmgJA+a3GGD+MvA9Up4ucZU6nmJSB9xj80PERjwFZm0gEk7YwNan2JuGI9GfpZPGvgTLlPs+a5ag5kQLqJPyGE2bfjR4ZpFK0MdZXOOQWLhr9W/pjB4ojHIEZCDcA/PB9ZlWiDWy2NrjHCsD0JxbPsy1eI/xh8R5oGiyxIcribrF55CP9RG3yGKA0dXXTtNPI80zm7SSMWZvicTx0vmXUO2LCmXrwg6De22LhMypbErvsNVTETiNgENyy32xZsu8RUixoksaaGAUo3Un8rf1xKiSvlU7udTI1iBzUeuEWaZWscRqIV25uo6euMr+KrjMr2B9y1vPldVZ6kUryAaSWuD+W2OxnRjGOwF/BH+oy3Wf/2Q==</t>
  </si>
  <si>
    <t>Puri</t>
  </si>
  <si>
    <t>https://encrypted-tbn3.gstatic.com/images?q=tbn:ANd9GcT6m3RX1NAcvVGQp-sVjnGnNRfo1wlg1XS7RdlpsGXml0hxIPJWJactbj1t0argfpaJdFEg1GN8w1tZlYLNDFSW1kbeNYMFvLEtv48hNtun</t>
  </si>
  <si>
    <t>Chole Bhature</t>
  </si>
  <si>
    <t>https://encrypted-tbn3.gstatic.com/images?q=tbn:ANd9GcSpkkUHG6GfXGg2Iojp3laNOSEisgkbqx_ZhX0hApP7Ho-57BYKdXCIBm5GsTbbB_V8DYU_hOHD-Ct2YOVNoJwFTI5eKZCpuAuSn_BdDIk91A</t>
  </si>
  <si>
    <t>Bhindi Masala</t>
  </si>
  <si>
    <t>https://encrypted-tbn2.gstatic.com/images?q=tbn:ANd9GcSWUviXcE6eYAbEfB_vvoR5lvK8oHMQ3WDRo08btv0iawOd-0ran1nvffnUt_6R2LrLhjmrAnUFW6cLNy7wFOgpb6Oo8IAUNGtfjCyHjIe8</t>
  </si>
  <si>
    <t>Mango Chutney</t>
  </si>
  <si>
    <t>https://encrypted-tbn0.gstatic.com/images?q=tbn:ANd9GcR--Ufl_yNCLr3Q5H9mmnTwOayCYcDiIrEsI2FoUMPIFZERkQlIScP6xc7ATtrJmadxW9a_dKojzvhj-0JjF583sGhSHacSxapW37AvVNmODQ</t>
  </si>
  <si>
    <t>Mutton Biryani</t>
  </si>
  <si>
    <t>50.0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</si>
  <si>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IBCP/EADkQAAIBAgUCBAQEBAUFAAAAAAECAwQRAAUSITETQQYiUWEUMnGBI5GhsRVCwfAWUoLR4Qc0YnLx/8QAGQEAAwEBAQAAAAAAAAAAAAAAAgMEAAUB/8QAIxEBAAICAgICAwEBAAAAAAAAAQACAxEhMRJBBFETIpFhMv/aAAwDAQACEQMRAD8Ac5JoUhkLaGRUB086/Yj3/rjMvEPhwOZcyyOnZIl3kpVViYxfcrtwObduRthzyBqn8aorXaOR5btYeVx9fTt9sE6GYJUmZUMiofNJCQ5O1wSL3Pb8+/GD4SAKPER/Atf8RPHTKjPIQVZy21r7n6/TGj1dAsEayIAiobk6tI3Pe3NjvY/XCd4moRltVHmWQOsVPUkl1BssbixuPY349vfavnHjqChoY1nmaeUrxwxf0CgWAF+dz9cKq2FGUNa2DUaMwWZVjKghBIGYFw3lvc+u2/6j7UJY4UWdEeEM7tIjNxuNP2GwP5+mElM0zzN6uSCvNVBDTAtJFTn8XTcjUux2BI2UC4O+B9fkgjRDW1HXYB+nI0n/AHC3srAG/oCbXG+3IOBt8ivU9r8V7YczPK2nCNFX5Ykka6BrqQNvewNsUochzqCWGpy5YZyrdSOWjnVytuLAkE8W2BHPrgXnPhCqpqczQKJolsVkiBUBSebHzWAPp7jC3SO0csjyTTwaQQALhlPbnGE7YNq6dE37wz47hqDHR5unwOZAhWinBjDepF9z7Dn62uWyeugSGSSCrp3LWsrShQo74+bKTxpXrDHTZ0kWbUdgelVKSyC5+V/mU+9zxjQfCkmRZupXLZrXh0/CTuQyt+zD3/MYa88yfx9R8rPENFRZaaZK5JazSyxJTfjPfsSACNuTfCzJllZmcjVuYGGOSazoiUyS6VIFrt68+uCUWVR01DHEghDhI9bpEF1HhifsMFIIKSWBGnokm28heAEqt76dweDfbA2t61PTEPLFasrQC6GIGMtZGFmCNwCwuP0OIZ83WmGtpJIjvYcXPPb++ffHtRTylTrWLqWYIdJIIvt39LffAGOgRM3jWeSQUNPE8zqRqOlATb72A++MbHmFoZPnWY/CwJW1UbedRJHCL6Qb21NsbM21h3tfsbKTJQz5vLJmNBVTQKLA0bHVH3VTfbk239Rvg4ueUPirLBSVVEiVQYsenJpljA2BUlQNt/IxN77HtgLQS1sVU0Qqox1nUZhH0UJCBwCy92A0+2wGJbZGy+tR2ZMeMPv3CeY1Rosyq4MvzCaeSpk/CvEmykboWC+bZeONgffEGf1sebpDUUlNHTJ0mKx08oYOWbUTbSDcgLvfcg+9i1DBTaqemCgGpqevIQCCkcY1Ku3bU47m+jnsGzxX4cyqpyb4vLYEhqVKSMEGgaCQH1ACwsoO4F9sTOQrkKncdjqg3XY9e4k+HM7kzWoXK8yq0UNGRHNKmhSLcFVFr2G3HFsBszho5p6kzOh0TiJaqwkV9rNqN9W11It6m9sF/DOZ5F/iKvqZ6I5k9QNC000K2S/zAHce2/54t+JqBY5kzL4OWGg6qLEk1ioj3ICjhSCGuNwdjfsK2/HMhc3jd/JwRWnyKetrZUr66ISxMsZnK2Q2BNgOxCre1hyd9sDoKI0HTkimKyAsRKCNIALLtcd9vTGjU+XhPEVJVVxqHgclWK6dy3IZgAAQO3mJ37g4sf8AVPwrR0uXUtdlMcdOF1QzRqVBZXaySG1r77b7m45wozK+IyuuOgDruJ3hzxRV0M2l6lpFj26bODf6Di/642PKJ5swyymqqVSUkjBNt7Hv3x89NSploA1o85cA9PzWPcfb9cbd4Pp/iPDWXvBO8Y6I1BTYajuf3xVTmrAymklLNqwwxkFZCvmG47/lgEZZGjHROmoqJo41YnShsjSWbe1r6Abm2/0xLmtZSESpDJo6W7Rq53JF97/Ub4rVzQQLTGtmSCmjrqpWZ2sF0qiqPXj0B4wOVSqk2GhewMDGrL+JZDToIKmaR2qVLoAW3YhTsAL8+tvthplnyjOZRLTxUlNV641aZ4rPCSN7Ku5W5I39r4V6TMp/EHjUR0cbxozMoYpd2BBBJFuPW/rgnVUTy1sxoqdZ6mnrDTrHPHHTrHANrhjYk7WJub6ibb4lR8RtwxqUsOKp+v3GebK4KfNpFkRNFLEZYita0RcMSAAljv7Bl+XtewG+L6/NqfKpqiOFIqRJLSKn8lnCm9/mB3H1IPsK1Tm9Bqy6iqhLBNSSXqZLlgVXzgA92vbudye52Jy53RZzC1JTiKSN3DSU8u3U84K72G+q5tv3vwRhVa1bediH+K9Ctade/qJ8M9FCn4FMBTo3WiZZSiwyAbWNvML+wNr823seIzmtLlBqIKPqZSdn6EupIZQTqZlGwvfnje/fHtDlqnLqwwy2rZJ5I4I0AkDX2YqoB2Uk2P09r02znPPD08mTZkUHSUJHHPEHjZR8rKRvYj372OHnLxAz4KZOLHMOVs1VX+EaatpJVrJII7oEBiMSqD5o2A3PZl77bA80c1mqvE+VxmWof4wRU0tNFNGNSvb5kPDKxU3uAQX7gYEUmbwyxxMIfhKuPrqwgT8KVQVA12YXIG1+TYXv3qUryLBU6mInjczxRxkBSxvckk6htxbe/fbBVr48+5ixc1BZknaoEkr65NTecjUHJ2vz3/rjTPAWZzHw7FEJpIzA7RlQODz/AFt9sI469OWiqqRIqqcCeI6vIQV2sBsNjuD64O+Gc0noaWoiy9HaAzlhoUsL6V9tj7dsVfH5ukT8j/gsMpTuZa15HkELA6HCkDbcgH17b4P56sVRk1fLJTQVEdNmEdU3VUkdOaPlbd727Eb4WoqpQUeWMLIy7G3Pr/fbDP4crYppKelnMeivpHofOPKJIvkv/pZMCo6m8bGz3BHhmnig8QwxKaaIxuZI46l+opRgLiMCzMRuLAcAkkYYS611fBl2arBI7uaiGrVbAC+h10kbk6VI2uGviSnp6STw89FGWpajqDqwLMZRTVILE6SWuuoAgb6T3AJuaVXFLQ502aR09T17NG13RumwU2upY2F7jm/BG/PPyftZ8e5TifEPyd/5DviLw5kvwkme5fAJqpGRm181F2sQQ1lswNgQp3ZSLWx5Q/4eq6pYahYIUqCtRAaenMXB1aS4sLA7bAbAX5wpZn4izegGiWihkWoiuZiC6KVNw1iWBI8xta35bXMuyLMKqz12aKFl1RlY4R8x4LINlIueBt7c4Hx/U83UHI5R1j5+9wz4zzeDJKChoaKn0deqijXS9mEQa7XIJJaygE9tRPfFHxwyZvSU0YMUPw0rLKkgCtOijgE7n5i3vquNjfA3OBSfiZf/ABepNPTBHljqKctIrEag2rbgMNmtycDhn1VMKymzJYa2JUeRTGnGxCEnbbc97gMfYYOmN0aeo7brmVK3Ja7JKITdSCaCtGuPzBipAubW2+Xm223bA6okatg1RkadhCjydRkA/lW/A4tudgB3x1VyTl70y1EccUemJGO1iCpJHBNjubXO31xVMAjj+IicGNzqIAKsDq5APvfv64fpO4uuOtVQ5ZOyfER2Ebxsj6jd7uL7bW+vb0+mDeQ0cNRRvLJTKwMll6qqWAAA/cHANW/CiAVywc6ALk2blT97Hf3xrvhGh+ByaOHpxO5OpwxF1JAI7jldJ++KMD4DZkvzLAATNPhY5KZolrQC3mQSKFaNrAjfV5gRcGwvcDb08ym8oNLrt1GDwS2tpmF9J+huV+6ntiH4rpQsk6FSASsbDYfQdj74loYS9MqdSRjsdI3+thhNTiVZXSMbMuzGV2n8TZZHF/EIoNGYU0oOgSKCEn0jcn29R2N8B6PNfhY6r8DMGil3eeFdTQtqPm+h7+3ptiCnbMI8xFbl8oWrUfN2n2sdQOzBu47/AFwSWen8QpOgqWoa+bTqpZHugIVkvET9flJBvve+C8fK24uuqb17hrIaOtqabrCkkDQBCZYx0+ojKw1JtYmzbX2AH/ls8UUCVmW6EjgedUfrB4lUk6dtuPmA/LGfy12e5HlmWRVCQ6oW03aO0gbzAK3+ne3phqy2tqY0NQyOplpnnBtpjFgNgT7g78WPHrzcqmSMplMi1PUUKzwwErXkkZ5qqR9MihWK2aylS4N+fY7Gx9h/wSQteZVQFOpoZyQSDc79977cDb1w35BJQVOViSqqQ02oVFQYpmUqR3AIAYbC44PIHGF7O+orzKFvTyhUUTkaWVQAG3bkgG7bXNubC7qZOdbj611sSLGbyrTS3lTVGymyxbn0J5AB9zfa+2+F6q1MyMz31DUiKxawvcKeOL/rg7JBNOrqlNGIvL1TKPw427Hfnnni1tsWclygT1MaUMfVm0lXnt5AL/yD2Ft/rxscW46Otsny5AeJ14VyTVUdWvjQRQgP5iFUegv6n9N/QjEOZ57mdRmNRJ8MhUyEKGPyj0F+wwx+KaX+F5WsFHPC5APUp3AIqFN1Le9rXBFiLdsc51lua5zmUuYU2RIqzBS4FQDZwoDbqbHcY8yu+pyM9+eYo5hTSqzmoDGRiCxJ53xey67DTKtgD3B2/T/jFzNUVo5tW5RtidzgZFK8ao6ngWt2PPPrxjHep1b80LQo2nqP5VIi5AHJt/f/ANxBVU8U7u1Qrkk2Lra7elwefrsfc4I6VkgR2Rb7X252JxDU3HSOon8Rwb97XIxosUJHl+f5ll0QgZoa+liAWOKdSTGBwFNwR9Dce2LMfjerhb8LLoOu+zyGoYswtwL7qN9he2Bc0CJGxW4sxH5WwOMQ0051OdakkFri4Yj9v2xuFNwW2uoafOKibKVy+ph10m40GrCWH+UEAbc7dr7YqvUS1Tt1J4IdYNliLysNtvQA7DEsGWwT1WmTWRcC1/bDXkGR0EGZTosIbpsoUtYkXW/9/wC++GGvQfyeWtbpX+wJQZPV18itOzLHzebe5/8AUbAXv9LG5w9wUEOSwsKfYgAuVW7fTbex34H74jpFRK3MGVAPhJAIxc2Ibm47/wDOJsxmcUdQDuFFx9wP98bXtnixFznMYqyvhWoUOSZQQ54vdhuLEC/7nD/4XzSmp8niSqUGS5JKRnf6iws3qOxxkJ/HzGTqf5ja3a6EG2OYK6op0MccjaVYjc+ht/TCW2rbnP8AkOsm6z//2Q==</t>
  </si>
  <si>
    <t>Puliyogare</t>
  </si>
  <si>
    <t>52.0</t>
  </si>
  <si>
    <t>https://encrypted-tbn1.gstatic.com/images?q=tbn:ANd9GcREnXRakNvepUTm3GGKLR6-s22uMGyrF5TxZA4o-vpINGZ0EBUcpo51LI089xeRbjBO4ss9L5v6mlwdMs_pBbEBXDMCT31dDbjthhvkpU7wIA</t>
  </si>
  <si>
    <t>Kheer</t>
  </si>
  <si>
    <t>https://encrypted-tbn3.gstatic.com/images?q=tbn:ANd9GcTnGdiEKPz-Uq6muqQlYDGEk0zux9BqM0n4JneROlb9rwp7QsemhhmzEeI82IbBW_FhrC2NwwSvbuchZ7NxR5yxwmFll1f8Koe_HWlFO9v_</t>
  </si>
  <si>
    <t>Rajma Masala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</si>
  <si>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wEBAQEAAAAAAAAAAAAFBgIDBAcBAAj/xAA7EAACAQMDAQUGAwcEAwEBAAABAgMABBEFEiExBhNBUWEUIjJxgZEjocEHFUJisdHwM1Lh8SRyghZj/8QAGgEAAgMBAQAAAAAAAAAAAAAAAwQBAgUABv/EACsRAAICAQQBBAICAQUAAAAAAAECAAMRBBIhMUETIjJRBWEjsXEUFYGRof/aAAwDAQACEQMRAD8A7Ya8xxXqneKGa1PeWe27heMWsMZMkbLlpDxgA+HjUHiRN70Iv7MBjJBiKXOdwPWirhprU7WMbunBHVcjrQnStOnsbForu5kuJmcuzuSfkOajJyBiRKI9XmtyVv4t6A47wcHH61th1DTpxtEyI2c88Gsd1CWzSvra3MFvK9nAk8/G1H4yPGub7lhH57e2lRdrrwOMEVNIokQKXVQOevWuW2GpPNas88ZimjlaORA/Qg1bJqgAydx8huoQ2DkCWwxE6RLf2VvlpLhFcjkI2RQu97SpGmLSMn+d657daxclCLaGNZFBKs3OT6ihOm6xc31vL+8CwljfBwu1SfQdKk2iRtjD2i167kjnFr+Pc7CVZidinHl4/Kuf6RcapdtcSXt3JPJK2UEgGVPiR5AZ6Cjl5LI7r3LkjHw4wVPnU9NgRmEgQ4OAR5eZoDWE8QgrxzGHs4PZYg8zs5HABOS5orrBNtrmmXsiskc0TW8n8nOVz9zUNLs8EStE5AHurtOBjwrdquk+32jx3ZctLjYOfd8seXT/ADmudS1ZEhlBPEs7sp7rg58AOgrZp+nkyiSUc+XlV2k6eUt4xNIXZVAyTzxRdYhjA8KpptIE5MoTJRIqqAq4Aq3OKgp4qErFSDT46lZa54rFcNWgtmPPnWGeQ+VRJg5JTa3QkjDNs5Y+hPSoXWnabCFvopUtVlkDCUHAJPVW+g4qu6be2zkK/Urxg1SlxGsc1rew95YTEpJG3HHmCOfXjnyoTrvGDJE8a805Exqc42yyhoZJFPPHBB8KJS6Vpt7bFmeWWEjkB9yn6fpUF0DS5dMjswhlsVU92WkJZM+TdR8ulYNN0aHQFY+3MsjkrGpbqPDjoftSNg2nDLDryM5my10mzhhaCG4Elq4/C5ztPzPUDmt66Zp4UC4igkcDG6RQTSppLXkd0VFyZIC2d1y2O8Y/+oAB+lM01skzB54WLbQACeg8utDUrjgSu/J7mPsjr8eoQCMSe+o4yc4/4ptUrNGQwyOhVh0NcTksrrRL83elrtZWyYv4HHl/zXVdH1OO9srS/iJ7mdQH3fwN5H18PpTej1aagYHcXBhojjyqiRQRV4bI45qtmyxA4NPSTBd4YoVzMxUHocUv6zGssTCOQElSAV6jPFMOpu0ZTZvBIxlQTQG+j7yTLKBgZPu4x8zigu0IixUvrNxKDGevOB/Fz1+eBQt7eUbh1BIySfHApultAM5bAx8I8eM/TrVn7pggje71WfuLYsWUcbpB6eQ4oGCYbgCJtvYXNxNFHbpLI5b4UUkjJNG7fsjJBAx1u9trG35IG7fIc+nAHpyflWPXO39vp8TWnZ23WJBw0i8sfLJpNefV9dmLtJLLnoM8VVmVf3CJUzH6jxLf9itHyFhm1GZeN80mR9hx+VZ2/aQluNml6PbQqfJBQ7TuyASJXvMlupHQf80Wt9HtIcbIUz6gUP1GPXEOKKwMmYG/aV2gkY91EijwCr0q6Lt/2oxuMG5RyfcrRdNa6dFn8FWlJIIXcxPy6UNF1cXc5DzCGDCqRDyWz0Aqj3uvGZNVdT5IWEbf9qd/GwFzZo30pg039p+m3BC3UDRZPUHNIUtgLeRmCRSMSVyxB2nxJGfzrWnZe0ng7wT9FLMyHOPE1yaqzPcs+jrPidcsNa03UgDbXKN/LkUQyu4AjqK4Pa6PeLmbTLneqtxyVNH9G7dahpk/cal+KinBOc/nTKawH5jEVs0TDlOZ1Tus/CePCqJYc9Oaxadq9pq1pHLp8mXUf6ROPpUGvnibukjZCuSQ/AUZJx9j+VHNg78RXYc48z68tsoRgZx0oDce46CYEhT7vvYH1ovPdXU8Jx3cLjqANxP1NZru3MkW6RPexzXZ3dTtpXuYbLULnT2LIwKMTuj8xRiOTT9W7xmkfdIuO4kIXb/6n+5+1K9wk9sxMRG3/aelZRepkCRHjbPVRkf3qpUEYMiWa12e7QrciHT4g+mxyhkEsgWRVyCenB5zinR9FsrnbLdhjIVHIcjI9cGlyz126txiO5V1/wBrnP8AWtv/AOic/FFHn+QkCgjTgcCTNGpWsZiZeD45NZOyF1GZtV0dXyYlFwij+E9D+YFIvaD9opmieLTYmV24Dv1+1av2R+0jtO010T3lzE4bPXAHGaz9DQ1doc8RZW3Gdc0+63wYZuV/pWtHG888nwpct5JBPsjk2bXweOoz0q2/tvadZs7Y3N3FFLDI0scU5VW24wMf/R6Y6VtlsCFM26sFDoWyOOTzQaWMGTarbieAFOecVu1VEsY4IoQwjUBApLN1+vrQ7WtVg7N2L3E7A3jjCAnJQf3oLctgxhOsCQ1jUrHs1bma7ZZLofAh5CcePrXN7+/v+1dz3092scBchYw3vHHpQ67vLjW7ppbkM7SP7mGJ2jPgKbLDTYIoYwY0bbwhI+E+OKVe3dwOo9XRs5buCoezFrsAKlsnJ3HrRq1SOzVEjC7vBSOKKBNkRYQu+0dFHWq0CoTMyEMV+Fh0qoIAxItrZjkQbbWGq3Fy00su1N28Ek+79KLWOLiPvN67FOWbw4oUbzU7yZBaq0ao5IkU9auS0a6i7iSR3gjzuBb4m6nOPAeVCRsMcRj09w2kwf2j9nmuEkglR3XjchBGB1GfGhckV2oEdq7IrEblA6n50U7Utb2tuIrXaGCM7MAKp7NoJ2srhlXLgsBjk4Pr8/ypd1cvkwwCVLIroU/tEcjKER+CFJwP+6LTxOtqYoAYy4xuxgLyM1VeapZXOpbZ1ICkhQ3Rtp5wc/0xQyUeyt7SszMxn/hONkePAjnr50UVlcmdgsAZfFLDZd8s5FxOSFKAHkfrQjULu2a6M/suxWYHYOnrXt52igW5XUjbNcRhCCRzlj0z4AgUHtbr2qWFYAzCYsWjAz3eDwK702K58CUxkmE7a+n02676wcq27IjVs9ea6Z2c7SWmvwrBfHurlRgPnBNIdkslkJF7vbIychx5+PzrOytDcBrdisieR8aompNePqQ+mFg/c6jfRSQGVJSQTjB3YBG4YwM9a020ZeyTvM5AwN3OaE9mNbj1y0Gn6gVW4QYViBxg0x2ls0UPdMPh46AZ9eK1qSHG5epj2qycN3Ad3ZhieKCXVhgkinG4i5Pu0JuYCT8BoxEFmKUsLJn3RispZc/CaaJLBmB4GKwvpwDfBUYnZgG27CRR/ikOsw/jXqvypg7BafLZdoWW4UB4Y3O4dGXHB/vTdHEmw7wwwoBOPGo20Edt7XeHbnZsBA88H9BWRpGY2gE5gguDB0Mh9slI8yRRJVkm1a2uCCIYIJBuz/ExA/SgaSFXZvCicVzIZI7eOPf3oA6/1Bx/WtUmG25my6vFhil1C4bEUQwiNxlv7fSuN6/fXfaTVZXw7xK3hTV+0/Wdqpptmw2qMZXjnxNAtMvINHtPZo4i9y2NxYDkkeGaVufPtzNHS0n54mSytrtGXu++AAID9MUy2JNpbJJdM0r9EAB94/WsmmXcl7HcSzMBGjY4ULtA61otbs3OZHygwVjUjlQDx/f60GuoCNHcz4xxLbq9nSykuJlTJPurvJK/Ly+dAzqdxIsdzJJIkUm5CHOdxGeB9eKp1/U4Us5ASy7m91Plzk+WaA6GtzrWrW6yN/4VuQGfoo9B5sa56M8g4lrAiplp0S1uLMW4jgl3LvSJ8HkBjkjPyzQa77QTLJOtkEQSSFuB1yeg8sDijc9rbSW7xzoIAR7mDjumA93PnSdrFqunXzpdOXLMWjeNvcYY+WQc+FAZX398Suhuqs3EdzHqt7JAJAxSZ5Bh0IyOfCmLsoshht5u9KKiuqKFB5z0++aRWzNe9yGOJG4GRk48h866fommnTtLtnvD3awxtIVbxY80Y18SussXdtih2p0ma2mN4ly7d5hljZcEt4+gx+tC7zUWlVPZ5ERUUd5HHFsDHxzXSYrkTwbl04zLKTtMTLJyR4jw59PGljtPpFsZECWU9rOyjGIyA7dTx9DVQ4HcijUYGHPEV/aIU7t4VWIjn8NvLypp7LJbyXIdoQGYYB6YpcutHu1kczwiGRjllPTHouKPaINKmjSKK4unvNoOwr0x1wB4Vcr6h9sP6yWH2x0Nnne8VvtyOdw6/Pmk+WFobgyOAY2yWK+Jq6O/UXEtudTkaNRtQBs5Pp5jnH0qH4l00VvMyJGZAdynBIOAefAcfnS1ytvAAlXZUQlj1KLK5e2uFuoHYHfxnr512Hs9qi6pYLKNpkVcGuQa29pFcrDbYjUHkDrx5/lzRrsTrJsdTWJmHducelX01ppsx4MUsK6urevYnS7gs5yoyDyTUCgA5BwehrcFXkryj8ivu6UeGa3JlwWbcPnI/KqzaLnhaLGIDpVZi564rsSJSoZYdq7WkxjnxNYNdmEEKWUZGR70hz4mtffLZ23tU3UjMSHqfWla8uGkZpJPiJPWs3SUlBvbsyUGeZGWTLBVIBcjr4AUasWFpDeahI7BYo9qe9xuI54+X9aWomaS4DeVEu1txJZdkraAf61wM4PiSf8Aqms8Ew4GSBOcXFw2pa48xBf38AUVv+z1tqDZmaRDjna+M1DSv3ZaGJTI7XExISUrhWPp6etM8SRgDBJ5AGFyeaz+QcmbA9owsVdQiGh6IYI95jd+SSM7cVguNV7nSYz7+WQA7vH1FNetLaajbvad27opwZkwQp6YHnXM9W0e8tZXEYEkW7aJAeD44+f+CiVnmFqwie6Z40l1i/W3jZ8EEux5CIOpP+eVdL7JaBDLA/d3McMMMYKxsQNmT8R56n18/SknR7a60ExXE6BhdKDnPVeuOflRTWu08dzCVttNidtpXDcd3x1yOTjr9amzD+wRLUh7aztHMatRktJttrbS3F1cIcb4V4U44Az1/wA+dDk7O3c+nzCeK4FyjcxSBSi9MZbPGcigHZzUL6yRWRu57w5ba5H35pm07VBqSyWV/GZMsVEpz+Ljrn5Cl0WssVMVo0tlPvziDNN0CTRDPqmowwxCHHdq7A7nPTp+lFkvDLZT3Mmbpzy0rZJT0RP7eVL+rwzQXEulb1nDTAe427aScgjy64IoM2patoxYRSdweUBCDKA9cA8DP6nzoy4+J8wlgyApPLc5/UP22tBrp5bCWRdje7MoID5zng+OM/ajC6mktpE813cNexkupcblyAefLoTXPre5iiAMcx+Lnux4f5mjIvXhmY2yOvuAe6/TIIx9jQWr2dRm/TIVBHYhCZYpblZhdIJJVJYw8iMHrlv0rNJpjK/fIRHJnh4wV8On6Vo0OGzNzuvO8MQAym44J46+lF9UW3tbiaNz+Ch3Bt2CPT1NLu5A9pnaatt2W4ih+7WtC0yZlZ/4c9DXkC6rICkp7uM44BzkDw/IU0Ja2azq91MsUGzf3h8vCoMURhHPGgjIyksecOvmM1Pq2bN2IZdMgcsT3BEcCzZZ0fvMe+zdCc1qgtysymIkyZ90CiF3bJAR3ciyIwBVl8RWbuz3Kydck/MdKWaxieYWqqtVwJ1ns1f+26TG7Eh4/df6daLqyuMpjbXP/wBnV5tu5rU9JBnb5800QTyWl5NE8m9ldvDACZyo+xHNb2l1G6pSf8TE1NGy0j/mG8cVRObhXAgt45FxyWk28/Y1bHKHXgjIxuHkcUv9ou0F5pV7HBbaNcXyNEHMkfQHJGPyz9acLADMUxBGo3st1K80xwPBPChFxKztkjNXPvb3m95qiYgiGRwflQTzDqJDRrWWDcbu6aaS5m9xSdojU8BVx9ear/a7cSQ9xDDwYhgEein/AIoposTPqEHebWPeDbgcY46D9PA0D/al+JqijP8AGePp/wA0O18VkwtI/lXM52uoXmq3sMYLOygKuD+QrpDW050+OJ1IkKgAqcc48KC9mdLmS4R7S37loMtNNLgKufEnxX09a3z6zps2qwbriW5tkON4J2vJ4YXxUH74FKPtPJjLa1nJCDqAptSudGnNtdq0Kn3oyw8OhqDavFJBJGoUh9pJ44xnkfeteoxDUIQJy7vE3dsxj6D7eg/Osj9hnwrrcGPcu5RGpYEfbjrVKire0R0XFUzaJG1s7fV5GtBOkKn31ZuAmB5/WrJNIjg1BYo4mk//AJoxYEep8Mn+tWWvZkwLbSx3Uspd9rRd3tKnp4ZBohNdX7PHa24isjFyJEO1gR4sTx9PWqWEq23MC2qQjKGSXRri3glu7qCNY0XcIQ2N3kAeaCI0dvdy96JhEsI9+M/AOeQPH600FjPHbx3eoNLtbLd3GFz5eHhUdY7M6beQhe/nLI5/Fhk90jrj5dTUVqobEzP9W7KyOe4p6c7SXMTwgyOnv5PgSTjNNraZaWlokmrxNf6jP74g3H3B5cdAKEdnoYhevdW9sIdMs8nceXnYHjJ+fhjgYpgtb63Rjdaq6h3VvgT3uW4XPj/xR/icmOU1i9/UPxWY/wB0xrYXE08FpaIw+CKFQT15LEZP3oDaRRtOYbWGIu+Su2MYbpzj/o17201e4ul3xxlbVOAqsdoYdfAc4I+9S7B2V7DqUN/fgxo4ISOROdp8fT0+vIqWrNoyIzqGT0j6fy/UKadpomtpZbZu7lVwyq3wjjOMmhlzd3VnqqXzrhRwyZDb1PUeVM2sS2tpazy2DlhcPvkh6oT5+h86U7ForuSWbiNEwMDk/OlCm1sgQNFxsqAznPH+JsaWJru/S5tFFpK3wp1j9R6A56UC1uC70qe3t47lJ7YLlGRjyCc+99aZNNtXvPdg95feJAHJwcdaouILYSPHvAdeO7cYPPl1Fd6zIfcsNXVjlG48zLbX4mgFuG3JnJBHQ8ePl6fOttw8kdooQrktghW68/nWfTILZr5S6FVjG7HPJ9fzr26vYrqSQ2sMaxDqV5LY6cnoPlVcLjdFbLGe4VL0O4a7KXJt9ctXBIUthh6HrXQNcIt74yjoYd4XHxEeg61yvS3YXkEzNtIZSK6d2rtPa3sGErRMFJVhxg8YIPgfuKY0B4dYT8guWVvuZexvaNtXuruA23cnHeqS3vNzg7vXp08qboyAgBwfXFKGi6DapdS6hsZXWX4AMAtzkn+3hmmnfwON3qK1ad233TH5zFGOy9/p19K8ubBbiNzGGJjO1gRjkc5Hn1otEjAN3iAc4GKz3auo91cL14qSABCL3Mej49ut1cvxKpIOAAfnn5evNLX7SUzrcKnKh5du7yzimqCHuJ4Zliwd2dvl6/Kgf7U7Ql+9XIwykH5/9ClbeaTGUBNgH2Il3VxPPcNZQPHtfICsdyvt5AYfQ0Vt9Fht7UG5iRJXxHAQSgMh4BPGRzQYyIJe8lChOA7Y4HHWtlxq/wC9JoI4WVGWQERE7RnHUH/DSaEMpzH00+1cqcGea2+qaVgXMGyLfhpEffz4+v3863aLq8d1IkFqJY17o7ppYiy7z0HPoCcDj18BZa2ZvdQMN3dJLFZsqSyOwKt/uJPiQc/ainaLXLOxVkQ5dVwlvHHyPAdOnTqaqoVfiJmaq5rTsBJ/qDNIvYF1GaJ7lpI7V8RRmTYgP8T4HJJ5wDxg1LvtOa4YwgvNO5dzL7+0ZO0AfSgll2W1m9vfa3lh2SkyExPn6Y6+npXhjns7tpSe7WEe+GODkeH5fnU2EhhmaWk01NmAYTvJkt7xYtRiTu5Bh5IlAZM+OR41qvdVFlp01msrtFBNsDSIoyoPADZ6Y9KBandx3cIm95t2QcN1x8qG38ntncJHJukbCkAEnjj/ADFFXCnIjTaeits7cTb7dqC6Yt4SDad4V2Rnrgk8j6ihV72lmnmjSOISRhgWj/3emaY9KtI5JHtYpQdPRwztN7oGOoo5b6RpV7bXK2cUSJ8DPCo+PnJ59Nv2qEsBzmJnULVWR4z/AHE6aPVtUmt7p7eO1tbZRsiiXcmTzuYZyfDnBrZq3aKV4kWazZJY02CS0lyrZ6nGAR4+FBINWudPup7V55DEGKtgZ3AHqPLpRNrzRpYXkkEwYY2GL4vt9aP4hl09YAZIKt21PVJu5tVuMZwQgJOPlTno+hG1G25EBcjIhaQncOOuPmKG6XdexWDvpd6neHl1eMqw+f8AhrQNXW/sI3Hu3MKlWVcqyk+JGPH7UtcRt4i2sGxCR2f1Degg6dbuTA0ad45MysO7IBxgDGfL8+lYu04s57lrmG5iYNhjgjr6UMd7iW0hL3sUxRNvcocd3jjp50FmZ2O0k7fn1oTtuAX6jmkqZK9znkwsZJI7du7IYPwWKZPHHB/OoQbUUhduw8ZArVo0DC0Jl2YzwknORjk/TiqBb905CnKnoPLnx8qXsYEkCXSlQxIHJl9mx9rj/wBu7gV2O8thdxWkbD3RFk81yPSIjNeRA85YAY+YrtCja6IWyVRfGnPxnzaJ/lWACyMMKxRsgO1QOSeKhG4KAowZfAg8EVddQG6t5IUk27wAT6VMwoTx0HGB4VsYmP3Bwibu0aRNrkAsoOQD4gVZJbKyZxmtLR7wACamVIXA61bE4GLep2MsUm9fhEbBQSdvPiay9tLddQ0SG4AUlofA+IppuxmA5MXhxKuRQ2S3F1pE9tmJjGSQIgQMH50vZVkMv3D1uQQ31ONqzxx/hhQ7DB3DNDe6uI7pmOFiYsTsXz60fubR4bqdAuShyQfKsbWs9w/4SSMo5bArCrdlJWbGqrDVF17xPNPeBMKue6VRtTw65qxNatYb6WVJQYQ7BYn5PGeufn9ayzWLFGkhYKoG1TyMkdaF2+hXd0Dcd24gbJ3Dj5kCmqhjJbzMfQbDYS/iHF16NiGiyJF97dGGwv2oRrV7PqObiVm3jgsQV3evr0qVjYR+291b3EoSVQDhiuSD41vm0W7InjeTvI4Vycv0B/6ohcEcTVGsAv2KsVvaGUAckeRo1ompTW93tETXSSAs0ION358j0PFZbnTbmaW3jiuI3JB25XBX60U0a2bTB3dza4nzv7wH3vlUvYoXMjW6hbV2EZMPaTdXtxfK11aQR2bZiEIVQqk+OPE19/5unpLYadMndqxZ9oG8ngDb64AGD5Go3OpLcW+0yAe/kpnn0B86HG9gsGlnRwrykIrMmT0OT+dJq5LcCZ+DXVk/9QD+6p7+57pV4ZiDJICAGz5+Gaw3OnXOnTOl13yuuQDGNwyPOndNP76xE0VwIvdwqZJyvmfXOD9KyxX7IhhuoDcXckn4b7cbvDn607vZSOIW5NXWBaDiJJuruMlWicljwcEM/p5mj66dercbp3DNgZKngk8YHn05FE9T0uONkdXWRmVgwKjKnoCDjw54/XmtVlcN3SwWsRdwuNyABV+nl9K53VgQO5F11yqpbnMACQg7VQ5HGR40W0LS3vLgtcjCJ7z5Hh5D1NWjARZW2HeT0xwfl4V5JrToBFERAqJgOi7TIQeMkDP/AFSlbZfGJrqXsQDqG9et9OWxBDKlwnwIpwQPL9fpQCK5LlY5ZC2CA5B8PP8ArQjUtSuLggNK7jPGXJA+lfaSj95vzkk88US4Kw3YxLEbQFHceuxkRvu0EW7Le9uyR4CnHVNO1J+08OsQXk5s4gI5LONyuRk+8R0br09Kwfs4shFbz37L/DhDTYZVggMsrBdq5YnoPM0z+Pr/AIi58n+pj/kX327R4k7m8t7G2a4u5UiiQZd3OAK55qn7YLSC8aOwsJbmFeO9Lhdx+VKnbXtFc9pL1liZ006I4hhzw/8AOfU/kKVWsXZiQpor6nnAi618cz9QrUj51TG5D7W6+lXFhjk4FPxYSqb3rchUVmI+FulYIX9nmUmNVVjsYKTgA/lVt1KojxjdljlcjOPrQ26Eee7EQKjJKqBwPM4NAdsHiGVciJf7QLN7HWICpKxT5yR4gDJ/SgCGfBW0aUxY6oecGunatpcXaLSkim3LdWxLRuAOeMfbmuc3Nz/+dmPtOWijkKOirgtxway9TT/KCOjNTRXfxsH8SyO5udPANwm95feQEA46df7VVqdzZ2lljdIweTKqOCTnnj5H5UOv9aF1AsscT96rfBJ0XgDg/SsNnDf9obv2Z54LU26lmeU8AeOAOvWhlG398CCusras7RgzxrtGnDQqVVQc5bnrx0op+9u7VVjMbtKgVw+WGAapt9BmhP8A4SPeQjOW2bS//qD1+maEzGW1vllMZVYsHu2Hl5irIcNxA0LuvFi+Ic0uForhrqWNZZdjJaxD+Jum7HkD1rPcTmOHbIT7Sue8ZgMA58hxz1zU9S1qMuYNMGDLhXmZvhJ6hT4fMVGwjtpLhLa9YqpJUmPByfnVHycZjtaF7Da4xBbTJ7SjhzI+QxU8jrRu7to5LmJ9UiPdqPhThufTHXnNH7mzs+zoDJFHAp57z/VLc9CSOPlStql+r3MkrFnAbdEueuST+tX43YWGNHr3K+OBNl08Vm0cKt+GcDduAUjrQ+xuWS/W4iAZ4shM5xzxWOdZ5T8SF2GAEfp558scfejWj2LG0VicEkjJHX1FWbJEyvyuoPqbFMya3qt3d6h3kSJbnuwjRDDKoA6/WqrLV/3bKrQo5YjEmeQV8cZ6H/OayREtqEx3qwZiQM84B/LiqNRhYS5jPXr5EV3TgGO6dFatVbxNLapBPdxGC3MTY24z1A8TWe+STeSMkGq7K2UXPeSB1zwMjgfLmjlvGhbMhGMEjxqlrhGyI8HBbAizbQzPNgg7B502aPYPcTQwxDLuQBgedQWJGkxtFdE/Z7oncRHU7pAoA/D46+oFD3NqHCCVtcUqbDGi0tY9PsbexiwNi5fA6ml79oVw8ehC3jOGuZBET/L1P9K16v2nsbAxyswneVjxE4O35npx5VRrPs3aDRoLuzbvI1uBgkY8cGtgsioa0PU84H3PkxDtdJ3oCVHPpWv9x56KKYI7L2cBGGK2xwjbwKxgSY9iOKxrnJ+9e7D4e98q9j5UMGBDDKnwPrWeSOSJi6zSEn/djDV6OZ0ruQ4Hu7snqCuc0LmVd7hiFwPhxwT6k/SivexSrh1w3TGcGsrqEAPI3HcRny6D74oDqTDIwExQTGGfvIsBufd3DBHkOaFduezy6taHULPjYD3yL4gdT9KMMuE24B8eB5f3JqNvdvZGSViGjIy4x8Q6cevjQmQMu1oTcRyJxeXTO5ug/dMluwGAOn0/Kpm27uRShBdfEda6X2l7JWd/EdU0aOMu2S6r4nPOKQ7yLu5e7k2q64Jwayb/AFEbDR3S01sme5rj1ye2tgvssDlAFB3lSD54oXcZuC8kindIck5yQazvcxpcd3u3gj3iQcA+VaWfdBtUMM8DFDYsAI1Xp0TLKICvbOWMLPAQQSUYYxg4rVpqG2iSaUFijbj50Uup4VsTbexBLhgPxkPxn+b19aqwHhKLn4epGOaM9uVAldO7klW8SVxr9xfQBJZB3ZGFVCCT8xSze3NxCwEqYA4BPU/Sjml2MtzPIofbEDtDscBj1xWXVrVo95m27tuPnR6wqHEbI9vBg+yt/wB4d8iTXK3DR4UxKWXGRnOPD/M0dGsanpdqtpLYF2iRVEoJbdz14HlWC3BSJXjdo3Zf4TiroNSvrF/xl9pifqrAdPQ1zWknA6mDqNM5cv3KbC1nkmjl7v8ACIYlycAeWaKyW+9UjB/DOMEj3jx1qhdZsYLqNpbSeW0kzuhyFI/w1ZbyJc3DvGJBCegfqPOhXFiuSMQ2lFlloJGBLpYu6x3Yxg5FfQoXABIBJJ4FX7dzYjHypn7LdmLjUJllmQpADktSa7n9q8mbDrXVmxp92Q7ONqUwklB7hTlz5+lPstzC83sMCYihUdMYz5fOsmo6jaabb/u+xkjQL/qNuwRn9aw2DxpOpQQxhshQsic/YA1t6WgUr+zMLU3te2fA6nr9kdEmnkmez3NIcld5258wPCq9Xmg0u1jsrCJIwrd4VQdcdPzx9qM3VwttC7Meg8KWNQtnnuYwzhnmYE7T0Pgv0FX1DKi4XsxetecymL95HT5ZLa2E6KcnLYx54/tRu1Oqpbpu06AkqD/qkEfPijNhbrb2yRqBgD71rHHhXJoqwOZJubPEw9mbr2rRoOFBiJjYAdMeFEJOvAyaTexsmq+0apaPbRWqR3LbO8cFtuSB046Y4x40wyQ6kpZjfREeC9z+tOQUuuYO+UsoCyDoQaypdRsMSj3s8g+BH/IFVmfVYDl7aC5Q+MT4YfT/AI+9LMerPP2p1Sye3khMSQzBXbPxAg/0BqCJ0cu6ilQ7fHHSsWoWHfIAi42kMvlkdPpU7KQttK/WjEYLcGq4BkgxYtHn0udjCGCg7e7J4Kjp/f61HV9B07tApmtVEF8BkrjG6mGW0ViSVzWdrVFOcYYdD4ihPQjjaw4hEtZG3L3OSanoFzY3TJdQvEfBscEVhjhYP3YILfwg12mUpPCYL2IXMXT3l94UAu+xWkXrtNYTGGY+DHp+tZVuhsU+zkTUq/IIR7xzOaOweYhuvnmoAHJGOB0ptu+wGpW2SirKuOqeNCp9A1G3OHtW+1JsjJ8gY+llb8giKt5ayLIZInKH06VjuZry7KJNj3eNy+P1pnuLG553QyL4fDWT92SjOIyfH4TRkvwMHucaz98QZHbHhQnKgYJrfbokmFnVVCnqV4ojBpd5LjZbS5I8EolZdktTuiBHaOB/OMCql2c8CUNda8sYsGzt1mPdhioPBfGaIWNi0jLFboSWPCqKe9O/Z6I/xNSuQi+SH9aMW9xoej5g02BZ5xwSOcfM0ZNLdb8uBAPraqvhzBnZ7sZHCi3WqkKoGdp44olqGtRiI2OjgQwqrAyIMdB4ffrQ69vLvVwjzTFE692nwgeVRgtGBY/72Y/QgD9K0qqUqHtHMy7tQ9xyxn1lbzOIm9qlwwGVKqc/MkZNEkiliV3l9kcdctHg/U5NV2y9xCC7cqB+VJvavtP3wa1t3xEOGcfxenyq7MEGT3BDLHia9c7XbLtViWN44/EHjPnR3slBJdAajPnDjMYK4yP931pF7IaE3aC/Msy4sIGHeHwlPgvy8669DGsQVVGAFAx5YqlNe9vUaS7bRtE0oDjmrRwKgvSpU7Axeic2fbKbORDcxjBOMbiPD7Hr9M0dnYc80k9odaVO08E6u4igj2h9h2l29fIfrRuwuJ5x3kkgdDz7vIqCZ2IQaXGccj50oXTO2s6/dQLvkjjt0RQATuAY+JHn6fOmWRmUsBS/p+1rbWLgYIlvXKsDnIUBf0NQTxOhTs3cXs9hHJqlvFbXR5aKN9wH18/vRPUdes9JMcUrGS5l/wBOCPG9+fUgD6mhVjcpFEZpnCRxrudj4AdaBamzdo7yHUUAtILXhJ34Mh9POlbrxUv7nGdK42jPHoTVTJnpSKIIZyWuNSuXYfy5+3NfLZyxyd7pmpzJIvAWQYB9DSv+5YOCv/s7BjlJGKySwoPeHDeY4oZpfaIrOLHXU7i5zhZCMKxqjX7ftbJPMNJubGC32EozZLOfDORTiahXXcsjIELm6uoGAilJ/lPP9asGrzY/Gt0kx9M0tdk9fbXYJ7e7jZL61AEzge4+ScEEceB9KNGBt3Un5HNEBDDIlgQZKXtHYK+LjT5BnjIAINVSdp9FgVn9if3euFXP9ahLbIy7HUED70m9puzSTbpoZHSZ+C6/lx6Y/OhuMeIUEngRlbt/puzfZ6czqejEjBP0zWG47d6jMp9lt7e3Q8b/AIiPvil3Q+zaW4KwtvOfeZhwPlRQ6YROVRUVuhiJ4YeYqmW8SwA8yEjarrLCO8up2U8iSNsLj1FFtK097OArLOZ2LEhiuOOOMVr0/TktIdiKR/8AWa3CKiqnGTKMfqCNT0mHUrL2WZpo0LA5hk2HjwyK0WWnppmnez28koRAe7aZzIw+eTW8oBnPQUldte0wtlaxsmzMw95gfhqXYIMmVVSxwJn7ZdqAN9lZyc495hx9P8/7U9I0+617VI7K2GWbmSTwiTxNYI0murhYolaWaVtqjzNdm7G9nItB00KwBupMNM+Op8h6UtWDc+TDN7FxDGi6Xb6TYR2lqmxEHA8c+JPma389cVFMkc1YKfAxxFpNWqYNU4OeBUskVM6f/9k=</t>
  </si>
  <si>
    <t>Pav</t>
  </si>
  <si>
    <t>data:image/jpeg;base64,/9j/4AAQSkZJRgABAQAAAQABAAD/2wCEAAkGBwgHBgkIBwgKCgkLDRYPDQwMDRsUFRAWIB0iIiAdHx8kKDQsJCYxJx8fLT0tMTU3Ojo6Iys/RD84QzQ5OjcBCgoKDQwNGg8PGjclHyU3Nzc3Nzc3Nzc3Nzc3Nzc3Nzc3Nzc3Nzc3Nzc3Nzc3Nzc3Nzc3Nzc3Nzc3Nzc3Nzc3N//AABEIAK0AtwMBIgACEQEDEQH/xAAcAAACAwEBAQEAAAAAAAAAAAAFBgIDBAEABwj/xABAEAACAQMCBAMFBgQDBwUAAAABAgMABBEFIRIxQVEGE2EiMnGBkRQjobHB0TNCUnIVYuEHFiRDU4LwJURjkvH/xAAaAQACAwEBAAAAAAAAAAAAAAADBAACBQEG/8QAJBEAAgICAgICAwEBAAAAAAAAAAECAxEhBBIxQRMiMlFhcUL/2gAMAwEAAhEDEQA/AMrrwyNEnsqDiV+Zc/0D9aF6nrEFihVUDPy9OePnXNa1F9OtFCkNKykKBzA6n4n8qU1i848c5bJ5jOST6UtOzBp0UdvJrm1e+vDwGQqn9Kkj8BVPmz5zk/WulFjzxsdmxwlgB+/yqxA7e8hZeg5fQ9KWcjQjQjXaa7f2bDL+Yq81c5x8D0pm07ULa99pV4VOBND0XswpRfgVyFPEFIAIzvipwSGG4+0IMAdFB3UdKtC5plLeJGS0EPEGupo80lr5bPdYyOiAUsY1nxJLvxNEv/bGtO2q6dZaimn3tzCJWVQnPAOR7OfT2T9a2JCioEVQqjkAMYrQj9kYU8qTQvaX4UtLQhrn/iJhyDjCD5UxRIFVVACqOQA2xU1jGdxn0qRHar4KogNulQ4APrVp2rh+FQ6iPFgVA5bma6QTXs+lQhWcj1+Iqthlsnnt1q4iqmqHcFbc+wxjAo1qPiea88MW2hm0RI4AgEofc8PpigjVWxPeoQrYAkHrXlG3IA4xmpVEnPIYqHCBJA6E9SRXtsYxyqXDnriubd6qdKZmmVHljUsFxgLjJzXquMasd1JGO9eqpfQM8SSq9+kcrlSqhQoH1FYI+M+zFgH/ACtgn6Yo1r9n9tI1CJC7KoMyAch0f4Ec+1B4Uz5ZD+yW4tyN6RswjY48uyPPDPLMrNAGbb2y+B8c9+5NaVRUfJIXzN/L4AWx0OfhURtsUJcg9dgM7d+tWGYD2UTDAjfO4HfHPv8AWguTY7GCRTkKASrBgMcLA4Py/wBamiyF/JRWZ39gLxZ3JxUONsBVRmduWdzjPQfEU0aPo405jc3wKzFTlGO6L3PYnf5Z61eEOzA33qqOS9JYEsHgLqOCPEZJ7DH51qjHEity4gDSVqF2b7VnNsQIY15cgRsD+OPwpztW4rOHGN1HWtCp+UjAtjjyWcqnDbT3DEQx8WBknOAB61BA0rqkalmY4UDmT6Vh8f6rJpln/utpQaW8mw+pSQgs2OkQx074ozeFsEtvQSv9Pu7BlW7haMNgq3NSO4PKs2Mjt3oV4Y8Ra/p1t9mubaW4sjjihuU4l+XUfKmq3TSdbX/012sbo/8AtLs4Rv7H/eqKyD9l/jnH0CcVHhI5jFaLm1ubScw3cDQSDmsmx+I7j1rOxOM54h36Yq39Of4VGovj/wDakaoLZ7/PeoQgxqBFTKHrtVbuAcL7RqEOAHrtURg8jmvPxP77V3CqMjYnlmuZIkcYZ64qJC4y2AO+aw6pqtvZDEjZkx7gO9LF1qV9qsoihDYblGnM/GqnWHtQ8QQW78EIMrDmFOw+derDZeGwBm/cjtHH+9eqZJsYdIW+85FSFzcxD7yAnfHcfXpz9aJTaRp96GmMbW7N78lvjhP9y42+WKt1e1JeO8gdoriMjDrtXYNTsbnI1ZHtrw87y2OOL1YDbPrihuC8MPG1+Y+QNJotusjsdShbPugw8JHyHOvW+mW3GHkvpmBBz5Fvjb4k/pV+vSNbRebbail2h5FWQn54OfwpeOt3RiCYAx1A3NLygs6Q5G2z3IbbaSDT0zYWwgwN7mYh5fx2HagOta00sfkQEhHJzvlnPrQxri7uBl5PLUHmT+lZzcQ2/wDA9qX/AKjbmokwcpJPJoXhtbcRZ4ppW4pD22wB+dOWgyCXToRvndedJmjWVxqdz5UexJyzH+UV9Cs9JFnaLDGjEKBuzcz3NWfIVTKR40rdhvTDDplm17xxG8l9i2UsPu+8h7HtWW202JVcw8JZ2LO4OSxPUkcz60NmtWC5x1rC5mh9uJmR+6HFKXXStlmWkPU8ZVLC2w5NpisckZbuawTWbR5K8xyPardP8RFmFvqJXibYSAbE+tXXk5BIIIz3FUlKMd5CpSesELfxHJEi2erRC+sgfZWXZ4/7W5irjp8Opxy3GgXJvEi2ltmwJ4PivUeozSxfsrqS3HxFudAdQnvNNu7bVbKaWCZPYWSNsEDp8ab4/Jy+rEeZxcLvFDawIO4x3z0qsuo6itWmeK9K8RRKviNBb3R2GoW4xn+9evxqeraFc2EQuVaO5sH3S7t244yPXHL509nPgzv9BZcybqSB3xUSqjAX3T3rpmVI2eVkWNepOB/pS5qvidFymn+03WQjb5VCPAbvrq3tIzJcSCMD6n5Uq6j4gmncx2KtEp6n3jVNppl/q8hnlZvL6yyfoKZrDSLWwx5S8UvWVhk/LtVSLLAGm+Hp7pxLfO0SNvg++37fOmW2srWyj4IFVO5G5Pxq4sQCM7Z/8zUTtyUV0slgi0mDy2+FeqTNntXq4WyMtxH5sLLjHEPpSfqitwczkcsdKfSoJzSt4kspbeRru2j8yJv4sfIk9x61eyOVkHCWGJM0suWyx9R3qjznreY4byT7ieMO3/LkPAc/kahJpGoIcNZyn+1c/lSofKMbMz7uxPzq2zs5727htraLzJ55BHGi78TE4rVDomoScPFAYg2AGlPCMnkPnX3Hwz4N0Xw9PHfISt2tt5RMzg7nHEQOh6fA1ztFHJSAvhnweNGtzE7LNcE5eQA4OOg9Of1o8dOPByohNfx8eLcEnqx7dq4lxK4wJCP+2kVVJy7ZGI8ppYwL91ZcK44aD3dv5OWC4x0505Tx+aMj8qWtXikRGwMUKVvSWJIdpmrPYn6wqxSM67dx0NENBvTfwPDIxe4AyM/zAUMv4pX4uIZqfhmN4dRjlQHih3O21VslCyDGOkovKGeHQ/PO6EnI26fWtU+jWSxCN7WKUD/qLkfSt0utpHx8Fs0hbAyzcI/KsP8AvBG38W1Yf2OG/alq6nnTKdrJbaMdxDJjhCDg5BcYA+Q2rPp95daRMzWbeUD78WMxyf3LyP5+tFYtSs7xyiOEf+VZNiRWK9MazsWBOegG+adjJ17TOOCnpxBPiDSNJ8VKPIuBo2or/wAqQk2sp+XufHcUCXwadDlT/FouKUrxJndGHdcbMPWjF+Rw4QAZI9rHT4fpXI/El7pNu8MsUd/pwbLWk2+45lG5qfUU9Tyu76sz7uH0TlAzvnbCYzyAFRZgCF6nrRi1tNM1+3e48LTtJNjLaddNwzIeynkwoPcCWFvJmiZHU4ZWGCtOYEuxF/TeqnLDYnftXclm4VGD2zXFPDuBv3NQ5k8fjXqjjPXFeqHB1WUHZtj2qu5RZY8Dfaq/MJODz79K6vPIPyouQbQm6/osDM7InCeuB1/WliS1eJz5cjpj+liK+o3Fqt1nzOvPaljU9GMbnCk59KFKP6Lx/pH/AGX6INQ8Rm9ly0digmGd8yH3PxBPxWvsphWSQCTfnk96W/8AZ7oy6bosk5iZLm6cM5YYyozw4Hbf8aaQSBkj8aVsWXhncklgXPJfjVjRY94AVBcAEHIIqJcKMq2O/pVtI5shJhTlfpWG/tjKh4hzrYJC3MVxXz7LjNK8iEZxC1TcHoWzoQmbh4cFj25DvV/+GpaRLHbRAAHJPUnuaabSFN3PMjG9clsk6EVmLjNv+GlDm/sS7m0kcEsBt0ztWF7EgZGF+VOV5YYBGBg9QM0AngY+ywK+vSmouEdB4299pitf26oMlhseGs9lq5QrHdEmAPwlwcsh/UUY1S2XDKxJOflSrcQOC6gg7kjhG3Kry6SWAiUvKD93BFEuQSSxLEk5B7UFnhkuH9kfSjPhxWvrHyZMl4WC8s+yeQ/Ommw0GNF8woCKQdsq5OISU4NbPkWmadq0Wos1hby4ikIDhuADB/qJx9K+g2+qXN9bpb+LNO+0Kowt5DIgmj/H2vnTBcWHFnj77AflQm604AkjGR3FaUOZa14M98Op+wZfeG5UhN1pcwv7Me88K4kT+9eY+O9BWKgHDAkUY47zTpftFnNJFIv8yneqrjV9H1O48vW4xpt42yX9uv3Uh7SJ0PXI6dafqvjbr2I38eVO/KBDSZ6Yr1a9X0e70pFmnVJLV/4d1C3FE46Yb9DXqPgXyH84fcfLpU0JJwRg9q97KDiJw39HWro5EkPABjv3+tXOMgXEZwVJbsvOtFjp8mqXPly8ICjjlf8AljQcyT+lWWtr9pk8m3iDFjhVHNjWnUrmPTbRtKtGDt71zIo2d+WB/lHSh22KuOWXrrdklGIy6fLBdW6fZSTFH92C/PA2GfWtMlupUqB7Qxtmvmkeo3Nusi2U0sAlxnhPMemRsfhit6+JNWhk83ijuBtmNkAyMcgenfrSKtTWWhmXCsz9cMdbiFyrRrsG9496oaPKbdfxr2meIrDU0CQvw3IHtwPs6+vw9a0yRFSWjIK9atlCzUk8NbIqIVjwSKgxjLnhwcc8GqWhLp7pHzqu3tmtkO/FxHG551WbctYIkabi6bGMgfCsqyE5w+cetZpXLNwA+0GyRXImdpWjRANt26CqxSyWa0EYpnj2G46g9KhOlvOOIDDf09KoSQpniz6+tSnYIoZTz5VS2CaL1zcWLms2HFnhzxkculLNzYH7tAeHJI27Yr6BPCXPGefwrPb6YsrmVo14QcnasicrITaNqm+DjsEadaNpsZ8rAeVRk45EVXdXmpxt91dS9umPpTHLCT7RJ58qH3UGBgYo9Nftkc4t5F6XxDqcCcTSJJ6Oo/auReKCy/8AGW6hW/njzkfKrbqGKdSSqk77UtyxSQL99uG5Y7U6orBwZLx45YQ8bqyP7rA7GknVY0k4kPI8vQ961W92bYmLP3bb8J5A0P1CX2/nXa01IHZhweSXhrxJrGhSPDYXBVGJD27gOhPfB5V6i/gqxsYri88Q6vEr2NtJ5MSHcTSsMEeuBk1ytaKbRgvyNjKJRyxjma4yYYNz4R7PQ/IVLZxkkYGcY5UU0u2W0j/xW6wyoSLdG38xh/Mf8o7f61ZtJZZ1LOjSG/wWw8yQj/EJ1+cSHp/cfy+NBGXMvA2xzmoC6l1Qy3bPxAy8IJ5tjmfrt8q1iPMgkbmaw7uR8tuPSNni0/HXn2zNLCIllOOmRkZrtraCNHdt+pqepTmKMEA4OF5deVWFxHAEZ+IgYY9zRZTysBUgJfW6ySAjEbocxyIeFwe4I5Ux+DNbnaQ2GqXZllA+4lZf4g3yG9ds0r3s33hLTlt/cAA4azQNdSOHt2dJk9pWTmDS6t6S/ha3jq2HV+T7GV4gAm4O+cdO9U3VoAux2J5+vakvSvEuv2aNHqOnLcDhyk0LhGJPIEHP12o1ofiyK4gSPVk+xXPCFfiI8tiOzHb5HBptWQn7MifGtgvGjcbMu3tDGBsatFuIkIUZydxRFfJlj4oyCv8AUDkVCTEbbgHnyPXtRVFYAZfgGBSQSw5+lVyRkSDiX2hyFEOBWJPJR6VmkkBlIO7DmR0rmCHIlRl3OBRI2qJABHjHXHWhxCovGOdUyalPHgJhVPTGaBKuLfgIpNF95DwrgflQq6t8HG5+FbRqc/8AOEb5VGS4SUe1GU9RQZUyX4jNXIcfIrakrRMqoERCxL550q6o5kVgW5ZwQMYFPmqWaygGOTC9T1NJGtIqIyxjPPegxnJSwzVhKM46AExBAJ6Vljt7jUblIbSMySSOsajuxOB+/wAK7duQuAd8dKK6ddnR/DjaiMJdXJeCx7//ACS/IeyPn320+PDs8szOZZ1WEW6/fwRC20bT2DWenAoGXYSSn+I/zO3wr1LERwDzz09K9Tpmn2ewthdzs0rGO0j9qZx2/pHqay69cz6srR2zC1gxwBsZ4V7KNvrW/UZo4kTT7VvuIzlm5ec/9R9OnoPnkdgNNsem/Y1n8rkOUukDS43FTXeZptIrK00uCyt4n+6Xh4jglupJ9c1CSORkBgPtDpXWiCnI5/CvKzx+6cHI51m2UT/I0oYSwgbNLcM4WYlFVhnh/Os01w0zng4hw8vjR1RFIOCUAsBsapl0pXLFc79qD8k/DLOUY/kLC25acBvbLEEn1pv06yhsLYOyjzGPXpUtK0VIZQ7rkA539KuvCHmwTt2qSzJpMqrFN6MsoeRieh/Csc9owBAJ39dqIRtzz0qqdgSByz3NaEKYKPgo7HkBG5vNObNhcvb/AORPc/8AqdqZvBviWW9nax1bga4IJilAwJR2/upQ1efE5APKhU1zIhVo5GWRTxK6nBU9xVlJwlj0DtpjZHxs+4tChJCs2DmoQwlARgEHnnrSp4T8X22qWyR30yxXseElUsACce8PQ/nTa9wpVTHluLljkaa/pjSi4vDMl8VEZHMjoOdDhKVKjh+dbZoJJEO+GPU86pS1cZVhnPWovJ3OCuNy4yEXFdmlQxgY3Jxzrpt24uXsdlOKqWElyCOucdq7gqea241wygrSv4l05fsztCpHqRgU2/eA8OT8MUA8Z3KwaYwRZJZXGEUck9SaDdQpbXkYovdbPmVjYLqeqeQ8qxW0al5peyjcn6Z/KsOu6oNX1HzYE8uygQQ2sWccES8h8TzNX6neLZaf9jgYtNcjMx5exnl8yPpQRXCgBsU9XHpHAvbZ8ksmpPTevVh+0OxxGp+W9dq5U+yx8Ur8THrsK2Qqi88cXxrPAOHhzj2fxq37RGVLFeHGdzWJVhbPQz/RokbGduQzQ97tI88b8JwcDFZb7UmhgciNn34duf8A5+x9MhftTFOMgqW55otk9EriHZ70AZjOR2zRjR7wXA4C3L3T2pGilLOOFQVJxTn4ZsyFEj7Z/Cs276tMNZFKvAyWiySwXMkowyYUevc0u3cpWUkjl60yRSpFJLxToUkGOHB2oFqFmySF42DKa5bNNpoV4sevbsvJjNwGBKKWz/TQ29ukhBZ39o/yk1HUHuLZgVB4T2NLd7eSzSZcCna7e8cIO4YeSWo3KmQvnOegoer8fWuSDzX4QcfCmHw7oJmAlmT2ScVaUlBZ9nG0tmCz8LTaywWPh4mOMvyUcyf1pxsvD3+CRqlleXXGux45CysO3CdgKZdO0iDTo0uJOLzSMcPQfLv+1UXb8YIB2NCnZZJdUxaKjObk0ZrTxUllIINVUIrHCzocqP7uo+PL1pjQpcIGhZWU7hlbIIpD1C0SaTMiDDDDD/Wsuj+IJvD0q25fzrBdvK6p3I/anK7WvrIByOImu1fn9H0ZbcxnjXn61X9mdBuy8XU960Wt3HeWkU8B4o5FDKw6jvUmP/UAFNozM40zDIXTAOMn+alfxNd2awyQhPNnZHCopxwgd6ab8wx28s0sgjjQEszfygc6/P8A421waxq7tbjEC+ygzzFWUezJkAzXLyzPK59tjk/pXIo2l5kgDmSNqnHEqnil5nktX8ZbbYAcgOVGOF0JWEf8Ooz/AFHnXqqPqcV6oQ+yS2ckfEd8DtQu9jZHM0nFxtjB4j+9atDvdStYpdM163eG8tMAtJ/OpJA/EHHeiskNveRqcgh8fWsSzizg/qzWr56/7QkyzSbp7ynoelDyZmuCjAAHotN93ogzmMD5Vo03QERw0i5brkcqF3lH0OLkVveQdoWlNIymReFActkcqZ+NY4hHFlVH41nupkhKwQ+yg/GuxuSuc5oNVTullhJT1s7xurZDV1bl12wCOxr2Q3KqmxjIYYpiXEgD+TJn1LheJlA4R25ilK606QyovlNljjK7jNMOpTLwsOLpQ2yulMnltyLd8b+lC+N1eAyacTPYeH5DLlxjfr1r6L4atYmgWcDMe/leuOtI/iabUBaxafpkTST3oP3itj7sYz8OYp00G5W00e0tropFMkCKU4s4wMUzCOV3k/Jl3XOX1Rv1C5PDgb0Ee4XGSa1as+RxREFe4pfklkDrvsevSloWdJYkhulKUNHp5AszPIxOxPD0pX1Ri85kBC+oohqNy4bidxlgABS9e3BYY2xTUX2CSWENPhXxm9g0On3il4MhI5gf4e+wI6D1r6VE7Tx+YzArgEEda/OrXDoQyNhwQQ3Y96Z7fx94k1KeKzslgjlKskjonp7/AD2I59s9OlaFSbWGYvJgs5Qy/wC07xTDYWNxpFqwkuJl4JM78APT4kdO3yz8aQ+0WIyTvv3rVqt0bm7YiRpADjjJ3c9WJ71mUUwlgVLBknPU86sXi7VxRVi54sZrpDvD3Oa9XuHPWvVCx9Y07xVFcxjTvFMLXVtyivF/jQj49R8a13Wn3lhGtzbMup6RL/Burdvcz/WOnxpMn3AO2TyyOVWaLr2oeHZ/PsJsxsR5tvIOKOT4j9RVZRU1s74HjTtQjYhfOAbODxHbPp3o4MLZyy5zxDhU4/GlrxBYWUWiWXjCxg+zSzNH5toCGjYv8ttzn9qZrJln0lWK4AAwM96Q5FLUW0Ers+6FG6mb7TuRzxU7e/iUcLHeh3iJPInJRjzzQgXTknPMdaR4zwjfliURoa9JzwbY6dc1nuLwu5XzNh0zS698yEAJy653zWa51KXhKqAAaY2ymEjVqV42SO7d6HWs7mcFc7tQ+S5kd/aOd80Q0OPzbsZY7NUnDrHZIyyz6loyRR2Vvdzxq0sMZVWYbji54+grHqLWd26vLD5TxkmOWMYIPr3Far77qJLdNljA+ZoX7WeDi2pCMpy8PSOKiG3JbZcmovalY7hFa3dsLNEds+o6Gp3lnFPEWjbgLDOBvQm6TgJKEhh1HUdvhVFvqU0cXmALwKwQoeXxHamE1YtoDZVKn7QYL1i3kjkCmJ1UciR+tLF3ITnHSvqSn7Vbq2AhZc7bikHxDbZu8l/e9KPV9JdWVd3yJoWnLMQF6nAyaY5wvhrwshIxqusKemDDbfoX5/DFT8FaNb6t4lsrG63gfzJJBj3hGOLh9AeRpd8Uavca3rlzfXWAznCovJFHJR8K1a1rJl3Sy8AxBvtV6Coou2asUVYCWJ8K6Bk5FdA4akBxc64WSPV6psMV6ubOn//Z</t>
  </si>
  <si>
    <t>Veg Biryani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</si>
  <si>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ECAP/EAD4QAAIBAgUBBgMECAUFAQAAAAECAwQRAAUSITFBBhMiUWFxMoGRFEKh0RUkM1JiseHwI0NywfEWU1Sisgf/xAAaAQADAQEBAQAAAAAAAAAAAAACAwQFAQYA/8QAIxEAAgICAgEEAwAAAAAAAAAAAQIAEQMhEjEEEyJRYUGBsf/aAAwDAQACEQMRAD8Ac0yemVy06945uEDD4R6YA51lEYiq4RfumhLIv7r8gj6fjjq9v8qnkMqQVrGJfChVVO/7xuR9MCs27Rz12oaFNRODHTQR7AX5N/QbknELEKRXcsALbMCUCNPIkccUkkj2ASMeJvkBzg9DkESNqzCZo2+9DARI6/6j8K/XBjs5kiUlJ3UUhMhUCeoOxPoDzp9BudjcbXLCSnp4yaFEbQ2jvW4ueg9/TnH2XyAgnExEwJDk4RP1XKC23xVDszfMEqv0viZaKdH0PT5dGeo+zLb/AH6+uLQfMmndqlNdO3iUiUKQdI8hxubX8sRzU0NTQmBWkEaR7zarlxax8RF/c9cZr+cToGVrgHxKs9FVIDry2nkUcmNSn/w1/wAMDJaenkLDXNSyLuVkBkX0vYBl+a4ZkjhkIaOcq6jwokpBtxv6/LyxXjhq5S0VWYaqNCdPeppkUdDcXF/a2GYvOsbMB8H1FOspKqBNTyL3bHwSK90f2YbYFOZHdl7110/eVucO0+XS04eaj8aN+0gkXVq/1AfF7/F74B5hQo0X2rL0bSv7aEuCYR0N/vLxY/XGjizq8mfGVgqJ6j9maqQXsLhrH++cRH7S5vHWSAceNrn8cTObElrm44v/AL44rRlRa49CSf5YdAiOlXWRyFVlLObXsguelvfpjT+yHZt1I+0FzVSIGqpWNzGv/bXy3v8Aj5brPZnIJ3zRK6WJSkJ1Km7an6E26Dy5xos2YplGSuuiQTSyBXlTexY21b8WB6jphGY61HY0bueswzICYZdl4kWFQ6vJDGW0EC5F+h55xyhnpY5lSO7l2LEuLCMHaw8uTtihkkBEKvPJdt0d4xZgd/iIG56g/hzi7UmWGdSYNa7uswtbk836AHGFmylmqXogAqdzHPIqcOsiMpTxaCobUDsLdbk343+WF/s5XS561WxqNEOonvHRVKANsDvcf1HniWrzqnnCU9HKlO63Z4io8ZHrsBbc/lgXmNFVZVH32WLMRKWeoD2IUbncbg9fwweNFK0RRMNlKVG9p4HuKfSzxk8L1XoL+2Ls9bqo4JppVpw8mhj3ZO/lq6A+vXbGdwZjSU01K88lQ4Mj2dTYWFxsLevn8+cPFHNTVUcckbSaXPwq5AJbbcew5/lhL4jjO/zOsQw1LUlXSQNEJD3VRO/cxBhpLPzYX24Bt0xBX0um1dRkJKlyy9GH3rjyPUfPkYGdp8ko6+pgrf1hJYkVEemkFwt+eD5nfHvs1l1dlGVwQVEiTMif5SjwbDULjZtySNr+/JejDGgYN+ogryNVBOb0ARVrIZVjppQSsZNmRhypa+9j+GAhimAGkjj978sOdVQRTrJSKpWKqQPDfYrIL6Tv6BlPpbCXIKUNZnmJH8J/PG3hyeotzPdeLVHHJzDKqrC/U30E2Dddhzz1xB2gmaOM95YqttL6dOpTyDe229/l1x4//N5I1yPv3BaSpBcFObsSSAem9/bDDmdBDPls4r0DyOjEtY2QAbAH+7744V1RlQfe4JyrMFrMtHcNCuhFMiaLkMQW4vbf+Y+hGmZmpUNTF36RIJA/hspJ6b7WF/ofmAo8zpKTKCIwjsiaZ7EKTbw739NxfyPri8c1+1URpqLvEOkKF7rRoNthzxjz2RCGsDVysCxUpUtFSvUzrFJS94QSGZLshI8G/N/hNree+CpjengpqIJNVUiMS7TmzDfVf155PlgEaGrJgOYyQVFQ8jn7RIlgl97WG4G/rfbjH2Zw51HFJUSTrIj3R4opgQSN9I8XUX5txbDuNmg0F7OzAuc1WWFXiok0ujmRQCGVWsCSPL6bm/PWTs9NWKFeUMaXu+9TS2lhpJuQegv5ix8sAJzLHVqslPHctvG1w72N9JtxuMaTlaUWc0lHPBE9G8BAA07qAbFT6E/yxTm440F7Ei8Z3yZOTagpK81dQDBLTxtNKC6GXu1ZTe1rrfVYgbc+mO5jXE5dGsKzaI7MIY/DqTYMbA7i3z29cVO1ZqpZZocooqGSFSElQKCxcbAkbAcFbb/l5y79JOscc9CoMXjA8Q8XFxybgbfM+eFcEoNLgSbEYNctTAmZKyrHpUtERunUe19gR54WM7o4484rB3jqDJrAC7DUA2238WHDJRLUZVUvVUpppO/06Lk3UODe/Ubnf59cLPaqnMtfBJHG76qZNRS7bi4589sXeM/FdzP8gAGd7K9/kGU0gjBnSVQ7ICAyFzcADrt54bl/SOZRLHp7qEjxGRt7ew/PCp2fqf0zHKtLJ/iJTqhgBGpGjZtLjzDKbehA88GU7TLl9GaqtV4VU6WfQXS/y4387YsJ3UNDa6ne0OUR0yx1CVExKgaFRfBf23Fuf59MKFLm0zZtJBGUjs1xwB04tyBtxg3mPa2GsRoqcokCBQFeLYkncaeBtbnz4wHrcups7m1UroJ4tSNDFGwUG3HmvQ9fljNyIvI31/JUjstS/SZ/FNLUQPH9oOtryKoJ3N7rxfBb9GO80VWspmXSt0kVQON/CRzx12u1jhAqabMq2UmnoxSvEbKEI2Hqep9cEaen7RVMJ8Qp4IQqu9nOph97a9yQem2FNhA2rCMOUNQIjBnUdPNNTVSBJKnQWMbIxZQp3AJ53+t/YY7kebVM4jeSN4ZNIX/FOjVuSbKeSLWH16jFNspzR6SKAQUtTJG72mkuTa529gfTgjFWrzety2dKSekCyW0qOQtuSb6iQObAj164EYgy8bszhaozUdPDUmUSPJIZG8VwQ+rc88g7jm3QYB1lRVU+ezASstMhGmoZSQFtbfyI3xSrMwqYIJpo6lxC4ZKYaCBcq3JIN7bc3+Lfm2I8srXkMXfxC5KKrKwk7xmuNhvvYN7Wx1MJFsdwGyHmFE0DLO7TJ6juw9mqSxL/AHiSrbem/wCGEjtXXt+mGiVNfdRIt3kKndQ1th/FjRcyMUNPBAqlIIVDyXXgcEn/ANr74yWeq+3VE1UWZO+kZwuk7Anbg+VsaGHFqjIMzAwGwqKapgraWRkmEl0dSR18x0xr3Z6bLM8y4vVIJaStUxSxyG5hlI3X59DztjK52s8CKus6RpF7AHqT877bcYuZHnU+RVpmFHrppV01FMP81f3hf72HVyX7k+Dko31DHbLIf+nKqNHp1aimBEc4awkIt4WB+9be17Ee2BtEuZqFqaaeZqVdQALEd2B/CDcY1XLcyy/OMoMNb3ddlcy271/EAOiyfusP3v8AkreY9h3yhJ56A1WYULWKwxvaSNb76rHxgDy3xK4NamhiyLdNBuTZlBNVLS1g1TySrZoyWCryNd+bkHz49sEq7MKKgn7k1BAUOGFmu25Ftt9iDY7c84X6aakzCoCxoaWoibTcR6SoFjuDYlfyGJ6yWjyySKCaWeRtPjd2DuSSSTb1Jv8ALriFsYJqjfxKgwu71CRzehnh76nf7K0haOMsx+E8m3TpiCGKmqquFqud6mpkvqqH+FrgkFeL2Att9Nxb3HTxyssUOiCXQswOkgtbfbWLD1x9oq5IPs8ANXLLpj7hIAn+Gb9RcW5vbqccVd0J1iBuVZ6Y0+WmXVTukclkErNcfda19zY38P8ATDj2Z7OQZbl9NmtdCFr1gAic7EC9y5HQtsLc2xJkvZ5MrRKrOqkVEi2aOm5RG6E9WPp7Yg7U9qI6COSWovJUttBSm15DxdvIDb+vW/Dh4j3dyLNm5nXUBduM6MUBooJT9orf2ov8MV9x7EAD5HCaGVbhtj5WxK32qapetqwjzzblpCAF/IdMekqKRQUJjcrsSW/ob++LlWhJGNmX+zNBTw5kBmsT6YH0ujLcjbwt6i/UYO9qcpoqiCKbLmKSLvLoAYBb88WtxycCJ5npJctiVjJFVx3ZZvH3ZtypO4+px3Mcuipcwp5qaWoikdrEiZjYW6XwPpHlyjOXtqBsolzDKcyabKMwI/8AIuDoYH95fP8Avphnpe2tbQVFkWJacgfq73sD5i19PtxgLVzSSxQVAIjeV5In7tQobQzAH0O29tt+MQVMEFLGT3KysCBeQnqL8AgYB0OQ/ESQ4agZo1TWZRm1LHU5jRxsjrqDXSS1+hGzA+mA2bnsvILNHNUEkEFZpIwCBYHY3vYeWEGqrp0BjjIjiHEaDSo38hjzSMxDsWJIAO++OjCo7jhkPUbKZ6AOUheWSzXSCSYsvpY9fb/jDFl3aL7KBC6LGHbdypJj97c/37YT8viSdoi6gd4yhgu3z98GaZzJBJKwBkicIGt8Vza59fXBemo6ELkW7lntB2n7sFKFXmksQ1TKLKn+lf76YUKSoarrJIa9mlrZD4ZJeHO9tug9vXBhoo6xl75Bu4+HbALP4ljMcyDTJHIoVxsRe2CUAQDOGKZkdZo1UE6WBtsb2P444iwlF/UkawtcYvVM8k8lSHPEaXI5bZefrikzMWPiIt5YKLM//9k=</t>
  </si>
  <si>
    <t>Tandoori Chicken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</si>
  <si>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IBCP/EADgQAAEDAwIFAgMGBgIDAQAAAAECAwQABRESIQYTMUFRImFxgZEUFTKhsfAHI0JSwdFi8TNT4ST/xAAaAQACAwEBAAAAAAAAAAAAAAADBAECBQAG/8QAKREAAgIBBAEDAwUBAAAAAAAAAQIAAxEEEiExEwUiQTJRcWGBobHBFP/aAAwDAQACEQMRAD8AXmeIhcEOGQ85rBPLW9ttnoMUAuRTzXHnnkyCrcAdjmtEl27guW8mGptpLv4EqbUoaT41dKQ+LuG37LdWWGCp2FI3bcV1T5B9xmktmD3N1NUpUAj8Qrwpb4cq0zJkhaUyHlcthtJOUY7keKmZ4PYLS35Up1RT+IkhKQe1WLRbm2IqEQw4rmf+NCTuff571YusMx3kx3rzbY8xQGY7rp38Z7Z+NBFjuTt6jR02nqGbeWMWBb+RIcbCVOhI1akb4SemagkpSVBLIUT4CTmnTgxr7pkzDfI5Mt5QSnQoHCB3HYg9aJPREolOSEsIQp3dCEp6DtmjPf41G7uZ9ekW+1vHwszoQpqUhxUd4I8lBxUhuKmEFKlYOOhrUrIguqkKuGFIbA9Hv5rPLxcLReLw5AkWtm3l04jTGTuD21joQasjeQDMiyn/AJ2O05xOeHbm27JLb+DqG2e1MkVTbii2rYjoazMok26euO+ktvMrKFY8ijqbhI5ICFqJx1J3q7pkYET8pPcbpjSo6C4hzSRuFIODVNviS5tJ0InOhI87/rSoq4SSn+YtWPjXTcpJSMneqqrKOZcbX7muNTYrz6YrLalajgYaVp+uMVS4xaiOW4tqdb5yNwnbIG2T+VA+JuLLrCQqK82IjnpLq4gBKc9ApWNiaTHL4X3FNutpIdPqc05WcHO5qHbnAEZpoIXczR+4fnwUWabdENKfkwioFTYJOkDbCRsBuPlWSPfbbtKW+5qWXVa1qP8AUT1px4Scl2O6LlhbZiPnCm1LxrHYj3xV24TbH96lQimEhYJUGDk58gfhBqQyVgAQbV3XMT8S9w39qg2JldzeGhjPKUtvUsJO2B5HirS1X64uFxiyTm2QRpc0E8z3/wCqtX+3WGBbY3NTOUh9oqRMbfzvkHGFbfCmawXpqdbGn1FYbPpbz7bZxWbereQ7/n+I6mpNKA1DgfeA+Hi+w8+zcokmOXAMF1tQCh0OCflQaJwmIt5fdukAT2FLzHfS9p5afcVp6n0Ib5nPKUAZOTkYpdus/h+68yE5L5bq07LiEg/kMGjU2CsAYziJ222agkgdzOblKh3TiJ5LcZtOhWFLXuTjbPjtVj7vtbp/FhZOMD07/Cq3D1mde4mlQmXC84h4hLjicZQOijRq/wDKs0pyLIQl1xsDWE7agRsfh1+lTZY+crmaukqoZAGAz/kA3LhF4tZtskOH/wBbh/zSrIiXCI6WZEZxDieo0k/pWhwokdWJTTbiFnoyhZx+96Lx4CX2UrQ86gH+kZViur1T/mV1HptPf0yjxZY4HEElDzDkgHSEuKCiErx0xnxv9aB2O3Q27gYbLC9SSrU476iMdgelTy3bkJclapLjkZX4EMtEpSPHkH3q0w9GYgNuE8xQyR6hqA69sbbZ3qj2O/ZjVGmppGNv7mF7WPuIPclDHJW5rcSvoTjG2ehpM41VHfvDrkeCmL6ErGcAO+SMbURncRREL6uFxWUkpcGAMdh9KGhTU9CPtDJfbQsArW8NSRnBwPHx60ZGbowFtaglll3g/iBm5W9djvbRetyxhCwcKY22x8P3tTBCYVYXFQbfJTNhYLiFEYUk+D2+fSgc1MGLMEO1MtpZDgT9o1bqV7DHT9aLtPRkOJjrWzytWHFFJJSof8ugwcfWpuw/tAiVGmyC1h5+08vEu5ystrZ1M4yhGrI1Dp067nvVNyO6oN83U2ncl1oAaTj8PXIPyq/JdXHQ4ULQ4WkqVuQdXt0/f6rC+K3HijlNI9KdKklGMK86Tn9e9SiKF9ol23K2Pj9IftIds8x9caSgLU2UJW4nJx1+PXFVeLNfEFtYccW0LjDOQr8PObPbfp5/7pdm3HSVuqWXnXFetOrz48fKozfitAjKaKkDKikrAIOw6gb7fpRVBIyYK7xhsJ3G/g10XNbbTjgCdBU4dsoSPaprnxy/b5P2a3tJTGShPLDZxhJG2djviq3CbUeDCcLThdlLiO4WojJGjIAHjcb0luPtqVrcfSkrGr1LG9LIoH0x9nFje/4x3HxqS5zyH0paGRoaWdJx3O3zpY4sCID7rrGnUo6gAfSRvvjp3FF3pLUmDhxTbK2SVpXoBJPgg9c711Iu7c7U3dLPCdQT6I4bLbgT/ckn51CbQwMLqN/jIii5IajoC3WGnCoAr7+r28dqjkXeS4plpstohqUPQzkDxg+ad3eA7JcmhIiLmwwv8QKioH2Oc/karQP4doizVpmOB6Hy1KQsHC9Q6DFNihe5kn1Bzx1BSnAttBBP8pGrSNt+p3Pxopa73H5KktRlpV3wAnUe3n9KWvU0oKQsrbx6h3Scbg/OpS5/KKo7h1Y6HrS+7bwZqisON6xtffQ6+t9lGtBGnSo4SFYwRt0/faky+su2+WH4x9CydWOuqrEWW+o65Ep1KSD+Dse3+O1GJVoNxY9Lzbz7jWeQgbhP92D3/wDlE8iiK+KxlJIx8iJ7binZSEzW3QyfUeWBqUP+JO1NjabIiF/+CzmM9jBlyXuYU5GDpH93uQMZNLUdx63SERZLa0BsqGXkY/f+6Ji8amUqMJCmkdFhJ2x39/qKKTjgRNUD+5zzKETiB613lEiOguBn0pbV009xmr8ngqXdH1zrKUSIMg8xrW6ApvPVCgehB2+GK7t/DsqTJU+qOXC56khHfxmn/hyzyo0BTct9MRYcOGg2Nhgdc/OqXWLQm6KszWt7pNfv4dtPhT1ofXGX1LOoltXfYdt/FB3dcZpu3Xq2OhKU6cgakJ3J1JP7xiqPDH8Rp1v0sXPMlj+/+of7rTINzsvE0T0KbdChukncVe3TpZyODCUeoW1ja3IkFmP2e1tJm8oEj+k5BT2zsKguDkBDanW3OWE7lKkK0q/KoZXDtztLpkWGSHGt8x3vUB8KEcQcX3GPCbTHaRDltk89t9rUFe6T49jvRs7V5iwQ2P7D3At64dhX5tU60PhqSvc6R+Ijsod/1rPLgm4WaaY1xY0rG4IOyvcea1OyPvX19ycuRHiLjIGoNo0l7PdRO2M/TPapb7Ym7zGdhTW9MhAyhzG4PZQ/1VAFcZxGd92nbaG5mXMXRpak7p90rOPzo1GvCohDkVTaHdgonfb94qK3/wAObtchLUwppsR9gXSQFnxnttjf3qOFb51keCOIIr7cTOjK29aD8FDp7Us1NTHaDGl9VcDDrmG7o4niK3LbSqG9IQkENOFKFnyUk9Py+VBLHZAi6xl3N5yPEYXreQ80cgA9BjYg7bjbenZvgXh+9J+0cO3F2K4UboPrTnzgnP0NIMybPjl6A7lamnVNY2UglBxgHpt/mrLU9XA6gzdXcS3RmxQeIrE5OTHgSW2ipGEgp0nVv527UtX6ZJF2kJRJKQlWNJxtSLBMTnOPXFbz0wn+UypoFok9dvhTNKv0Mcrn2dmUvlga+ZuAMgA+cAda7UIbVxFkqxkrENK8irMObJgvB6I8tpYOcoOKFNqKVYB2q2g5pqJiahwv/FB1nSxeUak9Oan/ACK0EiycTwgr+U8lY6jGRXzh3q/artOtLwdgyFNnO6ex+IqQZ34mrXLgFLbrfIdkmEgkluOQHN/c/Cj1/Zjp+zOsucssp0qKs7ox5PU5x9TXvB94l3O3NOyigrUkZKRijFxtsWc1mQ0FKT0UNiKgIADthWvdyN5ziCbcpAsGondxWfSOu+2fliuFtMyIymH223Gl7KQ4nINexGUtW11oFRS2vCcncCo0qIT1NeeLsHye+f7hcAwO/wALx2Vc6zrXAe7fZ14H06flWe8bzr9y2mLmWZEZDhU1JS2ApJ7gnqP84rV3lqQ1qSo6irGfG9JTjSPvj7vdHNjSSoOoc3zkZrU0lrOpDSNozkTN3JrrwwrJIG5Pijdr4ZkyYDUk3OJDQ6CptEl7QpSc41AeMg/SpOHG2oPEJbQw06lt3SnnICiMOAA+xHkVsMi6yWOU22G9IbT1Tmmgsu98/9k=</t>
  </si>
  <si>
    <t>Methi Paratha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</si>
  <si>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EBQIDBgcBAAj/xAA3EAACAQIFAgUBBgUEAwAAAAABAgMEEQAFEiExE0EGIlFhcYEUMpGhscEHI0LR4RUzUvAkYnL/xAAaAQACAwEBAAAAAAAAAAAAAAACBAEDBQAG/8QAJREAAQQCAgEEAwEAAAAAAAAAAQACAxEEIRIxQQUiUWEygbET/9oADAMBAAIRAxEAPwA+WkWGGSKvq9EELBTUSJYmXvoBHFu9zhfNI1IkcpSZ6eFy0KsSzq/dmYfdBIJ+Cb82wtfNq+vqMqaaKQ0/VeOofSDcD79l4A2t+P1ImqFGWPPMW+yT3hSKQ61sd7n43xiFpFclboqYzGsmlnr4gsaqhIeMWJsRcX9L3+oxpMk8V0+YUUeioDyKAG9b459m9atHTSRpAKePSI416mvUtjaxvccnj1wpyWrmmzOOGiZ0aRgtj94i/HPoTiyOIg8m6RX8rtHiHOa1KXLqeiV//JVmkkTlVBH98IOnIoMskkkQDX6jykfTDTO6w0FTS0CRM81PTKGfhQxuSP0wgraOozFevVHqaAdEK7Je3J/zirLlc6XjegmYWAMulo8szXMqY9RZ1kiRTeNnvfn/ALzjY5RncVakayKYZ2UMYnO49scnknrWo4ECCJyCv2bV5TY7nUBe9sGLXSUtTDGsUgDQtINKkhGAvcn1xEWVLEe7Cl0DXjXa7Hsdjjw7DYXOMZkfitkSODNlKSFAQ3qPX3H542EUscyB42DKeCDfGzFM2QW1IvYWHa9dkGzYgFa3kJtibqGG/wCWPgNIsvGLrVdbX5pzrMA8egl4oUYEeYgsL2474qhzcwU0Z6zMknl8wVQfTB9H4L8Zs7I+S1lmGkl2UWHtdtucOKb+Due5hJqrailoUKgFm/mOPhV2/PCAh1xpX35tc9zLMBW6GcAL2BF7ew+uOnfw48Hf6FSHxX4hgaJooyaSkceck2szDseLDnffGz8L/wAOvDnhVlqtBrK2MXFTVEER27qvC/PPvhV4qzoZzKq0p10kTeS3EjHg/HpiZnNx478+EUTDK+ko6hqqtqqpZmaQmQyA7aidxbHk9S3WERjdVVgSQL6x+2PIopxSaqsMpG+nVYW9jgeB8wqHdKGFFUqRFMzgKWHIPPofwxhj3bK0y3dDwmH2RpYnkkqAsZ46ihTb0v8A44wDHmUNNUT0/SkTpsoUxPrDC3b09Dghssq4YohUVEJuQZI3kNgO+kcfQ4jJUSU9eY4aIGm0lRUyppVX5te9+f1xwA67UjalCyJNI8TxJV1C6x1GJDKNrgHYc7n++GHhnMM+oWmlmiURhv8AaDhlkHqluDx639sQyyKlSh6k1RLMHYC0qA2tttv673+MXHKYKujinklmnlpXOmWOTpta9rE3sfe/vgmymN1tNIHta4UVusrzqmr0GltLejbYYs9jspb3BxzydY4ZHamd1l0CUozEage4Prx/04YUfieeKBUmCEjgl97dr7DGnj+pNcKl0UhJjEfitzitxi0nAlbOIomYnjGnaVWE8cVtbWTy0VPrNLFZZI4x/uORfzH0AtsdtxjO0lDU0h6lboiDSBgEPmc8AHe2H1eG0VTNZ3lJcr7n9rbfTC+YLUya3kdoPKImUBhq4K7b+5Px7483PkOlefha+OwNAKnDoqp1DTymNDp06A+tt/6hxbfb2xKWnnr6d6SOaKlcN9+M2J+lrA84pgpZqIX1LGiufv3AYngXI9TyMFxDpRKGpAT/AFKrbqf/AKPye+KDrpWOO0sh8L1cBeOpzWJ43sdUsOuQgfXBggoIKR4qurEsMx0kupQH2Bv3xctSkjTRrTyzMiaQuixsb9zseMDVmaUKU8dRmcEsAV7qLbb7WK9/fB+53agEnZ6V1Nk6UQEeWSbltemU6xFcWv2B77G+DftsGUiGkrK9J6yqcW/k/f8AoP1xfE8WpYYWVVMQdQx3UHg+4+MAs8odFAiZ1j3qXt3a1rgDm/a2BI37lHIu0qM2zCeGVf5zMHYhSIgR2uD6HF0NbHPGr9NACNtdrn3wDJEuqarr56jREhYxyuPIbtyB24t7YWVaTVTpNCCY2QaTq03HrbBCMEIzRoBdtY2GM74grCF6abnv7DDqslEULMTwMc+mrWkzWo6swIsCqH+kept+XwcbXqEvCLiOz/FlQM5OtUNVx1SO9BNGJWKhn03Nr2Nx749Sn+yhFRmZAdtZI8t79u+ARPl88VfDSqizglJAF0sTbnj9cfQ9aOJFdnlV7K6DzhQeACe3vjDLaWmzYq1QuY1VFVPTySQyxl76bgFL79+e/wCGHmXKerIW6rJKFdX1XQj/ANRxjOZhXU1PnXTmh+0mRI2QCw0MGJG/9sMKzMTNUU8dXGBBLYWdR/LNtiPfFrm6FeUIt1ilDMJM8avP2WAS5cTdOg+liLdycX0WX1wdTWqmixvrmVmAPoQMFRRMqElpEUgAKz3VAODcXtfE+m1maUdZglw9gvsPYflgC69KSQB0lr0E+X5jLIleDH02ZoXQgqOF0nggel8FZfmMVVSNHSoY01GOR5CRptuST252xfUSTrLFGaWGTqt5wV2Fh3O+/wA4CqsxoZJVp5U67RNYlrXbfe/a2JNnaIGxsIqX7XXdIxJBJT3uXVwQR7euJQ0UdOGWNl0sxbzbnfAOYzVdPPEIMu10e1+ioITf/iPxvi6npEWOz1s5YkkmJzpP48YE3Xajj+ltfE9atPQNdtOtgoPycZGKWDpyLELDVdtR5NuST+pw28aM4pg6/wBCsSD3xhcumZ+qWVo9VuoUNgT6EfGH84c5T9JOAU1X0bu9dO9THDJCAUSVGBYb8H8f1x5NIlDHItOzuht0gSCQbnj24wCcqeWvlnRvs8jWuytpGn3BuP0w+SCmidTJGw0Np6pbyn4A+cKP4j7TIJvaWUGXyyTpMqwB3ckG1ySB+X+cN6ai62XCkqadkcMwVWkuV37H0wTV09HVRhUUMynUunZgfXHsGrWdRqWBFtBe4UX2NzgC9zlYXitK9FqaakpqeEAoBaWR5Be2F1RS1lNmZlGY6kZGZ4HUggdrNwd/fBST0069Z1IjU6SZAb+2j898Rp3hWB7PJVFdism4tzvcb44WhFg7Q9JWxVtM8dOrK+vRJITpNxvqJ7fXB9JJVdFEjk0IvDHct8E4GzBJZ6TpwUsksg2Ep0jTfn22Hb4xamWrPPA5knGjl9flPpsO/wAYkjSElpPwrBJNI0lPM3T02IZX0uTfiwwFUZYlZM0zwVE7HYmMABSO3O5xpafLwvnSMouwLyizN8DthzT0KdJQAVA2AB07fGGYcWR4sBUnIDDpA5pSrX0TxI6M+mwLevvjJ0eU1FLKI/8ASpOjq03jmB0872JG2NbMTTTAJuD/AMhfFOaXEKsGPI27Y18jEbMRtJRzFgSKWhRIzE6Pvx1YywAHx++E0VVFFFMk2a5aiNyhjYFWvubnv9MbGkLsrF3ZvKNidu+M/wCIskoZNLshu5Jaxxmy4ZgaTysJpkwk7CEpszyan1OmcUpS1iobU/uAOfwGKJfFVCxZYFqTGlyzRoANhtvuMOpPCmUKwXoFlO5DNcYIo8moKSFhDTqFHY8YSHFzqaNq3kALSahmTNJ+mKEGjALiNhoGrvxjQZXlo0voo6emF+dJu354ZGKOCUvHGoa1r2/bAUlVMZCS5IHC9sPRenySH3OofSpkyqGld9maNiJhFMDuFiiI/Ekn9sKYa6qp5XijSQL9tEgcAkiPqFDHf5Un4bDaiLVkoWV2C34U2xoKSlhhgdo0sQD9cabMWOIdJQylxtZB6quq4UqalFUSIpSEMdz1Y9ibcjcH0BPfYQzTxNP1ITGs0ZMXmEUpUatRBO6n0wbVTTvVFXnkbSLC54GJpGwUATygelx/bHf6X0gBtf/Z</t>
  </si>
  <si>
    <t>Baigan Masala</t>
  </si>
  <si>
    <t>data:image/jpeg;base64,/9j/4AAQSkZJRgABAQAAAQABAAD/2wCEAAkGBwgHBgkIBwgKCgkLDRYPDQwMDRsUFRAWIB0iIiAdHx8kKDQsJCYxJx8fLT0tMTU3Ojo6Iys/RD84QzQ5OjcBCgoKDQwNGg8PGjclHyU3Nzc3Nzc3Nzc3Nzc3Nzc3Nzc3Nzc3Nzc3Nzc3Nzc3Nzc3Nzc3Nzc3Nzc3Nzc3Nzc3N//AABEIAJQAoAMBIgACEQEDEQH/xAAcAAACAgMBAQAAAAAAAAAAAAAFBgMEAAIHAQj/xAA6EAACAQIEBAMHAgUEAgMAAAABAgMEEQAFEiEGEzFBIlFhFDJxgZGh8CNCB7HB0eEVUnLxJDMXQ2L/xAAaAQADAQEBAQAAAAAAAAAAAAADBAUCAQAG/8QAKREAAgICAgEDBAIDAQAAAAAAAQIAAwQREiExIkFRBRNhcTKxgZHhQv/aAAwDAQACEQMRAD8A6cI3GPQjDriUb/ux788O7iHESKx8sYAe4xKTYYxTfHtz3GaKCD0xhXEoGMtvj257UiC+mNxcdd8bgA9Mb8sn3VOOFhOhTIR16YkFrdMSezuR7rY9FPJ2X64zyE7xPxIdhjYEYpZrUvSPHEiAzSKWAY9AMCaXiRFrFpMwjWBnHhl1eG/kfLCrZ1C2/aLdxhcS5k+4o6hmrr6ekkVJQ24vcW2xaKg4W+KwIYqbMhZo1YAnzU4NZVVCqo45V3FrX8/L7YzXkM2Q9R9tETVlIFK2D/MsiJce8oY2D+mPb4c2Yr1NTECNsa8nzxLcY9uMe2Z7QkQhGM5YHbEwIxm2PcjO6gBal8biqbGmne2N44WkcKgJJ7Wwc6EW2SdTY1b9t8exzzyNaNCx8hgjS5QDZqgn/iD/ADwUiijiXTGoUemAPcB4jCUMfMGQUlS9i5VB5dTi7FRIo8TFj64tXGNDIoHXC7WkxlalE9WJF6KPpjawGK71kCe9Ki/E4qTZ3QQpqM6G21lN8AbIrXy0MKmPgQk3unthM4s4uSnqUynLJT7Y9yZEIslu2/fHmacZSO70+TrG8gHvOOm+OfV7SHMVqZSGdPEGTa5JuR98I5GcvHSGN0Yp5baGBmNe1ZFNVys0psCWN7qOgPzvivmFfT1lJylH/kG7XK7kd8UZs2WNGapXSjKfChPh38/zrgVleZxGaeVwVRo9EEZG7EsAT/XElUYnlLBCr7anX6rLWn/h8lHFItRNFRIUdd9bIo6fG2AX8LM1jq6IUkpB1bob/nbBLhnMP9My8rLUiajW5Sy7x+Yv1Pc4Qsjr6Wn4hr/9MqAaJqgyU8qdBc6hb0F7fLFI5KnjcnkdGS1qYh62/c7S9KD7rEYryQOm4UkemPMuzWKsp1k6OPfXyOLySK4uN8WK7uQ2JLekCDC1jY7emM14IyxRSe8N8UZ6KRfFEdY/2nrg6uD5gHrYeJprtjOZ64qGYqSGGkjscec/1wXjA8teZBR0c9S2lDZb3ZvLDDSUkdIgCDxHqx6nG8USU8YSMAAYiqquOCNndwoA64Vuu3s+0bqo4/uWWdV6kYH1+cU1FGWmkVRa/XfClm3FjTu1Pljgab6pm6D4eZwg51WyRS6pZZZ6lze7dLfI4j3fUNnjX5lanBJG3jxmvH2hxHR05kY/7jb54Dni3NXm1SyLCANlbC9HUo4iqpdJ30kr1xDmkjSa5EJdlBCI5Fj8cT2tdzpjKa4qIvQm9RmNXVTSSSTzS2NyAT09MTjNWMNI6jR+ppVOrt8jhfyyWepmtWsUEZ8IjFlA8rd8NmVChnqtcSHnxqPEFJ1H4f1xyxUVtTpL/bJAlrLVlpo5BM8SzSDXoS4J28+5xAzGspeXFG6vDIVcMehBvb6HFrNZ15UFckhTlyaTCI/f2777YqV9UIJ5paBiJJzrdCNIBsAT062/lgY3uRLhah5MezAWaUbxo82uQypvylXV8yPLEuVVuTUlIi29ommfWgRDdLbXPl0xuyT1oMk0pDsu58l8h9vpgfmxMFJHLA8cYgkGoRpYlTtb1wyACApjWLks/pbzGvhutaaOSFoiI5UZ1ZmuGI36fXAKvoYcuzKSy6FZ7IyrYKtrjBbgSskzLNZ+crKsUEgCtYXJBt88a8QQk1lDI6GaCSIMVB72vffGFQqxEZLAOSJSiznMaPxQyS9OoN7DDFlPHFdCyGrjJjPVrEWwoVlJPFK9YhVqewNi1r/LFyqzDnQKkcRVgo2A6Y9zsqICzhpWzvU61lvFNBmCgJOpP+07H6YO08qSrqRr44RTzU8NQ0TqoDqeW5JBU4PcO8X1OWTcisl9ohFhqv4l+OKNOcR08UtwfdJ1aro4qpCsgsexHUYWswpqqhfxDVEej4N5Tm1PmUCy08gZT1scEHjSVCrgMp7HFaq73HYkm2nfR6MqVM/isPU9cc045zY5oklBTTaURv1Crd8MPGWbGhymd1fTI40rvhBmyaZzEtI/OLJqmYHucQs2874Ay1g44I5tLWUmKPLo4Y4XZhfXITsw7BR54p1cAeUmwA0mwbt6ff7Ys5c7mY0zoeVED3tv/wB4p53UpFLph0qynt+euJnZeUSCB6ZrTQU2ZOIHdYGQgi37h8Mb5/QJQZcmYxO0lOHKOpHS3cYBrm0lOZOVpWU2Ic9W+eK9dxJJUCSlq2kkE7amBN11eeGVoYkfEXLMDvnCcEIqpqdUj0iY+Gz2LfHDxlUwoYolgy2mVGBLTOuwtci5v545manlqzR1GqOJBoVrA/3xsM1qUormd2jY2VNWx+Rxo0kwtnG1e4357K2bZnGyhEWRLxpCbIWC/n0xRzuWKOBZGJSTdCSeoJB/pizT009RBQgTKjJEJB0v4u++NczoY85qo4o3ayfpNuNz/wB4HsA9xa/GDqNe0qVMg9kEoKoAgG594emBFdUJVMpje10CkI3vfHAzO2ny8rTCVwID7rb6Rf8AxiHJHbMq4rTnaxZ7m1x5YdFWl5iJ41Zru1uMXCELUkk5aSQtLJbw9enY/bB3iOklmyb2cVJSanFuYBsAN+nY2xplmWyRgKCXDWKQ9Qb9/wAtifMatFmqIZtQGpV1N3YqNRJ+pwp9zdnKUmTR1FyKlnRE58ukSnQpPfvv5YlmhEDCWGrcgDTISBbb4Yi4gElHaFpbQsv6bruoPn9uuIIwssL8uZgxtq8fUdMHGtBj7zxLEkCHIf8AyZEcgDRYadt74pVappaogZY5kco0ZG7D/rEnOlpxFFJy+aQFEri249b9cQ1xeIRSxzowa5bRa4v/AFwTGoZlO/EDfeqka8yxw/xU2SZikcRbQ/vKdr+uO25Bm8Gb0MdTA1ww3HcH1x881CIKRncAyxe4xFiy9cM38MuJDRVrRTySESt7t/D9MbSw45/HvM20DIXkvma8eZn7XXxU6sdERNx5nG1JXTUuXIUlIWVtJt029cKeaVPteayaiQL6b/PDRQU5qKaKIq3Li/8AYR0A6/nwwjcu9Fo7UAqahHK46qtMkigbjRGqixNiL3/vihmlBJzRrQrZiCSO23lg9kU8cNMxDfqg6Y1LXvfvv2xTzCtgJlkeNhJD4Rcghjv6/l8L8WL+n2nEc70Yo12SJJDrib9cdYj1Ydj98K8qNArRvHoBuFLCwa22OhTCmnjkZp2jlMeqMJZtVv24S+I889ry6PL6ikSOaFv05UNgQDuSPM7Yp4xZtDUBeABuCZKiN3H7XXudrYP8KZW+ZSqKiOQQA69bX3sRsvmeuFCc2ZFGl3A0kg3DX6Y67wWWgow6xI19A5ZIUbjYWJ6DqfnhjJ9FfUBS5du5cpiZ5taQRiMX5ZdSCANrD16XwEzmrqKSCZbLCzC8asPfcHffsfF9sHa+sTkL7JpBdtOhdx8R3Pfba+KmdUFMGDsRJGT4vEQrHv69vtiWmg2z4jzdrqcr4grJaqcySWQkDwBrn44I8J0shhepEsegvpZdQ1AADsfiPjvjTjShpqeZJoVkRpGI0ndSPMH7Yr8LVRjqlgVfFI/Xbf0+2LLerH9MlJ1kaadjy6WKQudGlmQBQp1EnrqJHT57fHEZU1yTCRSCusB+VbnIbi47W++BtJUxO0wRWREjuTYjmOet/KxPf0wz5KgqqSoE0aRMAt4wRdO/xFyDtbEVqwBv8R57+G2PzE+vyaIxx0vMLxMrBDfwg+XTr8cLsOXzUs+oTlCZFBjKk3Xck/K2G6jeWGproJoHiaISWeQkixNwQe+xGKMlctVV+xsF1QAsENhzu1gfPcnfywaouCR5nSysoI63BxC/6frq4jUiRmZQBZlU7A27dD9MT0UPMhu8SBWXx2Ivbe3x+OPTV8niGVK9eRAlNr0Fb699jft/jA2pzSkJhNK78hrq9iVPW621dutzilUPSCInZ/IiWK6aNqV6LZpIVIDdyvUYB0EggVqmKRRJqDAA7jDDlOYU8BMtXGVMxKITHe3bfz6Y2qMnpoWJpI43kcamv0+mFrrl2VI/7CYrMlg2IKy+FWzKpYqXIkINuoww5VPR09FIrSyBdw0qsL/8ulvTphb4w9u4c4nrEpJWhDPzUK+R72x7w5mXtXPfNV9p5usnsbkE3FvXtjllBI5E/EZW5fEaYRW0kD1FPBKkW3LlqV0grexIHX5W+eKlTURU6N7QzPfxEnbU/lf6fm+Pc0r1bLhArSDStlVveNz3v+bYrZzmS8uFKegy2Er+4RXYkC29yRf5d8calQdiZW5tdiR01RHWaVmD083MDMCLaVJv0+G2BHH8dEzrLRRNbSuqRvsPwXO+N3nMObpTc5WfVrZy7aXJFzqF+3Sw8sUM8zKbM8smiWFAkLBmk1m7dumCV1MtoI8TNtgapgfMFcO0ntmZRxyAmMbs1zt5H6/nfHZKOkagp4YZKqKGAX5T2szN0sfz74TP4Y0dP7DVVbyRc4sEQEEsAPLf54bHd5Mw5FVodYnDjwAMSQbH89Dgea/KzXsJjEXjX+ZLUU6006LA8IIITWB7vXpY9b/ywG4pmqKOip3lRSGdlDBt7W/x19fqfijiarlDRIYaeO50+GxsTYG9/W/pgDxBG+ZZtRySQtJDBG6yx23cnvsbX2wChdvoxm5/TFTiSopJOHoi0RMhfTE2wt8fv9cKFGZBOnJbS+oWa/TDLxJl5Wl1q3gUhlPS9/TzsPvhYphJzk5IvIWGmw7/AIMWKAAmpIyGJsBnU8hraeXQKyojjknqikIVdRuo8TE7DSb9Ou+HTLq4ZVTVLODM8zn9NtyWIGkki9hb8GOacPVE0mW0uXxxRmWSqElNJIQAjXCt6AHBetlqat/ZqWKb/UEmbx30qxXd1J6XABxPuq5MFWPhFZDzhiorZpX59TJAzGxAViq9e4O9vTCxxCUedJ6VVhEiKuoG4B3O1u/QfTFeSvkENJNXCQ0kj61IYLIw8zbptgtVR0tWxWn0xwTRFxEqMLPsVYX7k9bdflglGOKuzB228vSo6izmdRVPPR1kr82OKMRMSSDuSbN8cU1L5srmpnBqE/8AWALBQO2C1dSqxkhfw6kAkB/3g7EeQO+AUQ5FRpTbSSLW+2GG6HUzXon1QnAtVGEM1UxS3hDMbqe/XDJk9I9XMVR31kdVB3GBdAEdAyRkyEk2YXAPlvhipESGRpAskBJ8RDHUBby+OJeRZs9x5K2VfRCX8bMiMtLBmkSEtCeXKQP2nofr/PHMeHPZea8NVXpRORaN5YtUbeYY/t+NjvbH1Dn+Uw5nQz08yhopkKsPQjHzRnvDtRkmdyUVap0KfBJb317EYrPpej4iGMfupxHkQnmtb+m1BG9PJMrKyPDIkuvfs6mxGIs1os0pI9VZl1ZEF3YyQMoF+h1Wt9++NY0iSZFWJCNNme3ujvfbB6NufTiJ6iSembccyVitr7GxOEbLlHtHkxzroxBqZQriSPbsTfrfG2X0U2ZV0NIhurHU/isNIFySflgxmQp1qAs6B4ADoBXf03Hxxrw/LSwZnJUsFjQCwFyfz4YOLfRsCcGMzvqOeS0iUcXKp4o4oXj8Bt4wwsDfv188NsFNTRUkD1KxCrkQm0Sgaja5tt6Hf1PnhVV6VZElpmBEkasGTcm3n6/nbBpJ5Xqqarm/VdiFJKadK+gNu1/jic/Ig6MDcr/+DqVc9i5eTCpDmRVJV9PYFrMDbtfqMDK6lhjhaphpjUQIum1zqUdQ2/S3ni3lnPgq8zhqZpWpJWLmBkuVuQVO9uvi3/8AyPjiTMaqEoeY5VJ30xsL3bYHYW6X79Md7QjU1j8nQhzEeSmku0piBSG90Et3Ydennv1wl10ZpK+RELgKx0k7G3nh5FPWwPPBO+jWdJYNcOL3F9/I23wucU05EcE9w2i8RI7W7fX+eKtLaOolenp38QzwdSS1qQPTU1Y0tPIJmeNS0bLceE22Ukjvg1xZlNfl1BS1eYDT7VUh5IpYxpSYi5JA+nTfAbhXN5ctpqSsgivGgFOwisHWVSzqTfYhrgG/a/pjoX8Q82jzLJFhgkWRZNKzyKLJfdrre1yLGw2ve3XBGUAkzVdrnXxE2eqp4o4BSwSmmeleJVnWzatOx+ZJ28iMWUj9mcwSMh9+SBL2MZJvyyOwO9uw6YEZfBViKH2VwjtLdXG36m+3ysTfzAxbySY1dfLDmvjkgVgpY9GW3Ud7Afl8DY9QhHe5tWTw1vMmiIa5tJawKPb6gG2x7/LCxK5aujNgGZ7MCehw8VtO0N5FgGuR1ChVvrDBQRYddx/M4HScGTLmVI09bCEmkLLFEL6VsTub+nl8zjjsAO4AOFO5uHHKimtzXsdXMAB+XpbBXJJITTCqR10yjbSfFGR5j86Ytw8LUtRTzyPKkiuNMRvcDfcnbf5YowUDZK0lO7iSmfc3OwIPcHEZmRwQPMoVZSs4Xc7rTVSTgxm+se8pHbC3xzwdBxDQHQQlXHcxS290+vmDi3S5vCyJKZlW/Y7HBilr4KiyrKhc9gcfU3U/I6nz2PklSCD3Pm+ekrsrrZaLMozE6CxXez/A+WCWVzhfZ1jceAX5YY7WJ72x2vifhXLuIqXl1UemZb8uZPeQ/nbHHM+4XzPhR5DUxmeiIOmoT3R/y7r8emI2RjMBPoMfKW0cT5grianhqdNTSwtEgF/279jex67YXqRVWZU12DgXYjYDDPJPek007IzMlySLA+hHzOFieimjj3/bufzyxig+ji0ax1NZPX6jfluZUXtMNOW1JCqIzWA77tew9frhxdHJKUYAddroxI0bE7na4I/L44rRVRpq4KzEhyAfrjpEecPyIY2kQDUL6Rdd7XBt0HXp5YzdUyfx7BgWKux9o152YpaIVnshmChROUKiwGxHW9rC+FqurqaZ6OmjiaVofCkkm2gbdh8trnF1K6jrpTRrAscKAMZCxsrA9d9zfpt/IYC1zQxZpTKmtiHYtttfbYfLAFG20YOpPtgkdyLNJkqpVjgAn1wFzMARpK9PO/VsBJ8tE9NNFVxyXmhMkGnbU21sE6IunEfMekqEpmkIUKoIF79T5bnAnN69oapVEvMipz4dJuCNR2+JxRVSqjj7Raw7JlPJKdsvklyvMYWp5i6TpUIdWkjpqABJXr7u4PY4aM7zFafKoaNUp2jFVHNFUxSM6TKoAIHQje4IO/wx5LlE8tNT1tTDpqGJEa6yG3OwNvtgXOns8kY5AMjhlV1OxBIvfvfGTlBzqdx6QUD7gl6lqOpbW8jyBtcYJBXVbqfz+xI5fC0lRTTwvzZatDJUqTYINQa4N9umLmdZNS5kzSU1MaFoyRCgXRzI+ikjzsLk97nEFHklIKZEmqZmUAjTdiNzc+EW8vtjoyKwvc2UYnxC9NxJR0U8yoWzGrjS0ccCXSPz8Ztf42He3XEeS00YqZKmqgMk8iG0byEhL+Vh0Hl+G5lmVUlOiezoEidfEU9DsCD/AJxtPE9BVrI08ZVkKxlHsTv6Wwnbk8yQg1GKcQJ2e5ay6qqKJWhilYxrN4tcWm6238JJK73Hyv3tifKMhm4lz2x1vTQtd5D7gI7Ad/h/e+CfDXCdbm8UMlVqhpVckuylXlW+239TjpuWZfS5bSrT0kQSNR8z8caxsVrG5EaEBkW00DSDbf1OfcOx1tVDCap3ikVehA29cGhTOZCsdrJYHYbm/W4xSoZEN2Ealel7gahiWGZCqiByuq5uLnocfYaM+Q2IbpsyqaWyVUYdB1IYXXy+PfBWOWlromClJUIsynt8RhZZnVNTGSRGFwdwBjRZjGFfmTJdtSnt87YXelWjFd7L+ZR4j/hfl9fI9Tk875dUE3ZUAaNj/wAT0+WEDOeFM8ytZDXZe8sQW3OpV1qw9e4+Yx12kz1oyPaWWWI9HVCD8fUYMU1fS1ceqCVGBxOtwwe5XxvqTL77/c+Ts5yyQlZqaGVg5sAFJ+Xxw2rnZpMujTiaaKesmjJTloObCQDpMxFtV72t1+OO75lw3k+aBzVUUZLqVZk8JIPXcYRcz/gnkk5LZdWVFIeytaRfvv8AfAxWwGjDHJSxuR6iPnnEcGYtBorYJhEgQGNShI+e9/mRge0wqZoxAyGbSQCG7Wv189sHq/8AgfnkVzl+Z0M48pNcZ/kw++BP/wAW8Z0coYUAlC9Ggqo/6kHAWxu+UarvrPW5FlXED+11NJ+q1NJdwEVmaJrfttv5bf5xd4boOXmS1s1MpEXiiglF23/c/a5+3zOCeUcHZ9RR6HySoh1+/pKt9wcSU/DXFEdYFGUTtTEENcqLnsbX8gMLWtawKquoUV4+9sw/3Clfm9HHChQFpnk1MhjuU67bbdD98Bqj9SVpIYoWMuykqLrcdlIwag4T4hmlVmy3lqT4hLKg28rBun98EYOAs6mcNV1VFH4tR0hmt5eWE1xrPZYStseldcx/cRzIeYiaWVlW8R0kbDy7n/OMp443ARRy5BfWsq6TpPobHy6f0x05f4fQzzRzZlmE85jdXVUsgUjpbvhgy7h7Ksua9NRxhzuXYaj9ThxMGwr31Av9QqX+Pc5zkOQZvmMUXLp2SMDS8kw0Bh0HqfphyyXgnLqCRKiqRaipRbKWXwr8B/U4PVmZ0NCP/IqI1I/be5PyGF+v4plY6MuhCqf/ALJifsBh7G+mqp3rZk3I+pset6/UZqipgpITJM4RB+bYV8zz9quT2eDXHCfeI2Yqe/oMCJqqeqlMlSWL3t4m2+WI+cjShyliigaiPtivXQF7Mj2XluhCec00WW5ck1GOWWdSU6rcn1xDQkzrZrC8f7QBY+eMxmMYrEr2YO4aMtieSOiRw1y7EG46eowOqZZKmlKyyNpMl7A2ta2PMZgf1EkYrkTKfylXNaiSNnEZCkx9RgVl1VMsqyrI6uW03ViOmMxmMfRyWxBynbun6jzw5mtVWIyzFfCdiotg/HO5IvY7+WMxmDWqAY1Sx1Jwx8hiTrjMZhcw6kzzzxlsZjMZBm/eZbbHj+EXGPMZjs9BebZlNRwyvEsZKoWGoHsMIOYcRZpWSqslSyoSfBH4R9sZjMPUKvxELnb5mQxqUvvcrqv1N8XLBIRb0xmMww414ioO/MsRLqe7EnbpfG7rYkAkAegx7jMZm/af/9k=</t>
  </si>
  <si>
    <t>Malai Paneer</t>
  </si>
  <si>
    <t>https://encrypted-tbn0.gstatic.com/images?q=tbn:ANd9GcTapTIUeM1b8OHEMQZBvUe9-6YxIGAsWecqNW4_a02y4ilOI5qChEoOrz4rAg&amp;s</t>
  </si>
  <si>
    <t>Dahi Vada</t>
  </si>
  <si>
    <t>data:image/jpeg;base64,/9j/4AAQSkZJRgABAQAAAQABAAD/2wCEAAkGBwgHBgkIBwgKCgkLDRYPDQwMDRsUFRAWIB0iIiAdHx8kKDQsJCYxJx8fLT0tMTU3Ojo6Iys/RD84QzQ5OjcBCgoKDQwNGg8PGjclHyU3Nzc3Nzc3Nzc3Nzc3Nzc3Nzc3Nzc3Nzc3Nzc3Nzc3Nzc3Nzc3Nzc3Nzc3Nzc3Nzc3N//AABEIAKAAawMBEQACEQEDEQH/xAAbAAACAwEBAQAAAAAAAAAAAAAFBgMEBwIBAP/EAD8QAAIBAgUCBAQCCAUCBwAAAAECAwQRAAUSITEGQRMiUWEUcYGRMqEHFSNCUrHR8DNTYsHhcvEkJTSCorLC/8QAGwEAAgMBAQEAAAAAAAAAAAAAAwQBAgUGAAf/xAA2EQABBAAEAwcDAwQBBQAAAAABAAIDEQQSITFBUWETInGBkcHwBaGxIzLxFELR4RUkM1Jy0v/aAAwDAQACEQMRAD8AGvkkNQUp4/g5JV1Fikqq7MSBYMQRsCDbv5sYUMozAE0i4TMJm/yoK/MMzyvOZqyprHkKMA0LER6xYfgY/IA2HO+H9C3QLdkuNtNoCkmVNXUZzmK6dRlklGlWbUBftv2G98EoRss8EnJiHSGgbTvVsIavMY9QKB3AYCwNjcbdsaH01xfADyWV9Ua0xO5nXpfwG/JVI5DbGguOcdV0sspq6enijDeO4QuVJ0D1AHfCmLldCztBsNStP6ZDBPnik/c7RvIE8VarFagkNG8EcruA/jamBjF9hYjvb88L4fEnGObLE6mCwRW5r2tXxOEZgYnxTi5DRaQboX7qspINx2xorEC0fKJVop8uhnkksbRoJNhpA7A7jtxscc5JI97s9d0HX8Ltp4osNDE3Prpp5LKut8tnpOs84iljYtJUNMlxyjeYflt9MWlBBWjBq0ItB0jReBGHq3kkKjVJDawY8ADTuOO+EzPrQCH25okr79F2V1A/SDTIykGmSV5bcaNJXt2uy4ch7ztFMrmmLMFc/SRPHL1XU6PwoqoduSL3/PGjgyC1xHM/gLk8cD2pPNKpAPbDiVBT1mVfRZNlzVngwLX1GqOJl2Ktp87WAPqd8cjgtYwPgHBfSIWxtykjXc6brK8xzGXMKl2ceIDzdjYnkn1/PGq1uUJaeYyGiFFDVPEqiiUK+4ZwoLW22uRxcHFXta49/ZBDRXdTF8VIKSSeQt+1bQqSWJuQN7gc2vfGlg4RBGRe/DgsvHuOU3sdr9vG1ey+nqawf+Fp5Zrf5cZb+WHM7QNSuWML3HuglETlGaqA9PS1ayAXDpEdSn5Wwu98E7DG4ijonG4bFYOVsjBda6a+RQ9aWppSUqhP4xJLGYHUT9cEhibGwNYNEtjJ5Z5S+Xcr1idPcYLaUAR39bVNRQRy0x8IroSaqm8zykWJRBvYcXNuL8m1+fxLXGQxH9q7TBNikwwedXEUUdk/VHWlJFDmkvwGcwxlFm9QeVYXsRf39bHnC8cw/wC3L5FHYZMKadx/HshSfo06g1rGud5etGrhg6zNYWPOm1r+18FMTCc2YeKK7Ewu3CL/ABuT9B5VVxZVUnMc4nANRVk3I7C/oAeB98e7VtdnD68Eq97ptG6BZpWVJqKpnd2Ynkk335P5k41cGzJCAVh/UMnbuEew2UN8NJJHOo5Er4IpKtRJTBf2UsJU2AFuRybb/U4yJvpzmuEkDhrw4eR/yu0gxQPdPC9fmo6b+ASfWJT04MdEWMUwsx3B9u//AHxVuHnJ/UGo8EXPGBY4+Pz7K1lmWvFpkqC8RlOlFCXLsTYBU5Zjh+PDtZT5PRKyzt7zG/Na+fLZ4sspqArJXQJUVMYslOx1RQ773/zHPf8Ad7b2vhfFY1znHKleya6s3BXKeszLM5fhqZHlVLL4StpVSdgAg2G44GM50wzAPPeKOxpo5BoEZbpXORFc0pQkX3mjBJtvbfB3MrQ16oWYqgkfUlODG1NUz04HmjeMTx7e24xRj3A9wqrssgp4vxVGU5bmEJ0MKCoJtdCXhc+nqu+3cbcDDbfqOXSVZ2J+mRg23unkfmiBPNUZHXKKmFmWwbTe1weGU/T8vUAgkzG4iO2FXwE7sJKMw05e6MLmFDnEK0dJOBPVurzGPyvHGhG1hwfS3tjNka5gDSNB+VuRSNmJe46nhyHzW+a+q6xZaupbx5BAHIHnKhQpIP8A8cCETAWnKL8FYRxFr3OHP3S/VZ5H4hjpAjmSljiZxwCLk/M74fiw9vzO52kZsXkgEbN6VWNrWxqhc+4Wpw22LIVIZIlVSOz0c0kRPOgkX+YwsbGy1I5aNFQNm2bDb4tgeLhFB/liud93aa7UEUnHojKpIaf9c15eWsqQRAZLlki3BYe7EED/AE3/AIsLTSf2oo2taPkfSUWb0pq62PQhXTAvGoW5P+n2wLse0bropLSOKI9PdPvkgkObxU7wQMnw5TSTcnc3IBHPGF5Gsi78rRQr8+y9hmSucWhe9QU9PJDWzRPHVhWMciupPhNtqJPa1x+XbC78CO2Ml3fzdGlidk0bqapCejaKsGfRVrx1CU3hPrlPlWQdgf4sMxZhJmO3FJRwyNf3gQjfVnSz56sE0dPHHURlh+IKLHgk23tgj43zNBIo+KJK0k2EhZplQp4BlWc07hRfQwI1Ib/iU+/NuLfl5j+ydlHDgpMWZozDRZv1FkcuV1Ijls8TgtDMo8si37ehHcdsPNcHiwliHRmig7REnzb24v2xNK3aWrdImnF2JeUokDa2DpNTBtuR98XQy1WHQMPbFMq92vAL2gyhcwzGmpIxYzSKhb0BO5+gucUc0AWiwyOe4NHFahk2ULnOZtTU+mKngVbi34YxZVQe+kWv88ZeQyE6reY5rTtsnaSaaKhVppUprNpUR7g7mygHvYYiN7yz9Xfp8v1R3tY19M+6XZ88yqpEuW1dVGZOHR5CWJ9vl7YWnmiMZDhYCJh5CJhkOqXoerpKO+W0AjrKgE+I2thHFvYBif3VUcnc7YXwz3NaSGkA81pTsjkcXE/j5ZUHTtTmOWZ0qUwgioqp0MZhIeCQ76kHBUbrawtt7nBQ6jpv83USPjkjt+v58Uy5HnGW5HSV9fNmslVFPMdBeXWux3tbve+1u2CMnMJ74uzpXLmUgYBO7NFtQvgh9NneQ9RmSXMXEY/w1lcNG0Qbjzcd/XfbFY3hpqQ6n59kSaBxbTRYQXOsnp1VstqpUqKKYF4KiI6rEfvLb94XsR3w2Hdm6wdFmPjP7XhZnmeWzZdXPS1KjWhuGX8Lg8MPYjDwIcLCz5AWGiuYY7cDgYINEBxLka6fiFRUSQvFJKunVojBJ29gd++LTTdlA+QVpteyNhIu1kDDsUynJJCzaaVVFzYPIxPPttjnR9d07zjfQCvyt530mjTWiup/0lw2JuNvbHUriUa6PjH63ecg/sKd3HzNk/8A3hfEmoynvp7bls8Fq/TtEmRZc9ZUPpknXW9+EXkDbvve2EhTGklbcbC4+KBdWdXCOhy6dknSlqZFkV1YWngIBKst+SDxjOndLI0tPWteHX3TE7GxEN666bcNPVB+j+m8gz+eetpp6uJIXVj5hrBN7b22+198EhjzNAfoVZ8Ijc2VnG60U+bdL5bkWW1XgKlVT1cwDGochgt9gWt7nf8ArgOMDwW5Ovl5J+OQStyvFaa9VXjrMoyyKGHXBU0zQ+CtjqeO4G6avwgHy7c2O+BQOAJLgSdz58PHwRHYZxGQackC6ZyjK5qyUZ7mTGiollniohIDtfdj7bjv7YaM7TqGnUXpz5JZsT2PMba3+eS1Cik6Vq6DxMupqCaKSMp5VQmw2t/xg7DA4WG+u6A8Ylh1J9kl5vkuW5fmTNl8dTBQVTrGfP8AsYJWbZtPIvxYevI2wtM52f8ATArS900xnbxfqmzr4oR1Pkk1TDNTSwhcxortEBvrTkpfuN7j3274egeWOyuWHiIg4abhIsTyLbw2035I7jDj4hIKKzA7LZRXpNqlc7jamlVGUecsAQVJ3JW4vb0+2FPqYjGCeJRe1ePArW+kB7sSMmnMdE+H9cKzKPhmCsVvJKAxsfTTt8vTHGZsL19F2VMOtFIqi4ucfSV8lKZOi9AevkdgAIkUluADIpJ/LCmLPdC1PpgtzqWmdR5jmK5TOKKhSSZXKwxBr61ts23Yn+eMiWaUjvDjw5c11GHghz6nSvDXkkWlpYsw6cSDNUiq4qUsxkp9hCBaw0g3Cm/5e2F5M4Jya1sU7/TxykWKPXnxUGTZkvRdEiZg0zzVdadcqWY+Eoshvv78YKJC5hdHvy9kGYNGjqDRp69Pyvejqmv6iz9aIVsqUaO7yRxD8MO+kG623/3xbsc7m/euCBNjSHADKQR4oh1fSU8bVlVNR08tKrKlHTQ09pCQNJQ2Fxvvt8+2ASytcQI9Nx0Fc/mqahDwW2eGuu98fRZnWZvNV5mrQ08KQJF4LwqNIkjvvqPNz6+w9MHjjEbKJKHicQI35itJ6UqMqqWEmUZZJTrZUkYQksGNyAO7cHfC8jnNcLBN8ldn6sZIdY6/7Quupc6WvzKjkzuOWEQl6ilmk1KBtYBA1wb2+99rYI6ZzG5iwjoDsPX8JRkIZNdGiNDZGvGlaaunmy/J66clpJ4vKw2KBSQBbe5upN+d8VjD2ylpNg/b4F7ExsDLqiCL63xSd1ZQCgzUzQrpp6sGWMDhTfzL9DuPYjG9A/Oy1zmIjyuVPpaQLnXieJIpRGNo/wARFje2E/qgJwrh4fkLU+jN/wCoanFM1ooUWKWWqR0FmVECgH2BN/vzjlTh5XG2gEfOi68k3v8AlKyknH0FfJij3SDB2zSI2IalB+dpFH++E8WLYtT6aS1xIWqQ5lH+r6eopnCqYxpKgXXa1rYQc9rRoVuMJebOqW6Rv1VnJjvTtlubuXni0kqstiWAvbZhf2298KPcGAl+3FaQeJWirzN2QHqhaDMOoZCaJlhpljXX4pSMqGBP4bj8FwBtx8sKmZ7GnsyKJOnlpy4+KkwF7afdn585phjzObpqjoxllLT02Xyw6iiDXUF22UsLkmxte54B+hosUWMANWRwXm4KFwIbdg+So5Dltd8NW2d6xJahZaaaGWxjNtOp9RBAJN9r99j3q1zMSC1rd9+h6+KjHh0TA5pojn+Bw/Giq1/TCSVEomjhqKqKM3vM2vzLYEKoA0g3I43ve3OBPL4XCIHfhXhepQQRi4w5412XRzJOnKOmly8pFUU+09M7i88Q21Eg3LXuQeLW7jBoHOc3ODZvh+EeOJrWdk4aVx3v8IvDldN1bHU1uWyRI7W8WdAbhj+6CB/D+IfIYL2Jkdm4Dh85KHy9k1rH9a+a7nipun8ro5KiuyRszWaWOztFErBEW41W9DckjsL+18QMLHJLmadq58D83S0mMDm5MvA/PJKvV+WeLldbTC5loJDKpHcDZhx3Xzf+3GlhjkkLFjzDMzwSDklfS5XmfxVXDNKgVltEQG3FtieMFxkJniMYNXXXY2vYLECCQPq6Rh+ucsLk/qadt+XeJifckpucY3/DuG0p9D/9Lb/5h/8A4hQSRyRr543S/GoEXx1J0XDFjhuEU6NmAz0RNxPBLH9dOofmowtiBbCnsEakrmtOyCmSv6Vmow8azRTNvYAqSbj5E3t98Y88AlgLRutqB7mOtu6znrSvbMqqnoaFpYjSMDKbC99IW5O24uRbAIJMzA5wRP6oNJA0VvLaOXK/FaKqh8FohrScsdA0jZmQgWC2NiLA4UxGSSMOAJN8AN79fRaMGJJkDHitAdSqNFleaNNPmT1NAamoA8HxnYkxi4Lpp3HAtY4NURiayiBdefXTxR4nTds5xN16eSv5rmtRQ5DXS6ZfDqY1hjnRBGos1jq2uGI34+u2Jw+HETywkX47jw6I0zrrjWvz54Kn0/mmZJn0dZDJKaaYywww1VVrkR1QvYnnTqUbn5Y8/JFrIe8KJIHWh7IcbS5uTLQ8vmyasxyGnrKNRnVPHBNI6gPQk3hDBSLm247A9idjvgpkDXEM3FfdUJs20nj51ak6E6hp8tpqnKEjYrSgMzW8NVB9RvYnn1+2Cf1OQixofZJRxjFDM3QhHMvppUrZ6+ijDtVsC7ooHiehBtvYXwuDIyQObZs8fbw5K0jYwKcKI5e6XqwheoqnxdEiy/4oW5ttYqfoPoThxjnWHndZRBa/VZFm9E9DmFVRvctBK0d/Wxtf68417sLPPddSHmE34xTKUUSolBIsEoFLUSrcjc23/wBvuDhBmKnYF1cv0/Du0RPLq6WhzGkrJ4vDeGVXYAWDAHzAA8G18aEUzMSw5dwuexn01+EeJBstYy+qgy+oraaZVannAKs267XsQPz+gxkYl5jYUeDN2ndQmHp2DqmeorqLxIpUZQ0iSXEgHJsRz25BwhBFiSKI+fOqexOFgAGZ2vulrOaR8rzJMvimlSllnMFTNq8Ni37+1+LW3P54sDo7tBq3UD8fwvQYZzH9o0/uHweCcMqWjlpnAplqJVTwqeTSHCg/vAnt9T9MBYzM0sPHboU3DK7KH3oDrenDZKubT0i1kIy8y0Hw7amVCrLHJ6qhFr31d++3tZt25z2jXTrXil8XjssgYDmA3+Fe5bSUNDWCqnQZjVyEmGdUCE2Wx8p8pt/Xe2K4h8hBZEaaP58U3g5I5u8Dr/Hy0x1mYSZhFPGqRRE0wi/GBICOW1A24sbew+lM7nZTtz6+6YcyOIak730+dUCnyjN1SSeSuq60y6AzhxBHKo40eU6it25Pb3GJMjGta4syt1omzrx8EsyRzZLbqfJOsCHKui544NMrwF2jiJOxB1aR624v3G2Go2ulwzs+hv4Qg4kskxAzbaf6tKr1kVdPPm0EbGPVTKrm9yxiJa/a99P3HN8NMa4A380HukccA1rRxFj7lKvXMATPzLb/ANRTxy/PbSfzQ42IDmYFiYkU+0v6Bg1JWymSSnpkqfFmgad3bhBcDnb2HbHImWR40NL6gyJjAAAoZFSqp22lj0k+Esrre9r7Hk8cfPDOElMM7Tp18Cg4uESwuafhTh01mEdbkFPUyBmloj4EgQXa6W0mx58unk7kY08XGGPcKtcc3Sk5/o6NNBk+mEtJ5yrVDjS0hJvuLmx8wwLDyF7bc2k7iXB7gWutLf6YlgNDBWUmkyxS+FI/LKxU2v8AQn74DLkc+k3hA9rS7lql/wDRvW5qUFPBHBLRxsYShjIkBc3LhgLWFjffbAn5WS90Gz6f6RiM7bedlbzvIoqnM4ZDKZNYUyu0mzPf6C3G/G+KAaWN1j4l0faHIo88gpEyIT5f4L1MLpEfhj/hKbgFd/3rkEi19vnijWOLgTtrenzT/CKIZWRtyjU6+HzTT+FTyWeXLaA1eYU8sFPDKGd2JMszmwAVX22tz6XHOATRtllprrJ0FchubRsLJMRkIJo78+VBM4z+onyGSnpEhjpZKWVxLM2pdZJPz/iPtb0wxFfZiF3h0WlkiNT3y28FZoXkzXJ0mjrUMhWIXhiUKqMQrMfe+q9ttsUdEHCjwI2XngNdTRpr5nf+EjU9BJ0/1VmWWVmYiOAwuVLN5Xk5Rd+4uOPQfLGmKuhw0WbK/PCRXXqout11HKHTdpIXRbDmzXH/ANsPYTVtBYeJbdJaMlJGdDyuzDkoFI+hLD+WGXSwMOVztegQxhHEWmOXPKKgS1K/isxsCFtZfzv/AHxjjhhJJT3xS+jGVo2VaGrq65zmNTCoigU+CGUhfdtuTbDmHwzDK2BjtSdfAJbETlkZkI2281D0Bm3w+bVcErL8LUxk+YgWZT5SL97Ei3e/tjZxTw63LjHPq6WmdLZrTtXvGswEHhgmO5IjtwbDvvjOidlceSJA9zu65V+tw9dTQ+CxnRqtGnjC6iFva/0Fzc+n2pK8A3fP8Law91sj9DWwRUrCmhgNMwtoiSypwNl7iw3/AOcVa8FtnY/P5UStIdV6j55dFmGqipanNcnzaQwxT6EjqL3SMA6kOja4Ibce5xFuFVqEjFMMPIGPbYHTn/hfPUwLkFZldZGIqulliKS0wDCqS9l1D98L5bWtsRgjX2ADxWzCGucXs1FenUJ0cy5rkVJD1HQxyRw2lSppJ1IYW4YWJHe9vTA5X0BQ25Jd2Ga+W2PIIPzVI1a0iT/CZfWPNoUeJPDdBGTtpVb21Dz/AHPGJidmHaPbR2r3VcTOInBjdBtXv/pHqOvq6Do5FyiqYSqG8aQopJICu2gbHbUfn98CZ33PEg0P44eCca1rmtc7XQffn0919nVOsOX0MlVCairrfEabWobSy20sLE2sDa1+d+cXjqVwla4+2h5e/wDlI4lzImyBoHDxOnsgnXh8KmynQLN4Mq2Ha+jfb2BH1xs4d3Z4d8nHYeaxCASEpCmuASL+5xmGRWLk3wwwyh/i6embwxZBoD6FA4ubW7c/U+ibMNiHkdkHdeH+l2TsVAAczhp5pf6mz2GoT4LL7aOJGXj5C232xs4XDNwjCAbedz05D3KwPqGPOI0bo1AIwLCxsexB4wcLGNgrR+mqszwx5xSgPOh8OuhX82A9CPMPcH0wjJFlPROxvDqThDkcc2W/GUs0qSV5KeEHGk6zvf5C5+Qt80Rh3lmayCeC1RiATk0Ibx+dUlx0+cQvJk710UMkLM6NVXRNWrSFVxa1wT7C2LNyydAOu3NVhc/VxF3fDToos0ymuymrWpq2FVFPCI3KnSalfwuE0nbYWuT/ALYth5e0iLmd0nZCfF2chL9b5+G3/ty2UDwrHUpJT0+nx18CGOZ/8K5/Gptc2IF/7vQh2QNLtjaqMUzDs/T5c9vHqjNFn8uX08tHNRTS0lNF/i0aeVEv3ueD63xRwzmw6jsmsPie0GZzUNyRWz/PXqa2KOOlLaiNBsw28u/N/n8sWkcY2hgOqabDHKC/La+znMoaTNY3oDIKOYCGpo12sSOADcgEWv8A84iEOc0lwojY9FV+Hex7Wsd3eSkzDOanOa+bxUT9hKFiMY4TSLC1/wDWd/l6YbY4lgJWNjWdm7IqnWtQJM1oaS26Ugcb8lmbb7BcOsaXYV7RvofRJk1SCKQVF2/PGTRUByDLHmmZjeWeVD3mlYg/fG46V7hqU9BhJptQNFA1K9O+mo1AA2LJZgMCBVzg8uj78lOtHNp8SAiaPm6cj6f0xYFAmwEgbmZ3h0RPpnP5MizRaoKZIWGioiv+NL9vccj+hOPOaHBJRkg0VtOWZtDBTRSwEVGWTp4isG2Xe+rfgDe4A2N8Jy23hommyZVDTVPT1VmyVhp5CaYERVBW6Rsdvxd7+mM7DZImulotaOG/HTTz/lPuB0jY77+aE9QVdLQ0sscgWtyoRnwiJADA21lSwOxJ4YW7XI2wcNLpDy4Jxj2vZ3iA7jpv85hGqPoylzmihd5JjTR3jJlu0jcbg+u539vbFYoJJf1CS3U/ZZGKgYJiQdTr0VGt/RvKKyGhy+pEWXTC1TMZmaRgDfdSLX9gbYkYeQS96jrpptorMcWAdntxvj4JmqMoy7KaalpMvpDDTKGV2UanceWx5udzgOOwwJaWg0bBrc7UnsNO8h2Z2ulcuPssrny181z6OCCiNRpBMMqN4Rk2Plbay6dO4N7beuJiOpYD0rw4+ace+hnOgH5V7JcmhFeYqTU0MZAALagGt5tJtxqvY97Xw9RLqK5/EzmZ/gkfqiv+K6iqqmnN40k8OEg8qg0gg+9r/XGlGezqkmX95WY8xyuZPFqBOszElxGVC39hbbAjgInG2yUOR4K1hS5hVimhZU5tYWxC7N7so0QCkJdapL7st8eCRj7xcEVpMrlgKS0U2l+6ONj/AEx5Msw5ZrGV5mdFFVRCoVTBPezppvf39/niQaSuLwEc3fHdPFEOkeoJunj4FaTUZPUG7lBqMTfxqPtcd/niHAOWVLg3RMzXYTb1Jkz5jQQSUFX4mXN+0CJeRGB5ZR3O1rH0I24whJE5ji5qTy2QLQVumq9ayP44RVlA5ip0rPFKqqg3IHqOR3tbCbJAYw5oyGzuNyVpxiQOykZiANQdgFqdEtXTj4eqaOOOEaaWWnLIyr6MDcN/e2HmtflGY6jjshBxDjxB4JIzrqrOqHO5aanzhZDoZkimQKQdrbbC+xP352wB7TI23k6G+SbfJFCz9gs/N1c6fhzbqyheaqzqqoqU2EgSIftT3KnY2/ve2CMbn2Nc1b+rgyBzG2evBSZvQ0NBmiZf0+nhTfDLHU1BffT3F/4yBvx2xLogJA5rjpw4JKXFOdGWOG/2UHVNdB07kAWBBFWVCmKnVeVFrFrdgB6dyMOQs1Wc9wY21kZTewG2GkrmXJj3x5TmXU87TtYXYnYAb3wBdg6S1Bqlo6gPZC1vNG2+3vjyWJfE/MF1VZhW1ETa5NKHsmwxFqZZpntNmh0V3LKkmFV2CKVC9+//ADjyYwz7bXBcSLJHUPEp/YTBnC+htviUN7DZj/tcPRE+lOp67JfJFaakbeWlc2Un1B/db3+4OLEBy539q0TK67Lc7T/yiqMNTqDtSS2Vg3rY7NzyuFpIAUZkjh+0q3VVGb1MfwVY5KEACRBoa+obk8evp/thWWOR4AukeCYMkDnC1YyiOjymCXMK+hVJpJtIlRC5c2O7Enk2PpgkcTmtt6LPNE4js0FzbO84qqgR5Y1RDDp0jUF1NfvcDbEa7Aqhkaf7R881wJ6bp6mWrzdz4xF44AxMsp/s/iP54PHGXG0m8jikPOs1qc6zGStrGGo7Ii/hjXso+/Pc3w+wUkZnWVRKXOLUg2vvCGPUvZlXSWKC4o0INrNK/wCI/wBMKWuzYGx/s9eKrOQ8hOJUO1daiqG2Cr2xCXxD+AVukSZIUDQuBybC+PFGw+ZsYsK1I/iyBo428q6QQp25/wC2PJhxDjYVGBZIJf2iMqk7G2Lhc/iYnMcSRoiSqCFbuDcH0xekndI7lvVmf0RWGCs+JF9krLOAP+o7gfXAZMrBZTcLXymh6nb1RcfpFrtNpcry9yO4Df1OLZAQhk0SCFQrOuc2nDCnWmpAf8iK7fdr/liQxrdVUucdAlqpkqJaiVqsztMu8rTElh/1E4hssbgKO+yiSJ7CQ4aheIt8NNCQedVJpti6Fa6048otLCzuTY74SyrpBiHq2jEixC+9jj1KxxbqoBfMthfHkq5xdqSrqTu0aBm1aR5dSg2xUrdicXMCtU7uxsZGv6Rrb+WPJhtniuqmBXVrsxe3lW9/qcSDSrPCJWFp4qKibbSdmHOGBsuRcwscWncK5dxE8asQj2LL2NsVMbS4OI1CI2R4aWg6HgqkqTl9MKai3AHOBveGAl2yltcVbgyGpaFmd2MltgSAoP8ATGafqFPFbL2YK/kFNJDFWNmCFWDA2exuLDe/cf0wDGvEj2dkigEboa5BmdgBYsSLcc46KEERtB5LIkNuJC+U4IhLw848pSxTQNM5FvKNycIrpIYTI6uCfZcpgzPLYZvELNDSRxpVeKWQPrC6NIG/4jc+4x61V8V6NSjVKYmkjaweNirD3BscWSutqRR4TrsSrC4tgZW+wZKCIx1DeEQxKrxpUc48m2u0XUQkZG0wFEtu2PKwutlSaQRz3Qgg8gHjBozei576pEA8PHFE4TrS+DLLtdqXidXjNmXcH0wOSNr2lrtlZhtX/wBeyLH4XgAqRY784yP+MIP7kVoF2oa3MhU00cKqSCLyhgOe1j7H+WDYXBFkhe7yUyvBFIcRbGwFmPFLzfti1Ki4Lb48ppCpJgVZY0VNRubd8Z1rsDIDYaKtXaLMJsuVmhdQGsSGQMLjcGxB3HY4mldzGhtkocZBPMWI3ZtRJ7+pxa9Fn5WyTjKKCuxypvHKLxsfqp9Riq17GxUgkmpnHlikT9xi1hjyjO9h2FeKlqK56iIRySRxA7sUa+2IV3zFzaJr7qqhgJWOnhL/AOp/6Y8CRsgZIn00NsdUUprWIHY4bYbC53FxCOZzG7AqY4sQgNNFRld8Vyq+dRttiwahueub3wUBKuK62Ax5UUDOLnHkQBf/2Q==</t>
  </si>
  <si>
    <t>Prawn Curry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</si>
  <si>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DBQIEBgEHAP/EADcQAAIBAwIDBgQFAwQDAAAAAAECAwAEESExBRJBEyJRYYGRBhRx8CMyobHBQtHxUmKi4QcVM//EABoBAAEFAQAAAAAAAAAAAAAAAAQBAgMFBgD/xAArEQACAgEEAgADCQEAAAAAAAABAgADEQQSITEFQVFxwRQiIzJCYYGx0RP/2gAMAwEAAhEDEQA/APUUoq1BRRUGTgf4rsxZIHWiAf6mA8utV7i8tbGLnuZliXbmbc/QVWHHeFtH2iXStjOFGQx9DQ1mqrrGSwEkWp2GQIyAHgT9TUseCj2rHyfF8/eRbeMM/wD8t/PfXypVdcc4qJR2V2xl3IJ7vttigH8vSDhQTC6/H2v3gTffN2/achZc5xoTjNHAB2J9a88g+IppFeFolMuucpgKfTamFp8XTRydneKjpnBZe6y1DpvLEsRcMfCK/j7AMibEjoRUGWuQXMcscbpIrpKMpr+b0ohGmRt+1XSWBxkQEjErSJVR4u9TBhQWXWnzhPlG2KOQqpgsAOrGhwDdvDQVS4yI4xHcSalAQg/3HrQusu/41F8ZxHVrubExHGL6G64vezSTqY43MajI7qjTbr40miuor83MduwVoxmKTo4xk488D9DQHLvxa9iLIBK50YD8u1A+X7C5ggi51QuMJuuN8foazgRCxZuzzL/c6qoXqOuxeTicJAwiRjXOMnf7+tfX6RR8Ttu1J/El5CdiuRp7HFFll+UvTPIDyooGQucUvv1uWbtrkoMhnikQaHbfwwMVBRk2KfUF19xroOPh9ZOXiItbjshBzuBmU5webbz6Yq1bOlyrXLRsrZxykdRSiJYPl2kZpJH5syOfzMx6Dp5eQFHt7S8ZOxhVQqrzyuXOB46HT9DU91CDriCaDU33Mdx+6JsOB8VS3jVZHyiklWb+nO+K2NvcQzqHgkVsjbINeRxW8ZglaaaRsKWQE6bb5AxvV7hy9wPCQtxG7HnU6AjJ/T+KdpNS2kJ9g+v8htukSw94M9RYAHTY7VAjWs78NfEn/sZ2s7qSES6KmH7zuAc6eYH61ot9a09VgsQMPcqrampba0g8ixW68xI5gcDOCdM/tWS47xZbmYRWS9qIxg8pwCxPTxp3xu5WKHlcgKI8HnOFORj7P1rBPxE/IuVVhIei758KpPLNvwmOMyw0FGQbDKYWNuLI8qCMmTvrzdB9mi3FtjjCAcuAhwM7E+HpVCWePBcQGJ8jkBYgr5aHUV1YjdMqvIZFOvO25Gvt10oErgZhjEdRmYjc3qIQ7drnY6MTsMe3tXLeMqbmzmcM1uSgw2n1H1wKpwXkc8LR2TkT22SmRgsBp7jf2oHCHnM6XtzIqySScve07TqT5AaaeZqZVC5PqZ3U2Nau09r/AFJwTwCeOSXlxjbH5W/vTONoktTPKwMty7BcLnABxoOuMD1pJf2h7adQylGyVAPXP/WPUVctIYmhSV5JjbKxWNlkKsg3IJU9Dr4aedNtrUgNmO8Yz7iokr+JuINFGbdordWBZ5my8nljGg8qaRTGOflVAWckjmOhJ1BPqcfQ1n7C9vWnawuJJHUZdHYAtjpnTO1Obf5bHJMe/rqy8oB8R4GhrgU4MvKBuBOOfcjw/gfEoON8Ovgo5pJlYMRoCDzN6coI33PhXqzABmA2B0pJ8PQTvYI87ISGOML0xv8AU+2tOJWIf0H7VptE26lT+0rtZbvfn1MR/wCRFmksokgmINwiqYgjPzbajGowAdgetZizt2hs4rqHMjISGDqQGGT0bUbD739UEiLbvzg5jJGQMnB1H8j0rJfEa3hvZG7KdoYQOTCkYGBrp551oTymRVx8YTpNRwEiQtY31uVKKtw35AG2pQkrrM9rJAUk1XuvvpqQfY1dV7YysBAgca5L41rsQiAJljiA59w2d/GqRDsyMQqwBxgRY9rNHcqwl5EjbLLEjZj0HXYmrckUkMbK0UuH1V4VO/mOmfCpRX1vbSdkwKnl0TkwCNdf1p5YyxTpiKRcYznOuakuvcfp4gP2JF77mVv7SVri2jil5bnBI5ug8CPHzppa2U8M2Z0hidkDExgsH1xp5n7NfGMXfELifnX8AAKXGQW61z5uCaQwylra4z3Ap0f6eNKbmK7cfOE16OtSHUYMs2wtoPxlHfdQeYjGT9fCrcDI8JDqhJbYbY+xSiG3ljDSskZhbLAjcDpnemFpePeyJHDbF5WAVVjUMBih7E3cg5hagg/d6mz+DrmSaymilB/Ck7p8j0p5IOaRvLA/QVS4DYvYWQFwV7V+/JjZfL96txsSvMQcuS3vWp0KMlCq3cotSwa0lepVLJFIJJADEw5ZMjIA6N6H9CaU3FvxFOKvLNKGtXzGIMZ5B9fPBP2KbggjBAIPQ0IKjD5S4Jw4KwyZ6f6T5jp4/Xd2rpNtRUdmRI2GzPNviCAzX0kcJUrBMFDE6A4zqPv8tAgW2aWSIliwwQC50yM+NPbu2ksuIXsFzE0YnBdOYAjBPj9aUT8Ot40ZpHZpjoe9kt5g1mnIT8M5BE0KDdgjqca3QzxLPECSuuf6hnTNCuoBHPGeHEwuSeYc2w+tRtInjmKzSsXUd0nXQ/2NHT8aaaOQYLLhGOv+KbyD3kRXwRzBWl61mcGMOshBDKxDeo1zjajzy294wIjxMPy5QjBIOtVreB4ZS4OQsmOc+x/c/tTCUEcpDIzE8uPD2rnZQeI0Eg4kOG20g5olkbmGoGen8VuPhjhRtIzNKoVn2UbAePrSX4RsPm+ISTuoMcKYyD3STsMda2ryLboMgsWOETq5++tG6HRtbYLX/L9YFrbgp2L/ADPp25iIRu+r+S/97e9fE61CNSgLSMGkc5cj9h5CoNJrWjAxKuBRqmyLLGUkUMp3BqMaijKopYkX3ttHcQfL8Tha7tgcrIue1j+uNSPMa+IO9FsOGcKtYDNY28coAOHDc58xk7VfCigyWUMknaANHKdO0jYq3qRv9DmoXoR+cDPyjxawG0HiIuM/Cy38cU1rKkFyo100fyPh7Uss/hLiLsVuuwhQacwbJP0x/NOr/it1w+8S3DLOp/qmUc3/ABxTeC4aSMMVUEjpn+9BHxtGAMSddbaq7Yng+FLaNOV5S6+B6nzo8fwpwgKFa2Lka/nIyfQ13inF57SRVijiPMQMsCf5q+lt8xCslzNLKG17MkBPYAZ9c0+rx9CHIEYdTafc5HJBbqbfh8KuwOoTRFP+5vH3NTjjKMZZX7SZhgvjAA8AOg+9aKEWNQiAKo0AAwBQ5KOChRgSEkk5kZXwKpPL3t6JMT41QcnmOtITFxP/2Q==</t>
  </si>
  <si>
    <t>Gobi Manchurian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</si>
  <si>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EBgMFBwIAAf/EADYQAAIBAwMBBwEGBQUBAAAAAAECAwAEEQUSITEGEyJBUWFxgRQjMpGhsQdCwdHhFSRS8PFi/8QAGgEAAgMBAQAAAAAAAAAAAAAAAwQBAgUABv/EACgRAAICAQQBBAEFAQAAAAAAAAECAAMRBBIhMSIFMkFhcRQjQlHRE//aAAwDAQACEQMRAD8AvdN1DUNVm7nT7UyEfifoi/Jpu07SFgAkvJBcTemPAvwPP61YW9vDbQrBbRJFEvREGAKmx60nXQF5PMYe0t1xPmK6Ar2QOpAFJXa3t7/o12LSwtUmkU+OSZtqfTHX/FFZgoyZWutrDhY7gV6s1tP4m3BgfvdNS4lDcPDIUQD3yCc5qcfxQt5rPNtpzm83bTG0n3Y992OR9Kp+orxnMKdHfkDbNDzVFrHarR9IleG7uSZ0xmKNCzc/oOvmaU7rtxq11tjtLSK3EnAPLtz6Hj9jSvqUV8113twq7nOW3khj9PX5pS3XL/COUemsT+7xNa0nX9L1df8AZXSl/ONxsYfQ9fpViVrG4o+7x3qKpcZVw3K9eParvsl2hns7511O8laxWIp4mJ7s5B3fHJqtHqAdtrCdf6aUBZDkCaNjBoeawtJ37yWEbz1IJGfyopXRhwRX3bnmnyAZmDIhIRVHqaFvZ1hjZmYAAEkngAVzc3GxTg80p9rtTnh0iYxbtz+DKnkA9TUu4UZkAZlL2g7fssNzDpcEhl5EU7Dwj/6wazqV5u7SW+eWSaeQs5dskAdM/rRxdSxBzx6DpQUG64vOc4Hp5Vns5YZaN6fUEOERPmMMa2C2zgNsBUMcZJfA4xwfeqS1ubZNRlihkMm6TJZl27iepx80UbpYCqowHxg8e9dXdhFPHHc2kKoMAl0HBpIMApDfM9AFwQYwx3L93GysWSPGN3IXzHx0o62Te5zEDztIyOao9OvYUtREVCzc72Jzu+B5Vzddoba0t2jj3ROcD8ZxnHJx60p/xJYCVcfHUtb9THPJG7rIGQDaUwFxkHGefSqh5ja208auPvWG1vPpjFVttqZmw4beV985+RU2nLJco8+O7Unag9AOvFMLS4YwDaqpE5P+xlg1y+llRlnZ24G0OQBj0HQUwQ9rLyFTHIkTMp6spB/SlrRM3MvdoY1ePqzHaufk0UFt5ySXEbKdpUN51CXXqTzKmui0AqvEh1Tt3Lf3Rt7Etbq2dpK5Yj3PlwPKlm+1QO4QM8xGWLen1qnslmddiBlachSw64z0+v8AajbeGA5jdsMTjd7+9OWncfIwlVSV+0T0wW8y0ZdOPf8AOl65+0W2+OOaZMnD4bgjypoBthDNkyCVG+5cfhb2IPT1zVZqi/arSRxCpdQPEDzx1rqWKnB6l7UQjOOYBaCe4EUTykKWCnbgMR8mnLR7lIpJLRx+A4ZCecUlyW8lnp5uZSMFQVUj16Vc6JLdXDi5uWUKAMkDxNip1Ne5MxWq4u+1eR8y51PTXjzLbNiPpnIzz60u3OjR6hNH9qnYJ5uOvxTULmUjCBkB6ehoOeAvbGFpDk+YwMUpTeyGN21NZURFpdButOud9gzSADBYnhh7irmOe6ttNml2bHU52nnHqaHubfUYlD2k8SAMAWY4Jou6kurGylF4sNyoBUug4JI449PenTZvwSZgtotRjkdS/geOAQiFN0jxhiM4525PJ/7zVhawwtHvkQMzndx8Uo6TqAES72JcqAFXkjHT9hTDb/aJoldrZlOOjk5/Ss+zFbFpuV1kVhZUaW7RtHPbbO7jcsqOMqDjH7VXyLm5cyFBJJJuOBjqT+VRm2vIQBg93HIyEg5G8dRkfT25qKK3vlnW4EjsmQDxjaT6U3s5PMIARzDLu22yYZcsRmoYiAJUhXL429OK+bbqBp55JGZmGQGBzyD+mKO0mI3McaqmJpMgjrk0I5UZ7hdwK4MrV01Htdt3FvWM5AHkaM0qGUMyWqFlX+Xr1qbVrhFkNvZTFo8DcHGG6Dr+vGaMsbeVIcRAKGw2U659a5mbHkYNtigFVxmeneaGAR3oYFR+FU5HwaGjYSqe5+6wcfeDxZxn4o7VJYY0WWdtmM5LNk5PT+1UbaiWnDoMYPhyf6UNdxBwJRaQxyxz9fEkks7py5jXeEUsefIdTQi3U+5rW6j3wvwAAD1HnVvHDJdIGhmQyuue6bgv7L5H1/8AKmsrT/dC3kh2ys21g/hIPvnpVt+1eRGuCPxBNPt2jnt4WaMQJ4l2qA31OMn65p67yFVULjGOKWtRtk3QRWzJ3oJOf+Q/v7+1OWl9mhc2EEzXBUsvQDNLXae3UkbeTA231VqGbgRUu+x2uW3eosP2lJG3NLGcknn980v3dnc2E4huomjULuKtwc+/pmtyhlaFtjn60D2l0G316zxhVuUH3cmOvsfatmzSkAlTn6mbR6nyFsGB/YmG6jPNdBVd96RRj+ZQVUfPnj+lSW7tJBvtmkKDKruxu+uPbFG6hoku+4iMBFzb8sfJVX1+oFU+kXP+n3g77mNjiTB4pf31+Pc0/a2RyJYafYyS98Dbu8hA2OCQI8HJJ+mauY5Xt7SMSAnegfnI8J6fSpJdSsGiWJYWfdg+HA+OaX9Y1OW4Wa3tIhHb4KDbkM/lkny+KCFawjdxIc7xnEGutVi1bURbxx+CJSRk9Tx/miba1TepfIwMbMZJPoKC0DszqM8wmSJ1j888ZHtTbaIyxlILl7d1OfAcg49eKPcoXAHUDp7AQc9wKKCB4yhZlYcqMZrgwMJQne92jAjeM8flR8Fu2+SSaQSs3Ujy+lcxRMGxHnrmkC2DHFaTwwNJBBOTl4WDHPmBzj9vzp20TW7v7F3S6cZkhbu1kD43AAf3pTs7S8vJo7aIM5b/AI8BV8ya0+ztxbW0cMI2IigAf1rQ0SsRkTI9QsXgHmInZXtfCxj03V7hcnwwzk/kDTxG7RMAx4PQ+tYK2M42jHxWlfw11S61GzubS7fvEtiBEx/EBjpmm6bSfExC+kDyEY9c7P2usQSkfdXDjBkX+b2YedZ5ffw+1YTH7PbBgB+MODk+o9K1K3c5x5UchyKl9KjncOD9S1GutoG0cj7mJt2N15mCLp8mRgZ24H507dlew6W14+oanbxoxxstQ29VPmST+1PY6V6uTSKp8jmWu9StsXaAB+IHLptvIOI1X3UYpb1XsT9qm76zuFhbzVo8gn1pwr6KM9SP2InXc9ZypiPD2GuAm2a7t5G8j3RAH61W3XZHV7Z227LhCODH4cfrmtJJwKHmcjODS9mipYdRlNdcDknMX+zOlnS4Z5J4+6aVsiMtuKj5qye6JbwjI+ajZmmuFjZjtJHSq/XdbudJvRbWkcPd7A3iUk5yff2oiKtaYHQg2LWvk9mf/9k=</t>
  </si>
  <si>
    <t>Chicken Kebab</t>
  </si>
  <si>
    <t>https://encrypted-tbn0.gstatic.com/images?q=tbn:ANd9GcRZRn3d7CaTXHeMCC1KihrUPwWY2nadya8UA74Ikz-4x-AIlau1GLzvPsw&amp;s</t>
  </si>
  <si>
    <t>Vegetable Curry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</si>
  <si>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EBgMFBwECCAD/xAA/EAABAwMCAwUDCgILAQAAAAABAgMEAAUREiExQVEGEyJhcYGRoQcUIzJCYrHB0fCS8RUkM0NSU3KCssLhFv/EABoBAQADAQEBAAAAAAAAAAAAAAQCAwUGAQD/xAApEQACAgICAQIFBQEAAAAAAAABAgADBBESITETQQUiMlGxUmFxkfAU/9oADAMBAAIRAxEAPwBjnOtxoiicJTjJOKx9b6pMh15RyXFlXvNOfbu+JYiKiNK+me29E8zSfbYj0t1qNFZcefXshttOVKNc78FxylZsb3jsh+TanEpJIwQKmaJ1aRgqPADcn2VoNo+T6PEQmR2jknWeESOvGPJS+f8At99NsD5jbmMWiDHjp4fRIBWr1PH31sWOifWdQ3In6RuZVE7OXyWnVHtc0jkSwUg+hOKK/wDju0SdzapQ/h/I1qa5y14KnF774AwaHcnBpnvXZCsDbwq4+7nQm+I4w8EmWCu37TJZlluEEkzIUppI+06ypKffjFCKSlKcjB9DWtRL7MU4AHDoUcBB3qK62+zXVJFygIacP99HHcuDz6H25ryv4ljv5JH8yRpsHkTG5gU60pPUda1Ts+3E7Y9mIUuSrTOZT3DzqR4gtPXqDscedK9+7FybfGM63ufPoG/iAw42PvJ5+o+FA9hO0zfZm6vMTSoW2bjWof3Sx9r0xx9ladTAj7gw9inWx5EbpXZ65w9hGElvOzkdQ/4nBqpetl6cXqatT+n7xRk/GtTjvNvNIdacQ424AUOJOQoUBc23DIBaAKdIr04VJO5WMmwdT5/tkG4X26toSFyJchWEg8/0AGT5CtqsFmh9lo3zSFpfuTif6zLI4eQ6DoOfE1T/ACdWoWXs+by6gGfPGiOFfZaz/wBiM+gFMrTPcs51FS1+JSjxJ60DNyv+ZAF8/iIrT1G17QeW6Qk61eNWxUeNAl1GR5cxX6fqMhvGcLTkefl7K8iFJVwaWSeWK5axrLW5E9zURUVdQ+NMSMB3BGAAoJ3FcvbYVFQUeIqXkHiaEZiycjWlCAMfXWkY+NW0nRCtZfUEu90nISN8+ypKHJ4mRYqOxF+E6ES2kgK1JWMnkKvk3JpzUiOtK18scDSc9MdlL1PKbSnkngPdUypKnWdASMBOykHOK06sFQPr0ZTbd7kdRyjqC069iFHxHO4pJ7d9i2Xoj10tbOFteKVHSPs/5iByxzHt61dWi7KBSzIbVgjBWDnPLOONMLLpaU25kHBwoDcEfvFWY1j49gD+DDsVsBKGYr2U7WXLsk73RSqVa1nxxlfZ6lHQ+XA+R3rZ7Pf7ZeICJkGY0tpW2FkBST0IPA1lXbuwt2a9uIYSPmMkd9HTjZKTxT7DkemKT3LahayQoAHljNdCtvHqFaoONifQMtpv54iGykBmI0lttHIAD9APfQl8lohQi84DngE9ST/OrFKP6/MWrjr29MCl/taUuRm9YwlCwTn3fmfdXN5pF2VxPjxGY44puEWq4rVbkzJaUkuOFLTaRsN8be7OaPcmnQShklfAZVtS1Y1h1pMVwn6F/XjPAHbH41durCSQkjb4UPIDKx49ARCAEdwZanu9K5BJUdh0FcSQvKVDIPGv0gkNd4fqo+semaoZd8SmQI8NAcOfGvkPIedBSi21uh3EbRVlw1HixshLba0k5wocPLNDOMMCStcdju0kDIByM/s1JHttzlYUmOtKTzUQKkdiyLerRJ0KB3C8+H0zWhhKy2bsMFnAGrSweOVxX0SkgkoO2/Kra2TVuyXG3wlKlDWnHkd6XZt2aKC0kYXjAwdulemrkuOpouaUuq2wnAO45+taGSytXxH+My8dij7lh8okRMvsxGkp8TkKV3YUBklCwRj3hNZsIL6t0tL9oAp7X3zmgPqWtIUCptS9iBwGOVL0h0rkOqyEkrJIJ55pKZTFB1LDaQSFmsPSWVESGEKdalNJdbKCBlJHH4iqy6wmpltdQ+tTRdxhSgPDg5G3rS78nF5/pKzGzrUP6QtmXIySd3WM7pH+nOP4adGy3JYyrCkKHA0fOp9K31R4P5iqW2OBihAtkiA/l1SUtOKO6VZB4nb3UY5JS03qdUNhvtjNE3CE7EWVso1sb8D9XPOquTaVXFlLjErQtJOptYyM+WKzCfWt+bqNB4rLO2NQ7shSZLHeIIKk4XpBxgbgVUXO3sQ7p3ESEUp0DKgOp5Z6D867ZnJNnnlExtQbUCNaQVJPTBq2DBklVykakkLAZQrbSnmSPPNPZhUnyHrUp0S3c7FiqS2lLrrnd4HgJ2FGGM3IY7vUsIUMHSrFemsOthKxkbV111uI2VuKCEDl1/WgV1703tLXb2ildIht1xabaGQs6tWcYTy261xcdhau+cQConIOdx7asTb37s3IuRSQskBpHVIqpUpx1T6ENOhMdvvH1FPhbT948s8utPx3DHjrcysikq21gjjjzLxAfUoZ4igpVqlh3LKA+hQzryAfbXtNwirSpR1jSMnKeFSPeBwhkuLRtg6fhTU3TvaylFs30IoMy5VquLM+A4WpDC9SFjkf0IJBHQ1sPZjtFE7StfOYKQ1cUDVLgE7nqtvqD0/Zyh6P3jeOdVqDIgyUPMOrZdbOpDjailST5EUxkW1OD+Iwgg8h5n0Qw4y6hQRuM+IK4g+Y5UMuK008kNJ+tknpWfWL5SgrS32kjLdWBgTogCXMffT9VX72p3gXq3XUJVbrtBkqHBtxfcujy0msi3AsTtfm/MtW79XUK0EHhnPDFdkBCYzhUnJ0k4AzvipFNzEg5hvqGPsALz7jXUtSFhSfmsgZHNpQ/EUP0bT1xP8ARl3qL53F4XXSju2mnHXOSUpPGi4dqdlrTKvKiABlEccB61dSJIgsKU8YcNI4uSHUoP5mk289u7FBCkpkO3eR/gj5bZ9q+J9lXV4N7AKBofv1INevtGp6QksulhbTUdhP00lw4bZA45PM+X4VmvajtQzcUG22YqTbkq1uurHjlr/xK8ug/wDKoL52jvPahxDUlxLURB+jiR06GkezmfX4V6iwu6QARvjnWzjY6Y467P3hmJfswRRXqQhOo6lAHbiOJ+FMLDi1NjOkEbEE4waJsVqbSVS3U76SGwfx+HwqZ9+0wV9zJeaS79ZSVHcZ617c3NtCWVjiNxcAzXh2MlwEYGalTvUoGP5VISMpH4C0HKBtQimVDZSPhTW0hCx4kCpUxWVqAUnY1MGeGLEefOjYEabKa8m3lJ/A1O5ebwtOly6TiOhkr/Wmli0w1nCmhRrNogodSkMjxHjUxuQOhM+7mTKc1EOPLP2icn3mrKHYH3CC8CkcxWh/MI7LSlJRulJxQshKRnAA2qXGR5RejwERk4CUgcjR8SMJLwTgYTuo1x8njmrCVi3QZLsYDW0klOoZ3GR+/WqbehLaxswe+3Mxmxb4BCZGAXFgf2Q5D1O23LbypaRGSkY3yTkknJJ6mp+ZJOVKJKlHioniTX7FfKmhPixJn//Z</t>
  </si>
  <si>
    <t>Raita</t>
  </si>
  <si>
    <t>https://encrypted-tbn3.gstatic.com/images?q=tbn:ANd9GcQrKEgQrgmCSarB4WQqrMms0D9W2YY-vUHAu-FN-zddMDzetDfknHXgMzYlNFTe2uVqOLLtFEJ_9aoxwBCmQqi7gJWHcD664ajSxwyjmELNvQ</t>
  </si>
  <si>
    <t>Kadai Paneer</t>
  </si>
  <si>
    <t>data:image/jpeg;base64,/9j/4AAQSkZJRgABAQAAAQABAAD/2wCEAAkGBwgHBgkIBwgKCgkLDRYPDQwMDRsUFRAWIB0iIiAdHx8kKDQsJCYxJx8fLT0tMTU3Ojo6Iys/RD84QzQ5OjcBCgoKDQwNGg8PGjclHyU3Nzc3Nzc3Nzc3Nzc3Nzc3Nzc3Nzc3Nzc3Nzc3Nzc3Nzc3Nzc3Nzc3Nzc3Nzc3Nzc3N//AABEIAJQAlAMBEQACEQEDEQH/xAAbAAADAQEBAQEAAAAAAAAAAAAEBQYDAgcBAP/EADkQAAIBAwMCBAQCCQQDAQAAAAECAwAEEQUSIRMxBiJBUTJhcYEUQgcVI1KRocHR4YKSsfAkcqIz/8QAGwEAAgMBAQEAAAAAAAAAAAAAAwQBAgUABgf/xAAxEQACAgEEAQQBAgUEAwEAAAABAgADEQQSITEiBRNBUWEykRRxgaGxI0LR4TNDwQb/2gAMAwEAAhEDEQA/APQrcW7wJKsqskihgV9Qa+efwVaLmxptGxmPE0do0HA/nQrFpVcASQGM4/F7eFoY1TBcAS3tZ7mD3ysCVcH6HNUay1+5ZKh8QaS7qgQxgVQa71NI49g8ze2eK0KqXuXbC16UscyL1jw/aaxeSXk8syXTDyuGyFx24r1mjpFNIrEtd6dWwJHcO8PXEohe2uhi4tjsb5/Ot7TPuXB+J5PUVGtyplBHLnGKPATQyY5qMyQJw13s5zXZnYm1vfiRsdzXZErt5h7ROU3YGe+KX/i69+2F9htuZnE5PFMgj4gTNTGCMmoInTkxp7HH/uc967B+52ZyEQHse/YscGpx+ZE/BRn83+7/AL7fzrtv5k5E3C8cMw+5rtp+53EjtI1ObTdPjswOrFEDtLNgge1eD1Ppq3MXDYJ/ae7r9KrqUKrQ1PEULkqVcEe9ZD6B1iGsavRkBz3MrnVg8KSkOYmBIVVzu+tMabShWO6Y1mvNpwowIv1C5IhF9aLLDNuCYZNqsgAHb1+9PWe3YdrRU6pqzuTgweC9uZbk7nbOMnn0+lCXToRgCbXo38TqLDdY3iP8/wDUIkkwQMgVqUULUv5nqFWawZYZ4NOIZSziA3z/AIbX8hsCW3Un6jI/tWjpn8yJ5T1dAHDRpb3Hrnin8zGIxGJQNblzJ6ZApV9QQ2JrJ6aCmSeYnM8krbcHI9qNniJUad7m2KI90m3iiQSSMDIxwB7Uhq3sC8dRs6P2D5SiiQ4y1JKMSjcxNrV/DZuDjz/uj1oq+pCjh+RFdSqou6C2GsC8k6ZQo2OOe9N6L1KvVMVAwZnLZk4MaKdwrThZ9YYFdOnGcVMiaq3FdJkIATE2O+K8kpJUz6eeDAonCzgYyW4H1pG1MrMj/wDQaL3qBYoyV/xGlndNaRkyWvVEa5TcMevpSft+U8QNPfnCqf2g+o6q+oOOogWNCrdIcHGP6GjbGB/MGaLFOGBzMLCWC4uN5LMhbBYDlsU5QgUgNPoPpmkfS6IKe+T+8eXun2LLA9vOuWfYyZ5HzrQNCcEGWp1Nw3Bx8ZneoWi6dJGsTblZA/BzirXV+02AZFFpvBLcYMkNVaK819Y5ywTor2PruOBUq7BSREddWjalEbrH/wBjvU7e7iFvJCQsb8NkfDR9Nc5TaYrqqKt+9eo8hiV7JQpHHDHPer2AjmMVWb8q0wtRDbSPOoDl3HkJotdhKcxd1FDEVjuHzBY7lZHcDa2cCouUPjmRqKg6BvqNpb+OG3MrN5VXJzxSV1ZQE/Ezww7Mg9QvjqF49wSSpOF+lYF772zMi+w2N+Ix0CFmuROwwgHxGmfTmNVwsPUmjTlzzG8uqWsRK78t64r07+paZe2kOwRiDOotQiueIjk+1Ho1VV//AIzmQrhuoTnNMS00XtXTpFyI9tK8TjOK8mo2tgz6YGDqGEVNbPcSlABsPrQ8ZbAjZZVUGM4444IViQeUCiBUEU7bMHvLNLoKzDjGMqcGuKZ5EjZWx8lyZ+0zT0gbp25dz6D2rlTyz2ZeyzC88CNUVbeSOVYghxyCcgmjhtpzFclwVJgl3du8rZPLd/7UOyzc2YxVSqrJ2ygn1DXppYcbIplUk/uqOf5k07SNqzzuqHv6tjnriVN/qtpFEdPmEjGXIVu+Diiv+DAH/TXDDgwGMz9LbKCAFGAXwc1BfPBl6g+MiMdIsbhVMhd5j32AYqiHHzC2Ut+pjNNeuIY9N/EytLG+8KVHxA0Z2RF3ZgdRcUrw0zsbxbzTv1etx1GmGPOPMKpvXUVYz3MkMrrjqZXui21gtoVu+rIx/axj8tZep0aVAEHJivsru25m93O7RJDZphMcmlyOMCM3sVTYkX4KHDAhvXNZtqsDzMhgQeYx0W3drjrYKxj1962fRKmN24dCWrrbO74lAhr1sYhSY2106ItRgTVjHNa9Ldjzb25rz1qe6QyT3NDtpsq+f6TNNEWNczXCRj2Aqv8ADN/uMudcT+lczC+FpbsQkedowSRUMqJCU+7Z2YLPfWckoIgITByBxk1UvUT1Dpp7lHfM6XVI7e5d7aBNh9GFR7yofESDpWdMOeZjearcXmBKwwOyqMAVWzUM/cJTpK6v0xZcS9NHcjOBnFAByQIS+wV1lvqA+GLxbYuGBRskvKfhJPJraUqq4M8QLsuWMpfxEd5JbqE6mHBDIBhRQ3G4ePc1V1FTICTGl/Z20PSnQ4KncxPbFUVCmN0kWe7lYRbyAws1vJseQ+UgUZlA5kVWGzhhwJwtla3F0EvJhMypuII4J96uuH4gLiN2B8xZNaRad4hiuLQJtHO32pS3bp7cxPVIqc9ToskuoTXPSBkdsuDWVbq1ssJmSdSq545mbgM5aNjjPwn0rOstbdnMUNjE5zNI5Y84dAV9cirJqSThpdbufIZlNpslvPb7IwNnsBWvpbgnKTYr9u1PGY3MTW8hK8p8vSvQ0apbBg9xSygr1PqT+WmoDEm3jIGVJX5jivOsp+J9DB+4OWmJyZZGx7mlyzfcLhB8Qa4BYHLFj86oWzDpx8TBUJYcYHtVMwpIAnT8V0gT9wOT2qJUnAyYqvLyJlwGzv8AhUdzTtNOwe4/9J5f1X1NSDUhnFvE90QDwo+FPQUrfc9nE8vYzOcGHWqS285KnEeR3OMVNNliYxD1LZgYMeQ/i9SE6K6CNVCtliM0dtQ9mVmnomdySs6uRrOjWMfSSKSNDtBTzFc1D22kDbCWm+tcV4Mway1ZIxfsp3McNGG83NDxqMdxJ9LqSuSef7zKaC8hAmuI5cfvmkLar1O98zOupuXJfM0WdldWcencUrnJyYoyzKaSRnLK/NVOM8ywUET8sshXkHNdsz1IKH4hui6g8F8inO1zjFNaZyjYh9K5rsA+DLYKpTzDIPvWopK8ibJwYNJpylso+AfStSvXELgxRqBniTy7JolZGBVhkEetLkZE9jkgwN12EikrFwYwDmDSBd3tQTDAmL21TT47s273MYk9iauKnxnEG2orB2lhmfrm/sY8F7qLn0DZP8Kr7bnoSG1dVYyxgV1cz3LdG0tXkBGCvbIpurT7PKz9ph6/1U2qa6P3mumeH5zKJL14kmwMJu5Ue1deWfLM0841WPJ2jlLCCHzQzojD4jtzmkRbQvbyferAxu/tF72yz3ITro4L/C3FctdbtlHkVistw0qlurHS7OedIlaEjaQnJOK1PaVUO3uaq2BcMvAH1Bl1kanbNChMUbg+vmAqqVgDyh1t93lBHOmJHFAm5y4I5Y96ONirGH3kSY1HWFttYvI7ad57fbhoW5AakLtRsYr2DMPV27LMQG1u0ZTv5zWJYvMyzzPjt0344Q9vlVQMyMQq1lKzoDypODU15VoWokMJXWmk2/llaIbhgitNalzmantJnOIc7YO0elGzDYmmeBk1eUM8m0q18Q+Hh0ZNl5ag8I5Ksv0rUagiG0/qZQbX5Eo2uYp49xBRgOQfSln05M1K/VNP8tJbxBqN84a20mFmkbgyegHyqiaUA5MrqPVl2kVdyXi8G6rJie7iYBzyWPNM22CpckcTzr2LuyTkx9p3hZLTzMgaX0x6fWgtqAte9uJfIC7jKMo2n2f7SJnGMl1Pb7Vk2ao25APcUa4MuFMGSaO8UywzBJQOGH9aVVHU4bqAyQMGALrDBzFPkMp5zVjpuNyyCsKjtZNSQmCKaQ/lMSEkfwq9aOD4iSMzFfDHjJ0mgh028eEjKMcKD/E1rVVvgHEcpYrkRhpXhHxZYot3c6bK0+MNGhXLD54NH2tnqaOmsrrG4vzGOoyal0Vt5dK1C2Y87mjJC/cVy1nPM0TrKmHB7nEFvGLj8RIAzsgBUpijLUm4hxxCJp6yu6wQDV9HniuDLYruiJyUB5WsjVULvOzqYWr0o9wmvqE6HpNzczZvI2SLHIJ5pQUZMXq0xz5SltdDs4JFdd3ByNxoo06g5jS6dF5EcdRVjwPSjwuJzHleW9a7GJxM+mTmuzOwINIqtwcYr1UxYLLbRPlCgwfZaG6hhiWUkHM/R21rbDIREwOWNVStKxxLs7vxFOoXRvZBDEhKryDSWssRhzGadPg5Pc7i06VbFpV+I+lYOqZrYXUVMyeMTS3MzziARs8hOAgXJJ+lICtmOJlbCp6jHSv0Y6hdXf4u5uTp1s/LQ/E5+3YVtUaWx0xaMQwXPcqY/D3g3Q3El1FBcXK/nnPVb/b2H8Ksb9Hphgtn8dxurRXW/pWbS+N9MthssrR2C/uqEFCb1Zf/AFpHk9Jf/ewEDl/SA2f2dmPuc0u3quoPSgQw9Kr+WnMP6QXP/wC1kMZx5T3rl9U1GeQDIPpdR6aGW/6QLCWTptGwx8Q9qYPqdi4JXiCPpeemjEX+gasAJkiJPYsMfzFNJ6jU3i3H+P7QLaXVVDg8Qafwpbl+tptx3/I53D+NENauMoYMall4cRdc2lxZuEnjKH39D9KUdGQ+QhldW6mTz9JMjmqS2JxHK5OW7HtXCScQgXGXxU5lMTTqipxOnD16TMyYO0gXLPwq981GQOTOC56iq5lmv7gQwA4bso9R7n5UjdqcDPxHqaMddzVbYR3K2SA8APNIR8XsBWRZaXOTG1AHAlBaWkt4RBbL5RwznstVrqa04WRY4rHMJuLjR/DKFwizXmOSPi/j6UV76NHwoy0pXprdUc9LJfUvFOo6kcI/QhPaNeOPmfesi/W32nybH4E2NPoaaehk/mJikkjjBZnJ/NQK9ueo2ciciPqHpcZ796JxmQRkTSGOKKZDKDtJ7HtXPycSoWO5RDcWDKYY8p6qAMVViRxAioK/cnrW1hjeR8EAnufWi2FimBCquDCxFAeVZl+lKAWZwJcrkZE2t7q+tnBtL1xt5+I8j2xRqmsDcZgnqRuXEqdE8TRXH/haweoznyswGAPn/etLS+obBsvyR9n4/n/zMzVaAH/Uo4/E61fQpIm69oTNbt+Ud1/xWg9Gea+QYil+OH7n218PXbIsskipu7Dvx867+GYfqkHUA9CdyaDcqMo4bHpUjSk9GR/ED6gElpcRsVMbkj2oTU2A4xCCxTzPrtXoJnQK60+6vgDEwVB6N+asvWagq2FjVFZxmMbHT47OLtukYftH9/8AFZruWOTHAeMCH2lk17PhcKo+N/lVqqTY2JV7BWv5guv+Io9PjOn6MAzocSSDkL9/eq6zWLUPaqMPo9EbT7lv7SEm/E3UhmlVmJOc96xsqAZtFSOJyiuXBkPlxwBUYGJ3MMsbKe/uHhikCgp+YVU7FAz3BvYUBJ6mV14a163lAj6SjHYPyftTAetewcwIvVx4mDNoniZnKR24lCc5Rxx9qItlL8jP7SDbt7I/efbeHxFZF5Lu1VAByrP3+lVsNLHxJz/KXrcnk4x/ObLfxXFuFRGL4yOKocIeYxvyJxAbg7y0jITwcdquOeVkY45jBIZI4espWZcYIHBH3oC2lXKmQxBOGibUrZ2P6xspZQYjhkJ5X+9NJZ/tb5gbEwQRKPwj4/kgkjsdXQmFjsWcDj71oaa9qu/0/wCP+pm6rSizle56Q0qRWjTQDfFtLgLWqGBXcvUxyhDbT3E1p4ntpWC3EbQ5/NnIoaapT+qFbTuORHarFKoddrA8gimQfqBkhaQGXzy8J6D3oWp1Sr4rD1U55MYMVVe3A7VkknPMbAmaq9zKsMfdjiqqpc7RLEhRuME8Sam1oV0PTJCjBd9zOvxAew+ZrtbqfYX2au/mF0em94+9Z/SIrZ+inRhVCmcny55+fzrz1mScmbJrAEIQqZPJgD93FDx8yDwvMA1ZVij/AGsaq54GOD/CnKlOfxOG0jIi/ShLdapHGJWTp+bC8Fqbwv1nPEBau4d9S+ttQ3IhbaSFKndyaErMCFP/ADErNPgkCZpcBrfp27LHIW3PtPJA9vaqL4r4jBMs1eGy/Im+qLG2ks5dpWCkoWGTn51a7HtbgYKgkXY6E898PJC0hAZS35hQNYWHc0wnGQcx9cwWpTZtZVJ5YHHNBpa3G4ftLpv+Z+nkhso4I1BKtxgH4hUVF7ixPcqMtFF2Le3Mv4dpHE3lYOMBflTiK5IJ+Jbnb5RI0A2Fo1AUcYz2pjeVPcoFE9A8BeIw4XTLxxuAwhPYj2rS0GoA8GmZ6ho8j3FhfiHSBaz9aEHoy8gDsp9qPdWVOfiJU2bhgwG1u723iEcNw6IDwAaotjqMAwjIjHJEbqcEelL5zL4xM5H83eu+ZIhkM8el6XcanN3wRGD/AN96ZrIppNzf0gWX3rRUOvmRGiO99dXl7cON0p27mPB5rGdS4Lk9Te4RQFEcW0TwPtADFuMhe/1NLEqww0rY4YZijxLcPpNvHOiYnE3lHqw+XvUVUh7Cg6kht4+xEkkl3fE3E4AeU55zxTVdYUYEaXTuy8cRekmpafrCXxi6kQ79M5OM+1HdK3qKZwfiCai5TnGRKW08U208kkK7kB52Be3v96XFTqMvK+2uQPmM9HvSLlZNpAJ5PuKG+V5kXoHTbKH8bFJBKwTIGfQ47elCa35mb7DKwBM8msbqWyvp02+RZmYBvb2rRfzrUkZjy+LEZllZaxFPaSW4ty8r427jkg/WkyKq0YqME/P1/KcUO8NnE3i0tHmFxeeZ14QE+Vft71mtqdvhXLNZk8Ta50yG5jIRcP6e1Fq1BAyINXKny6kjrMUmnTpH0ztZfsT61ooy3qCPiEWzmL0mltpUuY8ho237hRV8TJJBE9m0m7h8RaChY5Eid/UEVv1kXVczzdyexcRJeUyQSNERgqcHI9aSxjiNKcjMcN5gCvpQeJIM/JGXdQBkscVwGSBOJGIu/SNd9K3tNLhbAHLD3AFX9SfYq1iH9KTJa099SR0yaWzlDxSfasZnIHE2fbX/AHSrtdfh6QZl6cw7jHD1DHAyFwf7RJ9IScA5Enr2aae8F23nY7gOoc4z7e1WrsZQT9x+qtVwomkcJeNn3qAgzg92+QppE8cgw7PhsYmZt2mG8Kdn0rvcDcZlvcC8ExLq2jmJjeQrsmVcttHxj5irI4/Qx4gbkDDcnc+2fiea0gj3Qwo54ww4P86G2mBPixme1+R5R9beKby/VUmEIh9RGnb+9K2144JM6mlCcgc/ziS5tYJrlylu21mJMwJyP6UyjYQlT1Lu3mFI7n7RpLuzvwbjb0UbyccsPeh6lUtr8e5KBiSGl7BIs8O84I7jFeeddrYEC67TgTS1becsu054og8GwDK2DEjv0g6jFDc29oIOp5d8rA4Kj0xW56fTuBfOII2FRAtMvIbi2khigbY6FdxHw0S/TMhFjNzGKdQLW24jr9FeqNBeTWErkc5RT6GtXRvttx8GIa+vfXv+RLTXdHee/M0KMQ6gnHvTN1JL5Ez67cLgzLaQw9qQxzGsw3SkEl6mfy5amNMubRBXHCTz/wAYXP4zxHPg/DhRzWfrn3XtNnQrs06/mAQja4Qnmldg7jeT1NpHAkAXBx3FQSCJOeds+ve9C6QPErdmXYefpVkwozKE5MJtoJbm4HULQRFsZxlj9vSqu+eoy1pVeBkxjfaBD+DKxySSYIOTISQfTtilXd6zuEUTVl2w4izqybDDLF5VGC+c0QW4Ge43wpyJJCzgkkZpS7unG0dh9q095CjEyzUrMS3cPMNxY/h1A29ZuIwOw96CyBslhCIdp2gzeSFz5eqwAJzx61RcLDlSTMZBdIxEbJIWXDBl7fSpO0/q4lQrE5HMcaBqlxbTraX8UkSsMK7Dyn79qSv01dnmpzJZdw5HModR1GCwtw0zoGI8iM2Cx+lAp0Rdy56i3zIxdPOrXhvNQPU3E8Z4UdsVpfxAqXaonNWD3G1r+Dt42t4kVEJ5cDuaDYzsctzK0gZP5i7Sg2ma/FMrAhZfiz3BNM13+St9Q/t70YH5nuNuweFGByCK9SCGGZ5UgrxJM7uC3Y1nU6csNzdR17dviIdpJ23ExycCHIP3/wAU5WqqcCKuxaeUTh7++u7gNg9Zzj/VisJqwWJPzkz0aNhQBN5IwsHWV23KBxntSWTu2mN4AXMJtV/FBNr8kZ9Mk1RE8yonE8BjHehabB1etcAM6d8/lq4r48zxFtRYQCFn3U3CSu9jE7KW8o75+Yq1ZU/PB/xLKXFflyYTa28soDSFhH34OKi1QucyHsUfHMUXVtPsMkELJk535yDSKkDiyNbl+TzJXWOrBdnoqqzy46qr6Y9a0tOwZMHoTP1VoTle438DaMupawf1gzvtiZ1Zm7HIH9TU2Pv8FOIimoZcuOxKS48Ln8b/AOPMpKkkAeopXLg7BzNIa5SoLDEXy+G5oChTqOFBDBV8wNcb2xgiSlyFs5xNGLR27w3cJ27CvmXk8e1AWrFgIjBXePEySkCHcJVPkwpcnJFegUBR4iJAZPMx0zUri3My71KRv5DjJwKBegDjbwZavo5jqax1O5sVuEG+WTloivIHcYPvSQ1C7ipPH3DYAwZN3WozLcgzZVlPIbuKZWkFeJLW8z3jw3qKXOj28pccqPX5Ctuhwaxmec1FZW04g+rx9FVVfX2pkgKuIBDkwq2SAWTtC+X2EMD3HFDqsRx4yXVlPlPHNLk/aXYfuJXH/wBVklOZvB4x/D9a3RQS5K5Kr6fOs08MZoDyUCBWU5hVoWXzo2ASO1VcHcHBhFAxtIhkGsy2cnXki8zt5ypxn7UTCt+TFXU/I4ltaxrq+lQ3NqojYMWAU5D1WsNjKjkRI2+zaQTkGAavfNpuIJAVB+Js9h8qizLcY5jFCrZ5yHvfFz3kqWFk22FGJ3jkv9BRU0HG+zv6nG1N5Inemwxzr1JDl25LHvS1zMpwJjamxrGJ+IwS6fTbmGaAgHqBD8wc/wCKEq+4CDDenhWYhp6GrRm2iljXMm3k9hVgye2GA5Eu2d5UniKr69EcoluNMlDhyOoJCMir7s43DEdqpJG1H4i3VzvmSSWTIYcZPwil9xZuO41pyFQgfEhtQIMTlIwd3GR6gcZr0FfgBFCdxMx8Nwvf36WhVWVX3Ng48o5pbWMFy33LocDBnr9rCidJiB2747fKshawCMniK2OTkCJ/FfhGz1SN2VAkrA/tFGD9TTSvZp2ypyJ1NoYbXgXh5bnTbFrO4k3NFIQCh4IwMfSna7kIzuIl7EOesy0148KR6GvRP+mYVfc50plM5QkedCKy9I2LsRzULlMzxqaGW113UIeQBcyjH+omq2NjOZo1jcBKXTLN5QrMpATy7R3zWOc9zT3BQIRJpq3UoRwyKhyxzyaBa+zBHc424XMzvdKSWR4oh5dnw98GgJqCvJnBgVyZnp0l94cgZY58pIQACM7SaOL/AHWyvEXurpK5IzMNTtW1CPfLJI0g7hySD/aoruZG5k7SV4nnOrWc2n3WFBXBz3xj6V6Ci0WLmZtilWlt4UeGUQiYkxt5T71k3qBZhpn33bRiOvFenG306SfT5Fcgbkz3BBzzVxQlbA5yphPT7dxK45ibQfGd+wjDRGZ/hUK+A3r2NWfQbG8DibAZXTyEqLbx5pc0S/rPTbmJQMiR4tyfcjOBUCog4IBP4ihqcN/pmTer+I7TWNQUWMqSQocMqKQuT7Z/5qBp3ryzjBMdqYBcD+8XawJI2SSGMsSfPsHIGKLprMkqxlLX+VEc+ByizyTiEmZ2A3YwAMf5pfXHzUQgGaycy2uLtoIdtvA5kkcAZ7DJ/wCKUL5G3GIutW45Y8CFXU4gt5JJiNgTDBT2+dFJyMfeIBFDNgRR4bsE1Owa8liAMspIz7YGP5YrT09C7MY6k6i0q+JQa78I+tb7dTHTuLdMkYXkJB7OKyFG24Efc0mGayJEfpFgS18UyNBlTJhm57kg5/4qdao3n8xz007qRn4muk3Mrw5LcrtOR65PrWSeVz9TUIEcyOyySQqSFLAcd6CyBtQFPUGiggMZ8hgUNM6lgzYzz3xVb6lwJzHOIDdTyC2YE7s5yW5pZEG8SbVAinQryWeAiXDebbz7U5qUCEgfUTPgcL8zbWETaJNi7skds0KgkE8yCYl8NHZLPCvwIx2j2pvWDIBM87qgPcMe62TNoV/A58jQNn+FL6J2S4AfctoxusnmMV7K88QYRnaB2XG764r0rgPyZrL4kgS6s5jLDAxVR5dvA9MmsG5ALCBFr8k7s9Qz9V2dwTI8KiT99eDQPfsQ7QeJbTaqxm2tzAHgCAKrvgEjv3o4fJmoWxE0Wq3ek6lHPZybSzAMjDKsPmKe9lLq/L46gtxyR9z2fR5DcW8M7gb5BuOPfFZCgBoK/wASQIi8d3txb2DWsbkRy+Vj64PejVZ9wqTwOYXTqMFvnEtPD8UdtpFvHGgxtzzXpKq1VOJjah2Nk//Z</t>
  </si>
  <si>
    <t>Vegetable Pulao</t>
  </si>
  <si>
    <t>Chicken Tikka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</si>
  <si>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IBAP/EADMQAAIBAwMCBQMDAgcBAAAAAAECAwAEEQUSITFBBhMiUWEycZEUgaEzYkJDscHR4fEj/8QAGQEAAgMBAAAAAAAAAAAAAAAABAUBAgMA/8QAIREAAgICAwADAQEAAAAAAAAAAQIAAxEhBBIxIkFhEzL/2gAMAwEAAhEDEQA/AG4LI3GfxUyWNy/RT+9MEVvFFwiKPmvpx6cqcEdKsOOB7ON5+hAYsJlPq/1rx7F2/wAzFFWkVuvBHUUN1a/TTrM3DoWAYDAIHWpKIBI/s0qnTCG5lNRXdrHb27ySzFFUct7Utv4xFg8813unL8RqDgD9qm03xZDqVu8d5Gz7x9KJihjbTiaIXcEiDmUCcOLgScnq3J/aiGiNKt24VWZAuSB80q6hGJNY2pOYonfCMw+gH4ot4c1Ce01I2l1/UJCdetK1QpYGJmGSGjtuHsahe7tlkCPdRrIeiZyx/aq7ajE4kjhbEq9QexzVuJoZI0kRFUkdMcimAsrZ+incJLMG6kS0lmWAIfipRZcfUfzQ4vJGd0ZI/ephqkqjBQE1t1ndjGuBDKOSQOxxUJguTOqGPMe7DMCOB7/NXWuI0dB1yMY9q+8tWLSIxyfxRHYwbEz3VE1yfT9RvhJ5FtZyFUJTa0oDbSQOv561nutazPFPHDePcPvG9fMDAEe4z2+a3rU4Y721ltJUDK31KTgNjsTWYeJdSt76OO4ttJgSTTpFiS4kGWjxnCjjGOOh/FBXgLsmF11/30BEOKOW7vsmUbW6seQp9qYdMspLOWKdWWVg+xo05AB4BJ9jUcb2UuR5It5pBjKfTnrn4px07SQ62wSS3Z4UyxjQbWbaeSPfBX7kUt7938jJqhXXjMX9dgS4VopINtxCMMQef/Pmq0tnHm3ureZjLCQwkxkED3xTFf2WoajYR6yhEc4ykwBG0YyDke3H4pSe+1DSLh45XKAnLRrgqQe4PtW4btE9vHas/kYPPjkvRdpkCT1N2571Xm1AreBVLAHuD0oFY+ICreXcxNdQ7jjJIKfajVzNAkokT+mwztYe4pdapSzJm1zupVs/UI2+rbWaKWUEE4Rm4Bq2moxuMshVgcEEjilzTbdNbkaB7kWsVuuZJljz6RnORnk9s0K1CeWTULlrO2Y25kPlHOfT2o1XvVRg5hNTce1t6m3W0bNL6mB3H6iOMUX8vEGAOKB6bO7tHGCMe9MMTBU9XU04Q6i5huLN3fSgnEbKAScnpn2pE8Xaks9r+kS3SJpphPJs6bsY/c9K0LxhHFb6a19KQIoQS+fk8YH3rBri4upr9rnz2MaknyySRtJ4+1CcokDEN4a5OZZk3BwQ+0r0FNegyXNzZGTTRIk9nGHkdhuLtu7f247fel4RQTR+fnMhXaGByP3ozoMV1DGt3aMrC2kDMrMQGHuaVdwI3YZBjZp+rWNqX0q4Ei3hXzpQVDAmXrj4xgH70jXVpaXcb26OxljbEUY5J57H8cVc1O7TW54orFSLmLpKRjKZOI857cHNe+FzGdUkh1aNZTG2ATw4bocnvj5qz2ZI35KLUoByPYi3Ra0ujDn1Dk4FMFhdRy2DTXLlhGvQdT8CrniyBZWOp/oo4ZI3YXJRcM6kjk++O5+aFP5Msebd1MfUr0NS7LYoMR8ql67NjU5ivXgjdIfSZj6sHt2H+9eWuo3kEZSGYqu7OAoOD+K40u1kvr29Vf8AAg2ntkn/AKojB4Wv3TcCFyegbFam9KzhjBzgTWNHmBlLEbdp4OetHRdLc3G1M+kfn5pXW5SOMsF5I6dDRPR7prpS0SMShKnt7E0zRvqbOv3DWq2y3lhJbvGsm5eFakfTdIs4TeQNBF/9Moyn2FOtzcoY1JlaPb1A7/B+KStOF6utP+sQvG0jF2xhenGP4qbMZE6snB3LWr+B7fV7kTWc8dmyxqGIQncQD2yB3HPxS/rOjXfh+1Cz7DDLlA6klX9s+3/NaTp8iquGILN1NWJYobq3lglRJEIwUcZBrG7h127GjN6uZZXo7EwONHxKVUxsoLKc43fxVfHpYxuTKeSwPINaJrXgq7TdNoTRLGXOEeUjCEe5rPtXintbz9NqMQtrkruBVh6hnGeO1LnosrPyEaV8iuz/ACYw+GtVsZrq3h1IqG5FwXOC/PDjt7Aj71b8WeHLLT2tr1nWawMwU+ScFQfY/g4+KRZ4N8iQviRnPpdT1piit5LTTpzezmZLaXypY1AO7gbcdjnnr7Z71ZSFXSwDlU2M3YHP5KPiPRr7SJodStHUJcZAkjOVYdv47VxB4j1iOMKYEfHfkVes9SiktxZzNM9mhLRxSuGC9emAPf8A1ohY2U1zbiTpkn+mvp/asrujHYgwWur4WDcckhVIyMktjAbHSr+n3aQACP6hgGqUKZhAz361zgQzg5PIxkDofc04GtyDuMGptHxhVLMvU1BBCJF8tW9XZscVWk3XEaSOcyIMHB4PzXemXIZvpIKnBzWhOW3M8YEm/TvAXjVyxVM7sYxXOnX4aMFzl2BB6UYBDgqSDuHI96WIogupXBhkHlRMVaMryDgYwa5h1IxIU9vYzQAGDG0EUq6z4V07UpTd3elrJPHl42WQhyAfpPYjrxRmO48srEm8qT0U9KtM26ZCsmVAydver4DDEgEqciJV9NaWukvcwWtst7EfRbzoF/26/wAVlz6hdzwsl0zZc7mHuacfFmvebrtx5UW4K23LDIPx9qVxbLNK7bcA849qTX3dnwR5HfHq6pnPsppby7N0bnPbB6U6X0MltHZRWV1IkK2qfTDnceckn3oDDZxxxvvJGOvPOKYLUyPbRBZ2KKuFBboPahzdiXfjI5BMd7kR20QbcoXgg9jQaPU5CkxkVSyglRjkj3rpgZVWF2bZHyo9qiFnCuorLglzHtJJ7e1PHGfImWEtNuPNIWRjkHuMfxTJHZRghk4LDPFI8F1ITg7Tt6cUzeHLqa5JMzltjbR9qtWR4ZRwZc1EzRoREwjGMbwMmhOmQwTXuxpHVG/wY5LDHOfai+sE/pLo55VSRQfS1WFvPjUCRodzH3NWcfISE8MvX9sbOVRBIF8/OWKjj7mqUtx+h0mdJrhYS+7EwO7t7Uq+J9XvJ5LMO4Aw3C8d8UBmlkePDyMwHHqOaFu5IrzgQ2jilwCTKt163Zy3msTy+Mbq5SP1KVYjuRUsYBYg11tAxikxOTHAEmVy9xl1GCMdK98pQTsRsf2mjWgaVb3jL5xkIx0BpoisLWJAiQIAP7QaJp4dl2wcQa7lJUcET//Z</t>
  </si>
  <si>
    <t>Medu Vada</t>
  </si>
  <si>
    <t>data:image/jpeg;base64,/9j/4AAQSkZJRgABAQAAAQABAAD/2wCEAAkGBwgHBgkIBwgKCgkLDRYPDQwMDRsUFRAWIB0iIiAdHx8kKDQsJCYxJx8fLT0tMTU3Ojo6Iys/RD84QzQ5OjcBCgoKDQwNGg8PGjclHyU3Nzc3Nzc3Nzc3Nzc3Nzc3Nzc3Nzc3Nzc3Nzc3Nzc3Nzc3Nzc3Nzc3Nzc3Nzc3Nzc3N//AABEIAKAAbwMBIgACEQEDEQH/xAAcAAADAQEBAQEBAAAAAAAAAAAEBQYDAgcBCAD/xABAEAACAQIEAwUGBAMHAwUAAAABAgMEEQAFEiETMUEGUWFxgRQiMpGhsSNCwdEHM/AVFiRSkuHxU4KiNENiY3L/xAAZAQACAwEAAAAAAAAAAAAAAAAAAwECBAX/xAAkEQADAAICAwABBQEAAAAAAAAAAQIDEQQhEjFBIhMUMlFSQv/aAAwDAQACEQMRAD8AgOCi1NF7rBReTS4sduV8bLSe0TWFxt3Xuf6GNqg+1Z5VSnZIgEAv3/tgyljZVZxYA2vvviCRVVALV0d11Mt2KrsTYcsP6+NAsQUHSy6lu1yBa4++FEcK1OdEMNSRKNrev6YfT0szMxkRQoUWZW2OAgmKog19OhvpT3sMb/hnUAUcNqU9237YEWAtnLpb+Wlz4YKr/wAKCJSb3DkjvAttgAXrG1RXQXJJdid/LBbXV5qIqNJj4g23LBh18r40yldWeUyuNuEzH6DDDMKEpKtXsUkJjFjuOu/y+uABZWQrHNRK4JUtqOnnax5YIM0sUikq/sxGljbbVjqsQtX0qsNlVyP9J/fHBUtUo3NCpQg2sQfre9t/DEgfM6UCKjI/6lvocEGGNqWMzELuvMX64+ZtIGo6VV58a+/ghOGWXRxyyUxlBt0PdgAU9pkKx08drG6jn13wRklM00roGVe8kE/QYE7TzLLmEYHw8VbX7sGZCXNVLw2IA5lSQfmMACqgfXFUSEXaScnVbpyAwwh1JuNVmQXHQ/0b4Ho6Mw0KLcghdR88FxSaqOVlLWiQ7tt3/wBbYgBTRVDe2yTqL65rbkjYeIw8mrmlDArp6c8JKBGag4YALSqHUHq25P0wfVqYS6n8rN9ziQAqGQyVlXLfYnTfBtfw+DGeIC4JQLfcXsb/AC2wFk0Oqikmv8UmNZnR6gQC2pbOGC9d778+RHywAfKSYQZq8nPhQBfrguqqZxHNxSQhkjaLusFKH6gYByyD2mtqtxzVATyw8z+jeGnp9fuq0DnTb/7EP6nAAqhlMmZjVc6KdyLb87DGlT7h1qgVe/Tz8cB0ZYZlLpNjwdN/AkYdSSrQCSsWlWWoEKCLiglA7GwBHI6fit34hvSADky3Mar2ZoaKqeIMxLrCxHwnw64aqGjp0sjrLEPgI0nl44Tz5znDZjCJc2rSbk+7Oy2Nt7W5YZ1GcVkmlaqZ6teVqk8QkdwY7/XB2AmzhE9ppXte86jfwIwblAK1UwUFgPeChrasdPSQ57HTPlkoSaKQMaWQ89wSAfTbvxrlepayRWuG+HSTp3/oYNgZTy6FfdI1v+bkO7HzPGanyqZbAE7De/M4ykZJCiPGHQXLqeoAJt8hjrPFJhoqcksWdQR32G98SANBGqyUxBtwwyWv10gX8gLn0xxmLkwSM78wTtzxukK8VpnJ1lGXTp2Nwd79LXP0wJmqaKZ+82HlgAJypQmURA7XJP0OP6Kik4s9TsEIAiIPO4F/kL4+0qgUsYO1l2+WB6eeQnQZfw4gxUW633++ABj2WhEjTMd9VTa+CJK2XM6OqaVwyRVbRx//AJupA+mM+yrxwZaJpnRbNJKQTubXtgLK2hpcr4UtRCHap1kBxe2gftgAyoAv9pVV7X0qF/1Ypny5cwpKiUsEWN0Ybgk2Dm3/AIjE3lehswqWurKzKAb7WxTU6RRUFW3FVJnlUBL7t7j7AeFx88UvtAiVr49OY07WsWQ7elsG1HFaEDchtSsqgXIItt5c/TAlbc5tTqd7LYfPB1esbqBYk6ffF7GxO/0F/TFwFbzTwS0UkchTVNYEdASBiwE8BrKSsMU0k9SjrIkUeuzpbf1BHyxHSxsRQLpuzVICgczdhixy2H2TNJKepYald3UCS3MAcwfA4o/aASUdOZaiRy6FEQ+4Dvc7XHhb7nHyvT2jOYF1fy4Wckd5NsbUKQRjUgkEjrZ2ba4vf9O7A1POsub1TkbCMKLdLb4uATIFR0iH8sNcnr025YV9oGhjp41aRE3udR6eWF+c9oESV46CzPfeQi4U9bd/n98TE0rzO0krF3bcseuI2SPavtJ+HwaOFdIFtb9fLCiXMqyUn8YqD0QWw3ybsy9fTGoqmaJHX8IDme4nwxrSZOuUuz1qpJVaiIl5qoH5j+g/bFKpSi0T5MUQ5XW1SCWoYRREXV53tfyHM4IjyKGQgJnFCX7iHH6YbSZLW51JxmdzEfztvc4c5V/DmeQ3NQyL5Df6YW6r/Wi+4Xwjsw7P5jl8XGeJZaf/AK9O2tPXu9cYw5jNDThY5JOKpusmsnrysTa3pj1mg7Iz5VHPom0zEkQ33inFrmNwRsSPtjzjtXlkVBWxz0iFaWqXWiH/ANtt9SehBxM3SrxohzLXlJhT5/Pxkkq14rJsHGxt9vth7DmMdXDqpHLzKpZoz8Xy9el8SFh3Y6gCrNEzX0q4JsTf6YcLPRYvZssoaSvrn1zyBZKaFGBazci3cLbnwI6nBWXF/wC15J6n8S4JN9h4bdP9sRxzRKypWKskIEbgxVQW5HLZ+rDpfmOurFPQwpX10yNK54oDAK9tXXmOnkcVS+gcws00TTLsXt8TXvbuB5DzxG5tmQLS01HISjNeaUG3EPcP/j9/LD/tpm5p4hQw3Wea7SkHdVPT1t8sROwG+J9ho5PLDvs1k4rZhU1Sg00Z+E/nP7DC2joZqtxaN+Ff3mUdMX+U8EKqJZI0AVEItfFXc71snxrW9DOmjEQ4jbn8vlibzAGr7ULSMdKSTFB3hdZvb0GKCVjudXphHXwtUeyZhSFBX0jg6C1uMFtuPQAH59TZeR6pbGY03NaL6jplREWKAFRYaRYBB3792HtKjQrHThXYMCVlY3Ox+G/r1wh7NZvS5oqNTyKkgH4tPJs6+Y/XlitCAxNq2Uqd+4Hx9MKlCqOavhyZXWoXsnCclu4qLgjxBGPC+1c5qMhoHKlS0zy3ttZtVhf0vj0ntTnIrqV8jyBuMZhoqZ422CdVVupPInkBfmdsIsxySavy3+79NRH264kLgWiVeQN+ii2w57Ys32hmPpPf08nDXx1uDzx7Dkv8LMoo1D5xPLXzjmiExxD5bn54qKbsv2VQCP8Au9lxHL34tR+Z3xp80KPz0snQ88PMjzl8ukWOVvwRco1rmMn9Dc+u/ff2XMf4Wdk81jY01LJl0xGz0shsP+w3H2xMZJ/Byu/vC1NnNQkuURxlxUQnS8pOwW3NT1O55eOBoEzyfMKp6+vnqpecjlvIdB6C2Ccmova5Y3kTWhfSB+uAVikkXTCjSMRsEFzh/kPEyw8CtXhyMNSAt03wnO6nG3I/Ck70w2vlpcndIzECZOvIYphQQ1WQJPErok0YcKosT3W6i+NKVKJ6VJZxHKbDZo1bSe/lfGtTmIhULq1W2AUfEb2AA+Qxxqyb1r+R01L++iepKzUGhl1KyHYMbtbxP64VMxp52EyOY2UiE3I5kkkHv2GKSHspWVUzVVZMlNrPuxj3mt472H1wPnXZ93jjghlMmx0uF+G3Mnw3xv8A3GKp8afZknHeO25XROw1NVNUypEYJuCupWkFmHqOuCa+qzIwUwknOmoUn35mK7eZwvqKKryuV1k0OGjsHibUD9BjOBWrMv8AxJgjwy6hf/KR3eYHzw6Z32vQXUr37L/snmqqKKgp6JjUztw9SAcyL3J7hY49IEUeXwNcgsd5JLW1Hvx55/B6O+cyLI2poaWR0PQHUq/Zjiw7RT66oU24UAMfnt++K3X6ON0zLeqro4qMwkmJEI0re2o44ghZiDLKSTzN+uPhpGlEQSRk79Kj3hblvgxaKURWjl1OrXYPzPhtyOOPk5F5H2yylIY5JUVSzCFlMoL6VF/eH+2HM9X7Q0cFNL+DrKySRtuSBewPQXt/XOT9oqnimjy5GBlcLNK+2hO4eff3W78H9lIJqWveOpaPTJcoAdgQDz9PtjdxeS9rHTKVP1Em2U5bJE0sVIlPNNGBI8Q06rX5jliSzjI4KmqCzVC2gYm6D4hblh9nWdvQ5C0gsakzcNFI5nr8hfEZx6qdjUVjKWAvdhy8hjflyqEMw4Xk7A6GGqYSAVcihCQRa219jh/2GSSPtNCamd5YOCxUkjSWFgPkCT6YyyKvFfU8KOUApZmsAdh/VsM6pVo2OY0kYWop24jKtgHXuPmMc7Jke3LWtnRnF1vY5z95y8ohNlBvddtXh54WdjswqpjWR1dE6sFIjd7jUL8remH1JmtFndEk8Te6yiyhblT+/LCyWlZFmaJhCCty0nM7d3PGJalOKXY7arTMszy+SSnM8scYX4lFsK4ckpqixliAYi488PUhnraBXXVwCdMZv8R8L9NsclkpY3SZdEq8t+XljbxeVOGXNGXkca8teSGPYzLhlWbpOCOG6mKTvCn9jY+mGmfRumasr7e4NvEYT0tfVUlPDPwTNr5WU2Pkf+cUzVWXZzl8UlQzwvGPcltdo+9WHUY05nPKxNY/ZgrHWF/l6OYWVaFJIluQLsW6eXzxtl6SCEySbMDdhjKmoayEsIlirKZ15wOCT42O+D6WGoeF4ZKaZLLszJYfM45LwZVWnLJ2jGm4awSFCtpGuLDlvy8ueN6WO8qTSMqRIbsx5C4IH3wEk9LltMRXVEQMZJ0xOGa3W55DEZm/auTtFmS0FCNGWwAvIR+c8h6Xxt4vDt0qvpFLpfBJ2ohaoFNmETf4aOR0qI7fypDzv4chfy78YUFFRSRe9YFgC29wfTBWW1b0cMFfMvEpXiEGYx8wYx7qTEddIsreFj0ws7Z5JU5JItZlshehlYAD4uETyF+oPTGzk8ere5ejRx88yvFopIoMrp6W1MsUW35AAfpidz3M1ZWhpzqbSVJHL5Ynm9sEBeSoZo1BOldsVvYLI45MvOeZlCDGSfZo2PMi92Pfy2/4xi/SWNPJT3o3vKmvBL2TmTZZn1FGaihjqVDKOlgR02w2C59mMRSpnEcpUgARm/rikzDNhqdtSgkaR3m/j6YVJWTiVZY3seg1XuMVrk1b8vFFYw+C9ltTmJ6Sko6YNeOBb72CgDEh2roa+pJNM0UV9zxWtbp0GCuzvaGmSpljqndOIbgsdr/5fDBlaqyNJNPOxS5KBZNK6T39/XCEvC90Xb8lo7ye+X5RT0M06VLqTJqVCApPRQTfHGST+25vX0zlhFEiN7v5nN9r+Qv64marOo6UKomBddtV73HdgLs7mGZxZyaqKH8CZhxIybarDnz54dji15ZPRSlPU66KztCavLad2pZXjQG4VB3nbE/Bm+by3WZ3mC3uFIDeoO32xbNmFFWRNK4GsHZXX3sJ85g0RvOwjRla/uGzafPvxXFyrnpk5cEUibV/7Sl4FRVOTf3on20eg2xc0uQQ5VkRmRQZJipLHmR0xEZokcd51lu9rlgdyOnrijXtUZeyQSYrxXYLG7tYKqkXJPyHrjscfOsi9HL5GH9PWvQuKvS08cdtBVTsR9LH5HDDLHpKnJ6jKq11WnI0xxubGMHkFJ5gHl3cugwTk3bmDNqZqftHkSzEEAyQRFGXxBtYfPC7tdlYrMv1dmcwMtNa8kBUCVfPqbYa3sUiSqb0cr5dVnRJEeGTp59zDwOPQnmhjyKno6awSCMKpHUWxASEZrFSRZ0/Ani9z2kAkkDp5+eLGlo4pKamiyx2ksypKXa5Knk+3Id9hjncnjU1+Bvxcif+iG7S1U9LwFj/AJZY3PfY7frhpl8zewrLLHpNr3LYrcz7H1CpxKNkrIF95owvvr6b364kc1q46SLgrpMp90KThNzWljc9mibmm6VdGeV5NXZ3WzmE8Cj24kzDUAeoA6nFvluVUtDBJBTqaph+aZtTAciATsPIY7y+Ar2a4NGioWVgN+++9/XEtTwdoIsz4KmeGFCoad7BPEm/PyxR08j8U0ki61K37bHVTlOV1VO9PJRRQzpfQUUal8b4jaLNarLM6NHJAZXDBPdU7jpbwx6POKNdQlYM/wAYYNiNqJA2ds6kKtgQRbn54rjyL8k+0WyT9XQ6r4RVwNKRodN+RBB7xifpcwzIyNT1DCdBspkF2t547r81qVrlSGb8ID306eJvzwGO0tJk03Hp0hr6y911A8OI9Af8xHy88P4uDyf5LozcjL4rp9j/AD3IKfK8ujq86qeAZFDpTE3Zu6/X0xDV+ZSZjIsdisKCyRjYeeA85zmvzmreszKpeonc7s55eAHIDHUEixzmSWISKt/d5Y6sY5haSOdV1X8mekRsRl5JJ2Qkt3f0AcL6meSOh48do3I13UW3J+3w/XBGauYstaOO+p7LYc9+Y+/ywszab/BppuNSILffDNCwymzI5jRlq+mikGu0g+EPtzHcfLCurgny3/FZJVO0A2eJvjhPcfDxGCaNAuXxi3ex+Qt9sYs6moljlNtUbLG6bEAbEHvBIviHP1E7Hidrc0yGno82ro1ZZtIECG2pCL7g9bWPqMY5r2o7G9pZEqa/L6ikrwP/AFEYsfI9DiZ7R5xJnD0ERj4ZhUhlHInbl4WUY3OQ0wpmmZWARXdip/KqE/cYqp2uyd/0W9F2o7O8FxNnaoVW0euAi58bE2GFsfanKHrNdZnIWEflih12Frd1z17ueInNMmFKDw3ZwCg3A/Mt8Jo4Wd3W3wkDGf8AZ4v6NC5WRfT0rN+1nY0tqp4c4rJd9J/DiTy3ufpiWk7WxR6ny3JqWOdz71TVOah/RSAg9Fwgp4GlkdCPhQtjJ4WUN4YbGDHHpCqzXXthOYZtmGZSa62rkmPRdlUDwUWA+WAyptvsMbwU+oxm43QYKmpHaIMBsG7t/wCuWG6FgTRERqT1OGESfiE7c+WOKuMokYO+wPzuftbBDJ+I9hvqOAD/2Q==</t>
  </si>
  <si>
    <t>Paneer Tikka</t>
  </si>
  <si>
    <t>https://encrypted-tbn2.gstatic.com/images?q=tbn:ANd9GcQ4WPcEMBznpu8pefQz_M9q1HztuUBZKlRIU5YatnGAlpQQuDfM2O2NNf3URvv31CTb5YxuSxCHwHNLwFGJcO3l9EJh8Y4E3lTsMMvnCa48fg</t>
  </si>
  <si>
    <t>Veg Cutlet</t>
  </si>
  <si>
    <t>data:image/jpeg;base64,/9j/4AAQSkZJRgABAQAAAQABAAD/2wCEAAkGBxMTEhUTEhIWFRUWFR0XFxgXGBUXFxcYGhgXGBkYFxcYHSggGB0lHRcYITEhJSkrLi4uFx8zODMsNygtLisBCgoKDg0OGxAQGy0mICUtLy0vLS0tLS0tLS0tLS0tLS0tLS0tLS0tLS0tLS0tLS0tLS0tLS0tLS0tLS0tLS0tLf/AABEIAOEA4QMBIgACEQEDEQH/xAAcAAACAgMBAQAAAAAAAAAAAAAFBgMEAAIHAQj/xABFEAABAgQDBQQGBwcDBAMBAAABAhEAAwQhBRIxBkFRYXETIoGRBxQyobHBI0JSctHh8BVTYoKywvEzQ5IkY3OiVJOzFv/EABoBAAMBAQEBAAAAAAAAAAAAAAIDBAEABQb/xAAvEQACAgEEAQMDAgUFAAAAAAAAAQIRAwQSITFREyJBMkJhFPAjM3GB4QVDobHB/9oADAMBAAIRAxEAPwCYrizTSsyhA+WqDmDoF1HQR87hhzZdJjzsvRJSjM1zBYUiAszAhPaFOUrYZikXAKtW5Qu7O4n3Sl7sQH9zwfw5cwy0maEhe8IOZI6Fg8e/BJRSRE3bJKeqQvNkUDlLFtx4GI6mQtSkkLAQHzoKXzOLMX7vvjfLLlhSgEoBJUogAOd6i2p5xoa1BQFpUCCHDb4IwRNo8OEtfd9lVwOB3iAK0NDRtJPCmHBzCzPjwdZBRytIuwybirKoluoAQWnU4ElR5fOKNKGOY9B1izXTiUZPEwmCSg2wnbkgfQG5J3CPa52BG6IkBjBWnQFJvG4I747WdN07KFBIzkvBWop7ECxZrfKK9PT9m4ffbpFySX1vDZRtqPgyPCvyUJzpuN+vIiNqHEVOlCiwKgPMxfq6Y5ePx/OAc1OVXS8UQi0Lkx6lShL7x0SCT0AJPwhQxiZKrRLnIRlmpUyjuUlj5kFvfDz2qVZQbvr5XhMxHDxQySVEXXlQkPmXct0YavwgK9q8CdQ5beOvkE/stQPsxHNpchd78t3WLImzZocjKngCR5nfA+qG5390bSR5smT09bOJYLsPL3CKeMSSt1KH0gIOZmI4EERZwusEtRACWbhBVeMmYCjshwZiW89esakD2uWJOMYjOmICFzlKSNxAGnQXhcXVmSpibK3cI6DtDQyZKB9G8xQJUQPZbQD5wpYRh3rFSlAGps+59/gHPhGQ7poU1tnzyE8GwmdUKdCCS12skDdmJ06aw40GxFQw+llJbQd9V+Dt8oOolJp0ypMvuJJIKrO7O5J+seMEApSUlaFEgXuXBbW/60hnowV7ldfvgojij8iPjGB1EnvTpYKHvMQcyb/a3p8Q0VE4WpsyNOReOr004TE6AghiCx1GhHQ++OabT0q6OeUy1pRJWM6CoFeUOy0sCHbdyIjZQUUpxfB08ajz8FD1Ff2IyNf20j/5Z/8ApMZHbjNsPIVXRIGk0eI/OCFAgBLBQPSFXB62qpK6dSVcpSRMWtclSxqHJASrRScvA2aGihSkrUoBiBdrAvyjlpqaXk9V5OLJBPMs5k7tecFqHaEjVx4wLmJsYrplR6fXBEmNv7czBlFwQxBuCDqCDrFSdXgJCUAJSAwAASkAaBKRoIC08sxdEq0abbKylFRL7xFGplwRWhjE06SkI4x4+sxP1L8l2CftoD0qbvwFupjxfGJwG8YhmCJXHhIcmVFpi3RzGiBRiSTHQVO0ZJ8FqpuxEaSFkRidI8kF+QitbV7pC+WqQXk4ghu8IC4pMEwskZUvfmIImncd0Pz3xRVRqcuIGWob4gglDyGtn6zPMUSfZHxLfB4u47gaKwIC1qRkUbpZyCLpvpoPKF/BpolrI4kfOGuRNs4OsFFcUw3CMo0xJxKTOp5bLQEnMQCnRQGih+EKs6rKnzGws2mvGOwVqETEKTMDp1vyBLjyjlGOYUJdQZKpiVKICy3dbMMzKGgVy5iAlGSd/B5Oq0+zldEVMLDMrR26QzUGJZZV1WGhIc9AwPGAeG0BUCVIIGZkgghwN45QYRh67EOANGAMbG/gnhYCxavmKLKWlBJ7qQQVseN98WNhKMIrUhXtMr+k28oJowtEoLnKSCsAkPe8A6WsElaJmszNmfQamzcCIGUtklJguovdIfcS2gSJipQkpWEFi43jVg27jFVeOqmgpQgJG8C7jRhwgVi0pNQlVVJSpAYqUy0G6bnuhyFeI4wOp8fAz5ZeUrvmCjmHG5DMeQHWHZIzkrvh/wDRjyyT5Y84JPIUtA3JB8QwPvPugD6RFuacb3X5Ml/e0E9lVEIVOmd1xYqNsouSSdB+ELeN4gmpnld8iE5ZYbUPdXJzu4ARiThh2vtjpO4V5Beab+9HujIt9tyjIXz5M2o6/iIp5yvV5mRUxs4SfaH8SeHUQkzaHsVKRq6nB4p3R0SYEg5yA7M7B24PCHtPUDOANcvzj12ldlcugbMU5toI9CY8kJtExEEhZJIEWpcV5UWEGNORDOTA81Skk7xueCcwaxQmgaGJdTBtJofhlTKK5rl98RTFvE82SN0VjHlyi12VJkRX8YnpoqzC0XKBClewhSvugn4RuKFs6T4LMzupc9BFVEwCKuJ7P4hUL7tOtKE2TmUhD8SQVPDHsPg1XRqUZsmWvMNe2S49xilYnOVNOvJlpRu+fBTp6xSAVMco1JFh4xDXbQBQbMkDkRDltfJnVVIqTKQlK1KS+ZacrA5jccwN0c8nbAV25MpXSYPmBG5MMoP2KzISi1y6N8Nqc67aPYw60S3TwaFzANmKiUxmyiDyKVf0kwyGXlBDMW/Txm2SXKHxa+Gb1BJSoPqMo/mID++J9o9i5dQsT5azJngWUlsqiNM432s/CK0gFS5aeMxP/qc39sHNqamdKplzJDZ0MWIcFL95x0v4Q/FGLxtyVom1PLSOXTapUuYZVRMSmYleQg2A5vYEEXeLP7dlpmCXnFxYgjKSNz7jCxjon1c5U6blClM7AhIYAaeEQ19KCkIAAYWA+Pv98QOXNR6PLk3HlBvHMTzS5mV3SkluT3hcwybNnJS0lIKbKmK7wUi9spsDzgnh1HUJAUVJyHuqv3yneNGuNYJYpUy0oSmWGADMG8I745Apvlgei7aUntpM4IQLLzcAWuk2UI3mY0ZY7RFJImg94LQkkdSgKZJ6WgNVVbnIsd0qDjxB/GCSFl3AYC1rAWYACDjKUEqYlSr4Btd6Qpsy05KsgU7IAy+IcX6kwTk7QU03IiTMJUpQS5SUpSSlZu5ue4RazkQPxjDkKbKglSyPZGpBcRBN2ZLgpVJzO7OsEHvmxyt9bi3uh27BLmT5/qOjkT7XI+dhK/fJ84yORZK396v/AJ/nGRv6deV/yP48n0zieNa3/AQm10wqmBZ0Ii0mSVanwjSfK7p4puI9ChrkbIMSZopypsThUEgS1LMToMU0rAjyZiCUxzORdnKADmE/anGjKyqQx7zEHeGP5QRnVa5qsqAVE6AXJgnSbByphSutJWUnMJSVMl2b6RQ9roLczCppzVIdCovkX8Aql1j9hLUoiyg1k9VaQ3UeyG+fNb+FF/NRt5AwxSSlCQiWlKEJsEpASkdAI2VMTvJJgPQj88hOb+CnS4PTy/YlAnirvHzVYQSQhZFgABzt7opKmfrWNFqJ1JhqSj0Z2WJiyN48IhM48YhMeExlmpFgTTEgnmKaViJAsRyo5plhVQYrzpr6xDU1aUAlRAADkncIEp2kp1HKJqX6s/SN3Jds5Y5SVpFqqkZspClJKVZgUkpLsR5XNoybWVKR3JxVyUz+8MY3TMSrQxikHdHPFF/4BWSUf8ilVUznTK6rhNvdA6voh9WxENtVThXIwIraJQB3xLLTOPXIW/FPiSoETJxYAPYNubmTGsspUoIIufAdI1USk6PfQ6RSFcZc3tCjNlBZLsHZrloilCSYiWmnfHR7jWAkDN7o1wmvSkZJwAt7XT5wRkY9LnoZZSmYB30lx4pfUeJgbW0YACgQoHgxHnC23GSJsuNwd0Q4pjSGy07n7SlDTkB84o4JMPaK7RRLhmJdwdWHSK9PTK7RVrGLE6mykFiT7n8Ia8Vr2k8d0pWMP7Kpv3Uv/jGQu+vTft/1R7Henm/BRSOrSxEU4MYklqjWdHslAuTKnItSeBt03RisQ5wL2vmdnMQr7QIPUf5gSmuffGWakMU3Euce4dJmVC8ksPxO5I4kwHwekmVM5MqVcnU7kp3qPIR1ehw2XTSxLlj7yt6jxMZVhdGuFYeinSyLqPtLOp5DgOUXO0JiLmY87SCORYePFLA1MU59clI1gcKjMp1HWwA/V4nyZVEbGNhmZUgRWm4gkb42k4K5AWtQzXAGg6mDFLgkpF8r8zeMUpS6GVFCzOxPlCvj+1ipZyS8pVvzOw4WGpjrRp0/ZDdIXdotlqWekkoCVjRSbEQM4Srhj9PkxRnc1aOXr2jxBLFSWfcUi/QO5DbxDHs7tDOqAUqR3gQO65Bflui1h9K30QQiSHyqmAEKXusTck+54aAqnw9KEiWXW7ZQnMW1JcuddYVHnm+Pkfn1WJwa2JP4aFHa3ZmuqJSezcMrMpDtnG4H8Occ/mSlJ+jmZkTQe8laWZI4flHe6faylVYryH7KwQfBnB84pYxs/SV6StORatAtJDjkSIZKEZL2u2L0uu2On1+Dm+yNcsFUtUxwAClJd23s+7S0O0mrcQs12FCiJdGX+K5LdSYrftnLK7YvkzBBLGyiCQDw0jcU3BVIzU44557sS4/9G2fOEU1zCOYgTSYumb7Kgf1wi5LnRQsl9EE8Li6kuSGrpEzLs0CqjAwT7RD9IOqG8R6GIgXCMu0BulFUmJ1Zs0WdLKPk/wAoVJ8ifKmFAzygbtuLbw1jHVpiWitUU6VhlJBHAwDwRfQUdRJcSVo5ujGZqGC0hQGpFlHd0gnS4xJUAFqylt4NiNLs36MSbQYCZYK0OpG8b0/iIXhCbcHTQ9YseRXEZfWpH25X68YyFrsxGRvqg/pIna0GNlxFLMa1U8JTFxIhD9J8/LLSR9VY94IhMl4mzJKVZizABySdAG3wz7cL7RITq60/1B4v+iPZpNTXqnzEgy6Rlad1UwuZYB35bnkQmA7Y5cI6XsTs8KKmGcfTzQFTeKeEsdH83glMO8xbq5jqgdWTQBBA0UMWxNMpBUosBCTS7ZzFKJUgCW9mfMPxixtTJnVBCUDuPu1Khw90e4FsLVTLTShCOIuo+ER5ck3KoI9TRQ0+xvM+f30M+CVEqcnMC56h78HiRWFdlOSQSQAwe/i/60g5huzMmSgJSNBrxi0qiADEunnqILZxz2TOSt7ejalqA0WPWA0Aq6Z2J7yg27nFKdjyE6q+H63xu9I6ONyftQxVFaANYS9qNpVIGSVdZ04a3eL8icuoB7JiOJhN2wwadKWFEKUltw8wWccDCss3ttFGnhCOVLINXo5oFK7Spn95WbJLcOxF1KS/s6tbgYObaUaZ8hitachzdwAk7mO/f/mA3o8xiXNpQhFlS1EKG9ycwPkfcYLV1WQ8HCMfSryJ1cf4so1Qk19ZLUnImSnujuzAuYVtuJexHgOUX9iJsyTMM7KsyFdxamJSC4ZR6HU7gTC/iEztqpQUGQFMcmVJLcTv090bSq5VP/orKQ90kuFA6hQOr/OPOUts93g8tvbK/B0H0gICqVa2ByXU/wBnQ38Y5Tg+ET1giUmdkULjK6FDmFJIMdUwSuTVUycwBcZJgNw4sdeNj4wzSUhIAAj0XD1GpXweth1OzFUVy3dnGKTZufIBPZKS997RdkVG42PAx1eolgwrY9gyFgkBlDQjWNjj29MVlySyO5di4idE6Q9xAsKKVFKtRFykntDYuyeSL6ZWYNvivMkkRckTAS4gpNpQtIUNRr0htCmLKpfEQgbT4T2EzMkfRr0/hO9PzEdUnUjQvbYYV2tJOSPaSkrSRqFJv8iPGBnBTVM3HNwlaOZZ49hZ9bX9tXnGQj0Cv1T6FXUAQGxKt5xWqMQ5wGrKznFLZLFALayvKcrav8I7Z6MMNNPhktSgBMqCZ62De3dI/wCOWPnupPrNVLlj60xMsdVKCfnH1ZPlhCEITYJSAOgFoyK4sKXgpT1sHhF2vxkpIloLKNyeAhuxSc1uUcznSjPrig+ybk6d0agHx98I1EpKNR7Z6H+nY8csl5OkrGXYOVMWM8wkgqOR/shnI5O/lHSJCbQo4VKFOAhIYAAJ6df1rDBJrnGsdjW1UBqJKeRySpF2dOaPJEsrurThxgcupBOv5wRpanhGp2xTVIsmillsyEltHALdHgFjWx8iaPo3kqd3QBlJ5oNj4NDAlTx6THSjGSpo7HlyY5boOmKWz+AGmK7942zAM6Xcdfxhkl0aG7wzcc1/jHs/j59IiE8JdzGRio8IPLlnllul2AscEuQsTEICdM2UAOL8NdY19ZlTA4UCDFnEMLXU+yQlJ3qf3DfAlHo9KDmTWLHEZE5X6PaObafC4AdPvsGV+yqVZlS1spSnc3HRhCnXoCFhHaBZSWLXvwD6wZ2plV9GCsFE2UNVJCgpI4qQ+nMPChgdKqZMzruC6nJ1vcxFnhB9LkjyQt0kdVwyqTKppd7m+5yVKJ3an8INpxIABy0cY2kVNWoLExKwj6qH7qdNAd0aYTj6kKBzFjZST8eUMefbxXB7mm0Ec2K4STa+DuEvEAdbiNawgpgPQYVPUkKAYEOMxY+UXxhNQUtmSPE/hFEZPwQSijne0dSEzg2upjZKnSFjx/HoYY630aqmKMw1AzcMpy+bvC5WUs2imdnPR3VuAXcKFvZV5a3EKblGXK4BUd3CL2GVF2O+GzC5n1ToYRZBuCDbcYcqBVkqimEhbiFplKCkhr6eI3wHxCmAlrKtMin6MYZqVL6bwD8vlCf6VsWTT0ikA/STR2aeN/bPgn3kQ265EyifNvq3WMgtkEZE/qMdaD9RiYA184XMUxgrdKDbefwgUtZPtEnrD56H9jRX1Wecl6eQxWDotX1UHiN58BvhyVg9B70O+jabMmS6+pHZykHPJQfamH6qyPqpGo3npr2mrPe8BBUMAALDQcIF1Y75grMoT9pajKlZ8IXdh8KTNmKnqXdLhm3nnuF4YsWlpUtKVh0qWxBcA7rtu3+EEcGwlEmXllpAc5iQ7cgAdOkSTTlk/CPS02aEMcovt/Jak0yVJyqjQUI+rOR/yD/GJ0YEF/6iiR9lyE+IHteLwXk0stIyhKW6CGVZNuEqZUNULl5nKUi/U/lFk4qqWhakh1JSSBxI8YnxalpyszJMpZWAUlcpBKNbpURZTEbriFjE61GQpJKTvsp0nmGhDmoLsGc1tsN0W2E0ol5pSUqUsJIKiwJO7w95ENiKp45hQTUBctQWFpTexBuQHzB33DUQ30uKoJbMAeEbhyN9sTjk2vcMFRPGUws4RMM+oWCe5LPe5k3Cf1wievrwEm+6BuxtWDLWRquapfXRKfcBByackihcIe5UyJDA2nqRFjt4bYBXxGkzA2jltbRSKZUyVOSoIVcEA+ABGhG6OrrXCZ6QaILkg6FM1BcfeAI9/uhWSPFoGXRz7Aq0SloWWUAq6TdwP8mOoYZszRJnipRLSVEZk/Zc3Csuj84RdrFy8iFhPfzMSPs5VG46teG/ZGoJppZJ+rE2GO2Tg/6g4HPHKUU+x4lzhEqViA0udziYTouGUEFzwID7R0CKmnXKUAXDpJ+qoeyR4+54mWsxHNmskk6ARzVqmcpOLUo9nF8Anqz5DfK7i9iLEdNI6Xg15fSOd0+GTvWlTACEOVKIsGUrT3+6Oj7Pp7h6xPp00qLv9Q9LfuxvtX/cM1GJJppBnTDlSlJc8BY+J5c4+etr8fXWz1TluEjuy0v7KHfzOpP4R2n0nJbCZvVP/wCiI4zsphfrNZJks4Ut1fdT3j5s3jDs0mqR5XbKH7Dqf3C/KMj6W9SRwHkIyE1If6cfJ8mTsGmj2WX0N/Ix9Heh3ChTYbKBDLmvNXZi6tH/AJQkeEcZMpiGNjy+cfQ2y6U+qyhwlo8soi2Duxc41QeQQRFDEEMoHlFuS0R1qHHSOMEvE5H0yB/3W8/8w0TylDJ0ADwvbRKyKQvgpJ8jf3QUxIFaQpJBJGkIlauh0VZPLxBJuC4gFthtB2VOoILLX3Re4fU+T+6K655RYhmhD2sxIrWhRfLcJHJw5PX5RPPK4xSfYGZ7IvyE8J2mnypPZyiltwXuJ1IcjfducLuITZ6iZzlysOHL8yW3RpSrDXUx3czuiY9oxQVMwzOdGZ9eG+I7bXJBGbkkinMxWalVibcgfezwZoMYM0kb28erQliakTQheYpWQ5AJUH4JFyX3Q8//AMwaJImqzPMACUqbMBqQw3iz8HEa4OEdxXmxuMUwquqCZeUOtShcG7DiDFXAK8SFglRKHy30S7tfnA6e4m5XNmLjmAY6VsZh6VU6hOly1pVbMyT2iBoFBnBB4xuLdPIqfRmnnU/d0SUFWFFwXB0giJkVDs32T+rKZOvZqJIHJKtQORiH1opOWYClXA/LiI9GNrsqkk+giudC9tZNAp1PvUlurwRVUBneBlbL9YZAHdBfqY2XQApVCAUXD8PKGbZ6anskpFmFvwiri2DLTL7qQ43/ACMKmH7QqkLOaWrLmY8jyMTt7JWxiW5cHUZa4klrgBS7QyFi0xLixBIBB4EQSl1yFMQoN1h6kmBTCwLwL2irhLlNvVbw3/rnE03EUIS7vwAuTHPtqa2fNW+WxsOCRGTnS4OjG2M+GTBMp5hYWB+MFtn09w9fkIC4ZK7OjUDqpk9XLn5wy4FIaWn+I/lBQ+AZsAemKoyYcEb1zEDyJX/bCh6FaPNVTpp/25QA6rP4Jif0+Yv9JT0yTcJM1XJzkT/SuLfoGlNT1K+M0DyQD/dGZeZHQxv62dKzRkC/X49jLQdHD6nZZclClqXly8FFQPAMbuSwbnHXfR9iHaUaUlTqQMijpdNxboRHMcdqJi1SpS1ZlIQFzFBrEvlS+/efERZ2V2n9VqHW/Yr7qz9ngtuR15GHxdPkW43Hg7vJmE6iLRS4gfRVAWkFJBs4OrjcRF2WqCaoBcoW9qqArkLA9oAqTz4j9cI5/h9HVz1IXKmkAMM6lqtuIAF+PK0dhq5T3/TwkKpfVqgIAIkzCpSCNAsl1SyPNQ5PwiXPiUmmehotRs3Rtc+URbSVBRIyO61KCH38/NvfCJtNSFSXlpJEtkuAb3ueTkx0ukpO1mGZNDhJ7idz/aPyi+nAJK1KUsE5yCblnG9oTlwSnK0yLNDczh1BTrXmyDMwBKdVNvIG9oYavZ5JlBGh1fe/OH2XsZKkzFLlaKAYH6urtvDvHlVhRaBhpmvqF4sShyc+2A2aPr6TOZQkgzE2sVaJPJiX8BHVMXlpmJCVpBAII6iF/BgJcxat5GVvusSfeILKnqKg2msURcYxpj522ZL2ckKKlqQ5UEg8O7o0GKVKUJCUhgAwHCI+2tGgXDdsU+EAgiiZC5t/hS6ilUZKimfLBXLKSQ7e0i2rgebQXTMjQzY5q0HGTi7RyLZqpm5fpZilkneTblDJOxgSQgpmJCs4dLglmOo1aFHGqns6mqEp2C1ZWGhNyzcCT5QFppnaLySwxVrrbiTxiOU3VItjjjn3Tm6/odUrccmzEJCcgL3DO4Y2LnS7+EBJkvsyZisoe97+T+UXtk6iUSqUZalGWAMyvrEjQJHDnxgntDgk2qyhMuwUDdk2HB4V6c8kblIheOSdS4Eygo86ivJdRfSGeiw0gPlhgkbOZMuVO4O5u++LnZZbENFOLFtXIcpsCerFtIF1BEtaXDgqAZnuSALeMNM4CFbH5iu0lhA35ibskJ7znlb8IPK1GNi7osqnJmmVLlKzAqUXGhY5fFr+cPFJLCA+gQGhb2VpDMUqpULrLJs2lrDcLfGBfpf2mFLS+rS1fTVAItqmXotfJ/ZHU8IPD05v5MpyaRxnbTGvXK6dUAugqyy//Gnup82f+aOreg0/9FO5z1f0S44qJUdj9Bs//ppyDunE+aEX9xhblbsrlGo0hl9XP2/dHsGPVBGQPpit58+YdUkha1XUtRJ3XN/CKmJKMWlSkhLsAoF30P5xUrUkj3xSxSbGDYT0gTKFpM8GZTv3SPblfd+0n+Hy4R3TAtpKepQJkqYlaTvSdOSk6g8o+Vqpd9IP7Nz5tApK5ktaDUIEyWcxRnQfYUhQcal2IOtxBxlxTBnFXaPqZK0qFiCIoYhRBQYhwdOo08RHDsO9K1VLUUrlompGhcoV5hwfKGzAPSxJqV9kqXMlq5qSpJ6HX3Rm6LNeOSVtD8mUElxofjEhXGlNPTNRmSX47r8DwPOBuNV3qyCtY7o3/AdYGVRVvoKCc2orsK53iCqUAC8LVNtfJWQAq5Dhw36MX5dYqdMCQBxY3t9pXLlvhayRkuGOyafJjdTVCxtOqbLTLmyg6xMJCN6kkAG3C2sXcIx4KbOhSDwUPgdIdJGHSxudR1Ubk/rhFWuwhCi6d26M2yXKAckyKTUpUIlSRAepo1I9ix9x8IX63bdMhWSdLWFfw95J5gwe+uwNt9D40CcexRFPLUtZ0BYbydwA4wtp2vXNS8uWoBrZmD+EKs4z6mc8wkhJsLtrYQrLnUVwDL29lakWApZnsVzVZsgBzpKjmcL036EGC+Cy0SyXGXNv3nryipXBQnZ5iGZFrafj+cQ1M9XtNdnA+EeXOcr5JsuSV0+h92OqJaJ60LSBMVor7v1fKHqXOvHD6LEV5xMBOZBCupe990dcpasLSlaC6VBwYt0mS1t8DcM9yC6pkQziFBlCNM1orzZ8WjgPUZs5Q+//ABEhw0KBlb1gdofsod26k6dCYz1WZMqEqSO6B3lHQcuZ5QXrKmVSy1TJimAuTqSfmrlC4xu76Nk/BFimISaKnMxfdShLJSNTwSnmY+b9psTmVVUufNPeUAw3JSHZKeQ/E74btrMemVs3Mp0y0/6aHskcTxUePhCXXoaYOnzhD1CnLbHoqw4dqt9kEqW8dC9E1aEVK5RPtoBHVNj7j7oSqKmJUCBFykr/AFWqlTdyVjN902PuL+EajZq+D6MyiPYD/tRH7wecZDrJKOGFmMDKyYQOJ0Hyi/NVaxgLOKlTQnRr+VoaCVp2UrYnuuATxAZ2h12h2pTWUyZMwJV2bdlYOgsAACLtoCOUIdSe9bS8RyVstH3h8YL7Qe5IMCma/wCv1aKk1CpawtNiC4g+iTx0ER1VMFD9cY82Oanyeo4Jj7sRtXnSO8yhY/gY6VSYlLnJyTACCGILEEcL6jlHzVIUummZ0ORvHH846Ts9tAJiQUqvF2PIpIiyYXF2MWO7AsTMoyCP3St3NCtx5HzifY9ZlFaVpWJgKQe0sr2RboCS0EMLxkka+B/GDAqpcz20h/I+cAsEVLdHj8Dsmty5Mahl5rp/P+SZM54kCuEQClH1FeB/GPF5k6pPheG1RJZ7UycwvCDtvgjgLy6KF/GHhdYIW9psSBTk+0QPnC8lVyFC7KOBYRmYqFodaGilIFkJ8hATDFgJHSC0upjYVRkuWVdpsFROllkgHiBu3jxjl87D5oWnOgusFQSxsA/dPgB5x1qbUuIW8XqwxHGJ9ThjPnoB4t/DFvB8DWJqSsDIbqvu+yYf8NlS5ctKEmyfxeFLZ4VE4WkrtZykhJ5gm0OVDgyxeYoDkLmO0+NLlIL044+EZMqibCLNNQE3XYROnspWgD8TcwKxPHSxCbc98VV5O5fQTrcRlyU/Lf8AlHLdrMYXUrZ+6k6bokxzEFkKUSzeLc4CUs6WpkhQzHdd7XMQazO37If3K9Ph+9kM6QwhdxWV9InofiIcaqWAlzaFvGCnNLAIJdXVjl/D3xJhTUik2wSXr0gbjEpz4n8oP4VKsW+ydeX5PAvGksS3En9cN8X/AGiY/WBPXp371fmYyPMkZG7h21BqaQA8AkTbqVxsDyH5wRxacAm2sCJ32R0/GLDyuiFCXvEVQgi/AvBGRJiyqgzBo1ghWmVmTmG9IPu/OLPZuPL9e+Buz055WQ6pLHo/+fKDaRbx+EeNkW2TR7EHuSZTXIfUbh7/APMDKtS6X6aWbZg6dxf4QwZfj8BA3aST9B/OIzBNrIkbljcGMWzW1aJwF8qxqDrDvRYmTrHGti8PC5y33S7cjmEN1ZjaqMJM0FaFKyuNRZ78Y9H9RFT9MgeGTjuR0+RXji0XpGIHj5RzvCtoZU8PLWDy3jqIOSJ5G+H9CH3yN6qpKrKSD1EQeoUpObsku72JF+LPC/68ePQxZTiVu95xz/JgZTh8jcFDfZUb+qSR9r/lAmXiI5GMXi6P0Izjwb/cMdjJH1X6qJjErkpNpaH+6CfMwDqcVJHdtblApNasm5Edf4CUV8sbp+MgWED6rF1EatC3UT2ch1GF7Etr5Uo5VErW7ZUXbdc6CObOjC3QzVuKkb/xhMxfbImbLkyQ+ZYStZ0AJDhPE84aAnMk21B+Ecwp6Rpks7wtP9QiN6lTukWRxbKse8YlH1aaRqEEh+POEXZ2Ys1cvMBckb/smOkV8p6eZ9xXwMJeF0wE+UW+t8jCMS9jCnKpJB7aAlMkqSASCNSQPcDHPqaYtc8lYZk7jaOq1VEJyezNgojTkXhR26wEUZlGW5CkEk/W9o38LQ3DC4NoXKe2SslobWe5t8oFY2z24P8Ap90R0FebXcHfx6RviksKGZO8b92v6tG3xTDS91oEZRw+MZGnYc/15Rkdx5HWRVc7Osbgnr1jSnlZi8eIcuTqYKUNPYR6CPHkSU1PBakpbExrSU7wXkymEczBLWOwqSPqrv5/n8YY5SnFt3+IpbWUDoCwLoPmIr4FXZk5Sbj4bog1WPncX6WfG0NNp4n5RSx5LyQP4x8FQQDWbhFfGkPLSP4/7TEUF/ERXN+xmmwsn6VZ/wC38xFz0gyXlSh/Gr+n84k2LlMqYf4R8TE+2qXTJ6qPuTDJ2s1iYv2ADYOjBXNcbk/FUGdqsUn0iZZlEHMoghQcMAPGPNi5TKmdE/3RJt5JdMoc1f2xym/W3fvo5pOHJvsptNMqSsLlhJQ2hN3fcdNILYttJKp8onZhndmBVoz6dYXdgZDKm9E/3RLt9T5ux6K/th/6iXqfgW8MNoewfHJNRmMlROVgbKGvURHje0EinKUzVKBUHACVGwtugH6PZOUzh90/GNfSNTZlyT/Cr4pgv1L318A+hChjwbFk1EvPLzZXKe8GNoWdqNp50maqVLQnut3lOdQDoG4wT2Dl5aYj/uK+UBdrqV6lR4pT8IBZ5+o18BvFBRuhm2fqFzZEuZMLqUkE7g/QQhYxSNUTf/Ko/wDtD7sohqaWOAb/ANjC5jkj6aaf4iYTjtzkxs2klQ/Sh3Y58uSxSeCx8RHQ6f2R0/CEmoRr975wWnje4DM6aG6Yl5Sx/Cr4GFClQ0yWf40/EQ4/7auh+EKiEsUngofEQzTr2yAzfUhspwy0nnE22eCColS1Oy0OBwIN/lGuR+sFXJQkF3eG6X6WhWftHEsUweZJUWDHek6HmOB5xtQV4V3VeR1jq+JYcmaClSX3f44Rz/aPZBaO/Lc8xqOo3iG5MSkDjyuJS9VlxkCOyqf08ZCPQl5KPXiRytYOUm6MjI9BdHmy7C1DBWT8oyMgWEili/sK8YSsH9v+VXxEZGQnN9DH4PqG6m08o0xX2U/e+Uexkedj/mIvn9DL+yuszoPiY22t/wBr+b+2MjIPL/OEw/lkeyXtTP5f7ol2y0l/zf2xkZAf7gX2EWxntTeifnE+2X+1/N/bGRkd9532kOxftzeifiY3241ldFf2x7GRv3GfaT7H/wCifvq+AgftL/rn7o+Eexkbj+s6f0hnZn/QR4/1KgHjn+rM6mPYyDw/Wzsn0ocqb2R4fKFKp39T8YyMjdN3IzP8DVL9k9IWZmg6j4x7GRum6YObtDdI18oKTfZ8R8IyMhmm6YGftEG89IrVnsxkZFRMxdjIyMjjD//Z</t>
  </si>
  <si>
    <t>Rasam</t>
  </si>
  <si>
    <t>https://encrypted-tbn1.gstatic.com/images?q=tbn:ANd9GcRRWyHYfozfTveWggZ0TYTSjIamSqNI29KK71O7hrmw7TMiAKn-fVy0vGS50p_NBU8Ks1eaBhcTcGmbWl_tMIu-AgrH31zhe6weolENuL6XpQ</t>
  </si>
  <si>
    <t>Upma</t>
  </si>
  <si>
    <t>40.0</t>
  </si>
  <si>
    <t>https://encrypted-tbn3.gstatic.com/images?q=tbn:ANd9GcTTqo_g8wpZvqOJ8U1XjNSLkUmz09uJpl1oQRrumLTv77N8d_rE4htDplSnJutDU_BdJDZEwQcRs9M96dFDbIZJcwTbAVw41GYdBG9WHIZB1w</t>
  </si>
  <si>
    <t>Lemon Rice</t>
  </si>
  <si>
    <t>data:image/jpeg;base64,/9j/4AAQSkZJRgABAQAAAQABAAD/2wCEAAkGBxISEhUTExMWFRUXGBUVFRUXFRUVFRUXFRUXFhUXFRUYHSggGBolHRUVITEhJSkrLi4uFx8zODMsNygtLisBCgoKDg0OGhAQGy0lHyUrLS0tLS0tLS0tLS0tLS0tLS0tLS0tLS0tLS0tLS0tLS0tLS0tLS0tLS0tLS0tLS0tLf/AABEIAMIBAwMBIgACEQEDEQH/xAAcAAABBQEBAQAAAAAAAAAAAAADAAECBAUGBwj/xABBEAACAQIEBAMFBQYEBQUAAAABAgADEQQSITEFQVFhBnGBEyIykaEHQrHB8BQjUmLR4XKCkrIzU6Kz8RUkQ2Nz/8QAGQEAAwEBAQAAAAAAAAAAAAAAAQIDAAQF/8QAKBEAAgICAgEEAQQDAAAAAAAAAAECEQMhEjEEE0FRYSIUMnGxM1KR/9oADAMBAAIRAxEAPwDvxJqYMSSzuOUKJK8GDM/jfHqOEUGqxLEXSktjUbvbZV/mPpfaLKSirYYpt0jVBgsZjKVL/i1KdPs7ohPkGNz6TzfEeLMRimZPbDCU7HKEuCez1fiPpYdph8K4LiMSx9jTapr7zj4b9Wc6fWcc/NS6X/Toj4/+zPUqvivArvik9FrN9VQiPR8TYJ/hxVL/ADMaf/cCzlaP2X4xh7z0U7ZnY/RbfWDr/Zfi0BKvSfsCyk/MW+sj+va7/pj+jj+Tv73XMLFTsykMp8mGhgnM8/4AK+EqGmwek243FxzsRow26idzg8WKg94WP8Sj/co09Rb1nRi8yMuwPxnVx2O5leoZYxFIrv6EbHyMp1DOu7OboBUlWpDuZXrGBsKAVF7yhWvL7d5TxKnlFsailWMza7TXqUABcyjUCc4GEzWaRtLz0F5GVShMRjIAVgXEt4inYSo6mAIGovOAYwrkwREASBaNmjkCQYQUYkWiLQVo1pqCGzSLvIEyGaAw94zS1wzh9bEP7Oihdu2wHVmOgHnO84Z4WwuDHtMUy1qm4T/41Pl94+enaLKSXY0YuXRwlDhGIdQyUKrKdmCMQfIgRT0Gr47sSFXTlpFI+ui36dnagyQMEGh8MuY66Aase399B6z026Vs81Jt0g60TkL87HJcXF/4iOYB5c54nxZKorVPbMWqZjnYm5Y9fK1rdrT3h3uNB8h8pwniTw57eun3STlYjmo1v52vPJ8nJf5PpHowxqETN8BeDP2n99XBFMEZF29pa9yeeXbz1nq9FEpqEpqFVRYAAAadANBK+GpilTVFFhYAAaWFrAfK0izzgTv8n3/RNuwpc3v+tIjWvysesfKOR/XSRdbXuLHr2j8ZIBXx9CnWQrVAN+YGoI7/ANJydInD1TSbXcoT95b8+4nV1F0/Gc/4wofuRWA96lqdzdR8Q9Vv6gSXJwdjwlxf0XsLiQwytqp+Y7joZn8Qomm1jqN1PJh1jcHJZQ3Ii4/KbOIwvtaZX7wuyefMeoFvO09jx8tafQ3kYlJcl2ctUeAZ7ydVpVq9Z3HAgpYQDtGzSJfrEHK9Z7zMqtrNCuLyjXo9xAEBkjGnqJF1tzhkqXWIxkAxKEC8zXe80jWvpaVXp8zpFCUy0G1oasBylciAxAiRKycjMEgZFmkjNTgfhuviz7gyoPiqtog8v4j2E10ZKzG3NhqToBz9BOw4H4FZgKuLY0ae+TT2jDv/AAD6+U3MJhsHw4XX95W/5jAEg/yDZR9ZhcY45UrE5msvS+k555vaJeGH3kbOM8QUsOnscIioo5jmepPM9zOQ4jxBmOao367SjicfyX5/0ljw74er4+plTRR/xKrfBTHfqeijX01iLG5bkUeVR1EonHdBFPVKPAOEUQKT01qMujO7nMx3JIBAG/KNDeIW8p0V5bpABRfXMc3ot1X65vkJShK2ItUC9FQf9IJ+pM7vIlUaOTx43M6HBi41lHGqPaqBa95ZwT6THxeJ/wDdBb20uPnr+M8vyXWJnRP3NrFG5A7SAfSxPoYOu3vG53Aj3GhnNe2IW8OkeoISibD6yti6u+vpKuoxF7KmIexlbiZvhqo3upHzBEbEV7GAq1L02HX8zOaUrtDUH4ZhAqBRyAH0mjTQWlCjV5DlLlIm09KHR1bo5PxDhslZraBrOP8AN8X/AFBpmsnSan2h8Rp4daLvf3jUQWF72ysPL4jPOsZ4zt8FPfYs35Cd6yLirOB4nydHT1EtrKlStc2nGYvxXiGOmVfJf6yqeK4hiD7RvTT8IHlQyxM7utoDMx2nN8VxdVV1dtf5jMdsW/8AG3+oxPVQyxfZ2/sSdeUjXexAGgnJUeIVLfEfmZq5Gf3lc9xc/SD1A+lXubeYA7XMpYps0zauKqLsTfvBUcRU3Ywc0H0vsvtTsIIwNbiXW0EmLB/sYeSF9OQVpLC4apVcJTUux2VRc/2HedDwLwrUxAFSofY0f4mHvN/gQ6nz2850bY6hg0NPDJlJ0ZzrUb/E35CTnlURoYnIocM8JUcOBVxrBm3FFT7o/wAbD4vIaecLxXxIzAJSApoNAALADsBsJicS4pc5na56f0HKYGKx7NoNB9T5mRqeT+C9wx/yX8ZxAA75j+ucy61Zn3+XKBBnc+FPBgZRicb+7ojVaZ91qnQtzVe257DeqjHGrIucpujM8I+DqmMPtHJp4cfFU0u9t1p3/wB2w77TreK8cpUKYw2DUJTXS45nnruzHmxlXxB4jNUeyogJSAsFX3dBttsO04/HY8JourdeQkZSeR0isYKCtl9mYm9/z+sU5apUJJJNye8eN6H2D1/o92JgsWt6z202N/8AKLRiZbtdkP8AEqn/AEjJ+Kk+s7fIVpHL47/I0uEOdj6dx1mRx26Yuk3Jsy+trj8J0S0wqq3Q2+es5/xm4C036On1OX855Xl/45I6HuzYrbAxvaRYb3qQ0+nTaA7mcy6v5JI0aeJ90D0/8TPq4rN/eVMTWIF1JAuDfv5QFCrrrJzyW+IaD1SOe8Fn91uukVY/r+kEfhbsP7wLUkFF7DnaatN9JgYOrmsJtU9gJ6sGdUlo87+2dycPhx/9zkeQp6/iJ5SBtPS/ttxI9rhqQPwJUqMP/wBGVV/7LfObHHfsspV8PQbCFadVaaBr3CVrgEuxFyG1OvPaWSOaU0uzz3w14Zq4+sKdLQb1KhF1Rep6noOcn4l4M2CxLUSQ4UKVa1swYb25Hcek9q8BeG2wGEFFyjVCzM7IDrc+6CTqbDSD8V+EqeOGwSqBZattuzD7w7RuOifqb+j574rVuR9ZmKdbT03G+AUp8MxGKqs/t6VSoBbSmVpVfZWsRcg2Jv5eo/sw8AUsctTEYjMaQb2aIrFMzAAszMNbC4GnO/SKospzSVnn6UrbTqvDfAcTWQ1aVF3pghSQNCxIFh13F7bc52vA/sqp/tWKTECr+zqEOGYOBmD5s2ZrXzLYadxPS+F8Np4ailCkCEpqFW+56ljzJNyT3hjH5FllXseaY37Nq5RSKlM1DbMtiqqLa+/re3lOR8QeEMVhkNSogCXy3DKwudtjexnvxlfEhSCGAIOhBAIPmDGcUJHIz5l4fwSviamSihY8zsqjq7HRR5zu+EeHcHgLPWIxGIGoFv3VM9lPxHufkJY4pxVsMWw9OmlFLlhkAFwSbEnme5nH8T4udSuvU/recjnJukdyiqtnT8Y8RMxLM1h57dgJyuI42rEgErf79r/SY1aozsCxJkKixowS7M3fRoVabWzfGP4lN/mNxBU1LEBQSSQAACSSdgANzIcJwterVWnhwzVGPuqv4noo5k6CercN4dQ4agqVclTGEe86iypfcINr9WsCe0s8qSIPFb0U/DnhOlg1GJxtjUGqUDYhDyL8mbtsO52q8e48+IY3OVBsOXr1Mp8a4s1Ql6rWXlr9B3nK4/iBqaDReQ6+cglLKyjccS+w/EeK3utPbm3M+X9Zk5ojGM6owUVo5pScnbFmjyMUYU93ZpcwdTMtuaG4/wALWB+Ry/6jKBkqFYowYctx1BFiPUEidGSPKNEIS4ys06nEAxsDoNB+Z9T9Jzvi/H2oWJ+8n+8SeK/cmwN0IujdV7/zDYjr6Tm/ESVMQPZprYZjbkF1+d7Txs3Tiz1Z8eFro9W8OuGpL3A+ok8ThQDbXe4nCeD/ABMUphHBFtL2PLrNLivih6miDKvf4j3PScuPPBY0pdo4I2anEMYgBH3lOXSx5XHraZtOrczBq1HuWO2a++55TocOFq0w6ctCOYI5GT5epK6KexKpU00j4elem/cH5AQLS7Spn2THrceloVFcgXoxuG4y3OdTwzFBm5bHflzv9J5pQ4kEqtSc2YElb8wdbDuOnS07bA8BqYrB1AKvsfaqUV8mc5DpUOW4+IXW9+ZPSdeCTnVHXOcXj5BeDYfhnFL4xaXtWWoFzPnvelbJZb2ylcrWtY3PedoAJy/gLwieG06qGr7X2jhgQmQABbDS51359J0lR56V0jz32Qz7yHtoGtcGCzyUptMZII2GpvTNJqatTIIZCoKEE3IKnQ66wXh/hFDB0jSoKVTO72LE2Lm5AvsNhbtHzkcj+EItcRlIDRcB3g6p0gTWkatW4jcgUDeoZXq1QBrJZtZSxWl4ljUeO/aRiV/bSqm+VFDC+gYliR8is5im24M9jxnhrA1qhqVKILHNcqSmYt95gpsW7zxjidJqNepTNwUYqb6HQ6EjuLH1inVB6oWT+3aaPA/D9fGVBTor3dzolNf4nb8BueU0PCXhirjWzX9nQU/vKpGndUH3n+g59+/xGOo4al+z4VciDc7sx6sd2Y/rpElKiiAUKeG4XSNPD+9VYfvKxtmc9B/Cg6D6nWcjxni+X3qhuTsvM/0HeLj+LqUQGZGu4JQsCFI6gn4uWgnGV6pdizEkncmTUW3bHVexcPGahYlrMh0NM/DboOh77xV6Iy+1pktSJsQfipn+Fu3Q85nESxgsU1JrgXBFmQ/C6ncGXjKic4cica8LjKIQgob031QncdVPcHSCMscjVCiijwgPcmMgYzGRzTrOYk2VlNN75TqCPiRtsy9+o5j0IlR4cKIGX3g2uf8Ajt+FunKV2eSoYxk2sQd1OqnzHXuNZx+T4iyq1pjKbrj7FPGYOxJ5E/KVzSm4z0qgIDezJ5Ncr6OBp6j1j0uHsBcLm/mWzj/UtxPFyeHOF8kUU9GFVwtQLe2n65RcO4jUotdbEaZgeY/I95tnvAJw65YIpIYbBb69RbaQWNqVpjKfybfDMXRr7HXmDow8xz85qYhAqny9J55jFw+F97EYlaLDUDNar6UkzVPpO+8McRp4iirqxqciXQIwI5MlyL21v35T0MMZyVNUzNnJ4b7P1xmIWvXBWirBguzViuw0+FL2udzy3vPTgoAsAABYADQADYARlqXjVDOzBhWKCihLHzQVSQzG8THWO6CBpqSe0OlJRraPktBV6tplFRWzXZU4jiNlHnf8oKkQN/rJ1KwtKlauCJGWm3ZRdUW8R7tu8XthymficRe1jtBU6+syybNx0W61W0p0mNRrSFbEcrR8LigtyB71rQ9sNUinUYU2PMg2E4PH+GKdfHVauIre4SjZF0ZtLZCfuqAq+9ub6azuaWPCtYm5vdvXmZh8cwQqVc9IgZh7+9r8rWmknX4lIPewXEOLBUWlSUIgGWnTQW05AAf+TDeH+FgsHqi7X91DsOl+vlLPBuGUU957tVI1Y6AdkA2EbxLi/wBnoNUpjORaysDYAkC5IINheLDHW5DyyX+MTI+1fEp7JEb/AIma6C50XZ2I6aATypxNTi2NqVnNSqxZ2tc9hoAByAHKZtQwydspCPFURjtBrvJtAOXMC2enUonoalP/ABKPeA81uf8ALBUGuvfYxcKbLXpH+dQfJjlP0JkKRys69D+ZEtF6ObKvcMBFGzR45A9qJg3MVQwRM7DmGZo2aQcyBmMFZpUer7xUEgldCDY6a8pNmmXjqxVwRuLGJPSK4Vcji+Jcdx1GoyDGYoAE2H7RW25fema/FcbiLo2Kr1NL2evVYW8ixnReNOF5gK1PUWufLmPMTnuCI+pyix2bScc1xZ09nSeBvAH7URVerlRdwFv74OgvfUbH5T3rwzwZMNR9mupOrN1Nrbcp554E4mqUlp5bZTyNyxYksfPWeqYZ9BymxtS2iOS7omdI97x6h6SrUqWmk62IlZMkZoidYsMumYjyjvUA2mhtWwvsYsbSlXaTfEcpTrVDA5WFIHVblKWMpsCLc/xl0KLggwdc84JY+UdjKVMAmEB3JU+hlujQVF6k7n+naVC45yFTEWG8WMYr2GtsPi8alJSzWAH1nnfEPFjmrmpKMoJvfYi+vl5zY8YMWoE8gQSOo2/MH0nMcO4YXsz6LyXYt59BI5pyckkdGGEVG2dJh+JJiEJXMpIsbjUEj5GSoIFAW5NuZNyfOV6Ay2AsANrcoTc6Rub0xWl7Fn29phcf44qrUpNTds1M5SFJVi1xluNjsZqVjbf5wVJxcgnlpy1vKrumL9nkzk2sZCaXi3Ev+0FWphADow1zDlrMwmBovGVkVElHAiXeKh30H4YoNanfYOrHyU5j9AZWw9S9Rj1ufreWKbZEd+bAovl98/LT1MqYH4x6y0TnyF4gxRyI0oQPXiZA1LSJbrBF51nKFZpAtIM0gXmMOxmPxRveHlNBmmVxY7H0k8v7S2D942FxQF0fVG/6T1H5zKr8AZKoWmVCVDe5Pui/PykmeGw+OsMrap06X3InPqSpnVKDTtHceDuEewZmchrEBTawItrp11M7ejxIX/KeW4Pi7hQA2ZOXUdm5/rnNzAcVuLznm/S1WiXHltnfVMbbbnAvVvH4TTSpTpvqdL67X7wuOptUdQBcfePQXH95pwbViJq6L1GrdQeoErYiXKdEAWAt+tJRxTWNpaS/HYq7K6g7yniqlpYxmIA0Gsw8XjwDaxPU9Jz5JRgqspFORdeoVF76QdSoSuaUa1Q97fhAPiWI/AH848cgeIepX1larX6ylXrH4ra89b6RjUuInK+h1Es1iGUg85UNG43Er4hveVr7XFuWtv6RjiZrV7GVhlp62JA72uPWPhlOY3HrKoxETYvTeGNdmdhsS9jaVGZSy8r7mRq1ecqmrYg9DeZTth46MLx/TdE1UFGIytrcH8JxlGrpPSPEbNicPUQjW116lhrbX5TzB6Tp8SlfMWlO+jRdMvq+kNRS+pNgNz+Q7yth6Ol291d+58v6wlR81tLKNh1/XWBIo2RxNXOb7KNFHQDlI4Ue/wChjvGwu58vxMdEsnRfzDrGg80eOQPWGMgT2iaDepOw5hF4J3izwRa8xhmaUeKL7t+8ukyvihmUjtEntFMbqSZgVGgS0eoYBmnGemkGSuyG6m00sBx0ob3ynnpdT/iU7/WYbNBM0KZOUEz2Dg32hKwArC3LMmq+q7j0vOu4VxanV1puGH8pv8xuJ82+0I1BljC8Zq0yCrEEbEEgjyIjWmQeL4PpatjLdZQrYjmTPH+HfaRiqejPnH84zfXf6zWo/aGjizrr/KfyP9Ykle0KoNHcY+vfY+so0HANvU31mCniig/37eYP5XjnilNvhqKf8wnNJU+VFFHVG5UxYuQN+sz8ZVJ9d5W4YGrNlUjTcnYCXMThANCx/CFOU42alFlWrUFrSoz28pXxdQhiFuRtALXJ5W85JzSZSgtV7yJaBLHnEW7xbtjE88NhaQe+uo5fnKL4ymu7L85Kt4iwtK7I5LEfCAbL1sTKqMmhWGqm2kZXLac7aek5rFeKB9xb+cy8Rxas/PKO0aON+4bOq4jjkT4mAPTnOTxvEA+irm1vc7AyoyX1JJPeJZZJLo1fJErc3Y3P0iaSaDaawkKjSWG2MFUMLTFhDEllYbN2ijBjFHIHrNZpXaEZ5EvOuyFASI15JqnKCapbQQNhGeCYyTVIMtAE5/iVPI5HLceRlBzN3jdHMoYbr+E51mnNNUz0MU7iOWgmMTNBs0nZRjOYJjHdoMmGxGIyBMRMiTNYGOKhGx+smMU/8RgpCaxWXafEKi7MR5Ej8IccbxH/ADX/ANbf1mbeITWA1F43XH32+Zj/APrdc/fPzMywZJZqRjQbitY7ufmYF8U53YwAMeYKRIkncn5xBBEslaBsZIcRxFFaCxqEsTRrxmaAI5MA5k3eV3aZAY1rm0sXgqA5whlUtHNN2x4pHNFGEs9VdrbiRLc4N3JkM1t50kRM0CXtEzbSGYQGEW6yObnIs0heYIRiLTl+KYY02/lOo/pOiBlfGURUXKR5HoYk42imOfFnLM0GxhMTSKMVO4lcmc1HZYmMiTGJkWMBhyZEGMTGvAAkTImRJj3mA2SjgyMdZgDiSUyEcGEAS8mIMSQMAyCLJwN5INAMgl4xMgTIkwDEy0gzSJaDd5kBkqjwBNzaJmk6a2lIxJTmTBj5pCKUIE80eQvFMY9OFQ+kg1TnIM484Jn7/q86CNBCZAa84B2izgWtAMTy25xAGQVtekfNMAQEiR3kw0iW5QWGinxDBCqvIMNj+R7TlcRSZCVYWInakc5Wx3D0qix35MNx/USco2VhOtHGsZAmWsdgnpGzDyPIyoZJosnYjGvGkSYDEogZAmIGCjBAZIQV4+aCgoKY15EtFeZAJ3kg0EGks01BTCXks0DmjFpqGsKWjFoEtGLTUDkTZ4MtIkySrGURJSJIOu8lmkYpQi9kwY8HeOTMYneKQvGhMek1uXr+cC20UUsSAOdpBTrGimCHgxv+ukUUAQqyJ3/XSPFAAJS2jVNoopglLGqCjXF/d568jONMaKTyFMXRCRMeKSZYiIoopgCiEeKYIhGEUUwGSESx4oAjtIxRTGGMgYopkYdZMR4pREH2NHiihMPFFFAEeKKKEB//2Q==</t>
  </si>
  <si>
    <t>Shahi Tukda</t>
  </si>
  <si>
    <t>data:image/jpeg;base64,/9j/4AAQSkZJRgABAQAAAQABAAD/2wCEAAkGBwgHBgkIBwgKCgkLDRYPDQwMDRsUFRAWIB0iIiAdHx8kKDQsJCYxJx8fLT0tMTU3Ojo6Iys/RD84QzQ5OjcBCgoKDQwNGg8PGjclHyU3Nzc3Nzc3Nzc3Nzc3Nzc3Nzc3Nzc3Nzc3Nzc3Nzc3Nzc3Nzc3Nzc3Nzc3Nzc3Nzc3N//AABEIAKAAvgMBIgACEQEDEQH/xAAcAAADAQEBAQEBAAAAAAAAAAAEBQYDBwIBAAj/xAA8EAACAQMCAwYEAwcDBQEBAAABAgMABBEFIRIxQQYTIlFhcRQygZEjQqEHFSSxwdHwUmLhM1NygvE0Jf/EABkBAAMBAQEAAAAAAAAAAAAAAAECAwQABf/EACURAAICAgICAgMAAwAAAAAAAAABAhEDIRIxBCJBURMyYXGBwf/aAAwDAQACEQMRAD8A5agXO/Ex9TWkcgyVEf2rNyYmQOgxL1zgj6dK1jKy+EEAe1cUR9Z9sfL71gyqTjiZj5cqIBSMkfMfTnWiAucIAP50LGqxlZ8Muid0BwyQ+LB54zzqm7Daot5YG3kP4kLFfdehqNSNASJH4iBj/MUZY3B0+4SS3YRsu+Bvn0xU1HbYHHR1THgBG9ZvEcZIxSjRO09pfqsUr91MNuB8DJ9KfMysvzCmaJia7i2NIryLGap7pQQcUjvI6QKJm7jbi57UpuF3qgvFG/pU7qN1HGxRSGbyFMkxgG5YRoWPPoKWCIu2T16Yo2VVnKEljI25BxgCmFvbRoFDAEnooxn608b+QNMWQ2ZLDwHPmaYQ2bAgMFpnHEFTxcKKOh2z9OZrVbd5P+jG7J1Ztl+1USB0L0gVTgEcR6KP8/pRF5Y/E6fEQdyOfkwokWcS7SOXP+iMYH1xRmnsFZreSPu1PyqTRoWRFRAw3So+VIbcVXwAGIcJ5b8VeNW0OOY8a+GQcn/vQNtLPZMIbocIB8J6H61JwOUrGskBliKqvy5wSOeRvS3SdFCyd/LCMRc1bbiAp3bXGVPCyhWG+evpRFu5dMKCsXQHn9ak4tKkVWQBvP3RLC5FvLbytnhMa8z9KV2v4cYAi4m6nFOZ44Zp+CU8KhtlxTOCygVNgBSqEn+wXkXwc6mEM9yvwiMIox4Wl5t5k1skUhQkcuRwetKxM0T45Muc4rVb+cDEbEZPTrWgS6HItnVc8JCjnnatRLGPCZEYbDCjP6fWlMC3VzKBNK6KeZc8/pTGe2tbcYlvZmlYfImB/SklOMXTOcmeTI8hX4W3LcXy7gfXA6V7lsdTVRxxCMtj8MEcW/tRmkXUUMo7q34MjnI+ckcgem+3lWciXVxdu9xcceDgd2c8R9KZyd6R1fYImjzMeOeRU64Q8bD7bD704sNS1WzTurOeWVQedwwIA+tfVVYgqBiWxyzk/YVthlHEyhM/9w4+wFU7FUQqTX9TCgSrCzbZ4c/0pZc63qEpx3cSn0Oa9mJQgwxYdWk8C/z3rIaeActxEDflgfbmaRpDC6f4+6JWWcgH8kXP+wrW30hnjPEi4HUnf704CuUAtbOWRhyJXhX7V+GnX8xDTRuT0QHAFMqDGUobiKrbS4BMo4+8l+XEa8vc0db2TIxaRkhRTvyJP1NEx2F9ApeC2JYHbBAoaTT9TnctcxuFH5V5UVQJNt2z9EIO97uGLv3BzkscD6mijGWRmuZQFH5VOBWSRLboELd2T0PWvRWBo8TSfZhim/wCgK6vigKWUPD5udqU/ETpciR5HZgfFscAU9mkiACwQ8Q88UBd29xKPkCA+ZzmmEexrY6kk0WGOcV7ngimiK+EKfyHcfape4WSycBZA6jmVPKiLfVSCOJsEdRSsQKlgubPeHPAD4gPEB9KJh1edB4olI9NhWDamj8yMVhLeRnkCPY0tBDX7SQhgWtgT55P9qxl7XyDCxRKoHuaVXFwp2AGKBklGdgPtQrQTzeRj8ObG0q7+4rxEQvykr6g02v7IxaJDJ1Eg3PqKUcIxuST6CpoowyEKzKBk+1HqgJGIiB+YuRvS63Yhfypj83M0YjISMI0r9GPSnikALV0HNTIT/pOFHvW4uDIMMxAAxwRrgY96Ht7eWaQRgO7tyVdsn2pzHptvYqH1B8P0t4uf1NF0ExtkllKrApQnmsK5Y+5pibTuMNO6Qk8zniahn1GTgMdrGtvF5KNz71+tYZrqTECSTOeZAzScvoPXZv/AAqvxJDJcN/qkO32omOWZ2BUInsKbaZ2Q1C4IM7JAh+pqpsOyFhbqDM0kp/3HArqfyDkkRsMM03gaSQ56DlXqewa38dxI8QPLLHc+1dPj0+0s4mFtBFG+PCeHO9Tl5p7SXkM08LSsScEvjirJ5GSUdRNPjxjL2l0Q80d/FK4traScKMlUfDAeZGa/JqbqQs6TRN5SR4z+lXz6fiVJBwxxBiJEK5YEcjnPIb9OtTGvatai4jVAk3ASrRuCrKQcHBxyrsOSb09lfxKf6GJnV5BHOImcbgNg4yOhr6+l2Nzlnt4w3mgGaZWelJciJ1s0lLjJUDhK7450XHo9uHZUmlhkU7qTnFaoyi+mY5Np7RNXegTPFiyuAp/3ICamNQ0nU7Vi1yJZB5oRgf1FdPGm3Ue+ROo/Mux+1fDGjErMuWA3V9jT3JA0zkPengKBYwORCqD+ppe9msr/wAKCD5Heunaz2Qtr4NJa/gzHcYHP+9Q15p15pxMV94IwcZGwNMpWI40T0izQuVYcvI5rNpn65pwyxk+CM45bivjQRFiJFCny4MZotCiVpD5msy1PPgbcjbB36bf3ry9vZxhSAu/PiOKFBKntRZC27Jo2N+9UCoTxeYArpf7VHFtotlaqMM8nFj0Fcw4jUMe0PLs3izk4Of6VQaRp0uqoqQxsqxn8W4dvCv06n0oDs3ok2rXJkb8OzhP40xOP/VfU/pVLqeqRLALDTl7qzi22OOKqcqOSs9m7tdLie20tQZSMPcEbmlatLdTgLxSzH71nZ281/OsVupCk4JFdL7L9mIbKNXZQZOrGlpvZ0pJCbQex0tzwyXzEDnwCugabo9rZRcEESKPQUZDEEACjpyFFIgGBTWvgnbZmIyMBWA9MUva6nLyrdRLHEvhUcRDN6jBoy5v4bfZOF5OXoKAmljjlWW9Xj4h4AOg9RWPN5KScYd/f0Vjhb2z2Tc3a8Kh2QbDBxisL+5fTLOSVo5HPDwsc8qLiN3ZySsZIWZ0PAPyx+/nSrX9U+C0kzSv8VJM3BbQBBmRsY5dRnpWbHht2+y/L4rQJr/ayG10IJJZSXjXX4YELbEkdTzBNc7v9XtZWhu/hwnE3dyxkkFUB5Dy5/pRUy3LRG41QMssvjkSQ7pgZwByA5falcdvDf6aIo0SN+8L8THcgflH39q04csbcaqi/jZFbj0dB7O9oLWctHYzAxYxlMjgGeRBrPthqvc3UarEFmYgGZSQfQetS/Z3RpbXVLZuPhjlkyFJ+bh9qrtXtBqNv3F2skboeJWVckY5AHzrL5OXhNKJ2TEoyauz3ouuuJhbXXEki8w+3FVE8UF8gzlXHJxzqDlgubzuBcB45ocqjkbkdM090XVOB/h7klZlGCD19a34s6muzDPG07Q3ksZYgdiy9WX+1AahplvfwGK4TiBGzY3HvVFazgqGBr7NarKeNGCOfPYGrCqX2cP7Sdn7rSGaSIPJAN+EcwPMedTIvCTxQpnO3j8q/oLUtNWSMwzKOFhXH+2XZuTSZ3ubeP8AB+ZgP50ybQXG9on1E8nzStg7cMYAA+vOiIrWFAcwRsT1ccRoO3laQjfFHRxw85HOfU06YlDf9quorddoBao3FHaqF9m6/wCelTWi6bNq9/HawZUHxSSY2RRzNDX1w95ezXDsWZ2J96uNOtx2a0DLADUbvdvNB0X6Df3NQiqQ72z9q11FZ2w0nT/w7aEcMhzu318/OkcEcl9MIIR4eVZTOZn7tSST186vuxWhKqLLIPF7Vy2wyfFDnsp2fjtIVZo/HVlFGEXAGKztoSiKMbiilK8L4YcQGcZ3pyPyATatBHIILX+IuScBI98e56ChNS1424a3VSHxh5F3APUD+9NbNHjkLRRRsjHxRqOFt68RWGnS3BntSVeN84boR0NY88c0tRfZpwPHFtzRL2927ni4H4AOPlzHnRbm6vZQSnd8CqBvuc78vaqSfSY5Zfi5GTxjhZVUjI9a8waVLGZTEEbOODf5cVhj408bqjV+eDViS/SS4sWtG72M8OGK8yOXMcqZ2Wi2WmiF3Xv5olwjy+Ix+2eVMJY7WxgU3Xd8a7rxNyb3odXNw5lXEiH5SGwPOtKVOmyTnyVIlNcmjupJ4pREYuTK451Ea5p8OiWkVzYJJLBnEiyYbu87jG3Lpv6VR9tp44mzbxESxNxSiM7MMcgaTfvO3vdOBUgh08S45jfY+oqUG4ye7NDh6rQX2c1qINGrAEong4Bt54PkauMpPamTHe8TDjUDBUEfryrmOlhdMk41hLQ5wGxjhPr7VdaRdLbCSM3Ak75gVk6AeuOtXVdkpClriaO/EbxuRHgLxDO3T9KLmtUd4+NGWTHEGO3+CqC0WO8n8AJWIAs4BGWxW1zHCI445hxvJxOF8httUZYZSfJMV5YpVRPwapNZTrBd7BhlH8x/eqa2uBOoPMdDU3q2jXEygxJxAgEZPL1p1o9pJb2kayklgN614ZTnFqa6M2RJbiN5UFxFhvmHy1Pa1py3VvLDImemPKqGM4NfLuHvY+8UeIDDetaV1QsXuj+be0ulvpGoleDEL7r6HyoW3uQg/KNvLNdU7f6ILuzcoBxAZBx1FcdwUYhshhsR5UUwtUUHYnSBqGvfxCgwWS99J5E/lX6nf/1NGdpL9ru+lfiJVcquOlMezqHS+xc902e9vXLb+Xyg/p+pqYcl5QM75ApJMZIcdmbD4u8XPQ12HSLQQW6KoxUb2H08IiuRgnzqv1K1vbyOGxtoyttPlbm4Wfu3iX/b1JNMkSe2PFGK+C3j7zjClW6kdaVyPBonwtkHS3iACIJJBhh059aNXUrI3y2BuoWu2QsIeLxcPn6VzR3FrZ9s4buOZ3mlhKsTgRqwI+5NHQqEPhAGeeKzDEO5kXC7cJzz/tWnfRRxmRyFQdaS0lsZ2z1fQyyWpFlKI5iRvIMr9qU3GtJpEDRzXAmuM/NjhC151rUi1nIts53HMHBqFmlPeFZlHeFjsN/8615+fy3fHGv9m3B41q5nzXtfe8uDbZka4chYsr4Ax6+poqyvJ7Lg0yR3gvAAi8benp9KQ3uqRRTsqRNMscmS6Ljbz9KZs0GqMtwLgRXCL+G2MjHl+lZ+PrfyWf41+gmtYdbvdRn0++fgkjbDI2MuOefUGmGj6LBHqqWdycLv4VGd/WnemWVxqdzayO6/GJGQZVH5PNj/AJzowWPZ7QZXuZ7ue+vSSX7vJGfpt9zVcd3yaSX/AEXJlk47GB0ixg0eePwvlPGrkHhapOC2vLB2lhzJHxbRkDljOP8APOsu0XbOGfTCthpsMcbsBxybyZGOo5cvOp7R9Qu7i+kuru7mdTjbOFUe3tWm92iPBtbOm6FrkU8eAOBjsy07Ro5DxgDIGKijDDNA1xaEiXIIyftgHpWqX15o7ot8v4bnZlOR/wAVaGWMtPszSxtMtScjPlXlZYmyEcE+hzS221JLiMd1IuT570bHHAH70Igdti6qM496q7EWuwgbGt4X6UMK2j2rgCjtDZhoJVA/3AelcB7UWXwWqyDGA54h61/SN8FmhIGDgcJ+tcQ/aHYE3CleYfGT/npTf0otoO7VqLLQtMsQOERRICByyF3/AFqR0+Dv71N+ucVW/tFbNzEP/L+dSdhK0MhlRA5UfKc7/al+Rv4jqmj6lY6Z8NBcTKksxConVjVvBugOc1yf9nkEmo63NqOp2b98igwTMhAXYggfT+ddajG2B7YFUaJTiosgO2/ZDVte7RWs0M7SWpXhJfAEGPLzz50z0LsM+l9oBq7amZmwwZO6xxZGBvmn2k63Z6rB3tnJxeIqykboQcb/AM6bKaUq82RR4fwx70m8NusR4ETid22GTyA8z51nqdvJckRt8hH5acRRwyw4PzeVZFJAq+HdDt61h8iE5er6OhJLaJO404xju4AQTnP0zkUug01JJmkIByPbcDcH0qyktpJSzFDx5yCPesn07OCkIQjqTnNZljceka1n+yRk07Sp7tFa2xC0QRgr4LbEE7bbijdC0IxBkS3BgUN3fEc8WT1z/nOmv7jiiMbSuVbvOIAnb7dax7Qap3SiK2fuY8nLLz29aSeSEI+6Oav9SV+B/eM9zJYXPcWS5DyAnnncCt30GYWhtw8l0uM5YKhH2x60LYazNe3UdtCc3MzcC25GQ3rj+vSmOv61NpN48Nq0BaGLx8anPH5A/eq4nFx9kNkUl6iXUdJtrDR/hoLORU3LGXxEM3Ns+XSpmwvbcxtaRxhRncNvuNqqf35qV+qrI6wofmMUfLPvUt2ktY7G8t7q3BIlG5PLiHKmU0c4NRTZUaPdt8B3KxtxK2McJwv1zR3xaypKbmPvRjhQc9h1pb2W1WMx8Fwo4sYBA39frVDY2tpPbvLGOEFeEcP5jSODe4MlzV+yJSQ3MTyGzZ42wSqjoSOYoTTNa7UwanClw44HcIzSLlEHMkgEY2qtTTnjJEUTONyDjrWcWgXct1FO6lfyuGx4l9fPpWjx55IupKwSnFJ8UiutZRLErq4fIzxLyNFL0HnU7q2oWfZLRJLswsyBwBGhxlif0o651dINJjvFVgZwBDGV8TMRsMdPr0rZNqKtmTi6scPEO4lx7/WuU9uoQ18w4cgvkDyrpOjWl1b2ckl9O0kso4ipOybchXNe3Df/ANFhkHBA2NCMrgnVDR0L/wBoinv42/8AKpvQQpvAG9Kq+1gF9odvdIc/ho4xvnYA/rmo7SJO7vk9Tij8hfR2bRCoiRBsMU/DcMRPXBxionStbtoHSFy3HwgnhXIANVcd4FjhkihlnjkYDMQzwjzNO3RLhLujkOlJ2k0694dLgu4mkkJ4OA8Mg6g525V2zT5pJrOGWeFopWUF425qawu702iLI0EsodgoEKcRGepx0ot5OCFpApYgFuEcz6UHNN6LZcjyU6oJVyOVaCUjrUto3auDU717JrG9tbiNONluIivh8696j2njgCi1VueDIy/0qObNDErkGHj5JukipaYRDjkcKuOtAXmuRpExiZAF5szVJtqctxJlp2bi5FuVYw6PLfGZpZgkaYAz1Ppnb3rzJeVlyvjBUjVDxoxVzZl2g7Tw/vNLWK4LyOSWfOyKBzNC2OurLFc/EWzzOgAtnc4U88kj+VIu1Ft+4A90+nAm6Y/xIZiFOdufIUBp3a5Ta8E5DzqMptjix/OjHxr91tlMb1s6b2XktdO0W7166dRMAyk7YznIx96mtWzq86XkabluNlZvEx9R5Ck9hrVreoYTJNxSHja3bIHEOX/2k1xqV62q/wAHO7uV8bKPChP5R/m9VnB2lXQmoz32VsDOiPAyBuFuPwj151vBojatDcQcIFsMhXlbcE74AG9JY7oWFusl9MS00jJxkEjIHL/PKrC2lSaySWyiUgp+GRs3eDnjzHrQWJp2y2Sb40QGjyNpmqS2c+CyORnHPB51ZRdplsdU07Sks3dbs4WUNsn6b1L9rYpY7aKaSB1uo1MuMAEqTv7isuy+tS6leojXcSRx+NYYwO9PQgnoN+mOlbML09GHJCmdfiYcKnmR1xjNeiAVYKcZGMr0pRaS3gjULAWjOPFLIAR9udGafamFmYgjJ28ZarJ2ZmqZtcWVvdQRxXka3AQhh3gB3HI14hgiurh5ZQHEb4iB3C45n35ivdzeQWwzO6oPU4zW9jLFKivARwNvlfOlnBya+hlJqJtJJwQTEjAVcZPWuH9stSHxkjZzxSEj9a6/2kuhZaRMeLdzgZr+fe2MyvfqsTErw8X3qj+jl1Zd2gS90Oe1IRTCxUrnkDy/XaoF0e2uirDDK29VehyPaayQUBt5MxOANvMfUEUF2x00w3RuEB54ajkjTOTsMtNHTWJIrmK8ktnK8L8H5l6iumaJbx2NjDbQljHGMDibiP3rlPZPUCjiNjyrpum3XHGuKCegTlJqvgoUatoxnagon2FExOaFfIiZ51e2fuMRlh3g2ZOlSFxp78YxsSckAjPrV6krlQM5A5CvZ7hEaWdI+FRuxArB5PivJLlyNuDynjXFIibaxXiAkBVVOMnrttW99cKsYEayLGo2GNya967qEdzdq0ShEjOFAGMnr9aBV1kkgimkljgnbAcdfSvNUOXquvs9CKpcpI2+JtbuwezvEySCVVhnPoD9a5nr/Zf9xXpkt8ywNnKAboaudfs5NMTvlnLlWIVcYC5/4IoVr+CSBYL9oGkkHiuJZAqJ/wA4rXhlKLcV2ibUZbiQejvbW16k0gM+DsM4OOoq9trjTb+3DWMcccyuGAZAMgdDUXdWUEkkz6e6shJKrx5yPMU00N2ZE7uOIlBnGNyfXyrSpNszSg7uQ7v9Bg1nUIrdpnitlcMwjAIYZ8WN9veqaaO00rTLKLT7c3MEt2sTnjx8OuDlv0A6c6RWkU2PxYSi83IJ8Y8sCi57WT4Tu7faVzk4O48ue3X9KKyNdoebWTim+j72wbTLjTjZ6QnxFwhIMkY4gQBvk1E9lYjpupGMQhC/iBPPFU11ZTWM8JSPh72MMwXctzyM/Q7Vnq+nOrwXsCtwMvGhOBjzHrU4zanYk4xUKRaacQ8IIfj3PTGPSjJpVgRWfkTilmhTLJaRuDnajpT8VIFcZVTnFegYAbUdJg1ThM246CmWm2aWcCxR/KABjyr1CuMDGKE7Q6smj6Y8pI75/DEPWjYe9Er+0DV42ke3DfhQL4mz+auHajctdXckx5E4HoKou1urPMxtuMsWbjlb+lSp3Nd2My5/eKW8AVx3WOWTk/8A2qOzuItd0kBxl1XG4+ZR/UVGQiziO7meTyU7fU0bpmsm2vEWMom/hCZOD61WSsC0L7uCTSL/AK8APhPmKuuzerLLGoLYOKw1SzttYsjNEoBx4h/2z/b1qStZp9HvO7lVgudjUKphas7TZzhsb52pnC2eVQ2h6qsqrlunnVZaXCsMk4XzNMTqhv30cUTSytwxrzY1N9oe0UFyos7c8MO5Z2GOLHp9aH7S6szxdzakhEOZWHXyqXl/EjQc9/YCvK8ryXJuEej1vF8ZL3kMJruNiBzKAcO/OjLe5i1PR3s7v/8AVDl4Cu2Tzx7+lAWLQSXitLGO7UDn1pnNYWkJ79OHvUXxHOzHpUcKkvY0ZJJ+rEkxvJbOGbVOMpJhkVmyBtsMeY5ULq9jb3EKyzoSgjPAMk8X1qpuGtdX0KWCAcMtruFbcrvt+tS2q2t/r1lZy2MzQiFzEY9vE++SB1O1bsVXaIrJU/oWulnGYTarJ8U6/iAr4QPLOfStJbfDJPaZWYnp+YUJp8t4txJDqKDvE8I2wfrVP2eEb6paWt1BxGRiyjn+XrU5xySyepSSi4uzHS9bmZGgkbhl5ZPQ0/7MJcxRyfvK6F3xNlA6/JSLXdJubScrcQ8C54g6HOKE0vXJLSQRTsWXmG6EVpx5U1Uls8vLhcdxZ0tYLVkKqgAPPrQGqaa9yvgkXYYAxjA8qBstUWZQwbn60zjucjnVXji1RLk0fNOshbWyx8RLDrTGKPGMfNWETAgb718vtSttOt++uXAHRc7v7U6QoTeXtvp9s1xcuFRc433Y+QrkHbbtQ8zs7/8AUO0aA7KvlXvtj2se5bvJWGB4YoFOwrnN3cyXM7SzEFj06D2rux0qM5pWdmdzlnOSfOshXzcnNbRx8XPP0ogP/9k=</t>
  </si>
  <si>
    <t>Kadhi Pakora</t>
  </si>
  <si>
    <t>Rajasthani Dal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</si>
  <si>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BBQEBAAAAAAAAAAAAAAAGAgMEBQcBAP/EADoQAAIBAgQCBwUHAwUBAAAAAAECAwQRAAUSITFBBhMiUWFxkRQygbHBByNCodHw8VJi4RYkM3KiFf/EABoBAAIDAQEAAAAAAAAAAAAAAAQFAQIDAAb/xAApEQABBAIABQMFAQEAAAAAAAABAAIDEQQhBRIiMUETYaEjMlFxgYIU/9oADAMBAAIRAxEAPwDO6aCaaRVRTubeeDHMa1cqyiOgiJRgt2sOLcyfj8hiLllAcshkrcwBWRbrGhtxB3xR11S9XVuznVdrfpiw6W35K8w+5pa8N7/tM0M5Wrk9o1vTzKUntxC8dQ/uUgMPEYPujtZrT2Kpb7+FV1PGdpEPuuv9pH1HEYHMoycsvXVCkA8iOGH5o/ZamKJXKJGS0E67mK+5UjmpsLj4jfiPNAXttNMHicbJPSd2WmZXA7kf7izHYdkm5tv+WCWjLRIyynUbXvfbY8hjNsg6QrcU9RMsVSTcEvqWb/o1tx4cRzwV01S9X1crMUubML24HkcAN6DVbT93Vvwrymp9VS1Q/G9+O9v2MNWL1D3KlGW5Oq1htcjDdJUgVWgSrpNxa1ueJVSo6tWgABYg2PC2NA0VpVJoqNWs0SFYLF3e4K8h+zh5oYMupx1a2VSWIFyx4m+GagxpVl5XA0x6mUHs35b/ABGKbMM/ioq3TX1McMaqWLNsbHmPhbhvjho7XHYQJ07rWl+7jm6tJnIMRJvoAI7rAWuxO24GBWRKdiDUQSSNYaQGtpXkD48/jix6QZxDVVYMKOYFb/bxSW1uOTPYCw7hx79sV6xVE46xioLd4443hiIG0uzcz0zTe6KulGXvW0nWU7WdTdl/rH64o8oy9AOtYFvDF/leYSVtLqnTRIDx/q8cOwUkMjPusSgXb/GL41h/pyfxA8VYJYP+jH/1SRFDPVWiiBAPFRt64p+lFbDRQmjis0594jfTgmq5pYYUpcnp5JpWNrxLd3/TEDKvs4r6ipWrzupgpATq6r/kk+IGw9cHTODRypLgYjpncwF0gYQ1dHBeoUtE/aIPaF/HxxYZd0rrqQKkdUxRNlSU6gPI8ca7TdFcliUK61FR363CqfgBjn+geicpJbJIzc3P3rj64CeI3aXqMUZTR9Sggqk+0OK6yVlDI0ijsmGYH6D54eX7TY0TS0NUSpunuix8d/3vgjqvso6JVSsI6SrpSeDQ1TbfA3GBnNfsSmXU+RZyGPKKsS3/ALX9MZ+i3wUYXvrsqvN/tIq6jtQQRwkD3mbV+W3pgYqM4zLO6kSVFRJKV4PLwUf2rwHHFhWdDq/JZQmcUkwa3Za142PgRscRJhpnWJIhqI091u7GjYgNpZNnvJLBorqLHEjMrhje7M3E/rifBK5jGgMR5YhrTi4Em5I90YuaajmeIFEIHcFJtjcA+ElmeP2iKjpEpREhBAt2QLX+N+GJFXQNEGq6ZS0KMELHgGP4fH6YfyPKZcyrDLO+mmQXlI4gcl8zgizURNDGhVI6aEbJwVRiM1zQN90ZwGCYkvP2H5XMmnh9gV6O6BxZ2b3r8wTiHW9IKGkkdSzyuOIQbD44H1ngzCOupMqqXi1HssbgE8j5cjztvgfghYTNHWoyOnZdRxBHEYS5GTJXMF7PEw4mjlIqvCLT0wmke1HSppH4nJY+gw8vSPMGt9+qMVvpVBZfUXwL5XpqYZxEoPVnUhub7CxFuGLCUDqqZ1kLBpSsoPf3+WFs08rjXMjmQQgfarqLpJmut2E50Km10XdvTFtlnTBywjrKcOQBqMQN/P8AdsCdU0kMEcsbK0RaygNuCPPC6VfaEkk1KjgHYcSBy/fdjJmVPH1BxXPxoXCuVabS12V55A8UbxVEZuGjcfQ4AemX2b6HNfkV9C7vTHcjxU8/L+MRKWrNOEWMGGSHdTGd18caD0c6QRZpDHFMyipty4P4jx8MOsLiQldySaPj8FJeIcLBbzDY+Qs4yfoeZJFnrewvHQOP+MGlNRxU0KxQRqiDgAMXOZ0IjvNCuxPaA5eOK+2GL3ElL8fEihHSN/kpuCmSgpY6NSGMe8jD8T8z9BjPel+cNmdUaWilIpoW7TA7SMOPw7sEvTLMzQZUyo+mepOhDzA/EfT5jGcQPFU1S00cczwg3OgkXtywuy5i4n5Tzh2K2Jg5RoaCiQ1VaskgoPejfUB378fTlguVZc6yuGu9mEUqELUNybTx8dr7HuJHLEGkoZqVWeOFZHbYLby54J5E/wDm0UVEIdbgdtQSwJO9/wA8LJsqmcrQjBGQ8OJ2qOECghZnRk1MB2eIB7j644JhTwWhUyRlrqVvY35792H6+knqoQ+vq7ENpH4QDYfLC0lgjyxUZUjkiQIEtdj5HmOeBbBF9ytW85cQuQS09arQRk34sASum/Aj0w0svscTkRgl2K6wbXPf+WPVV3iIa6xvYnTxQd+HaaRHYxMFkBWykKNNvDu4YroD2Viluhkmjij0K/ZLSnZgDaxPy+OHaUmmmeogb74WIKDmOYHI44j0csMry1CQPFvGx95u7+PHEOimkmRWMmiSQELfcg+PwxWnVfZRTbpav0ezVM4y/W4HXKNMy9x78RaunME7Ja44rvywG9D82NHmkaOQIy3VyEDY35+tsag8Ubm7oCfEY9PgzmeLq+4aKQ5MYifbex2FiXTqsE2azxEao4IlQDuZufoxxRZTD1TRPGjbk3kNjceNueH+lpLZlmTiRdAqSCpvcb2vhrJpS8cLmUGnOw8GHf64XS2WuPuncYAa0eyKaWKOGZNDtqCncHs3uNzvt3Y5M1VLIKiRzFCkgaxe/wB33HnhahjSSpCV6y9gycrcsORhUaBaoXZwwKarcBwPrhPzkLUjyuJPLFR1bxSjrZ23B4Kmnlzub4gRpHSJCS2tlFmBH72xIq6NomhlpXYu0hVGYggAb2Prww5Uezu+okmqU2kNrqR5YtYUD2UGWIy1Ms1Q1roCgHC99tvTCTE4gla761Ktqvy4kDD9QdSJGqKgVbu29y3La9u7CXjLyC6lwQGkRW2PPfFg4rg3lGkmsanrKUxRB2qmY6L8Am2/zx56Z0iiCOAUTtX2J8sJRIKeqLr1SuTYgcAp8R5YfqrPCk0agrqKhQd7cBjiaIA7KrBXUe6ei0VNGlQEVWIFym1iANx++/GsZXP7Vl1NOeLxgnztjI6R3ihljYIFcrpJHu2vtjUujBvkNHw2Qj0Jw04OSJnC9EX8oDiTR6bT7rE+ncWjPKiH3RMyS3JtqBG/54j5TABSTGw0UsitKeIYauPoMEf2gwo8lG7DcpIp8gVt8zgYyMCcyhhpVYz2V2B2PHv4YtMNlo8IqJ/02uKLKaQe0QLTyDq5CSrg20/2nx/XHa4RpQS1VVdpqZwgbftLyN++4I/nFZkyaHWIFiixK4BPAkkfTE6qmZ6WmiYApLKwYW/ptb54Uloa+vCIuwHBIyuoD0skz63R27O9rX3A9fjbHNIc1E0pCMdkjG2kefPFRl5akkkEbMVXUVVjcDjizrnZoIZmOptRXfEvZTtdiuZdWV2ScNHYkJoXSNuJwoHSgkUWZlsL8ARzxEqamR59R03YLvbhi0q4Q1G25HVRGRbWte4/XFCKoflQ59bUF41ieyNG4d9bO4324Dw4/liRRxBpE6+RkSS++nhb/OGmfrliLqp1G52wtRcQpqOnW1h3b/z64kmxtWohemjlnjXqm7MbmwI2F9vpjVejtPJTZHRxS21iME/Hf64zukAOew059yXRq7+0d8asoCgADYYb8FaSXPSviktsbH/V/9k=</t>
  </si>
  <si>
    <t>Kachori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</si>
  <si>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FBgMEBwIAAQj/xAA5EAACAQIFAQUFBwQBBQAAAAABAgMEEQAFEiExQQYTUWFxFCKBkaEHIzJCsdHwFSTB4VIzQ1Ny8f/EABoBAAMBAQEBAAAAAAAAAAAAAAMEBQIBBgD/xAApEQACAgEDAwMEAwEAAAAAAAABAgADEQQSMSEiUQUyYRNBcZGBofBC/9oADAMBAAIRAxEAPwAGkGpPeIvbwwPkpSsp95djhggyuOMf3VVc893Bv82O3yvglTQ0UW9PSRCUf9yQa2+uw+AGG7SLAOsp6nW1lQB1MH0eXVddTRSQxkrpsZG2X5nBKmyKNT/cVlz1WJf8n9sXIWeX3qufTGOXbgeHXAzM84NI6xRIyNpLszW4ubH0NiOhwJtVTUdrHrIlhfGeAYdSgy+CILJJKvee4pZgLkg7ceRwPi7GZANCS1FQJSuruzMoOnx48jhOzLtPWZhM0MGqRNiYUFwD04/m2IKrOpa1G+8U95LYrOwYqdrE9bAXtfzF+mA2a0MeiZhBRaoBDHr4jkuQdmTnFLRQB5Q6yNKxmP5QLAHi9z08MXm7I5BPW+xRGojm7syFUnuUFwBcEbXvthBesXKqqNKWcGWJRpMQKueCdx0Jvt4WHniTK+0uZ5LVVdVFMr1FWbyrVRhmLdDs3P0t8MZXVVnlYJnsYj6TGONZ9m6KSYczKqN/vo+B5kHFao+zPMo4y0NXSzWHHvKTi99nfaD2ylqcuzSSSWa5cvKe81RsLWLDzvz42w/QODZRcRptf/GDotVq7lEG2q1FZwxmE5nk9Xlc3dV8UkDHjUNm9DwcUdK/+TH6DzOjo82pWpa2BZY34UjjzHgcZlm32b18Fa6ZcEnp+VZ5NLDyP74E9BHtjdOtVh39JFEl9z/8wTy+m9okVWMojjBkkMa3bSOQB1J4HmRipo0yFeW067fqMOXZOiAy+adnCmossRYXuvn/ADpjjNtU+Z8RmKtfIkla+cSRy09LARHDDIoF/Te17AeO9/DZTzKrosxZZJKhShbQwL20i5NuTqtcDp0GHvPspqXkj75jJJENenTtYcDk3Ox2HOFWsoPbJpO8jiiVF06B7rK1r/hI36kHiwYY89Vb1JfnMYapXYbs4A5ERw8K1umkE0sCHTHqFr/L6YLV1XlsUDRvlbwVJVAqoxuxK7Fhxf3uPpifM5gmmnp4AksVhcIGZup9Of09MDpaSpuJZpUSVSdIbYaugvfY7bHyHjipXYGAMaqpGoJCE9oznPz959mRp85mNW4QJZUS6qvA2ueR+uPZ/Vq4jok/IQ/ek+6zWtf0G4Hzx8nloW7qrgL+3KwL96t0JxQldGneWcajIdkVjpA/hxvb16QR9OtW5XyDJMumqUNktqI2K3BUHrsR9cbH2Mqa+ChihzOXW8kMbQfeaywC2JuNufPrvjJlgpkWF5TEHRb/AHTFSQRtq432ONH7H5qoohTMQsitZRp/J03/AN4a0bKLtp6RT1TSlawwWP8ABLp3/N+mLQnAG5GFCnzatqMxEVPSaKOMkS1Extq2/KOfjg4tRcbbj0xTKBuokDcREd7JVNqvextbnDflub08VNRBwxYaYdSR3Gsi/TgbfXzwrsglpxLb3gbX9MSZBm0VFLOK1CsDsvvEiwYcH+eAxJsC7wWlzuZDt5jxmNpo1j3ZpQfdva998ZbmmWZgldMtDGA5lLHurguLm5N+RyNvSxvvptDVxV0XepMnetqC+WKKSQSSVEnekwwkBySAL3NwfniJdUfql0/6+3+/Z/OI5Uw2FGiBD2bqIZAaqZAwe4C7DTubXHJ+nngfVdl0NVJFHWSzKqkuNP4SNrAX3H74ecylNVLVR07Kx/Do4IHX4cYUxJ7PWGC0hdNQYKdWltrE+gvgS2XLhs8/Ef0z7AVU4MCvlmXxrMDHJGYRZmIX04677bHAbMKX+4jvKhiWH3RDHpuLX3vc3N7knxwydoKdZWeph7wzxwxkKhICsOW899vQ3wuxTxyyujHVuSu5Nha1/WwH+sPVWsw3ZirNsb5k9HSqp02LBT7+pARcG1v5xi9T1b0k/fQLe7adzsMQxBvazCCzrYsdtrnqbYo19UY3UhtOgEne/P64yCxbIm2IYd00bI8zmeFfaTydkCg/E4YKfNX0f3EKxG/uhXvdeh4xjlB2gkFo6kXpeHReW/m2GCm7Q9m4kMVTRVDOhsGlJckWB6bDnjFnTX2EbS3Hmee1dSb8qI2Qsoo1DKTpcg+A9cVe6p4qqTv4zLCGvoB2J8T42wUnppMvqWSWO6sLMOPjiOookaxDG97hgcCvptYdp/iOVWqOZJlObK2cwxuEbvAQBe3HFvr88d5tHBA1R7OgBqJA777AXvb+eGAc2VJNUd5IwhkWxSSMlDfxuOuPSVNfT00sc5STSu0jneQdMSNTprMd37jlFleehlyQSzF3a6FSXBUEEmx3BHIwOOXVQpJ6qQMJjMzrIptcHrb44gpe06UlRIlcDHIoAUFSbjwvjrM+3WXLYpTyOwGnu18PXH1VOMBjkQltrk5A4gadpJakROdUZWzBbe8dtt/QYDVsdKmZyT61isza1Jso32A8dufjipVZ3JLWSVP4I7khV2K2HGOJY6OsgWZpA2921XFrnBlqZTkmYZwxl+HOIdb9wzPqGn3bW9b4FTUtU0pEyq5Y2DFhpJ9RiwtLFMwWAMkr7qxQ2I9ep43x6KppqeRYI172UbadOzegtvvjajB7BBtYv3Mu5VlEcdQhzZ1ijHQ3Nzzbb4eOCMHaD+nK1NTxQGJXbQXgDswvsSdt/hgrRZFJWU4nzV46emAJuSLi+5sLc+AGO6nLOxsMxEtbMjMA34jv57i+GK0vAz7T+cSdqGqLYBzHXJ88ps3iSgzZglUABHUNsJPI+B/XH2ry6oy9mDJ3kZ5/1hF0g3v4dSP84YMm7YTUCimzAe10nAuRrT0PX0OHktHBh7NOeU/UIGISL92dS9VPIxUqacSflUkC1yNwPDB5aegzmA1WS1Sl15UbMp8CMQSUk8iXkiKzp+IAbN54Oaq7RhhE/qMh8TP+0GUzShjHBre/unZQP2wHdKgjuu4h1BiFjTcpa3JsAd7ja4xpc0XIdLeII5wLfK5IpzPQezxsVC6XQ2I8Cb8fDCT+m49hyP7jVfqGB3c/bxM8qcrikqjTyoqNcXsSPM+vOL8WQyw60p9T3ACyXt58/LDdDkSVM5qM2o45JL+6YCRb4cHB2Cgo1sEdoza1nQ47X6azDuOBMt6kB12jMz2k7PZsCpdO8AUr70gNwQcXezPYhoKj2nMoI5mtsl7KD19caDFQxagRPGLdA1r4IRU0YNu9j+eHa9FRUd3MnPqLHz8wXJk0GYUa01RTRLGhuoUm67W2wpVWUS5ZUy0sdDU1ChyRJHGSCDuBc87WxotXUU2W05nqJVCgYzTN/tM01zrl8N4F2BBAucD1lNVvUnB8zVFTvxB/ehd9FgcQvKQetvAE47spY3Rdh4YhnYJa0afEYSMvz0dZPTTLNTSSRSjh1JBH1wy5Z9oWY01kzCCOsQfm/A/7HCm8t73jjNvI4rPU2A+5i5/4n98dDsvBmXrR/cJqtP207OVotOXpXPIlXYfEbYJU/wDSK0aqWricHqjg4xM1DE/hjHogxCZn1AjSD4hB+2GE1bDkRN9Ah4OJvH9OjvdJ1tj6KeOP8Uq2te+MKGZ18dwlbUqB0ErW+V8ebOMydbNX1BH/AL4MNZBH08+Zt0uYZfTE97JGABzcb4Wc87e0NGrJRoHfpYYyqepqJv8Aq1Ez3/5OTioVUDjGH1ZPtE3XoFHuOYVz7tFmGdSN7RKVivtGG/XAfR/L47Ub8n547tbqfnhVmLHJjyqFGAJ//9k=</t>
  </si>
  <si>
    <t>Pongal</t>
  </si>
  <si>
    <t>data:image/jpeg;base64,/9j/4AAQSkZJRgABAQAAAQABAAD/2wCEAAkGBwgHBgkIBwgKCgkLDRYPDQwMDRsUFRAWIB0iIiAdHx8kKDQsJCYxJx8fLT0tMTU3Ojo6Iys/RD84QzQ5OjcBCgoKDQwNGg8PGjclHyU3Nzc3Nzc3Nzc3Nzc3Nzc3Nzc3Nzc3Nzc3Nzc3Nzc3Nzc3Nzc3Nzc3Nzc3Nzc3Nzc3N//AABEIAJQAlAMBIgACEQEDEQH/xAAbAAABBQEBAAAAAAAAAAAAAAAFAAMEBgcCAf/EAD0QAAIBAwIEAwYFAwIFBQEAAAECAwAEEQUSEyExQQZRYRQiMnGBkQcVQqHBI1LRseEkQ1Ny8DOCg5LxFv/EABkBAAMBAQEAAAAAAAAAAAAAAAECAwQABf/EACMRAAICAgMAAwEAAwAAAAAAAAABAhEDIRIxQQQTUWEiMoH/2gAMAwEAAhEDEQA/ACJhfkS5K9uVcyKysAq7vWirRnHUDb2roQZ5jGflUaHsDJC+8scD0xXjQsxyOXLpRkQD9WDXZhQqAI8HzoUdYBS1Z8cSvDbpzUgn6UfW2XyNL2dAPh9M0HENgWHT9pG1g4+XSpMVg4JYHmKJpABgBTgVLiiIjJGPrXcDuQJgsd2OKOnbGKkGy7KOXlindS1G20q0NxeMEGPdHdvlWd6h401W6vRLZsLeFT7qYzketCTjFbEc0i9vYGMbhnPYU7bncuJFwRy6UE8P+KV1b+hd7Yrnz7N8qsHCYHGelNBp7QeVrQ9siHYU3KYP1Yr0h+xHKmzAz9R3pzkMSSWy9AD6CmWvkjXISpn5cH6jFM3dlbQQtNO2FQZJpHfYV+EJtWO04Q/emzrkiKRhutSrTT7XUrQy20u4E88dq8k8Pdw2aG30NpaZD/8A6GTyP3pU43h8g8s0q65ApBUBS2T18q7WLd3r0BX5n6U7HGpIwxqohE1O6ttLtvaLsssYYKSBnrVb1Tx7p1pErafG11IT3O0LVr1y3tn0e5N370Sxljz8hWDzCNkfh525yAewpH2JJuy8L+Jc/fT4R/8AIf8AFTtI8b6lrF8ltZaVExPxHiHCjzPKs70TQ77xBfLZ6dGC5+JmOFT5mtT8H+G28HTH2h4ridyQXUYH0pJul2dbLFM2pxwM0UVsXA+B3K/waoniDXPGMFxwFsXVW+E2qmQfcDlVq8T/AIh2mi3dpA9k0yOpMxDA7R6cq88e+IIbXwit/pEywy3gHD2vg7e5qnC0c2zHtT1TU7q6P5nJKZUOAknLH0pWtyejnke9PeHr+C61yKLUrb25LhtgDtz3HkDmtA178LVjZptPvhEuOUUg3D6EUJ44vsVopmCqB0OD1BHUVoHg/XH1OyNvOSZ4Bgnuw86zbWrG80CeOG4cOp6OucGrN+HN7aJfTLcyBJpkAjz359KjGLgwRVM0HihetepOB+o109ujjk4qNJBIBhcZq5fRNS5GepqveMtWZbfgW5RlIw2TTPiTUZdH0qSYglj7oPlnvVMgMl1pkczkMHY5z1NRnN9F8cF2G/BK3n53JJbT7LcJ/WQ9PStA9p3eYNZV4Y8RR6LfPFc54UhwX7itIguEvYBPbuHib4WU9afHqNC5dyskmV88mNKuFR8c6VUJDiIu79WKcVMHlurgKRg5pxCfM0wDq5to7i1linyUdSrKe4rBdUsuDqssMTYXcQMntmt/VSR8XLoayLxHprca7eA/8TC5/pkfEM9RU5umho43NWixeGZYdF06KGayMyuMSFeRH+amQ6tI8skUUZFucjY/MJVR8K63w3EWoRssgXbGc9/8VYLtZrd1njkVkfmwQdKyT5Eugf4k8L2+oXZuI2dkZB7x5YND5fAkU2nKsN1LxkztDn3Rn/SrHDqCjEU7+6y+6zcq4k1aLjLFbQf0h8T7jR+2cfQor+j+HNK0ieObU53luVO5ML7qkenetis7uwntx7HCOFKu8ll5A1ml3c2ftCXiMGaP9BAwDRWXxckOnxCWNWlX+wlA1PizN25HNWceLPB35pvm5qpy2+OQHDeq1nfhq1urbXIo5iMwy+8e3KrXL42FxNK14rwhUO0xN1PrQrRppNY1yARLs4kgJPcjPWn5KgwhKTNYWJOHnpkCl7OMZDEHzqTwV2Yz6CvRENvMn7VYb0qHjLSjqFtwyWCjnVC4yQhIY5HY242lSK2iaBZI23chtxk1Q73w3p35jLOlzFk82G8H+alOLbKQnSM79ivZ5nfhhg5zzrW/BdibXQ4rWUhn+In51GtbbTbePiuw4fTAHxH0p+bWxaw7gFtoDy582amj/SU8i8Dby2sLbJZ4ww7ZryqbJrzyOWtdLieLs0x94/typVTRH7JfhdBuWMYCk/Oukkc4II51K4a592Ln2rpo4x+j5UxUjCYrkN08/Wq54q0xbge2QYS4Ay3kwqyu0SkKwbJOelAdXzIzAfAOuankpqiuOTi7Rn7IN+4FVYHPMZGflXcOp39oSEKSIeXI4NeX8DxzsqqevLFcflWrSR700+44f98kRQfc4FZOEujZOOHIrY8uuciLi0Z+WBk/DQ65v2w3DlkUMckAV22muD/xd5aW+OwkMjfZQaaFnYrlpTq96w6LbWnCU/Nnz+wqkcU2Y5QwR9Ib30hkDCJj3yzV2+ocVlWVleT9CjmftTpcK2bXw3tA6NdSPKf4FeNrmuwIYoJ1sUP6bWMR/cjnVHgj6yfKC/pJGl6pcKH/AC+aGP8A6k44ef8A7YqzeGtQ8PeGFNxfajBJeMMFIvfKegxWcXJluX3Xc0k7+crlz+9chQMYXGOlNGMIjSztqlo1S9/FixjVhp+lTXL9nmcRr9uZqt3/AOJniC6J9n9ns08o13kfU1UAFPXPypyNN3RadyI8iVd6lquqyFr/AFC5mB6hpDj7Ci+gae7yIsaqE6k4qBawLEVeZgAO2OtEvariSNobdTDCRhiPib/FLdiSbYdvNZgsGEcW24uwOS/pT5/4oPNNJLNxrtzJMegHb5eQqFDGyZWAIz/3HmB/k1KJSzQcXElweq57+tTYhKSeUrnfIvpGcAUqHNHPMxd2cE9lOAKVDkcbZPf2Voubq7SHrykkCn7H60HvPG/h20AEmoqzDtEhcn7VgGCsm9viPfFS/aAyDPM1eT/Czk0afqX4oWikrpenzS5PxTsEH0AyarWoeN9YvgQBDCh7ImT9zVUEy+Vd8dfKoNyYvKROk1C7kk3yzuzfPFL8xuy2WuJWI6bnJx96HmceVPadaXWq38NhYRGW4nbaidPmT5Adc0En6DbCK6/fqMe0Pj0pN4kvAMtcSg+e/FW6b8I9Qa1h9l1ezku9haeNwQinttPf6ijHhv8ADO70iO7kvNQtlvJAFgmhj4hg77veHXpXfdDjdjLHvozGXWLu4QPukdC20NuJBPl8/Sj+neAvFmqxGYacLZMAg3ThN3yHM1sWmRPYWJh1nUW1SRW3bniVAMdMKM8/XNRZvEduLkxxNIfPJ+GsuT58IPiWjgbMy0j8KtbvZHOqzxaZCh5M44rP8lBHL1z9KPH8IbKRQtv4gn4gPv8AEtVIP/aNwI+5q26fq8010xdy0a5PM5zU1NchwfdxKeoBAxUo/PU3TdDPDRnt9+Fdpb28y22rzSXqqeHFNEqKx7ZPbNUu40XWtNdUutPngLc1IjJyM4yCPpW56rqMVvbjjXEMcxHuvsBZT6ZzTunagJoVdCQzgb5uqk46nHSqQ+U03bs6WB8bowTC2szJcLIJ0+NGXDL888xT++S5IDIkFuvNsN1+ZrfpLG3uJBPfxQTyIpEbvBuIHlms91/8NxdXBm0i9bc7FvZ7kbUUHrsIHz61sjlT7VGd42UYXQBC2YOf+qeX2Fc5jtSTJ/VnY9M/6mpeu6PqmiXRtriDam0N7RGCyMPRugoT7Va2rFFZJrj+wNnHzpu1om0TUhuZhvHE5/2dKVQHF1OeIzO2f7TgUqXidQ9qelJdRtc2K4P64R/qvp6VXGTHMVaUkKHIJDVF1SCO5YS8lmPXH6/n60cWS1sMW+ivAkV40gXqwGfM4p6SLaSCMEVcfAGorocF3ePErcXkct8SDsR86fJNQjyoqlZX/CmhXPiXVY7K2fhpgtLOVJWMD+a2/wAP+GbDw/YIkMUEM2zEt06gyyjPPJ7Z8q50XRoJba3vb2O3t5Ew8cUR5gn+7kASM9cE0eNnbwrx5SswY/8AMJAHrWHPN5FS6KKPEgpYStcNPaXQmD9OxWp9uJoI8gRSXT8mJkzy9M01qeorDGicMCOVguFkHTzxiqxqvjBDItta6VP7Sj4XoFx9OZrB9cYOodmiMJ5GFtfivLkC24imQZI7D/b71V7bwtFLEdTt1WeViwdIXy2R1yN38URTxBrMLK1xdRW5HwxGINn596k6k2lvE2oRvJYzBzM0lm2N57g55AnlzxTxeJS36W+uUdAe1CwzgCV4zINnCyXIJ6e6MH7UX0rTr03ZM1tEUXKgjcxP06fvQCfx5dzvBDaSsr+6iscFpD0y/LByaJ6hbeLJYRc2usmROiwAhDny5cvpVHijqkM1Spj3ibSTp84vyVRJnUCGVenmev7UL05D+e2MYWSyE0hDXODwgMHkfn0HPqRXMGnma1WfxPfTbwAXiT4/QEk9vSjttf2lvoUu+XdaqREsQ95gD0Lnlzrow4+Ac5VS2H7udrdiPaII4l58c3PMnHdTXVneDVURLW7EyAsOMpwByPY9s+VZ1+SvLeme7uEFkDhUySH8uWeXanUs9d0F5rmERyWPUSRkDhr/ANvUDPfnQUpNtpf8IyjCq9NAvoXS2kTZHOT8Qc7g/wAx/mqzrN3De6PcWNwsaQyAKnBj+A5yMgYxzPSgsOtX80yYV2Y9welH7TXGaxjm1WzS3unZo9wXBIBxuHzGP3qUMk5Nyf8AjQksaWjI9T0nUobtke6jflkNGwC49BmlRXX/AAhq7ai8lnfwvbuA0fCLqAPLGOtKvZjOLSdmZwPJrNZFOV28uR7UIu0lRdrDKds+XpVwiRz1Ktnrkc6h6lZKEfC7WOMHsPP50YxSMqlRRZ9wPvcxVq8EKHQSz2yyw7jFEzfpfrkDvQ2fThLdRxO4iRmA4hHIDzxV3069sbHShBZwO4twFEjMeX2qPy58YUjVi2WXT4ONLJw3NqI488RgSXJ6nHYVDvPEMulSiNpGU7cbuu719acso0urHfdX1xb7snY6dB9T3xTUvhldUt4XW73pk7XaM4AHrmvK+vlpGqLS2yDN4nurqDhsOJHn3SR37VFuo9Wt5pPZrncH5uEiC7fQkdRVht9F0yCdI+O02xcHIADN58u31qE0M+n6wAjJLbOCoToQfvQVRvYyyNf6nmhW0GTJcuZLyNdxblhfWpWuW1vqukPCruJZAMSK2BkdOQFeRG0tpyrnhkjcQQDuNELaON+FPuiiAzgIOZ86HP8Ay0wOcuyh6N4Tl0a/i1fVLqMxQudqhW5Eg4OaM2ep21hqVxqNxqqycUFYbZPhC/yT/tVonuDMfZZYjIsi4AY5wB3qJc+HLa7jQHZCgcMiMQHB889q0P5Dcgxn+lXfQfEetzS3oCR2eCViaQAnz+VN3d6bGGKygu5JE2jixSLs9duO/wA6vFpMtpaXNr7UJYIyMDGCQe1VjV9BW4Dz2d2JXZgwjePa4A7Zzz/apvPF1ZSOWXo14Shcf1Li6GRy4WcYHbPKjmsayYm4cKqybRuJ54U8mwfPFMaZpFlb6TIlxAReSKSswJDpy5YB7j96j+HrWKWK5uNSK3IQYWArhm//AHzpbuVRaSJPe2EbGPSHjaWwt1mkkwjCXA+1FZNDE0Q4qgYG0bm+EfLmDQS+ayt7xpbSFYZEAOwHkwPf/anb/wAV2UJSSNMADLhScfanU1uxKfgw+j6nYu0MZJTO5cKeh+tKp9trcVzCk0DDY4yP/DXlHlBHUypragcwxQ+lPm2d4iN27l3X+acHPmQcdjjFdbEHMAg+Yr2EzymVTW7YGJgUKk9Sf8134DuordLi2uYuKYm3Ju59emf3o3f24lT3Tu889apN835ZeiaNiqtydQOo/wBqXNHnGi+GdaL9cXc+oy7YSffGF9AO5qfBNJY6aLDDxsRkMTjJzkn/AFqo6PqRkQTQOMhcEZoq15PebGmfLj3Rz5CvJyRcTatkua+eS4UQr7yjGF7+tGNIKzFRsUvjBZh3oNZxT28R2QO8jPjevRR50TsZJbSMEoVDP77DqKjSjsZsHarJf2N4IpbcERn/ANQDkw+dRtHvb651K7W4dVsMDgAcyT50T1+8YgxEq4Zs4PaoOhQT3Nxw3Vhac++Mf5p01TSXYfNk6bUuFFHcW8RBVsP73UD1odqN5qDX0dyGYWjQkY3fqzy/miGt6Q1vphZZtwQEhX93d6ChNlPey20SpZrIcbOHn98UnFvbQU0e291dgJPjoc9etcXOtOC1zO2056A13qtvqAWOLhRoAASVbp6fOmbTSxM229Ks2feDcvpXLHFqmhnIhXPiB550EUvI5zvOABg1beH7VoiXitIqsuQynkxHU5+lVW50mI8a1t7ZDk7tzczy7E05Lq8smnrYQxSgxLw3VB7qirfVjqooVys9nuTe7WhMj8NSCQeh7fSmFiLL/W94hs5B5fWpVhE0VpN7HcDcy+8jciSKC/nEAu13gszDBHbIoxjeonWEGk2KixyBQF58+9Kot9cRtOTsA5DlivaP1WLyCsTPay7UTcNuMAZ3H3RkfXdyqVHqUeSroyMDjJodczM0OwAqTzYhxnPfvg+837V5KwEkiBcqjbcq2Ty5cxXqSMWWPoWdhPGcEMDVe1a03gocOD2bkamQsC4KyAeg5GnZQ7xlXAkB9MGuTZnWmUWCZtJuzyJhZuYHlVvtLhbuZTGGCAA4J5mg+r2avnHl0xQezvJtMuxLl9o7Z6VPLhU1fpsxzNgstXtIbWG3ZQCGwzbqei1Sw4Esgj+DljzrNNOv21I7hu9xgWPpVvtpDwpUjCcFl645/X71gnBw0yqaCp09p5zdyTwxlxkLt3YH7VMu2upLVpIZFijC4jVeZc/xVWZ79po4VdlD98YozbNID7NLIDDt90yHJFQa0NYP1aOfUIVQRFDG3vFn5586jaXqMtjdSx20ZmlK4OByX60Qmu0t4WtYrlpXYkqNnepmni2tLFZLptqE5C/qyDzyO9UTYeuwB7Dq9o89/qMkjiUH3AuAgz251MIFlF7WxM42AYC9CenTvRPVpVmsxdPPJE0hyF6hVHbFQtN1q1socqA0QPvZPftyrpSt9HbqyNp9rDe3bSyCWPf0w3PNDtUV7W+LRiNF7mM9RmpOta1a75GDLkDcpQ1XLzXR/S4jIOR5eXzo4oTb6C2ix2+nRPDFqbPJwxJhlB/8+9OTNpsVvdSC32vK4GW6nyqt6VqWo3LFdOtprhOu1ASvzz0pq7trlJS+q63ZWcY58JX4rn6L0rSvi5Jv8JPIkFWktnbcxLHzFKq+b7w3F7jS6rdEf81FVAfoWBpVoXw3+i/Z/C6PBGY7k7QCsikYHm7H+BTKwIr26Ae68CsR6kE/60qVV8BPpjUkSEAkdRTTZhAMbso8s8qVKgY2MTf1chwKreqRIJGwKVKnQ8Adp9zLb3LCJsAkZFaP4XlZ7WVmALFwM+mKVKs/yEaF0TIrqV76QvhuwBHShd5eTQf14298NgZ8utKlXnLwp6FJLt3twXSMlhknbz6UJuJmlYuwUMUzyFKlRY0PSXM7NpkJZidzbeflVN1p2jZlU8udKlWrEk5C2SPDmkwatITdyTYC9FYD+KY1y8TRrrgWVlacjgSSoZG+7E0qVepjiqIsBXur6jqC7Ly8lkjHSPdhB/7Ry/aoO7ngYFKlRspBKjxiQeuaVKlSgP/Z</t>
  </si>
  <si>
    <t>Vada Pav</t>
  </si>
  <si>
    <t>https://encrypted-tbn1.gstatic.com/images?q=tbn:ANd9GcRW89YJ2FWot5JoTVqVzupprKv6FUhtIzufTDeRTruS4t27YIDKfNTh3VhmOVBPS4-W3UZ1hRaMKJbO_SZbyBpx0Jh7vZOkvoZUqU085HM</t>
  </si>
  <si>
    <t>Dhokla</t>
  </si>
  <si>
    <t>data:image/jpeg;base64,/9j/4AAQSkZJRgABAQAAAQABAAD/2wCEAAkGBwgHBgkIBwgKCgkLDRYPDQwMDRsUFRAWIB0iIiAdHx8kKDQsJCYxJx8fLT0tMTU3Ojo6Iys/RD84QzQ5OjcBCgoKDQwNGg8PGjclHyU3Nzc3Nzc3Nzc3Nzc3Nzc3Nzc3Nzc3Nzc3Nzc3Nzc3Nzc3Nzc3Nzc3Nzc3Nzc3Nzc3N//AABEIAFwAXAMBEQACEQEDEQH/xAAbAAADAAMBAQAAAAAAAAAAAAAEBQYCAwcBAP/EADcQAAIBAwMCBAUCBgEEAwAAAAECAwQFEQASITFBBhMiURRhcYGRMqEVI0JSscHRB2KS8BYkM//EABoBAAIDAQEAAAAAAAAAAAAAAAMEAQIFAAb/xAAwEQACAgEDAgQFBAIDAQAAAAABAgADEQQSITFBEyJRYQVxgZHwMrHB0aHhI0LxFP/aAAwDAQACEQMRAD8ATV9DT1qxyRqtOB1YDGdZR13gnBOT6TX0vwu1+c8e8afGyGjWCGNUhVApZxtBGs5tTaW3BsfL+5q0fBtJVzYNx9+n26Qi2WprjuD1QUAHaq9OOOme2lLNQQckZPv1+8Yv1a0JipR/Ah9vEdBWVZqaGGloKNmSeedv/wBFwpRwSvPPbOBz3xoor3qADuJ/f06zCv19tpyTiFXSvaGNpqanmnDOfLqnK+XGGCkd8lTnHAPIP10udNuGGOPbv/UoLgcDHEnpLT4rbxHRVclZDMyeoxpJhUTPQrx16acW7TCgoF/mH8hHtLOqMEbu9c/kRmNo/W/pcYBJHP16jP8AtYncABFkBByvaAeHbEi211r0WUvKTGW4IQcDPz76pbqdxykcs1duRg8gc+89q/C9OcmCYoTjCtyOn+dVXUjvDVfErQfOMiS1dQS0c3k1UW1sbucEEe40dWzyJsU6iu0ZQwcLgfy5Co+RyPxq28iGmh6SKRt0lLBI392CNNJrb1GBYREn+HaN23NWM/KMaOGGWugp5Z45Jpo1kjcn0FScAr9+PxoLKUQvjgSg+JUEHaekLvtKi0EsNJ5c04kWN9tSobsSMHhfSST8gNdSh3KzcD8xM6/4gWzz9JustAtkloUp6B546rEIqo5N+GYFmZhyPvn3+WuvYahTk4I7f4wIkL2A2AcR1PYZBHNJDI85l9MlNVPviYEsW4OccnPXsOg0ot7hRnt9/wA/uVCVl8t0gpuMVr+JpkpvNoo6eJ1ig2lIcsVKgAdPST36Hpo5LWJyeSe/ykVVB7NoPE0Wy8wG1wyXx6Zq3ZkGE4bb88fuOmhWrhyKgcQrqR5entF3iZqpaWkuhjlitjQ+V5W4su3sXXHsODo9FZIKn9WfzmcjDIUSttFbI9jjqqqFoNkZJDDkADOfx8tKWVFX29ZNijdhZ7QLUvS0q1kyvUqSzkKAH+ajPA5GP376BYo3eUcdoMEjgzOuhmqWiWl/XHMjOT025wR88jOppViTCowXkxZI6LLLAs1H5iMxYyhSypxghR2zxzpgKwTvJN53Dt9YqutppK+rM8EtTEMbWEEoRSw4Jxg89vtpmm7C4K5+clb7AOLMTOvsS1ElsNKkKRUvqkpkXaAMhlwMjHqUe/U64Xko/qe/57RXZ5h6Qe8W6qmtK2yxCkpIHVjUq8JPGR0PTPXOeuq6O9d2+/JPbmVdcHAmXgev8Q3COnlq0pEpI1Kqg4d8ekk44yevQcHRtZXTW2K8k/45haeEO8SuqDLVUkkMSiMTCSNnl6p1AO3uPvrOAVDnMhhuEGWko7TZfIkq5JIEVQuGCkBQBgFQOpGT8ye2rNYtj7j1Pp+GcqsOB2nP7LaKa+eOHpaMSfwyFFepD5b+kektz1JHU8+rrrWDOumDWfqPT7yLDzOuqSRJAadgiEIpIUh1wORg/bnHT6ayi7fpEgAdYrrIWmr9zvIgiX+VtcjdkYP+tKeKwbiNgjw8DvMaeiWnSKKFxshh8tHYbpO39XtwP20V7txJ/PtFwMTRJc0pHanmkBrCm4RAfr64x/46JUCU3YliuT7SO/hdruFjudZcyjwyTlfiVz5pVXB2EnnAYbRn21oeNcjrs6/2Os4VI52iPvD1vMFtX+GzMKORjJCiqq7FPOPnzk5+ehW2lmyw57wZqCHGYsp7TXW6qentlzlSlby5ESbDvLuZsqC447cdevTrorWqybmUE/b09JyJngnAhddb5Wpv4WlVIzTFfMmZMHqd2e3ONJJatVu/b9IdVAOTEd3hpbFPQwQLUGKOR3LiT1oxw3btlenTjTdVralXPGYXK8Mw5ntk8YTT1bwRlKipnkQIjRlBH2JL85HTtnJ9tUv+H7QH6Ad+ufpKbckkdIqvUd6rbnBRx1AqKuSXyTCi+iE4z2JBGMk9MDTWmXTohbGB1+cFcGBzmdIsVPT+G7NIkdNUTVojE1V5Y3vI4AGB+OB7DWdZeb2wDj09MSPDIG4xtLUyzW4+TKsFRLF6WI3bCflkZx9tKNd4QGefz6zjXkkSG8X3CW5WhKG2vUmaOVUaWJiwPUYY9STjn86e0m1LN9uMfnaNJXtJ5hqTXOkqKKnqvJkCxgJUNKRumxjGMdNu7QAlLBnBOCentAsCzHA4g1bJcrdURVdZJboUky0vloxZug5fjOARzx9NN4rZNiAn0/8AJVPNx0M+FHJD4eme51iSUlQjO8cUJJUtz6T7Dnt31BbzL4Y5H8QiEtYJ5Zrzc6OgSmp7SKiGL0pJEzYI7ZyOupepWO4N19YU0BjlmwZjfLvTUlLFWzxR7qdNsAOdzE8BQf8Afy0tRXbe+zPXrBhhUvEysJuFzj+MC4lcEsWwoY9lH06Z119VYfw/z5/6gi7FcmIrpR3u2zV9wqKT416TmSRwQGTBIdAOMccjqMa0VShwtQO3P7+h/OZRG4ye0z8A3Kqu9VNJPbo5nEqETQ7U8kc4+ZH51fWacVqApjIby5zidD8PeHaWxU7sCJ6uWRnaok5bnsOePt11n23mwAQFj+I2e0RzeJ6dJ5HukSqhkPlvTuZVIU5BPAOftrjps58I8/brCmtxX5pNRVUtX4pmFtqWxUQNJE6+pVGVwcEEckk6P4W3Sr4i/pOMfvOe9cBR1I6wuhkrKa5LNTwoIWR/4hTxsP5cgBO5QcHBPf20K5aXqwx5/wCp9R+faAL2BgTNdxqpFjsl2uk0kcKyeZHHtw4BHG4cc4yD9ca6qsZtpqGT09uPSOqUdcgSZ8YeMf4heDS07K9DD6VHPrbqT1+351p6L4eUpDv+r9pn+NtcgR5aLpd663QSw0sDmOUhGnyREQOenTKkgdudLtXXS5XPBH5/mEcscNjBh/xXiS9RxVlospFOUCkyjGWHUj1jI6dtSKaV4dufb/yQ5YHriB+K6SnrIqaO7VC0dLDLGzVIOdpzgjaOST29up4zpb4a7I5NQyTnj/ci5uOeBK+Cw2uusVCyOs1LErPFPGxDNG3U5GMEj8HXZetyW4PeSrgjaO8PuxqZ4USOoWlhBVnnkwTt7jH40uXUttMJWFTnGT6RT4PtEVK1YlLPTy0QdG8yAj1uc5BweONp+e7VtVczAF85/Mfz9pxK5G0YhFfUB1uHxNRijk9Dx7yGU8A7WHPbppWssSGUcxs1qyBccxYbHSSCnFvMsyljMZi25FO7JXP2wPtplrXHX0xj6SN5UHfCqqlnoqWrno1ggqCd7yEkgge4+gxqNNZ5gj5IidvmHHWRFF4okkhr6qumZaxJiaVmi2jacDy+Ov3+R1qX6Bdyqg8p6/3Fqrjg7o8a6Ud9tCxvRpJUndGqjcAin+rPH4Gs/wAFtNaTu4jK2naQO8Qxf9PpIqCZfPCPkyRlU3FlHRc++nD8YDODjidUqIMYlJ4KtE92EkULrD4fTEckYhKvVNgbg24dM5DfTH065lTzN+v59PTp/iTbYGXidMQLEixxoioowqqOAB0Gs5rjnmBCic2NptV3tDUVVTykzOqzTDAaF1HBwfngY/7tXS+zTXFs9Onv+fxGr1DoF7CMErksixWWnmjlpbZTKaxXJMpQ+lcAcdsn7e+dNEi9DYw6n6e8WqrzZtUxX8NcL5DXzpe5BHVho6eB4hsVMjIZP7sZ78jQ3tpoxlOnOe+fnCGqxGOYf4TvFDFELRSttmj4dSu3fjgtj3zpPXU3MPFboYTbtbmMa62UNXUGSpj8yQoFzuJx17dAeT9eNJVaiytdqniHR8HImFkaishNpMjiQr8QCyELtJx+rGDzjjOedNs9lg8Y/Lr7ekFc3i2YEj/EF4qai6+XGikzN8PAiSMFOTnLr3HAHHPJ1qaepfD3Htyf9GA1CeGRjvJjxPbzQ+K3oog88k7rK0a5O1zngc9Op++tDTXGzTb34xkfSLeH5uJYeGaCeWnSomimo/JjdnBdccEYz3AwGByNZGpZSxVSGzGgoRcmUtNMl5oKWSinURz4IkPHoPXg9/l76RFfhOUs6iVByMiMLfVzUN4FvmkJWdJHpI4Yx5cccZUZZuu87hntzphvNXvTtx9T7fSUH6sNHNEJ56WOSt2rMR6hF+n5dRnpqgrzyYRyqthek52l38x4pZKBqWpIUVCSRlWZsnHbDDgnOmdTpuP1Zlq38xGMSlpKijcGqenjkqmj2mRUG9x/aT+NZ63OnlbpLeFzkSepLZ63vEzNReYhklpQQUjIHIb3wckfTR7tQD/wr5vQw/iHZ5hzOTVN7kF+W40kr7UkLROy4Iz1/wA/vr1SaZfA8Jx1GDM227fYCOk6l4c8TxXGkVokwoyJXcgbG+ncHXltZoDS5B+kYSzMaXCWSvt01FFP8NUVI2RVGN2w/wDBxjQtKFrtBYZA7Qlm4r5TgyUvlA1ltcNbdBFJUQuSY0yRHIRgAEEYzkH7a2Ks2WlKzgH9oG2zxAMjpKu1UdLTotxuERmrZ33POIs7Aep+SgY+2sm202ZrBwB2/O8sMjgQmy0VbTV9ZM8j1dvqSPJjDhsKxGTg+3P20bcjIoAw3eFuYFQMcxL4jqK2zT1RWH/6iYcSD0hMnAwOwHAP51anTpaQM+b94OwgIGHSNfD/AIlpKqJa6pgVXRSokKgsmeSo/A/Gl2os0zlByDJRRd06wW5+KLzHVsaNo5aZxuiaEZG32OR107WuV5ODGRTWOCI7vVNSxeGatJDvSKJmjZuq4/Tj6aGjZPHeJtnfkyM8NzSK6S1kyooUqPXx27dO2q6xAQVQS6NjrDPE1WLtTJZ6UvGJ2AmqANoZeu0H39/lnQ9FX4B8Z+cdB/M6zL8SI8R+HLfb7VmiEpMTgvK4yCTjA+mtrSa2223D457SjUKFk/Ty1VAFaKQiNjkqDxn3xrQYJbwR0lAp7SgW9V0NGZY6hHiYhWLZ4zrPOlqZ8EcySzDib7mtTd7YTUTKdkvnPtQbpGC4B4+XGoqdabeB14+ULWgfiWdJ4uswpKSlNXUFIYdkyeR6X9OOe/49+dZdmjv5IUcnPWGFDbiRFiS0gF1prdVTW6WjKusizuVBb9G5Dx9RnTOHXw2sXdu9vTrK2Hxsop5EfWqaC6eGJKAVzVLhNrTVWGO7HQ56g40td5LtxGO/EnwtuNwkp/8AH6agvZpaetEp3ZXJ5KkdAM9vf2+umzq2sq3MsVKBGwDKSw3ox21I62i8uRSQDTFWjkXsw57/AORqlroG8rZ+fX6yyWORyJr8bQy3KnpaGhkqnnabCojYQLg5LjHKjn7kaT+G2+GS9mMY7/x7w+pGQID4Xtfw9ukuF1YoybiRNwEC8ZI+oOr67UbrRVSM/KBRcxzXfC3Hw+DROlXJIVRJIB+hzxuxnIxk9+NLUo9V+X4A7H0hkXzeaTdxsrUdtaGCYC3u5iPmrmSWQnaWOeMDHBGtGvUiy0EjzDnjoB6f3CDDAxhZfAdmjKSzxzVJA4WV/ST9AB++lNR8Y1ByqkD5CBMMo/B7QXGOramoKSKNAJBDlklPf0np+TqH+IFqiMls+vUfUTlwPnGVyrLJVU4o3kphTFDl43UKjAjCgg5yee3Y6ppltXLkHP1+8kKwPAkF4aslrqKoSVcuKZNyOm8hmI4yT257a1tVqrUXAHMMHwvHWUd88RWgRvRwwK3noVkfbnKqP7v+dJ1ae+zD9MRTxAj5k3T3GpjpXWzUdRVQysQrIjEN8846DGm3oRmBuYAiWOoY/pGYTSUFTDcqWtuFrqEmeMlVhzI3Gc7iOADkcE/41Sy1DUyVOMD14gvDYuMjmWkdVBGXhlgnp2ibaFMRwwwDkY4xz+x1jmh+CDnPvCbscQy3xP8ACysSqyJJtL+3Q/70CwdDjiHY5OJ5dvDtBeY0SsqanycZMcMhVW+vvomk1TUHK4z8syBmBP4Ms1Pb56GjeeGKflirbm7d/t++mW+I2GwWPyR0l1ye0CmsNPSwRUVNUO1PuEnw7kkttIUYycAZI+p513/1lybCOemfnzLqFBPvKiigkgpv5catKBwpOP31kswZ+ekXaT3imGsNwiMy09ZSKGL07H+aWYHCAD+k4HX561tIyis9Q3HPb5zqhyZGVVnWB45JKAW1ahS6xq+8k/ME8dTrXXUEgjduxGK0Vc7YvtlvuNSK1KGJpZaesbcscnqx8hnnRrbalK7zgFYqDgtn1j28+CfEE1TBXO1IWVEMiRADe456EYIx10vRrqFRlwce/pAGosRHVr8O3K5zmpv1RJJTNIDFSbtoiC5GcLgYOent10vZrKgAKhz3MMKlUndK23pT0saRIgXIOB74/wDTrL3KW3HvCuzNMJqiUyHYPSOmgm054kACLUncokZwUZ8ldSRxDACHSVDhRjA5x+2hAZlQJ8WZpOSemqQgglxqJKael8tsiSaNGDDPBYaPQgdWz2BP+JVzgSl/TjHvjSS8HEAZ5LTQo0swjXzCnLY5OOmT9zp6sZOO0EDzOVXh2ut9urVZz8I3lwhTgKNoP+9ba/8ADXWE/wC3WOVHII9Im/6Z1cz3GpZ3JeST1N3OmPjSBa1x2ESpYlmzOtGcy3ynhkRGSKl89MjlXJKnn6ayFJWoMO/9S+OZsRufcA9NZqsc4hHE03AmOl9PbJHy51fHIEhZ4qjYueTjqdCJ5lp//9k=</t>
  </si>
  <si>
    <t>Paneer Butter Masala</t>
  </si>
  <si>
    <t>data:image/jpeg;base64,/9j/4AAQSkZJRgABAQAAAQABAAD/2wCEAAkGBwgHBgkIBwgKCgkLDRYPDQwMDRsUFRAWIB0iIiAdHx8kKDQsJCYxJx8fLT0tMTU3Ojo6Iys/RD84QzQ5OjcBCgoKDQwNGg8PGjclHyU3Nzc3Nzc3Nzc3Nzc3Nzc3Nzc3Nzc3Nzc3Nzc3Nzc3Nzc3Nzc3Nzc3Nzc3Nzc3Nzc3N//AABEIAFwAXAMBEQACEQEDEQH/xAAbAAACAwEBAQAAAAAAAAAAAAAFBgMEBwIBAP/EADsQAAIBAgQDBQYDBwQDAAAAAAECAwQRAAUSIQYxQRMiUWFxBxQygZHwobHBFSNCUmLR8TNyssIkkqL/xAAaAQACAwEBAAAAAAAAAAAAAAADBAECBQAG/8QAMREAAQMCAwYGAgIDAQEAAAAAAQACAwQREiExBRNBUWHwInGBkaHRsfEywRQj4WIV/9oADAMBAAIRAxEAPwDN44twb8sJF2S0GwkPa3grBAa66r4E1O1DrC17qu0Zt6YJdAw3HhzXlvHpiwS8h4r5HKG97Drc44i6G19uK6klg2tKnmNWKhrijbyJjhncKIMC3cYH0N8ThPJc6Vl74rryovpF+duRxLMirvkxtAXiZuDClLmtMKyCJdMLh9E0A8Ef+X+lrjwtgxF8wknNwmy0Dhv2k5dlmSxUDRxyNACInqFaNiL9dII+er5Y5uJotZUFgV3nftQqp6NY8qqKGjkP+pIzhyB/Qd/xXFsZPBXxNSPPxJl3as8tBBWTOdUk8vaSM7eJLMp/DEYHFVc8k6rmIMUIB28LYXyRnyOuBxC5PxE744IkjzrzVarr44Fs3ek/lBxdsZcgmWyFSVtTUvpjuCxsEQbnBgxrRmhEucUUo+EM+rgHNI0Sc9dQ4S3yO/4YVk2jTRm2K56ZpltDO4YiLDrkiNP7PsyniEi1VEVPLSzH/rtheTbEMbsJafj7R49mSSNDg4WKgqeCM6pO8sUUwHWGTf8AG2Lx7VppONvNQ/ZlQ3QA+X/VRc5pRAwTNMFB3hmGobeTfmMPNe14u03Cz3xujdZwsV6q0lXZZv8Aw5jycXaI+o3ZfXvDyGLWC4PIOearz0dRRTdlOm9g1rghgeRBGxHgRtip6ojXXPhVZ6bU+y7YkOXObcqRaAEcjiu8RBExMhiRQrNYddxgBQm2x5oTmtZ2DFY2vIwv/twSJl9UWoeCbBc8N8O1fEFUdJMdOp/ezt+Q8TgdZWx0rc8zwCtSUj6h3Ic1rGR8M0+VKEy7Ly0hG87i7t88eYnqZ6o+M+nBegiip6cZZflS53FX0ogh0ATVnci/efCfOwNj1v4YLSxAEYm56oFSBOxwY+w0OXfeSKUOQVvuiRySLHLp0uEALAjbn8ufnir4ZJZCWtv5nz7yURTxwRhgz+Ao66GLLJaUVbl0nmMTMHCsgtsR0O5At+WJhpgb4x7fKmWscG4mDRd5nwzUvlxnrqWOSC19VwSo6G3TEmmqaRu9bkFZlXTVJ3Zz6FJWa8HQSXekOkDe3O2NGj2w13gny6/aRqtlkeKD2+j9pcmpWpFNDXqwgBJRgLtCT/EviD1XkfI7427Bw6LGBLXcihNTFJRzmCe1zZkdTdXU8mB8DgRFkdr7m65EgGwJt6YpZX3qJ1lasVKzm4Kjur4k4gMJNkIOzuhXD2TT5/melmYRX1TS+Hl646rqm00d+PAJikpHVEluA1Wy5Vkz01GsGXUz+7pYKI06+vU/3x5R+9qHbwgkr0IdDCAy4Fk5ZPTS01FVSu0TVNLGw0XBUEDug+Hn641aRmBjidW+vDu/VZFVKHvAAyd3+knTZ3JJxHlskkNRKaeV5ZXYBgBpIAHLxG3+cUxCM74m5+USGRs0boGNtfjwy18025RJFVNWVM0iooIsGBsDzubbDfl44pTvY/HM51h179lSdphDIQLnvvohGa1+UhopayNaw05L6NAjjY2Nr3ubC5xDaiPEMIxelh9/CYNPKI3EnCOp/vREeEuLKitp6taimX3ekRCJWa19V9jzvyw7FWuhgOPO3eeqUqaLxMc3Iu4a+y7zqpoc3ygCmj93qA50oE3BIPMjkDbn42wvv6eojLmtDSDe3Py7+0OSOWB+B7zZ3G6SszyWLMKEQynTIAdEp3IPS/6/ZwrTbTdBIQM2cuXktCag30QxHxga8/NIeZZeQpyWSO1TDd4pTzZzuUX+gj4Rz1b2GogembI2RgezMFYDmOjcWuyISwHIHM46yKLgKxmjapdHRFufXEhVa3W62P2S8Pww5erzxoQQGfV/E55Dz26YwpCKmqu7+IyF+8/JbMl6anaxv8jme/hN+e1EGXwzlFQLGmtnY7+mMqrYGzblnG1zx7HmopmOksXFJGQZvXcQZXJFU1zCaAFZFBAEi7WO+xIv5nGpUjC053AAOZ7uiNp93Jnz1HyOgKM0MkslLU0sc9KjIyELOp1SEkD4jtc2IF77+eA043kZYSM9Od0OrfhkD4mEluvAW6fasUslZHNUUlLTNUdou8VipU7jURzFr/fSKaIxkxFuK/efEaoUlQJsEzTYNNjl37JS4jy/MMqcLmaOsMtyrX0FmFu6SDexJIt12GHI6YxuAtY9bd5c0pV1j6lhueOXl72VrhUqYnpBNF2q2MhS4Qm3S/0xnV7HB9x/ErYpaxssTb5uA790Sqc6joaCoy+OJRruAV7rh+d728sRTvkwkEfffRFfSMe9rif7H/F3l+XSfs6oqJcx97VXWWJmv3VPNCx5sD06BvDF6trHtxtyOXrrf1GSWpRJTu3TyTr/AM9Et8c0JnoIc1gus9OwR2A30E93fybl/uOGdj1JaTTk9QgbSg0kHqs1zrRHmUrBdKy2lVRyGoAkfIkjHoLXWS11hZfVDCXNQlv9SRBv6DFCMLL8gmI7OkHUrb+Ha5YqOPL2mkp5Ce0SWMXAJstm/T5485GwSam1jkb81rVrwx7XYcV8rKHiuGtqVanLxoksiLI7MQUvtpcb2a9reOJMIikMhzIv5+qmmq42xtuCC7QW+QclSgkyrJT7jAryuiMe6bm9wDc87+Qwq6CpqRvTojPrIo37t5w8cwuOHa+Kt4o7ftI6enEYkcOhsHQnTsQeRJ6Yehp3xsDS6xHH7S9VVwtZdmeLK/Gy1bKq3t4zVTKkSqumQatoiL8jyKnn4+ONaGU4jI62G2eelv6Pof6xHBpAazM9/KD+0HOMup8mbVUQtKjhxpfvLbzHK/LAK+ZkuGOMgknhnbJNUlNI67nMuLcch35LLuGp5Gmqa5f3FLJLdAVC6r3tceG1sI1VwAALkDzsm4d0zCxzsJ5XNvVM9Xk0+a06VVDBFZGHvN3AAHlfnsfvqvSxF93jQfHumausfTNwg5/kJuz6GmmyWVMvUQRUrnXEI9Ctfp873xobQYyWA7vLAUhQyuE4MmZcNUk5yiyZDmStsBAzAea7/pjDoX4KlhWpWC8RWL59Z54N7Wht/wDTY9qw5LzLsnFTVCiLOKGfcKxjblysdJ/43+eKSC8bh0KLAbSAnmFrWUzTu6vSxo5QCQEHUbggC4HLnvfHmBA0eJztM1u1NRIcTGMy0ueo4ftMnGEMsE0VbIgKaF1KqnSzDrvzPhg1c12IWFsWp4HLigbPc2xDze2mWl+XFI+ZzQLXdpDMSSwQQGUxEaviYnyHp674vTMIjN9Odr39kPari5zG3Bdy9vT4VqljzLK0jq3gsZo9Dyui3jUtuANTbhQBfoT9bf5EYPhN739fVVbSzT/65LADW2vH88fJOWW59RLlq0tzBJEoYJFbTUp4EnqTzPO1/PHR7QAhIe3Ppx6H+9clEuyXCQbo+H5CXKqjjq81pqiqDPTwy9oacnut1AN+YHhjMiqjECWjM92W09mKPBdMmZ1+V51SNLTrTPGUuq3BDEXG1vPkeVsaVZLGJC61iPS/6WFSMdNHYOy0PH8qrwjkUldE0pmZRLtMo+FbfCR5+XS/lgVPTuqpCGZAfH3yT1ZUCFoY7xZe/PyUvEmbDKwuX0kUDRKoMyuuzW6k877X54G6SzjEz+Oh6nmrUlMZhvnkg8OiW+IayM8M11VErRxzxARo3NddgB8r/hheniH+cGt0B/GaJUFzYbO10WMZyQ1WFU30IFPkdz+uPZR5NC8y8guKKGNayLsmYh4W7RT/AE/xfSwPoGxTMNyV8Nitm9l+bpm+WfsurFOrxwCJHC2kbSb6SetudsZRa10joX6HT3v6+S05biNs7b3vny0+E1VVDLLk9VRSylZoyezYtfSbC1vvr5YgQFsBiccwcu+qBI5kjwbZEZ2SVTcM10dPT5zmZQKLrGgXvAHbUwttf18MLTtMcWMjJ2q02zMdanicbt4nii1atK1HI9df3cxFyzd3SpF7/j1xm+KJwibobEfkfSu0EuDhqMvtJHDWZR17mlijdYqcDvOLEXvzPgB9MPVdK5tidSjmrhDSb5d6JzoqEV9NKpLPpW2lGIL9CQRuB4EeWFqWINke454eGqQrp3GJojuMXoiVNkkdNlxiraGWoqHDdmkewcnmb2G5svPBrmQ+Njv/ADy6peBxjPheOp7189SiOVS02S6xmDx0dTJDq7MMLSAbalXx3Fx0PrhyntTF7pPDl+rfV9eCrPjqCAzxC/d0k12WQ1+ZGtSs7emnbU6srKw2G1jt9PPGZJK2FmFpufKx9f2VtU8n+u2G399+SXfaHmcccMVCpAEf76XTtbayr+e3phrY1OS4yny+1nbRlwtwrKmcyu0jfExJOPULBRtWaKZZIzZkNxtf6+WB6JhrSUw8PZz+y6qLMac6IhICynfs2/Xr6jzBARq6cnxM14fSapahovG/Q6/a1mi4mlzQOZqKknSRldSdxpG+1unM3JPM4yptoP0MYJ6jknBs8R+ISG3D1RxcwpeIIpsumi92mUdzWRa/l4+mGDNFtGPdnwuGn19hLmCSicJWnEOiX+IsgqTRe5VcTTwP8PZAm9t7G29vLGe+nqqV7bi9tCM++7J+CpgmuQbc792Q2Dh+sDPLT0/ZakVZNa2WQgbbWFv7AYNUEujDgDmlKI7lxZMQQCbfa0HJqKnYJWXPvBQByrnS3y5f4GNXZ9LG2MG9zxz174LNqSTJ0U+aVM1JA89PC89gbLGuo3+WC1T5YReNt++KmBjJHBr3WSbRU9fUVEuf8TwLTkxtDR0bfHZuZPO17D9cI1Dd2wyTG5PDv1WgXNc9sNNoMyUrZvm0WVJFUGUyRsCFjQG7tzU35aed/l44zYKJ0rLcT8D7R5K4b05+EcuJ6+SyPiHNZMxqpCXLanLO38x/sMeppoGwsACxZ5jK66GKbDBigpjlClTp+e2BiyM4PaqsczQSFo9PeFmVtww8CPsjpiyqDkjGV5pNA6Ll0uqIMGeidrE23Ok9R6edx1wnPRxy3JGffutClrnxZE5d+34WhRZ82f0wNI0ETXHaanOtRtfu9PUE487UU4hfieLlbFM5hBITNHxBmnaq71AcL/CVFj9MDO0qoOvj/CEdn0+GwCuT8UVM0EkTLHHdTup3t4fr0w/T7SnnJZJa1jw/ay62ibTx42OzQ2lqlpakVVLXLVx9nJEy2Yq2o36+H5k4UkqXU73CPPz09uKYgj/yIGtl1PHmieXZ7Hl2X+701GEbUWNn7u/Xe+DR7Y3cQYxuar/8lodk7JJ3FPGsFOoeqqVqahFso5Kv3bkMRDT1dY8PkOQ5o8rqanjLBxWO5zndRmMrEyMVPMnqP0x6aKBsYWC519EIwdVUyrtihKvhR6SMm4AwLRGxYjdUpYjz2xcFQWgKKxQg23xZUFlaizOqjAkEpdwR3m+L/wBuf1vij2NeLOCM3EzOM2/CL5fx7XUndmVpV8GNz9eeM+XZEEmYyTDdpzNydmi0ntHRJVKU6y6dLBjGVINr2tqPI3HP88Cj2Ruz4HZKlRWtnADmqvL7S6gbxUykm9y1zcnrz5/LEHYrHuJe5XZtHAwMY3RAsz41zjMAVafQh6D7th2HZtPDmGoEldNJxt5JfmmkmcvNIzserG+HgABYJO99V5FG8sgjiRnc8lUXJxxIGq5WZ6GamlCSoy35EqQDyvbFcYIyRZInRPwO1Ui0zkfDgZcFYMdyRliRe2KuVqVxxKqwvc4kIk2YuoygMa3vucEQQ26gdQvS+9t8QVLHHRV3jU32xYKHNGZVZ1CuQMXQSuMcoX2OXJl4QaBPee3oaSqDNGo94j1abh+W+3T6Y5cjoq6VJYGjybK0L2cFaf4Sb8t/zx1rqCAdVYWpp5YO0kyrLnaDVp1QatXfGxufP73xQgDRWaANFIzUhWNhlWXrqjViFhsLkeRwM6puJzsOq//Z</t>
  </si>
  <si>
    <t>Fish Fry</t>
  </si>
  <si>
    <t>https://encrypted-tbn1.gstatic.com/images?q=tbn:ANd9GcQv4ulHruWAoR_PRx-H7mPirxNt9OxLkfEIdgCsFsGXqPgRD8Y8-QV1-zCziTsH300MoadHuS6nMsCoOqBcdUXJaLk-xXPJXGHVWgV16d98</t>
  </si>
  <si>
    <t>Mushroom Curry</t>
  </si>
  <si>
    <t>data:image/jpeg;base64,/9j/4AAQSkZJRgABAQAAAQABAAD/2wCEAAkGBwgHBgkIBwgKCgkLDRYPDQwMDRsUFRAWIB0iIiAdHx8kKDQsJCYxJx8fLT0tMTU3Ojo6Iys/RD84QzQ5OjcBCgoKDQwNGg8PGjclHyU3Nzc3Nzc3Nzc3Nzc3Nzc3Nzc3Nzc3Nzc3Nzc3Nzc3Nzc3Nzc3Nzc3Nzc3Nzc3Nzc3N//AABEIALAAvQMBIgACEQEDEQH/xAAbAAADAAMBAQAAAAAAAAAAAAAEBQYCAwcBAP/EADsQAAIBAgQDBQYGAQQBBQAAAAECAwQRAAUSITFBUQYTImFxFDKBkaHwI0JSscHR8TNicuGSFSQ0Q4L/xAAaAQADAQEBAQAAAAAAAAAAAAADBAUCAQAG/8QAKhEAAgIBBAIBAwUAAwAAAAAAAQIAAxEEEiExE0EiBVFxFDJhgZEjQrH/2gAMAwEAAhEDEQA/AK7M82Hd+yUaCCmUW0j83mcIpX1b42SHAkx44n2MWjSLiYSSYDmmtvj2d+OFlTNxwAmHVczDMKlzA4jk0k3u3TzxmvZnNWjEtPULPG6hgVexPzwpq5eN2xRZBnnsOVwDSJLFrq2/Pr8MK6iyxVykYqqycRS2V1UL6ailkDHgWvv6HhjbTZHVzuO6hOkn3rWAPqdsWtP2siWFFnXWW5DcAY8n7TUIgbRHdvyiwFjia2qv6CcxkVMP+sU0PZKbuGesKxEbhbgsB52xH5oxpcxmpo5taxvZfPh/eLmmzWWajmqSdIkBAN76rcTf12+BxzeXeoctuWkLX+uGtHvdmNnqcKsJuM8lx4semR/1YxEeoYZZXklZmBtEthyNzc+nl58BhslVGTOg47i3v5V28X/ljIVs6fmbbzxQ5p2OrsupY5nkhlDcVUm4Py9cTMiFCQTYg2Ixyt67eVIM0DmFx5rMNywP/LBsGcD86kf8cImF2Ax8fAcdNKH1PEA9ytgzGOW3i+eDUkV+GIlJXG+DqfMpIrAtqH6cDNbL+0wLUqepWA4yBwpo8yWQAHYngMMon1DHBZzgiLvWV7m8HG6NjcW44HGNqnBlaBIlVk2dJNF7Dmad5TOLC/EfHGjM+z1VBOGoUM9PJ4kdTvbocI4jwxRZVnlTRwGMG44b8sP12bhhoDms5WIZHwBUyb43SOWYqvLCuulCX1YV8ue4ZFmmpl43wnrKssSq8sY1dUZWKrwwEePTAv3R1Ex3MXdm3wyy9h7FHZd9Rv8APHsNCBpULrlI2+OH+Wdm5vYgtS60zLcgMuotcnlyttgV9iIvMNVw2YrgGp9N+O2Pq5dDtFJHolQ2KNxxRU2VZZRm85NTJ/vOlfkMMDmkaOTHEgcC1woGw2HLpie2pGfiCY8A56EmsujqJIe5SGV9CEWVDzHQeuEdTl9RJm8lLHGTI2kmPTYi6jy67Y6EM5ax3LH9I442dn8nhllGY1butdI5dlVthc+6eux/bHk1pqDOy4i96smCYt7P9klAjfMY25EKcVq08dJAEpwe7AG68j/OCdAkjaOoaw/KOGNgnEUbDTru19fFQvl8sSbNS95yx4iTMZN50JkphFUXAdS8eq9xY88c2zaEuX7td9R8Q9cdnkqAsrQTINxptLuLHp1GJbNOzUTyr7DGO7kaxBN+7P8AWHdHqlqbaRj8w1b+jObx0gVAbamHHGT0+tvd5Yp8zytqWV42Qh1O4HC3UffPC2SnuoGoHyHEYrLqQ3IjQrDDIiKSBkO3u88Ysvu6dVr4oRRXUDrjB8tlCLKy2RrhGvx9MEF4mGAXiJNTJ7wsvXDTL81ZLI+69emNc1KxBHTAb07ReI7eWOna45mCueDK6lnWQalOq+DEOJCjq3itp64pKKpSSMFd+o6HAMmo89Ra2nAyIxTBkLeHAUXi3wbF7uHanyOIhYMSXrMwajrQrNdDcjzwZlPsFepaWItLvbUfCMSfeNVVclRbUB4Vw0oIZ07poib326jCeprXkg4MoUj4gGNMyyx4F74xxtTk2DKoIH0wlip6SacpNCV5AqSMWtLVwpJ7NXSA33k6cPdxrkoMkknMsM5jI3N9/lhFNSV4bP5hx/IivKMsWiqWnCySoAWjm1hdBAtZl5g3FuHDngiszCTfDOnoI/Y5ohMTuGS9uAvt8/2xNZjTVMsqRRTBEJsz8go6deONof1NmD6hKbK68lpolrW7w3fwf8uePJK9UTYsCeZ4HBVTm2VZZAaPLoVaWSIrJUt4nN/Pp5fYKy+DLq8pNmKGOaWENFIrGxW5BFuHEdP6wzZWtfLDgQ41mRkDiDZKZcw1yhmUKwBYcB54voj7HCjwvcKu6nifPCvLKWgo4gUqQI7nYqFJ3+uGVBSqYvaTJc3OgK2w/vEbVWB244EUt1HkOCf6myZmqlR9LxqASrINJP08seNLEYO7qIwiNch2Pi477c+OAq/MjBGFFjIL7nhfy++eEU1VLVOWd8YprY8zSaYsMngR7JWQTROrtKYedgtlB6bbY8jhcPEaOqMlx4Ufn8vTC3L8vr6+ywy2gjcawTYKbcQOvDh1GKnLssiy5PwFZ5Du0rb7/wAenP64o0fTntOfUW1WpqoGAeftAn7PisAavkMf6gm5tx3J25/XGyPslk0Y7yRZZAN7vJb9rYYRzKZtKyoWBtxNlPQsNi3l/wBY3rCZBqnKykHwngAfS538yT/GPoKNFTUuAM/mRH1+oJ4bH4ipMpy5CTl9BCBxM81yoPlqO5+9sRWdNFV5jIEmaoeMgFydm9OVuQsOWHPbPtNeVctopHSINerqVFrqBvHH+ona/wAr8cAw5bLNSx1TRGIbFVmBuTbkOPU+mEtcy14VR3KWhqbPluJz/MVmkjUBpNx06YGnpY3Nwv8AjFImUyTRLJENcbA+EN4x6jr6f94Wmj8bBpNwbcyR8MS1twTz1KoZW9ydqKdVPh4Y9ppWpZgRw54fT0K6dJaxO1zvfAEtHoYKBdjtfTywwtyuMGd2iM8vnVlAH5sOIR4cTFCO5l0fkJt8cU9HJ4SOmN0W7H2nqTdTVg5Ejsly9mgLBG8NrX54f0NXTg6UjVXiOknSDqNrcsSEGYZhTf6M7aRhrkucRQiRK9QGkJPecjc4zqKXYE9/iMqBK6erhcorU0TAmxkKC/7YX1fslHVRCKLctpZZCoF+R/zg3Kailnj7qjk1xk2Zmtb5Xx5nOVxyUsiUlK6yr4w4ubW88Tq38doUzJx0Jll1VHVOsKRxmZgwEV92HMfLp59MQ3a7M54auSjKywPGSGWQbkb2t/ttwttgKSXMqWvSppzIs0Et0cC1mG/PiPpgzN5Mz7V18MmapBB3YYRiFLAgm9uJNvji3Si1MbGI5ipVs4xJFWkdtbBmF98V/t8tJkMUSxl3JEqab6je4H7nGc3ZyanVUDqwcgDyxc9nMroKULNWToZCQoTV7pG1h0A29ePS231FdhAENvFS7u5PdmEz5aPvM3phFBI2qCN411uOfO62AvvueWKSlLuBFTSBIi4bcX2tuPLfH3aFHmqlMXdmNRYFWAPx3wLQCSOtitqugudRCjn8trb4maoVm08D+pObUtuyO4NUq0tayNcEG2/Llb54Iy+gaonSFYyGb3mA9wbXP31xrqWjlr5O7IlNx7vM9PoMNO/jp6doxXw07SD8V2bxkb2CW/fzPljFNYZwPUqarXGujPsiPoFpqaMQIL90RpEZYkHq2kffHHwp3q9RnmZo77QxXT5nifTYdRthPS5vRU0YipjLLzvbQL7b3O558jgubtBTQQe0SjSpH+nbif07/wDQx9FXZWFHQH2nzPyd/uTGb08EMIsscUa76SqqqnrYC2E9fnMEt6WgYm40mYbL6Lzt5/vxxOZhn1ZVmTvwI1YgpEq2BFttRO7cR++2PoJkvqeMg727tQBw225Ym6zXsQVr4lrS/Tgnzs7jymy+jy1jNGFkqgCuttgvPw/K/wDm2FOZ1clROY9T2UgbbeZv8hb0OGylZl1uw0g6mksCFG+NccNJ7TLLSTzPIw092Iw9wOZFv644jUhmbcxjwYA88mY0KmBAkUqF0F232Xy3wzirJDTkOyrb8o4H1F8J6Onlg1iodHMj3L6SDbpY8OQscGSSQUid7MvvNZIyQGfp8MCYNuO2ZcBu5tnaN00yCJwdyNG31GFdblcE6OYPwDccd1P3b6YMUiRhpjNm3AAv8L4+kQqfGFHkeI9RywJSynInASp4kpUUU8E5SQAEDa3A+nXDWgJeAdRscMZqdKhdMlrcufywst3TsjFlYbe7hk2mxf5hyfKuPcnY8v1qtv6xjX0GinGld7+HDyRoHnc0kjNBqKxsbarcrnrvjVVINHjb49cPG1lfaTPDDAGauxtPLEs0sa6u+IvbiAt+PzxYslU0DkMiG3Bm979/PC3I6KKkomaBmd5RcaW8O3D4YYdw8iXkqAh6Lc/1ibqrd9paDP2gEXZ/LnDSVzzGVze0bAAfTA9Nk2WitaOZpiE4DVax+WKimiqEgHdxqo82AP74VVUBqKpTViWNY/zQ2Jb788ZqutsO3MFvGTkxVmeWxU7BqaocH9LEHflvYftgLvUy7xIxWQ7Bzcsb8gOA+98fV1ZDR1BLipfRcamhJVfQ8/X5bYUrBV5vUlaHLamoQn/7ywRfSxA+d8U6KLDgNJOo1O84zgCEVGbQROW9rEjN70bxgEj1XfGs5tDVwSxQyttsQRsQf8YzzfJcgyWDvs2aYyiymCm8PeP0U8D6jE/RZvNm2YR5dR09NQwXIjhRRdj/ALm94kc/Ic8OjSq6lgOphEAXcJaZdWU1LUSyzMG1L4U0kqo5X+VufLY3OPartRlzH8amWZxtZpz9AVIGEARVvTpJI5Vm797WHRR6+Q4XPoBp8omdQ6RlYw1i8hCgE8PnjlXwOPvO3kWANnmF5j2ojBIp6aOInheQytby2AHxGFQzaad7yjWvQndfjz9TvjVVZJWQ3Z0uq8e7s5HqBv8A3x4YFEVjpDkkcRewHzwyyqRzBVN4zuU8yhpZ0misj2sd1HHB8VY8MYUM5W+yhrb8zhPlOWd/+LJUGGJOMgcAj+/hjZW5hlsABopaiosdOuVVX/xtYn44UfT7upa02saz4lf7Eo//AFMVEEeiMd2q7xLfc9cHQVRTVFPeKJR4kjfQfK3LhbE3kRp6ilBkuZFNrB7KNueDa6YSxRmoYRxruu1i/kOo88KNXtbEbIBOJr7S5w3fQPTh1VgVKl/e35jDbs4ErI4YAoILa2DMSAlrm/G3n8OpuiosuGdV2gyGGJR4CVv9Pvhizenh7PZZ7NCUaqqNmZT4rfx/npgxC7Zi11Vdo7jCjy6YR6w6qSNRMbA6b7Ab8T/eNdVRGFNcvhBPh18T52F7fHGyhv7IkYbwrvtHpPzB3xtq1jMY7vVf4YnXogztWJqzZ7i0JfZht04/G3wwozKJWqA/VRyvh1IrKpD+FLfM4m8zqr1jxw/6cdlHiwClWJzGazzxAqaaQjvKiQ95Y7P+a3X5fTGU2ibQrG1yNhvjZSU7TFX8RBA0+Hc7c8ZTxvGdN+PMc8PM2Xz7jKAYAlFRIIqIRUx0hhu7cTfj9cFiCnUH8ZjKlibkC3rhaJ1VYEtdmNkQNuANsNKNUS7KNPWzW+uCfT/p36ht9h+P/sj63V+M7U7meuzX1atuIBIxkrI/vTMp/wBw0jGtZlkssfdAFSwKgsDY/K+44X448lkgpFaaZm8IPv7j+h6DH0Neno06/BQJGax7W5MylekpwWY6h+orbUfX+cT2a5xV1eqno27uEC2oEqo8upPrjNZavOZmaaURUMZ3CAfQ/wA40VcNFJcrUgKm6oE0AffDEvUa5ScJKOm0GTmyLYYqKFtUkaSTc3Kg+uNmW9nqDM8yqa1ItJACtpO5vsbH+cLawtE5ABa3C2KVa+DIMqijdlFVKFVQnEte7N6Lf42GA0Bs7txjeuK11ACc77Rmpyatnhp5NBp52RNQuZEuQD5jb75u8t7Q5dV08aLUpS1OnSVmfu7HyaxUg9DsdrgHch5HTU2b59FBXKstNSwbpJvqsdz5btidr8grYLzLSg07G6FWuFBOwJPyxTFdTgA9j3JyhduxuJbRZRKtQRSZpDrQXEMM92A4khd7D0NsF1tDLRIve07zPa+uW6p8SLn9sbuwlHR5JlVNUGNDUyrrmMgF1J30/D98PM5zalnpnKOodlKt4eIIwk2pr8hXniHXScg9zl+c02azzJMDEWiuEWlJUrfiPvjhY8wqDpbSJODKBax9OR8sU9S7xANG4tc8OPljRHRUFZO9dPGklQGVTrA08ySf1Nw334YcFy7eRxHUynAmjJUzdacz0TuYmOn3hc4Mp1qp6gipJD3/ABCzX3xT5HUIG7tnTVcBRYWAG9sau02WjMoBNS9ytQiExmMaS453ud/pw+GFCfJkw63/ACwYM9W2UVFCcurrMZQsscdjxPAn6Y0t2gSevaeaTxKx/nCLLo5FlAqxbupk1rx4E3/bBj5K9dWSqkix6b2HHn1xlkQYDHr3ChQTmV0Ha+kp4QqpqKe7jCXt1FfeK4/2455NE9O+h7ruR4eePaKibMKtIUOgXBdzxAxz9Kh5J4mSlackS2qu1rVMRjjRUJ68bYSI7G7NuWN8P4ew9LHGk61E73W5uwI/bG1MgEdx4rcr2xizT+L9o7mar6+hxGNFTKkAlksS+4Abh64HrHVWEbQt3eku5HE/fDGRqQqWR9NtsDU0jz1jwqivJoPiXcjfr08/TEteTu+0NtOCYVEsc04klIUADjbVbp9cNDmEMTiLupwwW4BjIHrhGM5gy+IK5VJlFnJAvfCyftncN3HE/m4Yep1OqUYrXiIn6bWxyxyT7zGmc9oailP4EEYL7AtduPpa2JypzWtr6qI1tSvco1wqjSoP31wtzHO3rVYypv8Aq1X+mAI5nMEjTPpiAB1txw8PM64sMKmlpr6AzLyjzGEUxSORSq8SCCN+F/nj4RxyoXLb32uuw+7YgWhikXUj2Yi4HXH0GdZhlTKAWaMnZW3Hzwt+gznYeYxkYzLt1pqWM5hVFFhjYkoPeZgAVVfj+2JWvzZ6vMO+qxckEFEbaNOg877/AOdl75w2Z1ad86rEgJC/qY8/oB8LdcC5gSkweMXHTDVOn8Yw3cntV5LNzdCEdn//AGueOmsn8GVdud1P/Rxdw0cdTTxrMnd6hYTxcT624ftiDp4npO0NBUSoxgmKoJOKnWpXj8b46dkI0wNFIFsp+Y5/18sO4G4Z9yZrx/ySaqstzTLCysPaaMG4qYtyq9GXiB5jYee1luY17klPCDaxHn1x0z2ZXP4LosvKNmF/mMc87eZFNTRJX08BjZG0yoOGg2sw6gHbnxF7ACw7NIhYMBN6TVtnYepPT5iyAp+Xn64FizHRUAK3gHHCuZZmRr3ti47EZLQTQg1ixux3/EUNv/i+NsiVrzKBLEwakzoxLYsbctJth3R5pLUMqNN3a+7cC45/e2GGY9k8nqFPcwGBwPCYTpt8OGJ2iy5svr56KvcPHJERTuX0+Pl/xa3DiDa2FrKhtOJ1CCYY1I7ZtM0K7vp02NvESBz2vx+uG9BVxDvEVbSm41bG+/H5bfDGVJlspjNNT370Ap3rcFba7AHjxPT4YNoezIoCss83e3Gwc6bm19h8PPCtqEpxziOpaiDDmTNTRRzVjR/lB3xh3BpJ1MfiVrb344tEoMmkNgTHMeI1knh59dvlhbmHZuI0jPRzvNIguqKtyfTfbCSaoZ2HI/MIzq4h+WVrVFOkSuyWHiJF7+uDmYbaRr6nhiTopnpj3TKRIOK8Pnh3T1RaMF/D0w0dWQNpiLafDZE8XLYxpBjDBhsJm0k+inBBp+7UxQRJRVMqkRm/hlt5/H1w6emy5I2hqKSnjv4dUfhY/wD6G+FUFA9M/cRSyVeXTHUrn3oG46TfiOhG45jGBp1AwxzC+ctOb17VNTXTxV0bRvG3jVTv6XwBpKICFN9zubnHRe0uVrMVk1AOG0kmO3eD+eHDe2/DEpV5elPH4ri/QWLHy+uGRaqkL1GAQ65k6/e6wRshPDqcbM1DPalRWsFAbYnfn6b4Y5fTCeuWMI51k6AxBxtrqeopp0hWmmlaQakCxG77b2AG/n0wcWfIACZKRTTZe7hY4Va0Y3w/yXs37fSVHt+yILKSPeNtvrb54cZHTrkkd84q4oZ5l1ijUhpAp4A34dLWPDDSienq66JpZg0CEyBRvZjwv19fLC92odTiD9YHUVQ9haWnpjUeHv0BtZAfl03+OIDOagxVrUzqqhQLgcj5/wBY7DnuaRGEQwyrt6ef38ccXzqMVOf1UabO8tgT6DBNG5ssO85wIBiQuYFPJJJYK72HAHgvpjsHZ3MBmFDR16i7OpEg1Gytwf6gn5dcSeSdnMtjiSSsYOwILlx4VHO+HmVz0lHmctJQJoppjdBa3iHE/EC3wGGW1CNwvqI6usuufYljRxuirDL3ZF7hkUgLfhbc2GN+Z0qVWWTQ1TXBicXtcWsfv4YHpZB3K9Esp9LbH+PhgurdhRT3F2WM2F7b22w5vHjyZLq/eJxTtHSdzM0LQ93o4IRa1/Tj+2NuU1j05jXTxHgve1jY/TDTtPRyNUFu7ccg3Aki3oMT0pjhp6eeMksptbTYEAm/7gee/phFWFqcT6g1Hgy7hzN41SNBrYjh0xqq66KpppUrIUkjCm4b+8TRq+/h0xylQ9tQ526eWPGrY9fssfE7HpscKmuwnue2qB1LDJa+DKsqgijY6kj8ItYKca6ntE8isF94/TEwWcpbhbGiMuZBFAjyzsdo04nGhvIPMGK1zmU2Wx1eY5j3tMUDKn4jt59fvnino4JYN2fWR7wF9x/WAuymT1dDTyGsIDubkD8u3P44PrHanDKzeIDYff3tiFqbd9m1TnEYDehBa/2evbQ9o6lfdlAHyPM4VVUWYQMEWhqJhbZ4ULqflwxhNIxmLa7eWDYc3aFAmrh/uwRQyAe4UYHUrDm1Cqn2mSnLeTcvSxwnrM7mqJDTZPTkuearYn48F9cS8FSQ6mX3OB8umLGmenpI1WnSJGKgl3Fr+pwe/UugHED4kTnuI37P5zUzCbMqiGGJDcaGufUbbn1wDm80EBWHQZWJ999z8sN82zORSVadghHEX8R8r/e+IqrqpnkkeN2sdjbiceoFlpDPj+oZMnuYLVJ3kgACyRsCjRjTbj/OBKjtHnMavFHmM6x8NmH72vjTUaxK5jXYna/XAFSGRNP5ib4sVIv2mWmm9T3r1DB5NX+oSbk+Z54MpM4qImQo9wNieuFoqJachk2PMdce1oQLFWRGyzbkdCPs/LDRrDjBETbg5BlImaiZT3ktj0wgrp4xWPWGSzXFv9xH/WPstRasvJIPwYAC5vbjwGNs2bSxyrDl8UMYJsFVLs1+Fzff/rhxxiukIeBMsdw5Mb0mbTBlem0lRchOOkHlw5Y9SplEsbX0yLuD0N7/ANYUkTJ3hmQpKfDqQbW5jywzpXKIs9VoemLbybjSeh6ffnYD1qORNAAjmdHyfMI6wKbd27qFaPmOh+nH1w1r5e4pkRzZnkUAfqAN7ftjlFLnyL2hpI6GQlXfRI9rAg7AfOx+AxWZr2gilzpqSKT/AOKuk+bHc/LYHoRjVjOtBBHMQp0gOrCjruMKyjWupmjtov4fpiGznJZoSUjjJjB4qL3+7D5Yu6OfvIw2oEH9sFd5TxPG1QLHXxPLpfEGvVPSxx/kvlSoxiRNJ2NqFy96quk7rUvgjX3r+eJOOLuKspLrV1exI5HHac4mWopiEKsxFhjlOa07RVDpKbyljcdN98P6DVvdu3QKKSCW4mEcizyLGkuprHw3Av5WPPBuRD2GX2syd7UX8KLuzHlcfl+O99vPCMI7MZNW43+OHuUZ29HJpqdUim3vG+m3A+eHbR8CF5nFxnmdOWp7umR3t3h3IP5R92whrqjvXJ88AHN4ZrMkuu468PhjYZkZLnnj55dOaySRO4xyIO41ye7jHRpJGCVsPFxY8DjAsie8wuevDDAPqczBWWzg9RhpDWO2XC6ElDpIHTa2MfZCrNCV8QO+M4YgrBJPdcEfHiP5+eMs6tDPiB1Dz1ztCVEMbNuef3tgCqyzuDdX124+mN9fRVDz93CXkYnYLvfDnKMvrhTWracpIPCusg6h12OCmwVpuBH4nicDMjnglmcpHEztyA4DAcmT1M0mi9mva2xt8cdPgoWS/tU0K34gKNsePR0MQ1GRCbcdIv8Avw3x5fqW0/EQbYM5zSdgauoRnqqpY/0qi3v6nHi9hM2KSUh0CHvAVd2F+G+3wHyx02namjGiENI5/M7bD+uOAq9pIC2sljcDWep6Y6v1XUlsDH+QfiXM5xmvZ98sy45aKhVWVg7yEeEkdT04YXZFltJHVLUSZlC+nfSiE2P0xX54wqvfDNfEbllKYM0eEWI1XW/MHh9+WK2nveyg7jzBWIqsDidFyWgpJgvtKpISb62H5cbMwyihqH7l441p2U/hx31arbG9rbb8OvHAtK5pom7pQ7hfH12x9Szllkkf1xMHkySDPE85kZV5MuV5jGYpPE1yLG1rWtbz3wQlEzSXVm7wG+rn88BZvmDzZyZozdYzpt1txw5oM7pTEAVs44Ajc4pv5dik8mYBAPEaUdXVUiXqDqAsD1/rG+XtDTSRyRTE7bb8sKKzM4Eu0kbOwtoiuB8+eF0csuYVVm8N9giiwAwmdKjHewj1d7YwY/XtCIDakR5/0q2wtfl5/DE5UF5aqV59QdmLMGFzcngPn5Ysclo1p49axeIcWa18M5mjqZ46WWmRnkYMWK3ta9z9cCr1Fddm1F/uZsckyHpMjrKhdcUUiofzMPu2Bqqhnp5Cky2tzx1TLoCYgofSimxt8MJe0GVq8unrvf8AThs2OvyPUWW4FsTn9pE9x2HnhhFmc0UQDyBrfqNse5pl09BMBKn4be62nAJs/hPDGyFcciGDccRnHn7DZ9NuVh/ODqPKcxz3XUxq0cYsF88a+y3Z2XNqxVVfCCNR6DHbsnymCgoY4Il02G/ng+m0iOdwHES1Op2cDuTed5aA5q4VsODrp3HnidqFUnSOW2Om1dMCu1tPMHniQz/Ju6BniUiMm7KBw+GIur0L0PnsQul1If4N3E1JIrElfeBONnt0qxud/D1wnaqloakMBqUG7A7FvjywyeZZ6USCNnLrfj15ffTCT1++xHGGIO089VGxiB1jcHhqHlfGA9onS4CI42N1v8sb6dCYiq6gXW635c8ameSGNtW1uQ/cY2MZwBOZ+00i9PEsrsSynivlgozrmNLG4sNLFQQu9rD+8CU8ntmz2spuD+r1wVIywKsUVljVSfDz646w/wBnfzFslGzzGOdjCrb6wL7YQvkslLWippmE0JO7g7r6jFC/eLSzPrsAboDxuMTlbmdTDC6qsepltr0b/DD+mLngGZsUERzFAWQazbAPaGuWhodFPqLsLL5+eFMPaKvii7sCJjy1LjyB5KsmSoYu7Hcnl6YdFezk9RPBJ5iWCjeQDV7xNhghUkpyElVrHbFdRUEKkM/MY35nRQ1UHukMo2bmRg3lzOBgDJBULEaMUHZqNFZ5JFu1rA4WvDFEojVGMqMbtf3ktt6EG/qCOhuyoXWGKFQnjALceR8vlhfUcpge4yn3jybMFp1tjVluZPJNKVe14yuj5D+cKBFLUl7FrdcbWi9llSQNclrMOG3LCSUov5nmHEvaGqRac6nsNjfz4fx9cYViR1DKRPy5LcYnqerKabeInYKRfDOjlhZryDSv5ze9vK+KBbK7ZPxg5gXbQKcvpUUqzu99uQH/AGRhL2c7NVOb1ad1GyxD3nxWzUUmc57TQQqCiqdduCKbjbz3P0OOi5Zl1Pl9NHBTxBAo5YLTQ1rfxOvqPGm1ezBcgyOnyilSKJPFa7N54bgWx8Bhbmme0OVyJHVTojMLjUd8V1UKuB1EDljk9z//2Q==</t>
  </si>
  <si>
    <t>Rava Upma</t>
  </si>
  <si>
    <t>Aloo Tikki</t>
  </si>
  <si>
    <t>https://encrypted-tbn1.gstatic.com/images?q=tbn:ANd9GcTZFadz6y-vLoPWQQA50ESkJ63wWII62VphdR8enVWrnBOEeW-dgbSEKGNSFckoX03pbPnn1_C_VtUqSkM9J-EXaVBzpihD7PArXKRqHGWI</t>
  </si>
  <si>
    <t>Butter Naan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</si>
  <si>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FBgMEBwIBAAj/xAA3EAABAwIEBQIEBAYCAwAAAAABAgMEBREAEiExBhNBUWEicRQygZEjQqHBBxVSseHwQ9EWM3L/xAAZAQADAQEBAAAAAAAAAAAAAAABAgMEAAX/xAAjEQACAgMBAAIBBQAAAAAAAAAAAQIREiExAyJBExQyYYGR/9oADAMBAAIRAxEAPwDTXuKKcwQHQthSvyvIKD+oxah12nSx+FJb16ZsWJaWC2ecltSbbKAxhv8AEd1lFcTFpqOWojO5yz9v3xilOcGen4+Hl7KqaN4JQ4jM25cd0m+AdXkNttqJWVW00O+Mo4Vq9ZpbrYadfcbPzNrJULYcHqyaxObhRmxnTq7l1se2Eftmqof9K/GVt2gtTWwUqWsJNzc9NN8EI4T+VWiv6sTx6e8GvxMrYA0v082x4002w6Y6HGlvEXCEnUjpp98Pzpnck3ojCVXCkqACfTbL0HbAbiWYCwDlQeWo3T0y7G/0O+GXkFxCkOpDWb0i++vthU4rhvMtKS62qxSbqToFXFr376dcdLlBhJWE6PU4VRZSpp9vmAWW2pQCkn2wSfdjR2wuRIbZQOq1hIx+fZ8uREmLbzBaAbpzjUYgXWJT1kkIHbS+IfjdjSUbND414giP1JqLDloSAsKW+BcC17Ad99fp5xyf4iSYh+H/AAZXL05yApIV9ML1Oownw1LlIzuFOijuMS0eLUIUZbCQQkOG1x00xZRoOWqNZ4jrceHEdKrFSU7YzBlMBp52o1CS0qS6rMpIVqPAGL1Qlu8STgypVo6D6sp0Ue30wy0fhuO3rEhozdVBAP64Tc3ZaLXjGkIciXUKk6IlGhyElwhIXlIvftjTqBw+eGaN8NDS25UljO66r/kVvlzHYdL/AFxJOg1Wm09cmiRGX6mUnlJeULJ8bj++PkM1epUuUisNx4Erlps/nBSQBc3AJtb3wk00qS2Z/X0c13RSoH/kM5yRLqksMNKFm0NLSUI6Eadfr9seUulQuHSqVNqc0MtqUlLrgTkcJsTqBfU6Ae/jBR+ot02Cv4ILqr7qb6KSG9tDfYJ9u+FWtkPtqFYkyJTeZGVpn0pSbi+VI6XsOpxB4qvt/wCk4wljd0P8V2PIb50dxKmHRcLH5ri/btbApNZR/M3KelN20EAhYvm86jAh6DOhRGBTZ7jaozuiFguBSSoXQod/Itbxri9LHw0hL6VRkDo44BmQPBPQ64dybVx0xoJbyIeIeH6XUWkLqsZly7mVsj0EdrEEf7bAFj+H1AkP2jl9lYOlnc6R7g4emW2paWnSo5UJINgDm2679MRMxAX0uR0NEpJy5UW07Xvjvmmq4FSVUxYboiqYrkKIIFrKtooYvIiJy/IkeMGJ6HFG7qSkjYEf7/oxClC7C1vtjVGVo6xT4XpKWktoAPqNiRhoqr9QaZaYhtkMbAoIKr+xxWhNoGRBISVEJ1Nt8E5DTzD65DiklpIzHKfUT58Wxn9rrQ7aspxmn3Wwt19zOlObRIttrsdMC40hxnnMOusxIiznbVMcsVlZubD3O30xzNlSKqy0tllDMtpdkvtrzgW1OX3AP2O+BtTdYrgbjN1SPGnNf8buQOrI0TZJNxe4/wCumMyriEd2RvVo0+qQae0VPxZhSOa2UqS0NtLb62PbE0CI63PfcU44qNkUgrkOJUlw7K22tbp374GRWaUpqJDqSVNutOEJWz6S4sKIJFthfX28YZWwn4kuuuoKmV/DtBxyzbeax+qyLDrbXXfBbrgG03aOI7jz0VCKEhSFLWUlS0WQpIN83Q2OtiOhOIKc9X49Wlxq+v4inrOZl302buo6E6WFrADXXrrieqU92rtRk099cZjOh5chhwoKyDqm1tjggKXO5YLz7riuZmz3Fz202tvpbHRbS0NS6JFNn16VxSp6HPcTTVuLSUPN3CW0EjKPJ7G3U9L40iXP5DLLcQ8tYRmA/KR1v2wEhQ5FMZkOIeLyuYo5jqbnY9rD2++DtLktylLzrS4tOgUNkkjbD526WgyS704U87UIxC28riE3Ave59+3nEqEEpGLE6SiBEeWpAFgSVBOmMyb/AIrQUJKPhX7JNgcoOYdD82NMG13Ykd/wEuJJior0TITZpwPLCTuBt++H6KG5sNPMsvMm4P8AVphFrkBE19Juq4IB9uuGWmS23GWGoySrL6AjwO+ElJZFPSNxVA5uhqjuyEMGRHRzTIS4lCfn/NYai1vGtzgVE4KgTqr/ADB5STlUC2FKSokZd1Dpa9hbpbGhkpaQS4zewtfe+F+gvUmROqMWJBfZWw56nFDKHMxOoAN7XSdx7Ym/GpWn/RnTfaPVttRagyuK00+4PTY2PJTYlSgN7k2virWoEarsNpVnjuuLHPLV0B0JuLHbzbF+pU1nlmS0cj6BmAaTe6tLjuQbdfGLkKKY8VSZCQoWuokA5fYdMTUZZYj5RSv7IH3348E8llC1BslCXPTfSwBIvvviKHLaWHEQ5cdchBAdbGuXa4Ivfa4v4xcb5WcyfS4gpIbWToRfpbppgFUKWHKmJUCPFXKK0803KFFs+RvrY2w0rW0GCTCdNkwao48I6Xmww4WlFQ9KyNLg9Rvgdxslym0J1yk8ht5RGZavTZH5vUCCDbY4kmuzGanFzuFUAgBbIt6iTe9xqLWH64IVWmtVhlAQClKDdJBI97jqPGHi7XNnVjJP6EChcYrqrv8AJZBWHH2NFqUldyU6AEebi+1utzgm1wxT1oBVFaJ/+RghJgx6QypbKksojozPOKbF1Aai1tv849ZrtILYyy7jw2o/tinlK7KyS+iKSEKeCiohPM1PjY47ZqDFBqrbK3EpakDdStiP91wMeSoOPpKiba5Rpodzf6DFNUZ2pEPOOcx5j8JKjax8j30+2FlqQzXxVmnmYkJSSUlCt74qmO5EU69GZTZ0621JxmsnipPDUmOKnGXJpjjQ5a0m62lhVlJIOigD5uPN8P8AQ+KaXV2EuU+Uy7mF8oVqPfth/wB25MzOOPC+24y16uYvMT6uwOIKk/aIXY7igtBvoNz2scTOIbfcX+InM6kpUgK01/f274jDaYzDaqg5ZQsMo/OfHXEpKVUuCqr2TsyVuxm8zI9QBWNrDuMQGjRnHn3y0LvJyKJJBKe3jFJ/iulRqm3AmOKiOrF2w+jKlweDi5WeI6fTWUB+Sltx9KuSehIH+dsWgoei+TsDU4ukjw0+MlSGea23awQ0lIFh7DC1xhEqE6ZT4MKaWorDvOmBDuQnYoSbbjfQ979sfcKcSN8QOLTFfQksrCXPQBmO9wQbHQDTfTFniWiMrmOSWZKozsgoU84EZicthbXbTxiUlinWmi0F8lkA+Mq003TWILiytcv0kK9JKRa50Pt98Z+5TKtJdcXTXlCMFZU5jv8Apj7iub/NOKViKsFmPlYaCNk23t/b6Y0yl0+NHgMspc+RIBvbU4r5wxKylqkc19rlFt8E5Bou3bAcIZiTW3pEgoj5VJd0uhaSDYntY9fvphoqSEuRnErAIIN8JKFlyG42vUIUtIv1A7/bBmq2GG1iEatASvKjlIlRXlBQbcQCnPb5geht98E6RwdT2qPzYMdbbinFLC2xkU30sPqDpiShoS5wypspAS1mSi35QNvt+2GOlrUxRY7TajYtFRUTc3NyT9ziWqafCbtcE9nifiDh+U3Fep8epMFJKlxylDthbpsrfpbBmZxMzxDRPiaGpDr7DgK4yzlUDYjKobi99/74GVvOtVNmcwpeeRy3ClKfUCdemF7jyM3TmTJgZo8genmtKKFak9RhFPOOIYxWd0H69SE8RUsM1hpUEos42pQ+VX9II+a46ecW3uHebRoMb4hDr0dOZLUgZid7HwdSPrhEo8R2S1FedqM8uKNyov5unm/bFec/UGpKVoqswKU4lFwUg/MBe4TvbAjDWKZR7CVFnTqAuVJnNxoq2iUsaBtpDV75dBcKuADca4GcT/xBmcQ2p9OBZjD/ANrqSQpzwOtvOFLjOZJfrcmM++662w4AnmLKidNyT1x7Q20pTnA9Xc42fjS+T6QzbdDRwxQ0LqcZTeazZzrSBoLbfrjVWFBDYAyfUYU+B0j4Vb1vWpVj7DDcgi3yjBGs/9k=</t>
  </si>
  <si>
    <t>Shahi Paneer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</si>
  <si>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EBQMGBwIBAP/EADYQAAIBAwIEBAMHAwUBAAAAAAECAwAEEQUhBhIxQRNRYXEiMpEHFEKBobHBUvDxI2JyotEk/8QAGgEAAgMBAQAAAAAAAAAAAAAAAwUBAgQGAP/EACkRAAICAgIABgAHAQAAAAAAAAECAAMREgQxBRMhMkFRI0JhgaGx8SL/2gAMAwEAAhEDEQA/AD9UmVISScbbVnd9ekvKQ3yk71auIJm8LBOD3qhzsRFMXxvms5hhPLBnktlZ2zmjdD0nUdYvWh0qzlupEXLLGPl37k7D86vn2ffZPJfaXb6hxBcz2qSjmSyjXlfl7c7HpkdgM4PUHpsNrb6fotjHbWkMVtbxKFVEGAB/PvUtqo2Y4Ejb4Eya1+yPWJII5J76zhdhlo/ibk9MgYJptD9j0AVfF1mUty/FyW4Az6ZPSrtc8S2MGcOX36ItBji+F2KxwsffArI3iPFX80IKLm9QJTrz7I7mO257LVY5rhfwSwlFYe4Jx9KTPwxxJpADz6dMyE4zBiX9FyR+dadDxVASPGiZQeh603tdStLkZjlHsTV6+bxrThWxKtVanuEy7hi8aZZQ/USEfoKtWcwnHlT7UtDsr1XkihiiuSeYTIoBY/7sdaSNbT2x8K4TlbG3cGtgGBBE5MlTcj2qTpUUHyAt1qbFSJEyfVrcyrIZDvlsb9NzTz7JeDo7qYcQajG/hwSZtFbZXbu58wO3rnyqfTtIa/1SO0MfMjTZk7YTm3/StLvZoNOtFjRVjijXAVRgKo6AUC2xakNjfEIMsdRB9a1dbKDKn4j0A6tVC1PXJ7os07eFGPNhgf3/ADXuoaiL1zLzBozuhB2x6VW+KlePTobmJ+WCdygXuxxjPt5VzLWWcy3/AL/yM1VONXue48kt7pULlJDHvyzAbMM0XZW89vBFI6KwdOaSTr8R7fl0/wA0s0vU5r7SYgz5SJcBQMZA6fvUVlxQNOndrrxoYkOFVwPDf1J+m21A8lySgHUMLN0DD5jTVbqHTQlxdJiNCAUCkkFyABsD5j60beW0trh42I32bOwPvRVjK0sAnd+Vrj/UMZHbsKgv7kS2ojmtzC4b4SjZU/lQ9cD17kK5LYEa6BxGWZYrk5U7BqtFxDHeQYIG4yreVZWpEUqRnnKMPhfl2P51deFdTMsZtJHPMnyknqKceG81kcU2H0PUycvjDG6zySFoZWhbHMjfUYzmpSuDTHUIFYCYH4hgH1FBYroeoug/DNqo1G5mZDzKgVW9yc/tQ3G12IbOUc4XrzNjoKfaMirFKR1L7/T/ADVQ4qH3uZ4mIUMCDjr1NKPF3C1qv2Zr4S5sz9SveDbRyQ2dy7NAPhzCc5AHnRXFunw6lZ2os0URxYEYJ2X0NBT88iN4CFXVio8VcbjbPtU0bOkfNcMg5QOYLkkn0pDuyNsO41atbFwep9wzZQ2jvJdhpACcKo2z0AAPbGaX8V6isaYjtbcvBIjrGBkSHOQtMJLue4VIdPgLXMh5UWTKgd8t5Dvn/FS2fCdvbBpb6ZLjUHJeSdm5Ty7DlA3wP13oqMC3mWQWorGBD9E1Ky1iBYbwDT9S2DW8jDJ77DO4rjie5XRLJS6iaVmACr039e22TQeqaNIzNb3qZtpRlGBOQfLPmD3qO5sJ5dIazku3uZApVZphuR2zj0wM1X8PIz99fpBYf1I+v5kOgaidaFxF93ME0D7oZecdOucDf0pxYXX3S6jlwylWw2Riq/w1YS6bDcSXMXhtIwYHnByPM+XnVh1K6F74chUAouCR+Kq8jRbCU/aE45seseYO+5oELCeHZhh1peV5Tg9RXmgy+JZQkHtUrgh2HXc12FL+ZUr/AGInYasRJ9LOBIvsaqXESFb0j1Yb+5P81Z7A8twN9jtSbjC0lk5ymzMMxn/cP7FLfF6t6Qw+DNPCbWzB+ZVWBYnbYdDUulWkcd7FI/M5OcZ37dMVGdwiyMPEwM4I3OK9sr2KwvIUvZlQu2VZulc1huhHBPocRjc6cLOQ3UUrLLkEKq4x59KIgH3h0kAjaQEnGB13OTmgrjiGOR3igZQDncjd6jtWjyGmdlQnHwDerE4YQWja5aHX10IVNu5Ms2dyx7nyFK5Q0gySCgOcEZzXU09ut+/hxPzhOXL4OFPr2oaeYiDlsQryuwjjTOd8439qkqdsCSgGI8stPtJbNHkuFRivRjuf12+lLtQijt0cROjgf0dqNsOHbW1tBm9drzGZJHYlHPtnalzoXvEthhvi+IjyFTpuwVfXMqrgZOZdeHUK2cIznYHpRRySSR3qPTl+72ocd8KPSpfau0rTRAv1EbnZiYOhJLgdjRc8a6jZDIHNjOc/KfOho1xI5HfFT2rFApHsallDKVbqQCQciZ1r2miO6j+8xLmCbnjPXB6Z6+VVnii1mv5rbLckSLlZlyWRz59sHGK2DV9JivoG5/iztlRuKo+pabdaXzYja4t+4UZKiufu4tvGfdRlf6jNL1uTXOGk3Ck1nqOlDTNS8GSaPrg/OOzA9QfpRKaP9zJi+9c0EoBjL7tH7+Y9aqdjcW0OrJcxP4DR4JH9We2PTzqy3GpRsomkkDAgAco/il93p7RDViw+6F3MsCRG0tlzEBkuRu59f/KX2TPZ6hC0VrA1qI352LFXVz3Axg53z70M+q2f4ZkLdcA71Et3dXJ5LO3Yg/jbpQkWzbqH0AXEZajqaKuUzz52UdSaO4b0yRpPHmGZZOuOw8qH0Ph9zIJZ/wDUmPcjp7VeLS2WzhCrjnxufKn3h3h3lHzH7i7lckEaJ1Pp15I1RduX964+XOe+9e3fN4D8pweteDLqD6U5mCcqpEjetSR9KjyfHA7ctdW5yhz/AFGvSJOjFTt9K4mgilQgKqN59q9/EK5m+WvT0UXPDkEwyYI3J7rS+XhO3bLmArjptVmcfB7UQjMe5+tZ24tDnJUQq32L0ZT7PhK3TDpbZYfiI607tdGhhPLIVXyVAKc5PmaBUf8A0k+dXSiuv2iQ1rt2Z26C3VVthy/EOY9yKlztUdwfhH/IfvQK20hADXtyQR3K7f8AX96JnEGYWXjmE0YO6Hlb6VDCS0SYboMUJFpcMEjNBJJGz5DFOUZ39v7xXemqY7cqZGfDtu2M9agE/M9kT//Z</t>
  </si>
  <si>
    <t>Pesarattu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</si>
  <si>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gMBAQAAAAAAAAAAAAAFBgIHAwQIAAH/xAA3EAACAQMCBAMGAwcFAAAAAAABAgMABBEFIRIxQVEGEyIHMmFxgZFCocEUM2Kx0fDxI4KSwuH/xAAaAQACAwEBAAAAAAAAAAAAAAACAwEEBQAG/8QAIhEAAgICAgICAwAAAAAAAAAAAAECEQMEIUESMRMyUWGB/9oADAMBAAIRAxEAPwCwQMD517G2KzLbS4y0bL8xUiI4x6yR/tNcQapBpJ9od5JHFb20bsokYlsdQByp0ur62jQ4ccQ6VV/iTUGv9VYsjDy8hQeVLyOosKK5IacxtlV5GKtJg5J3NHotRubdFKTFBnLZwf50r2rtJJxOOJj322o9Bwv7wz8xtWY34vgseNhq018MMX0ZX+NBt9RROaKx1OyMU0MN1bSc0kUMD/Q0tNbeahBGNsjpj/NDrHULrTpw0LYHJ0fk3996fj2ZL7coB410APGHs/udLEt/pCvcWCjiaLOZIR/2Ud+ffPOkbnXRem36ajB5iehgcOh6f+VWftE8GJpyyazpS4tWfNxAo2hJ/Ev8JPToT25Xk1JWhXoQDXq+18riTpHUPFUpci0hREB959yRQa51/UHH7xCexQUPfiLY+O+a+EAEAb9z32/xXmns5ZO3JnoVrYkq8UDrvxGRceVfp5PF7sgPpP8ASt2yt4tSkazkUM0sbCFj+GTGV37EjB+dDNd09LuzYkZbG1YfZ3dyvqVpbuT5sF0i79s1o62X5FZQ2sKh6MtkqpJgrhTyPIURQ4AKnC4yd84NaAWVZ51gXMauwQHqASBRyzgJwxX0ldwOlIk+aENUfbV3fIYfbvmhGohIQzuQGZyeHFMaxKh5LnngDrQfWAC3GVyRsp+Io4gSqyPh/URDeLxZ9WVkJP22+FOE0Uc8UkE6LJDKhSRG5OpGCKrTiaKQhQB154NWLYP51hBJnmgq7qyqTgKyLiyj/F2gt4d1qWx42khKiSCVubxnln4ggg/Kgoq3varpAvfD6amm02nt6tveicgH7Nwn71UNXGAi51bDHOOW1eG2DxLuQaxSN5bYcFWHcVhku0j3b8hXlVjl0j0/kvyZrpwiNls4U78sUJ9nUeNW1HWHUC3tMy7ciwGwHxLECttNL1zxETBp9lLb2rbSXl0DGijuM7t9KN3NtY6Jo8WkaaS8COHnmI3ncfoK09XFLFBzkZu3mjNqETQtLcLFGzqyP1zRi0CONgO21B438wgHPw+QozZsixBjknHbrSa7KsmzJMeBCFJBPNu1L9965gMNw454ozM8kjsMADoKG3kRIyB6jgEL96YnYAuX54b30rk+7uc4PP8AWnfwvKZtKA4ieBsDPbFJN2izX4CsSvPY86fdEgWHTowBwltx/f3qzhv5UBP6k9ZtH1HRNSsEIElxayIhblxcJxn64rnkeoAjqK6TjLEsuPUVYA/Q1zXH+7X5CtFiUdOW+lQKwYRordwuKLR+Yigee2B8BWENUJZMLXUiLZra3dH9nYF2bbqaStSfjCYGcHNGNaueJxHnGTSzfXSq/ArepTwkjlmquxzFjcfsnDIeIYQnr9aM2CtIQAQOuO1A7RDNIrMDgkfKmSEmONY4hwk7EjpWe0PbMN9wx5ZsEgZK0Gu7+KUhYgQeL8RxnajMoCKXkYnPQDJ5/rQC+s/MuHaNQSQefc9vpUJUweANplvcT62LcKN3yCdhirNijIt1QjhZOlL3hnTSpa5mBIXYdqZZcqwkXlV7Vj5Sc/4KyPoH6/fPp/hrV7xPTLDaPwN2ZhwqfuRXPowBgDYVbntd1dLbRrbR4T/q3zCeb4RIdh9XA/4GqkP0q6wEdTvvuK07qXhU5razWG4iWVCDRUAV74g1QrdFImwR+IfpS+ZXkIAI3bfJ3pm8SafbQT+Y4BD880vGJGuoY7dR5ZYF2z6Vztkk1SzursfAYtGhfy+Jl6dRR6ONxkSZwW6EcgOf5fnQ63vNPs4x5l7FnHRyc98Y3rFJ4kt2kVLSCWeQrlMjAI2BPf71SS7YxsKTxxBfUxcE4CgDnWhbRrPecKIHkPvAbqm/Xufh98VitrLVNabivZTb2zc7eMYBGO++flTLZ2cFq6x26BRGMCnY8Dm/0LlOj5bwrFE8acgcnHU16S7trOwnu9Qk8q2tkLyORnbsO5PIDqTWRGSNp3ndYoY1LvI7cKoo3JJ6Cqm9ofjOLWgNM0jiXTUcO8rKVa5Ycjjoo6A8zueQrSSUVSE8ti34p1yXxDrU+oSp5aNhIYs/u4x7q/qfiTQivfWvYqAzqMgj3tqiTnlQDwVrNzr+hW17erEssnvCIED8yaYGAVdhTBYM1TSLfUY+CY4PQjpQo+G3htXgtXhUMMF2Byf50xoOJjmoSklgOmaVkwwyfYlTa9C3H4TtmQCWRSeHhBC+6PhvRfT9Js7TDRRDK/iPU8uVbs/pTAqaKPIUdxUR18cejnNshB6mZu2wrS1PVLHQrd7/AFecQQckAGXlPZV6n+XXFK/tL8U6n4ZksbLSGhi/a4md53jDuuDyGfT9waqa+vbvUrlrnULma5nOxkmcsflvyHwG1Mbo5RsaPGXj268QRvZWkP7FppOTHnMk2Nxxnty9I+5pMJzUmqOKEP0Rr2PnUsV8NQcf/9k=</t>
  </si>
  <si>
    <t>Chicken Tikka Masala</t>
  </si>
  <si>
    <t>Rava Idli</t>
  </si>
  <si>
    <t>https://encrypted-tbn0.gstatic.com/images?q=tbn:ANd9GcS0C5rC5Al-yhxXB3zXbqzQWb1-a5Zkjx1KWNAlSUK-6d6DJT_GB7Bb-SV3WSk2LYE9fB5TrcpiyUxqRXH5z9xD7S114mYdkhg4sD0apAY8Pw</t>
  </si>
  <si>
    <t>Vegetable Korma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</si>
  <si>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ADAQAAAAAAAAAAAAAFBgMEBwACCAH/xAA9EAACAQIEBAQDBQYFBQEAAAABAgMEEQAFEiEGMUFhEyJRcRSBkQcjMrHRFUJSkqHBQ1NicuEkM4Ky8Aj/xAAaAQACAwEBAAAAAAAAAAAAAAAEBQECAwYA/8QAKBEAAgIBBAEDAwUAAAAAAAAAAQIAAxEEEiExEwUyQSKB8FFhscHR/9oADAMBAAIRAxEAPwBd4K4wFAEoc5N4tNoagb7dLnqO/wBcaXSyRVUIlidXjYc1NxjzZT1csHlUq0ZNzGwup/57jfBzLeI1o7+C1ZRsesEmtP5Tb+rHCfV+lLaS1ZwYTVqCnBm9NGq7m5HoBfEbxpq0lCABe464x5PtCzCIALX1LW5FqeO/54qVnGeZVq6TPPIvqzBF+gwAvot2eSIQdYvwJpee5/SUKlTN4kqX+6jcbdmPTGUcScQyZjK4R7g7FgTYD0H64o1E0tVtPM2n+BBZf+fniEQ09hcMb8ryDf8AphzpdHXpxxyYJbc1h5lIc8OGR5z8ClLeCaXL30wySA20TEfu+w6e+Fw08B5CQdwwP9sSQwyC0cdQPD1aij3A1Dkbbjtg3ImBmy0HFGYZHDo8zxDdXCnqNr4UOKoJKjLp82eumVpHWRoSdUanSqC9hsxsevpfAQcWVkvwUNQGgpqeVPGaMkE2va/Xlfbrvh24lyIZ7lsMuSuYqT4hDUIXBSRSABMljyF7Ee2LgSDBtPk+XcR5TQTfGzxyRQrF4MYUhSNj0uT7dsL2dZXW8PVnwkFbEUkXxRYhTYkgXB62AwwrwzDS0LjLaiemqgLpMandza4BS1uVztuO/LAX9gcSZmqVNVF4j6dF56iMNZduRPb58+uLSsScc7Y5i/Sp4MK1LAF2/wC0p6W5t/Yd7+mM5pI1gEQHjC8nPQenv+mGjhXgnNeJAtQumlob2FRKNm/2L1/oMMH2dcFwVEC59xAi/CnzU0D/AOL/AKmHUeg688PdXmM9aFpssgeBE/EVRS1vUC9h9b4U6v1DYSlfcKr0zFd7A4i5TcD5Zl/3eXhZ61G809ab22v93GNiflg++U01DRLC6QmWZGEtQ0Opxc9dt+wPbEMtJNHGlYkpq6jSbIVEZW/U367G9+4vidJainptaVLuAFUsPMt+tieV8KrdQ55zmHVI1i+MKAP1kUPCORSZei1mV08jhQPGMIikfbmdNrHC5nH2aUMkZfJqx6aXpBUnUjdg3MfO+GOnzmaR4UqJYXikVtUiMPxC1vS+35YnkqpFXwqZVEkt0d5hfw1O2rR1+eLJbqUbO7/JHjoZdp7mM5llVdk9X8JnFGUPQPurD1Vuo/8AtsE8gqqbKSKmCR0ljDNCHkJiYEDWhUkCzDY+/sca3PklHmeWLl2ZqaqMJfxWNmB9QRyOMk4l4bqOHa16OsvLRTAmOVebL6j0YdR19jhzo9et30ngxffpynI6hmuzmeIUeYZVl7V2XVgZoWhDCWM/4kT2BuwPX94WO97mObiHOysUtPkREEqa4r1JU6bkC4QqAduovj7wUtGmT1mR5hKY46p7GeNjqiYjyyrbpYi/qv0wAq80zrhKrnyWup6OaSnkaz1dOJSQTe6sf3Sbn3JwyDQXEVaOnapq4oENjI4W/pfr8sNvBuTRcU8VJSkMKONDIUH+UlgFPpe4v7nrhbyvyirmsfu6dgPdyE/JzjaP/wA/ZSBl2a5q8YLyt4Ed+RVRc/Uk/TA95ITjuap3GvOKF0ihUFAimyKgsLbdO2B+ZquTQRzeRpJBqZHbQRb+FrWB5c+eB+c5xVUGbJKUMmt/JTO9mHQ27cv6euLuYVU9fNEWidqXxSqLcHzAG5P+3fn7+mOT8JB3N1HXks8agngypJLSVl0nE7w1KlREo0+Yjmb2IO3rb3wPyqjmiEMUdfFT+IxSWmYo5ItsA3U7C/v2AwYzvKailpqyZ5YhA8IXcFigF78uQsef1xnWYfDZtTvLVS3anQfDyWEZKkXIKi/muBtyH1wfpaw6EZ4gd9p4OOBGurSlqqWshhqFvTfcrJceS4Oy2Fr3F/li3weqR5JDJM0YaNNEzq2wK7deVtz8ycZ/kVLOtBWQhVljkVH0uxA1Bgdu/wDa+LlM9e5/ZlJ4kvirrqZI97ICDb5na5Pri76fcpUN0ZlpdRtt3FeCJpvAtZS8QCrqWVldpPuXDG/hi4X66SfniTinJEzrLKzL5mVZY2LU0rDkwGx9ibg4V+Em+Gb9r1FQ0aS+UQotlQX7czuTy9cNuZzz5tlZp8skGuW4FQFuQvqO53G/0wEx23Ap8Qoq5yG+ZhUtTU5dS+MiWmpm0FW6K1yD8jf+YDGpcJZhllVw7QDOMtaunhgSNZ7qbppBA3N9r29gMZ5nawzV89OreJUVEcyygk+Qrcqv8yDAVM0raalpoqXN0jiEQtGo/Bubg7Hf9cdVUwZQTFJzKWWC+X14t/lf+2Nk+y+SWTgymp44nEcU8jPIrW1uWPl+gBPvjGcoa61kV7a4CwHqVYN+QbGufY9XLNkdfl41tLDVrKAg3Cumm/1XAfqGfCSJtR74fqT8Tmkq5jOgqETUIYju9/wm9rm25IGBUeffBUqNNR1jSEggl0RXB2JC299/kTvuUzahE2eLU+I6WICFSBp8mkm5xRzynqGRZac3plkHiRyMuuQ7C6kXK2Av6bYSVuhbDQ50ZULdfb+59zHiWXOaCOiqqR6Yk6ahInu1xuN9rA2vtfAKJKYpVUulUiu4igKDTEW/GATuGLC972sx9sdmpY5RKtEChQiSSS6my7hb2G5v1/LHQf8ARVklLXlWW7IXisXBtawI5j9cFDai/T1N6dKL6S+7GJbyKtpQG+Kp2jCaYliisUBJsW3sQCd+3XfBGDwIIM3k1yCpRCjnbRqbkVPMm1tu2FxMtcVSQQt4skyhjqjtsSOZHXqRew3wxZVltXXmXL41gYVEEOqRG0ptcs1rfiAI6Wu3Y4ytCg8HuY1OxC5GNv3lDLsxhqMrTL0WRKxWXwlU7lweYI5XB/PDTHV1VLlbwto8ZfKfDFrE2Fz7A3PscBOIMwpeGuJaWDNqVvCeO7TqT2sQANwN9un0wUqEo566irUkapjqiqKqzXj0Fj5gB13vvfGLAgg4wDN11BsG3AJ/iZrxNTR0PH8tNFcpFJCtzzN4kLE+pNyT74WZjQpoEscRk0DUQF599xg5n+YCs4lzTMUI0xtMynsqlUPzIUfPAPJOHZ82ozUJHMVDlAVAtsB+uOnpUhAD3ErnJJgijn+Fq4pSNSq3mX+JeRHzFxhx4DzyPhbinXUyE0UieDK4P7hKsr9+QPsThJ74vwt8VTrFb76EHw/9ac9PuNyO1+2PWIHUqfmQDg5npGSphrQTTr46yi/4NS2PIg9flihmMcdTDVIYljMIWR0dCLgHlpO1tvzxl/2f8Yz5cIskqZSKSaoTwZTv8O5NuX8JJ+XPDc8nj8SvFEdNTWVKUzRE84grF7ncDcg7bnbvjnH0TUNgH94yruFo2k4lnOq2myepjzPJoUkpXiRQhiXSZCdyDbUAQfS1x3xSzPN5KqhGXZTltO1fUMfHanW6xW5gXAsbKe3e+D1RFAswy1VdpWFipQgbW62/LC/ndHFk1WBTQQ+FVRsjvEPMZOi6r9+fpfHqX8gG5efzua201oh8bEyxwrW5pDRvUMxYTFYYY2ANmD2YNcDY3vcflglmlfmvDOYUuYU1BJMkiPCac/vCwNwBvcWHT1wT4dpqqjiR6xUleyFQ/lVGC2v3xLE80udJU1EgkmdGVdS7KBvYDpgd7U8m/EtXUTWyr1BbVWW8YZOf2pAWnqGKQsTbwWBts3Q3278sCcwy+PgTIKioTMHnqZUMNHGygCN25uB2G/y74cs5fKspy2SZxDTQ+IZXY7BnPtvc9sYpn+eVGf1pnrpz8NTJpDWtoT1t/E39TboNjdFU1rcewQGxgnxzB1FQtXRx0UYIesa3kAJWFDufm9h/4HDTTcJZpRo0OT5oYYQbulRTRltRA67gi1twSOnMHCpwtmFXUcY0c1LGbltCwg30xqL2F+dgL9z740abMPGqqhqDL5a6ISFTJCy6FYc1B2v352JIubY6RRAjmYqMcRirAqSCDcEdMcHPHOuKyYSp62TUWglENQ482w0yfXYHB/hrjDMMnzRKqohjqfDuGR1CNuLEg25/LCeMTwVL6kje0i3CgN0HY88ZWUpYMMJIYibdRcd8NZrVxTVVVJRzIpKrVJpVG231A2J588XHl4fzjOUqqjMqN4aTzQoKpNLOebc99gMYjX06U0qhGYhhfzHFbmwvhefTKx7WIhA1DcEz0VXcQ5UUaGXN6AI6aSvjhmH0v9cK9X9oWUZXGqUME1fWxxhPEbyRg233O5+nzxk0croBpOJswIpKeKZVV3kH+JuB7D9b4iv0qlTzzLHWWYwOIUzziDMc8lNXm1VaFSQgAsidkXqf6+pwt1tY1SBFEClOhuFvux/ib1P5YrySyTvrmdnbkLnkPQeg7Y5y5YZoioMCCsSTkzvTySU8iSwu0cqG6uhIZT6gjD3w9x9BluWrTVlHNLMGJaRCp136m/Um98IPTHw88aA4lTzP/9k=</t>
  </si>
  <si>
    <t>Uttapam</t>
  </si>
  <si>
    <t>https://encrypted-tbn0.gstatic.com/images?q=tbn:ANd9GcSO7QLWL_BK6nNGHZKLcoluFcKGAO89xh7Wdgur6UeGhgNmqPFcaBQXVW835MMqQEcN8F3Nn2qmNCIqgNIXC_W0r3t5w3YxDi8N0ebSJB4rpw</t>
  </si>
  <si>
    <t>Methi Thepla</t>
  </si>
  <si>
    <t>https://encrypted-tbn2.gstatic.com/images?q=tbn:ANd9GcSe8-91prEDFg4E0QrRq7hx7xSqqSqaXQtHr8L2QVYAUNMnO0F5MktzL_MRn537XTlZ7qBAqvIA0u4yo6FvTw-LTDqY-kxI3nZXzIGpj5zs_Q</t>
  </si>
  <si>
    <t>Chicken 65</t>
  </si>
  <si>
    <t>data:image/jpeg;base64,/9j/4AAQSkZJRgABAQAAAQABAAD/2wCEAAkGBxQTEhUTExMVFhUXGRsbGBgYGRgbGxseHx8aGCIfHh0aHyggHx0lHxsbIjIhJSorLy4uGx8zODMsNygtLisBCgoKDg0OGxAQGy0mICUvLi0tLSstLS0tLS0tLS0tLS0tLS0tLy0tLS8tLSstLy01LS0tLS0tLS0tLS0tLS0tLf/AABEIAOEA4QMBIgACEQEDEQH/xAAcAAACAgMBAQAAAAAAAAAAAAAFBgQHAAIDAQj/xABJEAABAgQEAwQHBAgEBQMFAAABAhEAAwQhBRIxQQZRYRMicYEyUpGhscHRBxRC8CMzYnKCkuHxFSRTwjSTorLSQ2PiFlRkc4P/xAAaAQADAQEBAQAAAAAAAAAAAAADBAUCAQAG/8QAMhEAAgIBAwIEBQMDBQEAAAAAAQIAAxEEEiExQRNRYXEFIjKBoZGx0SMzwRRC4fDxNP/aAAwDAQACEQMRAD8AP4njXbqRKlAIQGSkW8B/aD1YhNNTFADKXc82/PxiNhXDEukWqpnKzEN2aNkFm8zrEbtlVc24JSDc8hctFIFWxj6RK3yPjb9K/kxc4oeVRFrLnltPw3t5j4wK+zClUKiZMCXKJZA1ZyQwcA7CH/FOFqeavPNXOWP9PMAkMNrWHhEhFfKpkBMqWiUhtQL7jzPtgZG5twhDqVaoooyT9hPaSSKaTNnqRkmKsE91+mltS8ceHz2NEudNUSVlcxajqw/oHgCKpVTNEsqJOrDYPqo6bwQ4vrU9mmkQAy0lLOxyCxbrtfrGbTtHMS1GQNnc8/pK8pcKm1ExS7ArUpSnBtmdVuY2g9iVIVdnmAzsbjV7XHi0EcNRlypA0DX5Dn1jqZQM9IKbM4Ooe39fZE61s4g0XGZ7SSv0ids4AcWukW98M1MorlgnUi467++B6JX6RPTSIfEfESKIKAKTMIzAGwD7n5DePIpmHMh8TYuaVAlPlU2a25vZuXM9Yr7GuK5lSslRCUJtYOByAH41nrprAPF8YnVkwsSS5KlHYbudkjl9YcOFsDkrlJXKKZigWBI9E7lj+I636aRy64UrnvCaeg3PjOJ7h3D4yZpwKUrY5HP/AFKFyrpYDlBOl4aky1Z5OpFgHIBbY6P9YYqtAKEywyh625szHrAOhp1y1rJUoD8N9bsfC416R8/dezFsn7S/Rp69owBkfn/MhUlLMlzStRZOpVseQhK46kqXN7S6tnBcNy6Qy8U1yp6CUFRSglK9ABoNvbflHPDsHEyWAq7HxdwLvDFNppAc/pC30LepVusQ6AZiBvDHSyS+mkaYtw9MkLzpS6dfLwgnIqUlI8ooqy2jcpnyer0z0ttb9fOSaSgUWBYOQHPUtDjQ4drLQWyZnDEk62vvC1w+szasJBGVGZRJ6bh9w4H8Rh9pAnMpf4laHr4M48XhW7azYMd+GDw0ZwIs1lC0yVMUBmlLdnYqBBSW8iYrbGsGmonqWM0xK5ijZN3KidBzf+0XNUU5XMJI7otmNhqWuYgS6pEmfMlKD93NmHo/0OsKUX2Vk8cSjdpq7xlvqx2inw9in3aTNmamWgqKTa4sB0vaBWEV83tAZs1xNBIXbKSbkeL2bnaM4qUJSpqkue0YLSfRKSG20MQ8ByFCZBU0ucohC1XMqczgA+qvTxDxW0ZDL79JEt0x0zlDHWgWtZKMrpB7xUd7WGj8/OGDDsN7wy2Zi+3l5Qp8O4wvMZM0HOi217tv74dqSr7rlgev1hrpxBmGpOgDuRzYWjnUzm0BcEeF+v0jlJqN3c2b3xvUqW3cAUQ5ZQ2bTxeNTmZv3vUHtMeQG/xWf6kv2/8AzjI9iczIlTi4mKzLWpWtks/hewiBN4inoV/lxll6hJSDfdzz841VwudphPgw+JjeVgBBDrWS+3zZ4of6ynoOftPoDbp1Hn6doVwrFKlf6SoKESeYABUejnTrA/HP0ykJpySq4IBdxzLeHviajBHDzCwdw+vs2ghLlJlD9GkFR6gEj5QE6rByBEPHAfcg/iRsOpJdHKNwZivSVzPqjpAtBWtSlL9I+BZtgGjtU1KFLZQIIIzJOqX1by3gzJmIIcaXyuNYWdy5yYszEsWbrIsmmFtSdyOejsecc8LkZu/nByrNmILat10+MEkrF02dn+YhNxHiE00pScuSYST+6L36ltB1gGzc3E7vwOYT4l4pTShSEkGYwINjlBvcc+QinsRrptZNISSXJKlE2b1lHYfnWOGJVyqmZlQ7Ek3PmSo/OJqVhEvs0ejqo+urmenIbRt7BWu0QDHuYOqZuVpMsnLufWPNuXKLO+y1CBTLADLzOsk26EcmEVfLCRNdZZIvzfoIYaPGgAUSiUoLOCWfqWhPUhmTAjuh5tyeksKXj0mnBSSZqk3SXATd7Dm0AKDintZhQsAB+62/MX5kwr1NQ4BLuSW1ZhuPhA+asB72hNdKrDDSz4wRsiPVRhy50uYiRlHaAFy7qy3t1tE7g+cyckyy06gsDa30iDRTTMpShedC+4JcxPItbXQjpAGq/WqlkqKx6Siok2tfwgQq3LsJ7xtuSe0cMdxtCVFpYmFQYDVzsw3hIVLckkiWOQBt5bCHXh/B0EGoGZkDOmbmGUMCMuXUFwC/wivZ+ILmPf0rqPMm8N00Goe/eT7jXcwTGdv7yYhYlTpSpCzmD5s+hB18HHyh2wjiuRnYpUFad6zt4GK8lIUFOk3ZjZ2B5P8AGO1DSFM5GbRWhb3eccuqRxyeQIWuopwFwCefKXHKxITwSv0dgNP6wLxuYhUleYMCGQoFiDdn5p6R1wOWkoylvRBZjqdvGNsSpkEdmbAEObW187PEdHYPgzpRD9ERa95VMStOZagWGtrjT3wuYZS56OcB6Vlp59y9urZoesZQhMyywoBLIA2PWFzhZCUzVgpL5rMbAFwQ3V4saZyqnzzmIfFlJVbB06SSnElLlya9BeaCJU8BrkCxI/aQ3mOkN1Di4SgLV6PPYjY2uBpFf8HhPaz6Qm01K0pfTOgkoPi2YecMHClUFSlS1gOgkKCm01GvL5RYuHAaR18pZUuoSEkki6QQAW8yTYDrEagxQlSghSSnKAM1iPBzdvmITZlROUyZkoAqYJXc91LkJts19ecG8DplTUkqAQSkpSvY3Y2dx0ttGQZk9Yxdl1VGQG/w1H+or2H6xkdnoxGcliWdr8/Y2se0ixMTmQQ3Sx83DiN0YcULcKBT8G0blHFEjJMzBmUTmZ9/xDkOfWAljDjBnk9MxJACUsdQdVdAt2fkCLxrJkICijMARoF2PPXl0POCqEZj3rEOL2/uCPnEeqSAoBZAJtLzAci7ncezWMcnrN58pCVQLFpolrDllAsoDYOzHwMRcQQiWUk50u4AYKGmrJ+ETOxILZQVAuQk5S3NjZUDMVxFEoZiEL7MhnYLc3ZO6i+u0eG7oJw47yDjWLIpZRAXmmLuAQQwO55RS2O4qZy2BJBPiSTE7i/iBU6YoZnc94+ekHuAOEEqCqipSFDJmlpBtfVRbUgfh8YLbatCZM4lbWnj/wAijTIEtJT+I+kbewdB7zEympFq0SpubH4w+UXBNMVFQSVgF2Kiw9m3jDQjCgU5w5AZkpdreHKI9vxBWPyAmOr8LOf6rY9pTdbhCj2hu6EFVuQYl/AZj5QMpZAVoTm6adLmHbjLDfu6+1bMkKulXolxcH87wu4XVyyUywAnMoXa+sUa3DV5EXtobTuEHOehhLD+GZszVbAJdzcA2DNtz8o4y8RmUwVImSEkEllFCcz/ALxBdPT3iLIwFASnKDnGbvAauxY9LR2xvC5U+QooAUztzDbc9dRCR1OWJxx+feU69LhRW55zye0V6+sSujlJC0heUKyaEgsWB6WItsYA0FR93nGcshWZJCitiTmIJICj6UQ5dKskoAyq0Y+zU6QIx1OVeQoyqSWLaQxWAW+XiMahhXVyM+8d0VU2eJgpZQlyZzoYEsxtzYG+w8IkzOEZcqU6j3wQSAbEbhze/P3QV4XQlMhBSzAPqwt15i8E61SDKJLqJOhLnx5ROu1bnIBxj9oetFDDA8ukC4fhQOUJQAC5I6aX+MEsR4VQZIGdmFlDUdR5wSw2iEuWJpHeA16f0+cZidbmAYNaJ9tjKQc89oQu1jbV6dDKwm43No19msqITYF7KHPXWPJ/FaVoJZRWra/xifxxTJMorUoBin4gRxxrhj7rT01XLlldPOSkqU5JQo3ZTWAOx8otUJXdWLCvMk63U26VzWmCD6ciC6GRUVJ3Si2lgNrmHLCqWRISL519Nz+RC3KxFcxkJDJ2A0ES0WOUXLMTy6RpiT2wJ89bc7n5jmL4m9jXzFD8E8qHgF5m9kG8QnCVWzghTBSiQba+kD4XhaxQFFTOB1C1fGD2IpzLp1ambJkqYMLlIB6aiLJ5qhF+qMMualSZanOZiFFAOW4YgO/P6QXw6gIDZ2SC4cm3UXtrpC/hWZCil7FWlnG0OMiWLEaEXsDt7BC4M2w5nbIrn/1GMjl/zP5j9YyNZmYwrqChTE6sdfzvEiiW/dN1XIbQo2JPy5iOM2VmBCgx0B5beYjShWxyHusCBcP5HygUMMQtKm6lySnUtZjew3tHDEAVIBQQO8He+YcrkN4vG0lZ1OVm92hB5trtrGstQIGQuFXCj/2n2ax6eg8MkETEhLP3CrzcKipvtA4kC1EosGZHPqo75tPdDvx3jqZY7EKASBmmHUgFwEg9eXhFKz5vbzVTFDugsE8+Q8OcFUBF3GYJ3HE50WFzJqpYAvMUAnmb3PgLnyi48JpEyAmVKllSEBn0ckgKfbQl4hcC4IZSFTlt2q2YN6COXQ6+4Q0UUl1KWTa2RwwtqesRNZYbWAH0iWdNX4NbMRyRMwyUiSmZLGqj3SdSklwz8rjyiAcTEtSZA1dRJ6cvzyiTVpKkqUx7pJA0cHUMPB4Ra7EXVoWS78yPHnCKDccCOaQCwHf14nfixSZhKC4BL5nBHj7BFayJakzQlF1P3YYMcWucgdmO7mY9eXxhs+zHBhOVLC0jLJBUtwHzKJYPq1h74u/DqeME+8DrxuYDHC87v4kjhbCatMsKZRfVgWPnB6ZiCpagiolZEmwUxtblyu5hZxP7Upy58xFOUypSXSjugqLFsxOgHQDlDFg+MffECVVB0qHcmWBSdL9INZXpi2zbj1nK72sTeQMfn3gbHcMlTGUheo7x3LaFtxpCHjGHsrQ/L+8O+LYRMop6VOSlJB5hSXvbw2j2rrpUycVBgjI9wBc209toSvrs0r+YPTEoBEtTHUecT8LxNa5kukWAlJID7sxIh34axZExBSpDLQyV6kPqwGn0hF4inpKlTEAJKR3WsQCyNuQfwMceGKif3kIlKWFHUOwOnMD28o7dpltr3YwZKS96tQanPH/cdJa2NY6lMpKAb2GUG7m1vPeAmJ4mZKJYmZQpRYAFxfRyIkUmGlBCFJQZqkBRUkkuXV3XIGgGnTW8LvF1KtCUf+2oKDixsIRFKMwDR2rUcEVjpz7xY4kq5s2YO0BQgEgeO/nF/wDBRlz8JkyVAKlrlZDy5RT+IShPk94gFgX5n6xYH2N1wXQmVoZSyG6FlA+bn2Q8L9tXyjGOMSTr6Ctu5jnPIiJxVwvPw+aSHMlZIQsHQclcjs+7eUcMOmiwTF9YjRS58pUqakKSoMQYoriLBF0FUUMoyjdCzdwdiQGcaeyMt/UXiSbq/KLnFanrJ37w/wC1MHa9R7GgUkMrsm5XSotC/wARKCquaRcKKT7UpMMFcT9yolvp2gH8zxYqOU+010MJfe5ktWZdiQA50uxa34ukPNDKzy85YJy2IOviIqyRUqUZbq9Elkqc2u6jf8tFg4IgkABRulr2Y8w3jAQMQhk/s0/6g/lMZG/+C9Zn80exqZ4jFPGbKx9IWILXuDfX8iI01ASAWDhwpvzfrEipISnLoNUswcjUEmBdVOtmN3DFIfU9eXQbwMmEAhSXNcEJ3uHuNWUCR0t5RDxGqlSadcxnlh2S91KfToxtHM1SEkBa2SSDLCXBJbTkkPq/KEzjjGlXzAJTLchAIIc3GlnLxutdxnGOIgcS1y5s0pzOTdZfTx8A0TeCaOVMnJC2LECXLJZ3d1fw6tuTAFbs6vSX3j4bDz19kZSTVImJUksoFwRAr235AnamCOCZfUylQElAWpKtUm728OkdlP2BKFhm13Dawq4fXKWhIWDmVZOtyzlvIGJtNRLyKD2UWZzqW1vHzTsykqwxPp1VXUOGyM5myJSyntEzwcoGrBt7QC4zowZQWDkSsuoDZW/uhw/w5CUBMsGw7x95gYGSsyJxDTASgG4tcH4iOruR8gdPKCvIKl16j8jvFPAJaSQglLBuWrt/Xzh44Hpml1mX0itWnVLp08YruommmmzCuWRLGvMeMOf2X49LM2dJLpWtQUkKBBsGKb8gAR4xb+HqfFZuxEFqLkt052HnjjvKTpZpR0dns59/nFp4RP7aQsSgDmSWYi/Rud7+HSBPEXA6RUrRTqVNStRV3E5ilye6SzW5vEbD8KqqWYmWnPmJshXc11Yks5vcQfUUlu0W0iW1DJGQfLqPtLHpQZ+HzEze8uRZKjqwANzz1HVopjEq1aJq0IG9m1EXDik6Xh9AqUteafOuRqSSz3YWAs+8U3LmBVUk7ku3PdoYbihQ/JEKXO35DgFuPbvHDAuGgpEtawygDndObtH1SXcN0aHTD8Lyy2lBMsuGABI8y55CI9BUESySgAsSEjZvG3WJWDYqFzFS5oyAjuKSGBB+HnERWNhyx4jLp4Yyo5H6n+ZpV1oSrZUwanM7A2O3LQbNAXipC5wUUpIlhIygjXZ4Jy5KEBQSCQFk95sxS3vEZJnBcmYQe6leVIPqsCPjC1lzf7e0NWqKR5mIOPS2lIKFtkYKAPrdNYLfZPifZVgQSyZ6cn8Qun5iE3H6rNPWE2SlRHixZzBLhvDKiYtEyQklSVgoYhypNwGd2tqWHWKi14rw3f8AzPn9fqA95I7cT6OXYXhe4zkSptHNRPmdmggd52uCFDxuBaGWRTzZiEFaBLVlGYEux3For77RaCRJnSVVNTNWS6uxtkZO+UD1mDnrAl07+ICDhYsXG2UpicspmgK1yIJ/lENNe4w+m2ftPiPfC3xLWdpVLWGvl009EQx4vN/ydEB/pqPtIi3Vwp9oI8kQfhEsZwVavpdx1i08EmAtlKRztd39zRXGGgdolRSnloOn9osPBJZQEhyxJ0PnC45hDGT72fW/PsjIg/fD6y/5hGRrExDE2jTMSos13Ymx6pPnpEGrkFThCmIsVNYgbEHWJaE5u8VBSTqTolr2tfytHGsqD3WbI/pqYB9PQ3LuwuYEwhlMEqpjLQuYgJyhLrB9A+D3f2eMVVxXM7SZLkg+lmWodACfKwMWVxRVFISlZUXuVOwUNXy/h5RUNDVGdiAWlOYLUoMPVKVAnyS58oOAVqJ7mDY5aD5q+853ibg9KZs1KUJKzyAJtzPIdYyskBQzDnD/APZFT5EqmsQtSsgNi6flezdInvaAmT7Q1FXitg+8Pz6cKlSZLLGVmVLIBCtH30hZqhUoUp5xUTosJT6PNgGe+sWKqR2V1FzdQ8T/AHhMxip7pCbEkhuYLWeI3isDtP5n0umRW6Diao4wEhAl1CmU1lZbKOxG29xC3Kx2dOrKeZ3VolzAQoalIu3Qt8REzGZMqfKlSzqxBOrGAfD0ubTT7pKpY9Jturb+WjxR0YrI54PP/oifxGu5VPhjIPXHWW1xtSJnS1ZUWUm3j5RX3BXDZmVK0LcJQe8q7sHNjz6xYGCYrKqUGXKXnCWZtQDsR0YiNMM/y1SoEWJJVbZmJ+ED+FtZXrGps9SPfEmaO0q2R1wYOk8XVEpak/df0ILIEsd4AaZn1cXe0NGE18vEELlzJK05WdMwNY6FJgdieDrSO1px2qFXZLAj6/GJmGSKhABliW5T3iolknkw1MVa7NQbdrrx5yjeKGr3Jw3vz95WuMYM1XOlTVLWUkhLn8IuNekKFZw7MSorQRY2Ad/7RbXEeHzhO+9lCVsO+qXccnKSdhy5QmyZoKlXDeW/ue0B1ZsqYuvQxsV16hAG7eXnNuGcaWmWBMSc7lxp094gguvSkZgEjtBzzEC2u4FoA4hLyqLqzbv8328YV5+KqCzlWogEgXOj7QmlHi5K8Tt1yacDfz/mWPNxQZBq4DQPq+IpdPKloIcM5SljcuWN+fseIGDSlrTnnA3IIdrDXTrE3E+GJc12GU7MG1/pC4rqrbbZ0hbC9le6oc9swJwnwvNxKpVkGWXmKlrNwkEkt1MX9wpgMmkGWRKCQBdRutRLXJ8tOsVrwFxQnDFGjqUJTKWXTOZr6d/X27RcUmqSbhvKKTEPgg8T5R0ZWIYcyfKVHzN9pXESqjEKlQJyIzSkDol0+8ufOLl+1PiH7rh00oVlmzR2cshTEZrEgi7gObR84yqNRQtZdgl/eIY4wMwR6wcmG7GJn6OkQdpCC37zGFNCHLc4acfU08gXyZUfypCYaU4Uz2OZP4dQCsFwNdXJ22ixaWQLAM4HPoOY1aK4wcd9LFyA7DbrFjUXVXVzqepcwBIR5N7H82+kZEntk+qf5h9YyCwcmCpUwVNypUCwIfI2zDc32t8Y4GaVKa0tRV+JipeUbB2Cb7RrIlbuFITlKU6dlo76lzt4xxVTDIpWYKk9494nOS/rPZPo6a77QDGTDcARA+0vEcqVpAYrJSLuw3v7YVOFqbs5M2pU+ZTyZQ8WMxXknu23UYkcbTlz6mXIR3lOEgc1LMTMbIliXToIKJCcgI/EXdav4lEn2RrVvtXA9ovnEE1q2SYsv7PpRTIQMuUFKSlT6khzbmD+bRVdYe47jUjrbp84t3A6uYaOQo5ULCQLAO56GI2rytQx5yvoEyT7SXxbiuUAk2NvLw5Qt0BM05ixATcC7E2DxlZIUqZ+kUH5C8EsIWJctQDc356xOcqoLdzLdaWIuO03Vgbplknu5gXYNa1+n0jTiOlBllI/Cn0k2LcjzESsPxhSkmU7AADbcwG4gWFTBKQSCxzZtGG5AvpG6yxYYml3B/nlecL42ujrUzEnulQSsXukke8axdPHVGubLTOlkBeUKSRz5H4RVtLgFRT1HbIQiatCh2YItmOigDYtreLQ4Kxw1EtVPUgpn7hQy3PLp4RS1eHAsqYbh+46fx958xqKbK3LEEDrBmDcTmUgdmDMTNQo5WICVJZKg7apOvQiC9ZjmTDUz5RdgMz3Y3B8SDCTi2JTKVf3cJtLmTJ0v9rMkpKH21KnuLXFo14Tx5IkLk1AUKac4CizJKrG40G79Ispqxagc9x19Y3QRauSPmB59RI3DePT0TFTBMLKPeCiSC/TzjTiNQM6XUIQBnVlWjbMBYjoR8I2qcAmIUBLSmdJcELSoXAve9jAvH8TyBKUEKCCSVC4zEEADnlDh9yekIf1dx3dDK1j1Y3L+vpI1bV91QUXUdAPg8SeFsBlLGZSSpbOQWYa6c458Hygr9IVB0nMcxAAGm8NdNUSlze07ZACTchmVbQkBvZrC9hKg1p1gsq5W1wMY4k6losgAypIVpuw2gvLkgBKWuQzHT27QDl1qZZKgrtAbWcdbOPcY8qeJCCoCUsPqoEW8vdCJqc8mFN6McAwbxZIRMlqCk5W0u7EQO4F47mUwEmaDMk7FznR4E6jpErjHEgZQWhJ7wCQWs9teR6Qj0sO6RC1J3jvJPxZ03rs645jZjNdNxCeJkwkIScstFyEh+W6jZ48xmg7Knm7d1j5lIaJPDLZSrOhABufxeCRuesSuJqgKo52XQZTdnPeQ7w0EBIzIm474hcO03aVUpNmzgnwT3j8DE+oUZk1amuok+DkmPOEZXemzPVlLy/vKZA+JibhKTmUAAS7aizW3h607K8xipdz4hThbDJjlfeyjkneGuZ3GdV3ccweXKCOD1gSgCZ2RIAtnFurZYnz8JkVJBSQkpLuhIN+uX6QsrkwjoIO/wASV64/6fpGRK/+lk+tN/kP0jIY8WB2mTpBIUOyJSQp5iS/fURoM3mW84i49Vo7Mpy5JgKcwAsNVkcuTtuYmTKT0SVspIdKt0Agh1cz4+V9FbjnEAmQMiyUBBKVO5L2cv1DNHq1+bM6x4iDhM8GrqKndDiX+8ruP4gAmI1bOuYi4YSmWP2ipX+35GNKqZCdp32QZHzTejGZROQqA11bzgzUY9UIAGc5T+EgMw6bQEwjG58gLRKmKTLmNnSGIOz30LWeDVdgs0SkzSEqlqTmSsadQeShyjFqqCMyxoLAUIHWdaHiNRWHAc6lVxvpE6mxfIlYRmcgM+30EKCrF+W4jc17IN1aWsGf+28BfSI3QSnXrMKfEhpON5VhCXVMJbKks/irpDthiHzqABnZQ4VyNgHf0Sxiv+DcDVMmCctJKRcAaksWaLPw2X2RSVgKJ0bUbX2tANQERtqdupna7bLELvxnoPSdzSqIXlHeTcDw38BAKoU88VCUjtEZWAs50I8D8YcJoBzDOlL2J/ZIALHn9YCY3lDBCWs1uWkLeB4a7gYIagWP4RXOfxJHFOES66m7eScqxq1iC14QaSpp5KFJTOWmZYdipmGjjTmD5NB+Rixw+qGc5pE1krT6rsyvEbwA+1fhzs5v3iVdKmzAeFlW2hqoAkIxwrfv/wA/96yYrPo7CAM/xJtLhcqdbQq9QFud2DXtAbHMISkBklsrKa4e7KHutEvhynqRS3U5LGWgkpIAtsOmnhHObXBUwy5ktaSxZR0J1ANtCQ0bUsHwDnEtF1avLjAYQNIwzslokqqMql3KUhQbl3jYjTTrDxh+BFKDmQmaks5F5iCN0lnNwbPFY1lZPS6FrLO7G4fWz6Q9cOcVKnShLUCFoDBQ0a0OWZUBjyO8gVsWO1ft7QzW9kEgJWpWU+jzIAfu6gizwtfekqnMVHLm7z2Dc+o3ghgnaCrTMUDY94j8QJYi9rv8IYuOuHpKFdvKypCrlFjfo3n7IBtV8sO0L8ynB7zThXCEVUqbmZSEqylDOlRAzXBHgQRCXxbwiqlebK71O+r95B5KHL9qDXDGOimnIJW0ouFh+aWCi3It5PDbV8c0gScpK0aKZJ5Et3hvDVXhlM9IG2m0t0JlRUtX3QkaCJ2L1hNJMHMpHtUD8BEzHK6inKEylQULJOcZcqPEOdfLnCzjOIpWkS0XAVmJ5liAPefbHApNgiG35swhQSclGZlnmzGA/ZQD8VH3R2wuVOJAlpI6rfK/QG0a4knIJUkOTLQApgCxPfJb+LeJuHVGdTG5Ttc200BAfneGNU3RRGaF4Jj1hVfMQgJVMAmNohJUPh7oIoxMqUHXUS+YDpB/hVCvInrKAlKyhNmyyykN/ComC0imSoA5wsncqUCNfwqgCr6zTNGT78j/AO4me6PYBfdz659o+seRvZ6zPiekNypo7yn7IAg3NpxIFw7nLfwvFe/abXkyyhYCJgCAUJLgBybdCLw9TJLqzpBUmxuodwHdjoGDgDUmKv8AtKUyiA5GYMTrYHX2wWliQTBEdIu1CssuQP8A239qlK+cRJkx4kYrYpTrkQhPsSPm8E+BsKM+pFnTLGYuHBNgAQddX8oXOBlppKy7BR3k/h/hZa5fbLkry6i7AjwZ4bsNlom0qkyCyEvnl95lO/N3sNINKK5QRLCQQo2JYE2JIJJ3A0McuHaVUrtFpzZcoso2KtduTHweJ1li2Hqf4l6mgUp8oGfPziDj+Ay6UINzmDkEMB49QYF1WElUoLyqQkmxIsYsbHpCJ7qsSAAWFk3ew38zsICCcWVJmjunZrJtZvzzjx1BXpz/ABHloWxcEe8H8MVyMoUCEKRYJBOtwTrDrhgR2YJPeUSSSq/h8Hio6+WuVOKkDuuLbQeoeJglDT+6/otd9jpp/SPaih3wydDAeMFUo/BH5lpTXIcMTlfozbDk0BJVckdrMAzKSRlB11v4x7WYymUO4rPnSAOQ5EdGEc5uIJkSlAqDlOY5Rz5kXcnzhVzkqBNqjBc464i9jVAVS1LmMCoKJS+n5ME+BscRV0qpNQkGbJtnP/qJuQDyKRaFivxmZOzKIcAMHYOQ1on8E0i5SVLysVavu5YM2mo1hg1nwSreYx6QOpp8Yg55APSWJiOHJCgsNdtNn3HlCVxPSAFlAFiP4hDtXTroLOEsAX3uPoIX+M0pCUq5C7c/pChGLcr5w2kuDNsbniKWL4NLmoslluwY6fnSIfBk1MqYuSsALCtTvZoIVU0lSRcuO60KuMIMtZmJcKfXrD+n3OprJ69JzVpXSVuVenXHkZZuLTUhHcUSsmydOV208xyECqWg7dY7QFgGPz9pibwjiaZ0tBICiwdx5HWDFSlgrIAkKIuRoLu7dYQN5VjWRgj8mHG0KCO/f0iJjFNLQtRlWQ7QGq1FCSALHfZ9oP47TMLsVKfLt4/X2QFnTeyQp05gUEc2ff3RQpOQO8xccKT04nKnw/8Ayc+ZfM2YdE5u8PMPAjB6cKmpzeinvK8Bf3lh5w3doP8AD5x5oYeakiA9LKEqnD+nO738A9EeZv7Iq6cZBJnx4JM8lzCqbmL3JzN1uX6XEN+G0S0qHZmWjNyRmUX5u532bWFfD5LkpUSRuhJDvpc6XfrDrgmJqSns1pTKHohSFBSgB1Vct0hS8lmyJQqG1cGMVNREB5k5aPNQPkM2nlEuRKlKHenrUP2wlj0ci3k0AJ9BOWO4sTEjQuHfru/18IK09NlH6YEqZsoHdDblufW55RpMY6zDA54EIfcaXkn/AJkZEDtJP+kn+RX0jI1n3mNsnCW6kkFSMqgpd27VRYAhj16gPFVfaosGd4lVni36aSVKsMw0VduydjkSwuevzvFH8eTcy0nqoewt9IarHytAv1EDz/SL6vFkcB0EtEoLl5j2inVmDEMGAHMBW+8Vpic/OvMLBQSpuTgE+94sH7NcXzSzLUe/LYID6o8HexGo5wlep8M4jWhIFvMaseWVyDmIClLOVttNPCCeD5xIlpUq+UpJYOC7Py5QsVlQpdRkcpSlyly4Hs8YJzuJRKdK0uABYfh3O13PsibW5Dksesu21HaqgTvIkhKlomEBO48ND529sKmM0ikrzl9A4MG8OrxMKpxzObBOgD6k8/BoG8V1iEO51G52hbJ3AD149I3QSrnd5dYAxaansszB+unKE+qUJkxGU3dvfrErF8TChlSY04dwozl6skaq5bhusWNPX4Sbmkn4jqfGsFVfMsOurSuWiVLlslBGZZAc7sDzaEbHZ1QJqlfpEpzZk6+XS0WjS4SpMtSpanlgOVHdhd3vA6kkpnIWJgTlez/KJ41a1Nu28Sg2l8aoruxjylSqq1v6R1fzi0eDsTE2WBnGdhbT86RDxrg+TkSUJSlSmyjMAVWfn5wqSUzKWYEs5BDFxqL+DQ8zpqEwOD6ybVXbpm3OcqfxLdFYEjvkLZRy336+GsK+NziZZzF5hV7o4UnGSClIVlJL29UvqXGvhEylSiYtUwuWKgEh7ci5DC3ziYanVsuOJSo8NSWHUwXUhpaCkd5J632b4QKxjvJILOq4td2J+o84ZsRo8iM7OXdIB3G8LOM1qcgJIzNduf1eGNOTuGBNahVeohjx5wfwviapUwJ0vb6ecWTPxBRSxYOLvp7YqWnKlLzuE31N9OkPVHixWgKmAJCrDRir1eh1gmu0u9g4HvEdBqKyhqc8dvaZia8y+6XyjyhTxOq7UiWi97kfD5xMrq2YpRly1MLgqZjv72gjhmCpkylTplkoGY8z08yw841SnhD17CK/E/iIP9Gv7yFPo1KEmmdgs51gfhQmzn3t4CI1fOC5hD5Q7JHQWA9zRLqJ6xKE4hplVcJBcolJLJSP3jfrESjCAUglyos9iEnbxILGKp/pVBe5kmlMmG8DpcwzkZFpfPLAGaYnRgTz3g/IlBLMgSgkHuFyogeq6r+cDsLkLQLhKqwBuZyks9vxN7jBiolIU/aiXLmswLhyP2wNfOEWUkZjobnE6U9SFJOZGQM7qzG3ll10tHtVQS5uRSSpJB9JBzoH7yTcDr74GzO3QtKEFfd2BLnr1DbNBiR3VEMJM07EMlR8NvKN1qfqMw7DpOH+E/8A5NP/AD/0jI7/AHWs9SX7B/4x5Bd5gtg8o5rnDMjO4U5ylILBPrK2f4RQnG8s9rlAU+dYAa5uGbnb5RelUgg/o7AlyhX4yLfi0G7f3FT8QYiqmrRPWkKKJinG7EZbdQGhhfobEHgFgDFnDMAnTlywZa8hZJIYEWGoNwHa7QVoODKqVPSVgJCFd5SVXtsOpiw+GFSVoNWlebN3gACCWLFJfrv8YMzEOuWEO6iSp9L6lzrvfrEa7V2gYAGT2lP/AE9SMACT05lZ4zNmoOYoIUSWyFzluHbnpzjMEnrmjsShQmzDZS7DkHP9Iea+nyzGJDA6EPAvF5SUrzJuzfI+UJpeCu0rLiBi2d3bidqGkMhCkTHSxAOhBA3HmYU8awlC8wDrWT6Wvs8G9/hBqbOmVJUskhA1Zmdw9js0HsIlIWSuWACBlubG4vppGkcq+Zm5Dsyfv5e0otUkCbkuQFNyJDt7YuLB8Aly5JTIUVBKlJOYXJd2P52hT4q4SmGtQiUlLLbolLG73uNYtmhpkoACWSAHLaB9Ye1LrbWoz1krTVnT2sce3tACauYUdmtIyJLFnG536XiYrDZapYZYdR1BFgLkeyCC5ZKly2ZJSpm0GboNCb31gJTrRTCZnLAAAKt6T6B4nqihxuOfftiUDf8ALxweuB3g/GsHSpByksCCXvpa39IR8fUlSjYpDW941hzxGuJITm9HUfCE/iusDgABJLWHxhupt1gGOkJYu2gl+8X5UpnOsFsMnzJS8yFWbQksdNo5YWlzcPEpKSgsUkoBLdHaGbHzkGAppUAHELDipgTNQyhoLnQ7P84Vp5E0mYyr/Em2vWO+JzkqVd9C5MQsNqlpSpAIyqsqzluYfcfMxvT1KvI4k/4jY5whPE7JpgFKSCFEKSCpN0uynY8njtWobMlymwBS+rfP6x3kTpUmSUoHazCSxdkjYK6sAQBZ3fpAYzjoXKidYOQc5k/IxiG+HkWvfRvMPDLxGnNLkyF+iVKnTuiEMAP4lKI8o4cDYWCjMsOXGUHTT3xw4/rkdoUILkBKFqG+V1MNrFSj5jlAqa83Gw9BEcZsOIv1tWubO7QAPmDAXAawSOjWg9h1KmUM4IJUXDspMtTbnnfytygdLpQhGcJeUWStQN2Nn8i4IhkwWn7MpkqLy1gFKh1cgj4RqxzZzKCKEGIQdYlJmBJ7VTJWRchLkP4Fhf6xNoqxTEgy0m34UvyINoi1SpsiY4dUsJAS3QAO/VtOsTpOIJKSVyklnvaO157DMy+POGDOWqWmYNbOwF/zaF+pqFLWVrAcaW0tpBTC8QVkKbMCWbYcojVCHVm0PN+TbweqvbnMBY+cSD26vV9/9IyOnbH1kxkG8MeUFvPnG5TBBUo9om7E6kdOQEVR9q1NknFgAFMpuVmI9sWYidnRmKigWBXbv8wl9vCEr7T6bOELCCgZSkgtmsxSS2xc+yB1HkiGYRT4E4oNIJyVI7RKkuE5muNW9r+UWHw5j66yT2yE5Fy3SBr1uWcgj4RSSVFKgRsYuH7PQPustOgUSfK+r6PE/Wqqjf3lDQszNsPSF1rM3MtAcDci7n86mA8qlXMSsJPeWf6BntDZICAlSUqACUsW3099/dAqqnS5a8yVaMQw3F2PIm0Rv92B95aS3IIH2mkjCFIp0Sj3VM62LsXfWI1bVJlIMtBDD0iNbfn4wUkYsk5VqUP3Tb+sV1jlDUVmIpppSGznMG0Skm6ieQ+MMpULrCAcfxBtd4Kbn5A/eSKniBMqdLUkqWXPc6EEE9NXHiYcuC5cxSFzMpaat0ubhLP7C7tFd4zgv3So7FZUVv3lrsCOnlD/AMPYx/lwpyASQOeUG3mzQW1ERQR7ZilerfUWFR06gQ/jeIyqcDOouzxXGKYt2ylnKyX9EnUOL8wbe+OuJZlzAuasbgAn8j+0BFT3USLXto3KBouTuEqDTogGTkwtNpFykpJASlRfmb/KAOPS+0UQEFwS2v59nOCFHMnzsqSppZJ8SB72u8FqujRLICUOCW6v5/m8FDeGc955x4g2npFumoVoL9H1cwQXUrSlTgKDB/2Wa/8AU8oZMWUkCWl3zHvnpvc7m3tjhUDtZRQrIAe6ov5+22kbJDHJg1O1QMSssTnEq111/PhEqhkEgBIckMH08434lpiheViEgkJfl4xphVQtJTowO/n9YeBygxIGo41B3ToMMUmWsrOUhXPU2taOdJR5pjJ7wJYFiOT6+yDNHKMxJRnsEzFvfVm18TEnhuXLkBVRNfIj0NAVkFmS+51jDMdvqYC1gPpjFX4gKGlSwAmqSyB7iry26wi0dCajP6wGYKvfx83jrjGKzKjNPKe+Fv0QlgAnw/vDJSUaQiVOlBkKLEcioMQfjHWPhptE5RUB1nHh4S0AynK0lwtx5lgfzaCQqFyVdmoJUgDuqACSUkOCCkWcfOBXDEopmNMsJaikv5p3uRBWYM0sSiTmQ+RTOkpv3T13EERPmnWbiF5OKShLYqUWeytuji2sRaKWCFNZJ2BfpaB86Q3cUSd1ED3PzifQSOze5LsQ7fk8oZSsL0gGcmSpJCQlDEuxPh4j4ROqkJDBLEPy90Qpc4gaC5to++kcapWUOGPMBtOY6wTEDmdmPqj3x7An7zO/0z7DGQTMzHmaVJUFKdaCAAGSEyQAe8wBObZhAbiiiVNpiASsABSXSTMJzF3uGDP8oLqkEzErAIntcEnsh1fRmGjs7ecpBHeUTlsEqWQxV0SDztcQkpwcxvqJ86YvRGXOUhQysd/b8IfuD8elmWUCwQEhiwcAajzeBH2iYYpE+Zm1d0nUKSfpp5QlJUQXBaB6vTi5dsLpb/BsD4zL7qMUliSSoMAgKCU6vz87C8IVVj8yasgdxBZ0AhmHNTPfpzgbTcRkSsigohQYqB1HI+HKOUjA6hZswSosFZtdLjdriJ1WlK539fOUbtbVj5W48oRpJvaLyISCskBIS+Y3i4+EOGk0aVqV3p0wutZuQNkA+qPiTAT7NeBEUx+9LdUxQZGb8I3IHXny8YsNYcNHbK8ZCmItqDYoET/tB4bTXU5ZhNQCUKa/hFS0+O9kUyZgyISCgkO6VAM/tF/GL6WGil/tdwPspwnoDJmek2mb+sK6SzxGNdk6rtUd6dRAonIKbHPexf3dBAbEa0uMpAvoOkDEk7RuEAnW/nFWugKcxm34k9qbcYjrw3iiVqClHvgZQkaNueY8oNT5pzBOqQDfp/beK7w6YpCwZdzcM3na+tob5syYiX2i0pHdO4LOOT2I57QnqNOQ4YdJQ0eurZNrnDRgXOyd+YO6nV9PZ5RXuJYwRUzDKOZCi5SXa5v/AHjTE8VWpCEZlM19kjlpqW1MD8IRnmBG50+MHo0/hgsxz6RHX64Eba+3eGJ5VUKClBi2gduT33ZvZBekwR0sRrHajwzLrBxE+XKlmZOVllpIc6k9ANz+TaOAg/KJAsustfd3inVyDS583opYAXAUSykgtzZ/KBc6fOnATFDMlLhKR6KPBOw+PWMxfFJlVOKiAElYyy9gwYOObb9TBTDCaacCEuiYNDdxoRycH3GGQpUY7x7ryZJ4fMuaezKWVlbKdFAXI8tR4RPpyJCZtOXIV3pellOz/C8RsQpUy1pmSXBfZrb/AFiRWT0EJUtit/IDZvEx5a889p1rcD1kTtTnmLUCVEhuh30g9SpUkeiCkjTUktp5t7ICTatBIIBSGu1szc4JYdWoWpAQrJmLBy22hG0MoV6AxUtmTpYSVFi2UOUqsTz9+9o7VK5aUy1OXXYJBc+XtgBUVolgpLqIGV9yDfa7DnE3D6crZRL5bFzoLgZeXh4xst5T2POEU5i4ATmBcd5yw5tv9Ih1NHMZcw91P4QGv5bXghTYeiWCC5C9cxud9t4yvkIOcgqykhg4723iNS8bBmSIM/wtf+t8f/KMgr2Err/OPpGRrMxG2WkKlhKi8sJSUSw+YDbMSfz0j1SiQTdSd7F9NJYHx+l+AIJABZRLq8tM5FwH2fWNexXmPaAqYMFoN1P6o0A6nW8Ix0xe4wwFM2SyRkVLSSUkEkjUpz7rNm8xzinMUw9Uo30Pu8eUfRNRVKQFCWO1IZOTu5EOxuTqeanhI4q4YM4qmIIVmUc4ff0rc2NnHSDKQeDBnzlSSJ5Tp7DpFg8H8Qy5s1MkjswEgJcvmI5q8SWDbmEStojLPMfnXr0iKTGHrB6zDKGE+k04xMkAZVBafVJ26HaDeC4/Lng5XSoahTe46GKIwPHFKEqWqa4Shi+ru/u0cxZ+ByAmS5/F8NfpE+3+7tnMGv1jzNlPeEf7WaLPQTOaWV7CIW8X4yqaaYRJmd31VAKT77jygVxF9os6rplU8ySgFTd9JI/6T9YwlaE716wguyJXUqVeClNJG4ePKaRBOmpYNY+ekAz4hHCpUpLOliAWZvxM+tjpBWalEySZOUKBdioAlJO4flA2XTtrEqnUxjHinGDAmwyRQ4dLQkBXeIHSOsrCZRWFCWMzuGDfDxjtTyyQ+g3JsB4k2EQ6/HEpStMhXeSwVMt+LZA/3eyNor2njgTyBmPE04hxiXIOSWy1j0lFikHkL3I3Jt4wn1cxdUsZyc3M2AFmAGw8IyipjMmkKGV2boRpB1FN2E1ClB0qDWGhFvjtDPyIdqj7x6uoBcwfUYcUqSQC5APuifSSkKTkJY5wpJ9WzEHxHwiYtff10sHF2/J98azpAGUoKSpRYpbTZ4Iq7RkzjvJow/vmVLBWpYBBbQFi5bxhgw/hSTJvOVmUPwg/ExxqKpGHyMylArUkZlaqfRhCemuqJzLWtSUqBKUpFz0JiZY1moJ28AefT/mBx3Msk01MpGUhix0ZnhGxmkpkVDLUlIEsk95n5M28CayZMlEFZWk6pGYi277kk+Q5GBFFTGdOcAM/vgdGiZXyX7dhiFXGMwuiSmYp5SlMqxzDn15eMMGHSVIGmazfl46YbRJSnQpF3dvgd4ISkpKTkLkMw3iqKyBwxmS2e0jy6oMApBDBn6eMSaQpUe6BsNdB19jxKlpCUkkEHS418HiBS1SZa3SgXdROnLXWDoGzMZEKfdUer7o9iJ/iEz8tHsEwZzIhLDtFf/z/AO8Q0p1X+6PnGRkK9o1FfDf1Sv3U/wC6JNH/AMRJ/dV8TGRkeHWclP496U794fAwnmPIyD2dYISZhH60eB+EXzRfqpX/AOpX+2MjISu+r7TrdJXPFX6wwvKjIyEqfpge0nI+UF6CMjI0esC0JVGkRpW0ZGQM9ZkSfj//AAf8R+EImH/rD+fxJjIyKw/sR3TdRDdF/wASfE/CGGr9L2fBcZGQEdFjJ7yLUekPD6R5Rfr5HiPiYyMguo/tN7RR5z+0P0Zf7x+BjMG/9Lw/3RkZEhf/AI/vPWdJC4+/WD90RD4X9NPiPjGRkUk6Ttf0Rm4r/wCHMLHBH6w+UeRkN9o0n9uWbVfqx+ecAq/VH7o+ceRkbWInrPIyMjI3Mz//2Q==</t>
  </si>
  <si>
    <t>Mutton Rogan Josh</t>
  </si>
  <si>
    <t>data:image/jpeg;base64,/9j/4AAQSkZJRgABAQAAAQABAAD/2wCEAAkGBwgHBgkIBwgKCgkLDRYPDQwMDRsUFRAWIB0iIiAdHx8kKDQsJCYxJx8fLT0tMTU3Ojo6Iys/RD84QzQ5OjcBCgoKDQwNGg8PGjclHyU3Nzc3Nzc3Nzc3Nzc3Nzc3Nzc3Nzc3Nzc3Nzc3Nzc3Nzc3Nzc3Nzc3Nzc3Nzc3Nzc3N//AABEIAKAA7AMBIgACEQEDEQH/xAAbAAACAgMBAAAAAAAAAAAAAAAFBgMEAQIHAP/EADoQAAIBAwMCBAQEBAYBBQAAAAECAwAEEQUSITFBBhNRYRQiMnFCgZGhI1Kx8AcVM8HR4fEkJVNicv/EABoBAAIDAQEAAAAAAAAAAAAAAAIDAAEEBQb/xAAmEQADAAICAgICAwADAAAAAAAAAQIDERIhMUEEIhNRMkJhcYGh/9oADAMBAAIRAxEAPwDuNer1QXVzFbRl5WwPT1qEJiwAJJAA6k0JvtcggysXzt69qD6lrM1wxSP5UzwBQoknnmhbIXLvUZ7onfI2PTPFU2Yk5PWsCs0GwzWvVtisYFUQ1rGK2xWKhDU1isllHU1H5sf8woXSCUv9Gxr1Rm5jGfmHFaC9hPR1/Wh5SFwomNa5qP4iM5/iLU1vFJcnFvG0n/5FRUinNL0a7q1Y5reWN4nKSKVYdQa1CknAGftRb2Ca16pHhdBl0IFaYqiHqzurGK9ioTZndW6SFenX1zUWK9UJvYbsNeuLcgOd6DsTTJYavbXgADhX/lbikGpI5WjYFSQR3FGq0U5/R0sHisGlTSteeLCXPzrjrTPDNHOgeNgynpimJ7AN69Xq9RAle/vYrOEvIeeyjqTSfqF9JdylnJx2A7VjULyS7nZnP29qrAZ60DYaMLWazjFZAoSzFeHNbAVBcXMcC/OccdqqqU+S0nXgmOB1Nas6jvS9qGu7B8pH60IbWby6cpbxSO2M4UZNL/JT8IesGvLHCa7ijwu8bm6Cq1/LPbpvwpzyADzVTwNoVzrV78ZqjSraRHIjZSN5ro1/pdlMUwilYxgqF7VbmqXZE4il7OQ3WtXAk8tYm3Hovc1ZubHxDFCsxs2KMu4FDnA9xTdrN14f0u6W3ls8yY3K64wT7Gp5fEemR6BvW3klZDjyy+CDj+YUvUJ6Y/763KF608OStaLdXc8oixliOgq7YeGvD+qW4aw1aQXAJDKz9fyrXRvEc+q2TWbTpFHgxtuxnnpQU+Fv8hvfOn8R28cPL+XCuXI+5P8AtRSlrZL23p/+FR9K1KDWJrKXeIYjkyfzL7Ub0nxFcWc0iRFIraMcSOOv3rFp4s8jUkOn2x1Dem0bz8zY9aQPGF9dajqkrSx/DkNzEmQF9qilU9oj3K1SD7+LJJNVne6uFlVnyCowAPaitz4ngNnnT4mDgZMnHB/WkKy0+OQLliWPYUwReHZ4LQsZCqsMgZovx8e9k/LN/wBT0njG/ZiJZNw9CMUW0vxNbXjrFL/Dc+/U0oS6c3mlc7m7V5tO8tQd2HU8Dp+9W533sF99NHTgytjBrwpBs9YuIVCPIfMXoD3otaeKcMBMFI7kcUvbQDwfpjURxXguap2mq21yoxIoJ7E1fBz0xRckxNRU+TULWCKlIrG2rBNAMdDRHTdSls5F5JTuKpAVnbVroprY92V5HdxBk696sUkaddyWkgIJ296bYLyOaJX3daaq2La0I4ravAVtihLMCskgDJIArDOqKWc4UUF1jUxEhC8r2x3qnWvAyI5FjUNUjt4ycgD1NKWoa20hKxRNJn8QBqGWLUdVuApjxGOidqZtG0y7ixGkC5H50Mxt7Y90pWkKun6Xf6pI2FEKDJ3zcCma13aQYU0qRA2CXnfGffPtRzxFpXkeF5724kVGQBliH48HpXLzqEqSvLG3ySDaFc520Gaa5akb8e1rkx2m/wAS9Qs82aw2zEHmUgjNB73/ABA1qR38m4KRn6kX/wAUql1uMyzovm54PpVYzCOQuoOO/arUP2yVU+Uhq0qW01zUreK7S4WNiARb/OfyFObLoWkRzlJ7h4mBVYLtMA8flSR4Lumtg7xRqJZOVl/Ev2pe8TapdX9863EjOyORzQrbrig2+M86fQyahoIETX2gXyuiqWlhZsMPt60qfFzSyZmZsj1NSeHtTktbsBmJQ/KQeRg9a08RQpa6m4hYeS6h4wD0z2opTVcaJbVQrnoLeGNUn07Ullt2w5G0E80S1yRLu7e4uoz5jj6kHf1NJcEsiOHUkHsaa/BGsE6i9rKqyiUclh0/WpacvkVFTS17K9oxhxJEvOcKQOM0RuL68KolxLz0OOBTHeeK9FtbePTbOwijiT63/mPepbvW/BlxDHFDZCVvxSSDAzirVckDxcvtCm86rabl2+aTgYNUEvZEdhMu7HrTNNoVkbKO5tJQ0rOSU3jGPQVXi0COeB5HYo+7GDQqp8DONCfezNNcq6Eg9wO9MqeGp2sYp4myzrkg1NpuiwxamBcFXAHyn1p7FpFbW6KpyCM4zTJ1SEW6lnK5ILuzk5VgR3FF9M8RyRsIbo/IPxdxTjc2cM/1Iv6Uv33h62dmMXB9u1BUD8dy/wCQZsb5ZUEisJIzzuFEY5FlwUOQaQIUvdHlzHl4T9SkU16RqUVygaIgMOsZpP2h9B5fjRc8pDYWtglYhYP2qwq05NM5lJryQ+XxU8c0sahVPFbbK9so0CVcV7gcnpUpWqV7IWbyl79aKnokLk9FW5cXLFd2IR1qJbOKfykQLIN2OakFlG0m4jcV6Ln5cUbktLWMqYN3lso+sYwauJ9sZVekVodMKL5nkgdsgUS0/wAiJGLOiv2rEnxaWUQLloAO3aqMTSks0cYKJy2V4owFLoo+OHebSVNuGuWiJLKvPGK5frOjyabp8d1JMgaRsmHPK+ldfuTdXGl3tvZqguJ4mRMjoSOK4t4o0fX9PVI9SjJOdq4bcBSrhuto04smocsDi5/jHJ496uyhpMYbKbaCTwTQnLgZ7ip7fUP/AExifIb8LCic9dATk7aoYfDN+IplUtggkAnpVnxfp4W8F9Cm5ZvqK9A1KCy4IZH2misWv3Qh8mSYPH6EUDx0q5ItZFU8aPR2rxSGVhhWGQvrQu6mlu7ktKfp4UegolLdG8Zf4iof5sYArw055TsiYTOf/jORRrzuinvWl4JNJ07UdUmSDTrV7iRs7Qgzx703+HfAOrTQNKJEtWLbHeQ/R6ioPDmoXHhuOC2tw8N9LIvXsCfenPxZrF5JAson8iRUwUVvrPbIFIrMu1o0TgacvYPsP8PrSxec+IblZkY7YlhlC5OePfNN/hzwroMObmC0VwGJdZBnYR0BzXGrvW5hc+cGcuOgfnn/AGopqvjHU9Ss40W7kCBMyADHPfP/ADQy6T2w8uNNfy2daOteFbLdbu1oSpIKiAAgc+1DZ9V8MzQzrabFmk+gKvIwB2NcR+OlnYlpi7A/Lk5qa0kdZQy8v1K+tHSpr0BE417Z028sNPlsIJLaSc6lI+1Fx8rHPr0FEokljgRLlgZgMHnI/Kud6dr13pzA7gxAKuCOBnuPercXiFzer8TMTHuAJySOtLl1Poc5mvY8lSRjNbNpV0YTMYmWIc7m4FGYrux0rQbbUEiS4kkGd+c7e/5Us3vjGLUrzy7/AOS2GAV3YAB7mnVSXjyIlVT6XRVmaGUlSVI9KqrCsNwGhATb6d6salommTjzNF1ZJiPpjVhkH0oVZXroTbXWVkXuaX+TvTNk49zyhjRbTEgOuenSjFsd6ClGzupi8ciRt5JONy0x6fNltykAHrS29PaEZ8O537Cqx5FZ8qp0XegPWt9laV2jmA24KJbvI3DKM4x1oRDG7HcR1OW3elFNXOJYYWGdx/XFehgUOBLE5DKdoBx2qLu3/gxdR/rI1igS1R0kUyE4ZQvIH3q1aW3nRFg0TN0CFsGqhwAUxj29KsYXylyBuAIDDinIFoxeQPCpSSTbz9AbOKq2wCZAYkHr71mXfI2Gbg9TUb3NrbbfiJ1iz0z1oKpT2xsS30kXobs2UV1cIoPlW7Nz2PauWag1zdoz6pcEgHoxOST3ro2s2tz/AJHdLaILj4hVZdpwWUHOK5VcJf3l8Le4tZ0T6tzLtGPuaRd8npM0YomU9g6fTkvJ44bS3leZu2c5/Wh+q+GdVs2Yy2pCqATtIP8AQ052kl9ZyNHHCtw/UBGIwB0A4qvI2o3iyXd44jKkKyudpHHBx1/Ori6Xoq4h+TnJhZGKtkEdQRXshDgnmmfXYIjapPHIjsfQ55oC0IODjinzezO8TT0i94egS8v4rUoX8w/SDgmur6R4d0/TwskcG1++47jmuR2jyQTRyWxKyI25T6GuxeFNRGtacs7xskiEI5HRj3qtkqalAnx/A0NnY3axlPNcqsmMZApQu9clniaLeMgcdT980264L3xbrN451FLLSbd1itzPG2FAGGCqOvIPUilPxZ4dbQ5baWG6+MsrgEpOsRTB7qeT+RzSfq6fZofOISYFto5JpRktgnls10DS20vQrFUa2jnvZQrB5F3ADPI5/SkeIg/6RzjB4FF5R8PaxSSSDc6YVgM/lQZG3WhmLSlth2606w8RM3wUUVvqijdlflSTH4SOmT6iliWGXT7pormF4pgeVIwT7iq51C4tpwULbl5Vg3SmFb7/ADu2MGpk+dtHlXGOUP69KpKsb77RNzk7npgUXDSuYtmF3ZORzUhdooxAQqovBwAT+taywGyne3nUlx9BU5yOxz71pHIEykh570z10LS77Gbw/cPrFrHoc920EEr53/ynFPVr4H034FhfvBKdn8NQ23nsa5Z4eu4RrUAmfEYfexBA6dP3wK7/AA6bbXMatOuIgBsAPUYzk1IlN9lZcjUrTOL6h4Y1fQ9U2WJZizblUHk+n7UzaFp2rXwjnvtI8za3O5hhgKd72XT4oPJsjCkbT/xJA/Kcdcc9uKrPe3emEwrJbvFtPkHd820+p9ajnHvtlzny60iprNp4etokui01u6qUEKHBIHqD0pa0S/AuhDITsflDQvxRftcFzMR5o/EO9CbDUlBgVmIkDgqPzpVvl2vBt+Nj0uNPbOy6cd8eDV3y8UE0CfzYYzntTGq5UU7C+tHK+THCxc1Pb/mAUdUXoa0L5jwQ5IGFJbpU2ooP8ylLDtVcDHGOPaphe03/AKXc9L/g0GcYqTkoF9a8uwf6oP5V5nQqwQY9Ceop6A2ZS1hEDXWoymG1U4XH1SH0Fc+1XU5dX1xLaG22J5gQKRyFzRnVNduxrcVt8P58VuoEcDcA5HJHvyefatLu/httUaazsc3skQARMMygDkkgY/OsXyKT6ZvwTUfZey5c6xNpTCaSQtHGAPL9qM2dxputaT8bq4jjiL7Ld2YZwe+Pvx+VI/wtxr0x+Mnjs7FGBmkckccHC8cmiFpbeELZS8N5e3qpkMr4byR13bcYx1/SgxYlPbKyPkuK8jJrvh/TUso7m1vHs7izG+KWOXcJAeSG46H2xXMfEd58ff3N3klPlG7GXQAYxk9egqTxN4pu5t1tbXUhtBxtbGMduBwMdKXLe/8AMkEl0PMROcZwGp7bfhARCnyyO9052VJxvihc/izjPqBW9pok80sSM8Y8xQc7h0piSGfXVmlXJtosIUjXlQegT1xVm78LaTbxmMahMl0gXhsDnufvRc9EUp9ew54d8K2thZlLhEkLD5tygmjaJZaTZGNFEMGOdtAfBms/FQT2Fw8j3Fscb3IJI7f0rTVtUzJcQ7gGYjAJyu3I9qmXLwlcfLBxYavI1XhGmuano8mlJZ6bFd43Y8xvmCHk5PHPJ9c/nQqC1v7+2udL86O6Kodi+ZsV8dAD/T71HfOgjALuqlNzqFwpJ/lAAx/5qjaySLJuiffuwFJPK4/4rOuu/Zq4/wBfQCgd0nkili8twcMh4KEGit6yT28RwoGSFz24qbWB8Yi35YNIsfly49exNQ2yebEiAbioy24Zo+Sb2AoqU5KK2ZlAKpgkcZPFEbSycKTuwqH5mPQYra6MGmgCYefORkQjoo96rC6afb8QT5eRiNTwPfHejbdC4SjtntTmee4BjX5VUDc45x/ZqofK8l33qrMCQO5re8kHxBZS2Svyr1bNWtI0G7vZlklj8iD3OXb8u1MiehWTJ3sC6Zvj1m2PJYNuGe3HFO194z110MQuyqZ2bQOuO/70J1vQmsZY761biPhg5xgfegt/cuwVXjEYdhh9xP5CpcbZeLLqexm0q6uUuPiJ5G2k/Nk9aP3F+Wt1wwIXOMk8e4pQtJSbuPO0JtG4gn9eaJXN0FCqGYIuQvufSszlb0bVfWyvfzG4kVd3J6ewq1Y2sYZWcAlOjfeq2n2NwbhWu45YyfmyyEZ+1Mq6ZLBKsU6qjOnmIQ3UCrrrwXipd0/Y0eFbpJCiR524GDT3Hwg4zXOfDeyzmgUSI6y8qFP0/eulQg+WOM5pmPt7Ri+Yu9i9rCeXqLHbncuaoM7hSBwD1FH9chYmKZB0+U/agUwAbDfvUxfV1P8AovfKUyEnJDYzW64Y/Nxmo8kHhSB69qwXcEFBn1zT9lAHxNaWRv7S6kvmhkiT5442G9lJ4+wzn96FyT28V2zxRM0YGMl8lh6H1+1aeJNM1Q3txcwMkqStnZn6eMde9LczazH/AA3sXY9NwU/7d6zVjd02bZuccLRNrV3dzhpkk32yjbsUYX246dqCWd4wtiYy8Jz8xRjjpgg/rUV3dToTDKnlbzypzlarPYrJqNvawSl5JMeY8Wf0B70ycfFPYjJk5aUhiz8NaxfxveRpA0IbCo8yqzAnqB3FNOl+BrC0eGbxDcrIW5NvCx2AY9R15/Ktr6SLSdCS2NskUm4puU/OF4HX0JGf09aAXOrkTFA0oCEKSvTp/wAUnnkr+I78UL+TOhyXnhnSRLb6PZLFJ0yQWXd7gk/30pMvLC31bUXNp8DYTQDE8EXyqeR85/UUHj1JGulmb5QrZHP1AEdfyq2niidLZ7Axo1sxHmEr8zY96r7tlpYpXTGCKwj8MWss90T8XcRkK6uNoC46ep5penvIb2aSVWznkev5/wBKtR6+Y4rixKebBcEswPzfhwAD26UpidYrjC/Iu7KHqakxTe2G7mZ6GiO5guYEhnQDAIR/5SBz/Xv7VSmLxiRYXRQe+OSOen3qoHYBcHe2SQQuRyf+qmubyOTAW1dCFBLk8H7D8utWpfoGqWuy3osxadop8tFKjB0Vd24YJ6enFb2+nX2mia8iEUlkSUR9wcgZ43DqPvWljGPKjuwrsVOQAoz7k+3NWZ7oRWV/bpGEIgcuFyAuUPf86p6b6LTpLsBzWvzNO+4TZ4ZvxGhs9wVlWJGAO7kj3qA3UknHI4x1rUhlXeqkkHj71qU66Mjbo6LpujR28ERiiUSEAtI4yx4oqkc44ULx/LW9uc2kLH8ca8dxxUysw+VD9iaLwI47YO1iya+sWttg5x9XTg0G1zTrGDTEt5kI5zGyjlT601MzYwQc+tDtXsE1CzeJiQQchvQ1Tb0NjGt9iCt35JykjMo4BdM8UU0WT46+RHcBOu4gDB9hWlvoFxFOxukBQnaCrdPU1YltFhjDxYSO3HJHUt2/5oNIe0/CHD4uySAwXEl+9wjAqWwE6+h5xWb3Xbi9RIpShRcKNqD9+PSk23vrqSeM3YMpYctnkf8AVMVvIkUvmxhVJG4ZH4h7dqzXvZqiOK20Mfh15Tq0M13bhtgPGAO3Brp8f0AkYz2rnHhyBrrU4ZhI02RtO4/Lj7V0gcAAVpwLSOd81p0iK6iWaB4zzuHFLlwFiJR4GYngN/Kwo/Y3a3MfpKv1J3qDUoZgjPbMEZurYzg+tTIuNc1/2Ix1/UXrnzR8rQxKuOuwhl+2etU1iZTjNa7b0Pi9uJJSDxu7CpXRABhiAfwgGrT7HaIpkJODg8d6qPaIWyyA8dquldgxzz61jy2HHliRn4QB8Y9zRJkaAMvhnSbtnM9kuXIYknnI9KXdN0FrXXLm2hihiRX5mmP0g8qB+ldGS2WNWknmXyIlLSSj6VH9aSPEeo2aXc9y0nkpOCIATk7V4BIHQ55pXyGuOhnxt8m/QL1+bIWwWRHy5ywIHIzjn86Ubu0aK5KyRsLj0c58wDoR7YolC0NyLi7ILCE/LvOASAOx69f61DcXY1CWITxsoQcs4wT3OcdqHGuCDzNXRSeffAp8scglcH9qg84NGHdgjbPl5/F07Vcu7dGgkkgZkCD/AE3zjHsTUUdlcatC0dkAUVwzHaRsbHTNPn7Ge05NNOvYYVzOoJClUDNgLVW5u1eSKONV2IWwwx+LHH7fuazr+n3enXKRXIRlZQyFVwGHQ/nVWxgWZ2MkqxgDPPJY9sCi4pdgfkbSQw6dK8CJNGRkc9OvFFIp7C9USNHzxvyD0H99qW0lmERhCrsxjPSj9hMLaCCPaHlyWZSBjuAD3rLcm/Fk2EGJDW4MaWyRMBtQjnpnmh+v3C2dp8NDKrtdgo4AHC+oA9aLNFJJGsmxfN2HdGQAPYD0oFrFtL/CupVUMoG9RjOPU4+9VKW+wqb10VrDwtqNxIp8owRd2k6/p1pp0zwvZ2cqzSs9xIvKg8KD9qKaZex31ms8KnaRyD1U+hqwCfT/AHrVpeTI3Xj0SAKegrP2xn3rKhmGSQoNQX06wQ70IPIGT0zmo30FEbel5JQeeWGPvxQWa6Mt40aTDbGeFXjJGaLWmZIi7HJbrkYArS8t4o3XaI8Oc5I4Xj2rPd7XRsxqY8lOSN7qIiLC7Tl+R6dM0J+C865l3AvGXGBnPT1pht4VTKz7QMD5egYHPP7VqIgsCtKiZZtxUehHHH2xQ7bRSemDo9PUlnwoijHNSW8HnTokZbZwBkdBVhTI6lN3lg8EKOlMXhzRjJdL69Tx9I9aXMun0aqzKIboafCOnfDw+aVAG3C4H70zCobaMRRgAYAGAPapGdFOGYA10InSPPZL51sXJcxT+bE21s5FFbK+ju18uTCy91Pf7UBuZcd6rR3as4ByCDwfSoKTDWqWbliclsn5Bj9s0vvHtdjvw3oTTBaapvTyrwhgePMH+9aXmlJKwlhAYnlWzkN/3SnLno047XsAMm3LSEk9gK1yem7Ge3Wt7vdC5EzESdye/wDxVGa5WKJptpcL0X1oXWvI9Ry8GNehuJrBfJiZgJlV9memCcH89tA7zR7N18y6VJZETItj8qnrncc8/bjpRW71ifUNPVY5xEDgbYU2gHPPc/70NXcpljlZnZwcsvH2x7nnn2rLkrlW0bMUanjRYddHttHRtLsre3nnG5oY1DE49zngdce5oTpGkLqtzc3OpJttY32Fwg3bsEgJ2A57+2PQRW8E2n3JlhRI2HAdjyB1P94qWGQx3klxCN8efMwfp8z1A6d6iy0nsu8C48Ubat4R0i41JHjvJIrUkiW3cncyjoVPbOBnPv7YK22o6fBcxw2yW9uIhhI40AB+/FLGtNeEQyllKSctJn6ftRO2s/Nw14ieaBhTGcEj1qbq12yfiiS/fw6TqXlPfR2jqEZlODujb2/mzj2/OlTxVoemwaRFPaxwg+d8piG3jHT39f8AxySufkBjU5CNkZIHPOT/AEoXrBM3kxMd3DZA7nA/em48lroTWDH5XQowgljEAwlYfLzwxohpM5a5G5QsgdRsPQ49qrzKsbxyJE6/Md6E4/Q1JE9uXMjPJHNuyGIzznvTqW0Ln6scLq6+HiLtJHGC4IZmznB4FCr67tnhMMAV0fmRlHH2Hqc/2arCOW9KbpBKqjj5dqj3NMWnaHDGUkOJGHcABQftQrGFWb9EfhmzksrFw+4GZ/M2ntxgUcAJ5x++K3WEIPmJz71Ki5wMYom9AJ78kRXLZY5rWWNXjKFBtI5Jq9FBvPLED2qOREXK5yKrbY2eKA0TGORkDZ2fL169P+qJsiysm9iw6gDjJ9/1qMBN0gRQGxgkDnP94ofFqS+c8IfzGL7M/wAv2pLTXk0P7dovyJvuIw6hwQQx9BnrUkhz8gBwg7nkjt+dSxQfwfnLc4HTmrNpp0txehIoy6tyPvUmWxdWl5K2mae1zODGG3Z28DOfeui6Np62sOOrnG9geM+gqPR9LWziKgDefqkA/Yf80QkmWNAqABR39K0Y40YM+Z29IknnWJeozQiW8TecjcfWqt7f+Y3lx8ju1VQRTjNorXMtD5mdjwcCp5mqs55oGxZNBfeUQspyBxk0Zsr+WAh4pAUP4D0NK0vOahiu57V8xncp6oelRMtMfZlstUTbIfJmPc9GNLuraJfQRsrp5iHjegyMGsWWpxTkLnbJ3Un+80YtdRmgwFkyndGORVVE35H489QzmgkfR7xobpWNu3+m4HCk9amu9Ygt4h5boQOc5+k9q6Ld22kaqpW6txE56uqgqfuKWtU/w/MimTTmimQnJ8ttp/TpSHg/Run5c158nObzVWkdmGW3ZwM7cZ9+v6YotomoxT2C2rr5WwbhtByfsTyai1Lw3PYXEhuUmjcuRGJIuo9ia00//wBtu1aZSyx5G5SOCaXkjrWh0Wqfkk1CSMO/lQbo2QAhieD6j3qG1e5K7hLKkKjDENijkSWd5bHyCHQeuMqT147VFcWqRLAFTzIxKBtPf70l7SNC03oq6lbxW0UYO4yuu/5fY9SaAFZ57wwRdVIjUHJ5OCxP5Y59qYNbuBFN/BIL48pd469z+QH9Kr6FYTC6+Ld/kAI+nkk85/v0rRhWl2ZM1b6JrjSoZrVbc4/hphHbNBLvw/OqmQ+UkaDLEZIH3A7U9KiqoCg9Kw/mbcbQfXnBNaejNtrwLGl6RPEu6YBkBYDYx4A7/nTFBEI0Crz365xWEjk2hAAIh0UcAfkOlTxxEsAhIOPwHFRlabNlUZwQRj34qUABxWpQxr8y5J6FmrK9MnA+xoKXQySRpmPAJAqpIxZziru1cYcfMemKxFaSzttt45JCeoVSaqdo0JS/INWRUQrwzk849+1VdFs7mV3ZoVX+JnpwB1pv0nwfcpvMxWLc5fMnzEZ9qZbPSbKyXBzM47t0/So8dV5Kr5cY+pAOn6PPdN8oUAnLPjgUz2Vha6fEVQbpG+pj1/6rdpkVcAhFA+leBQ271IDMcPzP6joKepUo51XVl6/vYraIvcuscY/QUAOptqYPkgrCDg56mg98k9zdO127HYThDwqj1A6Y96v6OpWZkw2CvGecY/p/Sq7Zor4yjHy9l6OLA6VJs/8AqKnSPjpW/kk9m/IUWjGf/9k=</t>
  </si>
  <si>
    <t>Papdi Chaat</t>
  </si>
  <si>
    <t>https://encrypted-tbn2.gstatic.com/images?q=tbn:ANd9GcTG8sgSYFGiO3VXVJDdef1XHVvbbVUO-3RhFWg2xMStcBuVsi0Zhpo_W7myBNQnW2w3TW1N-ffgvoAmgz8KcWv5VLnHSCvCaAE_Xx3zcxVRwg</t>
  </si>
  <si>
    <t>Malabar Parotta</t>
  </si>
  <si>
    <t>https://encrypted-tbn0.gstatic.com/images?q=tbn:ANd9GcRi6Kc-6e8BZ1w8QJqKu1OgbEbCMTMImnZIPcw5UITKYWbNofwKaNuPAXgdTsJctLZP8s48xoJYqf6t1tQ7qE6356dJALqqbui7PE12gT1l</t>
  </si>
  <si>
    <t>Lassi</t>
  </si>
  <si>
    <t>https://encrypted-tbn0.gstatic.com/images?q=tbn:ANd9GcQONJDmqGOI9lKQ3-4BCBugkza-T_yL-E2-J7ot5k7u5q2yO0bM0FXr9lF7T9ZpJMNGix7r8GOPmVpjqZ_p60xLCn19FlqDIJ_ZBVOskRbe</t>
  </si>
  <si>
    <t>Hummus</t>
  </si>
  <si>
    <t>https://encrypted-tbn2.gstatic.com/images?q=tbn:ANd9GcRbMVwTOvfcIFDQITowocZnoOsxEJb6l3htx-pBIEgJiZFSyiM_B5dlhDqu412j3cxL_totCPZhYcuaPZBRBfiQxQuYc9IlXB0_A9s6E2Tcwg</t>
  </si>
  <si>
    <t>Falafel</t>
  </si>
  <si>
    <t>data:image/jpeg;base64,/9j/4AAQSkZJRgABAQAAAQABAAD/2wCEAAkGBxMSEhUUExMWFhUXGB4XGRgXFhkdHRgeGxkYHRgaGB0ZHSggHRolHhYYITEhJSkrLi4uGCAzODMtNygwLisBCgoKDg0OGxAQGy0lICU3LS0rLS0tLS0vNS0tLS0tLS0tLS0tLS0tLS0tLS0tLS0tLS0tLS0tLS0tLS0tLS0tLf/AABEIAOEA4QMBIgACEQEDEQH/xAAcAAABBAMBAAAAAAAAAAAAAAAFAAMEBgECBwj/xABCEAABAgQEAwYEAwYEBgMBAAABAhEAAyExBBJBUQUiYQYTcYGRoTJCscFS0fAHFGJy4fEWI1PCFTM0Q5KyVILSNf/EABoBAAIDAQEAAAAAAAAAAAAAAAMEAAECBQb/xAArEQACAgIBAwMDAwUAAAAAAAAAAQIDESESBDFBEyJRMmFxFCOBBTNCkaH/2gAMAwEAAhEDEQA/AOu4vi0pFHzHYRBXxacr/lym6mJOHwCU/KPHWJQliB8ma4gYzMWr5kiNT+9j/uAwdCIWSK2TADHEMWj4khUPye0STSYgoP63gqqVEWfgkqDEAxMtEwhnEyu9QrIsKcHxsdI4zP5SUqBcUOankQY6zO4aqWXlKIO2n9IH8U4fJxnLPT3c4WmgeyhZSfGB2w9T8jFFvpafZnLJUo3U7v8A28KQ7NmAAZVDO7hwK0NqvofWJPH+FTMLNKJqKM6FgkhbPzJozsTS9YHEgpCQxq2W4FKV/F+cJTg/J04zTWUbmYXcpvQ0GhJcmtC5YUjMzFh1EFTENTQ0s+ujGAmKxIUQFEs1AQbDwozEX8okSAqZlQKqrdQbLXXRupsaRXHCIp7NOIZlparJBAvmSAKk0qTEbhnAJ6pecJUFFQAJyhJTqS5d3bTWLdw/haZfPnJmamw8ANvN4IIkkGhN+Zg70AGXRydS9or1mliJl9Pznyk8FekdnZzMVS2a7qfb8NKw1jOET0BOdPeAFwtK+YBtQwJHWLbJlE0KifGhTUbCvrDqcMM1XLVJKtnao6fSMKxh3BYwUebNUl8wygCyhswa3vDUlJ7zPLWEJUKpJCiGA+AW02i98RwKFpykBSb2Dg0Ygmoij8awJw62ACgRyqZzd2BHzC7CNQedGZrGyTLxr8qswILuz9DZ7trEg8SVLLEKMt8pIAYOD41tAAzcwzKIKTXN96uW+8OqICAUqYCikhR5nFG1DPQ+EacE+5hTxsuHBJwRPBUwCAVMCSTRgEJa5cUvWL/Iww7xM0hWcJygE/CCxIazlh6Rz7sjMRhVS501uYZwSSQUqDAJowUkAuDr73fiPaiWof5CM5YEFboTUUehMHonGEWpM5ls5XzzFFhlrh5Jiq8F4ryhWIKRNDg5QcoBVRjtQVixYXEJWApKgoHUQ5CyM+wGVco90b4Lvc0zvCCnNyMGOVhfer+kTGhpKodSY2jGDYQA7Zdl042U6QBOQORX4v4VdPpFgEbAxZRwb/CWL/8AjTPSFHe80KM8TXIxCjMYjJYoRhQohDRKGJNa9aU2EbERmFEIaKTELG4ELFq6GCEakRTRZW8XhETpZw2IDpPwqFCk6KSdDHIe0XCp+BnGSpRAYEKA/wCYLJUDfx2Md2xuFChFa7T8C/f8MqSaT5bqkq6tVJ/hVb0OkZcVLXk3XY4P7HDMVijUuXNXBqDofB9NYsHCsCUynUcsxYBOzOCGBoKXA3iqmTMM1MspLlYSX3BYg9RWL8lKU0IBptrpa2kKX+1JHQo97bZvhV5nBzOSQGID75S7vQ6WESpU1QTykO4fMVWD76xBE0JCXIppszXYv/eHFINFoICimiczuQRfQh3sHhOWxyOlhBWVNfmS66OL1BI9REtFVGpYXD1Z9A/RoA4ZT2KM7kF1nlLVSlI+gaHsLKUGyqWCQ1HqDdw5Ifx0tGuJG8BWfOcKFCXZmbwor84H8VkCdLVLXY1YB9bjWhr5RuheZSRmA+UZmrsHdyaMD1jRc53bmUXFC5DaPYXNKxMNdik4tnOsZL7lakTCxCiGBcNow2LhoYw6s5AS4uCz5goWKgA2XwraLJ2qmJl5ZqE/5q2lpWr/ALYSHzAfjrQxG4VgUISkqYl8xZ1F2o7bk18Ib5pQUvLE51ynJw7Im8IwAHdqmqJWkMhwWAcuABTXXeLNhalqsLs7v61pA2TlKcpAszXFyxpqNbGJQOShmB0lgGfV/t0hOU3IajCFUddgwiSdWbxr4F9KwpeLMgBYXl+/rTaBCeLlCHyzCp2HKkDahBNH+94lKmqWkKGUgi2br6NaKXKLL5RnoJcB4hOGMB77NLmq50KPw0OUpLszgU2joaTHIFzS6BmCSNWH4dAaR0HsrxfvpeUl1IAr+IaKjo9Lb/izm9T0vBc49iwvGzxEwONRNSVIU4BKT0IuDEl4dTyIGzxmNXhRCDjxh4UJoGbFGY1aFEIbQow8ZiENSKg1p1jJhQohDRQgfikZVBYuIImIOMnMUJYnOSHGjJJc9KN5xlvBH2OVftL4GZeOk4mWOSccym0XZb9CDm8XgKJwJbNQ1uNLV2jpPb7DZ8Coj4pSgsdACx9i/lHLZkzN4MPDwBvd/SF+pWZD/Rv2skpCU/Mz1Yku9fwsSGI9Ij4jBmZMStK2MsMczVzWUM2tPWIpmFJNPNw3R38frDWKC1hkMoPUsAyQ18xd3aFlF57jamvgKS0qJKxmSotWgKiBdv08TZeKUhySTZT5iSLvSwqbQKlzlFi96OlgaC4G4pvDilqCczgj+YupwXrQeAvFP7m8/ARMwTVMwSLpJeu5D9W9Y2mYxaXSVoSCfiFzr10c+V4EYfvEk/5m5SFJBIfwJcUJvtDhmczlTvoGBHRyGu7jrFSWSRaQ72llnuQXCiFApKg5JAbwq+kDMHiC4XMYKetKByCWcMB0raM8cUpaMiQpRzuSARXV9mP0jRWFIIRNYE6EjVn+Evfdo3H6NgrGlLL8Fiwq2JIIYigP2L2tvDWImKTlUk+KSTrcttb2gcpKkHKoZSBmGYWH0q/jEbFTkk5gsFhWlmuSb/W0CjHLLdsZQbRPVjFqTmKsozMyQ7PUEVpY+kP5SshUxay1KgMk6crv9qXgWJQKQsAfxEKoWGjl9Sbf1nIS4AzKGX5VXAIdgCaW2e0FfYHTcp5eQmiaRQqzBmoSQ93Zn11g52Ox+XEgGygoeBZ29oq+GWpamIKVAGhUQTlDioFKD3a0Feya3xSGanM71sRYeMZrf7iwalZCdcsM6pwzLkzBGQrOZQ1zWL+kTBEbDqpEpMddaRxjMKMwosoceFChQM2KE8KMRCGYQjEYeKIbRqYTxgmIyGDDS43JhtUUaBvFcN3kidLPzS1D1Bjz7w7F5gZS2DsUilSC7AsdvrHo4tV9o8r8QURMmMWyzFN5KNvSKnFSijdM3FliVOLFIVdgWD7kNvTasNTMaDkSlzkBD5LOaJAamtetqQFlcVekwVZs2nmN+sS5uLIDCgFKWbY7wq62u6Ho2J7RLzuyrEmj7aHwqfTyiRmUArKGBYUJobnUC9vGAszFgPRqfiP0jROJWdfIU9WrE9Nl+ogz36EL1fcavUFx1P2jWfMEtOcrcPpcK6g19NoE4rHEMCDmIoA4P5ir36xN4Vwlc7mfMol3zGg3NOt6RHFRWZEU3LUe4c4NiJndOhKSoEGqSXBfMd9qwcxODQooUuTLUtqqYMSxPzJcChNNoHcCwS0IUmaQm2VhsltGAV70eLDwmS5dSytw6QSWJF8oeELJJT0NVKXD3DaJUqaglcsVulSXNKukmpB9YB4nswJtZSmFeUvSjsFM5TV2MXJKHcrYkOBSgB6+FIxNASCAzaF3qdHfoABFRlOO0aca37Wcgxswy5hAYLTQ1VTcAAw1iuOziBmIKg7Lq4JL5n1i29upScvepYqcCYQAWBHKWrrR4oipYmEAEObAx06uMllo5N1cU8osPBkYhU0OtbUKySTS7ZhuPyi/8Mld0c6FHMQzs/XlHo8BuAYMSpSQb/EpVS9ql/VtIMzZ4SnMQbs21h7mE7LMz9o703SxrhsJ4fjs5IKgtRGrgfQwZ4X2sOZpwGX8SbjxGvlFLXNJrl0cFOtqMR5RvhJoBUklRKbunrdxce8ahdZHeQk6K56wdW/4hK/1E+sKOX/vaf8AUH/iqFB/1c/gU/RQ+TrrwjGpjLw4IGYUYhRChQoxCiiCjBjMYiFmpjQiNzGGiFjTsFHYEx5PxU7MtZ3Wo+qiY9P9rcYJGBxEx2aWoDxUMo9yI8sTrn3jeNYMx7ja40RMKbFomSOHTZg5UFtzQe8TJfZaer8Pv+UYc4ruw8a5vaQKVjlahP8A4w3+8LVRywsIc4jw2bILTEs9jcHwMb8Iw+ZXg/0v6tGsxUcoz7nLiybw7AknOXNRU7nV4umGllAp8JZzYjyHSsD8AByuXSCCdAzNXwvEx2cBlIrQ1BFGIPmI5ls3NnUqrUEFMNh8iSzEE1CicocanQW9YmScV3ZM1ahlSHYVuOYJrWoFesDsLikkHNRiau1qFLPc9X6QXwU7KASMxIALkv8ATpCri3LYaLSWhTuPSO6Qpyy7Ai9aq1o7+8TJGJROSUoIUP4W5aaQziVJKknyYtZ3DUPlDMpaUiksAOSzAEUZ6NYaxvxkmsgrAKKkrkzQi6kgMylAmjkVcCuZop/DOF91PUVOrKSkJLAkOHUWNA0dGXJBBCnKApwpSq0+GuurE9Yp2NUoYpRCQoEsKnldKSSW8/WDU2PaXkXl06i1+Q7gUlQYgCpUGdxStRvUUs8EDiGDBNVNUDXyYv8A0gRhZ5Ay1S6WzagNvsS0SFKUS4WFJu6WNcu2j/aKx8jH4J8+cp2LuK0La9BqG/ONpS9Swtege3tA9U0O6QMwSDU8zOaAGjkJ9xENHFu7oQpVEutgAfo3nqIpLJWcdyy92f4YUBP8Sp/Cr1R+cKL4srMTuhhRh4w8dQ4RkxiE8J4hYoUKFFEFGIUYBEQsxGJbl3DVpV3G/SMqiq8RxM7CYbETJ8xS1zSUSwhJZJKSAyXLWc1im8GZAr9sk2ZMkysHJSSuYoLWdEJSaZz1Vp0ik8M7LyZTLURMmdWYPSgPUwVm8SUrKFqdQQHIIPwgBj1pU7w/KmOkE5SdAkhnAtS/hCF3UTnpaR1en6aMFmW2aTJKQzgB9j5V+kJWFyszkvViBrUP4QxNmLUoD4a8wAcEFmbR39HiQJynoKgkOweutfSF4pseeEQcXwxCwpCkgoL0uBsXOtIpeJ4KrCzKc0pRdO76pPRhf6RfsTiCGABXVmT4PXpDGMDyykJY5XDgO9bt5Qeuxx14AWVRlvyVfDTwlhpaoOvykNapBHWJcuc9g5DZQbaU8CHgHhMRKKj/AJqAsFw4LBmNDR6vBLDYwTMyBzAAOoeZYVraNTraBRlnXgmSML3hWo52ck5iwUSDUNQGukEuE4ZTy0IZRyuv4k0BDAkguSS1oGyQlizCu5pWxe2rGHsDxJUmynFUjcUc69BvC81J54hkklgP42UpKWoLOAbEHQWL2pEbFocFagCHPxHU2NDf6wHXxoFRAkrWD+Im5a4frf6Qp+PXOlKkqlqcgjNlHLs5O32i1GSWy014JsziZUkh0hILAfMVUdhZrVinzcSrvpiwqqixuzilNHZMFMKjnSmXmUkMRmFHABIcUrATjjIxUyxcg0uCwNetfvDdNWmxS673KIbwuKqhRfKVVO1608HgojEBjzkk0dg5cuDWgNvzitYWck5UhiD8pANR1JifImUsoHdIVSu3p5CByiGjLQQMwBSSsPQusOCG30YhvQwp2ZUtYyibKYEKzWOt7H6wOnyyoZczAEqOlQ7OLtG+HxywhZBsCGBsSwc1sPOM8PgvmuzG+4k/6KvRP/4hQ5+8zP8AXT6pjMawweUejjChEQo6ByhQoUKKIKFGIUQgoUZaHEy9TFpEbwaoRHOO23aIT5pkylDupJ51D5l2CQdgMz9YiftK/aYiXmwuFXzWmTU/LulB33OkUbgGO/ySpIKnUWHoKv8Aq8Y6jVbDdNHlYshRXxliApmJFCAT8Lno8SEFmAJfQtUGo0+KB8pacty+5q9buR416RInMEEKIDhwdqPRuo945b7nYjjBMkzyCSzG7nc7b2EPSpp+IhQo1EszHmrvSICZjp5k5g9iQdKGg6e8YmJDDK42q1rAqOj0jTii1JhCcMoKwAqtaClqltQ0QOMTeRZYDkJC6OAAWP63hjE450qqlB0zF38nBNjA3Gz1lE10LYIKS5YJJBqakk1tWzXjcdtGJ6TKFglpzMtmPzH5evWLLhZspOXKKkaPVze/pFdn4aloiuRHRnBT8nJhY6+6L1I4ihIaaoJCUCiaKJrf8oYxneKQJiHdmOtDbW7MfKKknFq1r4xbJfY2YpKSZwS+mQ3Z2TWvj0hadca2m3gbja7U0kEZOMXLRzzUIpVIoV9aawzhsZiJ6mQcsscpVYH8zWwh/hnYxCSDNKlEFqpOWrN5V1MGl8EJypkzQnKp8oSGI2bMGgHrdPGXul/w3N3Y9qx/KI8kCWkJBdrk6nUxWO2GHfLMSKjlUw00J+nnFi4zw3FIbIhJcO6iR5DT1MUjiasV/wBwKAY2Tyt4ihHnD1dtc17GhGVc47aGMHOVmS13FYsmJ7xJS7HNuW8BdiYp0qdlMWDCcQ7xrMn1VqTSjUEZsg85C1WrGCVPW5JU6CnlqXzCuWm2tDBXDYJS0pTK5lTFMTozJJPRqwzwPALxEzKkElzU22u9NfUx0zhXAk4cJQlzuTcxmNfIudqiBf8AAaPx+39YUXruIxB/RiLetItxQDDapUedOF9r8bhFBMqcsJ0QrmT6Kt5RbeHftnmCk7DpW2qFFJ9C/wBYtNMy4SR1zuzGO7Mc/k/tmwZHNJnp8kH/AHQ6f2yYHSXOJ/lSP90XxRnZfBKMbCTHMcZ+2VDf5WGJP8awPZLxUOO/tPx08FKJglA6ShX/AMi59GiYSLw2dq472jwuCTmnzUpOibqV/KkVMcX7bftQn4wKlYcKkyTQ151jqR8I6CKZlXNXmWVKUbkkkk+MGMFwxOv20/XtA53KIavp3IrwwJIcwf4DOCJGXKHc1e7nmAa1GbwMTf3RIBBJFNPbyvAjv8imLNp5XhWyz1FgcrrVbyWBGJRQlrgAinhXTwhHESnc0ILVYtXd/wCkBE4kG9vB6tr7CH52MSlGYFjsaPsBd3rAeHwMc1jYc/eES085VlOrh3ehZ2a0Dl8RBSSXLAgNStGIPWAM7iRUpygPUip11OjwpeNKnyFzYi2oNHPSN+mzHqrJLxuPRMEtLpenwuACQPirYEeTQ7x/LLHdiY6lAFTq009SHPgIaRxBKVJnTJaUy8pMtPK6zqaeUCZ2NM6aVzCSqlKBw1hoafSNxg8/ZGZ2JLHljiEuWofJwH6wOxchJsz6wRRNFicpu3ynw6xBxiauDy6D+3nBo5yKWLWULgGACp6QbJLlxtYHo/0jtfZTAS1oVnSCxISlRcAEUYkUNbxyjsrlznOoVNQoejHep9o6zgcVKWlKUziQhXwFNSr5VOzEM4jnf1GyTlgNU1CvXki49eKSlIS+XOpKiUpORLkB3DaAamsTezOAQsEBIE5Kis1qp6Elh1tBRfE1MpBZso0LuRRqMa67kQCk8NnJmSiFMlXxc1UG6q7dHvHMcsxx2BZeQlj8PMSplpHdqFFJDO9MpdyDrAjF8BkpAUFlIB5FF2/iSCPPe0WjCyEynQSpaFWUST7vSGsbhSoBFO7C3ZKXfUA7Ve3TeMRnjSZtScTm3HexchRCkKAzB3QQQKEsoDX0eKx/hVaFsS4cWcbGoLMaj1jqfE+EIlqzpDJoFBDhRrdn0ezWgdxopWxQGVoSXzBO6bg9TZ46fT9XYmoN5RIwhN5a2ROx09OHWMw5SWI1Gjj0jpwkupxaOYYNeaWVKSUiuuuldrF4vPYRX+UpJWVZVOH0B09QY6dFrb4sHfCMo84lg7mFErLChwSOGnBpU7Am+jW21gfP4Q9QP194scpAAzOSGPUg9S+4MYWyW5QyrPpuSD+qxyI2tM7sqk0UjE8KYkfe1YhyOETpiiJSSshrCz7m0dCwvCUvmUATXKk70d99PWCcsJS5YJq1AAB46QX9S12APpIsomG7H4kkBZQgEaqduhaJC+x05AcKSvwo3r+cWrC41BVyhXMWfKSK9bCCHdFPwqo1RTd9Bt9YxLqZBI9JBFD/AHZcvlUkgivjrteJ+GXbwera0s9qxZsThe8DrBIagIDVrs/vFdxkgSlcoZJYZqDLuKHVgKxjnyCOPFaMd0RmDprY+VzppFP4yqYVValQQRaLNiMRobkUc+/UxW8ZPdbBIBJzHr5j6QWnOci3UcVhApHE1gZXDbtf9PGy8QVlyXP0/KI2IleUNIDQ7xj4E+cuzJyVEnpath5wzicQMoSl6Gqnv/SMJkLXZyIlSuCLVql2fX8rxXtXdkfJ9kQETy412BenhE/CqcOUgJcB1U1DgeF4yvs9PFgCdga+8MYjOggTZZBqA9B/W+8XmMuwKcJrvokDFKQgI1BJzmxBsKXER5sxLdb0t5CIxWX21HhFg4BwQzOeYKfKk6vYkecVLjBZYSlSl7UDuCziieg5SoO5Fi2pEd87LrkqQFICVUFgx0oeop7xybiPBlJZkqAaimIFIZ7Odp52EVlKiUAlxennpHN6ut9RHlX3Qwkoe2TO38UUEJdICQVBJdJNHu9G362jRciXNqiYOYg3L0pQGAfBu1UieglU4kBqEs16Nr/SGOM4uTJUmaFhYUk5bO9NfhYdah45Uq5vTWyOPEMYyVPQZhBK5YAASlgd7KBPoYQxi0HIqiVOXIIyXsSa02Ahjg3HUzEj4kKUHIXWlOazVeJ6pPMCpsr0Bq97dGMD44WJLGDPnRpiZCFSlKdIzK51uVaAFmdhys0VDiGATJMzID3bglTZiCoUGrUDeUa8Y7RrkTlykzC6VVSA6SW0DuB+mgLhsYvm5iM6w6HoXIuNGYekdHpqpL3MPFOKyE8MsoTkWpRCQWI2/i3pRotPYKef3hSWoUF+mUg+GvvFOTiUrqkqNWYghx5a1i4dg8KVzyuoTLDPUFROnUUeHqU+SKs4KppdjoLQo3ywo6ZyjhEriUsUCFAkAqNMoIuDvpD3DpveKzJJKUlgXrua7Wirzp4cnu2Fy9WrFmkHu5SUgkFhUg3N3bx9o48oYO9GzkwkFMosPM+uv6pG09alAAHKQXUQA/QgHeGMJOsN6HpTXY1DQ5MnKV0oDoX6VvAJbeAy1tErCz3IyqSRYgAuK0p66w7jFpKkKKUlT8oKd2d9Ihy1JR8FPmVoKtUbj8zGyp2dISNuvmH/AFeCRgsZMSnsIYXFIKmzZXLNTQFwlq2tEDissFDNd2F32zHwFY0ThEKJDqQyXyhksCCaBLMXeGU55ISCELU7EPW+5L5quTWK44eUY9Rp4kUjHFSFVSatRqhxbyLjyiBiJxYpLsWNQQX2fZiYsvaqWCCuqCkuSxuPDd3eKkZajTme4dQd9w96w7VhxyKdRhPDGFyyogCp0Fz1gzw7g7DMoO9th6fqkP8AZ6VlSpSqLUWoK3BFX1b6Qfw7E8qTsxbQVHrGbbWtIuqtfVLyQsPhkAfDXZvttBHD4YJAJSQbn7t9xEzCSOYObU5qenr7xLSlPK5IFSH16NUPCknkdikiKMKDVmprQi/5wPxmBSpJdIU9G/u3tFhlIOV2FwAPq8RJ8kJHnY1vZt9fSJCRco50c8xXBQJqKkyhdL1Fy1rE0e8W3huGKloUkLIFZgTysPlPUk+cDcesGdLCrFTHXWgemsXbB8O5iBNUmWk0ShRYnlam7Em2sa6m2WFkRlFVp8BniElGKASlbixBNaPRjb+kD8RwFCk5SEAHlYakaPve8WTFcPCVpJAIJYKDFrUNLu/ntGnEZIkSioVe/LoBZmuA8IKxx1Fi73tnN+L9me5VnzhKU0qWNQ8MYqbPlpCkrdKRZT+wB1+0WGbgpc00mKCVJSyTmIdj7gOK7RIV2YlukLqS2t2Z21hz9Qljnv8AgilJdio4TtOqWkpMs7uCKO9Q4falqQXl/tAxBQEy0MQPiJdvEaDzg3xTsnKyzCACWoOjV9w8c+xWBVIWUhRyqFDbMktfwIYjpB61092+OzfOaWghh1qWSpSk5ieZ2BJrd7g/aJ+FUzBQs4odi9WtW0CcMQ5B23Zw9g9HgjK5aa6NWvpsT6wdxCxkmFpSVbgn32p/eOu9i+HiVh00qvnPnp6RSexnZ1SliZOBITVIIZzcOHsIvPZ3h83DslSgtK1KLJFJbklIT/C1G3gtMGtsW6m1fSiwQo3ywoaFDyvi5uQkomU3GrXZwC3iItawVMdRYabEnqx94pOMlro9q2+8W6Vijklq1KASSTsMw9fpHOsjpHWokm20TpKxcVNbDUuKjV/tDkuUoJtRvBjv0iCJo+EGtTsSKWrDpUUiitaPrR6vZtoBjYw3omoJLGo3P284eBAuCQ/zfKeh2gXK4opCubIUnlfMXJV01HvWJswFKlJWGIoSpurW+J/WMvKZiu2M24+UOHEqck0SRlCr1qzsq3l7xJm4eWsMonM4OYFlE09jQGIkwpFFNmLBw4fb2jRU/ISWLAO523G4O0TjnYZv7AvtOjLLXkd8qierir+Uc6w89QICSz0/W0XLjKgtE2hddhX4i19gw84qEuVkmpCi1a9Ie6ZYgzm9Y8zSLvhkJShIa4qql3a4PiI34bxSWk5VKNHDguDsBZzq52htKUKY2BSKAXLV+t+kPqw6AGCers+ohVtbyHnU54cXjAbwOIBKSRnD0AOxFetqGH+ITULYEcqSWzA1BNw0RJBSAcrhNQCSwYh6pB31jaZN5qDUtYHZw+7QFY5ZG8PhhhFM0lgxb+grvDMxZGYnc6gsAKeFT7QOw08NmP1dvK9t4dkz82ZJItQihFben19JjDLzkq/aWQoupLiuYaM2zV/tBTs52imCSSlYDFKVpJ5ixplJqxfSFxNAstQSk0s+wBLB28dopXGJJkTApDgVZTM/UbXhmEI2x4iN7w2zruN7RCVLAk5wpRLhY5b6G6a6tvGnDOJLmrKJqGAL5U1cEXBNw5qIqHZ3jKp0tMsrClWIUeYBxq9Rdj16Rb+z/EgmiZeYD5h8iTUC1dqWjn20ekmsb+RbZE7iYZ60JlrIrkATRIcalPS2jxMmoIUETXRdzSuhqKhVB7xZE8RSk5lFwagpd0n8JAv/AFhziEwEBYSklVrVcOavSgMLSsz2RajgF4mahafmU6S9DZqlL1LOS3SOfdtZaciVpSVZV5XytmSsODbdHvHQ8bgEzkplupKVu3MWzeFaUv1gPxXgYXMTLCJigUhJZiE5Jge9rv6wx0cl6iwET1L8FI4Dwjv1WIo5e4+8XXsvhJRmlCJEwKTdcwUpZq08otHCuy0qUozAnmIyk9PCLBgcABpHoFWJysb0OcMwjCDEtLREVhlEoKV5QlTkM+YMQx9XfpE8QQGatCjeFEIedF9n1OpPdN/E4r94jfuq5acikUBJBez3jrmJ4cHdo5t2km4uRPCFoEyUpRyskc6S3KdiIBOCaDQucHkgSmUQkHmJoAL3b6M8bJnsQchIB5mUegIerHy0hnFTgMyWyl2a1jcEWMNScRMlghMxkLulTFJboQz+7wjxOhKUn2HMbjUKmFYSE5+bKGYC/KQaGlokyeKqnzM6kLBOmYXFkh776QIm4lLuatUNYm9/7Q1isfol0uKhKnBax6Wi+GdCtlOtP7FmmcRSxWVhKVafEdX5WDFx4XgLieIUypUtQBpmo1GZhQD84GfvRqzAEMWcG9iTvSG0rr4sRazeF3jUa8DEJtRUcm/EMQAEkKdYVmtS2vgzeZgHjph7zNfMHHgfyt5QWmyHLl2erbVfTx9Ig8VlsEhwRVv4Rt0uYaqaSwJdRJcvuWHhc0hKFO4VoWa5Dgm1mtpE6ci6qrB/C4cA0eppTzincMxXdnKoOCfMQdlzqUzA9VG3nYeEAsraeRyu1OAWGJS9QAx5WqW1dz1NIkTFEgUArazO3i1XrakBVUAUQkJUWBJrTfauvTWJEudmLJTo/KX39ulLwu4B67crvkMCYEhQzAtcinjpfeNcTiQlyEByKTOVRtR+YFgXfWsDZszK4IUHuduh2HjGqpyEEAD/AOxDksBVg7C/pGVWwvNBNUvvcq1nMAmuVLKYiooqjEXbwgL2qxCShSWUVEs+iTdj1LHrGDjmkTHXzBwL0BDpA9wNor+GzLJKlKNcx1rufzhimrDy/AC63K4ryRZeHUOZLjqDBngHaSbhlJf4U0t0YAjUe8EJWDSEnlBIB1uWp9DDB4YZiSybi+2/6EElZCaxJaF/Qcdos8jjacYStE5EpVf8tVjQswBc22g5wrjcuUju1UANSFUFDU5C1Cwjl6+GFIBBFNQWY9Yk4Lh05KwyiNbkjr0/vCsulrfZlcHnsXwdpUKUlhOCQsnKC4U4Y9WJYtWLfwPhmIMxS1JEpClCYHXmUw+FDWAYl71MczwgBAYO40389RWOsdiUpXK7wlRmUlqzKJYJHKkCw/MQXpqIRnkq+LUNfyWNMuJUqXGJSIkJEdIRMhMbCMiFEIYjMZaFEIBsXIgPi8OLFoss6W8C8VhA+ZhmAYHUA3HhQRZDh/aiS2InD+M08S/0PvFbmqWkDUPr0s362jof7ROHZJomi0yh/mAb6N6RRpuHcnYD3/R9oRftk8nRj7opoGjG65BXbw8OsNDFE/CkAeI8YlzMO4oPy2jfuKnKHGo+8a5L4K4MiIkKWGJNbG3i8TZeHASHoWZxZqVI1h+XIJYblq6bVvcX6xrOn01IBy5Nqmzsa7xjk2adcUskfiWdBD/D01v6UiJNSlVcxWpVS/y+La6N0h/FEJBAcpc5U+IFz+tY24Zg2SCQ5eov7RtPjHIsoKc8gufh9WpvDn72EpSmtuarjoz1Bby2g3NwlLVow+sRMRwt9ItWJ6YSVEvApvFwEICCkAJKCK5i7VtS0YTPdNFA1fesRlcIMNf8JX1f9ViYh4ZmuEq+yCaMUQGNn6t1DPuB6Q4vicpCWU6mplBqfMUp1gUOFK1JPrG8zAAAjyjLjB+QqlNeCGZypqtkv8IsPzgtgkZWLUDeYetoE4aUxb9Ugvh6a39ehEbs+EZq+WWDCSklCVA73NTZiT7ecO5WLhLgbF6+D/lAaXMbMHGUj4VWL+Y21ifgsagDlLPcMBTL11/IQnKG8jqn4Js3CgyyMtQKHoTUFVrtTSGcGtakozUCNDckMxfoG9YcwuJGbMSABUO/N4NoN4kzscqYLDmsEjQCp/rGE3nsaljvkzhTbKilSHDeJDNt5tHTf2fIHdzP5hSm19/7RzFQ2NfAA+oo/SOk/szC+7mEg5FEZSTdgQWpXxhqhe9C3Uy/beS4zllKSoJKyLJSznoHLRIQbUIf26RhIjdMPHLNoUIRG4hixKSSYhCTCiq/8dXtCiELKREadLeJZhtYiyFR7TcLE2WpBsRHG+J4BUlakq9dDePROIw+YRSe1PZnOCQIFZDkGqs4nGpqg1vzOjdYx32XQMRr+rwcx/BVINmr184HT8ATR33oA1bg3hbj4aG1NPaYxPl0TMUo5TrfwcO+jtTSEo5i3MSwYtd9q1+sEOH8KK5gRnAUzgb7UN9YvPCuyACSwGYgh9Q4uNjFxqbBu7itvLOKcUUoLKTTLRmr59YsGHFixehCneg0H5xrxPs8tOKMkqKlvcDMSdHavidIly+HLlgImjIoCrtao/KNW44oFQ+ctkpE0uyvGvt6xmTKSpjrq2m7xiSkUckhgxezA06GnvDiCn4WIF/A3BL66eEKtnUS+TcSmcZbGgOrh/1vGRhwkkZjTQizxqrMHYi34nrsB4B6NGUTmr3ZIDAEkb0JSH8f0YzsvCMTpAAAYg+zdSPaBmMlCrfrrBOZOU5JFDUVDOfNxXprGJWGzqSkVJUAwrrYt0ekajkxNIqn7orMpTEgl38WMSpCOh9drN1jqMzsmpUspRyVFWFhcVircX7MmUaBxD0oaOdC1ZK6mW9aU0I3epjdSKgv5UO2o++0OTsCoVAfz+0My02JodqvqCC3so0gLiMqWSWhI/E3i+r0oaUO8Sc2SmrM5UQQa0ANxa28D5eDUsnKkg2av9os3Buyc+aUuiWlNi/h8RABc/WK9P4L9VLuN8CwczET0y0h3U9KZRqo9NY7zw7Bply0oTRKQAPL7xXuyPZ0YQKAIUFNXKynF6g/DZhpWLZLFIZrhxQlbbzeBBMbAQoaxOITLSVKLAQQCZxOITLSVKLCKhjMYZ63+UWEacR4irEKpRAsN4dw0lotIo07j9NGIIZYxFkLGqNDChRks0VETF2PhChRZDnfabXxipD4oUKBSCx7BXB/9TI/X4o6Tw/SFCjcQXkq/CP/AOrj/CX/AOsUztL/ANRP/mP1TChQC/6A3Sf3P9gzC/EP5h9YzP1/WhjEKE33OtHsbfPL8PsIaw3zfzD/ANTChRTLH028x9BBXsp/1cnw/wBphQo1V9SB3fSy9cZ+KX/JM/2xB4p8A/lH0jMKOmcZdylYn4ogJ/5i/BP3hQoVn9Q9X9AW4V8Qjo3BbCMwoNX2F7e5asLEsQoUEAm0Vzth8A8YUKIQCYLSCeHhQo2ih6FChRRD/9k=</t>
  </si>
  <si>
    <t>Tabbouleh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</si>
  <si>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EBAQEAAAAAAAAAAAAEBQYDBwIBAP/EADkQAAIBAgQEAwYFAwMFAAAAAAECAwQRAAUSIQYTMUEiUWEHFDJxgZGhscHR8EJSYhWi8SMkNENy/8QAGQEAAgMBAAAAAAAAAAAAAAAAAgQBAwUA/8QAKREAAgICAQMDAwUBAAAAAAAAAQIAEQMhEgQxQRNhcSNRwRQiQoGhBf/aAAwDAQACEQMRAD8AtTWxxSFFjLAHre2GUJSWNXTcN0wA2VPzSUZdBN9zhmOTQ0bPNIscMKFnkc2CgbknFjhaHGCt+ZnVSikpWlK6io2HmcIGgmnppsxqZNKruHY6R9PIYHGaZ7xdqXhqKKgygkr/AKnWRa3m9Yoz29T+GDqbgDKWdZ88mq86qF3118xZF/8AmMeED0scKdR0fqn6jart7zjuIF4lyqi06M7gaQNp5UbmRh9Be4w7pONMsliBmhzAONjoy2dgfUWTFHRwUNFGIssooY0GwWniVFH12GN2mlUamEKC/wDVIe+3ljun6VMHYk/3OAqTZ404dX/yK16YdL1VLLEPuygYwGbJUzM+U19PWwHoYJFkt6HTuMVUVQ08YeMRTRnvHLcH7i2Fdfw5w/m0jGsyelaYf+3lBZAR5Ou9x88FnxLmWgxX4k7iStl95mjqJYmGgqsgUeRv9MepKrMswm/7e8ag7BNh9T3w5hyChoqPkU71Q3LapKl5GJ8ruTtgCnrZaSTSdU9PZSfDpdb37elsZf6TMjkux4k7I/Mgnc3qlqkoWMYVqgWtt18/1wkXOmA01NLqkBsSpt+GKaunWnpTUEEqLHbv/L4larMTUTM/u8B7eJNR++LutzDGQFej9quQ2pdKuI/ipH4k4io+FInYUSIKzNGU2vGD4I7/AOR3PpbFi7pDE8sp0xopZm8gNziX9mcT1eX13EdUpFRnNU841dUhU6Y1+gB/DGumraEZUTzUuV0JllKQU0CWsNgoHYYn834syzL5wlZIZSV1mOCzCMbfF673wXxFmdFSUEk1fd4phyY4gLk6u/18/LHIKqlq5q4tNPFPKwE0gIupPa5Gx+mE82YoaEsVCd1qVWccYZ1JI0kMsNLSC9o41vIyjpdj0vt5dcS1dW1VRGKqWumCyOFlDSt8Q+FlF+vXBbUNdSo084VlLEaGPhXUPiC99yevpj1LNPRUFWJuVUU8tnBiABDbDfrv2Py+yXMsbJjbYlI8UILlFdX0E490kqI4n8aQs2nVc2+K/XT/ADbFTw1xzV0r1Qr1103hEDXDXY/3PbxHe3TscTMsL1KlTJVSCBLtCg+NfFuDcbbWxqoJyGHTzeZGDZIn2hHW5J79u+4wSsV3K3AX6Y3OsZRn1JnyVTUUbB4CEZX21Hfp/O+FlIJ3rFcAPGwJjVm239LC9tN/r3xzbJ+IajIJY3ZyjvqWSOSIeIaurGxPYd/3x1bhzNYuIcvSpkgWGoia0sLgaka5APoCLn98aHT9Rrie8Wy4ip2dwrkGWnWGs5cpPxkIQrfQk4/RwpCgSFFjQdFUWGDKhRHockAAhSSfPYfjbGRG+CKgm6kRJ7RK00PBOaSC4aSIQi3XxkKfwJw3oKEZbw9Q5dFqCxQRwXHUWWxP4HAWfZQOI6Slo53McC1KTTaerqlzpHzNvph3UsDFY33I+WJTIr4gVkEbnB83mrnzGsFWr1vJ1pGJX8TDVsxK7XsOm2AqbnxQQpJIolEhPL/s8PRh1ANum3XDPPIOVV1ZgEwjEjpuw6Ke/wDu8+2F0S656YVlSDDpYRopUsd7EEje/oRf064y+8uyA6VT+I0qaiOpEf8AqVWeZqHXSqC5PUgXtt6Hp6YJyt6D3H3RqBOW6a5JCbqB0J1H4t+3b57YGSmhreTT0yctUNlaaK+/y7k+vkeuAoORQa6RJNMSOEeXYttfcW7XGBAluQ+n+0wkr7odCuRA+vlI4LBxbZTfzJ/nbejqIaWKqdovdiBqWOSLYf2gHuPl88APTTAtVRmQFUF9IJ3HWzHY3vt13wRUVcU1IFeGRCXVpRIxu4se9tv6fK3pjjIxqxfR3AK59dqyoSnjiDKLxxanQADext5jY9cWPAFamX5+tJWGaeatHKppi5sE3Ygr26X7+mJvNkWtlaBh/wBdLKrRPa4A3B28x3O1sHcAVQps+p3kV3kLrEC6nVGNx2B7fLFqNREDIrczfzLz2mzvT8JrmNPI1qSsp6k6T8QEg6+m/wCGKO4YBl6EXGEHHyq/AGdKwuFifb5SYZ5PLzsnoJT1emjY/VRjU/iJTGFLNHIRymB+WPdRcwMBYKd+m+ElBGaWoikaVGVjYAbN+v3w6nZVUrI6ohUgs3Rb9PxthbA7OuxRkXOP5zTVU+Z1Pv8AurMSUSxsbXA26Dvc7/fCaCWmTKHdkLCOQlkQaLamW1yBZiNO5HY4qeNsomSoirnpEi54KVS09yzyX8Oo9CLWxNM7JPTUiKaZOW0cY1A23uxttubj7YSYcWIjmyAzdqhFBmC02hoWdJF1IdbCxUsLMbjp08V8eyytG8csEM0UvgMjHQzdPHfa3z8+4wHTJTGJg6s12VNJU+EgkHe+9yR0O17/AD21NJIFlZXMQupIsWUDvtcsD2I7YAg+IGNlu3g5qKmKJku8Bpg6ahuEBHwkA9bdxfrgWOvnREmRjG2rQIpH0hW09bNt0sMERJojllEnvAqFXS+nxdbdb3B2wHmfh5emrDwyKSeW4dg2/hO2DAvU5koWDPlVLPOTJJI7TFAQpX4i243Ft9yP+cVHs1oXXic8+VhPCmskWAZbdd9+4GJs0zQqRKE5kO0Ot+m9r3H646Dwhw/X+40s+aVc93YNDTBeWRp2DPYXY6Rfc23GLMa8mFTmV8a7HeNvaFUCn9nWayNtzItr/wCbj98OMmQw5PQRNsUpo1P0UYmvay3OyXLcnjXxZjmEUOn/AABuf0wwzmPN/ewMuC8gIAASux+uH8rcMY1cWZqFzzkUMtWzyG4VTbV+gw1rMyilp6mNR7wiXjnRQdanuPP+bYS09dKtMlPFeNdy1viYnt6YPpnnSgaBbLrOzKbsL+f1wh0HUYVYJ9/PvKwDxqZzyvmdG6UzaJkkDHwaiUH9Q8jb8j64kc44dbLGeqojrjmLFeffVAT1UAdb3P2xY5UIYqmM00rhgxgszEa2S2ogHqfXvh7W08GYxtFPEPEbMrrsbfljQ6rEraEPA1GzOD5enMrTGOZPLMwKK6nRpI+IeWwU9PrgWc65jHGjJUwta8b6RYHre9/PHUW4Bhoqlp6WsnRi7MvOAZLG+1xvtfb9cJM34ErHkhipI6Z45TpadRYIPW+9htsO4BxnHG4PaM0rCrqR9XAlGHmlkUsAI9CuNLFW3B23NtWM6VWSWrp6d2kvpC3s3MFriw/n7W6+zQa1SsrkFKpB8F1uLb9e9++KfKeH8so4FjhhaukVCnMkACafKwsoFtrAHBLic6qBfv2ktwhw5SVcyVdTE5oqQAo7Iy8+TbfzIuL23646VTRsWM8q2dhZVP8AQvl8z3x8igsVeUqzL8KqLKnyH64nON+NaLhqkeKN1nzWRbU9Ku7aj0LAdB+fQYbxYuAoQWct3MT1spz/ANqUccNnp+H6VmPlz5O32t9VOGUuXZ5PI0j14jJOyJKwAH0GMfZ/kc2R5M8uYEtmdfIairZuoY9F+lyT6k4ojJv1xObGuStnUrZeXeSFLXzIoMioQbjVoFmt+uHtJWwzwk6yJBsUP86Yn+HiJ/eIJgGjOltJ7HBq00dPNePVcbC5vjBfE3o+qdivPgw8d3VxnTxCEIo0uiycxFc2Kt5hv3w5TM4lNqhJIT5uLj7jCCrZkKhSbWtbA9TVzpBHpcglrX+h/bBr12XC5xMbqWFVq4yq+PuGKWtNDJmUTyDaTSQUX0PrjGXi/g6+paunv3tC36DH401NVRoKulgn1KCebGG/PAj8KcOyG7ZHl/0gUfljbw5Q62wo/MrIqeZeP+DKY6lqkZuvgpXJ++nCmv8AbDlKkx5Vl9bWy/0ggIp/M/hhwnC3D0TApkeXgjuadT+eDJaCmNMYYoY4F6jkoFt+GDZgFJUb+ZEhaniDj3iWGX3KGHJqMDUSDpkK99zdvsFwVwVw5luTyT5tmc3vVajDTUTXsrHqVG926bm53xo00izOoYjS2m+BqgstS8OtiqyG1+18Yjf9XIWAqvacQauWdFnENfLIsKyKEHVha+B6zPaSlnMUrHWOthgXL4I6aNuUNybEnqbHH2opoKh9c0Mbta1yuNJPX9MWRy/yRuf/2Q==</t>
  </si>
  <si>
    <t>Shawarma</t>
  </si>
  <si>
    <t>https://encrypted-tbn2.gstatic.com/images?q=tbn:ANd9GcRiTW4BMy3pxK7EzSGscaGJQGh7lUoimMBq4RERuYoOrmi8v0kzyPERyLk62Y2UuxCG7ACTkPRWwm66UCw7zBsOg7zw5-hpTSINm3iWqddtwQ</t>
  </si>
  <si>
    <t>Moutabal</t>
  </si>
  <si>
    <t>data:image/jpeg;base64,/9j/4AAQSkZJRgABAQAAAQABAAD/2wCEAAkGBwgHBgkIBwgKCgkLDRYPDQwMDRsUFRAWIB0iIiAdHx8kKDQsJCYxJx8fLT0tMTU3Ojo6Iys/RD84QzQ5OjcBCgoKDQwNGg8PGjclHyU3Nzc3Nzc3Nzc3Nzc3Nzc3Nzc3Nzc3Nzc3Nzc3Nzc3Nzc3Nzc3Nzc3Nzc3Nzc3Nzc3N//AABEIAMAAzAMBIgACEQEDEQH/xAAcAAACAwEBAQEAAAAAAAAAAAAEBQIDBgcBAAj/xAA8EAACAQMDAgUCBAUDAwMFAAABAgMABBEFEiExQQYTIlFhMnEUUoGRI0KhsdEHweEV8PFykrIlM1Nigv/EABkBAAMBAQEAAAAAAAAAAAAAAAIDBAEFAP/EACURAAMAAgICAwEAAgMAAAAAAAABAgMREiEEMRNBUSIFcRQVI//aAAwDAQACEQMRAD8AzOa+FSYV6AcHiiAIV9tqWDjpXsMTyuAik/2Fak36MIY+M1bFbvMcqnPzTO20+OIAyncf6CrmmCrgYwPjFVY/EddsTeZL0BRacODNLk+yjj96uZYIj6Y1J98ZquW4560HNcVXPjxIl3VBMt43Rc4FCvdPQcl1jkkYqiS4Jpi0voH/AGGSXTfmxVBuW/NQLXKjhmAPyarNxnoc/avcl9BaGBuCTy1eG5YdGbFLDcj81WLIzZG1jtGTx0HzQPIv0JS36GAu2/M1WLev+Y0pMuDipLP2zzQuguP6PYtRIphb6tKn0TMlZdJs1ak+elA+zdI3Nl4qu4hifbOp9+DTmz17T7zAD+TL+Vq5gtx7E1fHd4xu5oNI9o65HcAjLBGXsR3oe8sLO9HqRMn4rB6XrUtuQElOPysc1q7HWrS8G1/4Uh+eDXtA6YJd+F4XJ8lyp7Y5FItQ0i7sSdybk6bhW6VyvK8j5qxZopPTKile9LrHLNVtHL9uB14qJFbzU/DFreBpbF9kp/l7H9Kyd3o9/BO0bW7kjuqkikVjaGq9gOKmF4+qvVHGWpjZWefU4x35rMeN29IKqU+wW1sWlbMnCf8Aypn/AA7dVCAcdq9mnWNdiYGO/vS24uuetdXDgmPZJeR0XzzYyS3PsKXy3IzwaGuLvrzS2S4eZwkKtI7dFQZJ+1PqlKASDLi8C5y1BG4e4kWOEM7s2AB3NPNF8F6le3MU2qL+GtPqKlv4hH2rdW/hywhT8PBbqkHDYIy2fcGubm8+ZekU4/HdHM5dC10TrE2mzFmwclcgD/1U70fwLd3hDX06xHd/9tOSR/tXUo4GSHDA7cdM9a9soYgT5QxI3djUV+ZdFE4JQBpWg2Gm24tY7WIoPdclj7kml1z4H8P3V6t1LYrGwPKRuyox9yoODWqlViSWIB9qqbC/Rzx3pHPJ7TD4T+HOvFug2lsRcQ2trDCCNrCMbmonwzp8Or2UjSRIs0bAh3Xhh7U/8R2q3i20cyFl8zHpOOMUbZQRQWhitogNoynq6monFPJ/TZ0ZyROHSQHYeDNDhfzxpUO9gdxY7gCfYHtUr7wLoNxavElglvv9WYfSR+tMrcypEGZvXjkVfFemNXEyEdgRVk5aX2c+sc09nMNf/wBPbiOdDorBogBuSVz+4+KzF/oWr6dEZ7uzkSKM4LZz+vviu7CW0ZgxI3ZAzmvtS0+K6iHmhSvTb2YU+PJoW8SR+eFuBxyKuWfjOeK7XF4b0i3Ro4dNtlR+X9GQazHiT/TyxFrc3+mSPauF3CIDKZHanx5E09MXWJowKTc8HkUZBeyR4PJHxSCO4ZeHUow4IYYIouO4OADT019CmbzRPETRkRv64+6nnFa6F4LyDzLdgR/UVx5JWQh0fpWj0DXJIHB3nd3XsaJMxzs3YjliOQx/SvjNJn1AE+9Tsr1bqNZY/Wp7HqtFeXG/qA/pRdMDTRzvT7TzW8x/pB4+fmi7y5WNdkfTv81O5dbW3CL9XTjsKSXVwcHJ7U7x8ShbPXfLo+ubnk0quLsnODVd1cnJwc9ajo2n3Gt38VtbB/LLfxZlXKoPv0zXsudQjYjYE85nmEeTz7Vs/BmkrJOlzb6fL+JUERyOfSx+fYVqLLR9Ms7W10mG2TIJYvIvqY92zWt0zT4rWFHTh/bHGK4WXNeWun0dKJiJ9dmM1qfXNEeE3d1HJ6fqVcqOvGOtNvCGqG+MkUu97pV3M5HpGelNvEFhDqllJbyx7yR6Sf5T70p0HSV8O6TPJJcS/iZG7cDIHAqN4njyb30WrNOXFxa1Q1kNxNccpshQeonjP2olleTa8ZVQvT00No97Pf2JnvI1RixC4PVRV7Mzq3QdutUyuX9EN/y+J6Zj5v8AHG04qmS6G/AyV98YqhsLNln3NjrVbTl22A7iDyBQ3kmetnkmRvAJjglSrLxx0NQgZoW2LgADGc/2ryV3hjdzCxA5GBnrUlV9q5h4x1JpHyS317Ha0i17tZI2ifJzkZxirEeMIIgecYG7n9aGMEqtlSuPYNVEoO47gdwouTYJbcWt2JlEZjMfR8NjI960ErsbcIjIGAxntWcgvH3Yceteh7NTSyu/Pg2yD19cD2oorTMpF9sscjYeQluwDcUaQmxvTvB4x8VmJrgWFw5acNHjOD1X70ivPFl/eXq2dqhihOEZ85Y89RQ/OoWxk4HYd4p8E6TqNvJIIEt7nJxcxLgk/PZv1rjVwklnezWkpG+J9hx3x3r9GWm2cb5WeR2XaySNkY+1Yr/UfwfFdWUl/o1qGuIvU8aj1Edz81bhzb7JMuPT0jmEMuDg0SrmMh0JpcA0bmKdWjlU4ZGGCP0omGXnB6VcmT6Np4b1l4XTn4Ye9dAgkLRBopBtbmuOWkrQyq68it5pupP+DTbgj5NEmC0Z2+uC5znmkd5ccHntRN1NSHUZiWIGapyZNICY32MvC9mNW1+3ikQNbxnfKCOGHYV2eOFLS1CW0aQLwAFUY/pXM/8AS+J7ayv9RnYJbeYFG4ctgc4rfaZ4gg1CcQWthczrnllXgD3rgeVn3fHZ08GFueWhtZ2EbTo7+tvzEcgU0muIreZY3YK0nCgg4obStSt7m4uLaOKZZbcDd5q4xn2o6Qhp0KruHv1DfFex61tGZE5emVTARq3PqK9e4oC6g822EbEyZwTxyT7/AHpnMqlRxgUvu2ZCGj+kHn5rKW+j0vT6F4mZFjWBB5KFkdf7f70WX42ZABGR6qBmt5PMLodp37tuM80Dc3MiXSNkvGAVO7jBrN0lpBPtjKWNVSRy67VXJOelJ49bgWCV7NT5oUHdIMZqNzI207SHyDhGb0/b+9JjGVbCAru7Ht8Vys0rBfKe2Ly5ano0ct/MI4mE6eW3LuCfbt71KG6/ExK0bkg9j1/Ws40rfhDF19Y4x0otLprNg6IrBuTnsKoxZ1a20As+6SHDzbpMKNpGN2T0qbSOdoVxt/mFZY67aTXZWG6U3H1LFjBbHam1vcRXS5hmBGM43dKcVaGboksbbEG/H054aq0b8I+92bftGPb7VDzyY12MpOeSD0H+aWXE8j3CRK7F3wnmMMjHPFBVpDIx8hZrumarrJku4owMMRiJuGAzVngiC4Z5jdiRY42xGJRzu71r9JiFuiR87XGHGKO/BL5jPCgVB2A7969jx9bDyZ+uKPVC21yhcnlM596N2ibJclQc9Dkn4oOaPzn3BuOn2oyKAwxEqSVPeq5RFT/DlH+ouhXVpcqXjjmSc/w7pY9rD/8AVuTg/wB6waFkfy3GGXqPY1+hdd2S6VIk23+GQ4yM96454zs4Ibtbq0TCsdsgHv707FXG9GZNOd6ALV+g7d6eWt55UIQbsCs9bg4BFMUY7RXQT/CVoDvJMUsgt3vtQht1UlZGAbtx3/pRd+cZ+Kn4YVGv5Jmcq0aHHP8AakeRlcyNwYub7OiaDp0l/FbWrKo0uzAVU7y9hk/pW7s4Vt2AijVExgKOwpZoKwx6ZbqAAWQMOMdabwRGb1K20g8VzInXf2WZLb6Xr8F3iGxuXMOp6U2y5izvT84+1faFf6p+JlttRtUSKNNwmQY3n3/4p3BuDNFLgMDlSO9TBCMF6bs/vRrEuXNMz5nw4UkVYzJ5mCykcg0uWGRJXVgvlD6OeR70c0Uom3qW8ok7vV8VTeKDGQM/tRb7EiTW70W6gwv6+/Ncu1zW3l1LybmRvLQZC/mJ/vXQNZQIuAvPY/qK5xq8UOo3siJGrSRjkltuDSHT+TRb407frYx0HUJmuJ4H3xeZGHVWf6GHU/rkf9mmhuCDtdywIwPn5rP6DZxrqCR3M6tJj0ru5Yd/v/49qcaksXlBINxmDHC56j2+9ReSt2Z5fju7/wDMINzECvI92A7EdqvN9GlsEZgGbj5q/wAO+Hre6xdah5rIqkmAt1/bn3pV4k8I3sOsOmiPMltKcov1bc9ifvR48TT5bJ/G8SVmTy+kK7/RUmuluxcSoofJyR1AJ46e1QsNaMF+9kULKG9Mg+pfetp4f8FrbW3/ANdkS5ySPKLEqDjrWV1TQhod3dXyLuhZneNc7gq56VXkeoOnlrBd/wAI0VtexQTIrhCrjI9f9h1NN7K0WNUfcBvbft7HJzmub6jq0MekeQ5BuZfWzL0Oe36V0vw/K9zpds8qqrmJSQvuRmlVPoVmxPCvY1to9oXblyD9TH5o1JyZHBRto6kdKqhAWEuhEhHcdquKGO3XJJklPqHYU1aI2WWBimZnXH+RRbFVDDPA6VVbKI4wFUAd8CpXLLGmRjpx80+EKoz/AIikmVGClTA+NxHWuW+LFMdrwCA0gY575z/xXXbvyGUxOAdwySDWM8R6Hb6vbzRRSGKVMDI5GRyB+2K8nq1szW5Zzyz+gZpgp46UHbxPHmOQYkQ4Ye1GqhxXSlkrFOqDbnrzTDwvp7SXENzJEzQI2QqjOW7Z+Ku1ywMTyKV5Q4z7/NaLwP8Ah4bGDzwPMkJCjPYd6k82eyrx70maiO7kjuBBIQoVAAOlP7OTdEGWT1Y55pF+HEtyJsqfMxgE5/rTkxQW1urgFWYZPxUkhsKa4/jRE9c8UZIUmjKfzke9KIgJ4VkUnIPT2ouKQFQFYKR1z3rZrsxoOU4QLk9Mcn+9U3LbeD9J61YQJF3BlGeWJ9xXjvHPGyEqxUdAaLa2Y0zM6/aSSW7tBh/Lw+3ODgdh71zfXtOitlN+TPE7HAXyyufiujeIb6TSkE+3dFIyoo6bGPvWI17UvxM8slxdK5iUrHGx4PwB2pPxu72i7x4pS6/BHo5sbbV7USO231M79TnjaDjtk/3rcTNphih1DUQBOxISKPq59wKUeDTY6zp5bU4EF8rbfOQbXcAnBY9yBxk0s8XSJaa3KvmSGJIUWEseo5/rSq41TX4NxT8mTW9GwsPEMU94sS2s1orMUUswIbpwcd+acHMMMO31QBDnDck565rktob+eaGSUMIUJkRdvLHG0ZP6ZxWsbUHtLB7mUSERoSQQcfb96J8VSSF5sammpezVzXkxXyfLPPGWbj/vil15ZHUdOkt5EYBlbIx9OelZOPW5ba1FwbkySxP5joT9YzygH2zg1HxH4g/Ga6tp5gaySEPGAcKc85++O9ec3VG/8dw0q+xVL4Nu1uw0ziS2j69MkDnH/fvXVdN0ue101LE7UkSNPMZjxjHb3OKx/hMz6hexW9kWuLKM5kZnLGNuoGfbNdYBDW48zaSOuRWyslN8voV5Dc1xbFcdlFNpUawTEKGOZF9J/r3o0BmZFbJC1ibu51LSdWuyltLNFJyrHlR8mitB8Sz3N5HHPESApUFAeT70v5pVcWgn4tVPJG1hOw7SvXpVd2BkKFYqeCV7UBp+swXRkMbNlW2lXXac0eZcrktjn6RV8ta6Ialr2ItaQJalrfG/GxSDyM9zWXnhe1spV88jzgVDnrng5NaPW7kCWOHy9pZuw4akXiOZIrJ1cAgEYX2NJfdh+kYCMN+KkDc5cjNPbHSpbqDzF4GSBSvS4DPJmMFi7cfqa29ralYEVGKqowPn5rrYp2RW9Ca4hXUrHaSPxES/+8UPpUNm0aW07GO5jyqY44PSvIXMLoVLKwOVBGf0owRxyzpdxKBMowyYzke9Bmn5cewsb4VofWEpNpGk+0OFwNnT/wA0zsNW3ReRdoBs6buNw+KRRiW42pABEin6weSce3tVxBEphuIxhu4Oent7Vy/RX7W0PUdDcx+QXCSnpmrZLtbQTSXOxERsKxPXik9mixurLK4RT1Y8CqfFTLPYuseXfh1AbANLyPimxuKVVJMGbxXcXMdxFjygzhY2TqOcEmtxaoslpHCyZ3IMnofvmuU6PaC81iKG7SQW/DqE5yc5611aDy2XCEHA4pfjcqTdFHmcY1MFc2lLPZyWl8RLA4wBIvI+5Fc817/TYASTaOd0n8qyk5H/APX+a6UJ3P0crn1fFXgq7ApkZHbpVWteiRZaXp9HFLbw94ktJ492kXaEYxJE6kDtyc0yvNG12S4MK6RPcMED5ZVA+2ScZ+1dadCUdskMOpXrSue5WNSxlQdeTwf2oLifbKF5La4pGR0vS54ytrcvB+NdNxtcHge27pmp+IdA1PU9HlsraOONzx/FkC/vTGy17Tpbt5nhVZlOPNKjJA9qdz3jXG11hkI6owFIxxNPar0bkdY2ujnmlf6U3crKupanHHEceZHboS32DHj+lbQeCfDqOJLnTYrp0ULvm9QwPimMMly6tuVhjsaNj8xYsNtVTzgdarnSEZc95HumC2NvaWiiGxtEggHRIkCjFFeRlPWSuajHDtOAxyfc1PzAzeXI2DRJdCWwO7gP4d7eNQVlG0sfbvWV17TptBsraWzljW3gYl2zhmzwMfathcuEAKdRwKQ+IrP/AKlpUiTcnOc470rJily2/Y7DmqaS30I7XWIL7WreSIMRGnIB+o464p3d33qyzt+YRgc1i7KKXTbxBM4Fuchtp9Rx0NP9PZbmRiJMMOoPWlYbaXY7ypTr+fR9azme93Nl/KHJbt8Uh1q5M6ScZ81yqjrTnUZo7e2kigG2RjgMe5NLtO04+YJJiWK/QGPT5NVYMdZKIsmTjJ7ounLapvdcEck/lFaG3hgliDysy/lA/L2oWFVmkEWcRKMs+OCa+mvG34hh9I4yWAz9q7ijitI51132Upa2thAVjxJK4wztzn7e1IpCbeUEHCE5DDqKazA4wxyPYE0NLbBxlvoP7igmFK0a62XWV4vnrMMK2MH2NOWmhePPXntWOmSWzkyOVP7UXZakRwjc9wxqXP4s33PsdjzOR/NC5G6JvQe1IdUaSQNAH8uQnH1cUfd6g0unGO1XE4HY9awiy6p/1NhFFcNIWzg5Irl5cVT00dLDU1/WzY+E7KaxvIrhzJMGLIUA4T5zW8tpk5JJA9+9ZrwnBsi8maYx3Lje0R+nJ9qdjYsoikl2ye+ODQY1pdGZrdUEPPJAfOiTMefUvfFFfi/QJLXCjqQ3WgUupVk9SrKo7g8/rVtwsUuWAOM8nNP+tiQ+3vMsFcY7lsd6X+Iks5bZpJYElwCeeKJi8zygQ4KjihNaZFsmMpIRlwQO9DSblhQ9Ujm+mP8Ajr9IYxkyTYVScYH+K6lp34mJVjlVFRVAXZXKbe9TSdUEkUImAyqEDGM10fw7fNf2izPlDj+Y5qXxZmN/p0PNdUl+D5ZSPrHHvVN3OQrHqhH6ivnICjLnP2ofeFfj1L3zV6SSOWQS+McPIYHg5bpXsDtLIZJNoz0Peo3JhZN0jBU68+9KrnULO2y7z52nGAelA616CSY5ndY1PmYK9fvSqXWraORYZcqxOFFLVvzqjsluzPGMfxC2FH+ap1HTF2B3nYykYHP00O3XRq0vYk8U3GdZgeO2LoxCM27jP2o+C5CzOiQhtuMEcc/evLaAxKEY+bg59Yz/AHr64uoLbO4qz9Qq9B+tU4f8dkyVuvQF+XMzpFkNuSzT3Em5Qcgt0X7VW96JZRb2o46sx9vc0oudQnvpfLTqfboKOhWGytSMku/qfJwZQPc9l/vXajBOGdSc28tU9sNnniS2AUyCLvzzIf8AFY/VdbtkvGW6ll8z2iPCj2ofxH4h853itHzITtaReij8q1m1Q8jDcHHpqbLm4dSbGN32zsDjd9FRZWAPpxRpi9FQeMgM47DFEzwBNCrxbJF684pBfWTwybkOV9/atLMuACOp6560NMu4hff3615dGmaju5Yjz6gKYW2qqCMMAfmvrzTQxLRek/l96TzwFG2ldpo2ppdnlTXo19lq6RyLIUUkdGB5FNJtYt7pSXC7m469f+a5uHmjPpOKIi1OZeCc0ivFx19DFmpG6USh1NlcYjwVZGoiATEhVuwSPqQ9BWITVj7kH4oqPVn/AJZs/wDqqd+B+McvI/TYNd3trubzFlhbjb3H2qnVr0yWUqOsqptyGxkrWc/6rIVx5iGpvrMk0XlOFdPbtQvwcmtJmz5Ep7Zn9JlZdVbzckDJ3N0FbLQ9ejEUav8AUDyFHGKSI1sh4tIgffNXreogwkUXNJn/ABeRPeyjJ583OtG3m1uKS1BjkUNnp8Upl154LpoxGzRjnI5zms/+P2dQi1CTVE/mkqr/AK+n7ZK/JX0h5qurTz7YYYC0Z9WRxigDZBsy3LZZu1Km1mNPo9VUy63K/wBNNn/HR9gPyn9Glt5FtYvLh9IPJJqi51KJCS7lm781mW1KV/5qGNw08hSMEvVuPxccekT1mquh1daxJLlYztWgIxNeS7EIA7sx4FfQ2EpTdPwD0XPq/wCKONspjjiUrGqpumbsqjqc+9NdJdIVo9ha2sbSS4mISFMgM3WVv8VktS1u61VJUA8uLoMHk/c/tXmv3/8A1S+xHlLePAiizngf5oAJ1PQBuR7Vz8uZ+kUxC+yKwKNiqPpHX3q+MYX9asCZJJrzZUb9lEnaNn81Vyx7z7H2FX4zjbxUXXOQp57mugSADxjPqGaodd/pJ+1HSJuBABHzVZhAGCM5rTBa8W3rll9/agbm2Vwd1OnUZ27T+1QlT2X77vatSPbMpNYNkleg96BkgKHp+1bB7RWH9x70NcachAZRj4o0DsyRTHavgMU9l03cSXjOc/y9BVB00n6GB+DW6N2LBkdKkHb3o17CYA4XIHU5xiqjZTg8qf8A3CiSPbRTvbHU1Bmc9GNE/g5sgeWST05615+EkHWPH60WjOQIS/z+9RPzTJLR+N4C596mLNupXcM8EVqM2KxExqZt37Zp/bacvnpnn3X37U1h0uOSABwoYDIx7+32r29GGctPD884QzOFRugU9f8AFNBa2umRhYY/4neQDJzUopngnIP09AvtVlxInl+aQxOcLGBnJNC6PJEcDAVV8yZ8FVB/cn4rLeI9SjSGTTbKXed4NxIpwHI5wPiiPEmqGygksbeQG8lA8+VWGYx+Qf71lE2rg4+M1Jmy66Q/HH2yyPO8tjaAO1WquGEnJzzj4qMIBPq4XPepliAvuCAB7VG2UJF4UqwwM59qtS0nny0MEsgBwSiEjPtxUbNwbqBXiaVC3KKcZH3HP7f0612bR9KCWEaqiQ9zGq4255x/WhfoJaPCM8e4z9q829B/X3oK11OGX+HIRFJ+Vjx+hpgvIA4z1HNdBkaKmTnpVTIBnPNENweagw5+9ePApQ56cVUUycmjmTA5qopkDAo0YDFABnAJ7ZqHk9SwHsKL2Y6iq5AxbAWiQOgMoC3Sq/IBHpAyO1GhCchSBnrmvfKHTGft3otmaAPw/q+45I7VWtgPLBx+/NNBEeBtGOf0qJhC8f0xW7M4iuS32sGUAhOeBxnj+terb+jJQfJA600aJduwL6T9eTVPklmwT6O2BW7M0LTCWJGwbF4NWGFVjOF45xTEQYQStgLnCgVP8KSRvUhfY1jZqRVbWiJbCab6nxz8e1HRKRbpJtGWBwK9b1Rxjb/DQcj3PSrJkEdsQpJz/vQ8gtGevLdnYTKoyO2M5pJqmoCxsXvQx3AmO3U8bj3b9Kd6tdwwQybnIt4V3SMpxuP5QfmuZ61qcurTCR1WOJRiKJeiL2x80nLfFBxPJgQLysWmJZmyST1zVoUkYHT+9eEbQc9hUgfQcZ+MD7VA3t7K9aLYjg7ffpVtjukvI4lQljjHpzk1TH/HuhFGyh29IDED+9dc8E+FLTTbR9V1JwSq7izDAjUe/wC1auuz3sceGdHtIraKK40+2W4P8bKLtbge3vWI13/UO+/6nMuneZbWysVVEQHOD1PzRmqeP4Yr9m0a124UqZnYkkfboKwwUTM8pUEu5Ygds9q1Jr2Y9M1oiLL/AAHDKeq9QePaibXVZ7A7CWx3VxuUfY9qw9pe32lSHyXaSAHiNucfrWo0nX7LVF8uXEc//wCOQ4J+1VTlVEzhya2w1aK6wkn8M+/Y0xCjG7qvYisfNZOR51ngnuvY1C31e6smxIcIPqOMr+o6imAmyPHX9Kr5C9KWW2uW02PMGzA5bORTWORJE3ROrD3FeRpEplc557fFVeWVXluaIwD0JBrzGTg8/eiM0URR5T1ernpXpUA8DHxVq424Ax1r5EDKzN0HavbPFJxn0n9q8IZiQW4x1q4KmDtG0g14qMzHcOAelbs8C+VuOG9+tXRqFHA59qKMQIBAAJ7VGOP+2a3ZmirYN/IyD0HsaISLAy3J71EDdKAO1EMOmOQaFs1IHHU4HPYdh96XaxfraRvD5mG27pJPyf8ANGanfx2Mflw7TO4Pr7R/JNck8SeIGvWa2s5D+HLBjJ3kPehqlK2zyXJ6RTrurjUZDHbuRaJ9IH859zShBlju4XNeKN6nLEZPAPbFSGNpz0qGrdPZVM8VolnqP5SP60Ta6fqepRk6VZyzqucugwM/7mlc8xY7IM+xrbeCvFV7odmtgllFcR72aLJwysTz06ihWthGc03SZLi8EcsZEqt/ED8FSK2Ou67djw7Z6BBO+2PcZZW5L5PpH6A1PUHNpFNqF1s/FXshOF4Hzj4Hc+9Z+3bzgZpOQWyc9SaZrQG2yu1zGvlALtcZxnocVcsoiypR256r0qyGPKlvpLnoOwr0AnlAoGe4oQj/2Q==</t>
  </si>
  <si>
    <t>Mandi</t>
  </si>
  <si>
    <t>data:image/jpeg;base64,/9j/4AAQSkZJRgABAQAAAQABAAD/2wCEAAkGBwgHBgkIBwgKCgkLDRYPDQwMDRsUFRAWIB0iIiAdHx8kKDQsJCYxJx8fLT0tMTU3Ojo6Iys/RD84QzQ5OjcBCgoKDQwNGg8PGjclHyU3Nzc3Nzc3Nzc3Nzc3Nzc3Nzc3Nzc3Nzc3Nzc3Nzc3Nzc3Nzc3Nzc3Nzc3Nzc3Nzc3N//AABEIALgAwgMBIgACEQEDEQH/xAAbAAACAgMBAAAAAAAAAAAAAAAEBQMGAAIHAf/EAEUQAAIBAgUCBAMFBgQEBAcBAAECAwQRAAUSITETQQYiUWEUcYEykaGx8BUjQsHR4QckUvEzYoKiFlNyk0NUVYOSstI0/8QAGQEAAwEBAQAAAAAAAAAAAAAAAQIDBAAF/8QAJxEAAgICAgIDAAEFAQAAAAAAAAECEQMhEjEiQQQTUWEyQlJxgRT/2gAMAwEAAhEDEQA/AIoJemwDKfK32v7YOiZHfyk/XGud08WV1Zknk0I66gWFh6be+FIrpZbCACCNvsyz7Fh6qvP1O2JOkUHzzQRRFppVAP2Rwfv5wFPWGWeKmgVYTICY2n8oYC3A5POGeW+GuvRJNHmPQ6yAipZdbe4QdsPqjKcnkSAVcMlbPGgRZ3IRyO+68YzzzpLQ6g/YioaGkHUWtpTUFdOoBiA/fyjkffgmakY6zRzx0CqvljiTRf5sPN+eHMNLl8USqtI6AbKBM1x95xHmlKj0oqYdUiq4Vk6lit/Qjn5c8YyfbkZZLGV2kjelDNmssY5LSMwKix225Ox9N8VzMPE8+aTtR0Remy4ppkEZHnA7XxJ4xzqKWZaChkMkKW6jX2Z+2/8Ay/nivN0dR/eiCL7Jty3v7Y6EX/cW8a0SyxPIHKrKidgTufuGHvhSp69D8MulmUMmgnkk88e3p3whgjp2Y/CpK76bpobj3JxBJTzU9XrgZ6dwbl0k7j5YeUeSoMZ0xjmHx8VYVq4GjckXIPl072N+D+uMSJ00QFxKDq3ZOB9O+I1grZB166YyPe3UlNzb0xvlyzy1DKullX7PT9f5YLkuAV2YlRFBN1BUMJLc6WU239MMv21VwMPhqxQAtj1CWI9gWvtsMDyNGlVHDUwqzvcrY6idvpiRYKRVUyFE9iNI7d8BZKXQHBMbReM87o4CrChqI184uNLL9zDHsn+JumleKqoGiZl/4it5f/xtf8frisZi8IktGvUGrSSovpPrhVUw0iAaNZvyNxb7xiq4SW0ReKno6KfHOXx1FC9JmUDRMV6sHTLNo4JuDttfsd7Ye5vWpm8EHRpFnoVbWdUoXgbNzcjfHEHp2gAakcBlawK3sfn7YuPhrxpBSZcKPMAesqaRte4+Xc4z5vj0k4DKm/I6VFUUtJJHEhSnUR+RR9knYbH1xrXUNHV1EUtXcyRLqKgCzAjv92OcT+J+rHCtMZg8ZAabbS68iyMNj3J2vtubXxh8VZ1HJLOEp5zpGlyCCD72+vbB+mbVgpF6no56yQTtLHUQiEtC6C4FuFt3tf8ADFEzetMWZOKqjm6jtYMylSQOLHvguh/xElgfRmlOUUXHUp/MotsNieP1bFvy/PqHNoWSjeORdBZomtr4ubD03xyUsf8AUBoqOVZ7KRph3XtHM17/APUP53xZKDxBRl0Se9M556w8v3jj62wLT+EsqCSyGWVYC3UV1Ojprbi5555xG/ht6UtLBXxyxswULKOSfsjvv92Kw+U4+xJYky3CqiIuIU+k39sZjnv7Mqf/AKc/0Xb8seYt/wCtCfSxJXZnWzVAqBVftCoUWXXTApGfUC4F/kDiTw3USZxnLJW0YmZx+86jaSune/1ta2Hvh2CkzKiSrgiVWvpKE8eoOIc0yubK6xc1oADpa+kb2Nt/wxlefl4sv9ajtFqbxHk5S9d8RTJFsAR5VHFgADttiVPEfh8QrOmZyqjXswFr2/6dsV2mosrzOGWpiWGr65LqXci59CLbd+2Iv2Smj4LoolMjGyKdy3fcg+X2O59sZnGS9nJL2Pqjxb4Yi8wneob3Vyf6YSeJfFj1WUmoolWKJnCwFl3Y7bqPbbfCGWhphmcFDQCSre56jlRvyfTaxsL8YXvJPnebRRFBB0f3axqbhd9zcE3P1wywq7l6GS0BU1MFlPxOppyQdJNzf9fng+siSOmeWZYxq7lLsT6L6YfCnyijqRSTwwm8di0m7X+m4xXswpaaXOZFiqi8AsUBNzv2B9PfF45FJ7C4qgZabo5eaiByrNbqKTYN22uduRhnksQmAMqEat9RNz3xHms1FBSinF2spKqgsCeBcn78T5eLU8axyqCeAux98dkl42hoKiwU01HCwjqEQLwJG+yDiKR6GkOpBGFtdnCHY37YXR2WQx6nDABvN/Fv2JxtXaTGGklXUf4QgNvyxlXdFmlQnzComq6+OXX0wzHSJdiR629/uwwpamOnMrTt1ZP4TIjWJ9uABfCqr+IqZSrhN9zbcH8sSUsdTC6a6oLdt9ZBt92+NjapEaG61UTf8YGNje6Kg2twcDzVNLG9jGLni2BgWj6oYSSAHZ9PlPva18DqkAYtI4fV2vY/jiaVvsakjype6ylERo9Iuo7j1HpzgKnplkLSBAGB3v8Alh1TRK1OWg1rJfSVcbj5jG2V+HqzOKqaGm6cQRh1ZeQhPHHJ/Vxi10IxLVTRxubRyN2Gse29vljeKoYgK9lsLC2LTmvgGppYXajzWKeXp7xOmjUfY3Nr727e+KaIpYZ2ThwCGHdSDisJqS0yUrTCah0cedXVk2DqAD9998RUr1FLVLNQTiOQBiCNmJ9/oecT+VvIxGr57bYhlp36xCCxFw1+B+rYocXLw7m9Zn+rLpowMzWPTDwUkB7kH0Av/a+OiU+RVRpzHX5hEzHTpVIRoj9huNvfbHCzclHidklQ6ldDZ0PNweRjsvgvxA2eZKk8rD4uDyTrbT5wL3FuxFjjHnxqO0hdjj9mVP8A89H/AO0f/wCse436sv8Ar/7sZiJ1s4Xk2e1FBXrWUp1ZVUHTJGDvE/v6Y6HlVRBXUaSagDMg1kDbX9ccjanpssZ5ESRRKxUxOLhh6dtvvwbl3iHMMupmp8qlkEJ86lkDsoHbftjRPCpu4j8qWy01tFLk5qUppxDC8pqNmIFjzYj3A2wMc5ePKGqOu7mFtTxvZWAG/B5+XOEuc+IKrOUX414liXlIRpIPyJ3F8eZXmMNLSVUdQusSA6mcDUVtwAfkcBQ/Qdh/hmOfMKF5KeVTW1kjJKzjaKOx8tu7d/ux5FFU+GZjVaIp6ceS8b2Oo7gFWsRsPl74Dy7xLTQZKtGadIXTclRfVufTg8YHq86qMxlSOITNFyOqxNz9eMK4z5O1or41/JBmkXWqw9RKRK/mZ2va3oAPc298FUQhpqaMtqmld7aV32+fYbjG8dNBWBBUCO5/i5I+VsEU1OlNIGoxeJSD5vXHSyUqOUQXMX+KqI1bTfVcaAfILevfnDVZ4qdEihjbrlbCRGKlCSL9sSyTdeBVqF6inYngn5mwt8+Ma9BEjADhFJtp32PPJwNtI61ZKJpoVsja7rYIRrsebXP9cL0Jcs80chZ+3UNwd+2GWrpxa9SyOU23H3ce3bHtMvxR6cMamXT50HlH19sIm49oe29HsbUojlll0BVW4AU3v92F0MqTvqIZz6Lx+f8ATDJcmjkR7R6iLgqp2+YworHNMpQxvCwUkvuAPxthoSjPrs5p9jlZYp0dnURIi3MexJIHGob/AK74Hy2lop6/qLKSrDyo7Ene2wHc/XvheJYBGfiYHaIjUrgc329dtsDwZhFR3ly6aWMA+UCMEjtc77i1/u9sXji1SEcy1x0tFKhWOaJpGBGkWILcXP4nAGUeJ08OZpU09crLTSy+WRtrMALg4rpjqqlRGJY7bWfddXz/AC/PHtVTLNC3X1VDAXVnJG17XPzLAb8WG/qV8ZNVIm8n4WTxvndNWT0FRk9S8dWUKSOpFih9frew9ziuSILCRG1Op3LEEk+p9cC0NMqA9OQRrFc2K/abm49u2GEETSMqwAFkBJMj7D5ncc2xSGKONUBycgZbPILF9j9nTYkbX9bc7XxtLMqqheRtY4ubgDB6UdKwtLVvLLrDOoTTGLn0P88N6WpjRNUNNTgcLpW2+3oD7+vGBOddHRi2Vugoamq0rTxPGXYgysuw29fXHRP8KIBS0uaQyajMksYkkB8lrEAL3/1X+mK1X1SwxRVEPlUNvp2Nht+O/Pt6Yn8C55BlOazz1nUNHNAUkktqbUu+ogdufvxCcpSiNKNI6/1m9seYQDxn4ZsP81P/AO02MxDX6T3+HI8yQgzGikojqO8cmnyd9x3IxVombRaOMam3DAgLv2t/TFuqMlhhM0zq1kV7MLgEqhI37X/litxtH0LojMy/b/078f2+eNvx5JrR2RUz2CV4NWxNvQfhx/LBVNEtWzCOr8wa6ALfb64XJ1HlYiEKt+Pxt8/64Z0ydKXWpYWtvyAMVlF/9BFkU1BJE2tZonKMPK8QXe22MWaskkaIxlD26cY2t62/mMWzMoQ8a1DRC8ujUwB7bC9vn64UU1HLFI8wkVAfMgG5sdxf572/V5puS2huK9ALZrFGWhnhSJl5tcG/viaGvki3jAkHoxBwbPTxVaSSVEC6lHnS1rLbm/POKTWmSgqmjOiaIG41ryPphY44TdM6UpRLO03XQPcEnsCDbvtb++JKNk6rCcoAV0m72P3fLCLL6+nZ1UzlNW7I2wv/AOoXxaKPNaE05h6aBmFjcrv8r98M48dUFTTDKcZelj8SLLseoxG/1xFS52mV5g+ibTGVFi0ZdWO9x7X7YD/ZcTwl0fSfRNr/AN/pjUZaZGEXVZNP2roDp3tz+H63R44NbDckyVfFNX1/iY9bsbko0R0qPQHDGu8QZZmVF5v3depAChN727dyPbAv7Klik0dRTGdt+O/G3t2xBVwx0co8svTBuCBcA/K3OJSjAopSZBJUqyOBA2tPMWsPsX3sNsRzRCMtOvTcFrBWPb1Bvuf7e2IaieJUc330nZScLvjnbVHIgZWN9LElR9MaYS0JKIwrpwnTKQq8kjKCQtwTfYG/sMG0FO9azNCC8FtAEekrsSO/629sIKYCpqhLIQ68RgDYf2w4izFqGYwU5JUtcqx3a/v/AD98U2IhjBl56yitLmHUdQj7+xN+SRyP9peolNPErMI1kaxUDyopOkC3pYk3xGmcpLSdIgF14e4BI3O//Nb9dhrBTrmNUkAmYclb8gb2xCXK9lNUb0LRy108K26SIyseRyfMCO1uOb/lKtHVSUySLaNNV7RqLKL8lr7+1h+WMgoloIjCsgkknIXQbFXViO9ubXv7W9cNaytgjpZKJWYuqgFtOwJubd97n6Xws5KtDRsr+dOIqVYVVvMvrsDf/bG9PE9HOlJI2tYNKSBUDawQbi3e99wdztjSNErJevWN5FbcA24/2/AY8qZ6aGpl6GoE6fPuzSMDbYeuwsMIm2qR0luy0SZPlwkYDLpwATtcm2PcW9GGhf8AKjj/AOIw1fX3xmIWxNHOM7qoqLI6t2mVtKEIF3JNxpv7X2xVcwyhsuoEr0awO0sdwQgJsG29e/pce9ifG+axVkS0FIurpn99MDsbfw+/ufb03wpfxBWV1NDQzaDGAElCKbuoI39L/LG3BjcYJkMk7kE5fD1HSSGXUh3IDDkDvuO33++JzFeQvD1EkVt2/wBAF+R9364UUck+XVBkgLBNREiX4AO2HcUyzxrI0ggGx6m45v8Aatz+u+NDYIhkGYPHAUGoSaR1FDcn1viIdaZInaQ6/Tc+p3sPX8/QE4mrcnjhRDTNOWJBeRr6LW2X9e+I2Y0/lmZQxvYnf2se+EtdockmrA56bHVcWEh5t6HFdqo4quoI1dQC92HbDNqSuqJpKuKkdKdd+ozAE+thhTNQy0tExLALI4VSpIvthIceVpnTba6ElUI1lKxfZGw98GQV8dM6NDHJsvmu+2r1GPaGlEskYZQSwZrAehxHWUWmrKQnUCCwONVrpmemtlqyHPaadBAW6MwN0Mlyuw4OHS1VUX6rToyfxBDa36uecUJEkyyWCYKVBBGo/wAVx+WCY836Ux76rHb1xnnhvaNEM1akXipqof8AKPKRGpD3JbTffb+e+IK4xsIWjmO/YcthCucdeJTKpaJAFAHH0Jx78akStLI5/wCQX3+mMn1SL8ohWYCmSM2+1ax09v64Ux0xOoMUCm2m7XZvl+f6tjynqg84lljdo1+yNdvvuMMaF0EO9v8ArxVJ41sRvl0ewrFT0MirA3VHEh4GA57SkyFrkC/2gLrbj7/fDidkChiwZf4l9cLTDFU07yLUBXjY6Y2S7H8drYbHkvsEo6IGm0BWkcl38wdSNxv/AD/XrkeYTwxaXBkTm9v5+ntiM06p/wAVHHN9tHv39+3O+PKmkkVhIVKAn+IXsPwxopSRLlQxHiIq93QvJpHm1tiaCuqpVIkXVLKfJHbcdyeL9/zwkisknlRi5FkB5w9y3IK2XoTSyMgctqWNbMlhuNV+LdxiE4Q9jqbNZaSWuljiU9PSPNoBtfnc/Tt92Lj4cyZMrMctdIoml/4cjAajbYFQd8TUORGgeMQUiOhl1xa5BfSCBf19ef54Yy5XHJDEa3//AEIAUYISUI23bY8ji3e+M05p6QybNTTC5/ySn3Ma74zAHQ8RLstBOQNh+9T+uMxm4l7RzqWmazwhtLg8JyTv3wLFRF51aZj1TbSn2WPytiTM1WKsaN21GNrXUDcYHiqpFIfqanG4uRz7Y9eN1oxUhiuXzsz9UxlpWAtwQfQ+36vjSIPABG+wXdSPn2347YnjzB5oo43kQlR3i/DnEjusmnV5b7/ulA97/lhWn6HVIOj+KqooIah5Io7qTrUrf2B+7Fgy+ko6Ji0qvJOyhWGlWW5H8N7evvhZL4gmqYxAGhRNAVvLoJG25BP48YrtfmDwza6SoKtuFMYPf0FuOMZ3Gc9dDqUVsfZ1mCOZYoGLNbTsbC/6/nhfmlMY6OnSRb/xBQe9rflhfQU1dV1MMUocRM2ppenc3t2I/PBmbzBQwEhPTY7vyTvtg4sfF0dOViDKWKVLFQuqKNtibcn1wTQxdGRZalVcINLEcC+BIZ/haOqARwzEDWOPlbEUmZ1MkIjuqIvb9DGtxbRBNIZZrPHVzM8YRI12Cntb598KYxBFOH0Bl/gFr37Yi+IlW5jJBGwB7DDuDw7VS0PxMkiAMt9OmwB5G98DUF2Dc2LS81VUgrGNQPlH+m3e3A+uDky4PGXmmMkjDyIL7H5EW+44Bp5T52pUsqjcHsPf6nDilX446aanqaiYK0pAcefSCWtY79rW3+eBJsMaJss8MVWYVwpqSpjVG3lZtzGP1/vzi4VfhDKMqy8yTVNRqVb9VpB/+trHEPhijqsijqIagRyVLMJFBc/vUPdTbg7c2thL40nqps2SKVXk6kIaKJIy19R3tbuONhjG5Snkq9I0pJQsqjVVbAyy6lYX2BXb5Y2lzCWqVImhSO3LC4LfMY6o1Fl0eRmLNaIeaPW0dQvTcG3Kk29vfFIrsiyuTLpKjL6yUViMClM4DagTwLW7b9+MVhnhL0JPDNK0BUQnihgn1x6ZiVTTKpIIO4I7djb3GCM0oMwFXDTLQuxl0lSPstfa57A/PD/IsmyR6Q1cdp6mOLqOFJPa3ra98Wbw7QV9VXrU1kAjgAWSAN5jtcj8bfO+BL5VOkg/T47EmT+F6eliAMVacy13V7KEdhfg7kDUpG43tfg4stK+V01o6ioiYOpMpCdNkHewGxF7bbnB0ULUs0dPXh5BLSjU4Nv3ingcYEqKSljaNvgpVDkvMxXcAcAn6d/XGSWSU3saMUtDdo4KpITBI0q6upE5T1HA2G3ffCnIMxFfPVWV42inYaZDYlrcEAng39eD6Y2pHmeqeqjZkgqHSGSI38oI+2Dxf1I4/MuJqOKtq6mnRmQNqZFS1nOx8xte9h3vufXE7GaoKaYBiBmDix/8gf1xmATn+WAkGhQkc7f2xmBbBRxrxH0aNooUp265F5HItY24tb1wqVpQbgHjVh1WxVMaz1E9G8odrmVrOi/jsfnhdRyoscqVCFtRFm7hd+Dj18cqj/ozSi7NYq1VLGSQhvQCxxvJmX8JbURxtrvh1k+SUFSzmpd4reVU6l9R23vx3/DDMeDcvlN4qnjuX1H5WxzzxQOMimDM5gh8gYAbhhYX/XpiCnry1arOplxcM1yCOjoKkIyg9M8DFSgigp2D69WnfbDxmpoVxcWPxn9bDDcQxrGB3ckAcWwqerrK6ElYmMKnVcHue2/8saUvXzKshp4to3e1n2UfMgHHQPD+SpLGrTlWppEICW1o5B4PFjbvtbviM5RxFFcloo8eTVc0SSVC6KZ1L67bmx9Ob37Ym/8ADka0fUvLqdiSbC6Aev67Y6RLk8TZd0POYY9wgF2Fzc7n1+m/rivZzTSwiCFaSpSGckkKhYufcjm+21sSXyW+hvpTKbNk1Wkc0lOiyxx2LX3ax7/K/PpcXxd8yEX/AIcy6kjJ69RLdG4bSL3t+Fh7jAlTMlP8OuXxziSGNmk6jlRvYHY7MPUflbAYzKseuo1qqaCSaNv8sxuGBItqve2xA+4YZzeRJsRv65UDZDkxqc7lSHS+Xhb1MklxZDym3LgkEfQ/O5ZZ4Vyyipos4oXndBKG1zzFJIGvYCyix32YHsfvJpaKqyigFL0lqevUhBZrefliTa1gTbvbDKkWEPU9OqtQZhpZlLD9054IJ53sDicszY3G9m2UO9VVCoM0UhjtGRDuFBO9hvxYW+eNcvokm8ZSy1NPNCrRqY1dgQLMwIA+e5Hy9MFZtmfwGX/5ZRFUl+kkIAFyb7gDnvf++EviP9pw5VS1OXQD46OOxMai5Q2JY8C+r57/AHYzxuVoqtLZB4zeozqVqLoaKUS/u6hjbzKRcAc9/TffBmQ5b+z4IejQ02qSEl5FgYrIhN7X3A+uA6KU1mWRtVU8lpWAldJOJAPMLXvbc/dgmTNUo4XjZk+G0WiVUIAG4A59LHcjBbdcQ8v5G8sSTiI08MAZSJFTRsL7DjY+mJm+Lq6ZFmkNJPdemICCAl97ci9vxxUslzxnpXpa2pjWJ7s6dJ2kvquNLKRb9b4cZTmWWyZrT1FLWJ8NH+6SNlCMe29jew8p39cJOLXQ0ZJ9jORqppxSpOEifyiQm7A+u/5D3xXat66ergkjzOB9DBGp5QQQbADsLnYn3vva2N8+r51nraWoKBDYwMq3NtrD7/z9MDU+WVtbSz10+qRSAGhWyvZbeYG9yRbuBgLQfZFn+eVWRWGXmIgyEOkqlm5IBHzFvnfbDKLxD1KaCOqq1+LlUu1PFIj6TsQC1/LyNsJqmZs1Wkpy0DvE4ULUKdibWAKm5+uAc98KOqyVUF1igfQzE6S9gfMPYWHrzjRGEeNMjLJcjq2XeFKCsy+lqpKQB5oUkbzdyAceYpWV/wCIqUeWUdK0aloIEjJv3VQP5YzGb65/gOb/AErmfvGGqTBZeqoIZUAExvf8vnhTPl5ahWQopkiXUwU3bvsbfT+mBDUxvSH4iFhT3tGrPbzdiLXv32xslf1YGgiCU8UhsxtbT2P88b1FxQ3Y4yHqVTyywiawFgwUkKAPwwQs9ZJmDSdZZYbbuNiu3r+v54Q09XJlTPS1IljiI16TcBweDb1x7U5gyQ9SBykT76yvA4vbCyjJvQbSRmeZ1LO7xMSt9nAvivIAx6FKmp2+0x4HtgyHLmr5A8UjT6zbc7j1O9vbti2eH/DrxrqkjjjQow1dTWxYdmBGw5xo5RxRIVKbA/DmUmneOWZPiASTsx039B3xfsvqUp1gdqWKGmSMLpK3dPe/+nC6miENOyuivDTpqknGpQh7i3fA09RXZhBDNSQuA7ltCR2vDbvfY332+W+MGSbySNCjwRa9ipRSrSlto3Nxvv5G7jCPNEzBmSIzLFDH36lhtwG2B/2wyonWppCJaVzCFR16yghT6WHH4YW+JZaKCJetJIwJEwUH7RAG3ytfj1xKEW3Q0pKKsb5Vk+Wt06iKnaUySlHJsRvvrt272+7C9PD9CuaiKtqjUvDHpSOWIBG9CAptgvJKymipg+WGarkAuIgNKrv7b3Gx498DRzxVlUDDTu0kbtGsjvrJI539L98FymhEot2MKTJqOiBnoXDT8o8p1aUtcoCNwDtfnCaqy6SrzdY6pUSXTrURA6WJOksD2sL3A9vq1oMwfqmyp0y2lbi24vfE9e2qGOVVj+HA6cysCA++xvcW4I+uOUrRzjxYJmPw4mlrqWET1JmMpDkgrGNiUvbna9/92tQXljpiGjg0H97CxJUpz2vYnY3tgOvqFnhFSWZaWLZgDZmswFgx20jc7c7e+BMqo6SzVUpb4aJmf7QJ0k3LbYDehoqzUKsbyrFVzyWcyGGQMwCMbbLuDvf9XwozeHMIFeeKFZGC+bp2IPb+ZxYcpzGhWgMs56hOvovINTqpNxuflhJVqYqJ6qk1u0ztAJpQQzoSWA3+7DcqD9dun6AqUpmEDMscaSxWeVYVCPJbkj39hzv6YHEkFJXQKaJo4UAALoVIPqV2vxgmgyWPMKzRMpRGj1LNG5Zg47mwIP1OA80yeWmCLHUCqmSMM+r+EE8EX9wPriiVhcox3Wx7HX0ktBUp0V6lgwawvYMSL4d5JVI9C7JeRmOkuCLAepwsjySH4fp0OX1dTMyCKV41KqQAbm525P4Yhkps7y+KWOjyWpgWRyQSmoRj+eJzhfQmOdXZXRlit4gqKySZVpYJjIGZgVI1m4Ha49MWP4iLMoGpZElnGgwrplJD6+DYXtt+XfCiWJIqeQ1kgUUwtJR7FiDc6mA3vt7cYX5dWVEOZNU0y8gsGAsu/qvofTFdyqySdPQ1/wDCFf2ekP8A9sf0xmDP2vUf+dmH3/2xmDb/AE7k/wDErUfhePMl0Ule7BWYIrwmy+ouPzxNXeH2o5JDPGEiR4+kg4VNtR+Z5w8pKaoo6+nipZonMwuY220pa5ZiN7c4YV9ImbUqxvPKiI4kkMRBsoFxY4DysokUfNsriqaoCJU0BCXfcEAkWb5bbD3GF8mVRNl7qqsxUeRhcg+5GLp8fllGEpWneme7FhKOqJO173udvUY1zXK0lr1oqeKOEyRgqwGxXm4t227YaOWSpejnFeyqeHKanmSBIKr4eqSazxSpy5G+krtbvbFzpa2goQKdJ5Zpnezsq3VSSLne1tvS+FCeHBDWiSWnlrZRpEcawlwCR5msBtbf5bb4c5RlWcEVMi5ZUxyO+kLPCBGgHLmxuW9hjs1ZHoWD46DKoLKsyyWpKFk0h3kUageb73B/v8sTZfpjqo5aNyIGiJsF3c28pA7cbbfnhDW5R8Ln8NVUwzzTaHM8zpoQsygDSPYe57X9ce1/iBIpY6fK6ho6SkPnIXZwoAHPINx3xFwfUR+f6WA5XC2YR1qLs/8AxEI03v7Ec8Yrni2nqVFNDLGI4o3ZEqFUFRq9r8bDv64eR1pqJaZY5nimMQnIvqUKSBYX5B9DuMDZjmVeXRafLJJ3lLKJ4mA0kcMQ3A+78cDG2pBnHlGhEkuYZRSMKyJFEZ0Eot9XcWseOObYl8IZmaAGOdEWUSG/VNraudhve4229cb1FR8PPFTZwGmJCkhFJDNe5/HjE9dlNNFUrWUqFuqbBXYp5zx2vwBYEYdzTtMWOGvK+g6TNZKuSIxxpTjSTZvrvb5D8cQZDW1JpJpayoWRNJ6V7Kxa4HO2B6ujjhoppsucqI0sHkBZWc9h6Hn1xp4fyCrjlo6iqe0aXkeKQFSpG4BHoTbCxSSBNt1RtnGaSyQTUmZI9O2xjZFAXT9rRzbfDrK6xK6lkoVQsssegve1hiuZjVT5hX05nSUUUBVXlSO+p1XT3HP14scbQQ1kMhfJZJKhQQAg2Ok+vIPpyMGULQ+J12EZrHVZTX04do2ZowEbQf3jWOwJFh69zgaSfOJKKOSq1NTSG5cgF0Ntthc/7jDHMoDKkEud1EZljUh9K3EQNri9/Me23r9/k2ZZZEzR0tLVgNcCSWIhSbi+/wAgbX+7DRdqqJzbTuwlI2nlKZfFIK2reMxAHki+osPS3seMX/LPD+X5HGairBqawreSSQ3A+Xpiqf4YwifPZ6gCPpU0FwE+yjMxG30X8cXLOmEo0LIYz7/q+DVE5NyYXV5tEuXGekKnSwQqP4TfAFLnUrFQ7am9F3wBQ0F5JV68ccDxkyk8HjT9b27+uCvh4aJI2SRKh2W+pLH+eK2qskFZ1kNFnlI0UyrHUuttai2+ON51l+Y+H6+Wkq0R2dGEaoXuRf1FgN+xPBx2WjrJH8jxhbcG+Ef+IhlSggzCmbplW0yaSAN/f5j8cTckisLujnvw+eHchQTyLybY8wTFPmDRIxpi11BuzEE/MY8wnNluDNTVtVU08Yus6K4lkOwKHj8uPTBmVRJAWqJXmCpYBSbWP574GzGilqI51SH/ACxZtfTO5sLi/oSTx7YS5fmb0NVFLGl6RTa0ouxHF7fP2wnFyVlOUU6J85y9q2sIoI5+tJPH0wVOk97X9Pw9/TpHhvwbBQRpUZsTJUlD+7U7KDziXwXlmqFM8zOG0shY06n+FD3t6nBWdTSzo6R1EkTHzApz8t8NekmScrYzmrabL0WOBEiQcaRzgKXOp5b9KpSIRqzs0gve3A2I5/V8J51miUyIskhDWEZBJUe3r+vnjymyzMauF+pC0VLJItyU3AAvsOebYMbJtJFkoKmDOKOUVsaPDbSdSjHOPHvhSHIf83RmdqOpTphVUMUa4IF/Q278cd7YuccM8SLBFZFTjUdNsGZ5Rrm3hOro3kLydM2a/wDEN1/HDctAcbOU5NPFIZIpIWjTooCrm5Kn+In59u2HRoJIHpZFqtNPGhVhoIJF9jY8YSrlGY1EcM9PUeZF6aK8LKFQfw/njeny+pnpWkRI3m3j/eA3va9l9j/PE5L2jSnWiSnrabMczlVE0xwNaSV9tRB2Uevc4Z5lElUjUsNYI6iIdY6T5m330/jhYPD2dU5nkNNBBovIjq40uw32+62N8hR5Y6OshgWesqiWqJHUgIO63HAB7dzjnBPYVLxoOyzq1LVDDptSyITUuxCohBvq+d97H53xpHVo8MphZ3dkEaGVvsJqPmF7C4Xt/XFh6AmX4J6UJTSqbqGHNjyu9+O+OfZhUVDZlGyiWr1SnzsSSoDcBQO34YHFy0TXi7GNBSyUVKHqrPRzM4iga4Nrizc7XA4OG6ZfHSKaXL4pIPiGSSKX7Wphyvy/r98teI46KhaoUG7BN2sFIBNz9fywueaeSuU0s0KCg07uTpkv7dvYWvh70NyTYVVTNBTSUkipDFMSVKsCUbfe1r/TFQbM6qhrJKV0NXpIDBF2YH137g8i/wCGG2fzx12X1GYhlDQoSylNRY3sB8uRhZ4WjjrvEEQjQxgQ3de+5AFvbcntb8cVxrxsjkfnRcf8NM1goM/ajkOhK9THHqPmV0J2P/d87Y6NW0o/i82OE5zTziv+Ig/cFX1hk3dG7W+u/wDXHS/C/junraeGj8R/5ervoSoK2jmP8j+fb0x01a0I07Gk4Z10zCylrgDi3bEIgLqETULcW7fr+WH81EkvniAdNPlKG4xAmXTXUAFCOWJxJWAHoFk1Ksqs3bC/x1mENFT01ACJaiQ6+kuzFF3Yj8MT5/4tyfw+CkT/ABVabAQxm+k+p/0jvvjnDVtXmGbVFfVSI1cg1rG7WTjZLc2t+eDKNIfH3ZbfimG3w0v/AG4zFdjyfNalFqDmsURlAcxr1LJfew83bGYnwmW5wGb00aSyQFumsy3GpjZyON7WvueMVPNculhzGFXDSQFxdwLlVvbTqGH87JS9WOJJ5qgX0KsvlcWvq/vhKi5vU07NNIIkJu0ZA2vwCLfLnAg3VhmdmqIz8HF0VAjEYAA2AOK/VR32kYK/+ldvxxP4K8QQZ1lPws0yirp/JKCbXI2DD1B/M2wTW5PLq138vtvh6sj1oSlpJHIgJAX7Tsdvuw4/aUxo0SR722ufTtfC6pUQny3FuBYknElSJIrwmMm68WJ/DHRbOZmtdX2zEfY3GD83dMl8M1Ek0igyj7XYFth+d8e5dlUUNOldmX7p0BJRiAB6asUjxfXVviaphlyx0koYZbLFb/i/8/uOQB8/ljpUlsMIuTRr+1IIY46UsaiIpoZ1c3G3IPrf0xNlCRNmQhR3lgt1UckNfYAfiTiuCvbKy8MqIzFrtpP2T7Y08J5zIM1q5JQQqxnQbbNa5wkbas0uKRcPEmblXaCgQvLYqtv4R6tirzLWZfl0EBqZo+nyI2C334J23v3xNl2awtTpUM2t3uXKG7avS/YYVZpXmuqXC9MxwJurDyKTsL+/H34WKk5UNUVENq0zCooEqYo1sWK2ik1FfS5t+N/uwTkKCgzV3qCjmNBHHc3XSb8fIg74gynLanLG+KpBUzPOhBS/l1epI2t6YKo0qP2hJU5qkcKRhRZbbk2Njb3PoMWdpaIJpvYXm9eZROqJH1YwFSR1sRcb2uD64Ky+GFacJSwqs0kdw0iamOm25P5YHzPLBUQV9RJEHmFUoEjG/wC6NgTtxbnE1NUGjypzAhm1SMHRftEAkHnnjE9jVHoA8S0C1lFH8LEJAWUVEUd1JYDymxPG3Hy5wD4ap1p55JKdem8cLaEba7cXI+eGVdJXCO1EqNFuQCdJBtcC3Y4GoKSqSR6uqYrpTqMnLkcWtiluqE9ksVHS03TmnLkMLmVGuLjuSNxz8sa5lllJmHmd6l4/tIRZl/3wRNR0lTSCSGaeLfV1FFirHm623wjqa6oyeo+GnpljeUajMqbE27H54MdnMmgqc/yyFjlE1UIlNxE730i9uPT5HAlXnfjOvRkeqq2hBK6oiq8fKxw2ytq2tT4pJWLqBuGAB25t8sMaenknio5qRiadlB6YspcnltX9sCOQ6WIr9PlL/DU1bLUBywvNF0iSr9g3+2+B63JpYa1ZZ66NqiZ9AiCFSNuSOD9+LhHlLR0MioQXqGUuVJdSB2BNsa1WXyliUSnRkXTCWLeW/JOOt3QajRtHNIkarrTygDg4zCT9i+KjxUw2/wDUP6YzHcJ/onKP4S0sMMGbTKApSeNzqbknUDb5bn7sRwRxZk08CoIpYW0zRgbzLfe3ta2PcZia2VekbS5d8CkklCHhqAbLMj2K7c77C3B9cOfD/jTNoP8AL16wVoUMxMLWaygnftfb2xmMwU90Ck1sdUnj7LKulNYlFUlVNixhGx9LgnAtX/iPSqqtSUkrM99AdQl7fU4zGY6V32FY4lbzHOcx8STJSVExSOU6mp4/ssnck+nztgfLKKfLcxmhpqp48qlXqRSNIP3Y2uGDcDnGYzHR0jn4vQybIMoFTDNUVTPIN1DyAAn5ad8S0GWZdCGmih6dPECNTgvqH/KMZjMBtpuKGfXIWvlmS0kYkpaapZT5pFF91BuSLbe2JXySgjpqqSiePRURkMGeyKLbW33N/UjfGYzDKTslICoXqjki09PIjTWtdh/DbbA3h1NVdPHVMjqWUSAkFGI42H5/LGYzDT1BgivNDeszWWh68ksEZh1ASf6WVjax/wBJ7d8L8zqilA9Xl8csSfbCqNTPcXLN87AbHHmMwuJWiuTTPII5GiWqknleUjX09Vgo77ng4MocxoJayNjTqBKxi6zS3Ib/AEg8/XGYzBO9B06yZXBUTUqtPFbqMg509/W5B9OcIPEVZDm+TwzQqSysLEHdT6H2xmMx0OuQjJfCecRRwKskWoPtpOxAxNBn4pKjoUMfTpX8scJ3CDjbb24ucZjMPGKtnZJNqI+rc0DUUdTEixxpIEJUbpcG5+/CfPayWeppooaqYyfa6YawCj87i/yxmMwIitbK3Nl+ayTPIldXBWYkAO+wP1xmMxmH5Mbij//Z</t>
  </si>
  <si>
    <t>Kabsa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</si>
  <si>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FBgMEBwIBCAD/xAA6EAACAQIEAwYDBgUEAwAAAAABAgMEEQAFEiEGMVETIkFhcYEUkaEHMkKxwfAjUmLR8TNywuEVRKL/xAAbAQADAQEBAQEAAAAAAAAAAAADBAUCBgEAB//EAC0RAAEDAwIDBwQDAAAAAAAAAAEAAgMEERIFITFBURMUIjKBodFxscHhI2GR/9oADAMBAAIRAxEAPwBPJuLb4mUWW3TH5YgPxrz688G+GuHqnP8AMBDBdadCDPPbZB0HU4iNaXGwX63LNHDGZJDYBDaKgqsynWnoaeSeY/gjHIdSfAeuHzIPs3KxMc9qQdXKCnN7erEfl88OuS5NQZJS9hl8IQH77nd3PUnxx7mmZRZfDqZgZCe6lrluo28sNiKOIZPXHVuu1FQ7Cn8Lff8ASH0PBvDlAB2OVQuwN9c15D9cFBl2XRxGMUNIsXivYqB+WFmXierdiscccas3dYkbDl164FVmc11bEtSzP8OF7rBgoY3tYD1t9MBNeweQKWYJ3n+R3unOoyHJatNM2V0Lrbb+Aot7gYXc0+zbJqlNWXNLQSjkQxkT3Vjf5EYE5fxNmEckixu5WFjHpmOxIO5Hy/xg7S8XSdpaqgUrbmmxB8OfP2xrvkRNpAtNFZAco3n/AFZ1xDwhnHD7moki7elX/wBmHdfcc199vPCzWKrsJUGkncjocfReX5lTZirCAltKgvccr+GEHjzgPUJc0yONRpBeajVefUoB49V+XTGjG1wzi3CsUes5nsaoWPX5WWMvaLrXpvj2mNo7HriSMBXa3JlxABp2wEHkrRFiHJiy3L6jMauKmpIxJNK2ld7AeZ8hzxt2TZXTZHlcdJTqNKDVI9t3a27HCd9lWTCMVOayg3/0Ibm48CxH0Hzw55xWNRUbSoATcLcnlfxwwwCKMvK5/XKx1RUd3b5W/f8ASH5tn0cMWmlcdod9RFwBhQramSZjKWaQnfdrixPoet8Cc04ioqKp7J5EkqL20XCg35l25D9Oh5YqZNX1uYPUuEjkpgLU7xnaQg9CbjYgfO2JsjZZRm/glIxHGcG8VFmuZF2UdsVDuAsqXbla4b52/dsEI1gamEULKkh7rMp0spIuPfFGHKGnqROw1xxO0QYRgantcm3ra3zxZzHaOWeqZlgRGeQadNxblt5An3x4cdmhFJ5IRX5DmMTa6XNajs2NyHdgwPtt74IQfG00o0OrUAC62lctJr2ut7+fpYeHPArIuIDNXxU8NKqU8mpNRlLug0/TkOXXDPUrpyu0bIbP2jRqtjsLC58TsbAdT1wWYvacXgJePF3iar/DmZPl8E1dCS9m0tFzXSRe5PkQPHxw/wCT14zCl7bYHUe6Duo88Y1Sy03w0xqpqlVaxXQ4KA/1KPzGGfgXiSCCoeOoIXtWCqW229N/LGqeR8b+OyzU092k23VH7UOGVy+qXN6FD2FVIRMgGySHe48m39/XGfMt2PdOPpDNsvhzXLaigqQDHMhW5H3T4N7Gxx89VNLJT1M1PKQJIZGjcDwYGx+ow1UsDXZDmrmh1RqYTE8+Jv2W9cJUZoOGcvgYWcxdo3q51frhU+1qvely2NaeScTSHs07AXKsSN/K4uL8+mH2kULRU6gGwhQC/wDtGEviw6MzdSFVHFj0N/H/ABj2sf2bBtfgudhJmmc88TcrMMl4amaVZ67ujnoYXI8N7+PlhhqJzlcAFLZWUg2YX8fH15e+Lc9S8Cg01Osi2094gItuVzb974D1lUHeMSMsoNmkZTcMfBVHUWG9sTTI+d2TuHRVYoGRts1HcqqHSjlSSa6VIY7x7BtJsTa5AufPl4YFPU1YNgXcSEEdnEGAX3P/AFviVGlhpaIlWUWSK9rdNv3/AJiopzI9Or6kKnQE7pv5G48vD9cYsRvZaja0uIKiWmaCZhTQ9nI3LXpFx56bW8OXT0xxFIrV4j0SlljcuNTNc3tY323G/wC7YLVfZwI8rsiBgLRvUAlNvwpe9+Xy8sCKU9pXK6X1x3CnmfIH8/bG8r7/ANL1zGtYSF3SRU8NbPFLGnZIDIrfyg/oN8TVFNl65ZDUQa4a3tbCI3tGA1gT472B98cTK0E0a1agS6TFJHGdXPe1x4dOt/PEs9LB2okj09nN37J4Wty+QGME4u+qzcOjWs5HW/H5dFMWDPbS5HiRjJ/tKpkpeLKkoAonRJbW8SLE/MHGmcIwtFlAZmv2jlrW5HkfqMJX2oQrJn9OxkCn4Rdil/xvitvJTgniltIlEFcbcLFaNk8/xGTUExIJkpo2JHXSMKfFv8LMy2suGCjSBfSTt/c4u/ZxmAq+HhTFiZaRyjXO+kklfbmPbEvFtHH2HxgKKwsG1fi6fLGKwZwhyXEfd6t0R5EhIAptMppUlkgRCp0KApB08+trWxWQUyVrRdukJUB+1lQnlbUCRck8j9MGI41RAnamU6QzJe4AJNufpqOFstD8dMkquS3aRrYfivqF/YXxNjJJKNNKW4jqUaatjg1Jd21SXFoXZWsBuNuVvqL4G1DpTTfFJoMY0uFKgg35EX/fO2GCngpqmGKadQzyL9/8rbixwFzV6COLsoozpWTsy456bciPDmB+uMxvvwCbEe6qwU8MVBLUqbRPKQ0Za4Rri3PcndvljzLE/jo1kaJG7R7d0kWta/gdz9MCKySnpYYh8WAJVDtGpDMhtz0jl03t74NZNU002XwijJn0LYoToc258vUHDEjHNbl1Q3TtcMArlXJSM9RHE0r7CSQyJ3hfb73InY7j6csCVEzSySySd4qdK8j1J8jexOCjSwyiopWlANQqqF5EFWvqt5d4e+K9HTN/5aCnKqyysOzuum230PnjAOyVma91m8lrHCauvDtAZAwZotfea5sxuPoRjPPtPzKYcTdjEVUQ06KdS3uTdv8AljU6WIw00UPdGhQvdBAAG218YjxJWDN88rK5e9HLIezLH8A2X6AYpSkshaAj6BTCaqcXC4ARLgzOxkub080z6aWcCKe52Cnkx9Cb+l8a9WQJVUckJsyyJsRy8jj5/Ur8PFfn/bD/AMA8XpTRJlebTIkA2p5m5Jv9xj4DofDljMLw4dm5VNc050lqqEbjiPz6Luvy+qpBrli7Jb21EE9eXh19b4V8yy1pr1NGqXdOStpudip9cbRV08VXTtDKAUbCbPw5VxdrYK0bHQoB3a55j99cJS00kDvDuFBbLHUMxk2KUKgzvluqjPZ8mSJU0hf6B73H98DUjSaNjWaBMzBnCMSw9R89sMGbZbU0haOWMpIzbXOxsd2xxUUQeCFUjeUlGYhBcLpJA5bja3XAcrbWsnmuOIBOySq/h9Z85mShd0iDBWaVG2GnoR4Wtg7l+Uw5arPDJPIjqNRlsdwPCwFhjjMo+x1OGKuqnRLp7y77gnx28Dgtw/TVec07VFPTsqONNod15Xvv1v8AT1wd8kr4wAdkAMjY/Kyho1SSfcrLOBp0fd032t68vHx9caHlHDFHSCGaojLVK2JBYEKemKvDvDz08xkr4ldezHdcbhuu237GDOeZzR5JQtVVr9RHGPvSt/Ko/duZwempwfG/glZ5nPcI4tyeiEcfZ8Mnyn4eCTTWVgKJY7on4m/QeZ8sZG7qulRbZeuLea5pUZxWy11awM0pA0qNlA5KPIfr54pLEoFix9jj6aXN23BdppWn9ygsfMdz8eiihYaQrAnSTa3jiZWDc9sVYfu++JA5DWFsCVJh2CdeGON6vKkjo6uM1dEuw3/iRjoCdiPI/MY0bKs6y7N0DUFVHIx5xE2dfVef6YwdWLcybdBjo7OrDYqbgjmD1GGWVDmix3CiV2gQVJMkZxd7H0W8ZhltNmBQ1KE6Oh5jocCJeE6QzdrTyGNvDUoa3S3LlfGe0/F+fUCRlMxklRRbROqyX9SRq+uJE+07PUZlaGgfSfvNE1z8mAx6WwSm5G6hy6VXUw8wI+vyFoR4Wy96ZIqjtJHA7z3HePjtgvSwQUNKsNOiRQRLsFAAUfljJJPtKz+dtKCjgt4xw3P/ANE4D5xm+ZZppTMa6aoQC4RzZb/7RYfTHuUMPlC+h0WrqAC9wAWn8QcdZbloeGhZK6rsf9NgYkP9TD8hc+mMyzTN6zOKxquulEkhFgeSoOijwH7OBgFzY8gMeMdsAknc/bkukoNKgohkN3dT+OimNlAI5n649DFhe2IAx+WPNTfzHfArKn2tt1//2Q==</t>
  </si>
  <si>
    <t>Fatayer</t>
  </si>
  <si>
    <t>https://encrypted-tbn3.gstatic.com/images?q=tbn:ANd9GcTjpLTZRbe_yUQVx5VqtkXa4qMGnlvOsuWZqHF8jnF57LajYT-f7ET-lbH7d4UrOjB0qBlnE9YDB0CjkzZk3D6CKAmDroADwe3MIu8o2aj-</t>
  </si>
  <si>
    <t>Manakish</t>
  </si>
  <si>
    <t>https://encrypted-tbn0.gstatic.com/images?q=tbn:ANd9GcRaXs82Wyb0XwKIVCB7LsTraemkdeJ9_36fBzzjKZBr1lEFhRQugli2y027qUp0rWA5_yfFqzHApv4AycTHoK5uwYZ6ES7IpbkwEeoxNn57</t>
  </si>
  <si>
    <t>Lamb Kofta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</si>
  <si>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aAAACAwEBAAAAAAAAAAAAAAAFBgMEBwEC/8QANRAAAQMCBAMGBQQCAwEAAAAAAQIDBAURABIhMQZBURMUImFxgQcyQpGhFSOx8FLxssHRM//EABkBAAIDAQAAAAAAAAAAAAAAAAMEAQIFAP/EACURAAIBBAEDBAMAAAAAAAAAAAECAAMREiFBIjFhBBMyUUKBkf/aAAwDAQACEQMRAD8APSI9aiyO80WnOQyNx2yT90i4OI5fF0oRex4mopcRexeZGRXqAdD98aE60W0/MAk735YGP0aNUTmfyuM23I0tjGs6mwmkHRttE+k8TRodnqdUk93KrdlL/bIPQ30PscMi3qVUmkzkzGIbv1XcScLHE3BUTiREeHCntQKVGWVfssFxx9fM3uBYct8QwPg3wumxflVV89C42hP2Cb/nDVKkCvVBVHs2oerHH/DfDUdRE9mfNAsGY9lKJ8yNB74y5itVTjXjBmoVBSAloKLEXN4G0gbJ6nnfyxoavhBwgNEt1FB6iTf+Ri3R+AaHQZS5MSTPUsoKAJGRaU38khJwyqhbCAJuD9zKJEpUl1yT4UKcXnsgWykm+mNvhVRriTgcTwkLdDJ7VA3DiNx9xp64zmp/D+YhCjSZ0SZrcNEFhZ8gFaH74m+GlSkcOVadBqrTzDK8nbMPIIyHxDPY+lvMDyGBoDcj7h6jqFDDiIPFMCbT6m93xIKUqzBxYG2a41574Mt8UyYbEUrYbfjS0rT4l2WnxG6b9Nsatx7wPF4hpaVxUBb7KCW7G5WOVj1tb108sYjX2akX2IBYVkbfWGnAm9kKI0HSxBxFWkGAy4jdH1N1JBnHaNGkLTUaTmfhtqCnYezrZuCU+Y19hjzU624y+loFpWRATfID9vLp5WwQob0VuvR5KHlMImtFtYyDK27pv6nb1xQqZpyZ76JbqYz7ayhxtyPnsQdwbbYCrHKzX7QoAVCVte/6m/mptFntZcltMX6lE6nytgcuc9Wld0hBbUEHVR0UsdMLVcoz9GgPTHrLCNE+Z9/fAXhquze+vPwXJkhakpSW02yo62TfbXlrp0xQUsflFR1DU1hX6dRIAdnyWYrCALqeWEj84BL47pq5DaKYw5JKgSi60oDg5EHU29RzGMq4orRqk7PJdWuKsqCs6cwA5Xub3HppgRLrqVtttrfeeDbeTIVZUuA736ak8/thoNdRYQXtgE5GazJ+JD3eC3HhxkJBKDnWpagqxPK2mlr7X0xxXHz5oqpDsVtT5QQOybUQF2+bfVO3PrjHlV1DhUqVHU+SPB2jqiUW21vqNr9bcse3OKKshGrq+6Z7oSlBS2nyTbYeXljmDntOHtW3CdWqFQrU5biiXpCwBlYBJVtsEkjl98EoLfFDDTbVSclNRM4yomrCbemfxAemmKMPiCoVR2OwmZLjxfClxmCeyJT6Jt03x5rUmezM724yzlsBk3AtpvuL25WvgA1rmLBOe4mqcM8TqpATFlKW/TvoWASpj05qT7aYZKxw7T6/EVLpy2G3nUkpfSkKQskbkAjXzBB0sbjTGTUOpiqU4OBsoUklKk8hgjCqtVoyy7SJAbJN1MOjM056jkfMfnbB1fhpfHlNSXiDhxiltLcnw3IqkDRxMMymV6f5o8Q9wnAemVfhKbES9XqM8ub8pXGXnSoAAAnMbg+RvbD5SfitSpCu7V+K5TpA0Uf/AKN+xGtvbHKhSeC61JVO/UaN+51Sm/v4hi1ReVF4WnWUmz6knF0unV6kT6d+osM9m7bYqULbache4vjAizObdWhDbpCVaKSrw3HQ41ZvgqpPSw2h8ZXNCtCDqL872xQk8Nx4HESoTUhDjbIDjy1JtlAGtxf+6Yzafqz+QgFZwviZiW5DyyJTobI3DhJOuCVNoKZacwUtaAoAqQnmeWGI8MRzLdd7wCyVqLbaz+4U3OpG/TlixJdj8PQVKpb6kzXDlcA2bSRtfYq5npfDXul9JLUmDNuDX+DVwCXpLKuzv4Unc+owzxK2hVLiUqmL8CWciyhPynUHXYagn3wCpXE6u7vR6upDzKwV+NYSrY3KT/lfxW569cR1ijlMaNOYW8ystdsHEkArueYG3KxOupHLHYNcZRxcR8ZLXs0eoKmUqP3d8tZVJSjMnMdwDbcXGuKbdWYro7KWzlWBpksSo259Bvpr+cTwn6dKdTm7yQ18rbpHyjUeIHfoLDXFOQV0urLdaYUiLNGRaUOAZQrSxI2B057g64vYXkXIHiE+H3zSJCqRPaU29mKkX5pOtr87a/0YY3GwRmTscKFQpk55g1BC1KDBzhwKu6Ujcm/Mbab77YZOEZzlXpy0vG8mOrI6CLG30n3H8HE9zeBYAdpQrdME1jM2n95vVJ6+WFIsIXqttKiNNU4016KsG4GF+o8OvvylPRgEpXqoW+rngtNsdGL1Ey2JpPDdYqkpLjTr2VlCLBa0g5B/kTudMInxOdkUt2FOivIk0wqNz2njLt73Um1tLaKt9sHnKjFZpyYlJcDkW93Hwbl9XX08sIHEdUluT3GmXEdk3YJJRqCd7X/nGNRBNbq3b748CGqUwtKE2akzJeQW5EpTSYyS8iQ/mutX03PmSMAeKKNUmW3XnW1oZUsAKUoWbJ1AIGxIGmmK0ecqGlDcdQUtS1FztBcLSoJAP/LTb74YIdbZeQ01NLikKdv2JupIGt9DrrfzGp01xpqMbWlqdMY2iLCmBDwQ8QhTZBQ4OSgd7/22GulcSuqjqhVBZXGWrMFLFwknfQcieQ/2H4kpTLjpl04J7v2ikFKBYJI5AHUbYK8NUi3Dvf5MZL6nVFCW1A2y7A6WuTrblglZlVcjKBzTPVJUlbKXZECNG7FBUWi6gOI0G5B1B5jzuBppiUVONUm3KaqK66t5KMriUeEOHVQI6C5++JlhLEHsZLq0xEABQbBASNhsNNTgMKjUaEypyGyw02Xbq7RkqIJTa4vrqDzwvTfNSAJLsaiXXiOPDsGHS6SlNRadfUhxwrZQgKStA21JA3uLEjbHKJNpiuNW1UaNIjIltKQ+h0BLZWLFASB0CV9b3whSuIp8qqSKh2ywFuWDf0hBOico00AGLtLqbcdbMxsLLkd5LqgFAWANyAMctJkJJ5lKSkkkzdzTEK+gY4KagC2TBtjI8yh1HyrSFC/QjHotC+2HcBB5TEI8dcCAQoGwUezSOeBseiLlSO3mkFtAzOhZIsCeVteeH+DQnn7SplioiyEWNk9NMJnGMWbT6u862tBjPAWHmALg/nGRQUjfJj+Kiy8CVuJqbFXTkt005G0CyAtYzXtcpOu/8+2FmkusvPWmpX2iNgFfc/bEy3k5iQgdkNM31b7YpVCOEuiTFUEq5gqGntjQRdWMGzbyEbaXU25AZRIU4UsLJS0lvOlRyFIWU2sEjMeXMe/ibxTWqBOTCirWaY0pLvdCkBSUkapCiCoC5vbUbDa4wApVXF09nmaetqtNgQfXBuNPjyS2HG3nHlL/AHlHKErTptbW9+mOax0wkFQ6wRWOLl1RC2GGSw05bOVLJKrKzA9BsBpiJuWTESw4HFjY5dgCeu5weg8L09dTTIU26qOpJu38pSeR13xBJiCm1YPU5CghAvkX4gocxbYg3xW9MCyiARwpxgyNRHJkTsm7pkg50p3z2vcettv/AG2DnDHDSJcltqTdQ0UUg/MBuD7fgYtLXCTG/U4pW2yjKp5KbqMY30VfcovsrkdDrqXrh2Iy/wBlPZLf7oCrt7BR+oeR3+4xxJbtCAgGOdOYk95U+qTeKpsJQxb5SOeCJGuIoJCmQQLHYjocWMuGaahV1F3JJ3A7UiIEFOXOBvcD/rGa8fttyJKkw2nwzbxZxcA+WIeKuJqhSZphQOxbbTayijMdfXAmFxRUX5bbMrsHkOGxzNAH7pthGl6UrYO38EOau7qIkOyD2ziHAL/KoeY5+uI1KzKFihVhexOHL4kUSDHjmdHa7N+6blOyr9cIcdagvLfTDxXGUD5SSRHCDmaUkEH6dsEqLOZW6GpSltHnlF81tRb3xSQ6VJK1IQSXCDcb4462l10rVoRa2XS2BsA2jCC43HSFxahKS3OjuzXiu12siUhA5kWuVev4xG8VyhImLY7vGSoWzE+G+1yffHKGw0YrJKBfKm55n3w5uQY7L8iKWw7HUrsVtuC4WgkaH+6aHAbdVpXAXyEz+FPcp0vvMN4XTrvmTYjUW6EbjbGi8ETkPvJNMZSiGsHPEzax1+XVtXX6VWv1OTVaM3S6/UIUYqLUaU4yjObkpCiBfrjU/hk02t5T+RKXC2kggfLe+3TEMOoWgwbtNOhLTcKB8Ln8j/VvbF7Aljx+A6BxNzbkQbXH4+2CbCi4yhStykE29MM0WvqQ68z/2Q==</t>
  </si>
  <si>
    <t>Labneh</t>
  </si>
  <si>
    <t>https://encrypted-tbn0.gstatic.com/images?q=tbn:ANd9GcQhSYJYWb63s-DgcuK7j3zBfUOb6n7rPDxucX7CSsEn1-mWsaAH4KK7_mQZmjaPifv-Ax0x_oB0qJzLm1nFN2i8ny0KfEKyDQCadyHm3XJd</t>
  </si>
  <si>
    <t>Kunafa</t>
  </si>
  <si>
    <t>https://encrypted-tbn0.gstatic.com/images?q=tbn:ANd9GcRAyIC7bm7LPsC0Rynkl3l0u3lpVWAhnwgI-BX3WaIwiN49H17qaRGRo3cSiBvh0fb-XJgTDzJOOKEDg5p9wEzYaAAgAGL3FUAqQOSfwVxe</t>
  </si>
  <si>
    <t>Shish Taouk</t>
  </si>
  <si>
    <t>https://encrypted-tbn0.gstatic.com/images?q=tbn:ANd9GcSGH9HprtDmprXpNpXhQy2POfLY-A06zKJLAXvhs2YahJCrzpdkut1T31xMl3R1kbS36D2nL-4LSL917e2z_JecmhZpmUbHIMBlv-okwtrfIg</t>
  </si>
  <si>
    <t>Shawarma Wrap</t>
  </si>
  <si>
    <t>Mansaf</t>
  </si>
  <si>
    <t>https://encrypted-tbn1.gstatic.com/images?q=tbn:ANd9GcSSaDfvROxnFFV6BKO8gWBJsBB6ctSsa8M9qh0GewMEF7XD75Qu45mmnMEH2LOqWrAX1wX5qrr4PJYRwTX9DiE_prxtqYl6HI3Hn3YB3EjBZw</t>
  </si>
  <si>
    <t>Foul Medames</t>
  </si>
  <si>
    <t>https://encrypted-tbn2.gstatic.com/images?q=tbn:ANd9GcQ3CJdQV_1_TvZtGx03dMYJldOcmUhqedFxWESB1f16VgXAOJn11_SbtQ_SCny69YGiKSkVAV2onR94jOdKb5jUAyf5jIyM50slTo94TQnfCw</t>
  </si>
  <si>
    <t>Lamb Shawarma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</si>
  <si>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FBgMEBwIBCAD/xAA0EAACAQIFAgQEBQQDAQAAAAABAgMEEQAFEiExBkETIlFhFHGBkSMyobHRFTNiwSRC8OH/xAAZAQADAQEBAAAAAAAAAAAAAAACAwQBBQD/xAAgEQACAgMBAQEAAwAAAAAAAAAAAQIRAyExEkEiQlFh/9oADAMBAAIRAxEAPwDX2wv9b0sU2VLM8vhvC91b57Yp9X9a0uQCJIY0qZ5HtoZytl9Rsb34ws9Qde0+YZWYzSvHKGFvNdQ2oDe4tbnCMkk00uj8UGmpPgJqSXiZRJGdRtsbXwG+GnV1SB1hLXGu/wC364gqoY8zWhqY5yZLksjKRpXgWtwLDB6jgooIosspJTEXmSR3kFnFz5lU+tuAb3+hGJLSKndHCdE5hLIJK6d0SNfFPiGwN+wtvc72GJ8hyzUWgRzFGF1a9ZPfbvffjHvVtfDLHLCJ5vOpVPUbWBv8vlgL0mXpo5KmataSGnFlJa6qBuBtieUXPd6Ry5Sk1djHmtdR0FJ4lRqo53nfRI8hZ3CkjUo5tt+vOKdT1XVZZDVUVBQn42QK4q9RsVcXuI7WB9PqcDcnpputOr4pq2qj+H0XeIAKyxqTt69+ffDL1bmfT0M0i/HxR11J+DLE+pHYKbgWtc87W2N+bYKGLw/yMxpJpMRf61mBcyTSzSDuWP8AOGLI+rqzK4I1pJKibzXEb+ZZL87dvpgBLUwZpKRQxXHd32sTg1kFJW0cqs0ccurawG439cP4rLf8NgyXMjmdBHUSQNTyMPNE5uVwQwvUFWKWljd45GDMEIjXXpJ7m3b3wfVtsXQlaI5Kj5mzbMp68rO/4jAf3Lb2vsLcACxxXyfL6nNqp9MbPHChkdb2LW4Ue5/a+GrJujZMwppPgqj8UX1xyLchu4uD++JqHIJcgzXTPT1DuV1RGPngi9tve2J/aSKNuQs00lfHVSAgLcksEFk+g9MGXDZhPSUb1KLO8piWWVdkNr/od/rbDFV5LR1ELVVNUgy3/FpnFmQ+47b9u++FXM6RooaWXS4nLtIGkBWzEAkDfjY9ht22wFXtjE60Es8ygLVpRLWLXSt/cnlBEabei87Edz35wGhyWp8No4CViDaWjAIDtYWJA2sLnf3wx9O5cle8ssI+IkliPh+JsFbuSebC/I+QwyfBR0VSlKmiaUQKynVsS3qDzc2A9Db3wKbUaQKUEv0J+UzV/TtOwpaSmiqJHANU7gGRSb24/KCOAd8K3VFRNmubT5hWi9TUN55F2UaQAAB7AYccykM9TKk0JPhS6ZBGfIi78el7qN/X3wuZ5UrVCOiCxxPAGdwGD6VvfcjvvgcTl7s2cMaVorZJVy0siIzB1PAb+caT03UQ1Myx3CyDfSe/y9cZ3DRqASpQ2XYa7twP5xYpqxoqaOVJjfxbxkNvtcWB/wB4Z6dmeVRvtFGkaDQAB7YuasJ/RPUiZrRJHPJGKlBZwD+b3thsapp47CSRFNr+ZrYsg01olkmmKHROVS5dQrVVCiJXJkC34U+uErqLq6eqq5fh/JGzFg3JPpjSMplHx9aJqgSUauYhTlRpXnYYB5tQ5XQZm3w2UxU0I3+I8O+p+dr9rdhtvvjnOKljV/CvBl9SbrbFbLKxZ8uimzCVkkqGdfFa5sQbBj7Hj6e+Bma5fmpqZaypnNZFBESjoo1I4sQDtuPcji/tifqfOmlZBUrT6Wb8JotFo1PNlA7G/wCuKNLWV2XvTpUs7Rumoalt4i2FwbH1IuMM2twD03UhoyXO4empIp6lUj+Jp7DTZVgc8gA7fmtyfXf1AZ51XRUlZFLDUVlVKEYsWKJ5iTYhhcrtcbHv8sVMwp3lpXp6hC8L/lNvyEgW39Lj9MC6XJaXNlf8eOnNMqxqsjab2sOfUm/1wUa/kBOFvRWlzWorzLoWKljmbUURCWJ5vcnEmVwU1Gq1BkSbxtUJcqCASoJ2J53Iv3F/nhto+mKePLoi+iYadL6RcDfY6v4wDzXp8U9KqRQvIjyEgGTY2X0v/wCt999x4gZ45dZIsNNDRmYSEsbAaTu3b6jfAqrr5TVwM7CRI3ULEI9OpBYWIBA7fM4ux5PVEIsUzbPp0Ley/U7nEFbR1cuaUeXwhp2mNotrHVexsR2HN+3OPY3vTNnFJcoZcgSrps9Sly0ieEWaWRlOmPa7b9ubfXDtHPBmbyzCvpgUkMZ1sL3H1wm9SZr/AEml/oOTyNPmTqBVVAF2W+wUH13sPS/qcVKak6fyCBKPPpkevI8SQC9o78Lt6W+9+1sUUT3fRwy+qmy9JjOAwaYsdTW1MQLbnsRf7Y/ZpXVuZMKTxFjWVbQDsSBuPe97Y8jzjK5qF/8AhPLTvNr8krO2zHcKbbc7A8GwxPm8WRZzlsZy2pYZjGpFO0YIbVzpI27gc45nOvQzFhmpJmdTRxx1RR6Qwy6/DkVkBQMefLfbnj3xzJJK+ZR0OaaRFoBWEsBoOgd7EkqBb6c84bqmapj+FqM8o4xVByahGGkFldE1391cXPqvzwGz2grKzqaWuhpVk+Gi8WRdREYJ2VPrfj2N8UReyiSZXTLq6tmkpVnSeNJREjudDuxta5vueDvYfrjo18s+XzS5gkUkkB0mSNQHVexsORt72vv7B6ytcF0qGR0lkHjyxoDcFdNt9yL9+/0xYy+n+O8Wnp9fi6dwAg8Tkki2xG42vjZLVmRl+qJ8jz+iyummLUzzThSaeznSLgbED9/T5DHMfVEZl0xUsnhyN5JJfKLX2IsdvlvgXBFSoZTPJpiTdCy6fpb1wSdKOHKzSvUQtL4flGo77XFiODe/3wLUU+G/r4zur6kWqjkh8URkkroSIgtv2vv6dr4vy1kfTkvwsTJNnVQug2I/4UWnZfXW1gT6fTeulVlmW0fxVL4UmYkAQtYfhOf+yi3Pp6c84H5HlHiZpNX1BKU8S66mVjdlU7Ej1YnYe5GHYvPwVk9PoSy7wsiyyTPaqLVWVEjCih51vvqkP+K77/7thHq2lqqiSepcyzSEs7s25OHCplnzSonzKY+BDCixRUwYAQxf9V73O2/ufbCrJczSmPwypcnfDr+CZKlZoWRyM2XikWTwzGAruoDKbcD2B2/3bHFVlkviGrp2MDrYkAtf0N7X45+W98BfiaFKNmoTUU1Qf7ia9cchv6k3GIctz/MVrox4UlRKDaFUv5Ta1/Kd9vXETh62WRl56NdZNT5lGq5xm1vDgEUrRKXlfUb2CjjhQC1rm9u2BfXPVzRxpl+UwrBESDKZdLSMf8hxfgd8eZp1bEihRQU1LJraQfgqHBOzMpGynkXtfnCm9PQyXrHqJWXUA4tq39O2GQil1AznfCZYZCrT1JaanCamKAFrkehIsPffEju9NToWCgBLrGYvzj3YHi5/bFGSGoWNvDaoFMV8p1XuONx6b/bF5a41GTCmrPDaOJ9KeYalvuTzwdvthjX0WqYNneeq8OSaLSDurIuzAc4Zej+nTndYskiL8Olwo3s309v/AHGF1JGklSCnQ3aygh7KCefbf5423oTKY8voI18RXdVAax7nGpW0hcnSsAJ0zRZbm80D0NOKdIwyy+KA1z7E/wChitnlG1JRmSKneaAuXdADoBUEIzcetxa4vfcEDGlZrRUssDTtAWlTzAxR6nbja3fYW3/1jMepOpRHT1FDCsMczF1ZAlyFDDTc+xvtb9MBGM1lalwO4uFoW65wYYYJZ4hKAWZLDe/AtyDYD2wrVcaSVMhGyhiFBPAwXzBJKisd5VsFBb8oQfYbD5dscwZNWVieNSRvJGTYsNgT359OPphy0wJc4WoNAkiM6kxCRS4tyL74KV2fAzP/AEiF4IxKiXgURsIjfVYi9r7D9eTiCcq06QGNNKIWvvc+3yxLROUzGGEBPCZvCKFBaxa33FzY8jEkJp1ZZkhV0CqysiTMUCeIGjUKGVdFgLDYfQHBrLcsiemhrIogGmsZrKGDfMHa/vixk+V0swmklj1MSAbgHa5/jBZNNHIlNToqxeEWC+liMelP+hUMSWmBaTNIMvqxDnVMRqZQJIBtb/Jd9ueL4qdSdOvR5tHNltNJU5dUeciNdShe429ORjrqp/hmhkiRLzvIjgi/lVyAB6d/vi10vnVbl9fPFBIDFIUdo3F1uxF/3w5S0mwPO9A6np3SJYZ9Rie3hzWuDc2+4PI7Ysr1A/S88kMdVMKqwaZFYsAR+VbHjbk+m2POqlXK84nipFAjeQvoYXCkgHYducKSA5lniCsd5DNJdyW3PP8AGPLGnI1yqJrCdcV9Rlkssz/Dz+GsiArby2uDbbnjCTm/UHj0EddDIY6yq8jqVB8q3XWNuSLf/bYE5pNJ4S+aysrIEAFlAcqAO/A7nElLEtVXxpMNQchW37YKvP0zvEdSV8VXTUdGlCwlicGWQNyvf+d9hjSsvo0ho44olARRZR7YUKKjgp8rSVEBlqpvBkdtzpsOMPlHGsVMka3sgCi/tjIS9XQGSPk//9k=</t>
  </si>
  <si>
    <t>Laban</t>
  </si>
  <si>
    <t>data:image/jpeg;base64,/9j/4AAQSkZJRgABAQAAAQABAAD/2wCEAAkGBxMTEhUTEhMVFhUWGBcYFxgYFxcdGBgXFxUWFxcXFxgYHSggGBolGxUXITEhJSkrLi4uFx8zODMtNygtLisBCgoKDg0OGxAQGy0fHyUtLS0tLS0tLS0uLS0tLS0tLS0tLS0tLS0tLS0tLS0tLS0tLS0tLS0tLS0tLS0tLS0tLf/AABEIALcBEwMBIgACEQEDEQH/xAAcAAABBQEBAQAAAAAAAAAAAAADAAIEBQYBBwj/xAA/EAACAQIEBAQEAwYFBAIDAAABAhEAAwQSITEFQVFhBhMicTKBkaFCUrEUI2LB0fAHcoKS8RVDsuEWM2ODov/EABoBAAMBAQEBAAAAAAAAAAAAAAABAgMEBQb/xAAoEQACAgICAQQBBAMAAAAAAAAAAQIRAyESMUEEEyJhMlFxgZEUofD/2gAMAwEAAhEDEQA/AN4viWzzzD3Vv6UVfEmGP/cFebHG+/1obY7u1W4kpnpw4za1IuqR7iuWuLWRqbqk+9eWnF6mTpy0/WkMX3+wqSj1l+NYUj1XFP0qvxePwh2uKPaNa82/aR+b7URMX3P0FIDf3uM4Y6K+3QTRF8S2gNFZvlFYRMb70dMb2P1oGbFvE35bP1IoJ47eO2RfbWsyuN7CnjFE0CL1sbcb4rjfLSmecOevuSaphiO9OGIphRcftAppxNVQxE7UO/iwvOnYqLK7i6xninjhYZEYRMMaZjvEYZ/KWQTVWcOLgZcgJ5e9bRiZSYNsOA0iCOfSmWXVLpVVOVtidgaLgAxQoUjJoetPxmBBQfEWXVQOlVRKZLHDM5KgyCN+QrvD8MxQgkeg5dN/nVhwnEh0W4V8sAZeepG5p2QG95kZUYRmEwW21FPgCnRmxbIdlBkA1ExeGZGkc6tsZaVcR6dDGs7E1E4jiSFmJWdTG1YSj4ZvGXlEWzjyNDU63jAagY+0LiSvvVOl5hzrgy+nSejux+q8M0y2VYgbSRrXo2G4dayKHS2zADWK8etY/vVlZ8Q34yLcMVhKEvBHqF7lNOj0/HXLNsKGVQGOUCBWW8WeH7bqbliA6iSvUVlMfjb14jzbhOUyI5d6shxt1ymZIEHuO9ZpOO/JwcpRejMujgTlMdRtUc3Ca3eFx+HFvKykZidd96q8bwRWg2mUgnbY1ssqWmjVeov8jMS2gnSrFnVRlSSedS18PubgBVgp3nb5GrwcMS2fVGmk9atSUujLLOPghcM49iLcIRKRoWEx2qyx3GL7fCFUR051U3+KfvPLtr7sdhVlcwrsAs76yNjUuKXgwk1d1RSNdxBPxJSpt7wxczH1PvXavj/1FXE073AaHmnYVXW+LWtfWR7jaj/tII9LKZ716jRsmHzaVwMBrQvMJ/53pvmnmKzcS0ySjiiq9QTd7U9L3as2jRMnhvaiLdqEt3tTje7gVm2XRPFw13zarWxqD4nX61Cvcasj8Ux0o5MOKL4Xj1p3nHkKzFzj5OiJr370SzgeIYg+my7Kfy6fc6VWxaLfG8VVNM0nou9UeMxty6uZQVQmNdyelXnCf8PcdKtcNmzAIlmLNr1AET860OE/w6QIEu4q4wBzQigazO5mto0jCTbMHfwbhFvBlBSARzE9e9Tr0W2+L8IcmRrPTvW/t+BMCJDJduTqc1wwfcDSp9rwzglgjCWyRsW1P3rT3DPgeSX79m1cDeZmW4smeTchUBeOXAVKJBBM9CP7ivdlwFkbYeyP9AootIP+3b/2is3OT8mijFeD54PHMQxCLEBs0DYVZ8P49ft+m7GRmDHtHT6V7qEX8lv/AGiumyh3tWz7qKXKV9hUa6PKHxNnEsDCqRLSTqarOLBshCgFdzttXsv/AEuwR6sPZJ5+gUO74fwrCDh1A6Lp+lXzTIUWjyPB2w4jL6Y/l3qjs4IZ3UbA869ubwXhW1Vbif5W/rUC94EtBi1u6Q55us/pFROmurHs8WxOEuMxRbR056VYcI8NtmBvaAxAG9emL4IvBvMJW4eQUwPoajYjAXLd5AbTIqy9xyNCB+EHavO9Q5wVQQnJopcRw22HNpLQOWBJ9tTNUPGeGZGIt6x359K0+IxqjPrqzEz1B1A+lVXpY5lHyO1ceO4q2ZXszgw14gEIfehNibiMAQd9tq2trQAED2qPxPCpcWCvqO0Vrjm5PaDmTcAjvbBzMo5KxBoOIYMVR2TTX6VWE3bNvyrZZ2/E2pC9hUezw2+zyUJnmdNOdTx83QJWDx1nOxKCSZ0Ub1ZcJfFBQgggAwGG3aqnBYLEWL2ZjCqSQTsRNbzhuCZ/Wz2ypEjLOs10pa+LImvBXJibgEMonnpSqddtMCQHEcqVLZmef4/guLZQgswMx1O5beB2qI3B7wkZDIEGJ0PWOVel4WxkdUst5mcszhgzlfLMFlbQkA/UmucR4kuDK5wLq3g1wESjBTpDKepk617zxxZssjPL7+BxCn0sDJAENUlOF43QEMJMDv8AOtXb4+GXJYwakZvUW1LyZy9qzl++XY+Ybieo+gBhlEzAnYVm8cPstTkQHF9Pjugb9zpQv2i7BJuNA5xp2q/4x4bs2WAuXWLZUf0ic2fXKW5EdamWsKWQW7CqlokM4uHN6tpk9qxye3BXJ0bQU5uoqzHJfvtsWI661IGCvNEPM8tZHvW7teHM6Lat3CbhOpVZn200FbHhngxFdXxDG5cAgKIA/wBRH8qxjkhP8Nmssc4fk6PL+CeEb96MqszbGRp79vnW14P/AIWgD99djSCtsAmOhY6CvS8PhVVQICqNlUQP/dFz8gK0SM3IzvB/B+DwoHl2VzD8T+tvq21XDfajOtMoJA5KWU08muRJiCaVgD0600kdaeiiTA5044YnlpSsYAEV0MDyOnapKYNzy9qJ/wBPalYyHI6V0OBqaljhrdaceHtRYEUODTxFG/YW6Uw4dp2p2IJa0G9daTTFsmngUwG+V2pwQ9frTlYzyiihqoRU4/geHvAi7aXXmBB+o1rO4zwAoBOHuEfwvqPqNR863OSjWEg7VnLHCXaJcUzxPi3CcZZaHs6fnBzL9tR8xT+GYBx6njNsI2EivbrmHVu1UPFPDNtpIGRj+JP5rsa5MvpG18GS8aPL+AcRyubLWiLkmSdveav7twR3qRxDhlyzqwzrydRt/mG4qJew7MhNsIW5KxIB+deblxz5U0V0CtcPFyS+xEAduvzph4dcCLbS4AoBGo1Knb51meE+JrlkvbxCGVJ25HoZ5Vs8HdL20dhBZQSOk61UFLH0Q0pFRex122SgtSF0Gk8utKpGI8Q2bbFLmYMpgwCR219orldCzZfongjOYnxcxZXt4a15kKgeGaOXpkgL8qC/DcVdZXPmXL4dkNt4YhFUEMw2VZbSoXC7V+yhNrzgikkMFbLlnQkxFaTBY43Ai2MrG7YnEO4OdnLHUNofTPtX0GSairlocIOTqOyHgR+y3HXFKlk+W1xBIm5dEZCxBI010od3xI964ztcS1mQKcg9LaatB2mrXhvhWyXbzPVAUamT1J17xVzwzhVm3buXPKTVmy6DQLoPlpXm5fWSlqGj0MXpIx3PZmeF4LDSJueYxgCZJ7AVrsBw25nyJaRRoWZgYUde57VNwlm15tq3YtprDtAGgiSxPKDFaK62uRNuZ61hjwPI+UmbZcyxrjFArFoIMtv/AFPAk/0qTbTKNKdbtwK6TXekkqR57bbtnGO0867NKK4lwTsT+lDdAdC79qDcugQP7j3qStsnejpZFQ5FKJAw9otM7cutTLeHFSLaAUQIOlTbHSArYA2AowSngUHEYtE+I/LnSGGAprNGpgAbk8q5YvhhIoeOwa3VyvMe+nuRsfnNH7AZbxD45t2hFiLj9SDkHtsW+VYriv8AiFjGSAcmvqyLBK8yGMwY0r0DG4PDYZSyWregJNxspg9Mz7GvJeJededmYKpkmAdPkedeb6iWTG7lL+EZTsB/8jxJyzevgAlkJuMY1jee1b/wb/iBnK2sUVM6LdEDXkLgGn+oV5snB2bUsq+8yPcR/c0O7w+6h9QkfmGx+Y/nWOPPxl8ZfwZqTWz6RMVkvEfGYvCzbbLkP7wgwSYBCgjlB/uKr/APislPJxJ+BZS6dio/Cx/MOXWq/heGOKxRjUs7O55IpaTJ+cV0+p9RJxisXbZpKVrRb4LiOJa+oQeaHPqBhVRJEssaiB7zWv8AKp2EwaWxCCOp5n3NGIrtxKUVt2VGOtgBZ6Gu23IO00QrSzEbia25DoeLq+1PNRyVauZiNKYh17DhttD9j7isp4h4RcdG/Z2W3ejQMJQn+Xv9q1R1oN+1m3ocVJUxM+YOKriUvmxi1KXCxLk7MDsVOxXuK33gfG+Zh2ts3qtMQZMkjcH25fKt54o8OWcbb8q+uo1S4PiQ9Qf5bGvF+NcKxOCvPackZ1y5l+G4m2YfzG4rjzYEulol9kvEeNULHPZOYGDERI00+lKs22GgxFKo/wATF+n+zWjQcZ8SvfYsty7bS4Apt+YSqn8UfwmhLxPy2Rl0hSDr7f0rKLgiY9R1+Edvze1S/wDpY2JJga77xMDqa6cic3cmbY3wXxRqT4xWGIYZp1PMrERQz4xm1lLwDIHYe1Z7BcLVzsRAkyIq54X4YS7dtWz+N0UjnDMJn/TrUezE096Z674KwhtYQXmnzMQFbXcIR+7Xtpr7t2rR4e1A786FfHrVQICjbpGgFSFOldSSiqRxyk5O2dJpjEDWuM4HyoVtZM1LdCSsIAWqVatRXLa0Zaybs0SHrTxQzTw9ADwetRL+O/eLbBGpie+un2pzlp/TSf51SvYsWLoeAbt0soJMnYTEnT2FWl5BE9r9y4zC16VEgvBO0fCDoZ1+neqrit9cLbDXXnm7SM0AEmOpPT351ZYXiaJZuKDGQkFiIkjcwe86npWOTFDH4u3ba0Hs5gSXMAqmo05yeXOh/RSLM8QuKlq8isZGeCYIDdV3Gmsd60WC4mb9pWTKGgZwfwtzA61G4rhSSMrACTImBvBXTfvVNc4aozlDGzKRmBIM65emnOp2mU6aLvi91lsxlmdCAASepA5idaxfGLqMgRraq2acxCjKpHqMjnMVdcNU3QFug6QVMkZtTqZ1meU8xVbxnDIt5lmAdtyddCCZ0HbmTUZFyFFLplDd4SLjME8wR+IRlDawIO4IgyCNay64e690ojkhZBYE5TB3E16VcwDC0AQwuXmAVU1bKVObNGnKAfwzTLHhG8qsSLaAqBBbbWTJA1PfbSufJ6dPUYr+jmyLdJFR4Iwot3AbozJcJt7BoJBgtImdCO01scPikw93IFye3wnsQvPppVZw3g1zDAXM6PDSypJMLqQBGpENoOQoPFPENi6Ge2ZGYA5hAmCVI2MGdT3961ww4Rpl4ot6Zs7nGbYUHUyQIA+8nSKPaxkiYgH5/wDFYyzaa5YkqZWCNeQbMAMu5j9BVlhW8owzvqSQST3nTmIAropF0zVh66TVXw7FSGAn0mATz+nKpwuVLYHXSgq5BgmenajZ6FcAPKmpBQ404PO9RojnXDdGnU6D6T/KtU7M2h+ItTWf8ScDTF2TafR11Ruat19uRHStHbeaBirezcxv3FMR894zANbdkcQymCO4/Ud6Ve34rglm4xdraknckdorlR7ZfM8OwvC9V/O5IQRoiLMk+0fWasTh1QB4mNEUwPSJDXHn+IfSBzp4u3M5z2yNW8y4CuuTLKoBsNVWBuSAedEu2zcuKGHqdy1xdIVVMAT0EMPcMeVZU/J1Kl0Ns4NVEvBBhpMwxJkKegiPtVt4Vtn9ssM5Bm4+2xbI5+g0AqDiXlgFBgaIIABbU7HoSPsOVd4fivJv2SCGCXQP9IIN67PSAUB7Gqj2KXTR6/ihFz5H9aItdxayA45U0D+v2rZnICvPr2FOwtwNtTF1qXZWsJPZaQZRREWmI3vTwakoIBXS1JTTwKoQC8YB6wYqnxNvKQVtG635zpEnUdYHIVc3Ek123ES0DWNavwKys4ipJHoAUjXXQDuetDwuHFsFgiqx+EjcjrBGhmABUnGYpw2UDTkYETE89qbxC/lyZmDE/hJgSBqBG9LopHLFs5dwTyJj/VGk6jpVLxhrua263GIUkG3IErscpjUSNj15UsbiUNwKQQORQwubX0xqTzknTWpTWgcyPBETtG+pjT2qfop62RLSKVy5ilwmTzEnsTsNBUxsL67YuOhOpLawACNQsxPIVCvWE8wS2s6RziKnPhyxGVd4k84H9zFJfoIscPcLPJmBsOvv37VmvEV67ccqGAEgZTHpnfUEmYG1W1/GsmaTA2GoJkiAX6CeVUlnB27noHpu5pfOGDRl+EdTqDr+am9qilp2P8NBrV6Gya7QwIZgusa7iY21oHC0Fp7yJlOa48sxJynMR6U05T8+sVosFw1bbRcKMY9LEAPEcyNyOtYbieFNjiTqCcrnzUkfjYS4zdJ+57U6om7ZusPZ/Z7AkE7kDTcknYe9ZwJev3RnV0SM0kxEhgQo9m+wNTMHx021IuBmYsACRE6bCd9t+9OxvEC4BmFBAKjVz0EjkddqLTCmiZZwgtuzJmkhFKknQKYkDrBJ71YW7/eq3DcMaAzSJA5mdTPxTIH1qe1oAjvsec9CedDVq0TdMk566WoSCnxWZRwvQ82tOZaDdU8qpMTRKVtqLcadO1RrO0dKNOlbpmQC3tSpqNp9f1pVQjxtXAByqCCQLcaABNXbXkGYkE7swJ2ol51CkAkEKJ3+FpCQO6yfYL1NRbSA+gNI3c8mthRAB/CpUOY5IpO5oeKcklTIZzmPIhmkBd9IQ6//ALO1YUddjrSls75iASYbWVRCM9wDqMwVQNZI5igNbEszgi2qoSvMWh/9af5mOp+VSr7AiN0UZ3E7W1f90hPVnfOx5lh0p920GcWyRCTexBG+fLnaeQyj0gdZpWVVnq3gziJv4VC/xBQGHcaH+vzqyywcp+XcV5x4L4s9jEFLh9V85gNgjBVhI65SAfYCvUIFxZHL7H+lbJ2rOWceLor0qZaFRmSDrR7J5Vi+ykSFFFAmhLRlNSMci0+uA06mIg4i0/4T/wA/3ypl3D6ZiWBnaQVnqARod/rVgRUe8sggc9N+XSrTEQuJ4wlQU0IBAYAErtLa6RvWXTCk4jKxZmIJbYLICiOpbM398tRdwrQVUxO/6Cq61wXLLjMX/MSdSBAJA6An60NFJqgj8K+DPlGUmMohvqDNOxhQJqdOu8e3fvT0ven1iTt9R/zQbmAS7EWztqW3+Y60MRWYDAsX/dhiJkBjMdQWINXmAwpUscxY7GJyiNNP0+VSsFgxaAgfCNhzqvxuOYlR5bL3nQDvB+32pJJDuyHx62qPt/8AZlLSBBldNOkj7VBw2BJvJfV8kKbdwEnM06gEnpIijYviDBlDC20aywkqPxCTvqAakWuKW7oC3CAzEEkbSAPxD/mlqyndFnfv5SnLb6d+u9C4hwu3dgkSdCDzkCAZ5GKlYIowGUgipj3VT4tP6VRGyrtcLyjWYPIwQPmda7f4QgIZQMw1GgMdY00kEirRcQp2I70C5cSYYieU0ILIlwMCIuGecjcT+tFOHLETOn86MMKD06ipQFDYqI626cUozKK4RUUMjstBK1JcUFvagY2yuvypX9BRbI1J7VExl8CW+graPRkwbXgNJ2pVk8bxO2HYPchp1E7Uq0EYUuApyzLZE1Yn15DmOmhIG5PPlCagwiIReJnIELKw+I2zC5pMw75VUDkHY+6xIVstoFkSC7NzS2WYqo/iuSIG5UJ+Y0fFqplCoyW2VrwE/GBFqwv5gNFJ3JYnlXOdfYO3ioDMwAjy2IBAWAg8mx6uQ1J+c7VItYiFKsCDJuXvzFFyv6p0GdzbHeaDZRZK3WkW/Xd21OQSg6ZFhB0N2KSy2ckMXvAOwInIJJCR3ldemo5Gkxp0DS5cAa8Sc152RAPSRqHZxvAE8t89ereGuMF1gmLqBRcHcqCf5/Q15sl0SzwMlkZUjVTdcqWI0EzBA/yD5v4PxB7TtiGkkrJAn1FmjLr8RB005sOtVB0yZxTR7ZbZbg6Hp/ShKse3WqLhvEVuorqdwCDVzY4nyuCR1G9aShZzp0SQaKhoaoraoQf1FdFYuLRaZIWnA0JDTgaQBK5FNnlOtPFMDuWuFBXRSJp2AJsKp3FFVAK7XaAFpQ2sjtRKRNAEW9grfNQflQhgrQHw/b+UVPrlIAVmwo2FDxeGDCDsd6k0jTAprPDGRpSAJ22/5oON4axIYCdZ6a+9X1MaiwI+FnKJ3o4pAVxlpAdNNNdrhNIATGhkU641RMTiQNTp35VUY2Jsfdu6R1+9ZfxJxlLKMxOw+nYUbifF9CF+Z/vavLfEfFzfcqNEXYkH1EbkdxmEVt0iFtkN8SbpNxlBLamXj7UqjDiGUAAnYfUgE7dzSqDSy2tMbQDiLjK8g87uIc7HqFg/7T+YGjWAEQgEMEglokNiXLBDruiqS3yPyGJOqmVVjbtAbMwUeddHWTlUdPMHSh3rS5tYNuyozw3pZlnMZHNiYB6uBsKg1AY1gFNrUyvmXn/EZObIeXqYoZ5EirC0WYFVEXL5DabqrQqqOwEKJ5eqodnDtdhfie8TccjYqNAskglczfS1NF84RdvwwklEk8ipJYFRqVRc3TUDagEctvmcJbBW2iwgOxYgqzkAanlygAbTR/2fOwtLGW2xzncArKlo5qvr99OlBsAraF3QEMhHPaDGpHw5YHcrRrb5LQVY824TBAy5QwyeqdSJzmTzSmKiZwbjhtXGcBvJYgKmX4UVYDZusAaCdBW/wuNDKCCCDsQZrz4xbXMzG47KVjMSFEakg6QxEQNg1DwvFDgRaUZn8z94+sCGEkoGMAgmDO5npVKdaE8dqz0xbhGqkg9qmWeOMNLi5h1G9UOExgcSpOhIIkSCDBBHY0YvWnZjRqsPj7bfC0djUnzY/wDVYZ4p9riFxNmJHepcEx7NsYOoiaJbJjXesnh/EpGjLVnhuP2m5xUcB2XgNPmqw48mMhUjnJqWL47VNMLJApUMXhSFwdaKYWEpU3OK4XoGPphWYNJXFdLCgBwpsVzOOtNa6OtFAOpE0I31FBuY5RrpRxYrRKNcqpxHG0HMVVYrxKo2qlAVmluXRUTEY9V3IFY7FeIHb4dKr7uKZjqapRQbNTi+PKPh1NUGN4kzGWOlV9zEAVnuL8YzehDAJAJ6hgSD7aVfQqOcf4x5ga3baAA0n/LEr9DVPcsqWE7wsxMEiAVA91J+1c8srcLoVI9O+gbMpEg6x0P+ahPi2ZFGbKV9/hGUEg7Els397Q2UjtmysavtI1DgwDAkR0ApUDEYTMxKkR8tSNCfmQTSpAXa3fKAKwRaOW0SZW5cBh2AiCAzzmPK2gG9MBOVcOSQpYvLDSFRzJ6kmWPIwvejIF8xh/27AypMZCVJIkbEmHJA3EVXWcI5UsxhnVhbk7JB8y5vyTMD3cDlWZuEOKIJcQPNVic0ytojy0iNiQhJI/P3rnFXHmBEJC2YCyN7jQzzry9I7RHKpFy6pLX20tDKFUgSQPSiAHaVAmdgTUdLKZMzBif3hidCxidY0Hq3nXMOlNMGvBOtgvcQHRbQL3AY9OeHGYdch25ZeRGnOFhWuhmMMYygrPJRmM+nQNm0nXNXcOuglQxvm7duQdkk21AYzuzNHuOlWGEt5LV5tACpCEak5iqCDpv64PPtRYJWRuO4bzbgy25AVCxAAaSnmPmI/FAOnX2NRmt/vVuSPKsx6mE54YvlUkHMzCZ22nlUlXyYV2bVrj+UNNSCczsO/pYd85miuirZULKszyJMw5SJ7Zbe/diOQpNlJIok4lctMjIxVjEkyS40XUdTHyk1s+DeJUuwr+h+h59IPtrFZE4QMSFksFDSBOmoH3nXtzoWKwENqYhZ1Ox0MaajY01OhShZ6abgNCdq89wniW7ZbKT5iaBRPrHpk6ncDTfrWowPiC1cOXN6vy7HXsdx3E1pdmLiWzGgsaXmg9PauMeXOgKEL7rsxHzog4neGzmozUyaVjos7fiK+Oc0W14xuSRlBIqmof8AOlYcUaVfGTc0p48ZdUNZammiw4I1n/zIflNI+MByU1kq4Wp2LgjUt4vPJaBc8VOdhWcLU1mNFhwRd3OPXW51DvcTckAk61X5jTfMae1AcSa108zTTeFRzcod7FqoJYgAVQqJnnd6i4viSoPUwE7dSegFZvivGjkY2QTE6ttpEgdwJPyrL4XGO11XdmJn/iBTsRq8Rxg3gfwprpIkn4YYE7T/AGaYMGWW2ATmLADmJFtWUGdRuBUezhyC0FoKmIAkBgbkjnt0qws2y4zESxCka6zJVx0BOZe1IAhwufNv6fLZRpsfwsdQQJYDsNqjYjhyqk7nUNto66SP4SQB00b3qTYQG4AYy3UYQBEeWxb83UMJ7mi4hybbMzqJb1R+b1aAAGNSW0MHP7UmBlcY4LkzvB+JhuBOlKtDwzDK1pSQr7+okgn1EbTy2+VKigGYiznIsKQpt5nuk6AA7ydwFWAe7GjcT9YhZm6qKq/lsq0CehdhmPWRQsDhS627RJm6WuXn5+WTPq6k5CfYDrXLWIWbmKYQM2WypnUKItADnG59h1rI6EOuKTFi2ZAC5/ym562M6fgVjr1qPirgZ1tKS1u2Mznkx1Y/KTEdfei4O55Nh7p+NpUa65RHmGfwksVHXSoi4ZktAE+u60EdFWGJj3I+lNEssSXcPcCxC27ajYAAFQAJ65mJ23qwxeKVrgt22UIoREWDkMelW0Op1B+XOo9+PLC21JzidBJyx5dv7G4xnm1TOBWVtZrjADKJDMZIZnCpI7DMY70FKyS9hLt1hLLbsWtToMsIZ+oUmerDrQLwzOoKqIXNBiFa5LtIkDNljnpUjg122EuF2VxEtAMMCx0lt/hy0O2qvN1kP/caXM+s5dQo5DRYpMpdkS5aUO3qOpySuwy6Akj2P1qFlclxliSCcwy+vaBOug9Mfw1eLafWXAysFyqAFCgS56/FA35VWqozvnmS2YN0LuzNE6xG1RZbRm2sM7gAepETQTozkwJO3wj5moz2NLr8lIQdRkHLTffXtWi4LYXO7+rcEaHZFDF2JOmhaPcVU21b9kHpI8xiFM7ksNhygZ/91aWY1obY4rfs2lYPPpmG1E5gIB3ECrfD+KvV5bowMKSRBHqG0HWoOPwa5rVmdSE2mPW5fTrpOtVzpN6843ByIOvpKj6Ez8qFIHE2eG8QWXAy3F10AJyn3g1OTEgwR8o1066V5xisEFdlHq8tEUf5n0H01pqq6F8hYQwRYY6RABp2Kj0rzh17V0XR1HOvPbXGMSgX94T6CwzAHWTHLpRB4nviZW20IG+GPiMcqLA3uauZv6ViG8UuDHkqdOTMOS/1pDxW2WfJH+8/0oA2pNDZqxp8VOY/dbwfiOx+VAu+KXgkW1gb6k/3yoCzbPcoRxI61ik8Q3nUsAigb6T+tQn4piGn1nbWIA67/KgTZvrmLA1/v71X4rj1pfxA8oX1E6bac6ydhS7qCS8gnUmDvpJ+Qp2FwgZF/idWAHKUeR//AD9qdiLPG+IGmFUgayW7GNFXn86rrN57reo7ajMJ76LtRRaXKJ09LSecFkb9WIqRw4kG3ECXeDudBl25aGlYUPs4QB5fUSJk/gdYYL1ESdOtUBtFHInVWInupidPatd5PqJMiQwGoJMrAH2O3XlVR4iwxF3PyugP7MdHHuGB+tOBMybg3z2wxEHMQB1CgGQeZ/r2qXaZjbJUwBLAHaM/2aZ16e9A4Fdm0VBiJOxP16TUzAPAZTm0VxoYOmoknt171ZI+/eANskahLimdTBVyB0ZZ6bSOlRXkLOaM1vMASN0BKA7booHuDzFdxNoXEAWcyvoCdfUV2I31b6GhYq65VGKgaMozT7qN/wCJopABxDFWYWnUJJKg8s3qjbqaVMsFmUHID3I1gaDfsKVIC2fEAJeZTDXR5dsa6W8oUGeyrt1NAxF9WYW4OW1CWwABL7u3bUAUqVZm/wBHcbY9f7MYItyznWWiIXXoxPaRNdssLt57rEhS0AQPSmzexgEaVylTCtkrhuHa7cYKxAY5kWSAdIUHsq6d6lYt1ymwoMB2LEQAXKxIHQECKVKov5F18SbisqouHiPhLHnlVc5HcySKssHbRlKsW9ILttADBCVEdAR9TSpUpFx7IX7V+7RZytAuPoCXzGQC3KAJ0NVHE0Izkgl8xEk/l9O+50g0qVC7CXQbEtGELj0m6RbAB0hsogx/Co1qA2A8y7h7A0XMzabwpyz86VKmn5JkvH7D/Jdsaz+krbViIkaosKIPQmq7h1j91afQ58REaySViZ7ZqVKndiS3/YU2C1y4ds19VPXKCxb7JA9zUJcMP3p3Ga6/0XT7stKlTF9jsdZHr/hsIB7tln/y+1Q8bhcvm9R5Sj5kafY0qVJA+jmMwsXWnlP/AJAfypjYGLQn4SfnqP0lTSpUmwSQr+Gyrt6vSCegyg6fWuHCBUzbCYns08vlXKVMGgmGtqw1UDKCGb807aD3qOLEFSdfUf8AaNRpSpU0S+iXwp4CQNQT/PMPaj+XlVVH/wCPXoPMcH6gmlSp+ReBt61CXIMZSQp11lkIPsBFT8DY9CqACSWju7bb7aR9KVKjwLyWCuquznXKqnWdHPxAdR/SqrjtstZDndXPvluCR90n50qVOHYpkPw9ehm6ZWJ6ERBkfOr/AAdg+q5oJUMRuDpt/wA0qVamSImKLCRbMsGRh0hUU6/+q7dshynMZoM7/vCSNecGfrSpVLGT8LhWygDIIkQcx2JB/Su0qVAH/9k=</t>
  </si>
  <si>
    <t>Muhallabia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</si>
  <si>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BBQEBAQAAAAAAAAAAAAAFAQIEBgcDAAj/xAA2EAACAQMCBAQDBQgDAAAAAAABAgMABBEFIRIxQVEGE2FxIjKBFFKRocEHIzNCsdHh8HKCsv/EABoBAAIDAQEAAAAAAAAAAAAAAAMFAQIEAAb/xAAiEQACAgICAwADAQAAAAAAAAAAAQIRAwQSISIxQRNRcRT/2gAMAwEAAhEDEQA/ANspK8aSqECg0ppBS1xB6mO5zwxjL+vIeppztwqWPIc6Yh4Y8n523NVcqJSsbJbxlczuWPc9PYcqgzWlowwJZwe6kf2qRcypBE00oZgOg6noBmhtvr1tJeywvC6QpGreZw/Id8qw6EbcqyZNqEZVJpF/xJ/CFqGm3AjJXhvYeqEcMi+3f/dqqd6TbYeN2lt2OMsMMh7GtMjeObPCVAJPB8QPEB2qt+LNIXy2u41HDJhJwOueTe+cUWMuSsy7GtGceilTwLN+8hfy5McxXBGkiXhlXL9Sq7GudjdtxGM44kYqwJ6jnRHzlfcrVhK410a7SUlLRj0QteyBSZpqqcksc9qgg53b4tpD2H609tz6U6SNZY2jb5WBBqNZSGSLgf8AiRHgf3HX6jeh5F0TH2VbxDqcq3ZgmjJ8sgkRnPEM/Dtn5tvptjNVHUHiuZRFby+WrFmHlK/CoOcHPfOc8IJ61fPGVpc3iW6W0S8KEySSPHxgAbjbr7e1Ua3ttSSbjWZ189tppYyS2DyUEnON8cvwFeey43DLJs0p2izeCLt2uja3ccaLCv7rMZVvM5Pj0xgczy/G5ahCs1hcxtyaJh+VC/DGli1tVlmSMyMMq3Bwso7GiWq3CWunzPI3CCpUH3/3NONOEo41yAzowLWZZLDXLs4JBfPD2JANSIdU/dg+Zz/KhPiC9N1rF5dD5ZJSQOy9PyxQ8TI44g35kVoEsopts+oQa8zYpgbelHc0YbjlpxOKZueVc2fL8CKzt1wOXuagg6mQg8sChN208GoG4iAAZQCDyf0P96K+XKPuD8TUa7SRoyskQcd42+IeuDUP0QOg1O1fCyOIXI+SXb8DyNPEVrwgyNE4ViyE4HD7UCcSqp4YluIs/wApwR7g1n3jnX7zTbkrpcUcajZllUsQffNDcURLMoezXLnVbK2UlrhGIGcIc/4H1rIfG/7RIL+9awsmDwrlXlU5Ueg7+p5e/TM9Y8R6xqsbJeX0rQ53gX4U/Ac/rQpJfQmrfwHkk5KkXO+jiuEDx7luRoDPFKkhUBiOmK9puoup8tjgHYZNFwXYZB26dagw04dM+llFPAr1NeQIM9e1FGoufMkMSkjABcjpnp708ukKBY15bACuFs2LXjx8UpLk+/8AjA+lcrhgkQfGSGGN8Vny5eJeMbOjXMwyTwgCmRXhnMi8J/duUbiHX0qkXmrXi3d23mRpnHmLGvEzADbPCD12x296neG9cMl8InIkWbZpGc5JA22wMbc8gcqWw3uU0vgV46Qe1AMjC4iB4h8w+8Ox/Q1k3jiwjuNSlkDsssuSnGfgbfl6VtJjjni23VsjtWUftAhEVkePZ4Jymf6fpTNO0LduHjaMm1rTbmxXz54TH0bqG9aix24REXBkmkYKIwcYz3olq+oPe+RZlsr5i+/OjGjWDNaTXaw8UcknAOBQGlYb8Kfr05Zqyl8L68eUfIDS6Ykdy8KsxC4wTzwaKQWnkRiOPjkxzY966i2jm+03aQOkisAWkbiKb8OMjb02qfb/AMFQV3G3OosybFqXE+gZZOAAKCzHoKbFE+WMjZ4uQ7U4DHqe9OBowxOFi3HYw55hcH6bUL8ToHs2SGcpcBOJI+jjI51MSUWd6beXaOclom9eq1JltYrhg0oDAAgbcs86w7OJzi4/sLjlRlsMUMDy/aJBJKg4mBUFi5wQflzj+/vRbRvsl9q9skgadB8vwAKuM9QN/Tl7bmj2veGIbq2VLSNULuA3w52yCT6cqMaRotppsCpFGGYDdyN2Pel2HSn+Ty+BnNUEI1A2UbVln7SQlxaXgUjia4cr/wBcD+oNaZf3S2lsxBAkI+Aevf2rBfEniOPUNQ1EW0ga2s0ECPn5n3Ln8cfhTlLoX7L8GUvTY/P1ZckBFWRmZuSgKdz9cVdtGMuprY2Ucv2W3tYDIkhXeMOxALdS7AZx2Yds1WPD+nPqHDEjKhvGbjlY4WG3j3kcnoM/+cda0uBYWhVLO3MFuG4vMdcSS7AL/wAQFAAHP2yRXNFVlWKPYA8R6QdOuBaWNwLizRQXddgWP8p9Rj6fXaJbo6RBY3AA5ht8GrnFEuODhXlgLjbHtUV9BtXYtlkz0AGKmjBlyvJK2armvZpma8DRBsc75IJbV1uyBEN+InHCehHrQWz8QfZ5HgnJliU4WRxwEj61w1C6luZbjzT8MMhRFHIDA3996pmuyOgIVjg0ORhltSUvFdGox63YMP4wX0I3qBq/jHStMhLy3UMQ+9M2PwHM+wr591C4lDtiRhv0NDy+SSyqx9RVQ/8AobXovHi39ph1WO5ttGMoTgxJeOvCTk/Kg5gYzvsfQczQbNrnUsWEHE8txMI0UDOdv6VDvbh3A2VR2UYFWXwGPslnq+rQ7XdlaDyGPJDI2C3vjlROqs6ubtlttLfT7W6bRLRxILdUW+kBzxuu6wg/dQ7t95z2GKPzTxxW/mHccgO9Urw9GtuieXnLDLEnJJO5JqzX+8US9MZqli/NPnJsI6aWlk8xzuT8NEXj4WOCR6Ch+jniOT3xRSXZqugS9H//2Q==</t>
  </si>
  <si>
    <t>Chicken Mandi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</si>
  <si>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wEBAQEAAAAAAAAAAAAFBgIDBwQIAQD/xAA8EAACAQIFAgQDBwEFCQAAAAABAgMEEQAFEiExBlETQWFxFCKBBzJCkaGxwSNi0dLw8RU0Q1JjkqKywv/EABoBAAIDAQEAAAAAAAAAAAAAAAQFAQIDBgD/xAAmEQACAgEDBAEFAQAAAAAAAAABAgADERIhMQQTIkEFIzIzYYEU/9oADAMBAAIRAxEAPwDFztiJ5xJr4+EYkz0+D1xE98StvjWvsl6Ij8OLqXOYQwvqoIJBsf8Aqkdv+X8+2PSZb9nX2YRGKLN+q4bg2eDLnFr9ml/wfn2xqc2ZwQWijAJUWCINl9McmY1bx07spvI2y7+ZwAoYpj89RMBHrPiKzm7eosMC39R2yFXcmb00dzJPEPNnVQrm0ACjzuMKcnWdQc5DNGktMGIkhQWa3k1zhlmpoBTqEBZH31KOPc+WMxz3Lqt8zqDlsMs4hjsfCWxjW5sS38f64C/02l9JMIFFYGQI45lnNPV1KQJL4UTANq4se1+/bEsu6hkp40PxEzRkgDxDptfe9v8APOEelqZpoFbwJ5ICLSqm7xng2t25Hn/PVFQJXaKiqzCSopVYmHTJcMCLWJHmCAe+2BrBYthctgzbtpowBNUoOpRIhZyWXVYFvTnBuHMIJYw7MBftjHoJKLL1glNQ6RlrESv6XO17k8X7XGC8HUyGFC41NbfRZgPS5tjavrrqx5DIgj9Op+2YM7YrMhOJc4iVtzh1BY0fZz0wequoo6eZW+AgHjVbAkfIDst+7Hb2ufLHoiQiwRFCIoCqoFgoHAAwrfZPkIybo+Cd1tVZnapkJG4T/hr7ad/djg7mNaKZgPU2+mB77lqGppetC5wIKzTMWeo+HpkLOhI44PmT+uL8vhcHXVSbIB6i9v8APOL4ctM0z1Ex0hr2Ui/rviVXHI8Yj8NQEGkAceV/2GEzu5Y2N/IzrChQokamtVljVfmQcgcHbC3SZpLQ5jmMShI0dhbT7Dy/PB2vJSMsDoRYyI2t54U/ASpnnkrKORnnb5pVcWCgWBGk3v2I42xkpJY5MsF2zictLFNR5k1TlVRBaRv61PMCCQdiVPF9/PbFstLF4rmClkERk0yyyR6fEPJ25Ftt/X2OPnUlFm9O8Ga5ZXjMaJI9BhKgak7G34ux5Fve8uns1SsWLwQRHuUaoNhE4H3S297dvTBLB1r3OZQuM8SmHoWjynLXq+oav4mnhk1MkMZZwpsbAatt9ztuL3wIzDOMsM6/DtmdFAECxwK0bqqji2q9tvK5HONBzOp+JonopZYYRIjxzGSTTGvyNawK772uPL14ObZnl9FV1Akhy6umjChVl+PhiDgeYV4tVvpjam/WPIwYrvxENRbtjtyPLmzjPKDLE1XqqhIiV5AJFz9BfA3ccYe/saoxU9f0TsP92ilm+oQqP1YYbwKegmjRbJGoWNQFQDyAFgMLfUbU8dVA0h+fUDY/i7W74Z2HOFfqJ5TWJHcCIEajpvcHn27YXfInFMK6X8kB5rnEyBG+LeKoJuEMbaT6A2Pbzx1U+cCamlnp6qKQxISyILkEemAPUJSWrZltphIKkrZWbhhcedhbg4WpKZ3q3r6R5aWOOnbWzgX/ALK++oj2wsqUWcmGO5Xid9XnjZ/UzTSkLRRBlALMokNtge/fjbAfNOoDmNPAaepK1MJJWUOwKDb5bkknb2v+/Bm5ZDFSMdMEQ1PoGxZr7n6X29cF6PLckKRLV1iJrAKiSnKEj6/3YPCogBxMPNzzCfS3U1NUQNRVlZHEZFvIsxADkefoT54/dN10ceb1U8Ct8Hf5GEes7HyHbz7nEq3obLa2JZMhm8SS1yIyCv1B4GIQdK5vlsoSamM9GQTdLbHta+MbAhBKzQBuGjnls8DTxOqAjSW1ylSFW45HPN7W7HywQjqleJGvOhNyQLm5ud+cI3TJnknkpTMwBbT4ZBD6bna44sbj6+uHqKgEaBIX3A/qDxnUBvO2+F7qQcCX29zzY+kEEDGjfYKQ/WdSe2Wyn/zjxnEi3N8aD9hEwi66MbG3jUUqD13Vv/nHVxTN9I88J+ZMamtaWxRIpCxbRfY3HP8AdfDoygo4HOk8YTpI0WZm0E2kNyQBva4IJ57YUfJNsohnS+4GGTeJLUO0XjCIMIw5Zfe24B8jztYjA+sp6ShmAJKwMBHNEpZCV53uO/n64bKWaaKVkmkiUMdREYtpG/nbnb9MLvWAjqJI5Imebw7tKrS6NrbatNrjjb0tvhfXuRiEZwcGEjSUtHRy1GXQRQatjPDT6yu3LC+o44ZKiokywLDmdNXTKb3JaFbey3OBWRZvNSoHkmjqYV4kgP4fJSL8ji4v698GZYMuzJVqJaSmqoJN1nUKL25DA8P+9vpghmcHBmilPUuyujq4ahK+ll8YGwmCzK6bcixRSLem+C9fmNEKvRFUOzMoKxyD5iWPA8/9MK9TldBGrQwvWUURNyaSUg7/ANk7b9h+eItlmUwCI5ZVtFUR/OpkZiT3O7Hy/bFms8dOJAUas5hTMctWq0Ts81JIsgOuDZh29+cFYaiOkUxVDvHJcn5t9V/Mc2Hp6Y4qh1kpaaWW0kZjKkEkBtu/qR+mLaShyyrpkmhZZFP4ggkub9wLYCbYzzbzzs/3bnB37OcyGV9c5NVSGyCpEbnsHBQ/+2FxSzbE3xIKybqSGG4I5Bx1UUT2OYwC1uThVzSF6WpqHij2EZIJ8jY729ePpgr0hnC9Q9L5fmiMPEmhAlt+GQbOPzBxTnHztH4iG2mxGm9yP52wu+QVe3COnJ1RWzCmq6Z2ndHeKpSNZWQksF0/My2tpHp63wCraGloG+EoppZlq0EkYExLAhjq3PkwPBPfDPmGa09C/i1s86Np3iUtp99tgf4GA1PTx5nM+YeDpaXZCwsQg8z74TltAJEPRdZxEyvo3pYHo6GnaJC+o/NqJvzvjqpMsq0po6armklgkIaSKRdQsOL38+3th4psqWRn0xB2HJPHvjrky+CGB1kbXUMur5d98Wqtudcjb9y1i1qcRPp+mKCn1QGCCQPsrFLFV9Df9MdFJ0tJ8WjQV1PBGx4QFi1vQm17euCkcyB0MkqR6TuCASwtbF9Rm9NRI0xliSMcyMwAv298braRyczMrjidE6xrRLSRrKRGwChFOvnew+u+LqOJqOHwopmjBJYgjQbnkkDb64WqzMviXd3q00KASscpWQAj8XACn9frgnTdUUIiAho62SMfdeOVSGHuzXxg1er7tp7J9bzAo1APN8TY9sUA74uXdbnHURVNa+wfqZaSun6dq5LRVZ8alJ4EoHzL9QL+6nvjaqmnjnjZJUDAqQQRjyHTTS088c9PI0U0TCSORDYqwNwR9Rj1j05XS5n0/ltfUhBNU0scsmgWGplBNsQygjBkA4Mz7qChM9UaeX+kgsF8M8qLcbbdsEqGILAWYkAWAVefrizqRjH1FMibAwqBt929zceuFyvzaphAVAgUM4tvvYX7+uOZavt2EH1HCv8AT2h2orjF8yOBdbWPyqPrfAh8+iTUXnEkljfwdyLYtqckovHkqXV5HBWwd9Q3IH7E4JxZJQxSl1iN32IvtstxtiCS3Mp3BELMM1qauR4aWCSORLmKSd20v5GyjtfvgKmUz1Cf7QzSY1DbmFGf5duwB2HGNEr4I54K0OuyxBlFz8raS1xfj6eWBSxrTChp4QBHJFrItwfl3H/ccE0kY8RiRnPMR46OtqaxqelXxqRiD4kZIDeh7efP540TJnWmy+OGspIGlQWLRXII9djv3/jjHbl1HTRZdMYoER42VQwHOo7kg7X+mLK+pqFmULM6jQPu2GIttVtsSAxHE//Z</t>
  </si>
  <si>
    <t>Kibbeh</t>
  </si>
  <si>
    <t>https://encrypted-tbn2.gstatic.com/images?q=tbn:ANd9GcRCraWeDsbxQh1dw5rPG5v_E5EgS0rN8ET63NFbayyigboqKDJktibgRvxaI9B-bczMStMhlYb3Pc__kOMkZhjStBhHXuO4SJ9Md7ZArE02Ww</t>
  </si>
  <si>
    <t>Samboosa</t>
  </si>
  <si>
    <t>data:image/jpeg;base64,/9j/4AAQSkZJRgABAQAAAQABAAD/2wCEAAkGBwgHBgkIBwgKCgkLDRYPDQwMDRsUFRAWIB0iIiAdHx8kKDQsJCYxJx8fLT0tMTU3Ojo6Iys/RD84QzQ5OjcBCgoKDQwNGg8PGjclHyU3Nzc3Nzc3Nzc3Nzc3Nzc3Nzc3Nzc3Nzc3Nzc3Nzc3Nzc3Nzc3Nzc3Nzc3Nzc3Nzc3N//AABEIAJQA0gMBIgACEQEDEQH/xAAcAAABBAMBAAAAAAAAAAAAAAAGAAMFBwECBAj/xABCEAACAQMCBAMECAQEAwkAAAABAgMABBEFIQYSMUETUWEicYGRBxQjMkKhsdFSYsHwFjNDciRTkhUlVILC0uHi8f/EABkBAAIDAQAAAAAAAAAAAAAAAAADAQIEBf/EACgRAAIDAAICAgICAQUAAAAAAAABAgMREiEEMUFREyIyYUIjUnGBsf/aAAwDAQACEQMRAD8AH2tluXkvHTIxhV5SAVGSD76i9U06/e4jks1x4OytGenxovRbXT9P5LlECrjLSDIZiDnlPXb3VFf9lakbe4n0rEZYAquRmX1B+NYVLGbMO2BBLp5jYkScvI4VcGTbt6+dSN5arFw4086NFFBy8wjyHK82yjHTLcu/kaa0actpdtd3dtIl2YyjgkbkfiA6noPnUjpSRfWXtriMOkw9otvk5yP6Vnm8kMiuiDsfr97bC5g8DTIOcKF8TLkZ8yPa9w613TWmYBDbI8xZsTSnILeufPHapF5+fTZ0tYJ5ns5mH2aZOxxle3v9xrafRzLbQu7FcN1cZyx79sdao330Xwir/Tbm1W3mS6CKCFNvInOHHXr1HpUrIC0YntFV/ZbIQ5HN6n/4poNJJIZQgPtfiIPPjvnt5d6zdRXfhMIVCICXzGeUj3A7En4Ucu+w49EVdX0ZvxHa3SCdRmSPO5U/eGRtkHHY/CuSazhvGcXwLlRgCQqpwSMZGPXr3+NTEOn6VGgjfxIJiCykHDLuDzZ7duvWtpLUWEdxfSqJvCjIlnUHMik5IKHbpgZB/Smb9FBm00xZVisLS4wiAHmbdgoz38s9Klb7RVn0WePlDMkbeHI6e0x6jO2fTamNDt1voI4ktUXTBjw5AQSO/wCu1EN7DAXXTjATbIq5VRkP5KR5DIOfjURW+wl2sKo1DhzUwMXEKhgvOrFxjl8qG8AbH45q2tbdbezurLKtcy4DJzZ8IeR2x029arnWrIQTh48lH6nybvWumffETbX+ull/R9oWn2Gk2d/JFHPfXS+IJH38NT0A8unWpjXuIoNJZUkDzTOMoi7CgPgfitLK2SxvQWt43xHIu5j3327iji9gj1TwLvRl0+85TzKZm/yz5gY/I4pdzs3+isIxZx3+tyWsSyakkFszgNGniczEH02rne/t5VLrdBTjOVOQuanZ9MtdRgWTVeSSWDCmVAMZ6mnX0xIbP/u9Y1bOVkwN84zj5Vkmpf4vscuKK/1LS7LUI/ElgWInYXMK437EjbI99A+pWclhdSW02OdDnmB2ZTuD8quuXT1i0+Y3kodXy0niZCqfTOcVUPFF6l7qUssBzFHGIkZhgsFzv8ST8MVu8aU2skIsST6OvQEgu7rT7SbKwMjScucB2yds/AV0yaJGk62NyrSR84IMTbtuTj8t6gOH9bFlInPgodiD5/2KKjapPJJf2V80Twe20RHs4I6qRv8AlSPInONi66IhGL9jt9YRNbKOS3t/ZwiNDzjcbgAkeVYtIFsooYuZERFYcwjCuSd89cD3Vyw3yzapDAn2pjRsyttzZ26eQoa4iu/Fm5bXUBJby+3yEYKb9DirVSi3iGQipPEFVvHBq0SvewWs6kHMnKA22wz/AGMVF3vD1v8AVpYbOyVCwyXc5kUZ6KM9eveo611Waya2LS88pXBOc7HGetFc97/wqXkZE8SnDBOpz/eKfGfX7ETg1PAd/wAE2n/jbr5LWa624miBIOkHPv8A/rSq/wCVfYfgl9BMHawihk1CRXy2YmB+6cbjG2wHfbqKlrOGGU5gMcfISgKYIXI9e2QMiuy0sUnju1+yjjlj5+ePIwTnOcdT3zVd3WpXFnNcWVk0c6x8yR35kPPk9XX16796ycdHezt1bVo49Vmgilgk8FxGJEIAyoAJwPXNTGjTRzXEaRzB5JCchxnO351XT6c0hxKwfP4juffXTaabLGyypdzxMu6lHORUShF96MXL6LI026j4fka6urgxW0r4aN+VPDOc4C9id6Zu+IJNQuebR7OFrIPiRSfaOdzjy60MXd7Nf20cGoSicpnEjIAzZGPax1rkije35TZStHyZwp3XcY6fGqr1hPB+w/tr6G6UQGUJGQeSXwzsSOg7bfnT93qFrbs9mJ/BCIvKzJhSDnoQNqr611y8tLoR3EZggwqeLBliAO9TtvqOhX0srCS4vZIwN3kxzeoH71EoZ2VX9kjbWimXx1LtbhG+2RubmfGebJIYjt8aldFhEkwWR5wFU/YSEZcPjBfHcYIyfXrXNfq0emobVkRPDM8aSKA3MOuSDg7Gh/VOJbe2tUt7eYGVoAjz28vsrkYK427D4VMYuXoh4Q/+KdXtdVnkh05fB8VuVEIKqM7YGw7UZQcdQy2MsqwTw6g0YXEiArnuRg+VV3PrFpHjJdvQuP6U0/E9vDnkC7dAST+tP/G38FXKC+QphlkuJvuyF2Od+5PfFY17T0XS7l5WxjDKDsSc9qHrPinVr88mn2VxOW2AhQhR7z0ruh0fibWHjWaCG1hG7CR9z5dM1RpQlsnhbnyji7AxbqawvXkCl0Y7rnrRRo2uW8k0RiuTBKGzgtysK7tZ+j+9gsnu4bmK7kjILwxRsGA8xnr7qDbrTJ4BzXFvLCM/6iFR+YrXCddq2D0xuMovGWxpOu6lyQqt6zh5Dnnw2R65qVfiC6WASTXUaAuWBIUYAqjo7dhuhK/7Tj9Kc+qc/wB/2/8Adv8ArVuEd0prDTivi5LwmztblrmV2wzhsqg/vyoRv5hHG3mR3rMFr4bBsDauLViWJGelWwGcKTEDAqT0zXriyV4WBlt3Xl5T1X3GoLPKacDVMoqXsjQr4d5ZtTMq3SSJIjR+2eV1BHkdseoNPwcOv9aWK4nV7RCcso3b09M+dB6tykEbEdxUnaa7f2qeGs7vGfwOcis1lM+3Wy8J8Qh1a2jnubdYtNRYoiRtjLDAAJ+VOWkN60oBhVEQH2eYb1FxcSqcCVGTPUpvn4GpKz1yF4nWK5iRycDLEHHx/eszru6TQ+N2vCXFjERlrpEJ6qRkr6dKVc6zRFQTcrkjf2l/elVuM/ovyX+4sLhDhPia0tGh1y9txashVY0ZnlAPmdh+Zp6L6MdMgwj3N24C+yNgB6dKKNT4m0zTJhFLI5LAHmVMqM+vwNRs3HGkiaSMXLKsblWfkznBxtitH+khPKxkO/0caaBzpJehs9fEG35VA6v9H95GrPpt8rMNxFdLy59zDI+YqyNP1vT9RtOe3uRu5CiVhn3DB8unetpbu3hZYJcAOwUFvXp17etGQaBWWL5POmsXF/ol4bXULaW2mG4VxnmHmCNiPcajX4imOeVmI8sYq+PpD4Xh1nQrq28IfWY4nntCoyVkUZwD5MBg156jtkKgjByM1eNcAd8zM2q3EueYt864xNMkokjJVx0YHcVIfVkx0o/4G+i+bWlTUdZ57bTiMxxrtLP/AO1fXqaZiXoW5yfyBulz8S66smm2IuL1nUKeVcsi56c34Qcb564ou0f6HdauiH1i/hskIB8KPM0nx6KPmatuOfQ+GrQWenwQ26JsIbdcb+ZPn+dQF/xZJLL4cLciZ3CbZ9561ls8qqrpd/8AA2FM59s4rH6KuFdOCm9E13J3NxNgH/yriu6fQrCyKjQNJ0uFxkeIYBzfBsE09pszXCPNNkcp+HXvSdzb3saiU8z+1yg7daxWeZZOL4o0KiEfZD6ymp6dp41C5lEhDhOVOY49elRkGtxzOpMrczDJbnx896NOLLmOFLOPK8nK0jBuh6D+td2hcO6FqVla6lJZW00v3shB7J8jjrjyNZ6/Gds3DP8AsvO/jHWceg6fd3sUU6cwhIOJHJHN6juam30aEAiSZycb8ox+tOcS8Q2PD9qJLolnYfZwR45m/YetVjq30oajIH+pQwQgdzuB7j3PuFdWjx4ULjHsxTnKx6wxv+FNAn5vHsI2c/6gQBvmMH86F9R+j3TZctpt68En8Ew5l/v41CQ8e65IjSv4MiA4PMoxn3ipLT+OLe9mW3vojbTHo+coafyf0U4g1rPCuq6WGae354l354SWGPlmgzUE5skbg96v6zvBJyxTnmibZWzkpnuKHuLuB7a7Z3VUtbp9xMi/ZyH+YD9evvo/Ik+w46ijJUx1prBFTeraVc6ddyWt5F4cybkZ2I7EHuPWotoyO1NKNYMh62DZrDJWvLQQOg1kGmdx0rYOw7UAO4HlSpvxG8qVAFviG71VjdXo8KF25EkcEIu33VUb4HYfOozwDbkMSsoX7u/Ydjtg9O3rUlDZa1PK8QguZijAJy4IGfTcfOp6w4CvXEb6jmFZVCGKIhnUtuSTnG2475rlxjJm1tIGVSSCNLx5gQZFWOLJyvxHQY2x16VZHDF9d65a3Ml3a8kiYj5yAPkMe4YNdVnwZp1pExAluJyeVZbjDlT2IAGO53NT8UUFnEIoMIg7evc+pp9dMt7EymmaXseYxznLRRMC3qRivLcsIjlZEACqSB7hXorjDXotH0K9upCo8KNioY7u+PZHvJwKpngfhuTijWFSYstpCRLduu2RnPKD2JP5Vq9CtJ76L+Bl1h11jWIc6fG32ETDa4Ydz/KPz91W1JqVsxeGImRx7LeGMKvxrMl7aaVbRwxqkYRAsUKbBF7bDpUEJ8sz8/hgnOwxk1h8ry1X1H2aaaXJa/RDXuiQyX7ss00aHfw+uD6E13aVw/pdq5n8DmlP45HLfkTiuy4FvcW2HkAmjHsuBg+41CDUmguDb3OUcdj3HYjzrkyueuX/AIbFHVh18SypY2HPCCAJATyjtkdvfiuW8u/F0eK6BxJAeZh6d/3qej0b/EGmKJS8ERG8g6ncHbPuqXstD07TYQkVuGOMGSY85Pz2FaqfEssXN9ITZdCLwqbiHV5tQ1C2RcvGsJ6DPl+1cvBX0gDQ+JRZMebS535Jh3V+zgfkaty71OygIVrq1jP+5RUPqcmk6hFyXsOnXcZ7Soj532xmuhVVGt/yM07uSzAB+la7lk4rlMsmbcwoYSWwpT07EZzQaWRs8jM2NsE9P3q4r/SdF1K0Wwv4ZFhj/wAohiWgP8jHcD03FBGrfRpq9s2dLu7W/hIPIHYRS49M+yf+qtC/so2Dli6OJ+ccihNiV5va36f33rXwhPCRylF5Bl+oQnHl613ycF8UxMEXTLhuZRko0bAe8hsZqY4f4H1aKMjUDZ2cchIKyyjmXPchS2fQbdc9anr5ZHZ3cFTXN9bxWpLNIjBBv/fSrRljRkZJgrJjHKe+NqhuGNG07Q7bltXM0x/zLh1wSfJR2Fdly8ryErhI/wCLqaxW3RbxdjoxftgdxlomnXtsYp38JxnwZMczRE/qPMennVSappU1jcvb3KhZF39k5DDsQe49avDU7NJlJyGB6HOTmhLV9LS9h+qSgCZMm2lP4c/hPofyO9N8eUorJPStkU/RVMlsw7UyYGHaiKS1KsyPGVdThlbqp9aZa0B7VsEECYiOorKxE9qmjZ5PSkLH0oAhvAPlSqc+o+hpUAeqhDHFJzRxgHG7Y2A9KYW6t7deV5EjJ6rzZJ+G9U6OJtU1GPmOpTR3Me7RlwFf3CtpuJNO+rJezX0VvdR/eUtksfQd6phOlp/9twPLJHb5WTH4v6CovUdbitbGa51GdIUh3Z3bAFVhqv0lW/2b6PaSS3I+9JJlU+XU0G6vq2o65ci51S6aVs5EY9lE9w/erYQTPGPFE/FWoBIeZLCNvsozsZG6czf0FH3Dlza8NaAmn2/tX75lumH8ZGwHuAAqvuANPXVeMtLtZEBhE3jSj+VBzfqAPjV6axoOmall7uzid+zYww+IpVsZSWReDK3FP9loGTaxCCHcsWK5dnO/rUrazS3MSTwoASnsh9tqHOIuH9NtruJLWCQEONvFZgfgTRVAWht05RhyAK4fk0fjkku2dCFnOO/BwXV1Ijrm1eRQTzNGwPN8OtctgtvxHxHaaa0cuF+2cuCpRFxkD0JIHxqentw1vzSKFPUkd6HOCdSit/pCEckqhbiCW3QE/iJVv/SR8aZ4tX7rkUsn+nRZGv6vb6Fp3ilfaA5YoVHX4eQqpNQ1rVr25nnmLTmQkKA+FQY2UDttvvU99JF+8mutblVzFGojVzscjJP9+VBmmt4893HGhgPLhoyQQG2G3fcEit1s3KTXwjmsVjdxSzSRXyBRz5UsMezy9/3pq903xpEmV+WLHMrKc8uO43wcUzPDF9Zj8Ulig5Xdhjt0z7u1Ps2bNmWY2rZyqx7o22cgHzqiXyiCX0vW50Uw3bMyoBiTGSPMnzFFOn6iZFe0lblRvuvjPI38QH9KrGzlzZuWkWRMn2s4JP7ftRnwskt7Hb8gLMyjJp0HL0WixrW04hssG4a3SOQ8qTx7o/u36+h3qNS/ubWPxIOaaZdnmkYMU9QvTFEXHmqB7e20qzX7O2m8aadwQA/KQApx/MaA1tnlldxdoXC+zFGwXmzscdTnzpNsot58G6uL4nTNxTeySBZLuecE4wWA3+FG3Cl9qd3ZmG6L4f7vNuyr7/3oV0fTLKxf6xeWj8w2H2g69fn76OtNuR9XDQxMilc8oYbe8VksXf6rocvXZMR2UKW3KqAYGM0Ma5Z5DHoQdqlIdbRWKvHIAO+CcfKtbxoru38SFgy7gEHPStlEoy/VGWyLXbK6162EyR36D2j9ncDyb8LfEAj3j1qG8Ki94RJPcWZ/1kIH+4br+YoWXpW6t7ERJYNCIVusVOAVuoPlVyhp4Q86VO8tKgkA8Hzb/qNbIir0UVvy1ty0EG6+XanA2BimhW1SAe/QyQeOQSRkWU2PXdavC4YCM5NecOAdUGkcZ6VdOeWEy+DKT05XHL+pHyr0Lq8wtrWaVz7KoST+lUk87LLsCri7hfXy1wPsVwMk9ST0/IfOiS0tzO6yggIB93zNV/rREVrcE8zyyLlsAnl9P0om4U1o3eiwzyHEg9mQHswri2bOfP4Ogkow4nfrVldNH9rdmJCQoWNAWbPvoN1XhX6jKt/ai7kuEYOkmTlWB2OFomXUZdS1CRx/lwbKMjr51JWM7XTcnKC2SDyjH50l2uNmJkpLOwRu9Qg42tImUrHxBZryTQH2TOvmue/fHvoWkt2t7xeaOUTBuWQSD17jzq0tY0nTrwgzQo0o6P0YH/cN6FNTurm1lKXttHqNquy+OPtFHo4w351t/IpPsyz8Zt7EhEjW9MiBAFEg5g2/MM+fmenyrjvLLnjY2btiFiy4OeU43G/WiCx1Dh+VzyW13bSH7yi5G++fxqT+dS9hZaS0YFrpL3ODnnuJycn15QBTEmIdUl7AvS9Gv9YuRaaajMnKviMBhE82JPQVc3DmhWui2SQowaXkAZz3Hp6UN6LrweSSFrSOG3i+7Gq8ic3nt1qL1zjbWreXw7qzto4wx8KVUYgjt7WfLtUR8iCbS/kPj40vkJuJNQhtpjbTWSordJZV9lvdQzDptnLcNKk6xFv4BkD+tc8XF73cbRahCk9q3VQhGPdkmutdBtry3F3pN/NFGdwvMGA+BG1Yb7ZTfTzfg11wUF6NE4JWWV5I9bchm5uUIMVIW/B0sRBGsS5xgHwxjHzoYu5tT0uTmZjcKOpjyrfKpXQeKzfOYG5+dVyG5dx+9UVk1/JdEuLfpm78N3unXLGDVkcnqCpGB88V0W9z9UiaCSJHeV8l4c8rE7Zx57U7NLc3cgjtYmBG+WODnzp76rJbpzzyGSU9fJfQU+j8lk+UPQqzio5LsHrj2dctGUYPir+tCsoVJpFAwFcgfA0VD7XXYAx9lX5j6Abmg55TIzOerkt8669RjmvgdyK3QiubmrdWpws6snyFZrn56zUE6BtKsZrOaCDYUs1rSoAwSR0OD2PlXofgnW4eLeEY2uCGnRfq92mejAfe+IxXnhhtU/wLxVNwtrQmYl7GfCXMf8v8Q9RUNaiU8ZeOo6VafU3hWNVU7nHc0EWKtaXk9moIiYhsD0o0v7+GfT1uraVZIJF5lkXoaFtKjN1fSSkZGevpWDy3GFZqp5SkSGm2v/EqSQCx7nrU3DiwfxNubfbsah9SjdPDeHK8h6ihrU+J7k3AsLZjHLn25GXOB6etcmutyemptbga6jq1vAryzvFGpOTv3oZv7uTUZGazgc7ffccq1ppVgkjeNcM0zf8AMcZOfTyqftrdbiUQ78oxn+aqym3LF2MisIPQtLuFuxJJHHM7DucIvrgfvUxBez3kslpZMq4PKXVABjbJUfPrTuuTcgXT9NAEr+yxH4B/FU5w9pkNom2C7HmdsbsafG2xPjpSShnLCvdeSTTOILe1LMY/BDbnqSTk1M2/1XUUNpcIrqykEc3WmPpUtmg1jTriM4EkToSPMEY/U0xosErwrKGJYe7f40q+GPV7JjLUD3E/D8+juJbSO4mshnmxuY8+7tXZwjrzWUo8OQTQP/mJncf/AJRqsqTRhfFRWUYMbd/PNQt/wjaXTfW7BhaXinOEP2cnvH9amFnKPGz39lce9BTfWcN9aEugaN0DLIvbPSoGPS9LsJecoJS24fOKkYG1OKxiso7YB0HKckcuPQ+VPafw/HGA1yObByEB2Faq/HlYtSFTsUH7NbaZZGEdvasVCZ8ZvZA/esagwjtyXbm8zipWVUgQ8uKG9Tka7mMMTKB1YnoB3JrfClVr+zO58vYN3Ev1azvb8nDMvgw5PVm/YUJ5/KpPiLVEvbhILU/8Jb5Ef8xP3m+NRQNaoRxCZPWbVsKwK2FXKi9rzFKs4pUACNZFYpCoA2rFKlQBk0zIuadrDbigAj4H4kvrKYaNjx7W7bkWNvwMe48qtPTrd47WUaahnaIcrHI3bHSqHhlmtZ1ntnMcqZ5WHUZGP61I8NcU6pw3eCezmYgn2433VvfWW/xlc02+kPqv/Gi/4dMCRLNcAmQjOG7VXGuxD/ETMF6g9BRnw3x3pXEsKo0i2t5jBjkbCsfQ/vQzxdF9S1ZJ3BUE75qHUo1uKJjNuek3pSlbZZNsY+NTUt1baVpz3MpAeTZV/ESdsD1NcugRx3ESTcv2aKCfWtOItGvNSaG5gmCvFkpC6+zv/WuNTTKcnh0J2RilozaeIkxklwZHILk9fT5UW6XLlFYY92aroX00EjQ3ETRT53R+h9xok0jU/DVT+E0lxlTPZEvJx6On6RbNprGyu1Qv9XuCWAGfZYEfrig1NXmjtlaKzCqSRlmOce4VajLBq+lPE26uMe40PycK2j4zJNt09qujGj837Iyq3gsZW2t6xdqoaC5VVyA3KoBU+vftXLp+qOrSSvc3L5U7M59k9iD3FWRccH2U7HxndlPYmsQ8JaXAcrECuMYIrQvFyOYVd+sHdK4muUv4Ugu/rEbKpZZBnlJ670c2GsxXiMjR+HIvXG6n41zWWn6VppzZ2kCv/LEMn40xrmt2mmxF9QuUjGNolOWPpir10ThLYy6FzsjJdoc1C5MxZYz7ON2PRffVfcT8QRvG+n6Y2YicTz/8w+Q9K4uIOK7nVua3tlNvY90B9p/fUCNhgDatij9iG/o2rcGm6yDVyo8DvWwNMg1uDQA/mlTXNWaABSs9qxSqANhSrXHrSwfOpA2pVis1AGCM0zJHmnqRFAHIvPC4dGIYdCKIbfjDUDZ/U79vrNvjC84yVqFZKbMWaGCeF38N8RafpdpZ2+q3SQNKvMq5ySOxI8utG0F7Y3qB7S7hmz05XGa8wX9zPeyRPOctHEsSkbeyowKxb3l5asGt55EYeTUmqhVxz5HWWucj0frWlRX0BE0JVuzAULRwTafN4cjsY+xNVnZ8ccRWa8sd85HqTUiv0mcQAAOyP/uql3jRsWMmu9xLf0TVzZTBJG9luwO2POisksMoCQdxgV5km4s1O4vRd8iJKN/ZJAJoj1rj6+1LR9OWyle0u4i6XEYGVZcDlYH5/Os/jeLZ488/xZe22Fi35LruriONcyyxRr5s+KFtZ4x0DTjyy3huZR/pRHNUxPd6henN3eTyehfasQ2yoMKAB7q6HAzcgx1b6Q9SvA0Ol26WMB/FjLn9qF5GmuJjLcSPLKerucmkkYpwLjpVsSI0wFrO9bYpYoA1xWaRrFACJrINa0qAHOalWtKgAbpUqVQBkVtSpUAKlSpUAKlSpUAIikQKVKgDXArIUeVKlUgIoPKkEXPSlSoIOiNVA6V1QqCdxSpVID8SinlFKlQA4oFb4pUqAFilisUqgk1Na1mlQBoetYpUqAM5pUqVAH//2Q==</t>
  </si>
  <si>
    <t>Mango Juice</t>
  </si>
  <si>
    <t>data:image/jpeg;base64,/9j/4AAQSkZJRgABAQAAAQABAAD/2wCEAAkGBxMSEhUQEhIVFRUVEBUVFRUVFRUVFRUVFRUWFhUVFRUYHSggGBolGxUVITEhJSkrLi4uFx8zODMtNygtLisBCgoKDg0OFxAQGi0dHh8tLS0tLS0tNy0rLSstOC0tLSstLS0tLTUtNy04LS0tKy0tLS03LS0tLS0tLS0tLS0tLf/AABEIALcBEwMBEQACEQEDEQH/xAAbAAACAwEBAQAAAAAAAAAAAAABAgADBAUGB//EADwQAAIBAgMECQIEBQMFAQAAAAABAgMRBBIhMUFRYQUTInGBkaGx8AYyQsHR4RQjUmKCM5LxFVNjstIH/8QAGgEAAwEBAQEAAAAAAAAAAAAAAAECAwQFBv/EADERAAICAQMCAwcEAgMBAAAAAAABAhEDEiExBEETUWEFIjJxgZGxFKHB0eHwFSNSQv/aAAwDAQACEQMRAD8A9rCjc8s9ezRTp22gId0xjsKQhEcUAwZQAaMQEWJAAyiMBrAKxkAFkWUS0PdDJ3CmgAdSQ7JoKGAU0MW4XYBEshgQACpAKg5h2AcwWKg5xhRM4WFDKY7FQ6kOyaGTHYqHTHYqGTGTQykMVDZh2Kg3CxEzBYUDMFjo8ZFHnHrDCAYAJYACgAgAMmADpgFDIBUOpDsTQ2YYURTAVDKQBQyY7EMmOyQ5gsKCpDsVBzBYqIpjsKDmAKJmHYqJmCwoOYdhQcwxUHMAqOfXrV5VlCjlUIuKqSnG8VpmklZpuWVx0T03mdzc6jx3OmMcMcTlkvU7pL7b+l/4OqpGxyUOmUTRYmMQbjskZMAoKYxBzAKiZgCgZgsdHk1E849MIAEACkABsADxiADKIwCogINgAKAAsBBQwHQxBAQ1gEBoYEALCMQbjsKDcBBGAbgINx2FBuMQRoQk8ZDrHRi05QgnNLZFyf4n/U9dP2u3NXpXYFhnoWRqk3t615FkZBYmi1SKsmhkwJoZMYDJgKhkx2KiNjsKFcxWOhcwh0eaUjiO8OZgBMzAAqT4CAZSYwCpMQDKTGAybAQybABo3GIZJhQrGSHQWFIEhDWHQrJZjoVhSYUFoFmFBYbDoLBYKCyZWFCsazHQWTKx0KyJBQWNYdAZOl8U6VJzTs7pJ8N7a5qKk/AzyzcI2uTbpsSy5FFrY5/0jhXGi6sk1KtNz125dkX46y/yJ6eDUbfc6faWZSyqEeIKvr3+3H0O+onRR5tjoZIyYxBTGFDJgIZDEQAJYQBsOgs84rHEdwboYEUkIYU0MQykgAN0ADKSABlNAKg9YgAZVB2KhusCwomfkFiobOFhQykVZNBuAEuMRLgArYDBmAKDmAKCpDsRLjAlwANwECrhIzSnNXytqMX9uZ27TW+y92NwT3YLLKFqO1/f5FjevzwHZKVIKGAUwEMhgMAgoYhgEEYDAIIAeXscR3jZQAKiAWGwAHKADRQAPoAhroYDJoBDZkABTAQ2YYUFSAVDKQxUHrB2KidYFhQrmAULnAdEzgFEzgFEzDCiKQCoOYYUTOAUcSXScq+Jp0Yu1KmnUkl+Nr7XJ8Mzi0viwWV5JqK4R6H6aODp5ZJbzlsvT5f2d1TOk82h0wEMmOwomYBUHrAsdDRmNMlotTKJGQCGSGIawxWeTVzhPRG1AQdQoLJkkMLGhFgItysQAysAGUWADJMAGUWMBlFiCwpMdCYyiMVjKLChWRQY6CyOA6FYrpsVDsVwtq3ZLewbSVvZBZbGjpd6X2K3a8Vu9+QLi3t+ft2+v2I13xv+CucOb7tPexNerLTFyLg/GUmGlBbJ1MX+GPkGmPkGp+Yf4aH9KXc5R9mHhQ8h65eZJ4S8WoZszVo3qSaTel3mvotr7tAWLZqN38/7EsiUk51S52KcD0QqN3FqU5PtOWl0tIxj/Slrpv47LKOJwXuU36mmbqpZmtWyXC/lmmFRXyyTjLcnv7nv/bkEM6ctE1pl5Pv8n3MXHa1ujQonQQMoDoVjKIxDZEFAMoodCseKQyR0iiR0hiDYYjzMYHAehY6QUBLDAICHikFAGwqHYcoUFkygFjKKAVjJDQEsArChiGQAxhiIMAOwBuDMhBRTi43i0tt09dmjTs+Whj1EHPHUedv23oqLpl0Kmbinwe39xRzKTp7PyfP+foTVBlTe/T3CeXRtIFJPgrdNtNR+6ztppfdfXYY/qb2im/oDdI4v/Uqqk6c1aSktGrNrknbv8/DGXV5E2tN1v9DLW/M34fpjDuMXKfad9IqTtbc9O7W3cax6zHKkrtjU5FuK6ao0YynGTqSSsoxab1dryf4Vptfhd6HQuojGLattG2HBLqJqFpd/98zVTpTcIttZsqclFfa7Xas+GwLlJWn865RDnBSaXF7eoI4R1Eou+VTjNy2aRalaPFuyXLXkm1hllSUuE07+W+3zFPKou4/IyrFSe9Jdxyx6ucn2OrwYpGvDTk9rT7kdWPLJ8mGSMVwjWoPgdStmFojTW4sNmBTFYUNGYxUWxZSJYyYyRswxUeVjUucJ6A2cAHjIYhhAQLGMmwAmZgAU2AiNsYBTYUAbsYh4O4UA6TGIluYAI2ICXYWMggJThdpPfp5ilwJukba3ZgrRzPfzMuoyacVqOoxitU+aOLium409HTm2+F3x46eR48eti7uNfX+DpeFqtzlYmbqvtRxXdmSj5N2MMk+feH4d9imGAjGLeWsuS6mTeu5fN5hGS5sUsO3cqp9RUqWiq0nJ6JZbX32utN7vs1fDT0Id6Sp/P9tjDRG+51eiuh8klJUqqatZzqxv5Q09TqxKcd1f2/stxj3O/wBa817O/F7f2D9RJZNVPfuxaFVGmdX+VUlwpyfkmejHM3gnL0Zko/8AZFeqPKOo+J84p0e7pXkaMPjXHedOLqXFmOTCpHXwvSSejfmepg6pT7nDk6ZrdG+GITO+M0zleNokoJ6opqwsVRFQNliRVEjoZI1h0Kzy6ZwHojpgIZMYDAAQAKQgJlAA2AApDEOABy8hhYUhiIAg2AAWCgslgAIwFnsMeoTeKa9GEeS2ljN0tee88nD7Q7ZNwlh7xGnh4T2TS8DaeDD1Hwzr6ErJOHKsSrg5WSXV6La20/FW1IydJk0qMdLpc3X8blRzRtt2ULAS/tfijl/4/JdbP6mv6iPqNDAta6eDXuaw6HJH3tvuS80XsWKU19zj/uOhZM0Pja+5NQfF/YM6yvdtvuQp9Rju5O/kJQdbKivG4n+TNWssluert+YpdXrxSjFUq+peLF/2xvzPNqaPMPY0kzDsKG/ibbzSEndoXh2XYfpfdz8z08WeSW5lPpO518L0sno9p6OPqE+ThydI1ujp0KqkrnTF2cWSDiy25ZmMmAmWJlEnmEzho9Cx8yChEVQdAOphQDZwoA9YKgIpgA2cADnGIKkAEcgAKYAFIAIAiJN7DH9TiurDjkFtbN2Zy5OuUcjiiq2tDOnwkXHrYvZokRp7zq1xmmouxrYzRkfIRZ0tDpmqaRJJTE8gKJW6xk8r8y1AXrReK3wPRQ9zWMiaDGRUZWxNFPTE7UXzlFet/wAjqXwF9MrzL6nnutsZ0etpsWeISW0SjY1CzFWxLe86YRSNowoWNQ2RdGrD1WtUy1OjKcEz2/Qd3TUnrfU9jpt4X5nzfW0p15HTSOk4gxQUJsssOiTy6scR6A6ABlYBBuADXAApiGFMLAKfILChkwsQQsCXHYEUgsBswrQqElM8brOr8R6YcL9zSMaDntqjjU2t0GmyqrGUql9zS1/IU4ynl1di4tRhRdms9TVy0Pczq0aoQTWh6OBKrgYttPc417aHzstm0ehyhswrtCoWUhNjSK5MyZaQmcix0OqhakTpLacjeDIkjN0/VtSiuNT2jL9TvjbjRr0UbyN+n9HmqtT0KSPXSOfiMTwN4Y0axgV0qmhbRdGijmk1GEXJ8Ipt+g7S5JlKMVcnSPTdFdCNwz1lKOtsqa2cXtsZTns2uDyep65a9OKn6np+jqijHJFJKNkjp6XrptOPkePng5S1N7s0vEapW2nX/wAg1KMWuTHwtmy+FRN2T1O6PUY5PSnv5GTi0rLTfUiDzCps4D0bGVNgFodUwFY0aY6CxlSChWN1aCgsnVoKCw5EFBYci5hQWBQCgsjgFBZMoUFiSlroeH1/UuU9EeF+TSMdtxZTurHBrtUUo1uV0c2XtcRY9en3ipadWxdSqbuBtjydiJRExlVON96+WFnyRcPVFYotSrzKqOLktE7GWLqMkdoui54Y8sqbu2+LMJu5NlpUqJckBWyWUkVSZDKQrZDKJFjigZqoHVjMZnI+rq1urjym/wD1X6no4kdfs5fG/l/J5WriPiOlRPUoyusaqJaLcPSnU+yMpapNpOybdld7F4ik1FWxSyRj8To9z0Lgo0IZU+09Zy3t/ojyMvU65W9jxOpyPNK+y4O7CS2bmtnI7oyXHY85p8lFJ5JNPZa6fFHNB+DkafD4NJe/FM3Qd9Vry/Q9SMNW8d/97HLLbkprQydtS36p7du45M2J4ryxl9Hyawlr91o0U+k9Fojph7WlpVpMyfS7nP6w9U0GVUAD1gCoOcdhQesfALCg9YwsKBnYrHQczFYUiKbHYUDM+IrCkByfELCgZgsdCOXHzPl8z/7Jat3fJskVKrG+unf+RgpRstxlRdJ2NL0ma3OdXqZZ3T0fozlm6lqidUI6o0+TLLF5uzFOWvh5iqT52NljUd2a6GEqSW1Jvlc6IdPKSMZ5safFjqk42i9XbbxJyY3GkyNalbQTIYrEykVSM2UhCCholRQM14c68RzzPGfXGMtXjC/20U33ylJ+1j1elg9Lb8z0Oh2xt+bPLzxx1rGd2pGSrjrat8zWMA8RI+v/AElg1hcNGM2s81nnv1l+HTclZeBxfqMcW5yaV/j/ACfP9ZOWfLaWy2QMVQd24ax3LevA8PNhi5N490bY8m1T2ZdgsVfsvajTp8rXuyIy463QcdWeiF1c20ohhgm2xMHjWmT03V5MT24HlwJotxeLctr2v0Rv1HUzy/E+fwRiwqPAI11xQLLFIbxsdH1hyDgAUMCeIAHxEBAAjCgI2AC35iGDMFjEdRIAoRYhX2mHUX4Uq8hpbmhwvvPm9NmidFVWCehEop7Fxk+TPWrZF2vt3Pf3Eb/CaRjqdrkoj0fOo7z0jtUf/r9BwwyKeaEPh3OnhcNGOlkre3I6seOK2fJzZMkpbl86yivy/Q1lljBbMyUHJmKvVzO62HLmnrSkjohHTsxLnMWLIlspFTZLaKQrJZQ0IlRTJkzbQOvFyc8z5J9axqTxtZxk/uhFLbspwXvc93pNPgxv1/LN461FaWZMD9H9IVvtjlX9VRZF5PX0OrxMflZLzZFzI9L0b/8Amaj2sVinJrXJTSinycndteRnn6jRCTiq2IWWbfLf7HrqtTW1z5CS7HTFbGmnVVtGawkkqMnHcWda7vpdb95M8ljUKGhWvo0muD1CGR8PcUsdbrYz4yUafajfVPs7Xm4LzKlFNrSXjcpKpBwODlN56nhFPRd/E1hBNiyZdCqJ2Y04rTKjsSglwcLcm7sypvgfSEja8AEHXgOwBrwEPYZX4AGwO1wANgu/ABAafIQyuUZEtMpNFM7iHsYsRUa5isqjmVq8+4TpqmUj1OCrqcFNb15Pej5txcJOL7CkqYuMnlVznzSceC8S1FeFwmbtz3ppJ7l+pWLDcbkVky6XpiHo3GaOnL7oad8dz+cC8WZqNMWbFupLhleKxj05S9zHJllKvQvHhSszVK/PeQ9zaMEh8LVUk9dkvdfsaP4SJqmjREghizIaGimSMmjRMlwb2AspGmMiRpjOz/xOhTqVehi1aFwuAhH+YoRzzSlKSiszb3uTPfxY9OOK9ES8jbrsaZU3b9/0NdDrcnUrOfjqigrykkYZsa8OXyZtB20cuvNy+1eL2HzipPc6lsY44fEX0ml/j+5trw1x+5TfmPV/iIbXGS4ZXF+4acT7NfUlUy3B9LrMo1E4O9u19rfKWzzJeBreO4px2L8NB1Z9Y/tWkFy3y737WE9vdX1/oltRR0KtGUFmjJtLantXNcQlj2tMzjOMnTQsceuK8yVOa7DeE66vw9T7c84OvBAAGAB15DAVxfFCAmu5oQB14ryCxiNPiKwElfj6CKMtZN6XJGjn14yWiM2zRGRwlvM5MtG7DSlB3jv2rczxc9ylfkbOKkqZrqY2Ds53Vt1rq/ejmnBuSbV0ZrHJJqPcrq9LU0vvRD8SqSZSwu+DmPpCPWKcFJuzjJKMtU/DiVDp8u+xvp93SxZOrP7adtdsml6I3x9BLux64o00uiZy1nPwjovM7cfQwXO5lLOuxupYONPSK23vz2GfXY1GMaMteplkTymUxZmbe40VMlstAsS+Bl1FGuMzmWNavuS8zVRuZF7Iq6N+oKU+zLsu1rH0eLOtlIyydPJbxOnUmmrrU3bi1aMkmnTPAfWFWpJ9WlZWOKeSnTPQxx2tD9CdMqrFRk7VYpKcd91pmXJ7TyOq6Xw5WvhfH9Fp2dqniNV4nHTQOKLrqW0Vtu2Txwc/pO140YLWb7T3qC+78l4m+JVc32/I0292XwxTw81Cf+nK2R/0N/hfLh5cBxWpWuVz6+v9kuKktjVVxTT1ZjbbsFBUYpYR37NPs301js8zW73stT9T1J9meSRgBEgAnzaMAWEMlxATUABYQyuSfMQyucLioZQ6JDiVZW8IRKBSkXQw5xzwWy9YZYRPaR+mTDxaFjgFwKXTD8Zl8MIuBvDCkZvKy1UFuNVBE62NGCKpE2ynFr7e9+z/AEOL2hC8XyLxvczHgSOgWRlIaK2QyyKIqFZoowN8aMpsTGVVCNSb2Ri2+6Mbv2NsNvK1HvsJcI+cyxOqs76KzPWyROpM62C6eqU1bNmXBkwySiKWOMjqqtSxEb77ap/kaPJFkqMonExXQEnPNGLTT0cey14mPiyVqtn2LqLFljK1B2naff2ZedrPyMpYMc/T9wN2D+o6f4lKL5xbXg43RzT6LIvhpiYafTFCM51ZVE5N2itdILZ4t3YS6bM4qCW3f5ibMmN+qaM04tSmnpZQm/VI1x+z8sWpXX1QlKK4M8OnK0+zRw1WbSspTtFWXi2u+xt+hhzOaXot/wCg1Psi+P8AHvW1ON9zzO3jpctdL0/qGqXofQ1I988wmZ8AAGdjGDNyAAOb4MBA60Qwqpy9AoLB1nf5BQWTrVz8hUOyZ09vsKgsNl8QDsNo8X5WFSC2WU8r2XM3FBbLHFC0oVsKgt1w0hqJ1Q9IagdWhaQ1CygLSNSKq2z5wZlnjeKS9GUuTHY+YbOmxZIzkykxTKxjRGIvps3gzORh6Vhmo11/4qni8rUV4to6/ZsNeeT8rf8AC/IpOlH6HynFYKcHenJR/tex+F9D3ri9pKyqa3TBhulO1kqLJLdfY+5mU+m2uG6Kjl3qWx3KeItZp/O841js6NR2ui+lqlst7rnt8wuUSXCL3Oh1FCs+193zeN0xe9E2UOhYR+2Ee/b6spYJMzeZDVfpuFTVxv3G0elkyH1KRZR+k4J3UUkuLfsjSPQzZD6xG5YPD0l2pJ23K1vJG6wYcfxOzN5cs/hVFMvqGgtFBadxfjY1xEX6eb/+jUnzOizKhk18uFjoHgwsVByvgKxkcXwQAB02+AgIqT5eoDD1D4+gxBdDn7AFiKiv6vYQ7GVOPH3YbBuNkXD0EAyl80JYUPd7vyEw2JqTTDYlnxHTDYDjzCgsWSjvCkNNlFarHYnZ3TWm9O/5GHUSUcbfluUot8i4ik6btKL+3OtLprRW71c8bqOhlidS27/QvHkWTdP0Mue55eRUdOmgNmFgFMLCiyMjogzNoNWi+rnp9yXd9yZ9D7N6Z4k5SXxIxnJOSS7Hmcf0Lm1sk+J6EoItTPN9I9DOzUlFruRnTjwXycX+Cq0nenNSj/Q7vyYNwn8S38xJSjw/odHojpWL7EuxO/2y08nvOfLhlHdbo2x5FLZnoMPWd9dV6rnzM1FFyZ28N0i6SzKUmt62t91+RrC47pmM4KWzRuw/1ZTe93s9HGKWnFrU6o9Q0c8ulMWL+pJz+1q3F39EZTzTlyzaGCETl1MVe+ebfFJP2Mqb4Ndkcip9Q4WLcXUhdaPtRNvAyeRHiQ8z6ZT8fnidhxFqh81/UCQ5BhZEvmgAHK+foFBYHHm/MAsDQh2RJAG5LfLABFYewtwafEIYb947CiN8iWBM3y6/Iix0SVT5di1BpKpVu71Jci1Aqliny8iHlLWNGHEY5r/gzeRmixox0K0p1I2lazutLrTXVeBnbb2Kkkouz2XR2OhVgoyVnBWau7Kytfu7+J6fT54ZYKM9nH+P97nkZsMscm1umV4vomk4uadtG/5dknv0TvH2MOo9ldJli5pV6x2/wXj6rLFqP5OA+rtdVZJK/wB1KV9NXpdP013HiS9kYb93I/tf+/U71nn3j+4+FjTk7Z52te6goru7Tb9Aw+y8FvXJ7elBPLNcJfk01Y0lpFye52333Nrb3NnbHB06ivDe3pW/ptuzLVO/eLMXUck1FLKnbvt+S+bj0VK+OCYRS3fJgafD0GaFFbDX3eiJcbGnRycX0RfVXT8LGMsZrGZwukOiU1apF99/YhXEulIzYRVKDt/qQ4P74rlx8fMJRU/Rgm4+p0q3TVBwd5qL3Rk8r9TPRJdilJeZxIdI4eMm3Ui9Nke1J90Fds0jjnLsxSyQXdGqhXxNbTD4ZxX/AHKrcF3qnF3fi0bLBFfE/t/Zk8rfwr7nXwH0JKq74qrKp/YrQp92VbfG5vFf+VRhKX/p3+D1FD6Nw8YqKpxSStbs/oX4UvMz8VeR1E+a/wBpNodD3/uXkgsKG/y+eAWL6AcubCx0TN3hYUB9zEBI93qAE8EACttbhMdIDm/+QsKROsCwoSU7b16EtlJEVVcUFhRXOqvljNlJFTxPeZuRekpniHz9SG2VSMNfEPmvMhmiMk6jYqGX9HN5tn4XvXApKiZPY2UK0lacZOFROzkrvNHhJbPncKL4lF6ZefmvUiUU7Ula8vU6VbFTcdJxbV3pene+3SzUvM1zRnKHuzpry259O/1MIQipbx2+5zHipfipSeu1WZ5ldTHbVf2/o6tMX3K5YirK2WnGNtby19FvFPFmy1qf+/YajBGvBYSrNrrJ6J3stDr6bpJJ/FSfYxyTglstzs16XZsrbOR7DSSpHJGVuzE6fNLwX5EGti9Vz9ACxJUFvevd+wqHZVV6PjLam/ncS4JjU2jmVvp9fhzdzf7mcsXkaLIZ39Kwm+1C/exRjPsNzj3Op0d9KUYbKUU+PxG8ccnyzGWSK4PQ4bo2EVpFeR0RxJHPPM2badBLcjVRMHNlygi6I1M87A849Isi/moyRotvYMCa8QAmVgIVvdcllIVrmAEYwEbXF/PEQxG1zJGLmXP00Cx0RyXD2ACqVW3z9yGyluLLELn5sTYUVTqfL/sZstGSrXfBehFFIzTk3u9iaKBd8Xs4v9QoLN3RrtfXdz/UrgiQr8DCJoHVmjkKgxpiQmzbQo9xpGJnKR08PC272OzGjmmzTW2HQzKJkafP0Jo1Es/jCgsNn8YUKxoU+SCgsujRKojUWQhzKSJcjTTgaJGcmaacS0jNstjEpIhsfKVRNn//2Q==</t>
  </si>
  <si>
    <t>Kofta</t>
  </si>
  <si>
    <t>https://encrypted-tbn3.gstatic.com/images?q=tbn:ANd9GcS36EDee8RCSIkxna87VCZ7OusSltXrqP5Dz37fpwX7Fe1rUYgH3FT9FH0WNpXaTwJYEC4W-mx5of1h8M0iA7f32dh5F9OS0R0rSYTGO3wJ</t>
  </si>
  <si>
    <t>Makbous</t>
  </si>
  <si>
    <t>data:image/jpeg;base64,/9j/4AAQSkZJRgABAQAAAQABAAD/2wCEAAkGBwgHBgkIBwgKCgkLDRYPDQwMDRsUFRAWIB0iIiAdHx8kKDQsJCYxJx8fLT0tMTU3Ojo6Iys/RD84QzQ5OjcBCgoKDQwNGg8PGjclHyU3Nzc3Nzc3Nzc3Nzc3Nzc3Nzc3Nzc3Nzc3Nzc3Nzc3Nzc3Nzc3Nzc3Nzc3Nzc3Nzc3N//AABEIAJQBDgMBIgACEQEDEQH/xAAcAAABBAMBAAAAAAAAAAAAAAAGAwQFBwABAgj/xAA9EAACAQMCBAQEAwYGAQUBAAABAgMABBEFIQYSMUETIlFhFDJxgQeRoRUjQlKx0SQzYsHh8HIWJUOisoL/xAAaAQACAwEBAAAAAAAAAAAAAAADBAACBQEG/8QAKhEAAgIBBAIBAwQDAQAAAAAAAQIAAxEEEiExIkETMlFxBTNhgUORoUL/2gAMAwEAAhEDEQA/ALgK+9JSoGGCMg9acnpSRG+K7+ZzuMLweJBJDMAy8ux9fUflXmDifTxo/EV/YrkRxy5j9lO4/tXp/UzyCNh1z+decfxJmSfjO/MZBC8sZx2IFDTi0idcZrjbSNXmgtjZypDdWTHma0uU548+q90PupHvmnbR6XITyaY8ak5KJdty/kRUJYKSdhU1CtaVdCOMsJm26iyo4UzV3NNNG0USJbwv86Q583/kTuf6VHpZ79DUwIxXXIBnI6dc0ymmRehFW1bt2ZHw2uKn+E9AfX9ZjsVfw4gplnk/kjXGT9dwPvU5w7wLfatCl1dyCxtX3UuvNI49l/3NWFofDencNwsLMSvJeYjkllYZYDJwB0A+nWg23IgIU8w9VFljAt1H2lWFrY2iW2nwrbWafKq9X/1E9yaftIltbSTyDyoNh61yxMWd+YgbAjYU2dHuZg90wKp8sa9AfU1nE88zVA4xFrR5PAUy/O45j9967ZObqW5fQbUlNcQwpzTMABjamketWMnlSQFjkqMdcdaE1yL2ZcIx6khzQW8eWKovvUVq3EVtZ2rSRSRnCkgufLQ7xXxBLYXdhJHHzpM7xvg4ZQR323B299utMzaidE/fQzW9sUeFEjIJxhl5sncZ/oMis67Wt0vA+8aTTLjLSUTijUZFNs1o3xHIvMYSDylhnJHoP0rrS+LmaJ+SQ3ZUMcvswAOM4O9cahcWtu41NS4EylAvNyhjg+b2NCuq6eH1APZ+DEpVTGUkIY7bKP6Z/OlxqH353Q3xLjGIWRcc+Bci2vUVWEgHmUhmX1A/SiKPiPSJmhjjvEaS4UvFGB53Ud8darTirT7iRLaOKO4N7ECyzLJkcuMk5P3zTa0vEkNjIk5EzB7d/OAQFx58L74pivVuo55g306sPGWnYcT6TfapNplvdob2EZMJ6nbOR67VMDoMCqc0XTZBDpGqi9b4iwllWEKq4lQt5i3cHI96ONL4ut7yUwSKY5htgtnNO1apGOCeYq1DjnEKiM9MZ+lYqKVZJfMrdV7UlHKGAIPWlc7Z7U1AxtBzRM1tLhgPkZv4hQdxv+Gul6/BJd6dBHZajgnniUKsh/1DofrRzKiyfMMEfKRWkLR/NuO561BxIeZ5LvrWfT7yW0u4jFNE3KyntSQare/GjhC6vr6HVtFs3nYoRcJEN8Do2O+N/wA/aqedZI5GiljeORDhkdSpX6g0RWgGSLBqUVqaqaVU0VWgWWOAa6BpFWrsGigwREUrK0K2K6JyerYJ0mjDxuHUgeYHI/OupHWNSzsAMdSaqKy1JLJeay1PwkO4HiED8j/atanxjGYys1zPeOB/lx7KfqelZYNp42HM1C1Xe8YhRxfxLb6fazXjPmGBcLg/5jnOFHv/AHrzzPJNf3s91OT4kzl2+9EOvahe65cI1zhIY/8ALgX5U9/c+9NbaxIOSBTVGlftuzFb9YgGF6E4sbflxtUnGmK6jgCUsFArVRNomLZduM4xgbiirgHRYdS1KW8vVL2diod0I+d/4VP9agLSyub65W3s4HnnboiDf/irW4T0KTRdAkttRZEnnuPEcRnmwAAAue52PTbfrQdVbsQgHmMaKr5LMkcSetg8nLNICXboOyiub6RZL6C3Q5ECl3PoSK288gTlt05fRn7VEXF78FzRwee4ILMz+uMjJ7ZwQM1h3XrX3PQIhbqTTFuViDk47jI9qCBrNzaX9xbQO93LGpeUFeXlbrjHb60+0LXZr+Us9xC0bIjBEYF0z83MP5RihDUOJho/FF5fOsjqsbQxIozHjOSrN/McbHfFI23fI2azzGq69md0IV1e51SHnSFG53AHKf8ALcDI3/L/AKKhk1dra0QSQhbmUvyMrl3Mhds7Yx5j1G++aV/D6c6ldzTFJLYGVrhoweZWRtuXrtjc1D8Y6fJPrDTW8UkFuJWRLxcYUqfmUDsDkH6ClPjJsBcwysCpAEKdXmZ7FTZLJ8fEpnENwgAQEkfTrnFDd9rLJFpw0bMct9jx41bnAbG+Rt5gR1zjG1IjVrOC2iFheG/urpcXk0qlSQv/AMYGPL8xwM/etSaBJZaf44fCpzcoZi3hhsbKAevv/eoK1RiH5nV3FQY/164uogYFY3k89sI7bALMJDtvy4VenfNa086jrMb3N3DHbJbWghYH5pc7ELnpsDv6moSwuZiZrWERjDCRmA+dlHTf9R70y1HUb+Lw5fGZUyuMZyMdAc/SifHnA9wgQ4yYcXWp26zRjVxLG0Kc6xy4JYDOF23BIxk49aD725Mt3LLNbPCgHiRPjlwAepXIwD0qFvtbvLtUlkl8eVSP3jAFiMdD9Old6bc+JJFLJidgcMkyczHYgD/x/pRF0+3kwe/1Jy31zU4tM544oS7XJxJG2fBHKOq9s7798nPanO9sIdShEkw5BK4jBXlyp3O3QEb0x06a3jthE9u6I+fExhSNyeUDuDjGfY1kuvQ21xcQz25itbnlAgDeJyjv0/p71zblvESFgo8of2fGjWdjzO8cvIowZO+wyCR/WiBuJgs1zElsSLdcu7HbPYZql9P15pgumLBJceOxTEMOXjG5IUE7/pii7VYZrrScWly1taQorzFI8sSBvk56H/uKv8lyHBaAK1tyolk2PEmkXVwtqt/brdlQxtTIPEXPt1qWDKw6g5rzxZWVsi216sE8t347RqzuIxIQeoYkfTf071Y3CvGtvBbi14gu4oXG6Tc+UK5wBn12+/anq9QG8TFXqK8w/uGKvbsD5TlT+VC/HPA+n8WWL5jWHUUX9zcoMEH0PqDU3pl+ms2rzxRMltz4glY7y4/ix2329dugp5HIVOJdnz9jTIMF3PJd/Z3Gm3s1neJ4dxC5V1z6d/pSQarO/HrSYrbWLLUogFa5Qo/+ojfNVcKIDAOvMWVqVU03U0qpoqmBYRcGuqTU12DRQYIwwI39RSTQq3UCnGK0a0sCYAeNfhkB9a34YHTalyK5NTEvuP3iWKwKdsAknoAMkmlMVIcNor8RaWsnym8i2/8A6FcbgZlk8mAll8N6KmhWkdnGoF46B7yYbnP8gPoKldRxDBZKmxeUn3I967tAZLi8kc4HiEFj0AFNZpfjbwSqP3EY5Iz6n1rz1jlsk9z1tdaoAAJu5uUhAaVgvXBO1CWu63LYXDRWCq8s5TxGmzyooLYwOm/NjP8Aap7X9QisNOnmfBKgBlK56kYGPcmhHiMyanrhsoIY4J5rUylZzgKisuUfGxByv0xWPqGNlox1HqgFXJju3gbRrkBrd4r91HygOI48HoR8x9B6/SgnWor1ry40l4bi50oXSyXFykeORmA8+B1wN8Cj+9zbK9xNBKklgWjibmB6qMqD18vY9qZW17pWo6f+y9OmWK6mkdZZH8pLhcE465PT7UFLNjFlGcS7jcvPuBPA9xeX3FWnW91ftGtnlYwqEmRAdlH5537GjriN/Fub22j52Fuhdl+XwyemNu5Oaip+GrfQ7UfCWqx3HOrwz3LEtGcbgY23P6030C/M1vqdq8puZ2g8R7g5DOuR29qu1i2uCvqSmpkUmB3CsivrVybog8wIyQOx9OlHeoRrqf8Ah053CHIweXbYf0JqBi0RYporuFXVnuCCGOzKWyD+WKLJLMW9m4eNVEwY7OQBt2269e4z9amqIPlHaVwMQXuNO+HNzIAyiAgoVcAg43B7n1+1C97cl2KyGQ5Qkk/w0VapYXEzN4sowUBbkA83pmgzUVCRGNpuZwcFQeuOlW0zbjz3DXLhOI3iJishKkZPilhknfbG361wwk+GE0bcjRNtynBAPvSkVwfhlgLZCS5A+2/9Kbq58CeM78w7e1aHuZZ5BhLoFx8dZyWsoMlxGc8vLnxB9fXc4pnrkfIguETkLEK4Jy/N2OfQYNNeHo3Ro5orpoGILOxTIVRnf6/3pa/tilwClqVt5PmJPMOfGcn3xvQQoWwkSjEmvBjjQXl0y9nNnGJp7hfDRyP8r1I/pR01xA8LM06/FyqJIkMgyxxjlwT6/l1oHcXNrEt4iMsTRMI3T5j9fQVMXllbXTifkVDLAHFyr+V2x0B9eooFpD8mWoQhYpFqXwLXlrezySTyNziOJeYnIwRkZ2+1TdhYQ2lhbR208TRrI5kM7BfFbcAEHoOg+mKgbLSyIxeafbMDJzuELblBs45u/TpSmkaxJ4Qtp3aZJD/ljDtHuR1P+nH1qhyBlYYqCeZaH4b3Mh0x9PfkEdrhIlU55Rg5Ge49KLHXLYYAmq64KmGgXMsE8iQ2RVCcn5ScgKfToaOP2/o3iIG1SzDHpmZd60NLZuqBJmfqE2vxI3i/hax4rtmtLznWSMc0EqHeNvX/AIrzpxPw/e8Naq1hfjJxmKVRhZF7Ef27V6jVh8U5yDzKGUg9RQR+M2iRalwq+oIg8e0bnVu+O4psGAYZE8/D+tKKaTHr61sUYGLsI4Q0qKQQ0qDRlMAwhuRXJpQiucVqzzYnFa5a6xWVJbM56UVcG8NzXc9tq10xt7OCZZE/mlZSCAPbI61BaRZNqWrWdivWeZUJ9Fz5j9hmretVjeQmJQsEP7qKMdABttSWrvKDavZmp+naUWku3QnN8ZJbowSjw4mHiBE/iz61w6s0bLCwRsYUhc4+1Zqr51aNUP8AlxYakriWSKEtDEZJOqovVqwbnCqTPSKuTiDmqn429vBBOrpb265twu80nNtt9R+grTNHqV8kV/bIJxavPLEBhkXlK4JHclj+XpXLxxlri5ERe5JcReGwYcwwSoyOzDPsfzqPu9PefR21Ka6imv8AzG5eOMwsUTlyrjO5XPTbOaya+BmNPg8CMtA1XVdR0d59U8GCIgRwtcSZB/kc+rdFHrv0qXtOF4uWLUJIhb3Vr/kuMc6gMThsghj13qNgv7OzSyhvbxJczfEIiQlxyj5eYAdQ2Btt3qZ1XUby61GFrUR/4MiUeJkpIzA9UyDjr3rhUsSEGCZBYAv4kBxHrF3qFi+mxFraaOVI0HLzkjueb12z0pja6aIdShnh557WexK3BUcoSXGCcZ9R96Y6VrI03iF7vWBm7WVnPggHdl2AJOAADsO3Si3gyCe4srl3USeNckiNuqg7ZOPoNu2ferhDXwIyrhlyOoOWnEVvHdWkN2G5IByFh2HQHHcZ9aPpbYXVvb3EDpLbE+d0PKcYI+++O9Vvxhp8Md0wtVGQenfPpv8ASueDuJZobtNPmkyMsV5yQDn+E/r96IV+SvIEJY2wgiHWtKkVnzxx5k/h5CQarK9gE8mFtBGdlCQDALDoT6dzVjSXlrIB4k/gq5O8mzNtnG/tQrp2lNqXGDQBf8JbsDNg4BP8Oc+9L6UsGMIHVayG7kI2ixadaiSQrJOBkvjCqPQih7UokgmZrdj4cg9OhNWrxjbwrAEQho2UA7bbe/2qs7uJFcIzBQDjOPf9aeosLE5gbkGwYjrTVjhtklfJfZQpby5J64HankRTUbkzXUScgOFhJHLy4xkenp9aZcsClSBl4+4H8Wep7ela1aS5ZWlt2KRKgUkEDnb6D0ruNzRc+IzCZLGK0tk5btltpHC8sDY5BuMZJ6VKJbxpZhmdY5oI18MtsUbHU9NjnOOlV1CRqBt7aUyRSg8rvz+Uj2HrRvw+buXU7O1uooN4mXnlBfxVGBuPXbr6dqFbVtHcqt+TGFtrdvZ/F3YhWaKQMAjYJXvsO1MWurPSWs7tZHE0wErQGEZw2cj0x0qY1vRbiJxqFnDFJOhkRYI49hGMnmO+cY/2oVZJNRm/9wuESeGFfh05M+LjopPbIzv7VepA2D6kut2iSuocVahc2/gBIo5PEOZHGWkHTB/Stwz3kkFhpkc0Ex8IqGAXEYHmYb7dMDeoe4YE28zr4aMp2A2U7g/XsfvTjQrC5vLy2UzWy2lzO0f77DcgXcnHXp03o4rA4URF2LLky4PwqgvJLC/uZJ5fhBMEtomfKLyjzFR2BPYbbURcbsp4N1TxAADbuMH6Gl+FbOK00oRWd41xag/uwyAFPUe9SF1Db3iyW91EksDIVaNxkHPrTdedspPIwzgZ9K2OtGX4n8HDhTWENntp1zkxBs5jPdf96DR1o4MAwxFUpUGkFNLKdqKpgGEPjXBFKmuSK2J5gGJ1rFd1zUlpLcI3KWnE+mTTf5Ym5SfQsCuf/tVp2+NPhke4HSRgi/zHtiq44L0hNS1Frm6B+DsVEsmP4m/hX9N/p71YV8ZPhk1Fxlg/nQ9lNZGvYb+O56H9KVhUc9Exi4lzJcyIXmkOWjBwcemaHeILHULtbaC3n+HuEZ2kuy7KqruQABuTjHtU5rj82mXH71olYANKrcpRSRk57bZ3qA4f1zOntos3knijkWK+lfKXRBPJyt6hCO+TivP6lMNnM3EcdTiynvfF07/0/GkzTQy/FOWVPlIAblJ2diSM1AcaT6hfQ2mr6cQbYSeFMnLyPaz7K3McbKdhnO5x23ojFs2kWc82nQLqTShpjIrqgLLhWXn77YwOxzQzdWijRLuJg6aTLcieOGRyGjKEtIuOrZPQd98bChV2YPIl7KsjxnWq8PTw8KLqUd1KXililbmfcjI26+pBxW9evY//AEzb5MN82pR8kMkOQ0GPmY46nttTfSZBrdxYjiKJrXTpg/w2/hJ5ATuCck4Bwd+tSmutpuh6LpFxbzvEsk+Igy+U4HXPp1y3eiqCXGYtnbUR7ggDo+j2lrJDN8Reqhkkt1GSj+hPYjr0xVl6RqbaVqtxDKYklu1SeHJChk6HHqTtkZ2PtvQZxzZ2LPZyxxC3u7xs+MzhVGTgEkbY3ySNsU14hu73UuJbfTrHSwl7pyNGiQSjwyB0YE42A3981Z6vIEHmEpuwm31DfifQH1gTTTyLFynMDQ5JU46nYHc9txsD64qDVLS90nU4mniMcwIcHOzH1q3F1LUNMhgttXaI3pjDOyj/ADEBIUZ9e+5xkmmWt6LBxPZRyQQSR3bHOSNz2+nv74oFd21/4mhjcgzA+61Rbs2Et1iVgGJ5Dhj5cEDtnBP/ABRrwI/h6XPdupElwebOMFiNhhjt2FV1xBpk8V0sL2chMUWZJI8lWx1PTbapW+4ynktra3s4xDBDGqiMDJ2OfvR2r8RtnN2W5j7iS6ZSlssi85GGAOTjue39BQbfiJ3YIvNFH13xk061K8kKC6kbxJZd3J671FrO9tOPEQjm3OehHpiu1VlZLrMjBiunl3sJVBY5XICn5fNgZqQjRorM/EBJlMZ8Mu5C8x7fWmUcgRz8EJFEysrYIx67f8+tSnCcE1xeyRyxm4ighZljcgBST82D16H6bVazjLQC2DhRHVto1m8Md5NnCLj91lvDORuwxvj0op0GVDyWiYk8QGWC6SQH33OdmHUDp69KHr3TJrh4bPSLnDSRtLLHG+dgDkEg/oe9PtDt5YPhbeGzFwoDM3mGM4AJBJxkZ6UqWyOTDMMeorrxv7HVLq3JkuraWHxHdxyyKn8XKR0HtihG808XltHdQSp4s7tywg7rvsCTii3iu68e6S3tpesbwvFLkFiceby5/l6GhuaeMWM+nxRRpGJA6AuPKQuGIbvuDRaiQAYu6hjiM3uUeA26W5BNsYfMwfDZ2K7bDOM7nanUcEdrc28kacgV0HPn5yT/AN/4qPaCe2lWRVKow5gwGxX1zS/NfTSrK8Zjht1VkicYZgD1/OmM5ERKsDzL2/DyaRre5jySq4xRQAfHl2xncVAfh5dWF5ocU9plZmAMqEYINEcqcz8yfMOtNr1OnuV/+ONvHNwgspwHhmUg96oHvV1fjxqfh6ZZ6avWaXmb6LvVK/SjLAvOhSopEUstFWAYSwjWjXRrg1szys0elcmuia4NSdEsHghFHDEnL/8ANfAN+QxRZelV0a7B6MuF+tA/4fXQmgvdJ5gJmIuLfJ6kDBH9PzowvW+JJtkP7qI5kI7t6VhasFbWz7nrdAwbTrj1I+NVaBUYbMuCPXNQOraXYpoU1rpsaeCqESRMpA6ZIGe+T07USOq8xTl3A8uR3od1q4sLqebSVuFe6t5I5YomfHM5GcfTpt71g6stuwDNalQTkiDnCGq2WlwXCzsy6bK48BpH8sD+YSDJ9t8gY+9EOs2dpf6asRkiFiGQ2UbZYyyZzjHU5yCBXYWyl1WGzuYwtwwVjAmyxsQcBAOwIYn/AMqT4nvzFqNlbWSRHwvMwPKSrk8i59M5OO/X0oFh3AGGX6uIhdQqeIYWFu811GD/AIZDhUUg+YHoOn+1RfEek2eqeFceI58VMW6yDmDMoyd+wJBGM1LwTfA8SrAI4IWW3xcKsxclSGOTnoAcVGcYLN8bHDbcxeGUXEo3bw1OA45BsQfSqV5UqMzjKLBxN6tZ6PxBwxbTo1vbkYw4XkhiHQqCfoNqgNH0wJqj3EOqw3ywx8iXERGQFwOvZcbb77UU2N3a6NoFtpxQsIY8PDGjOJPU57ZJzj7UM6JrC2F9cNfyeDFM2ZvFhLByCenpsSN+1M7mIIU5g1rKf+Y8t2EXFcgv7lxbXqtHb3E0nMxHTC7/AC9cH61zqWvS2njW8tt4MEcji1ljP8SjAznfqM5qH1i1S6vvjtKmhmEs37q0iIBiXBxjsMY6ds0y1KS88K2lngdoELcxJBUuMg7dqIqggZgnexWyojnUbi1vGZY2eTVEAdJ43LeK+xxjr5htn1FQzwNAqsVYXk3M7W/JgKoJ6Hv3FOfiY9L1eyaVwIrSFbiN0AcvJ2B2x6ipJZpOINRhuLkwW6SgW/jnAALbjYe59qYJ28Y4hls3HJ4Mh7PTpLlvGcgQI3K2W+U9vt39q4t9IS4jubgu80aueXkJOd+1S0eoQ/AzafbTFVExRpJG8vQKSeuR5enpUtwxYXN3dlJiHywcTseQCMdGQdhtgbUEuyAmEKh+5ERaBOOe3ts3Z5xkHYjGNm9Op/KpWPhqS3unna2hEjNmJAdohykMN+vX9KlbvU7TT3kgsRLswZpScGSU989TjfNKftO3t2cpAJmMWTndnOenMe2/T2+9LPZd6h69PUPKC+oyXthctEQRJ4WOZPLjbbekNO1eNnZNU2t41L4YYVm28ufepTWb5Vt3eVQhl35FHr3oTlupEldIYl3BJ5h1+30otKbhyJy5AvKx5xJOZL7mhAht7jCr5tjj0PXr3rrTbee3uMWzfErKp5ZApKqM9zjoKijLJfBInOVUbqw2J+tObOXUbGEMki+GhHNH3RT32xmjlTs2+4qMbs+pKau8MNutuzB7qJVd+VfJInZR6bjPt96ZG+nv0FzMS3hYHMgyFXsDingzd3DvJKpBXmEkm2wwMD1GTnFJX2nTWzQT24MnxK+dE8247/TptXFPowV6EjKw8/CPxbO/GZW8K6B/dk7CrZuHO4X5icZoB/DjQ5YI4rqY+RB5Pb1o6lOZV+pp6nOzmLPjdBb8UOH4db4SnblHxFoPFgf0IG9ebgcjNeq+KLhLbhq/eTHKIG6/SvKuc74xnfFMJAWTYpVaSFKrRBAtLDY0mzb1w7+9JNJ71tZnlghMWLVwTSBl965MnvXMwgrMNfw7hH7SvL9sE2dt+7B7O+wP5Z/Oj65hMFolzD1RQJl7N/q+tAH4aTJI+sWgOZZLdJFX15GOf/0KsuzZZ4HBw0bwnI+1Y2sybTmel/TRigYkFf241C0kRJWiL4IkUDK9++1A2ntHLxjIyWrCTzPJPICOWID5R6Z3Oe+woxtwJbQo5bG4BVsVCXclzpjSaxbxBoyfDktVBOSNhI3fpnPtivO3rizd95u1k7SJF8Z2xi4mtdSj5kKQAtEN84OF6djv/Spbh650riDULrULVFMcMgV3nh5fmXJ5c7g5BAz0BPrTp7x764luUjjNvHbxzRSeINxuRkHc5wQCQOhpnqN1bQ8PLbadEiz3Teckgcpwck/TIwPcUEtxg/1LAbsAQe15IIbn/wBieMX83iQySBwCyHcgk9Rhev8ASi/g7TZZNDhuNQiiXK5Iwckdst1NVNcs19qltpdt5GllWBpWHmC58x+gGTj2o41riO90e3SKwTmgduRVkYEFRt1G24oyVEKAeYVlxkDjE74guYreQuu8eQEyc4U9j7ZoX1jVbO6VYbiNyy7hsDH6VnFMl2ZZFV5YwFXDBcI+dxjuMZx9QaH20G58Px7q7TwSpMYMm7fapXUg5c4jFljBcKMxEXenpMnizSAq2fEVd8Y6dR/39SI8QaVLw8ljazckq3CtMxGRIuMdCN8/oaBbi0lXxGHK3hnBC77ev0rWlWkt9qdrax5LyShR7DvWgaVPP2mY2obdjElL+0u4GEhikSOJiFkIJAHYDP2rm/vPjGmmlmkkv3lDMeiOMAbAdCKK/wAQb+2zHpdkXKKytIzH5mA64oYe3gMFpEDIsrP5jy0NXBGZ2yjnMlxbm50dpbPw45rNw5VBzBEbykEknqRnBHpTNNb1m3s4rRLh/BiykanqB83XrgZ+1OuB7e9HElo8MiGKWXwZFYHlkG+R6f8ARW+J7S60rVLtWBMbvnnwMlc7fQ9AajHnBhh5LkepIaZwtrOvQh5b3wmI5ljUbMP/AC9fb611Bw1+zZ/GkuZp7pGIEEoBUH1Ox9z9hT7hTULiK3L2+pxBVQc8c+QANzhcZwc4qeuZLaaRFnnaSNbdpZnfyySHc+X16dM+lJXWWL9BjFKIT5jiCWqRTPcQz33IVJQSCIbAg4BH6ZHTaoOObxQIZI42aM7Scnn32AJFFmtafm0lcPyyMpKKG5wcBjvsP5ftn2oUFtHLGGkVomU+bbAcYG2e1EpbK5aHesMPGM7qEW7lQCpU+vUfSsS5EK7vzjHlG+QffPal5rO6u4ZLtZFEybSr6r2YY9O9RzLNGSJd1zjmG+aZAVvcRcOvqSEkMkkCOhDRHIwd1GR0Pp0qY055/AE95d8sUCApAh2JyO35be1Q+ktiNo+bZ91B+XmwafQ3Ki9EkkTKT5WVcEk8vXH5UJvYnAB3Lq4O1q2u4vhIYpEaNAct3HTf0NE8nKye43qufw7nUahdxl+fxI1KuTknA96sFWLMo+5pzTPurGYheoWwgSsPxs4le3todBt9nn88rf6Aen3NUzVvfj7psSnTdSRfOSYnPqMZH6iqh6U2kUczYpZaSWlkoqwDSxNS4b1uxBaaycr6qdh9+lD88rxOVlR0P+pSK9MlQ3UA/UVAa3wjpWqxOHgWJ2/jjUDf1I71Qay5exn/AJIdBSfp4lAfED1/Ws8cZ60QcYcB32hs08C5txk8y55ce/8AL9en0oJaV43McoKOD0PWmatYtnUWs0JT8Ql0PW59G1a21C2ILwt5lPR1OxU+2KuvSdRh1HQn1HSiWiuQUji/iSQ7Ffsa84rPnvV3/h3yjgzSCjbPcSs2P5s0LVYYZ9xjRhlbb6k2sSJbKsZGU2Pse+aguKHmOm3QjdYOSEysf4nwDsNxRTq0OIFvoxiRcLMB3HrQjxbp0mo6fNK7c0gj5YOU4zzdQ3t3rE1YbgAcTYqIPMD9C1qTU7K2imK28Vw0tmxhjHzqFdMjsuGbf6051WC9u7nlkkisbHZReNIDtsCcnHb6/wC9QsUUnDFvDYyRQy3klwrqh3DIwYeVvUHb7EURSaDeS6npUl6nNExZPDyTGp5cgYzjsfuKqUTIxCaViVOTIGdYTdKeGrF5RyiD4t0C+O3coDvk/wA1E9no/PapHqcRNzCGeMEFlzj3xge33FT1zpttbrDcTxlreOIBVyeVXz05R6g4ptqjXF7cnwGMcHOR4wG+D/Ke/wDehXH7cR1MHiR1+bWzXEUPI/NsCfE69e567/1ob1mL4mABv3UJPlcAZbYbD22one3mt4pZrtXijChCf4j9T0/LagvU9U+JkYNhPKBGTvjHv6nf9aTqVi26PLyv8Qc1eOG2hEUBcOWwwHU7ev5UZcFaBFocUmrXOJZhDgDbEecZA9TuMn8q1wbwfNq2oftHUwRYRAPFH0MrHp9qdcXXE8MklqBzsoLeTqM429tgOvpTt1hKitT33M5KlawkjqA/Ecx/abSOAfEYnlJwB2Ipoiz4V2dTzsUAO4A6be1auXM0/OSzEAn/AIqVFq7hI05xOBsvLgYz6UxnYgBgmT5HaFvA1ksq2c1vLFhG88jNjkw++R22qS/EmzluNJS6S25czHxCy4KoB5SPrtQTwojWnENpYCWSJLh/Dkbm5R3G9XPeRvqWjtbzxo6DyeITuduv50ByAc/6hFOSMygLe+fT5QXTnilGQB0P29qLrTUl1C3RmUq9tgxsoz33B9un5VFcS6I0E5QLnIYp4e+N+9QNtqE8EqPEyrIrBd1G/pkUTC2rlZfcaWw3Ih9qOqu3C8sMuZJkODPIQBIg2IB9SD06/Woe7vILu2WK0HLIkAyH+Uj69iM4rvTb+1v4jDqLMsyHaILhWbscd+1K6pFHBqJiRGEaxKMAEqcDYZPXalwoXgiMowJ4iei5S8UECKGTmjIdTkDHUjHrUPeRAQNIo5uWQgb4z1/vUlLD4MZmiaRpHj5Y1boP+KHbm4lbEbOSR83otGpXJyIDU24GDHOlwuS7RqST8hz3pe1guIr3xZAjBMhpImAK43yM1zpzCL94Xlwo/hJG/bAqa0yFbpY0eJFkaXdcAcu3XP2qO+Cf5iu3xlgfh5bPcBr/AJAiBeVeXo39tsUfQEFmz15sVHaHbRWVjDFEOVeQbY9q1xFrdrw9ptxqVyTyIuyr1Y9gPrWhSm1AIha25iZXX486ij/szTUb94GaV19AAQP61UNP9d1i613Vp9SvWzLKdgOiKOij2FMKZURRzkzpaWQUmgpdRtRVECxnrsV1ikw2KUU0tHJzLBHNE0cqBlYYIbeqe/En8Po7dDfafGfAychVyYv7r6j/AKbmpOWJJYnjkUMrjBHrQnTJ3DuXVscGePZlktpPDlUh/wCvv9Ktn8Gdbju7G74ed1W6if4qz5j84/iX65/rUb+KvB37MujNaJi3c80WOx/k/t7/AFqsrW5ntbiGe1mkhmjYNHIjcrK3qD2oldpsXB7lGr+NsjqesS4m028U5GIzlT1B96iIIibJGAyTHioL8OOLL3ifhjUZtTjha7t3SF5o15TMCM8zDoD9MD2oultDHH4lpvGPnhbcj3BoNi54hVOBKh410+QcRWZseWee0eMQxg5bl28p98jr71Y2jX9le6YBdGNZ/N5Sd0y24/MdfamjaRG+tz6lH5Gjj6ndec4H9CfzoGvLbUF1stc3ji2lkZcRyeaAD5WYgbDO30PtWUthYgexmP1VqAR6loaZcWVxEbCzcShQVZObmYqOpJ/PFcOljaRclrHyoDgFsnl78oB6f0qB4SUWZuE5UOWBUofM/m2PMOu5NSGtT2On2cS3LYAAAQeYn3q9nK49ybQjYHUEeLdSxCyMvkfzBeze4oU0wftLXI5PGl8OIA5VeYg9/aubzF/BcXE12UtIH3mJLZJ6KM9fsB+tDkesGwnIsclOfmIJwfbcVajTFVyO4y2oVV25l/Tatp9np8cdtOFZVHLliWz3J/Sqk4ouvir0kt4hOQdsnJPWmLcW3N3hVtQsnQOHJO/v6U9k0mU2i3Mkh5i2JSCTyA9se++9VIKNmyRGr2nZ3GsGkGNee5ULKzYGTsDvgbdwcfnTrhxmKGeaNZnEwXnkflkPbIJ6jftUto7ftOC5smhISSPmWRctylTsMdydup7VAXtrPCyWpklhlKjzyDy+/wBKgYvlWgzgdSe1rT49MngZIWe5Y80dwEyAwbK4PbOelGkes3IsI/iIViRzhwNwGG2ScDfy/wDcUL6FC92hhvbh5rYwJNGpfAVx02z122+lT6yQ3sK3HhhIFYpAHHKfG5thtsQc9falrMgbZwNk8wb167F2fAhiWQjG64OfWhSSzWMThkDyHCbL0GQf9qM70zqXmCQj4fMl6IemCcAZPzHvtgimU/CtnqjpeQXpWCVwOdwSBn+lG0/j/ENa4YYgs1lPLAJreRvHgwCF8hZf9z+tPtJ1s+DyT+CZSSVaZcgEdd+pP3ol0rhaXS7/AMSCSO4ifm5oD5lbAOcZ747fShzie1hAljghdU8cmJnOGXswx/3emTts8YJSU5E71eO1kgEzSsbj5FjDZVe+R9tvtQzgGRIsAq2d/fbNSUdndqkZblC9QObIG/f32pU2LQ/4vwhKIRzeGNuYn+oqV+HGZLSH8psRrb2zwRSo0UsirzZyTjcgVZHB/CyTyJeTpi1DBo4R/ER6+1BnCWlXPFmsQSRQi3s7Ygv/ACp6/Unar4s7Nba35IxgIuFFGqpzy0Ttv9LNwICNhsOtA/443EcPCUUDFed505R39/0o78aK2sjNO6xpGvMzMcAfWvPH4l8VjijWv8MxNjbZWI/znu309KeURJjBH2rYG9YBmlFWigRYmdxrSyiuIxSyijKIBjPWFdAn9a3WUnNCLisNZWVJIP8AHdhb3vDF0LhebkXmU9wa8r6qgS/dV2DAOfqRvW6ygJ++fxDH9n+5ZP4ETyPNrtoxHgPapKVx/ED1q6NPYtHEx3JUA1lZRT3BjqROsAW8t0kQAWV0DD67HFVnxEDpOnXOoWrt494ZIZec5XlXpgeu9ZWVi2gDUECaFH0RfhuM2Wi2bQyylp7cTMWbOG5gNvQb1F8Xa1fS3wiaXZIFION981qsqlf7zRr/AAgwZ4qjW2ttPhiyI1tw+M9Wbck+9RFhBGYWcrlsdaysrTBPxxXA+STmh2kMhgZl3bOSO+9HFlCJ4YPGZnTmlDI26sFGAD9jWVlZ+o5Yy44EhF1m44a4iOm6dFB4JuY/NImWwTjGxG3tUpxpCja1YTPlmuYx4gPQ561lZUbjYZZPraIcASm1KrEF/wAQxLFhnlHNjA9BvTzje9n0m/gjsGEUMD4WEKOQnJXJHc4ArKyqNzZzIv1f1HuoW0MXC/jpGomuxDJK/fLlQ2OwFKwWkelae9pYlolmEUhkzllZnCnGduh9OwrKyhtJI7h3UL270vW5bm5eSSwnZInwFJA/mwBmoLiBw8EMzorO6g5bzEdemaysonVxxCL9MhtJv7iweKGJg8UmCUkUHGfTvTuxnN1Z3cMyqwSRyjb8ygjoD6bCsrKbIGYnYTnEu/hPRrLR9Dt4LGMqCoZ2PzOx7mp2FAT1PSt1laY6ERnnv8VuJtVveIbvSZLgpY25AWGPyhv/AC9aBh0rVZRFgm7naUulZWUVYu0WUUqtZWUwsXaf/9k=</t>
  </si>
  <si>
    <t>Lamb Ouzi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</si>
  <si>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IBAP/EADcQAAIBAwMDAwMDAwMDBQEAAAECAwQRIQAFEhMxQQYiUWFxgRSRoSMysULB4SRSghUlYtHwB//EABkBAAMBAQEAAAAAAAAAAAAAAAECAwQFAP/EACERAAICAgIDAQEBAAAAAAAAAAECABEDIRIxBBNhMkEi/9oADAMBAAIRAxEAPwB1ijEVlc8lOPAzolFRxjMgH2Gqu5VUO30Tt0uovYgEC2Cbk6WIPWEzP06xYoVI4oefH3WJySQCLWwPkfOr5MyIa/sljw5MgsdR3E9NA/SDIHtfgMm320u+sfVR2bbyaWmE1Swv05TYKl7EkA384/OgzeoEFXHI9YrQqMrEvEvjCG/1N7+PzfSnvm+R1e6su40ccMLEwyHlzdQqkcV82J4k3+B9NZD5TNfETSvhqKLmMsHrugrJIY4VanaV+BNSw4pc/wCore35sNGY2afjHTS08isTc8vggYzkfX/i+ES10lVUcIrJTqTlV7/fTT6O3qqp+urz/wDSR2KLLHzKlsHie4Fsn8fN9JkyOBdyiYUOqjZvu4vtXOpaFWDEiM8h7yLiwHc2t2+ulmn9e10FbJLUQRzU0gskRAHD6g9/317vbNvk8Ek1XJGUUpzlYcenfB4+DYsbXzcaAVPRhq1pnZJYpAyrKq2F7ix++kXMWG5Q4FWaX6a3Yb1SdQDpTK3uRTcWP9p/I/kHRZ5+EpW3NB/qGkX/APn6qi1cfNopr2WTkLBceD9RfTVynp5R+vSRImfgs+CGvexIBv4va2r48gOjMuXHxOoZFxxJFuQuPgj6akuNc0G2VKI0kcq1ED24nqY/A+dW22+qQ26PLHhhrYFoTJzvuAfVFesIp4oeJkpiZmMpAAt2vm2TnSHWVUMtPXLExq4ljWSR6kWkIDgsVBJtls2znPYacK6pWrWeoajloMMTYq0koB7BQQ1jbFu/f40A2Kl2+Otnqtw2+odpKfqMJ5uTPysAeH+kWJGSfza+uGHLMzGdsIFQARYo9sV9126CmJZJWBUFLA5N7ZzkEf8AGmL1rs1RDVU9ZJSHg8aTzzAghbD33IAF738Zvo3DvUVDJAr0e28ufGFDxVacKO4PnGMdvnOjO41Em+U1NSVCQfo5LmreIgqijsPzp+VwVR3Mb3UiKZahlvCSvEJ/2/X669/UVaPCYIZDStKEUKG4uxGLHy3nT9vnpnYtqrUmV5amEOeaysWMbfBAxbN+2h24bk1PSVLxpDUJVAr+mmlLSRFTYMFuLdu9/jVOQ6O4OJOx1BgaepmSOGiqZFccJDGAxGe+fqP8+dTbjsKzQSwSBo3iJkN3GPsf/MffXctZVQrDKnCKWMYWJimCc3INr/i/76DQ1ySVVPSin6KFemxLqFltkZOORP186Qgk2sOh+oRoZaSiVQIZaidR7ZeZVe4PK17WFvg3Pm2mlfWcLU0sc9OxYe1HkHtkxa5FyRnxnxnSrU1NdWBVZ0ianpliWN0I6cai9z8E/wBxP10Ijh3etpIJo4JJKd2MfUiQEniM4+18nTL9MV1Hc1/03vArm5bdeJ0zJGQOk1u4Hwc+dNcO8UrhupMsTqbMjk3B0i+ktrp9koY4pRaZrMxItc2vc4vfNsXte2o33enWaUTPVS+/22BbiLDF1Fvr851XH5QWxMuTxOZsai9u+7zJV1VfHFHGs0fQhLMDIqYLG57lrC/wO2qFBvEtXs5qKytnqq1HMK0xi/tGSpQ3A/Nja311H6kp5Whhp442vEwf3DtcHyBY/j+ddemHSah6caBxD7zMg5cSTazfnI+R9tQX1qBU3MGuTUVHMtZJPNRSVst1C00YHIrexFxgG1h5t/mSXdIKAzLGKz9N+q9lNM7AGwAYAixHnJzgao1ibjAKhJasJBK92WIj+qo+fPk9tUNwr1EcxruUshj/AKTk8SrYAP19qn976c0Yo+xj3LcJKh4a2KKAQzBVEazBmUlbkDA+c+b9zoLudekjBAwjljJ/uGSPAz20a9J0NHN6bllrAbNKCDE3uIZW9v3NwLdr6n9Q+hGfdxJt61i0sUQFQ0gDMjG5spNv50AADF56qJTu1TGwdpOoACiKP7iT3/Av/GtA9E7bSQUsJqomlgqoXYqSCGKlbqQbYz5PjQVvSkLj9WJnk27gssfXBQspFwP9rj76Y9r21dshSqK1MUkEgEcUC+xY3W+Db3Cwzbz8kaL5BxsReJup9W7Dt0dO+61FQ0ESRxxYAux7KnG1iSSM+AABbvoLss0MVXermciniUwKpZjJJyJbuSFHa/8AGifrqrmlSaapPTPBRTP7OSx4VyT83yLeCbfGlzpuhSq5TFRdnSmXk4UAgk/A75It/nUgUZZZVa9xik9QytuAXcYYVeQ8IpV9wAIAwWGL/wC19MsdbtdNDGprKdVZAy8ggJHyb2N9Z8qFWjmjoXEJlsks7+5BY9s9znx867qqimNXO81PI7u/IubnnfznRRgDuLkxkjUepPT9M4eKWpileaxi6sauFtfBU3wbkfGLaB1W5v05qepplE3SaJnVCrHutxY4ypb5Gi251y0k1UsJBkQdUyC7KOxW5+4JsD9+4Bj9WFV2emq25TOVKhrqoa4BsCLH/uAJHjvnSLo0J67/AFuKew7dFulQ8B6rQQiSZ5CQEkwOAFh88vjHbQTbquOfdANxqxNRUnIrTzyFvaLAKtsj4+lvxq1t+4VNLWyVbwIXKsqXa5yvHx/96p1ElTM9PHuM6uadRFTuEBPC4sLDJwABfVqA1CbMN+nIa6OtpqynlZqGqlklvkuio9uL2sAf4NifjWk7vVwU6xJX1QWmkK+5BlrnAULe3jNu2dI/p/07WVvCeRjBt6EnpysFUEkElvk+0fkixxpt9YVFHFtc9StLT7hVU0KsSYAQpNhz92Md+OdTssPkUgBtSLefVOyQuUpJIRBSBeoFjBVvhVJsCRbI+v40FG5NSJPWyTGdILCJ0kazAi7FuwIXyq5J0rVteaEN0EQoTdmZe9xfH751Psu8Fa+AxwQN0bFI2awVV9x4nsO5JA727am6M1kiaFUJoR22/wD9LrIpdwjpY/0jrY9eEAlyWRlLZNyCBjxpTaknoqncIab/AKbbeDMeoxb+xyRGvEcypNr+Dj6DVDcNyWo3vlPWy0io5/qx2IS5BvxUd+wv489tHqnnuO0R1x6jvOH9629+Lg8b25WDe3GL6ZTScTJEf75CAt/3xd9p6bpU/RVEAsDcfBt+fnU2wbfVTbeHppVKcjfm/GxsO2DfxnUsNLT0sEDTlXR3VZBbuD4AxZh/jRmi9Pv+mToIUQ5Chwtr5t40pAQVHBDQxGKVaQ7dVuXhlk4QTF7sjNc2JOc2Iv8AS2pYpJqCr/S1DJPBO3TgDXIRm/tDXORfHbyc9xpeqKyrgnDyLCEaUmzWPUUqBcHGbhrg9rW7gEWqWpSVozRTnikvGWHldluRcC/awBx3F/Pc7PJ8bhboJz/HznJSsZAlE9bVQ/8AsdjEf66QCycuxDC98XvYH48X0d2/Y9qoq4TS0HUKRoiNJkFRxN2x4te5+BbOiTGcbZDJTsVCN2kAtYHGcfI85t99S0lUKp5aSsUdeNfcVXBXupB76zCrB6M1Nex2JHuqwrQ1FPNGsKyOFZLFQ9yTixwbrfz4x40lmOumqqmKoUozSCOGVIr4OVupOAQhBJt2yNOE08NWTP1Inhb+pzABCGwIu18GwPkePzydr6+1SL1TIzgIJUJJ4Lc2uM9iRfRJo3BfFSJj/qhW4cgQelIYiRj3ZBOfGB/+GovTkyUm50k5p455IpA/GcXTIIDEfAJv84GtCqvS0O5Uc1ZWxy0weIcyWseYAsbfUsfi1h+KGzekaBZq1YGljmpIyA0wvZ2XFxYYt/xfVeVpqEPZs6i7tENLHJOa2licOh9nXMarc35Gw++LDvpw2BpE2yik63SpIYmVi7ABc2uPm/i4P86jT0bVfrKR6iKnMNgJnUkEC98YzcH+baahTUlPEEgiWMyteAvKxBbjbIYkge3xi2fvNdtZgyEVQmf7jLPFuLwTRrLRo7zUwkS6ynjchRfuAWzfFvPbTfts0dVQQSCrFKeFmjBPcee/xbQ/19BST0UW1yiSWqnm6qhR7kwb58AXH8/XQOKrFDGtOampndBZpIyoBPa2Qb2Fhf6fk1fB7AKiJn9fce902mOoJmVTzJBdVYjlY3/H+9799KFXt1PtrTzRMYY1T3AWZme7WWx/fOP51o65U30N36hgnoJZHBEircOpsddFgSKBnOWgbIi1s/qySnpmirY0ngKFQzHked7G57kWB+dFqvcaF4ZJNrq4i5iKiI+0/YHt+/574z6S0LVYRVuqghrZuWAv97H/AH76t0iDkozZnb8e63fUcmFSbMqmRh1Hqmolp9p6btFLGStipHEnH92APHwOw1PsyLRUTUtCoaRSw6ZcH3MxbIv/APK4+QAL6S4ZXjki4MV5XvbTRTQmSmSfrSh+V+4Ob98g6i2DdiXTIW1F71jTtU74Kep35aaHips/Aoj8SV5LawBIOPPE/TRzZvTsctYlYKxp5IYw3K1uYcXzf97WAF+2hNfAs9VPVS2adiOT9NLtYYvjPc9/nQpdyrKS5p52i4ABen7LD/xtoenVXC7G7qP8sEaXqzIIndxEC2BGMlgLjBsT/i/nQz1A4hgfb6aocPFwYS0596rggE+AcY8i2MaTqrc66qhSGpq5ZYlZWVXNwCb3P17+de09XO9dG7SXaRljY2GVFlA/YDRXCFiHJc6IYgwwkq1sFnLM30JP/Gh7sEdl6RJGDxwB+x0arlEczFRa4vb9tHNv9PbfVUqTVCSM7ZJ5kf406b1PZABuf//Z</t>
  </si>
  <si>
    <t>Fattoush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</si>
  <si>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DAQEBAQEAAAAAAAAAAAAEBQYDBwECAP/EADkQAAIBAgUBBQUHAgcBAAAAAAECAwQRAAUSITFBBhMiUWEUMnGBkRUjUqGxwdHh8CRCYnKSsvEz/8QAGQEBAQEBAQEAAAAAAAAAAAAAAwQCAQAF/8QAJBEAAgICAgEFAAMAAAAAAAAAAQIAAxEhEjETBCIyQVFCYYH/2gAMAwEAAhEDEQA/AOrthfmFUlNHcm8h91F3Jx7meYJTL3a+KQj6YStLtLU1LWQDU5PkMT+NR7nitYfis/RpVVTlnkMeo+8LFv4H0OGUGXwbNJGJGHWQarfC/GIzKe20FXnC00Go06hixZNyN7EfltgrPe1ZpoyY3MOsiNWsDbzI254+GJ7b2fP5NVqoHKV1XUijgMgTWqnxKhGoD0H7YW1mf0tNN3cveK1r6CtiR6Ym8nnqszoqmtqpTFTy3iaWZgLp6f12wHl8nsmYVCtK08OhWim1A6lJINhckb28r3xJliIuW1jWZZ5NnMeaJLaMRSxNumsNt0O3Hwx9RZnRVVdPRRTI9TCLlQQdvT9DiOra6JGEntPsSuNEkgBJMZ5Xbfe3yxO1PaPJsqzOOoyaGSUpIGMrlVPG/Tjpbb546gJmXs4HBnXRA0bd9FIyyAcMxKn4g/tjV6g2tVRKyfiVdQHy5GEPYvtKnaejnkXwywvYppt4Tx1P14xQIhd7EWwgyDNZDCZjK6eqXXTvoB4IOpcAy5VUpIVARx+INbDGaKWmvNQMqSsN0YeB/iPP1x4lfE6gkaW4ZWNip8jipfVWKP2AaUYxKitNMTI25udz088Ree1ZzaQp7TCKMSfdW1XI33tbckEHB9N2j0I9QzFCwJj7xNxsefrxhVT9oI6iraN6CmqKsAGV0JURqTY6hba3Nr9cR2eoN/Q0IlSoPlAhFSUNQ8cMT08zqCzmxk02ve1tNutvhfHoc1OawJV1UGmni7xTWUqsG/EF6BrAncHjoBjLPswyutzBIpkaJ4baalTYMefo197+nXGdPXUuYSSSyqWSFd2B8bdQLjf5Y55OAzgmKwdsVhcGa59QVucZeayCSoElDGWaFpAWdLg/8wOh36cjFb2eyapzeioEf7sU7HvGljPeISpFvC4/F1va3GEuVZtHl9WshkjWmdEdlkcbqdRN7/EAHHs3abM+y1D3GUVNK9KWcpHLGSd2JF2vfVa2/GOI3u4nX5/sMrgEE7ED7cZHU5ZWLRU89ZmC92DLMygNG2wPu2Frkbf+451XJU0DGFpHKML+6V38iOP1x0WPOV7SWzCb2unqYnBGizKbjjzI8/jgbOMnqKvLWI7mpe1/CChP+oowBGES41thx3NLTW6li2DJvKMwqKCFXpp5E7n7wGM2sb8/U47hQdr8mkjpI5KjVPNS98XiTwhtIYqOt/S3pzjjvdyrRRxPRxLUmlaLvNRYuQ3g9ALfM7b7Y3pm+zqSKolZqesBO8NpBGeAPMc7j8zjR2cgwU5Hoanb466OspY6mCTvIpF1Iw22wLIiu2ojf0vjLKMzpc2pFqqF4zq3kjT/ACN1B+fXrgjuy92p9BT16HGCcyjjicClzGfOI6tdQgpYigNlu7FjZV5A3N/TDeKmkpcmeCjiiinaMGQ9Ceu/U+Xlvj6ny2ggy+o7h5dRlE92IsSAQq7dLknCmqzVnBVRpnYWC8/MY9p8CsahUkKwJ7jCgySkzOJxPXWqIwGaEOLKBa/ib8+g88NMvyvLahJYMozSGGWBWdfaE0iU+XPXE5B2drlIfNJEy2Bl1d7OQzODv4VU3O3wwtm7hKmRIZJnhvdGcAFrdduMNwPROZ9EerpAz/KMKicz0sgrVkjl7qOELtpuvvH+LeZ8sbZDNUwOX3jpUtrklUEEXHug9Rtx64DyqGLOXSgnrmpKrWe4Mo1IwPS3Qk/XGNVEMpnEOZ01QlQFtomsyEeY2/TG+A6nz8jn5D1KPLIZcyzGSbL6iAGG8kjtdEY9DxtfbbH32llra56WoWqhhqKVW1XY3IPQDqLjr5YRR9qDSUkEWX0sdMqMSwVixlP+q+xHpbB+aZ3l+YZS7nUtdGNSoUtoJN7D033GJ2oYWK2OtTbW+UEfcGyjMatpIHr3nlJlOmaXU2oFTwOfK3rbBeavHXJK8DUyzSkGSOE+KRlPKqOtgTbE82czVFRSGtlc01OVPdxbnwn1P77dMXFN2ryOYJT0kU8czEqjyLbWTwOTbfC2VlW5AQUt4jiYm7PvW0NcJ6GselcE2TSbuBzqB6Y67lue0VVTd48sVG+oh4pGA38xtuPXErSU9RmaIMxpJGlRgI54lCalO+9/2uNvoLmfZ1kqdMma0cJC7JId7fXAPzZs/URrAPuTWYSwinMDSEaWDPp+PT++uJuZFWtjeSqVISbkjcqfK3n5dMVcWRwU6S66m0TSE37u7IovZTfY3vzbpgGv7OT0OWfaEtC1QAFmMsUhN1a9y3QKDYbDrhaGRCVBkxBEBjq3qJCCsk0TsQwAGoDob+g8/LG8uXqkft1OpmWNwQnIY3A46i5wwyxcrqg8M1THQyR6SyyAgSAgXuQN2F+MEdoqmgyOM0sME8hkQgP7kRuOb73I5tjpJ54UblKVL4yxMBrcnoKeP2vP8xWKoc3FJSrqt15H524PJx8ZXF2h7R0ksFOy1NGp0BqzSxXbzsTxhrleX5FVUdRmMGWtLFGl3M5Ykni17kE87AbbXthflmf5hllc1Xl8qPAgJ9kCooEdyQLL1A6m+FtY8cJjIkqOVMU5j2aq8mqIlrY3Q6wAwAK3vscPDTR+0xZhlrQ+1RWZo5fcew/v+Rh5W59R9uqcUMEUlPLGnetUOAViI+YG/H1xPt2Ykhmk72uhrYhHdlpJLOrcC4/rifm7KDZoiULZWM6jfMa/K83ohTyZJDBXMl2IqEVEP+4/pY4+Mv7DdnGpKesqs6qjI6LJop1QKpO9gx1XxJZpQVMyxJRDvlVdJjY+KJjz9cG0lbU5dQQ0lTBMJIx/k38PTjCEOK+SGYYhjsSm7U1WXZbTUv2bLVqLsjMtQQzbcHodvTAtDnmTinDZhHUvOxuSka2/7C5+WEuYV0FXlMn3coIOoGRAQpF7j0674xy2mqnp9S1slLc37sM46DfY4KuvKe6eABMo83ppIqoKQplKlPvPdYng38xjyKtrKeF6F60mkEqqdr92hBunqbBb/G+HGdIlWhjVRrHLevliVnVjCaOqVwuovp6NcAb/AIhYD6bEYo8QJmmKgEERfUS0tdC5MKR6GMvNu8JPiLHy/S22CKytD0rwBjUDWrAA3uwsRbpgL7Kq6XUad46mLoEuG/4nf9cEUEE+RiSaeP8AwZUOpYgFSw2A+uMWJj+yOoi2J9azqfK5vmNRDHFO6RAMU0RRKoEd+NhbngccYbxNLUyRpRJBTxLbUrgF1UDm6gkfthHSVEEZFZU61gqWIWWIXCFTwRzfcfXDPMs5o48lq1opSxddJ2IuTtfj4k/DHmVi2MdzlXFVM0jlpM4pRQQPIjI5eCqkGnS1yAp3uRbre+P0NLW0jCKrqZYJIyHRNZYX8xb98K8kl/xokmpX9lQE98hbu42sLXa24vtiwmf7VotUFFLVzgaY3iiJQt56gOOSRfB28gcQEUu2BAqUK2uqMKL3pJeWI3Ie1t1sbX5+ZwvzQVcaMi1Qm1eNY1Hi+JG9h63+mPaDJsxiqzWVzGkiV9DiLuxKxvuCCOB5noNsMZFywTaqCiWaciz1Lhndjx773t8h8CMIgxrOZSWAHE6mOXTMlGkTvdwBLJK68XHrvbm3ng6OCWUd5qiiDbgTRhmPqfL4YwCRU2kyhGlUXjhXgHz/AKm5xukZlBkk0hmN/El7/D0xuulVJbsmSNDqeMyG7Dwg/XHua08FRERKt3HuleRguIBFUKByFHoMC1f/AM2PX/zCiUtJmqp2h94al8/5wPI4mRoGctG27RudSm3Gxw0r9+emEFeO7IKEgnHi8LwZ+JhFLHFRiaSlCRhxpkisSrj1U7fljfKxltNU94+WU1QQbqlRKyqD8AN8IZquWNj7rf7lxgcwlmGhlUC9/CWH7458huGa2U7l7nPauWry58tWioaaFtmEDsTby4GF2X5pU0NFFTU1WYKeMnQkQ4uSTub4kpa2RDsq7ed/5xmKyofbvCo8l2xlECrgCKFb6MtajMIZkDVUkk786p5S2/wxhHmGxKeFR1tucTtLuNySfXDSA7i+9t+SMGzk+0RhUFHJtxnRIWYvILljck/3v5Xw4UDSCxG+43tt9N/jhfCir3ygDwSaQbc84YQTuA6qSoViPCSL4oSRsZ//2Q==</t>
  </si>
  <si>
    <t>Kibbeh Nayyeh</t>
  </si>
  <si>
    <t>Falafel Wrap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</si>
  <si>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IBAP/EADUQAAIBAwMCBAQEBQUBAAAAAAECAwAEEQUSITFBBhMiURRhcYEHMkKRM1KhsdEVJILh8Bb/xAAZAQADAQEBAAAAAAAAAAAAAAACAwQBBQD/xAAjEQACAgEEAgIDAAAAAAAAAAABAgARAxIhMUEEIhNRQmHx/9oADAMBAAIRAxEAPwDWg1edWrk9K6i65NctdzL5OBxXQFR59qh1G/h020kubhsRxqWbAzxVNgCLq5d6ioZZY4hudwMUr3PiYXVp8Tp7edEDhjF+hsDAbPTqO1Luq67r01m6W8FtbuVysvm5LHPYkD+xqfJ5A4ENcX3NIiuopBuUkrnHSrCSI3Q/vWOxeLtdtLdJJreB5EADqj8yc4J+XbtTRoPiq31vhBNb3aIWML9CPcHvQDyGA+5pwg8GPTAEVSnGx6406/E6hWPq/uKlu1LEFRmtd1yJqWCqlGoyPgivDXiV3gUscRkj31YjHpqog3SAVYuJ0toi8jqijuxwB9aZi7JmP9Cc313BY273FxIkaRqWZnYAKPcms613xLp/iaK506z1AbTES2VZd5HIwTj08c+/0rrxzrcUrHTbu2kaDeGzyGkYe3y5oPpVnpdywFnak8ZGQWdT86TkzXvL/H8MFdTHeBLK4m/0uUhZEeZPJWKHcEK9mIHfjj6USLnUtLiaO9WG53qsp2EMpPXGTjt296N//P30+PJ3wMp9LE4P7UO8S+H4tJ00lC73LMv6vzMPlU5ygtvNyphx73coeJjPpi22pAfFiAbbhgNrFGGA3HbP96HvfGKW21SCaWFwAQygYx3/AK4ohr9rrt1FBDbWsa2wVWDsBnHUZ9hxQq+1J7myFk8O243neqphQO5HbFPVDQ2/klzaddpxNW8PXYvfhdVeRI4RanzULdGJBz9Bg/vTTI8jQiW2IkQjI2nqKw6K/wBSnhms0eWKy2IiqMKrAdecZ/atc8CSxDQ0gjKjy3I8sdUzg4Pz5z96LEoPpdReU/kIeMCyIHHpbHIqExODjBq4hG2vsA1YcSmTByINtMAOzdulIvjLVo9SvDo5kkjiIDPcRtt8s/px7nvx8qbNYvEstPbfJ5YYHc/8owST+wrIY/iEsotrs8jYdt3Xnkg5PzzUTPQ0iVce0j19JrObTbv4qa7tbWQMsDsXJ7E5PUfetA0LxLHqluzaZZyTALhhFFtAPtk/90kzTMtnJK0SFApLxhMjHvj3xj9qY/wxkkNhHGm4QFWm4bCoC3Cgdz1pLLrQFuoIBJuOGmn/AGq3F6FWTsgOcf5NDdYtYLjVba51HZHZW8TFVPVnJ7/avNQ1uG3uJEETJsHEj4AH0oFd3ET+ay3iTKXLqsY3Nk0CvQqo3SBuYcvdYsZrd4reMKqLjLDA46fQVnrxpqslzBp6KhA3Tzk8f8aIa1Y6jeWPxMoW3tlXIiBwce596TtJm+Hd7u9ZobQ7k9P6vbNU4z8lm94ouCdI4hG61iHTNG+BiMnnpIGRzhgfVnb8qevwuuppNSuHdWZLiFWZsnCOpOUx2Hr45/SelZxpW3VTItv6Q8m2Mv0LdqfPB8txpN7aLeQbZnYxuw929/uBW2Mbbje44YwVu+RNYjJxg1JmqysTgjoRnFdb/eugDISsVdeJa4RznYrFUXPBJGMn96zaK7W7gkdXdth9fmKcsO5x25NaVrTJJam3wVmYM0bdAGBpR1SMWztcI4jS5BcOuAC2edv3rgFxrP7lzj0EHfBW+o2XkG5e3E0ghWRCOWJHGOtEtH1BZ79rLS7mKC0sm8qKRY/4uODn5ZzzS5ftcNp8kdtsjMhAZmUKWAPTiqFvaCO1KSW4gd2ystuzKScc5ye30qpVvGRcRZ6mn3+npeuTNPEGK4Yp1I+9V7q90HQbURyXEKtngdWJ+1ZlLZ6hbhCbm5keQlCrTl9nsam/0+3Wz8mXd8QPzSdWb5c1nxAcm4elj1DPiPxWNQheBGEUPT5kUs3sh1OZLaEKiSMqRRg45PHNfDSpJ3IhgO4n8z8miGhwSeHvENleXsbMkberC8gEYyPpnNNxrjTiZ8R5qWvCIitWeyBAk35ZW7EcU+30UD2Ml9J6fKGZT7H3/rmlybSbeXUIvEuiEXFv8WxubcjPfBIGOh64PYg1N4tntbmeDySyoYSTErYViCQOOmetJLK7Rp2WjND8N6suradDPjEnIYfTv9xzRRwGbOaQ/wAO7h2uLiKQk7YVIyeg9qdjIe2K6CPaiTsu+0A6vbNdQCa3c7l6AHkUl62EbTneWZxLaplIQmdzE9hT4LGWMkrLhT/Sgc/h65upiZ7lAhJwVTkVyGx++qXCiumZosd7fRMZpWCsB/ExGOOnTk1asdL89lxHLcScZVc+WpHtmtGtvC2n27ZkjMzfzPzRNLOOIARIq49h1p5yngCAuNBEW18PXlz6piYV9h1oxZeHLS25IMjdy1MjRZHsapF2RzuXkdvcUpnIj1UGDZrIWpDQRrs78cih+radHfw5Iw4HFHH1WCB9vlGQ54GeK9BW5VnkIDN8+nyoRzYmFuiIj6Nq7eGpblJrdpoJcZ2HDKRnkZ4717qV7Y6s63NopUsMOu3nPzwf/cV34ggRbh43UFT3pQsXlt9Zkj8xo4EDNJzgYxwT78mnrhVzrHMnymtupqH4fDF3ekKfL8tF3H35pzaQqcLjFJX4cyMYbwgNsLL6m98U1v5u704I+lPxmli6uEZEO07ec1WHHXpV2M87e1RyIPVxWMvcxWraV8dj0rluK67le1dD1DDc0qoy6kLpuHHWqsqBx6vzr0q2SQoPvUcwG3djkUDLcarQHHYIuoeY4Cxsdzeyt/g1futPTBIyM1POoKk45qey9VsA3ODjmvY11es857idrelt5TOFyB1pWvtEa4ltZrSNm84+TgLn1HjB9vetWvYI5IG3L2oVoNnHAtzIhbLvypPA+YHvRramoDewl6wtobC1jt7dFG1Ru2jG49zXbSkHHNRTeg+kmqssrhuvavatM0LP/9k=</t>
  </si>
  <si>
    <t>Labneh Manakish</t>
  </si>
  <si>
    <t>Arayes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</si>
  <si>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cAAACAgMBAQAAAAAAAAAAAAAFBgQHAQIDAAj/xAA7EAACAQIEBAQDBgQFBQAAAAABAgMEEQAFEiEGEzFBIlFhcRQygRUjkaGxwQdCUuEWNWLR8TM0coLw/8QAGgEAAwEBAQEAAAAAAAAAAAAAAgMEBQEABv/EAC0RAAIBBAECAgkFAAAAAAAAAAECAAMREiEEMUETIhQyQmFxgZGhsQUzweHw/9oADAMBAAIRAxEAPwB6VSGsflxKgqeWpRhdcD4pywLaTYnbCZxDxvzKifLcl/lBSWr7BvJP9/wx2owRbmKooztZYTz/AImostq5YcqCVFcSQ6j5Iz/qI6n0H5Yzw/mWavWQ0+ZyyT1D3klWGJAlOpHhDnqD6XJ6YUMkSKjLMkeutFhTra4Vj0Nvpt+OLDoQmS5SDUgc0KHnYdWc+frewxmrVerUv0UbmpUpU6FK1rs2ocp4Zp3AQCx7ntidJTiGmJt4lcXbudj/AGx7LqmCoo4paS/LP9XW+Amc5+y8qOFkSOSYpIWsWFhcWv7H8sG3NTTA6kLU/DHm6yZmGYUuW0j1VdOsUCdWP7DqT6DHLKs4oc0hjmo5w4kUsFIswANjce+EzOM4pK2CXK+IXX4WYfdVsSH7px0Ygf8A3nsdpXAOWHLKGrq6mRWGoxRShgUaJTcup8if0w5OR4hBXpEXN4688idCDYA4ktMJLkfMOuK1h47kqqtY6ajjtJMqRmRjsP5ibdgLdvPyxYMEgexBBDAb9sOSqr9IYIInR5QtvM9AMZWQEbuoxEql8Ue97Pjw1HfDYO4m8YZ/Bl9HJR0rg1UqEHSf+kp/mPr5D64rmOJIaRqqVTpRbrF01nG7nVKHqpSxZ+ZK7ndz/wA2xp8WPtS7ya6ZLQN0IALAsfy+uMurVNRvdNnj0BSFu8O5JV5fw7VT19THLU1k5BjiUhuXsLsWPS99vT6Y3zfjWatQw1lB8HEJFYHniRmG9rqB9b+mFkZnBDm7SmZaiHdFQLr/ALYI12axVlFK5poQiWR1KhWC333Jse2w33x7MlMCNGeNEGpnfYlhfw/4ty52+Ckqogr/ACksBY44cUVLLxRJQJCJKPlCdpl2tITsL9Omr8sIeX1lKImakkSneMeBUh1m1tibetu/fESXO81NQ0kyyTRjazvpLDzJPp+2Il4zAYga7XhVqVOobkxneSmasYy0Uoi6hlI0t798ay55mM1HPR0wnippvDp+GA0b9ivS/Q/t1wp1Gcl54pXgd4gfEnO1WFug39b47ZbmVMUE1R8QYYgUEaljIWNjq2O4G/tfDkoMqxLcegwxBtCOSUU9JmsT8mVoVBGrl307dx1xYuRZrLSR2qav4zUoaFNIV/Yj288VlLnFSKeF4IZ+YJdyVku679mFh2P5YlR8TZpy5VeKqj5hAjljtsNgew7b++OBayHJSIScWgNbMt2LMKeqSMgyoxa7JJGVIHnY9vXBeKmhdA1zv/qxT9JLnD1a1kleRAoARJEdQp87ke+HfJM3zSspGkGVpKgcqki1CqGAA3t73xZx+YXODjfui+RwsBkh175ULtS1MceoF9ak2tsq379723+owd4h4braDhenzqkrMuipRED8NLCSzEnbSbHUWFjvb8sR+GsrfMa6KEgr8Q9pmCbxwAAEel1BHnc4MfxAzGPMpqWkycPUfCa1flLZI2NgCD0uACNulzicFQ3SUtl0ErYxZhVsXEKRAABmACAD643+zJJXIetg131FE1Hp/wCKEYLJSZgNRlrY0RQS6Szczsd7LjFNlRQyNDmYV4lXUYomaQDb1B6HDvEHY/aD4Zvv8wacsniVxzyRbsJDpHnbR7Y60rGJjIY6RwflOg2v172/DBaQU3MjNRmE95LKJQqKPK532/XGBBQQytHK8jktZnafVqtsQNFt7G3XHM7jzQsLerIa1xVhJJEtkXQ2iyaQe4Jvv+RxCZ7sJlqJorAW0WA23B+Ye+GGniy2ZQUyuqadWJHLiaUW3sbkmx6dsaz5RUuI2iyKudRG3MBp9BLdFIK79O2PBlBniGMDrnMioirmUqaRbw+fns2CdBxASx5uaJGCdvu32336D1/TGsOTwQ0xFZl1dTEfNqjazD3I2xAkXLYZgVL6NN2BKnSfLv8AtgWWm2rfidUuDHfIoJM2n0xcRziC3iQxBbny1HTfD1kvD9NQUCwGWqc6ixLTb3P0wncMZBw1mKpVK7LODeOeJ9JU2/mW37nD7TcKkRfdVshF9ydt8SpTyPlXIfEC07Xe2i2PyvK24cMSrVSzGAwVtKaeS0jI4UAHwkDrbT0wh1mdNE3wkLQtTR+GN5Irtp9Rci/W5xPrM7g/w/T8PUzLMizGSaqZNIfYKFUHewA67dcA58qqVUzAIKYOFMim439MXhEGmkpqNth0heWsnr6ZjFHSIpFy0PhLW76b+WJuU8NGtnVZsxggeRdPh3sPcn0wGhy2Jo1K8uQ3+YC36dMb05y55pYpGliK3Cp8QV8V/M9sKN7eQ/aMpVUqdTLApOCcmppWpmnkqNAGs84qL36WFhg5llNwpk0ro1VQ07WN7yL1He5339TivafK+H66m5TZlPBIEJCzThkHoDfGcu4X4fhmtWViyqNydXp2AxOzr7ZP0j8G9m1vjLHp+MuH0okMdXTtKW3SJr2FvTGYeN8veeQUiNMW07AWC+m+F/J6bg+KaFVip5wVOoPGGv6+h/2x3i4w4Vy5laiYMnycqBC1xvbt69MSm7eoD9P6jgqr635hNuMMzrJRTZblySTEEsJLqPQXa35XwJrKLiPNC61WRwQRtckRqhJ+pbbz2xK/xemYSgZHkEhZdhJPZAPUDc/ljrLV1dVHF9s5xHl1OpsIIABqPlqb9scY4nFusIL3USbwVWT5fPTZS0XJiVzpM0ZXXfrpNiD17kel8WJHBqDNFKFUkkAHCEiZdDRpUUNczooH3kst9QPT9sNdHKWpY3CN41DWsdr40v0+rkCh7TO5ybDCfLkMNK7PFWu8Dj5CRt9cGst4dzOVdFOyS07kE8xjpt6Ydc04ZfLZGq6qgeaJTfmRoJbethe3vbGcq4hy8yFaeGRpVtpupJJuB++BqckN+3sQFp3Fmk/hT+HFLJBLU13NJZCqMh0Lf+oAeX4YSq3LcrbMaiCp1QVEMrRyakYC6m1wbWOLlp82rYKUNXFQCvhTRZv7YEnNyHmlipYkYtsx6se+IWrEPsn/AH1jqKBL2USnpMoyky/5hBY9g439LdcdpYaPK6ELAqmQEussZuTvtfy2ti3qc5fxGjUWZUsRndTpcINS+oPniq+KOGszyitdqukVqVJNKyFgRKO3SxGKaVQ1bAnUVyscDqxgfL6+m+N5lbSRS6r6yw0ltv1wZyaup0f4aqgiILAiRgLj09b4iCjh+zUkmRY0jdiHOxPoB3tjpk2dVcFVHT0rtHDK2gLYb32Ht1wVS1QGwknF5DLUXehHWPNHo4r0GVSlNFnMUEjXPmLLb88Qa11kpvjq+jkiYNojWYEKinvbZjffrbE/NFzulpUbmGpVD2l5en11G+/qLYXJQmY1LU2YCaB28X/cNKZP/a/6g4jp01JuuvnNvkVWWkxvM1MWVVsH+a2kA1CPl2X6DB5OMqWiRIKDLIKpFUa56wszyP3PUWHkMKdVldPHGTShiy7eM6i2NaeMGMfdMD32w8kDYM+b8Vj33LrMy08bvK4RbXJJwCj+CL/aUMUayzkhGA+Uf1EeeC0WbSGnkf4emuo2Gg26++FvPSj5b9opGIZi7KViZgm3fTfribj/AKQ3H82dzNfxw2rTus0kjcssXJJJYm9zjSpjWNStxqAvbrgJllI2Yywc+rqQHPiCOFuPwwXzPJaBYJlWEjQOodgW9zfHWxysZStJrSbwcnPzd5zGVSNPm6C+JPHeeTZfSpHQxU85nuJNY1aAO4W1j9cK2V5NRoxmAlIB2jMrFPwvg9W08Xw4URqFVbgAWthbVjTqDDt/MP0QNtzKoq2riwjem5430xh9TC/oBtgpkvDmZGdXehnpg48DSPbR6+Yw0rWzUtBz4dKyEbkKBfELJJJc4SSetldjESQgPhbfvij0glNC0BOBRpvkJIy7h2ekl+0M5ziR40vqiEhKt5aiT+2J1Nk+Q51UtPFR6WRgeZFIQG9rYiNAkVBNURXRyrNZSbX9sMnDFbJJlNNKwQuy7nTiY1WJyvK2pgLbrNZeE8hq2Z0D07iwblSED3tjmcnyyjAp0popQg+dpNz74J5rMZIG8KqQNV12ODNERl9JFT06IFChiWFyxO5JOLOPSPIJ3a0gcU6Azx2Z/9k=</t>
  </si>
  <si>
    <t>Baklava</t>
  </si>
  <si>
    <t>https://encrypted-tbn2.gstatic.com/images?q=tbn:ANd9GcSBg9TVH4uNRP0BEjoMyc_FsXPkZcKO_DI1JEekqZGPkra49Bu38a2eFkUmk8EqUwi9gtDMIQRunxPunwR5g4qLYKxeu3TrqsJtjQIgbE86Sw</t>
  </si>
  <si>
    <t>Karak Tea</t>
  </si>
  <si>
    <t>data:image/jpeg;base64,/9j/4AAQSkZJRgABAQAAAQABAAD/2wCEAAkGBxMTEhUSEhIVFRUVGBoVGBYYGBgXGBcYGBgdFxUVFRsYHSggGBolHRcYITMhJSkrLi8uFyAzODMtNygtLisBCgoKDg0OGxAQGy8mICUtLS0tLS0tLS0uLS0tLy0tLS0tLS0tLS0tLS0tLS0tLS0tLS0tLS0tLS0tLS0tLS0tLf/AABEIARsAsgMBEQACEQEDEQH/xAAcAAABBQEBAQAAAAAAAAAAAAAAAQIEBQYHAwj/xABOEAACAQIDBAUFDAUJCAMAAAABAgMAEQQSIQUxQVEGBxMiYTJxc4GRFDQ1QlRyk6GxssLRI1JTwdIWJDNDYmOCkrMVoqPD4eLw8SVkg//EABoBAQADAQEBAAAAAAAAAAAAAAACAwQBBQb/xAA9EQACAQIEAggEBAUDBAMAAAAAAQIDEQQSITFBURMyM2FxgZGxBSJSoRTB0fBCU6Lh8RUWIzRDcoIGRGP/2gAMAwEAAhEDEQA/AO40AUAUAUAUAUAUAUAUAUAUAUAUAUAUAUAUAUAUAUAUAUAUAUAUAUAUAUAUAUAUAUAUAUAUAUAUAUAUAUAUAUAUAUAUAUAUAUAx5VG8gecgUFjzOMj/AGif5h+ddsdsxPd0X7RP8y/nSzFnyGnaMP7aP/Ov50sxlfIT/akH7aL/ADr+dLM7lfIQ7Ww/7eL6RfzplfIZJchh23hhvxMP0ifnTK+R3o5cmN/27hflUH0qfnXcsuQ6OfJjT0iwY34vD/TR/wAVMkuR3op/S/Qaek2C+WYb6aP+Ku9HLkx0NT6X6CfynwPy3DfTR/xU6OfJnehqfS/Rjf5VYH5bhvpo/wCKnRT5Mfh6v0v0YfyrwPy3DfTR/wAVd6Kf0v0O/h6v0v0EPSzAfLcN9Kn51zop8mPw9X6X6AvSzAk2GNw/0qfnXeinyY/D1fpfoyfh9owv5E0b/NdW+w1BprcrcWt0Sq4RCgCgCgCgCgCgOOddKg4uG4v+h/G1bcL1Wer8P6j8Tn3ZL+qPYK03ZvuxezHIeyl2LsUIOQpdi7FyjkKXF2GUcqXOXCwoLhQ5mCh24tDoUAUAtAFAKm+unVuPKjkK6TJEOMkTyJZE+a7L9hrjjF8CDpwe6Xoiwg6UY1PJxc3rcv8AfvUHRg+BW8LRe8Udd6u9pS4jBLJM5d87rmIANg2nkgCsFeKjOyPHxdOMKrjHbQ01VGYKAKAKA471z++4fQ/jatuG6rPVwHUfiYCtJuCgAUAUDYhNdRVKQmtcbSORjOeyDKaZ0T6CoFdTTIOM47oUGhKMx1cLE7hQ6LQBQCpvodW5qei+AWWKWO6LJIMgLAlrGSHKyjcVDAgnmRVVWTi0/wB8TPiJuEk+C/uK3R7PNBHbJGMNFLLILHy1Z3cC+ut0HzOVOktFvvdh+ItCT43aS9CNjdmKqOY1Z17GBg4UlSWCvI9zqmmtuAJGlSU22k+bJQqttXfF6e3idM6qPg9fSSferHie0PMx/bPyNjVBjCgCgCgOO9c/vuH0P42rbhuqz1cB1H4mArSbgoAoGNJrpTKQoHOq5VORop4fjMvOj+wGnZ84kRUi7aypeSVb5R2KtYNqDrr9dZ5VLCvilTSUbb27l4knaOz0iwEhMRSVMZ2eaRQJezMWdFa264INhUVJuRVCvKVZa6OPDa9ys2PsaXEAtGO4rojNqbGQ2FlGr2tcga1JzUS+pio09JEbamHVJXRGzBTa+lzoCQbaXBJHqq6FRtakOi6SCmlZ8iMDVxTGVtx1cLkLQBQCpvodW5suiu04AsMbLJ7oWVYo8tshSTERyNm4hgQ1U1YS1fD9EZcRTm22rZbXfkmidsbE4RMQkOHxLGJYLdo8TMcyYgzvGyAC6lGcXGgBqM1JxvJfuxVVjUcHKa1vtfut72JRCNgcROkkWRoABGGGdP0PZZGX4puNByFQSaqJPn+ZBXVaMWndP87mj6qPg9fSSfeqvE9oUY/tn5GxqgxhQBQBQHHeuf33D6H8bVtw3VZ6uA6j8TAVpNwUAhoQkxF51CpKysWYeF3mZrNn7Cw2Jw2ECzCLESmZLZWk7Rlclc9j+jAUb7cfCsrk02UVcTUp1J6XireQzZ/SaNRFDikBfC540nWSRhl3ZMsRHaDugAlgLWvUXG+3EoqU225Q2lrbQrW6XYrtJnDIwlcOytEjIcoyKQrXy90Ab+G876n0Ta2O9FCyT4d5cdHum6KezngigBYuJoIynZyGNk7V4hftDY8LeY1CVN/5IVKDlrF37m/zKbbmMGKxBMEdolVYohaxKILKzE72O/XWxA4UdSNOPzM0U8TSw0ctWaTer1/I9cL0flvdgliNxb69AazP4xQiravwRkxPxChJpwb79CHjsB2WjSKT+qLk1dS+Jxq9WD+xT/rFNPLlbfLQiV6R7C21Ch0VN9dOrcvYNlsY8PLCT2rLLJ5QW3YSkB1JPleSABxWoOau09tPuVSqJSlGW2i9UPbYMsEbyylouzZRdSGupcxSBSp8oEHQ7wDwINcVRSdlqc6eNSSjHW/+SNtbY5jdzEsjwqWCylLXCZVkJtoAHYLfzVKM7rXcnTrKUVmevLx2OrdVHwevpJPvVhxPaHk47tn5GxqgxhQBQBQHHeuf33D6H8bVtw3VZ6uA6j8TAVpNwUA1q6imbEdgBrb11nm7s2wVqaRrdn9KFmWbtMMiyNC8funDRkSAle6pCg+VYLe4sOVZZuMGru3ieVWpqm0s3G9pMzuw9iSzyiJFs1szFu6qKPKZidwFa4OEY527ipWW6ZpF2Ts5BlMmKnO4yRCNI78SgfUjx1FVvET4aFdqr10RnsbBhxNlikd4rizugDDTXug62Ol9L/XWatiZTVjwsV8Tm5dHTdubX5EzZMDFswHdF9eHqvXlYicbWb1PIpQk6mbdcydtTaElrKco3ab/AG/lVFChC93qWYmvNaLRGbca+NfQ4Shb535Ht/BcC0+nqeS/P9Ba3H1AUAqb66dW5r9hY7DiKHtHQPCkwGcG15ZSe7p5QQNbxkHKqKkZXduNvsZK0Kjk8q0dvsv36HttrFQNhJoo3iuzdsuVu+zBiWL3+NrIoHLJXKalnTfgcoxqKrGUk+X7+xIxOIV8PKQYyqpiQCslmzM8hLOt7OtmjCi2+W+uXTkVaS8iEYtVI+MeHh/e/gbDqo+D19JJ96qMT2hlx/bPyNjVBjCgCgCgOO9c/vuH0P42rbhuqz1MB1H4mArSbwoBrV1FFQuuiWOkimPZSQRs6Fc8/k2zKSoJIAJtfxy2rJWSuWV0p0VmTfgWO3tryPh4pXEYkOJlRZI4wmeKNVF95uCzX3kaCs06EavyM8jE4ONVOMXZpXXGz5fqPg7R4sytfMMrAG2YcQeY8DXiSl+HquD0aPDUa9LXaSHHEg4WZVQiZQFy2sSGYLmHmBP1V6kK2eFzWviE6tCSatLb14lTsvZIGsmv9nh6+defXxD2iebTwy3kaKSRVS7EKo52Arz4xlKdoq7Nsabn8sUUO0hKyh0gm7MjMJezfKRzU2tbxr3sJhMutTfkergfhNLPmrtNr+G/v+hRCvcWyPWl2j8R9C4KAcldOrcfXSZe4HY+fByT2HdJN7i/d5C1yOdjpddDe4qlO00jNOraqolFarTSdp6qPg9fSSferzsT2h4eP7Z+RsaoMYUAUAUBx3rn99w+h/G1bcN1WergOo/EwFaTcFANaiKqiGsNKoqbmmDvBE7aOLxWJQTSZ3igCxBsoCR3sAosLXNhfed1+FUxtGRilCEPlW7LzofMZIpsKhHb5vdMINv0gChJoQTxyqrAc/MaqxmHp1J3mrmCrCDms60ZOwu14lDZlGfyWDjUc1Kt5NU08PTpq0UdjgoLWOomzZVAkxrqBh4wwjBFlnmYEIij4yjUk7hbwNu/h6cnZRVyNWjSXyxirmJMckzrGueRzooF2Ym3Ab+F63SjGmlGKsbqEY0432R0jHdLo/c80DjEQSrH2awstr3iWOxOtlBBbW1w2lUKm7pkaWDk5xmrNXvfz9znK16PAvTzSbH1wvCgHJvrp1bj66TNnsZwNlzbtC1+d2eMoLX/ALpze2mXle+afaowVf8AqF++ZjK0m87T1UfB6+kk+9XnYntDw8f2z8vY2NUGMKAKAKA471z++4fQ/jatuG6rPVwHUfiYCtJuCgEaiK5olbJaESocQrNED31Q2YixtY8r2vqNL6iqayfAnDO6TUNzd9OMZHIDsvDxyiVMpRIgvZMcocxuAQSApve1gbGskU+szzqFOSXTTej57+JzS7I1jmjdGuDqrow+sEVoUlJWZdUp5loaIdOMQQO2gwuIZdBJJCrPpu1zCo9FHivRmXobcH5FdtPbOKxsiqxZ3JyRooFlv8WNF0HnPLXdUs0YL5V5sshSsr2subNHs/AR7NxSJi5TefDssvZhs0BdhYhhqwIQrddRr4VTdyV0WpSrU/8AjWz0vxPPp1tSCUqsLiZgzyPNly+WQEhS+uVVAHqHjVtCDvqXYeE6UHKWl0kl+ZlVrWyVND64XBQDk3106tz1jjLGygseQFzpqdBXbkm0tycglWNk7J9b65ToDbMPJ42HEfZUHZu9yt5XK9yDJGVNmBB5EW+2pJliaex2fqo+D19JJ96vPxPaHiY/tn5exsaoMYUAUAUBx3rn99w+h/G1bcN1WepgOo/EwFaTeFAFDjQ00auiuMnCV0a7oTteFXZZwnaSulp5RmCoos6lrgobAWI42vurFVgzmKpSnBSp7JPRcyZt0YLERyY7ELKoml7HDmPyysSW7WQNoczAg3BIAWoK60RnhCrCXRRtorvz4FbguhmSKHFyyJJFeBpY8sidyVlDZZL2fLm1tyrrlwJSrpydNKz1s/Al9K9kDZkscuFMiyO8rB/6uNDcLCoIsTlbiSe7SHzbjDP8QmpbK3j4kOfbsWIwPZYrM2Jgt2Eu9nUnVZCeAG8nfYHUjWcYPNpsaI0JUquaHVe6MxWyMcqFSeeXcOFCcUOoSCgHJvroW5eYEYZMjjEyJIMpNkJAJADgG3n119fGEsz0sVz6R3WVNFlHtBeG0pL77mK19194NjYePC1Qyv6Sp03/AC16kLGxxytmkxwchfK7Iqd5YrYHfdt/iakrpaRLIOUV8sPudL6p/g9fSSferHie0PMx/bPy9jY1QYwoAoAoDj3XP77h9D+Nq24bqs9TAdV+Jz+tJvCgCgEIoQaEo4p7kYTlTeh6y4lnRY2diqXyqSSFzeVlB0F7CqXSaZphVpN3tZs0W1+mMmIhkhaNR2qRIzB2sDE2bMiHRc2gsOXGq1Rs7melhadOakpbX5ce88drdMsTOrRsyiNlVWQKGBy/Gu9yGPMW3Dz1KNCzOQpYek7rVmerQopHZ1JVPAcBQ7GItCwWgCgHJXRxLSHaZQKBDF3RqSpNybWc677Af+bouN+JF0023dnodqLvOGjuL696wG6xHgQf/NK5k7znRPbMA2nHv9yoeF7tqdSBu5cPD2Mr5jo5fUdU6p/g9fSSferFie09Dysd2z8jY1QYwoAoAoDj3XP77h9D+Nq24bqs9TAdV+Jz+tJvCgAUAtAJahxxuIRXblbgJlrtyOQUCuXJKAtq4WKItCQUACgFoByV0cTR7H2xNlye6UjVAqqGWPUaje1r2sN541XOCvexTUpRvfLe5YRY2Wy/z7DDjlstwToQ3tOtQyr6WVOC+hkXae05YxcYjDy5yQRGASO7lDHlcaVKME+DLIUoy0aa8TofVR8Hr6ST71ZMT2noedj+2fl7GxqgxhQBQBQHHeuj33D6H8bVtw3VZ6mA6r8TO9HtkxzQY2R82bDxdoljYZrOe9zHdFWTk1KKXFmirUcZwS4s89t7AOFjiaWQdrKM3YZdUXm7X9Vrb78q7CpmbttzO06yqSaS0XEh4HZGImGaKCV1/WVGI8Re1qk5xW7JyqwjpJ2Gw7NmeQxLE5kW5KZTmAFrkjeN49tHJJXuddSKWZvQfLsmdZBE0MgkZcwTKSxU8bDW2h9lFOLV7nFUg1mT0DG7JnhsZoZIwxsCykA+AJ0v4VxTi9mI1IS6ruananQlfdckUT9lBFEsryyd4LfNpwvot/AA1VGt8t3vcywxX/Gm1dt2sjG2UPvLIG32ykrffa+hI4Xq/gbNbd5uMBszZUsM86piwkABcFlDENe2UBiDu4kVncqqaTtqYZVMRGSjdamXxmGjmnCYCKZlIFkaxe48omxIC7tb1cm1G82a4ylGF6rRG2lsybDsFniaMkXGYaEDfYjQ+o12MlLZkoVIzV4u57/yfxeTP7lmy2vfs23c917VzpI7XI9NTvbMiuqZaOSuhbkvACPOO2zBNb5d+7S3rtSV7aEp5rfLuWEq4HTKZt+ugOmXh/it6r1D5yldN3EDHpGGtEzMttSwA72t7W3jdrU434lsHJr5jsHVR8Hr6ST71efie09Dxsf2z8F7GxqgxhQBQBQHHuuj33D6H8bVtw3VZ6mA6r8SN1bYsRR46VlzCONHK6ahe0JAv5qV1dxSO4yLk4RXFv8AIg9PMAxlGNVzLBiLFH/VNv6I8rW09d9Qbyoy0y8UWYWay9G1Zr93PfBwDD4WF8Vj54Y5AZYoMPcOynvFiw0F7jfz38K43mk1GN+9kZNzqNQgm1o2zVA//OKRxwd/987/AFAVT/2fMy//AFf/AGMV0cXE4mWSdsW0XZRlpJ2JYojEkqnK9m3Wtr5jonlikreRtrOFOKjlvfZF5jZ4X2ViBDPPOFmivJOTfMXj0QHVVsePEmq0pKorpLR7FCUlXWZJaPbzND0uHurtsBG+ScKk4XQCZde4T4ED/d4Xqql8tpvYz0P+O1VrTbwOQSIVJVgQQSCDoQRoQfG9bz2E76o1fRb4O2l8yP8AFVFTtImSt29PxJfQSWOPB42VhISuQMYSBKIzxQnyd7EnkvhUaybnFEMUnKpCK++1zw2htqHF4ePA4dMQ7mZcjzsj5SxK2LBiban6+VSVNwlmlbyJxoypTdSbVrcNDR7AdI8esUu0MRicT3lZBdYFIUswYHQ2A0tuNtBVM7uF1FJfczVU5UsyglH7nM8eP0sg/vH+8a2R2R6cOqvBHilSJLcvotkB4A63zkbr6aZmJsBfcAONVudpWKnWtOz2PWLowxZlMqAhiugJvoGBG64IPC9Ol7g8SlwIO2NldgVBkV738kHSwB/f9VShPMWUqvScDrHVR8Hr6ST71YcT2noeRj+2fgvY2NUGMKAKAKA491z++4fQ/jatuG6rPUwHVfiY3Z+1pIUmjTLlnTs3uLnLYju66HvGr5RTab4GydOMmm+B6YPbkscEmGGVopNSjrmseaa903APnF644JvNxOSpRlNT4okR9J5hh/czLDIgVkRnTNJGGGX9G19LDcbG1hXOjWbMRdCLnn1v9mPHSvE+6Birx9qI+x8nu5L33X3+NOijly8Nzn4eGTJwvch7E21LhWZospzLldHXMjryYXH28TXZwUtydSlGorSJGN6RyyJLFliSOVkYpGmUAply5NdB3QT5zXFTSdyMaEYtS1uvzPPH7fnlxC4pmCyplysgygZb20ueZB5g11U4qOXgdjRhGGRbHhtfab4mQzSKgcgAlFyhrbiRc3NtL+ArsYqKsiVOmoRyrYXBbWkiimhTLknAD3FzZb2ym+m+jgm03wEqcZSUnuhdjbYmwr9pA+UkWYEXVhyYcftpKCkrMVKUaitIm7T6V4iYRg9lH2biVeyTJ313Mbk3teoxpRiQhhoQva7vpqSJemuILpL2eHWRGLdosVmc5GT9Ic3eFmOmmtcVGO2pFYWCTjd28TPSyFmLHexLHzk3P21ajQlZWESunVuezSMRlLEgbgSSB5hSyJ2SdxmUcq6dLTZOwZJ0Lo8KAMV/SSrGSQASQDvHeGtVzrRg7Moq4mnSdpHW+rGApgsjWussqmxuLhyLgjePGsOId53XJHk42SlVzLil7GsqkyBQBQBQHHuuj33D6H8bVtw3VZ6mA6r8Tn9aTeFAanA7JgfCRTShxlSZ2MeUO9sSkSglgdwaqJTkptLu9jLOrONRxj3b+Fyy2f0WhjlQt2koWeSJwwUJlAkEZsy9++QaqSL3GlqjKq2vIqniZOLtZaJ+xDw3RWFlXvYi5GGOchOyYYl0WyG2rKr+sg+auurJcuP2JvEyT4cfHQbiNkYaPDTyr2jAxDIXCZkdMUIWIIGgY5d2uUsONdU5OSX72OqrUlOMXb9q5JwOz8LJh8JA6hZsRudE/SC0zBnZybEZVy5SN9jXHKak3wRGU6kZyktl6bciMvRiBsMJxLIpdWkQGxGUSFAjZV8s233ABIFjvrvSyUrWJfiJqeVo9cX0XwozqkuIzhsREuYR2z4ePtCxsL5SLDTXjXFVlu0uH3ORxE92lwfHiG3uj0QXFYhQ69k2QRoqqhJEdnX9VFznNv1I1F6QqPRcxRrybjB8ePr9+Rjq0G0KAWgFTfXQty2wYUxFTAzub5XA0HAbiL2YGovfcjK+a6kTUlC6nBkkWFsl1uNDrYk1G1+JW03/AB/csej8amJwzdme0lOQhgfJSyqF430sQPPwrJiesvA8/HK814I6L0B97Pb9vN4/HNV1N14Iz1914L2NLVZSFAFAFAcf65h/O4fQ/jatmG2Z6mA6r8TAiOtDkbri9lXMwuemdwMud8u7LmOWxOYi17WuAfOAaXRzTew5sZNpeaU2JYfpH0Y6Fhroxudd+pppyGWPJeg1cbKFCCWQKuoUO4VSDcFQDYagHTiL1Ky5Hcsb3shhxDkZS75f1cxtvzWte3ld7z676WQst7AuIcFSHcFPJIYgrx7mvd1JOnOlkLLkOTFyBezEjhL3yB2CX55b2v40shlV72D3XJv7SS92N87b2FnO/ew0J4jfSy5DLHkOfHSnUyyHQrq7Hut5S6ncbajjallyGSPIj10kFALQCpvrp1blnhcbOFCITYXIAUHfcm1xxua41HiRlCDd2SJMTjCNQ5B/uxz4jL5t9RtAjlpftlxsKNlRppFJljMhCsCGBYQZXa4sI9ATob2WseJtm05Hm41pT02t+Z0joILYeQa++Jt+/wDpDv8AGq6m68EZq268F7GjqspCgCgCgOT9bsWbFReh/G1X0pWTPSwLtF+JjY8JXZVTW5Hr7jqHTHMw1sHXVWCkR5MLVsahJSI0kNquUyaZ4kVYmSG10BQBQBQ6FAFALQCpvroW5f4LGYooqxwNIgGUZYpGB+L5ScrW9tVuMb6v7lcoU7tuVn4ol9ltBxb3FIRvsYZRrz1Pn9tRvTXEh/wL+P7osMJhsRHGzYnZksuRmlzZzCFUx5GDKASwtmPrGml6qnCnNq0jNWp0asladuBuurbE9phDJYLnmmfKDcLmkJCg8bXtVNeOWVu5GTFwyVMvJL2NVVJmCgCgCgMb0zw+FaZTiAxYIALEjTM3LxqitW6PQ00HUSeUojhsB/eL6/zBrO8QuJepVu4DsvCnyJyPnAH7LVHpFzO9JNbo8pujzWuhWQf2Tr7D+6pKckSVaPHQp8Rs8jQix5VZDEFykVuJwVbKda5JSKvEYe1bITuWKRDZavTLBtSAUAUOhQBQBQCg11HVufQuw8RDDDBhg1mWJFy2J+Je5IFrmxNeXO8m5HgVFKUnPm2e8m3oAA2ckHLqFOmbdfTTzb65klsRVKV7Fi6ggg7iLGolZkOqhbbPUcpJB7GtV+J7T0NmPd6zfcvY2NUGMKAKAKA591iLfER+j/E1eT8QdpxN+D6rM12Avc/X+78qxo1AsbC1t49eh+0fXU4yfA40j0hx0kbXVjry3f8AU2+yuxqNPVkXTTRf4bHx4gZZQM24OND/AOvCtCnGejM7jKnqis2lswobHXiDwI50VR05WZfCakroz+NwdelRr3LUyjxUNq9KnO5dFkIir0TEroCh09MPCzusaC7OwRRcC7MbKLnTUkVxu2pxtJXY/GYKSJzHLGyOPisLHwtzHiKJpq6ORlGSvFjsdgJYWCyoUZlDhW35SSASN43HQ60Uk9hGcZK8WRjuPmNSW5ZHdH0XhHgAjDZO0KINQCdV7oJtXlO58682vImrgYgMojS3LKLa1y7IZnzJFcOGQ6rPeI9LL981fiOv5L2NmO7XyXsa+qDGFAFAFAYLp8P5xH6P8TV5HxHrx8DfhOqzNg6/Xu38hc7uHtrGmagHMXty3DfqdR56ARxzGu/x89uW7213c4eOcqQR5/G3Ie2pJ2DVzWE9ph0YjW/2g3+wVLFTtSjLvsZ6ek2imxGDL+SL33W4+bnUsPVa3LsyRm9qYIqSGUg8iCD9de3Qq3LISTM/PHY16cHc0JnhVh0KHR0MpVlddGUhlPIqbg+0VzfQ41dWZ1DbPSnCy4aPEjI08RWRYzbtI3zBWBB17Mk2uOakajTHClJSy8Dy6eHqRm4cHx4f5Od7Z2o+JmeeS2ZraDcoAsqjwA/fWuEVFWR6VOmqcVFEE7j5j9lTW5ZHrI+isEmH/Rk5O1yLbUZtEBGnmFeU7nz0s2vItqiVhQGQ6q/eA9LL981fiev5L2NmO7XyXsa+qDGFAFAFAYLp+f08Yt/Vg3tcaM3sryfiPXT7jfhOqzMPryB4AkHXhbTfXnruNYO2/Q8CNbm+l9+n/umY7YeDy+rxF66mRPTBYMyMbaAasx0VR4ndVtOm57EJzUUVvTHpRlCYbCyKe6Mtt8hY2uhHHdYafurU6Sla+0TKpbvixMN0TnyhnxRDnU2Us3zS5YH2AVgeOpylZR0/fAuVN8zyxG0pcMyw4y8+HcgLIPKj1+KWNwfA3B+z0KNXTND0ItODuit2vhMjsBqOB5g6qfWLGvdw9VSimbacrq5UMK2ouG106WOB2fG6ZmmVDc5gbXChkBZf1jlLm2+4W17m0JSaexVKo07JEuDZMRsDLbg5zLlsZGRWGlwCFDbjvqLm+RCVWS4EfFbKVVZkkDFcxKi1wA4CE233QltOVSU9dSUat2k1+/8AJVncfMasW5fHdH0Thhh1WN3ZFfIpuXsdEAvYnk3115Tuz555ndItgaiVi0Bj+qo/zBfSS/fNX4nr+S9jZju28l7GwqgxhQBQBQGJ6c4ZmmQrwQfGVfjHnXmY6m5yVuRsw01FO5nlwLDeVGvF0/ceFYvw77jT0qE7FFHfmjHzbsfVYAfXXehXGRx1eSPGTaGHQ91WkP8Aa7q+wa/XU4xgtlcrlOTIW2NsOcPLIxAWON2RF0UMFOXQcb2rTCLk0mUydjnPSHDrF7kKMCzYdXbW9mHdynkQF3Vopu+bxISRP2b0zxSyIC7SXYdwkktfQAAtrrpvqmeEpNPRE1UkafrEmLCKBUfOSJjbycq3DKD8ZgSLgcCOYrFgNnK+mxfVeyPAFngiLqVIW2UgggAnSx3C97eFexgpWuu8uovQqzhXYnIjNYXOVS1hzNhoPGvYjJWNWZJasZh8HJIGaON3C6sVVmC/OIGlTbS3OuUVuzwFdJBQBagHKK6jqep27ZuOwEmHimmmiVmjTMGly2ZVCkWzCxBFq8+UZqTSR4s4VYzcYp78idJ012egt7qjNtO7mf7oNR6GpyILC1n/AAsq9pdZODCP2TO75TlGRgM1u7csBpepxw076lsMBVbV1ZeJ69Uy22cg5PJ940xPaMY/t35exsazmIKAKAKA5/1h4lVxEak2Jjv/ALzVhxavJGii9GZYsDuNZMpbmIswABJ3CuKAzFXNtBVtdGdmtkjHxvE2ubbtALm9TSvsctzI0nSB3BilwsBQ70KyqSPFs9zVlmtUzlk+Bpdg9DcPiWjxkkeTLcLAv9EbDymzXJ1J89ZauInGLguPE60rmlxmAw8CtPliiC95nKqALaA3tcHgLc91edapU+W7fmWqSW5ybaWJl2hiy6ZgL9nEATdY7+WeV95Pq4CvZpQjhqWV+L8SrWcrm2xuECoFG5QFHqFtaswlQ2R0IPR8suJsGIDRzZgCQGtBIRmHGx11r2k7wO1rOn6e6IW0cfLBFhEhkaMLAs/dJF5JHclmt5WiqNeAtWmMVJyb52LIwjOU3JX1t5IftjAK+OlQHIGAlCquYlnRZCiLcXN3Y2B3CwBNgeRlaCZynNqknvw+9iKNjqVDiU5Qqu5MdsqsH3AOc5vHa2nlDdrXc+trEul1tbu38O7vPMbNUxmUTDswwS7IVOYi4UgE24kkEgBSbk2Wu5ne1iXSPNltqeONwvZSNHmLZeJXLe4ve1zpyIJBFiN9Si7q5KnLMkzytUy4socCpjRybZkmbXdeMgLbUc/q41By1t4FLm7td6+5W1MuO1dVPwenz5PvmvOxPaHh4/tn5exsKoMYUAUAUBy3rakYTx5QrDsrlWAN++26+415+MtnRqw6vFmAwu0xcizIRr3bsLEXDBTqRY8DpyqmzROyZLxE4ZM7TRdmNTZtWA4AWvrRvgtzmUoxiBK7uSBm+P3s0QZSqCO3xiTqBw8Ktisq/epF6k7Eo2Yo0kzKLMEmNmGbNkZDuKEZu7oRlAG+ouzV0iSI+zOm00KuInAN2srHMG1OWynQWHEeFJYWMrXRFyJ0yYracxzvaNCCA1gqA7iI1JzMddfr4VXenQjpu/3uSUW2avZ+y4sOpjjHeNmaW4LltwvyGui7rXrFUqSqO8vQuSS2PR5c6m9sy6ED6iPA/uI4Vow8sr0LIu5TwYhYZhIwJAWRdN/fiZBv8WFfQUXmjYnKLlGy7vcgpPhpY4lxLSo0K9n+jVW7WLMXVLlh2bgswvqLEVtWZN5eP2LGqkW3C2uvg/zIuK2u7Yh8QoVWc3AKq4UC2QDMDqoVdf7NSUFlyklSSgoM8U2jILd64AAsQCCAGFmBHeFpH0PPwFdyol0cf3++4cNqSC4GQKfihEC8Pi2sdQDrxANcyI50Uf2zynxLSNmawsAoCgKoAFgABuFTirE4RUdESsDgDIGIdFC2vnNt992mu766SlY7OoovYmx7MjBAbFoBqNLGwIBto1tbkEeHGoZ3yKnVlwgRMdDAq/opWdr2N1Kgi3lC4010tfhUouV9UWQdRv5lZHXOqn4PT58n3zWHE9ozyMf2z8vY2FUGMKAKAKA5l1qf08ZP7L8RrzMd14mzDdVnMo0DPlOgVVLHS4sqm4betiSBa/lbqrbsrlltTwxzqL3XuFizjySF0FvC7Eab9anTT8yM2hmxYM7rm4d8+LMARew+KNANbXPOu15ZY6HKau7lpt/EM5ZlGbLGI1+cCxLA8d5Fv7J51XQWVJPxEtdUQNg7OVYRKMpYsyH9ZSvC3AcjxsanWm3KwgkewnaCQTR7xvHAg71Pgf8ArULKUcrJPTU1/ugSqHW4VgLNxHEW8Re1yKxuLi7M7e57YWQCRM1jf9Gf8W7eeDWHrPOq6jkoPK7cSUXqXb7NhbfEh9QrAviGKjtUZejyOw8N+wj/AMoqa+LY3+ayV3zD/YGF+Tx+ypr4vjf5r+wzS5i/yfwvyeP2VL/V8b/Mf2/Q5mlzD+TuF/YJ9f51JfF8b/Mf2/Q5nlzKrpRsXDxYZ3jiVWBSxF+LqDx5GvV+EfEcTWxUYVJ3WumnJk6Um5pNmMwrqHBdcyjeoNr6aa+e1fXO9tDVJO2hObaUQ8jDqOAzNm33vfTXyvqFRyy5lapSe8iNjZ+0swjCqNNAbam+p512KtxJQjl0vqdg6qfg9PnyffNYMT2noePj+2fl7GwqgxhQBQBQHMetgXlRecJHtZq83G9pFmzDdVnLye+wOmcgi5txB38CrD6qrWyfIs42I+07E68gnEEKTbTi2inQ68anSuiMxsQZQVzi5ADOpOXcPAG5F9Aft0m7N3sQ2JEeJ0Cre1767yeZ/LhXHDiwpEmJ6qkiaYYpbqa4tyfAs9g/0A4+UAD4Mfzqmr1yCLTDnVbcZFPrzjXfVE+q/B+xJbm0wyZmVeZA9prxqVPpKsYc2kaJSyxbJzRgjSKwDBQ19/esQ2t/ZXpTpQqL5KVkpJKV99bPNrf0KFJreXC9v0GnB7zmA1ey6/EJvVbwF7tSS1nZa/wt3JKt3cvuHuI28oX7t110zbvtp/p0raSWbS65ZtjnTLlpr9h3uI38oWsTfXgQD9tS/wBOkpWzK1m768Gk/c50ytsZrpp70k86f6i1p+Bq2Oiv/L2Zqo9dFL0X2XDJgp5XjDOkqqrG+ilQSLbuNfY4mcotJMqx9acJJRdtD32VAgQnIt+yJvYfs4zf2k+2sjnJ7s8yVWct2/UkdI/g4fPi/HV2G65r+H9t5M13VT8Hp8+T75rmJ7T09iOP7Z+C9jYVQYwoAoAoDj3XTjjHioBYm8PAX+Oax4qnmaNNCVkzn52mG3ofWP8Ay9Zeja2ZfnTPNsXELkqD4bzutZQNBuG+pxhN6IhKUVuQSzOb2AHBRuUch+daUlFWKG22TcPCarlJE1EsoIDWecy5RHYsWFhvPCoRdyb2LHAIERVt/wC/3a3qqbuyKLPZSZ5hyTvH5xFlHsJPsrPXeWm+87Hc18bWsRvGteJmcZKS3RotdWZMbG8kUEkFiL62N/VrW+XxC98tNJtpyeutnfy1KVR5vwD3Ybg2/X4/r/lXFjnmUsu2f+vX7Heh035fYktiQFuCpY5OdyVPxhuG711vni4RpZ4tOTy87/LzWyt9ylU25We2v3PJ8Xe+m8EeUTvIN9fNWWpjs97R3TW7e7vx+yLI0rcTN9M/ecnnT/UWtXwL/rY/+3szTR66IPQ74OxPp0+6tfX4vrLwMvxLrx8PzYmzf6M+iP8Apx1kPOPTpJ8HD58f/MrRhuubvh/beTNd1U/B6fPk++a5ie09COP7Z+XsbCqDGFAFAFAcc67NnLLioCb6QkaH+2azV6mVoupxumc8XYCePtNUdP3FnRkqLZCjcKg67OqmiTHgAKg6rLFBElIFFVubZNREkxIGi6muZW9zt0h2HjFszasdPBR++uSfBEb3PQSFbKACx1A3gA/Gb91FHM78CLdi72XJ2S7rneSTvPEmozwnTu17FlNDsR0sK/1IP+O34anD/wCORn/3H6f3NMY3I/8ALk/Jx9J/2Vd/tdfzf6f7k+j7xR06/wDr/wDE/wCyn+2F/N/p/uc6PvHDp2Pk/wDxP+yn+2f/ANf6f7jou8eOng+Tn6Qfw0/20/5n9P8Ac50PeQ9s9K1xELRCEqWym+YG2Vg263hWzAfBXha6q572vpbmrEoU3GSZa9Dvg7E+nT7q16mL6y8DD8S68fD82N2d/Rn0J/046yHnHr0k+D/8cf8AzK0Ybrm74f23kzX9VPwenz5PvmuYntPQjj+2fl7GvqgxhQHl2woBe2FAcp63pgMTDr/VfjNY8SrtGijszC+6RzrLlZdcX3YK5kZ24HFEi4XQ6XrmVcTuYFDE94kDwrl0thdnvMgUWFlB48/XvNRjds42eeHzHuoD847/AFCpuK3kQzci82Xsq2p1PEmqp1b6InCFyVjzYWrdhYmiKKNDCc3akjUZSL/quWuBwJCjwJHC9e3BNLQteb+EZi0w/aBRlVC7gupZiEyqI21cg2Ysefdt4Vcs1iUc+W73EZMOzxLGNGlQEktmyPlJU627uYrcDUpeurMtwnNJ35fv9RdnYfDmNTKVUm+a0neC31bLfyxplW2o1N76ck5X0OTlNStH2EGz0YSspsI0DEKwZVPZFiMxJzguuUWN9eNqZnomd6SSaT4/qQcRGFewFu6htyLRqzD2k1NFsHc33V9hnkwk0aIHBmBYG43IttQRzPsrLi+svA834l14+H5s0SbIEQvIYIABbvug0sBqdf1Rx4VlSb2MCjJ7IoOnm0sK2F7OLEpNLnS4TUZVDa6XA38+NasPTlGV2j0cFRqQqZpKysajqp+D0+fJ981Xie09CjH9u/L2NfVBjCgIHuVvD20A33M/L66AxvTrojiMW6Mg0VMu8XvmJ5+NZMRTnKScUXU5xS1MtF1eYtBbsi3rT971nlRrPh9y1VILieM/QTFk64aZvEGAf84UVCtyXqOlgeq9EMaAB7jkIGovJEPaAT9tPwtTcdNEF6LbQG7DFPMFJ9rMSPVan4WS4X80R6ZDo+h2Jvd4ZSeZBY1x0qy2j7DPHiy1wnRuRf6iT/I35Vlnh8S/4fuicalNcSY+zJQNIJfo3/KlLB1r/NH2LVWp8yk2jsjFNuw0x/8Azb8q9nD08u5NV6fMz2I6O4y/vTEfRP8AlXpwqQS3Lo4ml9R4Ho7jPkeJ+hk/hqzpYcyf4ml9Q09H8Z8jxX0Ev8NOkhzO9PS+pCHYWL+SYn6CX+Gu9JDmOnp/Uhh2LifkuI+hk/hp0kOZ3p6f1L1HxbFxJNhhp7+ik/hp0keY6el9S9S/2b0T2oVKxxzRIxuQZOyUnddlzC5tzFRlWpcdfIrnisPx18v1LPDdVeJY3lmhS/LNI3r0H21B4tcEVy+JQWkY/kXWD6qYR/S4iR/mKqD68xqp4qXBFEviNR7JI22xdkxYWIQwghASdSWNybkknxqic3J3ZiqVJVJZpbk6okAoAoAoAoAoAoAoAoAoAoAoAoAoAoAoAoAoAoAoAoAoAoAoAoAoAoAoAoAoAoAoAoAoAoAoAoAoAoAoAoAoAoAoAoAoAoAoAoAoAoAoAoAoAoAoAoAoAoAoAoAoAoAoAoAoAoAoAoAoAoD/2Q==</t>
  </si>
  <si>
    <t>Sambousek</t>
  </si>
  <si>
    <t>data:image/jpeg;base64,/9j/4AAQSkZJRgABAQAAAQABAAD/2wCEAAkGBwgHBgkIBwgKCgkLDRYPDQwMDRsUFRAWIB0iIiAdHx8kKDQsJCYxJx8fLT0tMTU3Ojo6Iys/RD84QzQ5OjcBCgoKDQwNGg8PGjclHyU3Nzc3Nzc3Nzc3Nzc3Nzc3Nzc3Nzc3Nzc3Nzc3Nzc3Nzc3Nzc3Nzc3Nzc3Nzc3Nzc3N//AABEIAJQA6wMBIgACEQEDEQH/xAAcAAACAgMBAQAAAAAAAAAAAAAFBgMEAAIHAQj/xAA9EAACAQMDAQYDBgQEBgMAAAABAgMABBEFEiExBhMiQVFhMnGBFEKRocHRI1Kx8AcVcuEWJDNDYnNTVZP/xAAaAQACAwEBAAAAAAAAAAAAAAADBAECBQAG/8QAJhEAAgICAwACAgMBAQEAAAAAAQIAEQMhBBIxIkETURQyYXFSBf/aAAwDAQACEQMRAD8A6Mor3FbAVmOKvKzwV6BxWAV7gnyrp0jYVtEtQXd5bWa7rqdI/Ynn8KD3Ha6zhP8AAhkuD5fdH511Toy4r0CkeftdqEpxbwwwg+eNzD6nj8qh+06xfDf9pnKZwSDgD8KhmVBbeSwBY0BH1mVPiYD5mo3u7aLl5k/GlOwsmjf+OwMmf+pISePbmiKwxo5RNgA+961nvzxfwFxscX/0Ya+3Wq9JNx9hVS91Nd0cEGQ8n3vPHtUFuoZCzKfqKFa3IIjHcRsymLOcDggigPzchFVUunHS5bZo1nwFy5P4VehYglccEeXSgNpPvRGkyS43MaNW5VgCmRxnaR0pQG9iMMKllfhwBkVWuI8chFPH82Kn37T8W0+gqKZmw3VjUtuVEqJIqyxyIcuhyABmmGGWOdd8RyOhB9aVnnGwjDZB5CtjP1rU6lcabF39tHFhz4oixOff50xw+R0fofJTPi7r2jcRXnWlm27ZwHAurRoj5sh3D96NWWsaffY+z3MZY/cJwfwNbUzZaYcfWkLtnYtDqJuVQOJhkgjjPTrT+3HB4odrKQS2EyXQBj2HnGcGleXh/NjI/UqwsTk89oJACRIjYx4V/vNVYZZIZO7YHAH3RjcKuT3ncu6BWZVHAZuny/ah1pcW98J4XUxEPlG9DWAqmjcV0dRz7Ia6Yr9LeQgwXBCbS3wt5ECuhkZBH51wiNrmzvE3cOjAowGRnrmulv23tEtWZYZDIF45GCcVqcPkLjTq5/5Co1amvantGbWdtPsW2yqR3kh8vYUsB5ZMttLburE5z88UNbWojqKTXMUkoZ8zso5I9q6jpUely2cdxp8cRhcAq+MmgfifmOSWofU4WxihpFvfPqFtLb28odXB3sDtA/Sujb6h3/LHtXm8Vp8bjjAtA3cIBU2A4r3GMZxQzWNds9IXbKTJcEeGCPlj8/Qe5pK1TXL7VMrK4it//giPh+p6tTVS0bNR7UWFozRwE3MqnBEXKg+7dKXL/tHqN4WWOUW8Z8oeGP16/wBKCggDHT0FE9O0m5vQHVdkR47w+fsKhmVBbSyqWNCUMeIlslj1PJJ+Zr1RvOACT7U5QaRp0eF+z7io5Zucmp4rNIX3xosY8gAKRbnqP6iHXjMfTEtLS44IhmYef8Nv2pisL6SOHu1sLgRqOf4RGfU0TjmjaUxlDu/I1ZQnKuCAfhpPPyDmoeRnHj/HA0l3G8W9wUdedpU1pNdQz90IHwfvc9KOusbz4dA2Vwcjg1Qn0G0z3tsGjfHwr0JpVsbfUOrj7knerCm1m3Ajr6VVuUWaB4yGK+9ULm6mtptk0MkUZ4GRkH60UhZJYVyvyIbg1W71JqtwBZs8DiF9x2k7fXFH1aXfmEbB0JY9aF6mqxuJEVTlhnIopbOZUG1cKcY9RiprrOJsXLqR+DxsSSOorGEaKu3xNjoOK2hVwhLsTjzY1FK4RC6jCj71X0IL7lSfu5SR0LDkOetQ6gowU8G0DoVx+B86glad2YbBJEeSmMMPeo9QzBZmWMPujGQrj4vqaCG+WocLrcBsu12UV4Y1I5A+eKKafpE15FHLdyBJHG5kUZ2n51fj7PREczye3ArfXlYwoBMy2wNZqDLLWb+xAWO4Z0H/AG5SXH59KIXHa8JAGeycvnB2tx+NSP2ciC5E8hPyFVbjs0/dsY7hGOPhZf1rjyMbCgZQ4GqJOsT3N9dSXBiTDnwqFxQWO1uo7ovBDsdj4g5GD9KbrrS5rOMp3bQA+nwtSrqI1G3mPcyjDdCwz+dIHA6AkEEGJvhdYWt4ZGaOad1BAxiM+FT61BeyMXPdXkQj6MhHn50OtotevEKJDuQjBEfFX7Xs7qsjAGxlBPUkcUBcDA37KDve5XsJmj1CJ7dYZyHz3UqllP0p0trnXo5lksNNht93xrCNqP8ANTx9aHaX2Vnik7y48LDoq8AU22mntsVe+kyPencWBq3qMLoSWHUdc2jfYwM2OcSipf8AM9Y/+ob/APZf3qreXNtp08Ns0jy3MpACJjgHzNGhb44Mxptd6DeSwac0DF5HkdmaRzlnYklj7mtwPn9KrI9GeztvFeXn8ZyNgDBVo2RxjXsZdFLNUtaJov2mUSXcZEa/cbI3fOm9FjhjCIoGOgB6VG00EEZ2gsM+InzNB73VQkhZcBP5elYebOXa2Oo/jxAChC7OpIQnafUedYZgpfcwBB+lLseqd5IN7ERnzqSa9ZNyd4CobJzyTS4dah+hhgSojF85ycZA6VIkqRRBn3DPIJoD9u2SkCRJBgY2jipX1C6l7t3hkkU8BApqVcTihh43BG1x0PyqcXCAdTilcTXqxsv2WVQTwSp4FVZdXeDakoZRnJLIRUHNUgYiY033czDY3K45BNApbyK0vYoInUA/dx1+VJ3aLtgkRYJJuUcD1FK2ka2+pdqbNrhiYVY4D/I/nRMeF8gL1QlmKJ8WO52i57p1AZRgEFqt2ndpDuAOW+EZ6UMuGWWBZEB2kfTpRCSRbW1VyAmFGCVxiqkiVqeyhmGFuMZPK8VXubmO3xvl3YONo4xVdp5pbxIygRJEZ1Lnhvf+leWUUkUQlcqzxyMsi8nI/vBobNehLhJbcCK2aa5KSKPEG6HFKp1hdTvdqhu4U5VM5Gag7Za33kv+XwDa6HxH0GKj7NWyiMbSN/8ApqQn3LkUKjlaP4F3ZC/hRNFG3k9aF2U5KlGj3DPUYxVzvyo5yq444ouhFiDLYOSACMnyrWQqTwSNo5FDri/KKysHHofM1R/zNo22OH8XTPlXFwJAQwrcQLJ5AkdfMUs6z2cS7V/s6xxuB8H3WP6Gi1tqS7d77mB4DDgVZ79VUS+FWJ+LGcCpTKUNqZJQNoxO7LXtvDdrpuokRzbu7ilPRjnAUnpn0PnXRre22LtxjHkfKuSdtYoRqh2hDFPGGYjkFuh4/CnH/DntSb9RpOoyZvIl/gu55lUdRn+YfmK28XVkDCZmROrERqe0TOSozWjrHbxPLIQsaKWZvQDrRCRQVzSz2xumttCuY125nxEC5wOf7/OpyHqhaUOomQXr32ui8kXLNKpx/KMgACusNDlicD8K5H2bjE2oRYB5kjHI892f0rspPNJcA2GP+yF3OEJJipYNYbT5FkQqPEOtDu9wM5oJrFwWXZnNP5FDr1MNjbq1x6k7dgOq5RwGzwffrQ/U+1y3bFo0UMxwT6/tXNGDgnaTWI8q5Ks3PpSH8Ff3Gv5X+To11rBVUBfMoUZRTkHPtRKzOuXoCQafKecEumwr54JP7VJ2A7GQf5fBqOpfxbuUpLCp3IbfHPPqScfhXSQrRh8nlhz55+tI5Vxoeo3GEyNVwHoWhizjLansmlbooyVT29z70wJIpjAG1D5ACh8l9EMwnJfqGzUaXghUlgefUUIMAZJ7NuEHJPi3ZA6jODUbqso2lQRjGDg0Jg1JJLgvk5HGPKiMVwrtgtjzyeK4MD5JphB192Q0LU3Y3WmwO5GN6rtP4ilbVf8ACexDLcaLey2s6MGEcp7xOPfrXRlmwMHgkcYOK9jcs/xKQB5DmjplZfDAsob0Tnt/qOrWN9ZW17bmOISIjMi+FznyPlTmZLeS0KzOPPIPpV25t4bpO7uYRLGTnkfCfauY/wCI9zfaDJHNBcyTW07bQCMMhHlmh/jLmlh+618tRvvrq0trdHlYRiHkZPJGKVNb7YRz5TS/DKx5f0FJkl01/Ep719rjozE80V03TO5jLSoqDrnHWoOIY9t7GgFqxuZYF2naa8YtJIeSec/Wn7RNJdowwPhceXBU/Oh/ZzRUu50neKKS1dCrKw4Wni1hitLdIEAjUcD5elUvsbgsrAa+55bWMcaKGbdgY9vpUphjfCOvAqvNdxxbgzdDzUJv1KgpJ15xjrROyxemMnMaJKQybz7eVQzW/eAiTZIOqq61iShpA0r+XHvXrd5tLOu/HI5qmpwsQRdWNo8fdqrRy7wQIyf6dMUrdpf8x0aGa6U97blcMwflF+X1p97tWh+Pb5nb1+VC7q1gADqqsrgg99yuPlVR8Ws+QoNjXs4xJq0l7chnLFAMJnyFX7W6ltLiK6gfZLEwZXHkR0NEe1fZyDTr4XWnqWtZclisZCI/op9DQZvCOelegwMpQFfJl5Qe5DTveia9a6rokOotJHECuJQzgbGBwR+OaXO2l3ZatpqGyvbeXuJAzKsgyc8fWuXWVwWjkt3c7X8XA8xj/apbdGUjcG3A+X3qW5WYi0ibOQajx2JgV9RiYcjvgRj2Rz+tdPXdtHjFc77FExQ99nOXfB9DhR+pp6jEhQESLyKtwVrFcspnApGPd0Hu03NnFHGt5FAEu1F9WYVqNL74kq5bHQIN2f7zR2zYx9y/dRFd4scmmvsbo1m2sxX1zIRb2+JFVVBLt6c+VVJNK5ILMp8g6EE/LPWtbO4vrCFooDnxZyozx+9Ay5e61jO4bA6FtztUGs2yhmLF1xwR0FaXmriNELFVEi8c5rjd32iuwSXkwCMMAcZqew128v2iYtI6w9crxx0FZx4+VQbjr5sQ3cfbzU4zMGLAAnyP5VU1DtIskYS1UEYALNySfQDzPvmlua4DZMzhiAPCOhPoPb1qmbp23TuUduVVOPB7jHShpir2Ivy3fSaEYIe0E9pKWMMQycgSDoPlnr9aa9K1iG6tI7orgy5BXPCkHFc1gQ3BJwzsT5Hpz1NGtMlkjQqit3IPBPSqv8RqG4js79SY83F8ZI22nxA9c9Km0qWQBmkOWJxx92kx9SERZI3DgHIYDy9Kv6VrBwytOSp6AEcUDsbszT/H8dR6+0KAMHfk/XNDda02z1W2eC8hR16srqOtUf8AMbaGVDHKSpXJYnzqpqvaCMI2wru2+R5aifm3qVGAnUDaj2Bt1T7TpMv2aQZbuCpZG9ADnis7N2E+pR97eRBUUlO7ZtrbgfMY6f1rXSO0mq6xqD2disTmNMu7naqDyyf7zzTVpOj39tbmS4kt++kyXdAcEnzozd2HyG5YkJ4dQvYpDFFsSEJt6j3qO5kxtVlIx61Hb293BjMiMG+YqO+gvfiQBvYHmh7rcDq5FLNk93jdGOGHkKiBa4HdxxsxA4JwBVSWdo2xc7o2HXcODWtvdTPPtgePlc8nihd6NQvT9Qray7I8lS2eDx51u2UBDkFSckK1BlvJETufHKoPKrzuNW7Z2Zd6DjPi5B+lSGBlesIKF7raWO0ngjgAfOqVxJbd0UaUnA4BHFbvNLsG+NmB5QKB+dBnMU80kcjo2eqSHbt+tWZ6FTlSzNO0NuZtDuQySoVTcgz4OOcYrl8rZPB4PNdL16IRaPM8DSeCJmKbywIA55NctLBhkdMVp/8AzWPQiKc1QCJe0aNZ9St4HkCCVym89BkH9qcP+B9SAElpcJcRA/CGHIpGsiVvLfHUvn8j+9OtpMY0VoMgjn4iKnnZURhYu5msNxv7JwRxH7FNxKhZgGXBI88fKr172ssbG6kte6eUxHaWUjBPn+1J8N9ed9G695lWBVhyUb1z6euarSwXQlfhSSxJPrk5pZeaceMBJVyw/qIAa4zIgtSyzglmRwPD5c+fSsVVJ2MkZcdcjG4nzyOSKjNtcEnKMj85bI49ec5NXIrW5MYjhCAtzksP6CuOvIvKkz7VK7hMGHwk/CPbPX+tZp8CvciYnu4UG53b4cUYj0aPu1eW6dlKhmwAPnQ6/vmtZO5ECBcDnAJKn1qATepZW6m5X1Xs9bXMy3UVyVWQ7tirkkEZGCTgfWpPBa20cMIIgXhQxPX3FZC0c0SiJdoUYIB6eWR7YxVK7mQNsOfQj1NXZ2c0ZZ3ORrnkrh22ggjJLbhkj61c0awutUuhFZpvkx947QB8zQp54zxHFjPlupl7H6pe6VPdBo2ijnUKOg2sD1weelT0NQmIgtRjZa9l9Ns7NBrU8klxgGSJZsKG8wMDJFFdJ07s3dQmGK3jRVPw94cn865x2m1G7iKusrMRncAeTQC21HVYblLmKcwMGyShx+VUx4nfeqmsMaINezuS9k9EKuqWULBuCS53Y68HNUpuyGltZLFE08LA4WVSN2M8g56/WkLTe3GvpJIs0S3Cn/p+EIePf/anrsX2st9btJhdFIZkOGRjjBx5URsWvJPdl+5WfsaiAG31GYOM+GZFI/LFUbnsNqFwdqatbRhuN/cEkD2GetN9zIobcceLoAfL1oPrutpZQm5j8QU4bawJ6YzStANdRhcjkUDFu07M6N2R1CyuBqF3NesCrHIEcjereYH1orofaF01ieHUcqJv+m27Kgj+o6c0u69f22pmGaKXaJF8W7+XzHzpWvmuJrxIxMxgTxI2cbx5bfX/AGp1LybaAKKqzvzKzR78pz91jyKrGUiTaPT1rmfZDtBqUt7BY3F5JPbhhEuWXO4tgHJGfpXRnLQ7iwHQ+dBzJ18kIPozyXublSlwgdMfB70A1Ds9OpL6XIBk4MbuQB1Oc8/LFFEuCG/5ltgPIPX6VvHcpOF2sUBOSoPA96VIB9EOrFYoW9/e6aZhNA8DIdsjMOn1qe21eF1yJMvn4MZz9KbWSKVGxErAc9Mg+5pb1zs0saTahpAVNSTxhM4RzzkY6ZqgxqTUN+QEWYbshDMhaSVNmB4RxVU2hHfMjRTJu693hh7A0s9ntbh1CDFwNrxnxoSQ2R14q1rXa+G2g7qyIC+qnJqShJ6kSg/Ygvt3qKx2P2OEhGDBGGfEfM/SkWNdwArNQv5tT1N55pC+eM+tWo1VELv8Krk1tcbD+JAJnZ8gdrEJdmNNOo6usQHhgj3OfQmuj2fZqMAcUK/w00zudPkvZx/Fu33fJR0rolugwOMUXJgTIbMUPsBwdnY4ZUlUkEenGK3mtF71swBj6460yBRioWUAnOKqOLiH1IucLibvwzeJId3i3Ly3y/eilq0ixRHIVpScLjkDjn5DFAkv7aUlp/tqH2Iz+VWZtYhtFVLS3klfAyQdmfmx5/AUn+Fv1FOjfqHpXULsG0jooY4H50F1kd8IpQgCqoU7up961s7r7TB33dd0efCp3En1z+HPWop4ZriNyEKLzlSeR/fFAApjcqQQdyk9zEhIjMeMgMuecVJd6UZovtFlIZht3GJxhhj0PSpNM0+HKrKi94vBB4yM/nV62C2kiqZMBsEEgcY5K/PjFEsL/WTe4AS5t7OLew2yg4BMfP048vatW7QJyPEffHBqteMzXE6dVEjAY6YBIqo0IbyxWgMSmMjGPY828EGu6DDd2hdp7dzFcnliOpB9xjFBms0XdE0u+5XwKUQ8knqM45ofo3aC/wCz6vHbbHgd90sTrw/16iuj2VjYataQXqTwTFcMpjO4xN15Png0DIrYzryaODIKoxVtjbRWy2jAhyeGJ5z+PX617BBPqF/Ha6Zb97cxDxEEKyqMcnHlzV+47M32p3k/2K7jYNJukZzwp49PPzo7pHZG67PTm90u+7+8ZdrrPGFRhx8yOmfOgnIg9Ma2RYhbU7uTT40huXYOUBB9fcgdOlc67S62ih4jhpcYbDZUjqOn4U3an2c13UJUlub6Aq7fxdhYFV9iRgmhvaP/AA+sI9HmuNPN19sRcpvfKsfT50LGMZyWxkMWVPj7EnSb0XVibMZ7+Ml4xjIYdTn0rZJzsYFlEqnauR4V980H026m068EieE/BICvIU9a6o3ZSyvdOiu7MiaF0DErnofMe9P5B0a4rjy9hRiLZGO0MTTag8CxMJ0VIixaTqOo28H1rsJvZ7qzt5Zh/GZQZAvRSRXL7/TrmRmijhVUtwwzxh+MU19j725TQUikkLMhbaeuVJ4H0pTkkPjuGQFWhaSeaJgWckqoOOOK0a62XEitLHyMsy9DQq8ve5kmkLgSgACPPSgd5qca2oJfY27DMTk4/vNJpj7eQpajuOq6zFFGxYhRjIUHAI9OKD6l2zhjhcDhuoXPHyrnmo9oJnd44HLAk4YcZoVie5fMrtz606nCJ2xgTyVXQl+91W8n1O7u7dzGLnG8L0OAP2qHdeXZxKxC+1Wba3AxnNEIrXdjYDz5U+FUUKivZj96lK0tQuFVdxJwKI6dbf5lqMNnGN0KtvmcdD/fQVXv5ltg0EJBmbh3HRfYetMPZWS3soxiGWR2bLYwDn8a58ip/Y1OGN3/AKidJ0iLZEiIuFUAAAUwwDgUs2V8Rbd5HCq+neN+grDd391CyvOIxn/tDafxoLc3Cvm5ZeJkPuoz3d1FaQtJNLHGQpK72ABx5Vxu4vJbyeS4ue/MsjFm8Gf1pwETlS1xIzFM4DsTnNVxKCM4X8RSHJ5ZyEUNQw4I/c5evvyQfOtmJxwcetXpLTL4YYby8yfcfzf1qpNCyKdwyD95elbbamfUt9np2dZbTesext5bPO0kA/h+tFJ3jjlEMLsZN+wqTnP95pTVp7edZ7YjevAP6UyWF1Fexxi3YIQ43w4wyn155PzrKz4fkWEXyqfZZ1CxhvF5UxvEOsZ8QHrQfWmurGFQL/e7sAuFGSMfFnGc+Ro1eX9tauHmnjicOD8Wdwx6dT6Ut3lw+oXPfSDCDKxqeoXOcn3PnXcdGZhY1IxoSbMrQQM+WIyamW0JGSMYqWBHkfZEjO2eig9K6L2L7J99bi51CMPK6jCSLwg+XmaeyZVxiP48bN/yc6TRrnUJRBZ20kshP3UyB7k+X1p97Lf4cR2Qgub29nWdkxNbLju5AfI56ini0ttN0y3MeUjXkjaAo+dLuq9sLazjke1de5HHfHnn2Hn7Ull5DsABqMJiUf7Cd3qOj6LCIZSkMS5ISJVXHl5VQtu3ej3P8CCVe8JPXHH61yy+kvNZ1Ge7AeZJCWBkxk48vTgChGqPCbyNNPglj2qN8eOre3nUpxwTZhWNCfQU7x3dv/DkEe8cDpS9ea3dWayxyxbgmfu0l9ju0EsdvJbXjsyhhsDj4fbNWe22qyJpsxDli4VImB6g9fwpVsQ/L1GoRWKLcRNTn/zC/uLzu1UTOTtXgCvLLVdQ01w1rdSxjGNobw49MGtoVBjHtxXrwIRnnd06VtACqmabu43wdrtNu4A8tzNbXAIJilXejZ65I/Wtj2ns1trkwSW6qkRIjXIy2fLOKRpLT2H0qIWjZ6UE8ZDLjMwhC97QTTZ7sbSepA5NDy9xcgCV2K9cGporQA521dhgAOTRFxqg0JQuzeypb2gHVeaIQwDIGMmrVtZTXDhYI2b5Cr0osdKTdfSiSf7tvCcn6npVtmcKEitLB5DlQAo5ZzwFHuag1HUYIENvYtuJ4eb19h7VU1PVry/i2xxiK2HAhj6H3NWuz+kNczB5lznpz0oOXMuJbMPiwtkP+STRdBl1NBIAwYHpg8e5roujaGLXuwxVmXrt5H0qTQ9MWMFEjaJiuPCcA/OiM11HbSCOR1RlJ5ZviNYmXM2U2fJogKgoSZrZYXwjccct5VMIiFJjfcepbHWoN0WO97xHU++RXscqupCNkDqfKqA1IJkU6FgAVznzofJbjecdPlVu4kVFUmQgeoHGfSqX29xwSc/KobUkXE+5t3jbu5lO3yyKgKON20CRB5McMPr5/I10TVNIWRSNnnStNprwSncAVx0r1mphCLhgspm2sWtpSejAYJ+X7GoLnSLmIb0jSVR0aPkj9aP3VnHIGV4wR6EZoXJZy2p3W0skZHQA8D6VQoDJgYIFJBXB88irFjALi8ghKv3bSAOYxyFJ5P8AWr8mo3BG3ULKC8UfeIw1S6fq+l2crt3cls0gCssyF1HyI/ehMhCnr7JQKGHbyMej3OlaRPOmmRu+RiSSRs8eXi4/Kmay1+CVFjN4lqCuMAjk/WuSdoNTmnWPuNRiliXhY7ZdmPc4NL0nfOdzxzMfUgms8cTIWtjH25GOqVZ2/Wuz1/qcRaC6idJFK5fPiH/iBxSdr3ZS4tLcSOsixY2hs7ip/wBPT60p6P2t1jRGKwTNLCV293cAsF/05Pho8O3ubhJ0LKG4lgnG9D+FT/HfGfjITMCKgqBFiWOOW/LwI+6WNcqcdMA/lTCLbSrm7EtoCsrKFgRV27SOfLGenOaiuO0nZTu2uRZxvesMYjjbYDjr4hQS17RCKVrpJ5xIpykUcS4/Eg4/rRCMjeCWGVB7GP8A4Vvu/N1PIkGxdzqvRmPPHFC+2N3G9tbWKYkkRsySbsYI8tv5ZPpQqbXe0upAxpPe7DxtBYk/WtbHs5q0niFlOSepMeP61fHx2DdmgXzWKErxAKgFTLRiPsxqGAZRFCPMyTKP6E162ladbeK91q2XHVIsu39/SmqMBcEbN1bLb7jtUbn9BRQXmgwD/l4Lu+YdCQUU1BN2oliUpZRWdgp4Pdje/wCX6muqRclttAvJV7yRBBF5tMdgH4816x0iwbaZWv5h1SHhaXrzVJbpt1xLPct6yvgfgKqNLLJ4N2FP3EGPyFTUi4d1DtBOyGJHS2i8obcZP1PlS/LM8pOwBR585J+Z86v2OjXF0RtQ7flThpPYsPtMidfaoM4RK0+9SGZHlTGOCU4/Kuj9ldRtblSLf7MxHVWBVh/vV2LsBayJzHUX/A8ukXUV/YcNHnKlQwI9MedKZ+OHFxrHyCB1lvWLvUlsJzZXC28aqVcoPEOOuT060pwdqG0uy7u6iubq8ycSSuMH0x7fSnBtZsri3c3CG32nbLDjJOONwHXFBtc09Z7UXlgI5oyvxL94UnjAX4sNQpYmBLHtl3sKreWwMm4iRUJUEeoGeDTV2W17T9Rxa20NxDISTtflSR6NXOjZR3E00kwaPu/iHtRHSrySBXiVkCxjKuoGSo6Y9xTDYEYaE5WbwzpmoTMLYRFNrZzgcihgv7hRtAUAcfAKg0LVH1qzaJRnuV2s7J8Xv6ZrR0y5Ix9CazmQq1Q6spG50m4iVgcil69iQXIXbwa9rK9GJjQXe2sR3eHyoHcRJyMdKysq0mDp4EIPFDbiJQTjIrKyokwTcom7DRq3uRW8UIXHdySx5H3ZDXlZUTpDcPKqsDO7AfzAH9KqJfy24yiQk/8AlGDWVldOMmj1uePxLb2mf/SKnTtVqOcItsn+mECsrKn6lZInanWJBgXZTP8AIAKmF/qFwoMmoXJz1ww/asrKiWlO/Ozly03/ALXY/rQ43b9ESNP9KV5WVBkTV5JJh/EkZseRPH4VpisrKrJksEYkI3E/SmnRdMtZChdSTWVlTOj9pGm2qIu2Omqzt4lAworKyunQtDEmBxUjxoUIKgisrK76nCA9b0SwuIWleEBwMhl6ilrTbSKCKe2QHYniUnqM15WUrnUVDYybijqFrE8txuHxdaB6fGkdtdBEUcDnz61lZQFJqNx37HTPBYXXdkBZHBZccZwKgmnk718HHPlWVlDrchZ//9k=</t>
  </si>
  <si>
    <t>Mujadara</t>
  </si>
  <si>
    <t>https://encrypted-tbn0.gstatic.com/images?q=tbn:ANd9GcSNtuis_prZwoqixkdgJF2Yi2iVpzHZIeIKCc17h1_NdyqgzopFbNM9of5ibGQhnUjWCJRnXq9KIDBj0dqLVKxaLNmK4XVM5TVdq2yd_1Ux3w</t>
  </si>
  <si>
    <t>Shakshuka</t>
  </si>
  <si>
    <t>https://encrypted-tbn1.gstatic.com/images?q=tbn:ANd9GcRLmw9rRMomuqN6exuSUgw7lzi0mpqbF34EjbmStVzZ96BHtAlHgEZVaNn-Sfv9JynLfVaoNIRQRLbfnWgYi2QPonQtPavYE7DoLNyOERcBsg</t>
  </si>
  <si>
    <t>Foul Sandwich</t>
  </si>
  <si>
    <t>data:image/jpeg;base64,/9j/4AAQSkZJRgABAQAAAQABAAD/2wCEAAkGBwgHBgkIBwgKCgkLDRYPDQwMDRsUFRAWIB0iIiAdHx8kKDQsJCYxJx8fLT0tMTU3Ojo6Iys/RD84QzQ5OjcBCgoKDQwNGg8PGjclHyU3Nzc3Nzc3Nzc3Nzc3Nzc3Nzc3Nzc3Nzc3Nzc3Nzc3Nzc3Nzc3Nzc3Nzc3Nzc3Nzc3N//AABEIAJQA6wMBIgACEQEDEQH/xAAbAAAABwEAAAAAAAAAAAAAAAAAAQIDBAUGB//EAEAQAAIBAwIDBQQIBAUDBQAAAAECAwAEEQUhEjFBBhMiUWEycYGRFBUjQlKhwfAHM7HRYnKCkuEkwvEWJTRDU//EABkBAAMBAQEAAAAAAAAAAAAAAAABAgMEBf/EACMRAAICAgICAwADAAAAAAAAAAABAhEDIRIxBEETIlEUMkL/2gAMAwEAAhEDEQA/AO1UKFCmIFFQoUAEeZpmSNgeJGwfKn6FACI5OIkEYYdKXSWXfI5+dGrZ26igBVCiFHQAKI0dFQAVCjoUgEmipVEaACoUKFABUKOhQAkikkU5SW5UAMybKTUaJGeTjflUiU78PnS0TAxQAnFClYosUwCNFSsUmgQk0VKIoqALGhQoUDAaSaUaSaABRUdFQAKQ6n2hzpW9QNQ1iy04H6RMOLHsJu1S5KPbGlfROVgd+tKztk1htR7YzqWWwiCZ9kuMtSbXSta1nhl1a6eCA78DN4j7l6fGsH5C/wA7NFifs111rGnWn/yL2BPTjGfyqsl7Y6Op4Y5ZJiOkaUVv2e0q1xw2scjfil8ZNWSRRQKFiRYxjkigUvkyMOMUUkvba2Unh0+9IHImPAqP/wCu4iTw6dMf9YrRFsZPFufPlSJRGww3Dg+g3qHPJ+lcY/hQL26jJOdOnx/mBp9O21iTiS2uY/8AQD/SrCbS7GdcNBFnzVQD+VUF52WlyWsr4L5LNEGA+Iwah5cqKUYF1B2t0aUjiuWiJ6SqRmrO21GyuSPo91BITyVXGa5xdaRrtqDxWNtdJ5wS8J/2tVRdXVtati/truyccjJFzPoRQvLkv7IPgi+mdnzQz59a5VYatqlqqPZX7TW7ezxNkE+WD1q/sO28sbd3qdpy2aWLmPeDW8fIi+zN4mujbmkP7JqHp2r2OopxWdwsh6ryYfCpjHYk1umn0ZtNDEK7nP50/im84f306N6YgqI0o0k0wE0RFKoGgQgiipeKTigCfRUeaKgYKSxpWaQ1AAzTF3dQ2cLTXMgRF86Z1TUIdOtzJN7WPCB1rCapqE+oTmWVjjmq52Uedc+byFjVLs1x43IstV7TXFyGS1Bgi5BvvN/asdqepw2shEzl5GGOEHxE+pqHq+rOJDDZDLtkM/U+grQ9gOy6zH621JFdR/KV9+I+fuH6V59yyS+x00oot+wukTSQ/W2qw93Ix/6eAj2V/Ec9TV/d3rJkRHJPLbJpy6lZyUhbJ5DFJSEwRscjvG5sRz91auSWokU3ti7PMUPezks53x1qLJJPJdCaIT7DHdHZTTTySRuMLK2OpNEl2LuNhG5BU4Pp7xS+RNUNQaHBdSd4yzIEHPB504jN33EWfxbAHkPcKjyRt4GEmXG21PxBzwlmBIP3TUrImwcGTMBcFt2HlRM5wT7XoaKJSoJkkZt87429KKRWdTwNwZ+9WqkvRHEWsauDk586j3VrDMndXEUcsZ5q65FSoo5EjKNICfMDBxSyqqMMMepqnTQqoqW0m0MfDEiqudlHL5VXXGhwzKxg3dTvE52PubmPzHpV9LGG9nKkcmHSmFWdJ8d0GUjeRThh7xQpLqS0Ovwwk+nyW1yFtGeK4QFinJwPMeY91W+mdr7q1f6Pq6d5F0mHtL7x1qZ2ll0lwrXIVL+A8UcgHC8Ywdw3l8aifUcur6Tb3l5GEvuHffAbyJHqN6r45Q3AXJS1I2FhcwXluJraRZEI2IqWprlVneX/AGc1BUTjKnd0KnDDr6V0PSNVt9UthPbt/mXqprfFlUtPsznDjsszQpAalZrYzBRGjojQIKipVFQBLoUdJNAwjTN1cLbQPM/sqOXmacO+2d+lZXtdfkn6NGwxnhx643/Lb4mssuThGy4Rt0Uepai+oztK7YQHCA/1rPaneFUaCOQcI9tgfaPlU+8m7mBmON/Cg6Z86zmRx8R3XnjzrytylbO1KlRM7PaV9Z6vHCuQp3kbqEHPHrXWEg7qCOKEcEaYCqOQHlWM/h7bqLi7uG3YoqAeQJyfngfKt2+QdjjbrWhL7I8UQt24FIxuzelFNdxGRolILkcXmcfpThAzluvlUGQKjsqocv1BzWcpNIpJPsRb3SSqQI5cAnd1AzikBFE7COAqrncgKq/luafROLwycvLrRyIgHFuMbA1i7NLI1wGjI4QD6+VCNpeI4CgeYNKcOFByCAeZANM7MCYmDsTsARvSpj0PcbuQeYB507HMwJ4Vzvjc1FSC5Zy0h8LewgXBHnk1KSIruyjj8g2dqpWJ0PlXmhKGRxn/ABU4/GEB5t0A2zTEcbvN3glfgx/LGOGpKI7NgggeldEUzGTQuGRivjzv93y9Ka1K6FrYzzsrERoSdwKlEJHkttWG/iVrqWemQQRyeGW5QSY3PADv+lbK6ozW2OXGpsdNF/qelmRYyuYiqyHh6nHpV/a3lvdWsc1mY+4KDhCchtyqg7OXSXlmDGrd3ggcZzkVQWWoNouvXdmCfowlPEnQA7gj4EVt42XVMjLCnZq9TtI9RgZX4ePJ4T5elZbSrybQ9S4o28AYrJGetaU3iLcrANuNOND0YVVdobYTRmdcGQYVwo3HkajPHi+USoO1TN3ZXaXVuk8TAowz7qlq+awPYvVO7Js5j4s+EE/v1raRy5Oa6cU+cbMJxpkzioxvTStxYp0VqQGRRUdFQBJpJNKpDUDCyBuTsK53qcplulkxuymTHoxyK6BcHFtNjn3bf0rnF4HWSAgg8VvEc+fhri8x6R0YO2U2tsxEEfCccJY7dSaq4kEkwAII9KtNWU94r8gIQB78kfpUGwRe9z0z0rhidJqOx8yxasYS6oskWQG6kHb44JrfCPiJ33PL1rlckptZYrqEsssTjhYDlW/0vVxPYwz3JSMyKGLIfCvmCehrXG03sidk6OyCStI7kkjqdh8KYlUKQpwWPsr503qGsWqScAkLeHiyoyAPU0za6tp8uWF3BxDkOLlmlKN6Q1LVsn28DsFaYBW32B2o2t24w3E49CTiosuuadGnE+oWyquxJkGxpUms2Z2EoPqAafCK7Jtkl40KkY9DsKEEcaooQYwMe6qu41OweRVZpSV8Q4Qcn+9Z3X+32m2Q7iEu8wmQOgUhkQMC+c9cdKEt9AbIEiViY1AH3uppJDFyVUVgpf4q2Ax3Om3j+rlFwPmar5/4p3jh1i06KM/d+1J2+VUooKkdQV+73cgD31Gvdat7KLvGdFGcZLAfv3VxDVO0es6qxkuryVEx/LhYqB8v71EluLu8S3jckiJcx+mep9fWnyroFivs6Vq3biCVZFhiluGUlSueEZH/AIrDazqlxrBW4u2Ajx4U5qmOfPzNMWi91Fgg5c5dRy2p/sn2fuNcn7u9YLbwYchechJ5e6mtbKaUejX/AMPJbm4s+/mhWKBRwx/4/WqDtDc952jvZYsFQ/CMdcAD9K6FBb2ujadIUUJDGpYj3DP6Vy7jEsxmAP2niwemaeLWzObsttW1KQafYvHxKY3zHKMZXbcf2+NPdl7ia5nuROzObiA4B57bjn1qsnbh7PXCSb4dCP8AcKldkZgLngcAjhYjffGN/wBPlSytt0OC+pM055rbUU4SHctnCnHw/pXRrWcSKrqwIYBh7jXMrfgOtQkOUIlByCBj35rc6HMzada94OF+6XbPpWvjOjLMjTRPsKkqagW7ZFTVNdhgOUKFCmIkmmzThFIYbUDE7EEHl1rn9zbFbaIE727Pav6EHw/lit/1rM61biLVGDkLBqK8AY8lnX2fmNvhXL5MLibYZUzGajGZLVsDLR5Hw/f9aqNKdPZbZgds1pbhDDK8MgYOuVdCPWstfwmyvSDsp3R/MV5vR2LZZ3Z4LcBWDJnxL5/Op/Zi6iWdrO7X/prkheLoreXxzVQ9xxJuTxYweZx51GYSFhJG4dMbY3zz6mkpU7G1qi+7c6PbR6HcBFVXLBVBPmRXIpbKe3DxmXBPIJ0xyFdo7Ial3/fWN9huOMd1HLggBR7I8/zqXqHY/RdXTiS3EJB5Q+Ag+4bA12Rye0Y16ZxKCGUMqKj8aEMQT7J86nz3mrXBD3F1ct5Zc1vL3sDLbQP9VuLkk+IOeBv7VnDous28yxvpV2FTmyRFx8xsfhTdMaKmG81SCcTJdzrIVxnvDkg1GCNOzOzGSRm8TMSTnrmpMml6tHePM9ldBWb7MGMnHnt0phLHUleZo7O9WSRjxMIm8XwIpcV+lWKlgWD+e4UAZON8U4YkjZGjUMpHN8irLT9C1i6kWNtNYxmL23UICcdQ2DVhadjNXmuczQJAsYAVQ64bnzxkDnR9UHIzsjQOqOJxHwvjIbYHrmodnZ60bkR6XE10qju1YDAVfXpmuiWv8PtMimT6xdpjnjW3GyD+4rXx21nYRrHAI4UUjZAP6U1NLohuzB2HY3VLq4ja8mSG1wCy258R+JreadpVlpSk2kfCSoDHJJOKK91OCzgea4mSONR7THasLrPbe6uo2h01O6U7d8w8XwHSpsltsse3uvoYPqq2fieQ/bMv3R5e81l0UR4XPsgDeodnblpeKQEnOWJOST51YCIAcR2A3yfL1qoiDlhlvI7fT4RmS4lBx6Dr+vwq60TS5NKvb4yH+TEEDDzbP6A1H0W340lviQsjqBCucMEyOfvOPlVpqN0IIyGPFNIeKT1b/gbVGVouNkWwRIrm4nUZWGJj7zjA/rWtWP6JBbAZPAiofgBWd0u1aR4bQ/zGPf3A/Co9lT7zvV01y0D9zOM+R8628ZOrMMz2aWzfiQEdasUqi0eTK8Ocg7g1ex8hXYjEdAo6Ao6YiSaQ29KNEaBjR2NV+q2cd/aS20uQG5MOakciPUGrJhUaUb0VYGPeOW7d7a4wupW48a8hcoOTr+tUV/ZJcwmOYbZ8LdUNbfV9OW9RHSRorqI5hmTmh/UelUTMLyb6NeolrqZBx0juf8Snz9K83Pgado6seX0YtraS2Yo/McgOo9PSnUePgyXBbryAz+96vb2y7tu5njbPuxwnzBqoksXDqcEr+LHi59RXE0dKZHliNw/2BThxlnXc/A1Z6brV9pZPeBrqAbjxeJN/Pr7j86hhWVV4JF7zbK7YNIeeePw93xHmQNiB1xTjNx6BxTNRZds7O+ue5yIXBzwyrwFvnz+FWR1aLkGU59k+dc8YQXSnjhwjbglQT8KZGmLGeK3mniPMGOQjFW8il2SoHR/pEZPEWx54NHJeQgYKl164Nczkj1NVJXU7rGM5ZFP6UgPq4GV1Ak9CyAf0o1+jo6PJq8afyrdj5E7Uqa+nMaMFWMM2D1rmLz6ncM0ZvxJwDfEQ8JoimoXUfdz6lO6g+zxcI/KqTRLVm9vtf06ykLXVygYKQqg5J91ZjUO3Lu3d6bbHr9pNzPuH9/lVINKhTPECxAyM5JP5708lvEo9hUPPfY0+SFxIV1LfajL3l3I8rcwpOw9wpVtY+IZwMjBz5VKZ14RwgH16URhJU5bhLc8np6Ucw4kgLDAmFYeWM5NMMrTOoZSyryiHNj6+lSLHTXuDiKPCjYux/U1dLFaaXHkfaTjnJjPD7qbyPpBxBY231VG9zdPxXjjl+Afv5UyjYkju7qMvxtw2sP8A+rj9Kki0dx9L1Hj7sn7KD70jdB/xVpo+kmCT6XfBfpGMRxKMLApPIDz8zVY8cpsiU1FEzRrI2cLPcNxXUx45n9fIegqRfWguMfiHI06hHEc1Lto+PevRjFRVI5G7dhWFuYYFZdyvSr2EgoDTEEIC8qXbnhLJ5cqtCJQpVEBQpiJNFQzQoGJIpuRcinqIgUAQHSqjWNNhv4THPGHXy6j1Hka0EkeajSxUmr7Dow0tzeWKiDUIW1G0XZXJ+2jH/cKVCLLUo+LTLlJuHYxEcMqHyI51or6xWYHC742rIarooEvHwHjXcSKSrL7iK5MvjXtG8MtdhX2nCRgHU8QO+QQ1Qri1lAPFiTHLj2I9AaC6tqtmO7aaO8jz7F0OF8eXF1p5Nd099r63uLKTG5I40+dcE8UonRGaZWvE6+0HgY8yUyPnQUc1BBUjYBxV9GLG4XMF5BIDyw/CT8DQm0gyNhogwA2PCDvWTiaqRmXaRWy8LcDcPsjf98uVBiwYMONi7DHoOXKrx9KAIABQjlgkUydKVQWDspPm/KlQWUqKyuM5OSTuOXuHSil4+PbhUA9R0q7+q0wQ0jsx68fL3bUkaVESTJxMyjPtGqoVoo0ViVJOCRk5OwHPekiAKW4A0rnYcAyMdP361o49KTA4LfPmeEk/nT/0Ro1IJWMDoXAz8KaE2igjtJu73UQg4yScsfhUqGxtom43DTNz8ZwKsVS1hTM9zGgPJVOT+/nUiG7t1IFpZPM3SSXwr/f8q1hjlIiU0iIVuZk24ILZR7TEKoHpUjT4bVCPoaPeTj/7XBWNPcTz+FShZvdSia8IYjkq7KPhU5FSJcIAPcK68fjU7ZhPL6Q1BbCOX6RcOZrkjHGeSjyUdKkk9KbBzsDmpFtbs756V2JKOkYN32Lt4y2Bg1bWsOAKTbWwUct6nxpgUxBhcCkFgrjbJp8gBaSI8nipiHB6UdENqOgB0EGlVFZmSTiZTipCnIFAxVEaOioABGaadM07QxQBDeMHpUK4s0lBBGatiopt480AY7UOz6ShvBWZvdBngB7hpE8wDt8q6i0Q8qYltEceJalxTBNo41c2c6n7e1hkI+8FKN81IptLiWA/ZtfW/ok3EPzFdYudGhkz4RVVc9mkbkgrKXjxfotZGjCw6vqCMSmrXe/MSQhhTq63qarwpqMZ/wA1vvzrSS9lh+AUyezhXkgrP+NEv5mUn11q55ahAARy+jf8UX1jq8gP/ue3+CDFXi6EVO6491PrpGPuUl40UHzMy/d31xtPqV648lwop230WJm4nSWRuhlmY/kMCtQmmhD7FSFtWHJK0jggvRLySZUWemIgGEVAPwqBVrBDHGuAPzp9LSY7cOKkR6dI3OtUkiGyHk8sUtInc7DaraHTQu5qbFaKv3askqrWwyQWq0htVTkKlLEB0p0IBQMaSMAU6BRgUdAhEns0a8qKXPDtRQtxDHUUALoUVHQA8QDzqOzGOUBeR50KFAyV0FFQoUACioUKABRUKFABECkEChQoEIIHlSOEeVChQAkop6UlokP3RQoUwG2gj/DSTBGfu0KFAwvo8WfZpSwR/ho6FIQ4sKfhp1Y1HSioUALCgdKXgUKFAApWKFCgBNHQoUAEeVR4fDIcUdCgB1jQoUKAP//Z</t>
  </si>
  <si>
    <t>Chicken Shawarma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</si>
  <si>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aAAADAQEBAQAAAAAAAAAAAAAFBgcEAwII/8QAOxAAAgECBAMFBQcDAwUAAAAAAQIDBBEABRIhBjFBEyJRYXEHFIGRsRUjMkKhwdFD4fBikvEWM1Jygv/EABkBAAMBAQEAAAAAAAAAAAAAAAIDBAUBAP/EACURAAICAgICAQQDAAAAAAAAAAECAAMRIRIxBEETIlFhcUKxwf/aAAwDAQACEQMRAD8ACIzrEXjXvoQ6b76lIYfqBilUMRzz3CqjP3U1zVMp2JWxt8bg/A4ndHGOyXSYied1Qk/M4f8A2dTlKWpoz/ROw5WHT9LYgMu/MapiscWlLBQLbDliV8f5lNlmcUVZINVOqvHv+XVbcfLFSl/CetxhF4/ypc0ymemVSZNOpH07Kw5YFiOj1OKD2O5hoMykaFJoZCNQvcHBAVsddSVFMDDTVU62WpaIMNXIah+4xPeC8xaWi91mJ1wns2B53vbDWqhuW1sRFClhA9SxW5LygziLMc3y7KKjLmVKeOkiBkkjpw/auwsGL9QTex+eGX2PZmM2yl6edVYkGJ16WA/gjA6up6XNMuegzFSFIJScD7yNjyt+4xj9ksb5LxHX5dOVsjowcHusCCLj/aMWiwOAT2Imwa1OPHfs1nyuqkrMiQz0RJJp1BLQAAX9Rv8ADCdmNKaRIqGMAhBrlFtmc/wLehLDH0JxPefRRK1u2Vnlsf6X5vmLL/8AWAee8CZbm7PVQaqGtaFS8kfJm3uWXlvbmN8UrYM8TIyusiQMr39J/D9MeiJI9gZCOhU7Yc+JeC8zyFZpZoUmpjIqxyxXYKD1bwwGhpnKXQKy3NiWtffDwAdiKzjuNmXicJaSSo35h7fPDjwrSVMVeagQt2DoQ8moaSbHfx6DGbKsuhSjbNM3kSDL4V1FnAGsDw8B/gwLoPaZQZjmElHTw+70sTBII27pkX/yt09PTED6XMsXZxKC8hLErz692+MdXGsq6SlmI59njhQZzQV40LJZ720P4+GPVZBGpWXsYyVOoHs1J+ZIxKXzHBcHcjWcUn/T/GUqm601YDIltgW6jDLl8p7wdlsLtz2LfmPoDt8Md/aVlD5jlwrKON2lpW7VNjc7XI8wR4HoNsL2XV8FTl8EtmeSRlHZoN5TvYel9ROOv9QDe+jDr1lYxNVLIgZY9Ie5QPsSL/iwHoK80OdCqsAhcrLc8xgudUzaZFsx2Onp42Ph54zVGUwTyR6X0kuukr6jfAZ9mERjqOUHElMzNUySo8zdmoW9tMa72+e/ywRi4jpK1ahA/ZdtYhr9NttvTEn9pPD0fD9XkS5c6qtYWD6mI1WKXv007nG+oppaPJJE4WqYK6vWTtZo3fVIItG5QA2tfpz3xWA5UHIkx+PJwJXkeKtE7CSOaORUCxvy2ve/z/TCbnfs6pamvaSiaopobC0USK6L1NiTy35YXOGeJKyasp4sxp2o2Y2FydLddsNs/Ek1NUzwI5CxyFbNghYyDJ1+oJp5HAi5x4aniqpyCKmrkjyesqFEdMo0EgAnWx8rEAW258zsu8S8N1/EteuY5bUUeZGliVaj3epC7C+lrsFt1BG9rc8cIc4WLMqCGllhtAwEUk5siAc7+Vrj447cOZKldm1dT0QlnCi7QRyMQzE7gkc1On6b4MW8VywmgPEXgcnUGluIsjiimrTSpFNZo0apUsARcHYnmPHDvwhxtHUye51b6rAXW+4v4HrjtmXDrZvEwqjCr2FgiWA+e+2JTLRS01RKyMS8MzKrjaxXb9jiGt6vIyQMGLdCms5l8r8u1oaqjdGVxflz28Qb/PEiro/sTiT3YqY6SokMkO1tF93UfED54ZfZ/wAbNDIMszltUTsFSXwPn54N8fcNxZnQGSAgSj7yCUctXT+Dg1XicGJycxXpqzXGbhVb+oqcr9B6AfrglQKzyIzm7MwA8hhMyisZphDMCr69LqTupBu36kD4YeKE/eRkbXcW+eJ3Uq2DHggjIjnxHlNPXfZZmWQMkEgRox1IX+MKlHwmtBUtJPV01PTlrm0QDyAbhfhbp8sOvENTBQUtFV1J0QiJgzk8txb9T9MTXMc0ra9s8qoY5jDDFEkEwbZTpuR+rfPDrBhvxr/IHiksQAcQJVZ/ntfQmgNcsBhlBj7KNbIoA02I3vbx6+HVXmiZJGWSUuw21WO+GExVESfcNHqdQzrTyh+YtY/6rG23j54y/dWXVXe6Pa7RgHn4+X9uvM11u7nEcwpo73mB80ikp69o49CG1lHTFB4XlSvoTTylqegR1skblTLuBd2G5PTmB+mFfieoy3OYo6vKMsXLplY9rEsu2rbkvht5csGeEa2WCmftJUSCHQGC7l+RHT/N8B5DMlf0ncFCtjnI16laq5sppsoaakjqu5HaOONHbtCOSj47X88JvCXDeVZlltTJnUTe/wBbI801IzFGpQ0jWsNiCNxf9sOPDldRT5hFeVTMYg8Uevex2JK+oO/iSMZePTRU9VT5jFE8tdCxhYRISQrLe+w/0gfEdQBjtAQp8hAGZC5cOUUmSni/hWoyCpqEJWaFmvGV6ITtcdD/ABhg4G4t1RnJuIZQ8Rt2Mr/jB5b/AD+OO2c5rWZhrr4XfL0SJF7OeO5nue7cHpbf0OEbi6WNVpKhYVTtRdxHyU9fT0wGQX4qY4K5TkRCnHWTNkefGsRdUNRycHuk9G+gwYyOpWaCKQEkFh8r/wDGMGS53S59lS5FnkwLPtTVDDdT0/g+OMmTmfKa58orhplhYKD0ZfysPIj98DYnIZ9ieRsalc4oMNRkVJDVS9jHUxvCzlbqtwPLntt/bE/z7PqThrJJcmyqoDTFibuxYtfbUST4dMOHFWio4EDSFQIZY273I9OnkxxM8+oKfMIe3qaV0a4jFRDY2JUEA+PP64YbQGAPUZT4wsqLKd5nDgKGoObxzJH2rmPs2RvzKR/YH4YOZpJTUta8dRZZzvJ3Vbf1t6YwcNvNlWZzQyIhQ9xnvcGwB2I5EYMR8MVmYl6utptMkrEhZdiF6bDliV+TWZ9Sh7ErUKdf3EDMKOWGolpdhIBqfooFibgnphlyyz5VElS7RxSTB5phHYm3InodtvhjzVxVWY10dSvu6JTw9hGsk9w2m5JNwL3v6euGrJ5aqjEUnEOe5bHDKvdpAYyXseQCD6X54qatnQA6nrK+C5U4/fcXKmaFc2pswoZJzHYQBlJQqvPaxuNyT4b4JSZukebR0dTIZKR7NLqYgjTuN77k3689sMPD1Tk6e/VmlUpHKtE8sBTUbG5UEX6DAPOaijq88gYZfOtO/wCKQwNY8iL7bA4hzvj9pEl5Z+IE0Z7GmZz0/u73VIDqa+wXYhrdNyR8MLvGkBemjq0cP2MKLLA6AGJbCzetw179GHx2T5vUU9J7xU5c4arkRZlK6UQa/wAo6ddvXxx4qCazIs0giC6lSR9YFjILEfpZf8GDqUqwJmg7FgUT+MR56NzSx1tBJ3FbvRj8jXv/ADgzJmr5rS0tUwPv1H3S3V08D+2B2WdtTXMkbGO/fBGzb7gYJ5Ll01UJq2FBHGZhEVv4gn49MWk6IMnvSpFDA7+0rNEftPgSrgVUkLREgNyOnvfQYQcvyrMarNpKLLELyRjW/wB+qqoPXc8+mHDgWaOoyOqomexAaJl8Pynf0wIk4LWCU9u7VEQuFYN39raSPMdcJf1qc8e0orgMB7EPwUmR8G0dLNm0/a1ZN9Cxl11c7KOQPmbH05YC1nGtZXVDTZdSxR0xto7VAzHa9zY7c+W+CPHGSy1vDOTTUq6kok0zW/F+EKbDyKn9sIMEEMkSkqZLbal3wxnC/SBqIQfMedhyYYzTi40+ZMmU5TR0lQq2NUYQzrvyG1hbf/BhsyHiA53lsjZzHBVwwgEwFAS56G3K3I3wrcc5TS02cqYQ69sl33633+uMVJWVFJDJT08pSMg3tzPxwqwsvuaFNNT0cjKFQ5X9qy5jmHb9qamnAjSZf+0Ua4Bty6/M88Kv3s6TTUtQrrZX7OYFrgnlbne3nzA8rN3CQ7DKZuy2aRyHa1ywCjn8zhJr0WGqkliBRoy7DSSOSg9PXCbFwFPuZ1dgWwgdQhQUrZxRSNVUjd0dlNpYKVNwfzHcj/jwx5zLhIKY4aKqhGpNRDlgx6GwOPReRIKqWOWWOSORUV0kZTbSG3IO+7HBZamafJQ0jsSWAtqNtmty5eeARSdCesueu0lTA1Rw/NDR0kTKXlCkHVckrey78uX1xwrK3J+GcrzKjnli95eLt4YC/e1hTb/16W8d/TDRPUNVcTZnkLqqUtPQRyRPHdZELEg2YHyGIlmFJEldNBuw99ZGZvxNZrXJ8TjRoo2eRkTWEjEwUedZtl9ZLVUdU8MkoBkCjusOgKnbbphkpPaPnUO1TBBOE6i6EfXAWKFHrJNQ27VfpfHFY1MR23kqdDHy7v8AJxaUU9iAGI9yq8Ge0KlzWv8AsvN6f3SnqYz3pZB2eogWF+hNtv5wt8RVHCmX53WUcorkeGQqeyUFWHMMDfqCDgRBBE/aEqBaott1CgED9TgM0KNJISPzHA/Cs6LGn//Z</t>
  </si>
  <si>
    <t>Harira Soup</t>
  </si>
  <si>
    <t>data:image/jpeg;base64,/9j/4AAQSkZJRgABAQAAAQABAAD/2wCEAAkGBwgHBgkIBwgKCgkLDRYPDQwMDRsUFRAWIB0iIiAdHx8kKDQsJCYxJx8fLT0tMTU3Ojo6Iys/RD84QzQ5OjcBCgoKDQwNGg8PGjclHyU3Nzc3Nzc3Nzc3Nzc3Nzc3Nzc3Nzc3Nzc3Nzc3Nzc3Nzc3Nzc3Nzc3Nzc3Nzc3Nzc3N//AABEIADgAOAMBIgACEQEDEQH/xAAbAAABBQEBAAAAAAAAAAAAAAAAAwQFBgcBAv/EADYQAAIBAwIEAgYIBwAAAAAAAAECAwAEEQUhEhMxQQZxQlFhgaHRFCIlMlKRseEjM2JywfDx/8QAGQEBAAMBAQAAAAAAAAAAAAAAAgEDBAUA/8QAIhEAAgEEAgEFAAAAAAAAAAAAAQIAAxEhQQQxMhITInGR/9oADAMBAAIRAxEAPwDOrO71KX6bBpySSSXLqeUqEu4XOD06ZJJq0aNHMuo6Ro1u0i3hu1e4IXBZwfre4DPsqWt/EPh/QoJNP0KymuZ5CBK8inMhGwznr326b9KYXeuXNrqxvVeJdUVDGWQDhgB7dPrP+lY/VfU2FrC02Fr+CzWUXtzFEIW4TJK4XIIyDv7DUXc+NfDUMnC+rwZH4AzfoKyhodS1SUzTiWaRhnmXDHJ91dTR7tXjUmNA2clV2G9B6oErVNEgTXbbxh4duuFYtWt8n8ZKfqBUwjrLGHikV0PRlOQaxCTR7hI+JxG5HVSm/wCdL6Pd3em3H2fdSW8vXlceUf2UffW9jJFMkErmbM2wJbAA6k9qKrel66NaspLW5UQXfDkqOjgdcfL1dO+CvNUI6ElVBGTKGdYJ067nitY4rlVRRIbfgZZH8xnYZP5U18LaXBcut3cxSNwnMK8BI29I+s/KozSp7nULLUY7idpZf4cyA7bKWDYA/uzVt0i6it9CgaFlVlTBBPfvRqN6ZZTFyYrqEsdpNFKoPHxcRjdCuQe4PffG1Ir9oT2phdbd2k4Xw7be09h0rs5v9Suo3mlhM5UPGOHBCr0HTOCTXiU3Mi30pgiDScKucqjIQPRHqrnPUY5JxNS0kGsxTV3KSPd28Bitw/LklBVjnsU93xqMe0gFq0rMYTsY45MlmXsQcDNeY2SbhinKwxIN8ZPERn/maUvNQJRY7VI7eEKFwg4iduhY7+6qmZ2wTLURafiI+06aWW15kUii9t2DIQ2fLPxz5HPWimWgh4UvLgA45YVf6mJ2x/veiurx2ugvOXyxap8ZK2PhL6PMssX1HXuBUVqumzWNw0SoF3J5ZHxX1j4itSiEbqGQ5HlvTTWNKtdRtDFcpuPusBuppsgqLGHKtcTPzqksNsOG5cXUa8pZB04dume9MZnZjzpTJIW+87HHFt0p1q2kX2lymMTh09HiGRioeZ7gj64iPmx+dYTxW0ZrHIG1klHMvA6iItAq5cNjIGMbfPyprGi3C8whIoh6ZO370zM0qDblDyjLH4mloAHcSXbO+COFG7+4dKa8XN2MJ5B0P2WLSxHyRKoxbQnij4hvK/4z5dv2ooYty44Cdzgtjt7KK0hcYlH3L7bycoKpb7zHA9QA3/xS7yAgfnXaKmj4wN3ILWrWO7QrIMjse4qiX2lTxyYEoZeoyu/wrtFMyVMRitOWCX6+VGmwifUWlf8Al24yfOiiieo5JxMzymQ9Sc0UUVMJn//Z</t>
  </si>
  <si>
    <t>Lamb Kabsa</t>
  </si>
  <si>
    <t>data:image/jpeg;base64,/9j/4AAQSkZJRgABAQAAAQABAAD/2wCEAAkGBwgHBgkIBwgKCgkLDRYPDQwMDRsUFRAWIB0iIiAdHx8kKDQsJCYxJx8fLT0tMTU3Ojo6Iys/RD84QzQ5OjcBCgoKDQwNGg8PGjclHyU3Nzc3Nzc3Nzc3Nzc3Nzc3Nzc3Nzc3Nzc3Nzc3Nzc3Nzc3Nzc3Nzc3Nzc3Nzc3Nzc3N//AABEIAFwAXAMBIgACEQEDEQH/xAAbAAACAwEBAQAAAAAAAAAAAAAFBgMEBwIBAP/EADwQAAIBAgUCBAMFBwEJAAAAAAECAwQRAAUSITFBUQYTYXEiMoEUQpGh8CMzUrHB0eEVByQlQ1NUcuLx/8QAGQEAAwEBAQAAAAAAAAAAAAAAAgMEAQUA/8QAIhEAAgICAgMBAQEBAAAAAAAAAQIAAxExEiEEIkETUSMU/9oADAMBAAIRAxEAPwB2qpoqWCV51YxBORvq24xRgy2RqWEVkzNJpZpCoA1Mxub/AKHGF1BVVGZSr5sq01LFeVWa/lWKkBb9mG1/4MW8uqaiCkkpVfzEllYq6/CVDG4Cr0JG9vu3wp3CjJhohboS25jo4TS0Q8uAklipte3S/T1P9cc0tHUVeoxRNpXlj8AB6bnjbp90b8nBSiyuOkiD1mi3zCHop5uf7dTufTqoqxKpKSKUX+E7D8MTcCx5PKQ2BxWQxUVPSACSqv8AxLEtgduhv8NuBbgX5Jvjx5KDYHzunysB+G222w7e++IXAa+9/bfFeSNdGqxt7cYW9ta7jFpdu5eDUDqqLLLGB0sPbkWttsOwv13x99iYAywOkoUfu49r7W4+7b04A6k4DVGmNJSjDzEQkA98LGY5/mtLMv2OpZYmQMBpBI7223/pja2rtOBNep0XlNDo616cnXcqSNSkafL24I6G3TpYDk4KMkNdANak2NxvZkb0I4PqMLOQ51T51SRSTt/vC2WSRUsQw79xvfBSN5aOccWb5Qp+Ej9fyJNuMNUtX0dSdlDa3LRkmpVtW/tYv+4Rdx/5qOPcbdwuOgLgGNgykXBB2IxZgnjqFvG3uOuKU2WXkZqeqnplY3KRadN+psQbX9P74pByMiT66MSlqhK9RKuorUyaytr6E4Q+rW3A7t9Q1+HsvWCAV0jBiRaGxuAvf3/XbC3lNItZmMFKAVV2Oq3IUfN9bbE9L2G5OHmudYKchEska2VFHAHAGJa/Yl2+SqwccIsz3/adWZglPBLRt+zicmRCLg8WJ9OfxB6YXvC/iXzJ5HjRldkImgYgi1/mU+nrhlz6oarRkKFo2X5kub9tu2+Eev8ADtRl9QtaKe6I+rT0YdRbfC08pLCQRKz4rIoIM0Glni+zM8NQ7al1ahcXPT4ef0MdvPTNTyNVVMc0asWV1cgi3APfnCfR5nW57XFvLlFOigM3A54sb36jB/TTwzfsoogdIJaRxf2Go/lbET0DluWKxIyJejqqWvo1q6UI0rgah95TpuFYW53tY4XfDdCtW7ZfVlRUwSkKrbGx3FsdxSLBXVEMoanMoBZaVyjrc7XtscU6dI6LN4Kt6ppUq10h5FOpSD39r+uDFfCDnIxHTL8uio4JUVFS0hIVTbnBWjfzYzTzGw30uRfSfbqO4648SKRVjkKnZedNw49+hxOI1kOuLpyO2HUOQ3FpHcoYZEhhdqSpKvdZV3Ze9+3cE3t3O/AGDMFVDLEH1DfA/MYPNp0lBsyfCx/kT37dzsvXAwLOGfR56gtv5cqqCfr19thx0w7majgSbgLBkz3wPT3qKqdhYoixgaeL7/TgbdAd9zsZzmSOOBxLazfDbFbwWwajqOCVkAvc7i1+vvyeeeuOfEDwtPHC9y9rqqmxv3HsMbYeHj5EKsc7+4oR/wCn0LzT+aXa+hAxNgOgHToMR5jm9CtM5khV2Hw3EgJ3HHAtfHuf0uqhKZYwSp1gqZDuLdBY7H/OFg+H5anKvPrakLUxS/EsRtosLb3526451aKRlmnVdj8GTKVa1RlzTPToYoK24ZJLHfci1uOB+IwYqY6jN6CnzLLmkSohjCSi5AZBx13tj2qyWP8A0qKnDCRw3wEnUTawYbdjYfTFCkirqHakQtG/IJuNPphzPnR7EJE6JOjLMdYuXtFmlPrmkuUqYpD8ptuQPriXxJUvWwL9liRZNaTaUU2RjYafQnUMQLTVlU/nS0sEAW/yr8bW3tfrtjrOFNNTwRxReWQwcAkXO+xNtueuNDZIgFAMkRzyrPwctpaKskMTqQrnqhA4J6Yu5Zm0FbPGSyCZPhIGxYjn3wqx57TTIlPUU6TRyD4vhvZu49ePzwKnWWmnmNKqSU7MNkuCpPWx/v7YxU5jvozGQKdbmymMGmlBBIKFhY2vYX+nGB0aB0DRxll4uIFb6b/L7dOu98X/AA7K9RktBLLcSGBRJfazAWP5jAaUqz3WJm7sqOb/AIH+e/Xriuw9Azlqvswn3gSXeshY/E2mQC4PcE+vHP4bDEvjCikeHz4H0SAFb+hBwD8O1hoc9iMhIWW8b325tYn6hfQCw5Jw95lSx1cDRyi4O+CCfrSVG5nL8rg8wHxBmNcM9iC1Epgg03iVib8XBtySATc4hzzxCa/yIqWPypAw8wxyljxsN/1sMHfHFNT5NmXmfZGeZ2KiRiFXg823JthTyiCJZGM1HqJS486Rlvfrfb8R3wNarxBZdSl2Jc8W3Hzw2tK9GssFRK8kLapC66mud+COvcYKfYpFgqZRKr/CA0KLbQbet7dMKvhuQZPU18k+YU8tGwLp5bEgsm4CsfS49bW3xTpfETlswaeWWNZmdWJNgFLbDjbbb1/PEj+OXclZUt/FRyjnTZbHNCAZW1TBZHT4dQP0O3XFPNckDUXlQprXSIyQx1Ko7D71z+GKXhzLRVI1ZS11SJpDeQM19VujE9d7/XB2SU6Y1apZlV1WR9WklTubnbaxXjphDk1vgGOU81zM5y2KtoKgiePzG1bRsQAfY/TDll9A1VVrUIwRZSp8k+x5HY4jkpNdWKqNpIpJk0aQL6tzcH+d/U+mGjw5lhjMbv5jeWoCeYflHYYepNrDEVY34p3G2ihFHlKRqCPKi6bm9sBlcKoDJHJ2ZpmS/wCAN/frzglmk4goBEWsZOfRRz/Qet8C0eYrdGdAegYD8e5/+dMVXEKQo+TmVgsCx+xRc30oT+0NtBtfT2/xfjdjh/8AC+bDNKDy5WH2qABJR37MPQ4BZ1kwnBmpVVZG2cW+Yfrp1tgBTVFTllSlVC2iWMkAN1XqG7i9vrYDYYJS1Ld6msFuTrca/F/huPN01OisRvZu/pjP83yD7ZUxJUEw+Wuj4l2fm312xq2SZ1SZ3ATEdE6fvIGPxJ/ceoxxnOSxV8BVluwHwkG2Cto5e9ZnqfJKelgmRV/h3VRwUVAbyoQ812uWAvuwHW5AHtjiWiCx/wCnzqY4UCukkkfzPcMSR/CTqHtfHuZR5/4crKha6GSWGaTUkgF10j6HoePTBvI/+LI8lEHlAOlk3Fja/X+mJGW6vfcuV6bNTjwxmuXDL48sjlBqSzrsLXuxCk9zYj8cFoqeMTAw6iRclrbG23J26W9LeuIoPDvkVLVAy90aRtRfSNm7+t8MWVeG5Y7qyLHAfmVOT13I98Ial7H9Qe4f7V1p20oUGXTVdVG/l6IkJttcKB26YaYYEiUs1lRRck7ADFkRxwRW+FEQddgBhXzTMZc2qBQ0AP2W41P/ANX/ANR+f036FdS+Mv8ASZzLLW8hv4BJGqJM3zC6A/Zl/d7WIA+8fft0wfgp44YggHGK1BTJSQhF5+8e+Ld8Nrrx7NsxVjg+q6g4HArN8oE6tNALS82Btf8Az64KLiZeMNZQwwYCsVORM9kjkopw9OzwzJwyfCUt/IenQb7k4Y8t8az09oM4p/MI/wCdCLH3Kn6n0HOLHiGnjECzhR5gNr4WJkBV0/hLaTyR8QH+T64jLNU2AZaAty5Ij7HnmRZlEYzVwaZAQ0c3wE3G4s1umJsmyvKMppTBlKQwws2ohHvc++MtliQM4tspYC+/DAfne57n8MdCCMMwCjYuOL8MB+d7nufTbB/9Z+iAfEHwzWJq7LqUFqiqgQAEnXIBxzgVXeMqCnVkolapkHAUaVB9Se3XnGdrGvmOw2ZGZVI6WcL/AFue557YJxxp9kEwUK7MRtxs9r/mT7483lMdDEweKg2cy3W5lmGd1AiYlUY2EMdwP8n16e5wzZTlyZfAFFi5+Y9PYYp+GqSFIWnC/tL6QT0GDfXG0qT7tuBc+P8ANehPRjrHOPcUyaf/2Q==</t>
  </si>
  <si>
    <t>Maamoul</t>
  </si>
  <si>
    <t>https://encrypted-tbn2.gstatic.com/images?q=tbn:ANd9GcTEArmH7_QkJOdR8DQm8jGEmRK0OuYeyb-FUDnwG9NzC-_Y4D5hYPFb9wHzhAekrKkdpcFn67wJplPg11ZoFDqD6eouPT0nf8fw_0QXcjT5</t>
  </si>
  <si>
    <t>Baba Ganoush</t>
  </si>
  <si>
    <t>data:image/webp;base64,UklGRkAUAABXRUJQVlA4IDQUAADQbgCdASrGAOEAP0WKuVSwKaWxMfc8uiAoiWRr8pWvTbxHXV0UNXhMJAxJQyH5IrNddZgrpup+O339r4w+KV5bxa/jNjVPQf/ng9f/BBlPM6J6GzhXE7y4EbFYX/I2O0vC2RAYvdOBh+bLCxT12VRG0z5Qucg9GSViuH2flf4ziaPLOSu1QSSYS0Q9+m3hoSiz/UgA6ltSJYlYI+9jX/OpJq3qb7rew2fNgI/wlaZYZnu6s6LYFhu4ibIco/nikyBsnhLyJ/pH+7+cP8i1cdRzFwpFMhNB2d0i3tTaRC8KFI/HtbmN33wjcTD6NGbV/g7XK+wai+A50X/YlHtvNIu1vuyhg34p1G7iRNB3izH1Hgh036rnUkx9wnH7QaKbTJMEewgYOuE2lRVB7lTXwFkmNOJhouYoaJQcPXkrJVbb7bfkhUJgStXNO5bvvnfuRlmTS2khbAwppl3mE6Q21flCLTNSGsRcGaKzokvzminijRniJfQWRCIBUcqjh7JNF9Jn17/sY4i2U3sH0j83VWr1tMaXSWO2nnb2UfZ29nvvN7MyGR5JEuZDRjMCCK5oajasBPo7C6J+d2ikSiCbPxq4KYsj8bQSdOsPCgbHoO2b2/rucV1n4oPftJMzJmPK7Je5Kx3OEtVxEYXYs8ow1R/yedP0ZDQmlFUmDrrluA8LCRdB+lkzW+FeKDUS6vE7fZ6AnDuyBFAGJcL+Ndy7/fOKZtj56iaDGQG8Cmjz1ruo+H0NRifnYur8t9teREYGWsFtKiqgYRpO8EB0zGMfXwNvYq0zf+BwaEGskpEpxUQtx8WREoCa73qnu00a5pqWNZTrdsGmP6n/clOQHcLifLl09uZQRKp/BfrXqyXlgp7YainDEzRplzxyqM4ypvgewn1iG6PNTWdzUqBKFlrwrEi8bXzQgW9GdhXybqgplFJrKDRnKHnASI3USwTGy6dXoHR5Y3WeXO4d3zNWt+DC2zuXfcd63+P7/+055IhZdQmUobaZIwrMFKnzzLRjOxVMHFIujrBJskof1ujDIVHPPULqlOMp8h5SX9lauaa5k+eW9HpSbl1zSZQpO+oukwkQ9NSzSxJhQTiBXv9vvjqGfvL+aD1pcHxMqJ/LycBB8itdoz71ZoAMD/HlBrsIG9A2eQWK88lIFEN/XxdDUMtmUZ6ugXtQ485mYK1tWZu2UcvAAP6wqKJpArgwyWLQJlvOdtgHfwHOie/2BoM3aDcBNttI9JQJQ+5tTTMg1hA/QFNrCanicDVCeyo8g0PorQkmzsjCtzCuFsodGsUL3tuhLSP11Os/FrzvTv21b+usju3wm0DxeUryPFtQtG6MRpa0TN4sJt7u8xcHMMxO56c2l4fUaNpaphBrzL8VHhuDlRtNEVg0YEyw4RvW0BKv+Leu2zhhEfiahhZu36cG+RboJjSgXlFyBnbUcK43kjs+/hooljm85c0Wlx1jsVduvoLYkJuIKTOd4o1hhCrGU1DPPdJo+Kz1uB9mZjuaXDflDbPwnrHoKHT7TRowNmE/iw2OLONra5+Q8AtOVqredDnLT8dGK0kIo66R4QumPfyyYlwskIkY2PyPb7+4rX6gDilKa6t6/0NJPg/QFZYtqpji5QMEv/zGMcgzhCwuYe+XUJVG8DQNNcUmCjmFQ8+5UBRNsW6c0fYJZPNtWYFgtNsENzTNitMvDBHD7wtAJ3BdiC634qaIzxGIR3gM1bUupRIp6E2Uyk3TvtAAJ67pjKOwJ2FH49wx+y65DEVjJSBtQ5CCex25nDbcKW844S5MhseMk/+FH8PAX5gBttpdw08r18l825VIr/dhIu8XLvW+/hLWnERL6JBh2gGOT56Qnf5P/C//bVROu23/cjBBLcAJAsjg2ueiJmzaEQRFF4327PdCTUo7eDVKQOPDze7vTylLy5uklOPFIpUMrPf7Z3fTZBpyGwbgUO0h/MX0d20570IyxfRpceHLH3q5Glyqz9S8kruNLomjHrkmWy/x457lobx69rkvZ2xdbRq5J1HL7cYhxKUUqUN183eBKeCUD4q4q2wq/rVCehAVMZ/mdI7pCg2chKOt1s8z44205dWRLK1cHnIFTErgPxdqzpxSaoDYjTvNeHeXzVBzbT7dfBOT6OFAJNJK7esXfxQDSZ/bWz0GngkLTPMHmPZWr/pnVeCcFkBPIXfgCj4DWRTGuw0KXw6q3P2Fcsq4uZq/6NjPzk0uFRRY2kPDB8lbkLaOuN5RK1vvdwa8KKvzMSGMzv331+rQw2PPjhNjL7y5rDrOy1KzlJggAAtjIB1z47Coh7Kme+LPbPyCT76WS8umawdThOPA/nQ/UsA/xKq8BuSHqSnhNyB8ErCi37VF55tVbBLT1DG1lnKgpAYYckFcQawpPWVH8GAjB3yGLRQ+kicF+eoeHdw2XkIMqltCzIhorp8SMDvPGQ82VUrLPT+uqWfxWefvfDWKEF+RQ+MivSjApZcOjRfbvihvP9XF3NIfqKE1L0XVjPsTti8AeNdp22uU1g1/slMhgJx+F5pdqmNp4de2gfN3VS0cW+ELbW/q7F4jAfYL0UozLQjwc2nMci6P6pg/PY12lcuLyC0+Y75wErvWhytBAz6ZYqg/5GlCGuZLzlXFhU//6KZdvsu9iBy+n7LidER24G+lIH1AfsZ0AVukMYBPKTfhJpMVR6ZaTlOP66M16CUGJrtoM5snEu1m0u/MNUkggYuTeJl8pj9nFax4xuK+4lLqo5xtK7qSmojrGVh/N8Q/99yRpvDOpdY4E0oMFo3V0jupqfryMKQXXmVJN0KpIRIj735JSUTUWg42mIlbZ8LaZazyNZbdas062p8vGtxQlJhfQ54H7tTyzVXarRuVVzxR7AzR3vC81wPg+Aw34G1asttPJFKg3emTX29BGty/RaDGg41+fFH8YO48sANzNx3HFyncgvQRC+6Hsff0SG861+0GKSVrJwU4Zb+hdw8qNkILBmrbaRANNUWVpEFHgK/psQvQJWVzc+R6dXJCreYPzzkvj74Bgl/ezm3x4D0zB4R6bG+U4ZY7JHVS3HMIV3JUZWhVweLsPkDDXGqheJosjNTeZLBiSSwlBmMtQ/LDePvsVXMTpqQWi9ey6V8yCYUIuhP8I6lD4SdFNCYYHXlfIEotPtAD7iDp0aoQmMVvAvIx/njveBAfENxQoGfMXFI5OjAZ4N0oXd/rHnC+pRePduxL+dzZSDZ7+s5kePqSDLSGXDbRlx+kXCR4JsvmgsfGPcgU6yZAhQHuW6nAmPrryRdv/LCIqeJiLglZSgjQfWWCdemugi0Bgxx5msZIG6BGwidKfX7Of9Z70EpMuYYV1nCHOC6eLDNJ/UN0cGXmiprr5gUcUOMGyNRxrYoVzZz1TjDi105QPujomyiiLdIP8ySOPxSxgzCNWw3AaJcWEXY3YKwTS2gzPZT8uSrRnKROwRVeRXAWnfCX6LfZnC6aLWsOCfywex1w4lNU6gy+CIk2W3kAmw1tQbUhJN1tScMt6YBFX2abpU3FyNgnZ3+zWbt2paP4a4hXPzmhi47vEm1pdujBYFyRCMaDi+EF2GdTL6C3gC4FQ4bUwhuu4zY0hxdd3XqhIzVn3svzOZceVpBstNFpReC2zi8GQUrw7XjCOOCu15Pc8HVp/dccd+qe3w59c3RGI4+Vn+90TWLBSWMbhuswYyHJSwreKZmGx1iQHSq1d64R227zNYyukRnfD8xWOOCmLs0ckE5iYnuiapvUrOZdcZk9loZohLyw0Dq5qy68CBtuQgHG19CuoWurtD3PejzB/KhphB40HK0N6bsUWmup5689ifrK+Fu8U0oNRJlZP2WxK36iwhp0s2UbrpxW6A9kAOCWvwWxusb/XAGIg4rG3VkbVFFRi6Wc+1JzRe8pCn+lmRBHFnscXQ6oDla/XwI73d0PPclKRrkpvqzt0jnjGtc+hTIU74zB/G+UPIiJAiI2m4dBrq64XqYIeyRMZ+yMqrl3VXXv2j/hAtsGCypo82zMd953CSZvKqEEwtyJlDKVrYXf1bmxLTJr3DrDgQt+4YPvtKtUUeefT8GKNPav8pYWX1STZkKGAjUO2Kx0PAIOxKZxQc+gRwJsC3PowpRHHvRx1fVuH7s9AFek1Jsq/YXh7BEAY1lLwzzo6RNgppNEdJXCJR9lxLC2sqM0F6KayDAWFiC+t4MRO7QLn+6tqBzPbR1eLeemRU+KhhJFbKQkBjdpwn5sW4oWLdrr8dF7we8sZKiBUA3V06f2W8qYn61elFbSmQUTrEyMxLJDL4LzIBfyZhaKpBLnHJaoMZRuuHRBexMqXSvIGbMOwTbNCLhGo3uYKbPrYTMkUHGYnQlvX0q13ixLhePaazdIqTtrJdhezPOIxJiNZks+OpgQv4wKsFBoLbpuRNOp4IOKe+rGdKE8NP60BfdaBP6I17FNzQO6Ag3uwljWGFgwjf5GZR5BQOgrcA3yFI2UCgrDYxmhRZq68ZYztRXzzykXtxnznJQF/3hfkKkTCBoRcVumZcrfPgBqQQtRQIjAs2pQ9yQjmfXHHFqjIS8pnSkCP1i5d2MHA3p4CBl+GKt+7dVSIUNj04jFiJx4DkYbMczxzQJf/c4defSu1cDDLPISM7FgiWhvevDwCV8DJryIgw1AH4f9HiVhEyRLc9/IUF+aUS030EX/yMT2HyiEThUjfNzqexd80WssuwdCGQcLE/MndQOuX3KbYhfLVxBL3p/pCitzY6iv68KLT2vXRNmk8VXUW4faGV/FKIbIvUsybYfKb6vdCbN/NqlZhZYcuI6oPDJ0i+cTngwtSFLgFXal1xb/50TttyyvcjvD4v63vAuBMV67VorcLRazEAe6F6EFPSWyYRJsTuH8muRUIpwA2Rx7kM4/vO4NF8SBUqV5/NJRIVIGFaztnQDvRLR33+fCNzkRrISA/66eLJgU4ceNm8tnhl6j0BHkeg/DhQIUJ/4Xk3qvEfQEi58qAlUqYu+Zh90m40BIhH9rGYHNq0Mw6xFXZbN6FfNeIlEiPP0i+Q1l8ZCbUbUceneGcU4mjh0OnJKDgyD50554ahhK8niPmPCpEG6EWMCNVFc4mTcOC2fEFFRvumlOM4WYPxlpNftDrUJTKi36BkU0Z7s7mnhkCbeJFS4gQfm0m1YOEWcYiWP87AjYkMyMll8oK1Beu3AzAQ+giDjGdrj+sGl2Smv0EJtpynToHKwydjcQ5yxjNjzFA+I5KQ2rritnuAVoSpYQnerWURVFaO+9Z74BXA073wK9r4eRBGDCivX+wBqwiOerVsGU7NU1sRlDXXDKxeqS8FkLeZZ5xF39jnJ1z8e5AMiXzhWKNb9zKdwMripybVjLiKTCfmevdLeX/BELVXd71g8WCHL0gQh83P5h8XepgHNCpwglnB9kHk7gqmSAJlmQItC3zp3flbtXkhYXBp3+WHjOvWqGxnj5rAqSPjYh4v1SYDygEoIByef30SZJofsMZRYD3Kg2IvEG67S3spszn6jXvXPFW/Rk3S6Ps1WNKPCSm9cjfbPEzi5nS4zY67LwAFpeJJvDZfer+omAgRZmK1dPGk7mBafxvK6Xq8nTMJdHBehTS63bDnOEEYQwWx+LnrSG4iXg++OXcTBhlYuzgPPvCZ5sRAUkuIfjgbVrnT7PaX7lT5VHzR97ttxVY/F5uUhox6XkSTr1FaVm4hkHLsqtSHFG6Eu5QrPrBQ9ZvdZFiTMinthrY9quWHcqOgbRDv0TUAwo6L37MBWnqQyXIoy5vm+GcNngufjg1Yu2x6ZlBavEfIrn+Qp3kN5myjZo1oUkYsu3fuOOJMBBSHm0DlTQlyqoX65CYPXbJ5FVd0KMwp+DFlxGhHq21zDtC0rYyeMvWu8MSCMNabHP+xNmzkpdYXPdQYEcU/chz70XSAONBUjVIPrXDU9TBpDJcpnIMEDKJxSED0XVBIiiDnbZOfruTJcIOXj55m29Voy/GmXEdVQ/m6Fu6ZS7EVRQ+3TSbKIyEgoKjDVr4V+mYbfMMsOA7ypNSVgMsAuR8XLaCt+9CIVL3Qyf7zI5fIO8Pg/59Vi9TrKzXSMecjhnXEOFrNu5/L/XIw1N94P2DQAIEQ/3wFBUoXDYextudsY+jCmKk7WBwUTzDUTtu3sOznPQOv2RdrWUPVsi8cHtDo2Q+qPliprSBpQtM7DA501KPzAuYPcg0gRrtj/XmM7LHe05sPm9lO1Lnr+hK6mgp1YlObEXiqbDTU14IUuDecfB2OO4Jw38a7pCYsIOcPprYWdMKJbnhID4JD+DvtzKxhc8qRNVjqqXwG8f6R58sbl7ciILEqKz1mQ/9rrhLOuPulbfLJvTN4qYrYpTG3ZJIM1JD3e3ynJgIrrk9FLATJZD/oFey6/qt1SF/4cdskR1q5tu5eysDHcmrzljKPZ4BixMvtCO5bPJlr4hX7Pn3ysI5lyn+YGdJ5kF784547SR1Y1gDYAo/GXg8eYL8OkPjxx+sVIAATPHAJgQYlhMTX4UNgyAROFUmd8fwjLucvenSghUqaAi551LPPVo0QYSgR3HApo0eRvuB6YUU3QUYQfmrtR6a6hvH/CP8i44mgTmLD55aeBduqGdbHBGfjfsnl+zLofp63LpBWRTav90L5ncjyzRlk56sUBwLi4POCj5soI6rUjz4GttEumV6W31Xe/7dd9+L+HX17oM5DJr1eNJFQOWKhT7Ok3IsItgLe8OlR4QbicgI5NAfohlQqzSASm8RIxT9ofR7LReD7tGPJrw4OTZhXfytfhV9xwt5hb0bpDhyRJ4AIYX4pblDjl6ANz2pogsOv0oiRBkFPu34wb8IkyG4LRsFGrB8m6gA6s2kIYoEfMDmhLM6X2oB4vtX1iDC4GNt4UdHkAJqKdXFgAt+3CdwW9FMAB/wYB5QAA=</t>
  </si>
  <si>
    <t>Za'atar Manakish</t>
  </si>
  <si>
    <t>data:image/jpeg;base64,/9j/4AAQSkZJRgABAQAAAQABAAD/2wCEAAkGBwgHBgkIBwgKCgkLDRYPDQwMDRsUFRAWIB0iIiAdHx8kKDQsJCYxJx8fLT0tMTU3Ojo6Iys/RD84QzQ5OjcBCgoKDQwNGg8PGjclHyU3Nzc3Nzc3Nzc3Nzc3Nzc3Nzc3Nzc3Nzc3Nzc3Nzc3Nzc3Nzc3Nzc3Nzc3Nzc3Nzc3N//AABEIAKAAfgMBIgACEQEDEQH/xAAbAAACAwEBAQAAAAAAAAAAAAAEBQMGBwIBAP/EAD4QAAIBAgQFAgMHAgMHBQAAAAECAwQRAAUSIQYTMUFRImEUcYEjMkKRobHwB9FSwfEVFjNicoLhNUNTssL/xAAaAQACAwEBAAAAAAAAAAAAAAACBAABAwUG/8QAKREAAgICAgIBAgYDAAAAAAAAAQIAEQMhEjEEQSITFAVCUWGBoSMyM//aAAwDAQACEQMRAD8AoslNWrTrULGWgjNi4Xz2J747kqqWagMZuZibA32IPnwRj2GvYwSRwrzlYXOx9Pv7YSojrO9xc3vjmqt9+p7Z34UF2DCqXKmjJkU3I67bYZZZCtfKkVY+iK5uQbW2/e+JIKyBKFlMttX3kvYXB2PueuFcVaYpGlOpAW1KRgbd4YTDiFDqX3+mVIuV8WTx07s0EygG/XZwP/0cbcN7ecYx/S0S1tZVZo9ygZUSQ/jN7sfl90fnjX4JdSAk9fGHvG5UeU8p+I8Prf4+pLNa1z0wDFUoXZO4wTI7H733T0xFCEac+lTbobYZiQkTGVDzOWGj9h6hg+lZJUWVLWI6jHj7CwHa22BaSTk1LITaN97HsfbElxoBjxlBU+cehhbAddW/D6Qi6nY7L3OB6g1BpmNJJtYL1uelse/GNUw67mOE7aiN2+Q74HlbW4aqCtNb0wavSv8A1H/LHsD1HPLJE08nTW3pRB7eP3wBbl1CqTxUvPGiZeXTg35X4pPdvb2x9mjUyqhmC7bADC+fMadK7Q88lbVEWFNRLcL826D9MKc64bnzirM0UzLOAA0QkLwwjwB0LHu1h0AxRahqQDe5med8O1mQLJU5XCarLpAVU6dTxX/CwPcecVfKkL1ANSjKok9QbY277Y3IIRdkYqSLX8jwR3GK7mnCNFXVJqVUU0htq5B0hvpuL/K2FGxmiBO54/nEMPqdCZvxEtPT1EhEZjj5llU9R/BhlRZLPxS8UWXi1PHGFlqSlkjA67/iP67+MXOLhbKqez1VJ8dMp2apcsB49IsPzvhnqd1WIBUiTZY4xpUfQYmPE2oXkfiAJIQah+R01LlFBDRUaFaeJQiuereSfniz0hBgFzb3GEFMl4beB0I64NjnCwiNT9L4fUBVqcJvkbjqR1eMgjHFKqqLrhUzELYE28Y6o6ogWawN7YvkJOMfdRgSpQubiw748iqQ3UjH1S/oC9QcXKnElbJHTPuvpRjrOwFh3wso8xilAkR2d3UapCN/p4/nzwdIF5AUja1recLcqqqKjmeCCIRJCLaiNh9e2MciF/eoYIqNCDpWVaYMV6PLsB9O/wDN8R1KmvDRrKzoo9bD0Rp+XXEryfFpeTVFTHYKPvy/IeP5tjyxsqCILEmyRLsF+fk4pVB6gme0FGmjRSLy4ujSAWZx7eBhxDTxQpoiQKvgYTwPVJU6mT7M7bG+HMbhxe4xpxqCTKTMpU7YFklAwxq1te2FEy3Y4xMbG5y819gMSQRi97Yjip2vgyMIjBWZVPgsL4gMhhMI0jpjpykfqcAA9PJxDU1UVLSyTv0Rb2HVvbFNzzPKkSnlSLrlibREjAuCBfxYADGebyOA4psmTHiL7PUa5pxTEkixQNtuWINtuxB+Y7Yno+LMsbQJTZ2UEksDY9LHxv5xn/KeSsdzG5SFhGToKqvt964F/wCdMcoyWNNrgux1S6PSrKCWsNvSTcgX7Wue+E3xF9ljcZpQKAmtwZ3lk7KIqhdT7LY2ufH6YKqa4QAPLMgT/EWAGMhjWaGfn+ovTqsjqxU9tjYdQB++C80zaorIaacgAyKNaXNri/cHbz9PbEQ5sTijYgNhRpqQzGKoivHKj7baWB/bA5hSaFlB0MWB1W7jcYoBpqKOAzWijJHpdGtc27NsT5GB4uIcwy8EQ1JkQEeiX1D+/wCuHE8xX0RM/tG/KZrFNOoNma8nk9vlg1CD0xm2V8a08jqlenKY9JF3X69xi85VXRzqpSQMrC4K7g4bQqR8Ys6Mp+QjqL7oFsctzUbSj2xzFKD6l6Yk0GVwwNvT184Kpjcr9SdR2wqzGppsugaoqXCgAm3nDCRt7kgAecZpxjmElVUSRnS0YvpQuRpXe3Tqeh+dsJZX46HZnQxpy7h9XxZzHAghMiE7nUEAH889t8Ia/M8wndW5o1Bi/LFlKkEWHtsTfvthe08ih0JVpBZRe66Sd2vfyQR9fGDKhtBjgWVIlK3PMuNQDbk77A3Av3sMK8N73GBQlkybOTndCwrwFgp1W51XLMFGFOcvSTVaUwkkXlxg2iT1OTYi56EW8YXUGcGnjlpqdbM0wGv7rLboBcfLElPC1e5VBBFC2q7kDS1tt73H3jfva/YYyTFwyFpZOqE4qTAZ01xuKRLCVzIGYsT1sOwvp3vsB02OJEhkZAYUCLZVRtAu3XoPnpPT9bY+pDSqxXUJlP2Q5a6GuGuDe9gLj53Ft+mJIotQEE1VIsOpyWW5DaiNzfrYavdrG3TDNzKDsZWp0hp5dVyyI1woO9rna43+XT2xJVQvd2eNlRiWbWT1IsepIG4IvsBbEKxfBvM/MlQK2kyBhcjqUC7gkb97be+DKmeEkzRKDpDLsS6/eaydNjv8+vjElyFKNMyyjNoASwRNcSvJrOoEkb+9jv32xWqWGTlqaaZ49ul/T+WLhwa3Lnlp6skPIilQ49Rvc+fHt56YZ8D8OUNFQ1XEefxlqCCZo6SmC3NQ4YgWHfcWA72v2xWMnkyyzkXH8mi7hjg7iHP4+ZJSR0tGdxVTHSre6r1+vT3xesk4XpMmkYnigE7cyGNV0fUXP57YJ4ar6ziyjqKrN0ECpMUXL0b0xAAW1f4jbe5+gGCsx4dpno5fg1FHPoOmWAAEbd/P64D7zHjegP5iOTycjj9oyy+OmMfJp8ziqSL/AHjZuuHNLdE0yD1e+MJyvL+I6iIzyZrqYm6KyXvv52OLDkn9Qq3KpJMv4hgZpEW6Fu4vbY9xh1PLxuSoMx4xzxBVLS5dMWa2rSo+RNj+l8ZXVuZ6isVARsVRitwfr08WPnF846kPw6KgJAkGoL1t0/zxRI3iMkLoANOkMobUwIOwYWAPW/1wtk/6XOpjFJPKaQxTI5LzQx6FZNQ5qjeygdjfx+2O0giJaKcC8rcuYobkH0km58bW2P0HXoc5pZGjSFZXjLAFbaQCLgAfeuR43v8AXEcHKkQzKwjVWRYwuxt3HnobC/b64kuow4dooBmbUUwhdJoFaM/86mxH1/8AGDcwy6WmJWrbXswVnAANwbgDbc37+MI5DJC8LUsj82IieKORrFPdT0ZSDuO2NJy2al4mylHBDMoIdQoLK3T+fPCmdmxsH9GEKqpQKVIYWWCW6qJOWwICq4ABBNu97G/08Y+miWiEks93kIV1Y9FPquRuLjYHa/t4w54lyUZYhiNS7SXDnSoLIurYDfoLnCSCTWY+XLJyoE2WRL6ydIa7AbaiB+mGEYOOQmZAE4TQaWaPS8nrUt49Kkb2P7jp8seyPVrSPBVS8qUrzRHoBbffx7b/AC/OTWYKWWRIlEUK7RSIp13Nrgr/AN3XoB1x7BRPmM8UcsssssjjfSCS3dje+9vkNjgiQNmWIVwnQvUyx1DKomkflpfbSWPjySd8XXiuup6DjHIMrlISgp4XCJ2D2A1H6G31OEdNDBkmdZFS81n1V1PHqY9TqAH64sPFKQw8Vc2pVTzYXRNdjc3BI/Ij8sY8rwZH/WJ+aehPM7pczyXMWzrJHjlicfb0xYaZAOh+e/6D5YXzcWZpxHlUgy7L/hYmvHJM7bkd9H98VbOqyIRSwI1a8SKdaQzO6D22NrbdMXHL3gkyqmajKtDyVCBOi7C18IMSuOyIsFs9xJRVtNST0qUnoWWYQSRyfh8H2N8Jv6pVtFNXQUlOVeWK5cg9PbEuaUdXJXVklDBJUEuCqRb6Tfr7d8VzikNU1cUbZdJStEluVo3Pk9PljXxcYZw1zNWNkS98YVBj9ekvuPSO9/4cUuEFoGjkjTQbNcAEjYgNbqT0tax6YvWe0EtVUwFZY4411H7TqT0/L3wgbhqpSZWXkkPYRzotyi99vp1/hZyeViXIQTO8iWgqLpmELhKiHlyOliWf1Fbb7W6XFwbe3m/01Rzxyl5Gg3JeRNRMlrsTfodr3N9iMHZrlVXl7hkVbMQTMrWsBYad+3Q9umFc7JLTPyy4pyAzpcMUB6kgdBY22HQDGisri1gUR3Iy6qZWcHmhAxJckC7AgXPa53HywNw/mGeUecIOH1lmlbrBa6lf+Ydhve/viegy6TN5TydfIgBLk32TsPVvf67eMW/L89yXIqGGGhpXCsmpmWNr323Jtf8A1xMmQKOIFmQqTGc2Q59nzipzCnoqSbRo+zlZ2tfzaw7/AJ4r9fkuZZZUCPOKa1MyrrqUvLHsDe5sCo9trfLFzpuOaApG8jLAhJuXPSwv1GHY4oyyRQJH0qxIVmGzEePzwouUrqoBLj1M3oskoasuaeppp4blTHCxcgXuDt9OuLSKOXL8tkanpqenZQWV6h7XP0Bt+uHFVBDV0kkuRSQQ1G5UafST7jb88Z/xDxFW1CR5fXIi1NO/2irtqYiw2vvue3sb2xQD5W0ZYa+5Xc+/3iNYldMYZzTyLLGtOSNBBBHUXO4641DjWGLiXg+DOqRZNRjWoTQPXHIAQV/+yke2MsqapoGZi7LIv2ciEE7Lf8tx/ri3cD8b02WTNl+Y/wDp85u+3/Ba27W66fP546WFiPiw1MPIxB112IRlvDsWcyxUkM3KoKaISyvH/wC6zdP2/XE2ZcDy5dDJLw/XzqqLremYjTIOtxi3UORnKpqityMx1dDW6ZOUHFgbdUPSx22/vhbm+aZzKJKOgyiamaRSpqZ2Qog7WCsSeuOa/jZ1ycQLH9Tn0PfcKyuOlpaGJ6aJYVZAxK7km3fycVzjgxVlTTLFGDUBCSQNwu3+dsfcPcM55RQCl/2wZIRcheRdl/7icWmDKMtyWET5rVxQGX08yokAZz16nGuHwMiZbuGKIqVWsAdi973NyfHviPhxa+ao5kIApbm+smze4/m+FdDWHOM4+Gjl0UkcYmkRR6nb/CW8D9cWOvzmkyqNIGcguAQEW5thF8X5WFkzsix1CqHhezzPU10zrI5YRqdKJc9FG5A+pwl4g4EyWOmd4KyamceH1D8j56fXCjMeNqqsp5oqaQ0wCFkcn1kWtutj5G+ElXmFZPXCKVw2ndrSX3uNiT17nf5dBhvHjyjY1A7OzLFUiLhzI44acgvb7V2FyTbcm3nFZeSARtLSoQsn/EdtR7jsPmdjt+WOp6moqmlhMiaSrpzHayMbb2v6f58se0UM0CmDWl5ArER3NxbUBc7dtrW6+18b4sZQWezCZvUIoPiImE0zUx12RrSKw9J1FiP0sOmx6nHM8nMVmqH9Wn1OqgcxbErYnfz0G/7+cuPVHKCjNsPQvRdPjVdjv7fS2O5EGo6ozIVUAI7ACO/frsRta583wZ2ZUMjr5aYa6SfmSK92EbldY/CbWFu/Trf3xFV1suZBap0DTaVM0wjKiQA7bDvuRuPPtjyWQEU6UyCRmflKgIHLsFAub2J+vjBfDuTSVleaMaxC5YSWAIHpI3+hH/jcYE8VHKCYgq1M2jSq8pQsa3OqxG1wPc3J2wmnnkSK7FySRpK7Em2427bnt298Pqyjny9qiiaFgI2AkNwQSPSAOltz9NjhBmMg5YVF5TBt7PdRt+WGEgXGHDPFud5BVMMrr3WA9YH9cZNzvpPT57YvGS/1gz3Mq6PLU4bpK6rdtKiGVkv7m4aw8m9sZKt4nYlSCp332HS/742HIqFuCeERXU8Sf7x5zHqR5Vv8NHba49rj5k+Bjfnw2TqY5FUjrcvtVxLFktKjcQS0tNVyKD8JRAyst/LePcgYz/iL+o3C0mYWr+FGzCQLtLUsjG3te9h7bYWUFUamOSTM6KeR3BLy6gzM3k97YQ8PiirxNqi3V29Mi+pRfYHCf3p+RrQlDxwJPFXyZXWzmnQNKXJ/6QF6/viDM5paiH4iUgk781blUF7EEdutj/bEeaRyHMZyCQmk7hdy1iBv8yL+RiChm0ERKpADgBnUAbC7dfe3Tfpv0wXBb5e44WMnpJpWE7glWKWVjJcsdiBbv3P8tiWhjjmzCQSRJqenRtLvcGzG+9+lttj2xEHeOSnGh1iN2LqStwTdrOvb9dycdUScmqhmn2GorISLaWa5BIPa4AxWToyJ3PaouBM4DsoQaWUi7AgE6vPY7efOCEpw6RPRxsYgwAYozCK676V6k31Hbpte/fmqgmy8/DVAknUkhOUwGxsLEW33Itv38HE0MiwQfDkpZHZVYq1yTuVBbvqY4EG1sSEUZ7XJy9ETmOAo/olVrW+8Nz0Bvba3fHtNHJIQ1VMWWyhLXKhyAexBBuOp+eIS8Tukc0c0rzkFmc8t4z20+bbeo26fK31FEodYuZI0oLf8RSAAQAAW/Fb1EG29ugxZ6lXCZYomhnpqw65eaAqBrXYbbm1uncdsW3gCdJa2qqOXeSR/XcX0+ogC/Tt03OKvDScyVpoYJ9BFxyyxPcAd7E23v07DFkyisnyTKqyvqJfiFjsRIFsG2t9SSf2wrmNrxEoyrcVyLU5/m1XBKjMs8iqhivuoCE36diPPyBxWq1KR0MbI5kALBApuBc9/7X/cYb10PMnE7x6JJHeQpzBuxIJvYbHe97/pgXMELxsyU6qqsNJtup22J6m/XDqGqgVqL+HaVs04hyyjckxT1Uake2re49wMapxtBmFVn+ZzwSI8FNEsMdOfAW+x83J/LGecHwR0XFuXT7COGqRtfcgG29tvnjTeKsyOU8T1tM1JLM1SBNFawVwQARftY/vgPNZ/o/D+ZmABkFymcK8QwTJpq1eKRbq4KkjbbrhVmOXQZpnlVLSzTU4FhaM2LdNzhrS1cOSDVmqx0zMzXVu5JvthfVZj8WyyZNlod99c7PYSD5YSQEZGbGKv36m2jpobnMGiaQ2UMso3bqA1ht+o+uFcac4qWh+IK80FBZbnyNh1/Te1sXfjLJjUQtLGgLrvpPRvY4zqWKNnkFOsocrpcqdV2JuAdt+ox0yhVjKVuSiSKs04VVZ2ZVKoIxfSLfi7Wu1r9fOD5YIkpeZNIzIPvLq6qbb3t7k7+w6YGgeGASPJMw1LfWr3W5A03I6MAb/Q33xOlPppp0lCcy+pbhWspAvt036DrgGhCP8ALJnzWhSKpRfiqVVKnc6iACPF7be1+vumKHmzuKty0YaQAAjSVsoP0sAQel+uO6YSCrjeMMKrmkNULJ94AC3Xr1327dsO4cnasM9TU0/KZFs8w3jYWubX7YVv6TE+ppd9xJTGJVd0HMliZfXISGW4PTe/3dO5P4j0tg2kpWq5uSWVZXUJGHP3tQ2It1PXz97tg2Nchq0jaPMohNGLCSF7NYgW64noM0ybh1JtUzVshZWQooOk209egxTZC3Q3KMcZXw00ZlmrXaMg2Csfwi2/6AfIDCDjHPJcxkjocm0rRU4C6UAtKe1h/hFz+RwVUcX/ABSstXFIkRJsF32Fxvis5hW5ZUaRR1KroNyjC9z9egwOIMGthAIvuK3qJJjqX0feBC7ar22NwLHqfnjqKeSySMNSruQrerYEC533HjBWXZbFU1CxQymdiPRGnquOnj5Yu9P/AE1rK+BdY+EBHX0g/wA28YeHy0ogMyp2ZUMuejvpW50ubWO1z3/bGrSQpxNw/S1qgPmNHGEkt1bb9ja+Kuf6OVVMGkos2YydbSkEX/IYNyikz3hWqSWqhKiwUuh1RyAdiR0xTY+Fhtqe5kWXIPiaIiXMcvkrc5jTNqZI41X7EK11cbXN/P8AO+FEFXQ5LWVNLEsjRK3p5a6gPb6Y114sqz2HT9nFK3qaCYAqT5GBZeE2DAijhba3ptsMAvhIx0fj+koZyvY3IaqN5Y7FRvjM+Jco+HrjURw+ln9SklQjX+9t2/hxo0+YqAyhSXRdWnz7DA9bQx19KXNiki3sd7g46OROQmeNypmY1FKIqh5Kt+UpbVcHc3FhY7+23tjumyWrqKsxRKbR3GtTY9Cd/qwFz/fB+awTZTJ8PPGtTRObRhxfTf8ADf8AbBuXcUSf7PlmpssA+GkEI+0vc7e1+hxyshzJ6j+iNQ3LeF55np/i4kCBCGLuSUB2svg2vjrivOYPg/8Ad/KCOWCFqHD9V7i/5XPvbvhLW8W5jWRyQs8cEEgZA0TEG4HTURc/TCWmM8RCUsSyT6fWWIck7dLHpa3XfxbsCYnvk5gnZ3ORRFJH0lGGpS0iEtp23vbsd8ESIjQFecsYVNQW9jp3uPIJNh2+uIlk1NYfYSvZYzewUddv1Htc+1uqmJ3V5IL6WCS6CdpAGuSL+LHfYfTDG/csxbT1jU9TGVCFTJuzN09ieh6/pjjNqT/auZ05yqAmWpcR8te8h6Y5qo7aJHRFVVYgl7g+roP23GNC/ollEdfns2ZTIjLl8emKxJGtr779wLjGyr8gRMnel3NB4A4Io+FcsjBRJcwdQZprfi8D2xa2Kr95vpj6duVEWHYbYDpjzI5GfffC3l+aMWUYE/2IJ/bUSov8jDF0feXe/vjySJZY2AVSCLEMLg/MYAjmkjB0LcYmMrRvFLf7NzZye18Z+D+KYvKGhR9yMhWVLiTK0oIJq2n9EMe8yf8AxDyPb9sZ7lNXnvFFdU1NJneY5ZlUQ5cRp5mUSMOpte2NtzNECLI6q8TfZyqRsyHqDjKM7qE4ZqTkmVRRBae1hIdlS2w9yev+uHHQobxjZm+J+Qpp/9k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</si>
</sst>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upload.wikimedia.org/wikipedia/commons/1/15/Red_Apple.jpg" TargetMode="External"/><Relationship Id="rId190" Type="http://schemas.openxmlformats.org/officeDocument/2006/relationships/hyperlink" Target="https://encrypted-tbn1.gstatic.com/images?q=tbn:ANd9GcQEFbL2UradyiXvpr2LCytZd87eMBkEMZdtbUmZvPoY62tF6ZKN4Fo0PubzWnaYQMADPBseIcFdxrwZBRsZ7Zwn6MMeraWssGhJIDiWZi1azg" TargetMode="External"/><Relationship Id="rId42" Type="http://schemas.openxmlformats.org/officeDocument/2006/relationships/hyperlink" Target="https://encrypted-tbn1.gstatic.com/images?q=tbn:ANd9GcRaoNle6hgmexeujHH7JITZjzenOxXYhmaQPgOkw9eWLOM0NLClKGo2GQJNHqCQ7V_1vvYAAlooDbPxMf7fiYVqCXm6CuvPMSRmKBZCPw" TargetMode="External"/><Relationship Id="rId41" Type="http://schemas.openxmlformats.org/officeDocument/2006/relationships/hyperlink" Target="https://encrypted-tbn2.gstatic.com/images?q=tbn:ANd9GcQBkfSrH29MjQxURmOWI6SDAA5GLAxJncRLgsgl4KggUhnQIY-bY5hkC-pS5xaMb8CwJBlV1p23_5lHe0mw_7j5qlwiOOiCle59iYYPZnXX" TargetMode="External"/><Relationship Id="rId44" Type="http://schemas.openxmlformats.org/officeDocument/2006/relationships/hyperlink" Target="https://upload.wikimedia.org/wikipedia/commons/2/29/PerfectStrawberry.jpg" TargetMode="External"/><Relationship Id="rId194" Type="http://schemas.openxmlformats.org/officeDocument/2006/relationships/hyperlink" Target="https://encrypted-tbn0.gstatic.com/images?q=tbn:ANd9GcQB-_AnbUgeu-W42XCwNHWcCgL3pemxGTQ4PE6mpHB58rSLuSMu9CQY_x3ucvaQ57hThwmHpw&amp;s" TargetMode="External"/><Relationship Id="rId43" Type="http://schemas.openxmlformats.org/officeDocument/2006/relationships/hyperlink" Target="https://media.cooky.vn/images/blog-2016/qua-viet-quat-la-gi-nhung-cong-dung-cua-viet-quat-ma-co-the-ban-chua-biet-1(1).jpg" TargetMode="External"/><Relationship Id="rId193" Type="http://schemas.openxmlformats.org/officeDocument/2006/relationships/hyperlink" Target="https://encrypted-tbn1.gstatic.com/images?q=tbn:ANd9GcSg_ZMZfJ9smLBfQzN6dtSLpT3i22Z-U0_bcNCrKMgcAlebbAb7E-N5r-IgWJTXpIGKHR3qbyEZUXNQpljFE9Dx9jKDR9oQrK6V145QSvlA" TargetMode="External"/><Relationship Id="rId46" Type="http://schemas.openxmlformats.org/officeDocument/2006/relationships/hyperlink" Target="https://encrypted-tbn0.gstatic.com/images?q=tbn:ANd9GcQcsibSKIMuwViXqbygABRegD0FUGvW5LqYZ3V2_WctKMxV64A5PNZdevnbh0qKdKUvW37sq9-DxF2ynHtHzDzHEgAUkVX5nUluc9Hn8N2Hug" TargetMode="External"/><Relationship Id="rId192" Type="http://schemas.openxmlformats.org/officeDocument/2006/relationships/hyperlink" Target="https://encrypted-tbn2.gstatic.com/images?q=tbn:ANd9GcTWMzVUswS2EQ6Xl2fHIeChanpMbv_4Hzd_zZej9I9OItcJe0hTineovAFpeZ5PC4wYykzI513dJYc6lHMohRVsd-FRRVvIpLw2WiFP3xMRGQ" TargetMode="External"/><Relationship Id="rId45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191" Type="http://schemas.openxmlformats.org/officeDocument/2006/relationships/hyperlink" Target="https://lh3.googleusercontent.com/gps-cs-s/AC9h4nqDA5URRply2mNPzcsDu2jUGM7nt8pMIsU362oZ4q6KUksELamUxmS7LXgZ-6vGT5tNz4n9OpkE28YXA3V3hBZHZe0J2Y7lIYUfxMr87dCX3zS-XlncwAgy38iCQNkj1skANDvy=w138-h138-n-k-no" TargetMode="External"/><Relationship Id="rId48" Type="http://schemas.openxmlformats.org/officeDocument/2006/relationships/hyperlink" Target="https://encrypted-tbn1.gstatic.com/images?q=tbn:ANd9GcSi0WgclYiqhKU91ykxg23zt-sn1Sn8xaz7banqTp6HdkiN5I3qcYVB4qBwSrIqP0GKTDGKZuEGkdl-ohY5BNFmfqiyLzC_7cKd15q4k_Wi" TargetMode="External"/><Relationship Id="rId187" Type="http://schemas.openxmlformats.org/officeDocument/2006/relationships/hyperlink" Target="https://encrypted-tbn0.gstatic.com/images?q=tbn:ANd9GcTDV2SCzrGpxKxeVxtiXgPRUaGePQwVA-bBH4xQkTJ0fbaSzfyQrRgZMcNKe5d9bLX890fQrbWWExkJ7OF5S_p3ppzfTOxweBQ9afZKn4_kGA" TargetMode="External"/><Relationship Id="rId47" Type="http://schemas.openxmlformats.org/officeDocument/2006/relationships/hyperlink" Target="https://encrypted-tbn1.gstatic.com/images?q=tbn:ANd9GcQrNw3hVskHPflOHaWvkdipg2RgdrvnWZCElkYK-vlxs-uzzHnntZfPtnqWJOyO8VAgUzTpf2PNVUvplYI8hBC77JrW4UKIKDBIxtkWqPMZ1w" TargetMode="External"/><Relationship Id="rId186" Type="http://schemas.openxmlformats.org/officeDocument/2006/relationships/hyperlink" Target="https://encrypted-tbn2.gstatic.com/images?q=tbn:ANd9GcT4WzvSz7--DGdWjQ8ojjdJuFTZ0QbX4S21VsQGk_R3k5dkupVR3gDteisPzcJoVYLW_3Hf0UqiIlhxbvjxRzXZ8as_nPfUESRc7brQ0fJE6Q" TargetMode="External"/><Relationship Id="rId185" Type="http://schemas.openxmlformats.org/officeDocument/2006/relationships/hyperlink" Target="https://encrypted-tbn2.gstatic.com/images?q=tbn:ANd9GcQe5_LtEznIr8kA0KeVZ3U_4dAgiNaYf_G8V_sDp3WuIIe8xehfiOhnAeLBGHUy3a3Zn8G0PVtso8BWq85qeuGWJky_ditoa9m2pxlvEr3z4w" TargetMode="External"/><Relationship Id="rId49" Type="http://schemas.openxmlformats.org/officeDocument/2006/relationships/hyperlink" Target="https://encrypted-tbn0.gstatic.com/images?q=tbn:ANd9GcQkvMVB0XcTBN3MnV6Wignc3ygU8KtZDb1CHIN9NaTzHkJ7g69g7cJa1C7lzIzendMa7YcPji31ue-Ggg_4c9bajvzFeQFAcicT12eAqW61" TargetMode="External"/><Relationship Id="rId184" Type="http://schemas.openxmlformats.org/officeDocument/2006/relationships/hyperlink" Target="https://encrypted-tbn1.gstatic.com/images?q=tbn:ANd9GcROh419hwhkvcN48KOoUyx2uFgdta1yFSroE0E5IyFwD91PAP4Ei3U7jc9pJUDjTTgogWf_RXXEqAFFBsoeOcn7xjgAFROKSdx1RH9TcwVg" TargetMode="External"/><Relationship Id="rId189" Type="http://schemas.openxmlformats.org/officeDocument/2006/relationships/hyperlink" Target="https://encrypted-tbn3.gstatic.com/images?q=tbn:ANd9GcSoh5T9-UWt1w5jZ-La8d8pOc4-xvwVQCEtqT7OOzYRUF9XJGIW3IS0xbe1RJ04qppJXLPoq-gjIBUn8n2PtplB6bxZohfcoPmikNVnDwb7FA" TargetMode="External"/><Relationship Id="rId188" Type="http://schemas.openxmlformats.org/officeDocument/2006/relationships/hyperlink" Target="https://encrypted-tbn1.gstatic.com/images?q=tbn:ANd9GcREf3bvg-_0WG1etqPnK_Y1X2F6WuyYNwXQ-ZhtMbP7JmphEXsnQkf0ZLcxwI8wmapscdoCdVFQVC_MHJ-fgICcTBVquJu8cW2_vv1IfLii" TargetMode="External"/><Relationship Id="rId31" Type="http://schemas.openxmlformats.org/officeDocument/2006/relationships/hyperlink" Target="https://encrypted-tbn1.gstatic.com/images?q=tbn:ANd9GcRfWcWxY-jZ2v-nQIFy7BbxWw6u1GZ7f-fKEuAKCkb4tix11k-C9cOMEIkftgxwtqSJbZ2K3Akms2wMfXBFr-AGS0UW4sHF187oS14eNbFWpA" TargetMode="External"/><Relationship Id="rId30" Type="http://schemas.openxmlformats.org/officeDocument/2006/relationships/hyperlink" Target="https://encrypted-tbn2.gstatic.com/images?q=tbn:ANd9GcR2rA-iLidMDG5Lnx2PyoETdcLh8qOYy-eFDWOtwqQZknL-GKc1ekECd1wry_T3pmtaGUgS2hAeNyGf3yV3IIZEXgWYXtkFGftMgoBmR9PryQ" TargetMode="External"/><Relationship Id="rId33" Type="http://schemas.openxmlformats.org/officeDocument/2006/relationships/hyperlink" Target="https://encrypted-tbn2.gstatic.com/images?q=tbn:ANd9GcS07NUFFndK5hcpxmi_yzP9TzTXPmD3qjNI4XipNJpGW2SDKjKIDKPHYgFa-7v_6IY0T_9zOL3xATXDA8EuuFHSHUorxtA_K_nePdya_0jdjQ" TargetMode="External"/><Relationship Id="rId183" Type="http://schemas.openxmlformats.org/officeDocument/2006/relationships/hyperlink" Target="https://encrypted-tbn2.gstatic.com/images?q=tbn:ANd9GcS07NUFFndK5hcpxmi_yzP9TzTXPmD3qjNI4XipNJpGW2SDKjKIDKPHYgFa-7v_6IY0T_9zOL3xATXDA8EuuFHSHUorxtA_K_nePdya_0jdjQ" TargetMode="External"/><Relationship Id="rId32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182" Type="http://schemas.openxmlformats.org/officeDocument/2006/relationships/hyperlink" Target="https://encrypted-tbn2.gstatic.com/images?q=tbn:ANd9GcQs5JRTtf-aYelvsM4C40RzEx7mj3Ksb47zYLn7COi1j0lIJTs3iVKCdk6AVg12ujNABnIcSPVCwCZMB1-MfT0AKmf0bapHQB34t0PvSnv1" TargetMode="External"/><Relationship Id="rId35" Type="http://schemas.openxmlformats.org/officeDocument/2006/relationships/hyperlink" Target="https://encrypted-tbn2.gstatic.com/images?q=tbn:ANd9GcR0DvnsW1IR_GIVXO8CdrRrRq2DrCpPIPnK4mAO52au5uVngreXv6KvCBjhcli5UD9WILmAwg3eyaW3IgffrCEgPkqSB3tLdOBbaLgWyDsx" TargetMode="External"/><Relationship Id="rId181" Type="http://schemas.openxmlformats.org/officeDocument/2006/relationships/hyperlink" Target="https://encrypted-tbn2.gstatic.com/images?q=tbn:ANd9GcQ-L38LyqZa6rQxGEKBo6hqbdW-J7QDrzKK0ixnp0ydPShilGKxg93sG9a-WjPhxl4-qRNaKLNZZ2g32p9ECujErPiDiJUMgg6hFalCbctC" TargetMode="External"/><Relationship Id="rId34" Type="http://schemas.openxmlformats.org/officeDocument/2006/relationships/hyperlink" Target="https://encrypted-tbn1.gstatic.com/images?q=tbn:ANd9GcSb2lqAe5vK1GBdQdX-dW2svaT_Zdy6TLk7SgUQofa1cb6w_7nXGGaMyJrHbmr3KFFKsU2orr5odH_q9ESinrUoSGOaUatQV5s6F1e42pq_JQ" TargetMode="External"/><Relationship Id="rId180" Type="http://schemas.openxmlformats.org/officeDocument/2006/relationships/hyperlink" Target="https://encrypted-tbn1.gstatic.com/images?q=tbn:ANd9GcTb7sxVMXNWXdG7A7KdF9ztLdRBJST3iJDMFLMRjLpEFANKfBoyUtyS002ic9_LepsKUkUh7Xvalf8KXMMbF1AzY5U_p0UMuMuV3j5UVgTu" TargetMode="External"/><Relationship Id="rId37" Type="http://schemas.openxmlformats.org/officeDocument/2006/relationships/hyperlink" Target="https://www.vinmec.com/static/uploads/small_20201110_052851_029229_rau_cai_xoan_max_1800x1800_jpg_b6c99331e1.jpg" TargetMode="External"/><Relationship Id="rId176" Type="http://schemas.openxmlformats.org/officeDocument/2006/relationships/hyperlink" Target="https://encrypted-tbn1.gstatic.com/images?q=tbn:ANd9GcTbENnrsph5NVSZs1wvJDwsEaxho1n_jrRXeb7S5JNen9qzQIu8I2CzrSxJK2cwHgbFznOEfvbqsUf-wSCWBUvRMV0R8_Xm61NfSjdabtO55A" TargetMode="External"/><Relationship Id="rId36" Type="http://schemas.openxmlformats.org/officeDocument/2006/relationships/hyperlink" Target="https://encrypted-tbn1.gstatic.com/images?q=tbn:ANd9GcTij1niOO2Od8aDdTUBGZrt3uJgdKxE0DtZ7hXHdygaxoGpSCrEFVdxq40807FkWnzvYZJGlHCWJN3XcSJYX7oEG86PlqMWC2Zud5jqTGMB" TargetMode="External"/><Relationship Id="rId175" Type="http://schemas.openxmlformats.org/officeDocument/2006/relationships/hyperlink" Target="https://encrypted-tbn3.gstatic.com/images?q=tbn:ANd9GcSzEYgSq1U664egDxDNwHFWwNwwSzdJqe7GgzjDHhNsMrG78AX8LcPknyso1rahtceoeyS04iqDeno8Sth-jCSlgZ5jqGYH7yEdEAL0FoYHsA" TargetMode="External"/><Relationship Id="rId39" Type="http://schemas.openxmlformats.org/officeDocument/2006/relationships/hyperlink" Target="https://upload.wikimedia.org/wikipedia/commons/c/c4/Orange-Fruit-Pieces.jpg" TargetMode="External"/><Relationship Id="rId174" Type="http://schemas.openxmlformats.org/officeDocument/2006/relationships/hyperlink" Target="https://encrypted-tbn1.gstatic.com/images?q=tbn:ANd9GcTaCQti-u7Yy7YnuUTK2Q8JoPr_HOpILgHJlsGHduE2CuIqRHrKuTpsBJMMCGNtbXKEskhlk8Hk5THVrHTZnwQP0yC0HR5p6PEoXfg9S7nFAg" TargetMode="External"/><Relationship Id="rId38" Type="http://schemas.openxmlformats.org/officeDocument/2006/relationships/hyperlink" Target="https://encrypted-tbn3.gstatic.com/images?q=tbn:ANd9GcSzEYgSq1U664egDxDNwHFWwNwwSzdJqe7GgzjDHhNsMrG78AX8LcPknyso1rahtceoeyS04iqDeno8Sth-jCSlgZ5jqGYH7yEdEAL0FoYHsA" TargetMode="External"/><Relationship Id="rId173" Type="http://schemas.openxmlformats.org/officeDocument/2006/relationships/hyperlink" Target="https://upload.wikimedia.org/wikipedia/commons/1/15/Red_Apple.jpg" TargetMode="External"/><Relationship Id="rId179" Type="http://schemas.openxmlformats.org/officeDocument/2006/relationships/hyperlink" Target="https://encrypted-tbn1.gstatic.com/images?q=tbn:ANd9GcRZkdtwyrdzcV9_ss5YGFThPVDCQO9tLgzXxq5rFcp1f74zIcvUENCiD_KhbO_qH5bYQCLgQm_aA0aPbazuM_G6vQeyD9QUlC0QcvDdq4b1" TargetMode="External"/><Relationship Id="rId178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177" Type="http://schemas.openxmlformats.org/officeDocument/2006/relationships/hyperlink" Target="https://encrypted-tbn0.gstatic.com/images?q=tbn:ANd9GcRmHoL4sucVwhkFucYgkvbZDIFuMU0TCcC8attaJcLpTYCLqJM5g3YCBI4Qi4Ml9CddLE7X0oPzVkvDFhp1d6ZEIfG-6f7f8usEpCLaCZ46Sg" TargetMode="External"/><Relationship Id="rId20" Type="http://schemas.openxmlformats.org/officeDocument/2006/relationships/hyperlink" Target="https://encrypted-tbn1.gstatic.com/images?q=tbn:ANd9GcTb7sxVMXNWXdG7A7KdF9ztLdRBJST3iJDMFLMRjLpEFANKfBoyUtyS002ic9_LepsKUkUh7Xvalf8KXMMbF1AzY5U_p0UMuMuV3j5UVgTu" TargetMode="External"/><Relationship Id="rId22" Type="http://schemas.openxmlformats.org/officeDocument/2006/relationships/hyperlink" Target="https://encrypted-tbn2.gstatic.com/images?q=tbn:ANd9GcR2rA-iLidMDG5Lnx2PyoETdcLh8qOYy-eFDWOtwqQZknL-GKc1ekECd1wry_T3pmtaGUgS2hAeNyGf3yV3IIZEXgWYXtkFGftMgoBmR9PryQ" TargetMode="External"/><Relationship Id="rId21" Type="http://schemas.openxmlformats.org/officeDocument/2006/relationships/hyperlink" Target="https://encrypted-tbn3.gstatic.com/images?q=tbn:ANd9GcTlANCQneAHv7EkGEYlHMWwcaYWZb8_bsKseJbhJtoqHBwpGRcaptU2SnLuR2BINb9Kr4X04beJC2KfrGTSV3a8Oo9uxbKOASpLglCV3vKo" TargetMode="External"/><Relationship Id="rId24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23" Type="http://schemas.openxmlformats.org/officeDocument/2006/relationships/hyperlink" Target="https://encrypted-tbn1.gstatic.com/images?q=tbn:ANd9GcRfWcWxY-jZ2v-nQIFy7BbxWw6u1GZ7f-fKEuAKCkb4tix11k-C9cOMEIkftgxwtqSJbZ2K3Akms2wMfXBFr-AGS0UW4sHF187oS14eNbFWpA" TargetMode="External"/><Relationship Id="rId26" Type="http://schemas.openxmlformats.org/officeDocument/2006/relationships/hyperlink" Target="https://encrypted-tbn2.gstatic.com/images?q=tbn:ANd9GcRsUxHo8jpRj16ZAB3Rxb_PLwZ9GQ9PEl0o3XusQOvrBWvSbAy-tkqqpOsLRLAkwoZ0bxyJTAiPHfdo2IZk_bSp9rjSbwXPYdFgMyrsuuEY" TargetMode="External"/><Relationship Id="rId25" Type="http://schemas.openxmlformats.org/officeDocument/2006/relationships/hyperlink" Target="https://www.vinmec.com/vie/bai-viet/gia-tri-dinh-duong-tu-hat-oc-cho-vi" TargetMode="External"/><Relationship Id="rId28" Type="http://schemas.openxmlformats.org/officeDocument/2006/relationships/hyperlink" Target="https://encrypted-tbn2.gstatic.com/images?q=tbn:ANd9GcR0DvnsW1IR_GIVXO8CdrRrRq2DrCpPIPnK4mAO52au5uVngreXv6KvCBjhcli5UD9WILmAwg3eyaW3IgffrCEgPkqSB3tLdOBbaLgWyDsx" TargetMode="External"/><Relationship Id="rId27" Type="http://schemas.openxmlformats.org/officeDocument/2006/relationships/hyperlink" Target="https://encrypted-tbn1.gstatic.com/images?q=tbn:ANd9GcTt4-v3EqzJW6o6_vtkaP4getlix61NbGs5Xp0TMa3nDXBCD5DH7GX2j7zCdKWYgM98ll8DOosrMtPEWUP1wymCeBLGFueJLMWyTntZBHONLw" TargetMode="External"/><Relationship Id="rId29" Type="http://schemas.openxmlformats.org/officeDocument/2006/relationships/hyperlink" Target="https://encrypted-tbn2.gstatic.com/images?q=tbn:ANd9GcRguZtTatmo5UXFMxbcfh8vMecKYiP9tzcDO5g4n3OIB_UBEM9roouz7PC8cAjBEPN_XVbidycG5tWTyLKmtcRGW2lOh5g3aN6iAsfel38n" TargetMode="External"/><Relationship Id="rId11" Type="http://schemas.openxmlformats.org/officeDocument/2006/relationships/hyperlink" Target="https://encrypted-tbn1.gstatic.com/images?q=tbn:ANd9GcSi0WgclYiqhKU91ykxg23zt-sn1Sn8xaz7banqTp6HdkiN5I3qcYVB4qBwSrIqP0GKTDGKZuEGkdl-ohY5BNFmfqiyLzC_7cKd15q4k_Wi" TargetMode="External"/><Relationship Id="rId10" Type="http://schemas.openxmlformats.org/officeDocument/2006/relationships/hyperlink" Target="https://encrypted-tbn3.gstatic.com/images?q=tbn:ANd9GcSzEYgSq1U664egDxDNwHFWwNwwSzdJqe7GgzjDHhNsMrG78AX8LcPknyso1rahtceoeyS04iqDeno8Sth-jCSlgZ5jqGYH7yEdEAL0FoYHsA" TargetMode="External"/><Relationship Id="rId13" Type="http://schemas.openxmlformats.org/officeDocument/2006/relationships/hyperlink" Target="https://encrypted-tbn3.gstatic.com/images?q=tbn:ANd9GcSudPkvFm0JhuOC43jsABi8qTnsxX8VBM1qFKDoXGbWEu9tut2DC6TOhjEg7FjzXIR9AalcFd5rTa6Ykz9CyihylugLbP2f_mltAZefRQsjlw" TargetMode="External"/><Relationship Id="rId12" Type="http://schemas.openxmlformats.org/officeDocument/2006/relationships/hyperlink" Target="https://encrypted-tbn1.gstatic.com/images?q=tbn:ANd9GcQrNw3hVskHPflOHaWvkdipg2RgdrvnWZCElkYK-vlxs-uzzHnntZfPtnqWJOyO8VAgUzTpf2PNVUvplYI8hBC77JrW4UKIKDBIxtkWqPMZ1w" TargetMode="External"/><Relationship Id="rId15" Type="http://schemas.openxmlformats.org/officeDocument/2006/relationships/hyperlink" Target="https://encrypted-tbn1.gstatic.com/images?q=tbn:ANd9GcRqXqbxr38_ujpU7yLk3UJiPSkf-g9KhZhaNImRB1mDSWNi-i7fh2cJx9ybPi0lk-jftyY1pSkc8vEl39-olw0CaKLAZqd1RvaKTJNDwwzv" TargetMode="External"/><Relationship Id="rId198" Type="http://schemas.openxmlformats.org/officeDocument/2006/relationships/hyperlink" Target="https://encrypted-tbn3.gstatic.com/images?q=tbn:ANd9GcT6m3RX1NAcvVGQp-sVjnGnNRfo1wlg1XS7RdlpsGXml0hxIPJWJactbj1t0argfpaJdFEg1GN8w1tZlYLNDFSW1kbeNYMFvLEtv48hNtun" TargetMode="External"/><Relationship Id="rId14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197" Type="http://schemas.openxmlformats.org/officeDocument/2006/relationships/hyperlink" Target="https://encrypted-tbn2.gstatic.com/images?q=tbn:ANd9GcRPYXvGmO4AqFKa-mrlvWpz2kTitZQx5kM6iFlrcnOZFuhau9ECAk2faPrSjOHPX1R5PKpfBZGwRbQrfGe2co8IgT9dzc0wVcIfm-gO-v88" TargetMode="External"/><Relationship Id="rId17" Type="http://schemas.openxmlformats.org/officeDocument/2006/relationships/hyperlink" Target="https://encrypted-tbn2.gstatic.com/images?q=tbn:ANd9GcSOdlFnU5i2fHeGarEtpYkGYp8MYKpxfKc3UDq_elyjyxCu6xFLhZSA6zNddWYHT5cntoeMyoOY4wCGdnSKaaPta5nnfK6jbHyG-jMGtcxxIw" TargetMode="External"/><Relationship Id="rId196" Type="http://schemas.openxmlformats.org/officeDocument/2006/relationships/hyperlink" Target="https://encrypted-tbn1.gstatic.com/images?q=tbn:ANd9GcTMkCtPXns8rNXQTLT2rehtcGI5FoSNsfsLkByRG2MDrhIZDFxp3B90UjRrJUAv1uuClPuEu9__BqEjY-coCx_PgzVxrIHOanS90yX8zGxuUQ" TargetMode="External"/><Relationship Id="rId16" Type="http://schemas.openxmlformats.org/officeDocument/2006/relationships/hyperlink" Target="https://encrypted-tbn0.gstatic.com/images?q=tbn:ANd9GcSZMiMfk2HKzabhL30-WWBMqAGI4Vtg4HxsePzEElXTex8rDXjqG8QUeMEOkjCX1nyueMslGOZyxZxV80ZXjCO3cDC3STZbDiWY14E1BQo2" TargetMode="External"/><Relationship Id="rId195" Type="http://schemas.openxmlformats.org/officeDocument/2006/relationships/hyperlink" Target="https://encrypted-tbn3.gstatic.com/images?q=tbn:ANd9GcTbLo-NrM1HDmEsRuPd3CRxvq9qnbdHODD22IWjdCKnYb_mynmi-9FK7nvWrz_8LgTCM5EcR5FJv8W_8qhZjwpvVLHqvJ2LOXZVw4fsjPC_" TargetMode="External"/><Relationship Id="rId19" Type="http://schemas.openxmlformats.org/officeDocument/2006/relationships/hyperlink" Target="https://encrypted-tbn2.gstatic.com/images?q=tbn:ANd9GcRguZtTatmo5UXFMxbcfh8vMecKYiP9tzcDO5g4n3OIB_UBEM9roouz7PC8cAjBEPN_XVbidycG5tWTyLKmtcRGW2lOh5g3aN6iAsfel38n" TargetMode="External"/><Relationship Id="rId18" Type="http://schemas.openxmlformats.org/officeDocument/2006/relationships/hyperlink" Target="https://encrypted-tbn3.gstatic.com/images?q=tbn:ANd9GcRMB1J09txdxXhaTcEtb0AGnwBHDnIsHGAC_9_qvniEATtTHYbcW65zZW2VcHMOCcUSe9OfElxhuALu-0NzK05zSLaJDtNApkKmT6eWmf63Yw" TargetMode="External"/><Relationship Id="rId199" Type="http://schemas.openxmlformats.org/officeDocument/2006/relationships/hyperlink" Target="https://encrypted-tbn3.gstatic.com/images?q=tbn:ANd9GcSpkkUHG6GfXGg2Iojp3laNOSEisgkbqx_ZhX0hApP7Ho-57BYKdXCIBm5GsTbbB_V8DYU_hOHD-Ct2YOVNoJwFTI5eKZCpuAuSn_BdDIk91A" TargetMode="External"/><Relationship Id="rId84" Type="http://schemas.openxmlformats.org/officeDocument/2006/relationships/hyperlink" Target="https://encrypted-tbn2.gstatic.com/images?q=tbn:ANd9GcSOdlFnU5i2fHeGarEtpYkGYp8MYKpxfKc3UDq_elyjyxCu6xFLhZSA6zNddWYHT5cntoeMyoOY4wCGdnSKaaPta5nnfK6jbHyG-jMGtcxxIw" TargetMode="External"/><Relationship Id="rId83" Type="http://schemas.openxmlformats.org/officeDocument/2006/relationships/hyperlink" Target="https://encrypted-tbn3.gstatic.com/images?q=tbn:ANd9GcSzEYgSq1U664egDxDNwHFWwNwwSzdJqe7GgzjDHhNsMrG78AX8LcPknyso1rahtceoeyS04iqDeno8Sth-jCSlgZ5jqGYH7yEdEAL0FoYHsA" TargetMode="External"/><Relationship Id="rId86" Type="http://schemas.openxmlformats.org/officeDocument/2006/relationships/hyperlink" Target="https://encrypted-tbn2.gstatic.com/images?q=tbn:ANd9GcTB0yewD0nG-whtLZ8oAOd329ZP4m9f71ifC4Em64AUDm0IVMoHNbggnAqkls2rFiUYHE2Nsgt1e-akNNsq5V75xTD9TJ20aWu1-QesSEBw" TargetMode="External"/><Relationship Id="rId85" Type="http://schemas.openxmlformats.org/officeDocument/2006/relationships/hyperlink" Target="https://encrypted-tbn0.gstatic.com/images?q=tbn:ANd9GcSZMiMfk2HKzabhL30-WWBMqAGI4Vtg4HxsePzEElXTex8rDXjqG8QUeMEOkjCX1nyueMslGOZyxZxV80ZXjCO3cDC3STZbDiWY14E1BQo2" TargetMode="External"/><Relationship Id="rId88" Type="http://schemas.openxmlformats.org/officeDocument/2006/relationships/hyperlink" Target="https://encrypted-tbn1.gstatic.com/images?q=tbn:ANd9GcSi0WgclYiqhKU91ykxg23zt-sn1Sn8xaz7banqTp6HdkiN5I3qcYVB4qBwSrIqP0GKTDGKZuEGkdl-ohY5BNFmfqiyLzC_7cKd15q4k_Wi" TargetMode="External"/><Relationship Id="rId150" Type="http://schemas.openxmlformats.org/officeDocument/2006/relationships/hyperlink" Target="https://encrypted-tbn0.gstatic.com/images?q=tbn:ANd9GcTQc_tPhEXQLRB1JGeL-Vt3MzfDGlU6Gtfl3N0UiQTFMddo3CSHS8vCFIQ&amp;s" TargetMode="External"/><Relationship Id="rId87" Type="http://schemas.openxmlformats.org/officeDocument/2006/relationships/hyperlink" Target="https://encrypted-tbn0.gstatic.com/images?q=tbn:ANd9GcTwQF53vVpUtn_wDnSTIjnQJYK7u5X_t3Fj_of9yt1NPJPEH_BJuhI8eBdmjmuG-hbDZHPmWqbU4COSjpWJ8dMH3I35wUOgZQrmyf5h0XwT" TargetMode="External"/><Relationship Id="rId89" Type="http://schemas.openxmlformats.org/officeDocument/2006/relationships/hyperlink" Target="https://encrypted-tbn1.gstatic.com/images?q=tbn:ANd9GcRqXqbxr38_ujpU7yLk3UJiPSkf-g9KhZhaNImRB1mDSWNi-i7fh2cJx9ybPi0lk-jftyY1pSkc8vEl39-olw0CaKLAZqd1RvaKTJNDwwzv" TargetMode="External"/><Relationship Id="rId80" Type="http://schemas.openxmlformats.org/officeDocument/2006/relationships/hyperlink" Target="https://encrypted-tbn0.gstatic.com/images?q=tbn:ANd9GcTQc_tPhEXQLRB1JGeL-Vt3MzfDGlU6Gtfl3N0UiQTFMddo3CSHS8vCFIQ&amp;s" TargetMode="External"/><Relationship Id="rId82" Type="http://schemas.openxmlformats.org/officeDocument/2006/relationships/hyperlink" Target="https://media.cooky.vn/images/blog-2016/qua-viet-quat-la-gi-nhung-cong-dung-cua-viet-quat-ma-co-the-ban-chua-biet-1(1).jpg" TargetMode="External"/><Relationship Id="rId81" Type="http://schemas.openxmlformats.org/officeDocument/2006/relationships/hyperlink" Target="https://upload.wikimedia.org/wikipedia/commons/2/29/PerfectStrawberry.jpg" TargetMode="External"/><Relationship Id="rId1" Type="http://schemas.openxmlformats.org/officeDocument/2006/relationships/hyperlink" Target="https://upload.wikimedia.org/wikipedia/commons/1/15/Red_Apple.jpg" TargetMode="External"/><Relationship Id="rId2" Type="http://schemas.openxmlformats.org/officeDocument/2006/relationships/hyperlink" Target="https://upload.wikimedia.org/wikipedia/commons/8/8a/Banana-Single.jpg" TargetMode="External"/><Relationship Id="rId3" Type="http://schemas.openxmlformats.org/officeDocument/2006/relationships/hyperlink" Target="https://upload.wikimedia.org/wikipedia/commons/c/c4/Orange-Fruit-Pieces.jpg" TargetMode="External"/><Relationship Id="rId149" Type="http://schemas.openxmlformats.org/officeDocument/2006/relationships/hyperlink" Target="https://encrypted-tbn1.gstatic.com/images?q=tbn:ANd9GcRaoNle6hgmexeujHH7JITZjzenOxXYhmaQPgOkw9eWLOM0NLClKGo2GQJNHqCQ7V_1vvYAAlooDbPxMf7fiYVqCXm6CuvPMSRmKBZCPw" TargetMode="External"/><Relationship Id="rId4" Type="http://schemas.openxmlformats.org/officeDocument/2006/relationships/hyperlink" Target="https://upload.wikimedia.org/wikipedia/commons/2/29/PerfectStrawberry.jpg" TargetMode="External"/><Relationship Id="rId148" Type="http://schemas.openxmlformats.org/officeDocument/2006/relationships/hyperlink" Target="https://upload.wikimedia.org/wikipedia/commons/2/29/PerfectStrawberry.jpg" TargetMode="External"/><Relationship Id="rId9" Type="http://schemas.openxmlformats.org/officeDocument/2006/relationships/hyperlink" Target="https://encrypted-tbn2.gstatic.com/images?q=tbn:ANd9GcQBkfSrH29MjQxURmOWI6SDAA5GLAxJncRLgsgl4KggUhnQIY-bY5hkC-pS5xaMb8CwJBlV1p23_5lHe0mw_7j5qlwiOOiCle59iYYPZnXX" TargetMode="External"/><Relationship Id="rId143" Type="http://schemas.openxmlformats.org/officeDocument/2006/relationships/hyperlink" Target="https://encrypted-tbn2.gstatic.com/images?q=tbn:ANd9GcR2rA-iLidMDG5Lnx2PyoETdcLh8qOYy-eFDWOtwqQZknL-GKc1ekECd1wry_T3pmtaGUgS2hAeNyGf3yV3IIZEXgWYXtkFGftMgoBmR9PryQ" TargetMode="External"/><Relationship Id="rId264" Type="http://schemas.openxmlformats.org/officeDocument/2006/relationships/drawing" Target="../drawings/drawing1.xml"/><Relationship Id="rId142" Type="http://schemas.openxmlformats.org/officeDocument/2006/relationships/hyperlink" Target="https://encrypted-tbn3.gstatic.com/images?q=tbn:ANd9GcSBaAvi4ffuCrq11wp3rYewhBiwrf4ioaySkOwYffg37t2I2RaxDL_3yLHnikf_be7CDBKz3giRaGYtuHXF-xYJQU_aw1i5v_66CA5UEJF73g" TargetMode="External"/><Relationship Id="rId263" Type="http://schemas.openxmlformats.org/officeDocument/2006/relationships/hyperlink" Target="https://encrypted-tbn2.gstatic.com/images?q=tbn:ANd9GcTEArmH7_QkJOdR8DQm8jGEmRK0OuYeyb-FUDnwG9NzC-_Y4D5hYPFb9wHzhAekrKkdpcFn67wJplPg11ZoFDqD6eouPT0nf8fw_0QXcjT5" TargetMode="External"/><Relationship Id="rId141" Type="http://schemas.openxmlformats.org/officeDocument/2006/relationships/hyperlink" Target="https://encrypted-tbn0.gstatic.com/images?q=tbn:ANd9GcQAwykJ2PARC9-yj3RvcXJlJa7FPKtdCV2L_EvUpjsArJL6-MN7InNdcJ3OJk119CIOvGSAWofWOGFSFsxiHta2G7_DJUeuZYJok6FN26Ml5A" TargetMode="External"/><Relationship Id="rId262" Type="http://schemas.openxmlformats.org/officeDocument/2006/relationships/hyperlink" Target="https://encrypted-tbn2.gstatic.com/images?q=tbn:ANd9GcS07NUFFndK5hcpxmi_yzP9TzTXPmD3qjNI4XipNJpGW2SDKjKIDKPHYgFa-7v_6IY0T_9zOL3xATXDA8EuuFHSHUorxtA_K_nePdya_0jdjQ" TargetMode="External"/><Relationship Id="rId140" Type="http://schemas.openxmlformats.org/officeDocument/2006/relationships/hyperlink" Target="https://encrypted-tbn0.gstatic.com/images?q=tbn:ANd9GcRmHoL4sucVwhkFucYgkvbZDIFuMU0TCcC8attaJcLpTYCLqJM5g3YCBI4Qi4Ml9CddLE7X0oPzVkvDFhp1d6ZEIfG-6f7f8usEpCLaCZ46Sg" TargetMode="External"/><Relationship Id="rId261" Type="http://schemas.openxmlformats.org/officeDocument/2006/relationships/hyperlink" Target="https://encrypted-tbn1.gstatic.com/images?q=tbn:ANd9GcRLmw9rRMomuqN6exuSUgw7lzi0mpqbF34EjbmStVzZ96BHtAlHgEZVaNn-Sfv9JynLfVaoNIRQRLbfnWgYi2QPonQtPavYE7DoLNyOERcBsg" TargetMode="External"/><Relationship Id="rId5" Type="http://schemas.openxmlformats.org/officeDocument/2006/relationships/hyperlink" Target="https://media.cooky.vn/images/blog-2016/qua-viet-quat-la-gi-nhung-cong-dung-cua-viet-quat-ma-co-the-ban-chua-biet-1(1).jpg" TargetMode="External"/><Relationship Id="rId147" Type="http://schemas.openxmlformats.org/officeDocument/2006/relationships/hyperlink" Target="https://media.cooky.vn/images/blog-2016/qua-viet-quat-la-gi-nhung-cong-dung-cua-viet-quat-ma-co-the-ban-chua-biet-1(1).jpg" TargetMode="External"/><Relationship Id="rId6" Type="http://schemas.openxmlformats.org/officeDocument/2006/relationships/hyperlink" Target="https://encrypted-tbn1.gstatic.com/images?q=tbn:ANd9GcRaoNle6hgmexeujHH7JITZjzenOxXYhmaQPgOkw9eWLOM0NLClKGo2GQJNHqCQ7V_1vvYAAlooDbPxMf7fiYVqCXm6CuvPMSRmKBZCPw" TargetMode="External"/><Relationship Id="rId146" Type="http://schemas.openxmlformats.org/officeDocument/2006/relationships/hyperlink" Target="https://upload.wikimedia.org/wikipedia/commons/c/c4/Orange-Fruit-Pieces.jpg" TargetMode="External"/><Relationship Id="rId7" Type="http://schemas.openxmlformats.org/officeDocument/2006/relationships/hyperlink" Target="https://encrypted-tbn0.gstatic.com/images?q=tbn:ANd9GcTQc_tPhEXQLRB1JGeL-Vt3MzfDGlU6Gtfl3N0UiQTFMddo3CSHS8vCFIQ&amp;s" TargetMode="External"/><Relationship Id="rId145" Type="http://schemas.openxmlformats.org/officeDocument/2006/relationships/hyperlink" Target="https://encrypted-tbn1.gstatic.com/images?q=tbn:ANd9GcTaCQti-u7Yy7YnuUTK2Q8JoPr_HOpILgHJlsGHduE2CuIqRHrKuTpsBJMMCGNtbXKEskhlk8Hk5THVrHTZnwQP0yC0HR5p6PEoXfg9S7nFAg" TargetMode="External"/><Relationship Id="rId8" Type="http://schemas.openxmlformats.org/officeDocument/2006/relationships/hyperlink" Target="https://www.google.com/aclk?sa=L&amp;ai=DChsSEwjbxeGwwaePAxVvw0wCHTQlDAMYACICCAEQBhoCdG0&amp;co=1&amp;ase=2&amp;gclid=CjwKCAjwk7DFBhBAEiwAeYbJsctptzgzW1T3Q_VX92Ak-K18ScALpe6X5de9IhLcbIQjkmrSX3QW7hoCD8gQAvD_BwE&amp;cce=2&amp;category=acrcp_v1_32&amp;sig=AOD64_1N5_0BUTikdAWcuva5XZ0ZEyNg1g&amp;ctype=5&amp;q=&amp;nis=4&amp;ved=2ahUKEwjYstuwwaePAxW0ia8BHVbfAAgQ9aACKAB6BAgoEA4&amp;adurl=" TargetMode="External"/><Relationship Id="rId144" Type="http://schemas.openxmlformats.org/officeDocument/2006/relationships/hyperlink" Target="https://upload.wikimedia.org/wikipedia/commons/1/15/Red_Apple.jpg" TargetMode="External"/><Relationship Id="rId73" Type="http://schemas.openxmlformats.org/officeDocument/2006/relationships/hyperlink" Target="https://encrypted-tbn1.gstatic.com/images?q=tbn:ANd9GcQrNw3hVskHPflOHaWvkdipg2RgdrvnWZCElkYK-vlxs-uzzHnntZfPtnqWJOyO8VAgUzTpf2PNVUvplYI8hBC77JrW4UKIKDBIxtkWqPMZ1w" TargetMode="External"/><Relationship Id="rId72" Type="http://schemas.openxmlformats.org/officeDocument/2006/relationships/hyperlink" Target="https://encrypted-tbn0.gstatic.com/images?q=tbn:ANd9GcQkvMVB0XcTBN3MnV6Wignc3ygU8KtZDb1CHIN9NaTzHkJ7g69g7cJa1C7lzIzendMa7YcPji31ue-Ggg_4c9bajvzFeQFAcicT12eAqW61" TargetMode="External"/><Relationship Id="rId75" Type="http://schemas.openxmlformats.org/officeDocument/2006/relationships/hyperlink" Target="https://encrypted-tbn3.gstatic.com/images?q=tbn:ANd9GcQ-QMToR4jB5C9uIdne1ngEYegN9DN6e8NKmPe2JAbsp63qHHYFQDdUzdm-JTeCZ4Xw66FZjrtwVqSfRAQVM99HiKJxxv_Cbj8OchN7oQ-C" TargetMode="External"/><Relationship Id="rId74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77" Type="http://schemas.openxmlformats.org/officeDocument/2006/relationships/hyperlink" Target="https://upload.wikimedia.org/wikipedia/commons/c/c4/Orange-Fruit-Pieces.jpg" TargetMode="External"/><Relationship Id="rId260" Type="http://schemas.openxmlformats.org/officeDocument/2006/relationships/hyperlink" Target="https://encrypted-tbn0.gstatic.com/images?q=tbn:ANd9GcSNtuis_prZwoqixkdgJF2Yi2iVpzHZIeIKCc17h1_NdyqgzopFbNM9of5ibGQhnUjWCJRnXq9KIDBj0dqLVKxaLNmK4XVM5TVdq2yd_1Ux3w" TargetMode="External"/><Relationship Id="rId76" Type="http://schemas.openxmlformats.org/officeDocument/2006/relationships/hyperlink" Target="https://upload.wikimedia.org/wikipedia/commons/1/15/Red_Apple.jpg" TargetMode="External"/><Relationship Id="rId79" Type="http://schemas.openxmlformats.org/officeDocument/2006/relationships/hyperlink" Target="https://encrypted-tbn1.gstatic.com/images?q=tbn:ANd9GcRaoNle6hgmexeujHH7JITZjzenOxXYhmaQPgOkw9eWLOM0NLClKGo2GQJNHqCQ7V_1vvYAAlooDbPxMf7fiYVqCXm6CuvPMSRmKBZCPw" TargetMode="External"/><Relationship Id="rId78" Type="http://schemas.openxmlformats.org/officeDocument/2006/relationships/hyperlink" Target="https://encrypted-tbn2.gstatic.com/images?q=tbn:ANd9GcQBkfSrH29MjQxURmOWI6SDAA5GLAxJncRLgsgl4KggUhnQIY-bY5hkC-pS5xaMb8CwJBlV1p23_5lHe0mw_7j5qlwiOOiCle59iYYPZnXX" TargetMode="External"/><Relationship Id="rId71" Type="http://schemas.openxmlformats.org/officeDocument/2006/relationships/hyperlink" Target="https://encrypted-tbn1.gstatic.com/images?q=tbn:ANd9GcSb2lqAe5vK1GBdQdX-dW2svaT_Zdy6TLk7SgUQofa1cb6w_7nXGGaMyJrHbmr3KFFKsU2orr5odH_q9ESinrUoSGOaUatQV5s6F1e42pq_JQ" TargetMode="External"/><Relationship Id="rId70" Type="http://schemas.openxmlformats.org/officeDocument/2006/relationships/hyperlink" Target="https://encrypted-tbn2.gstatic.com/images?q=tbn:ANd9GcS07NUFFndK5hcpxmi_yzP9TzTXPmD3qjNI4XipNJpGW2SDKjKIDKPHYgFa-7v_6IY0T_9zOL3xATXDA8EuuFHSHUorxtA_K_nePdya_0jdjQ" TargetMode="External"/><Relationship Id="rId139" Type="http://schemas.openxmlformats.org/officeDocument/2006/relationships/hyperlink" Target="https://encrypted-tbn3.gstatic.com/images?q=tbn:ANd9GcSzEYgSq1U664egDxDNwHFWwNwwSzdJqe7GgzjDHhNsMrG78AX8LcPknyso1rahtceoeyS04iqDeno8Sth-jCSlgZ5jqGYH7yEdEAL0FoYHsA" TargetMode="External"/><Relationship Id="rId138" Type="http://schemas.openxmlformats.org/officeDocument/2006/relationships/hyperlink" Target="https://encrypted-tbn1.gstatic.com/images?q=tbn:ANd9GcReFglJZeEaG_A3LHs5IOvZvodnZJ6-tpKydmKIG_53dPE-MThsKAfzmbct0LmA3wHm1EA5ExhCKZxshny6_l3Bo2xjesWV0wh5E7SMufXN" TargetMode="External"/><Relationship Id="rId259" Type="http://schemas.openxmlformats.org/officeDocument/2006/relationships/hyperlink" Target="https://encrypted-tbn2.gstatic.com/images?q=tbn:ANd9GcSBg9TVH4uNRP0BEjoMyc_FsXPkZcKO_DI1JEekqZGPkra49Bu38a2eFkUmk8EqUwi9gtDMIQRunxPunwR5g4qLYKxeu3TrqsJtjQIgbE86Sw" TargetMode="External"/><Relationship Id="rId137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258" Type="http://schemas.openxmlformats.org/officeDocument/2006/relationships/hyperlink" Target="https://encrypted-tbn0.gstatic.com/images?q=tbn:ANd9GcRAyIC7bm7LPsC0Rynkl3l0u3lpVWAhnwgI-BX3WaIwiN49H17qaRGRo3cSiBvh0fb-XJgTDzJOOKEDg5p9wEzYaAAgAGL3FUAqQOSfwVxe" TargetMode="External"/><Relationship Id="rId132" Type="http://schemas.openxmlformats.org/officeDocument/2006/relationships/hyperlink" Target="https://encrypted-tbn2.gstatic.com/images?q=tbn:ANd9GcR0DvnsW1IR_GIVXO8CdrRrRq2DrCpPIPnK4mAO52au5uVngreXv6KvCBjhcli5UD9WILmAwg3eyaW3IgffrCEgPkqSB3tLdOBbaLgWyDsx" TargetMode="External"/><Relationship Id="rId253" Type="http://schemas.openxmlformats.org/officeDocument/2006/relationships/hyperlink" Target="https://encrypted-tbn2.gstatic.com/images?q=tbn:ANd9GcRCraWeDsbxQh1dw5rPG5v_E5EgS0rN8ET63NFbayyigboqKDJktibgRvxaI9B-bczMStMhlYb3Pc__kOMkZhjStBhHXuO4SJ9Md7ZArE02Ww" TargetMode="External"/><Relationship Id="rId131" Type="http://schemas.openxmlformats.org/officeDocument/2006/relationships/hyperlink" Target="https://encrypted-tbn1.gstatic.com/images?q=tbn:ANd9GcSb2lqAe5vK1GBdQdX-dW2svaT_Zdy6TLk7SgUQofa1cb6w_7nXGGaMyJrHbmr3KFFKsU2orr5odH_q9ESinrUoSGOaUatQV5s6F1e42pq_JQ" TargetMode="External"/><Relationship Id="rId252" Type="http://schemas.openxmlformats.org/officeDocument/2006/relationships/hyperlink" Target="https://encrypted-tbn2.gstatic.com/images?q=tbn:ANd9GcQ3CJdQV_1_TvZtGx03dMYJldOcmUhqedFxWESB1f16VgXAOJn11_SbtQ_SCny69YGiKSkVAV2onR94jOdKb5jUAyf5jIyM50slTo94TQnfCw" TargetMode="External"/><Relationship Id="rId130" Type="http://schemas.openxmlformats.org/officeDocument/2006/relationships/hyperlink" Target="https://encrypted-tbn2.gstatic.com/images?q=tbn:ANd9GcS07NUFFndK5hcpxmi_yzP9TzTXPmD3qjNI4XipNJpGW2SDKjKIDKPHYgFa-7v_6IY0T_9zOL3xATXDA8EuuFHSHUorxtA_K_nePdya_0jdjQ" TargetMode="External"/><Relationship Id="rId251" Type="http://schemas.openxmlformats.org/officeDocument/2006/relationships/hyperlink" Target="https://encrypted-tbn1.gstatic.com/images?q=tbn:ANd9GcSSaDfvROxnFFV6BKO8gWBJsBB6ctSsa8M9qh0GewMEF7XD75Qu45mmnMEH2LOqWrAX1wX5qrr4PJYRwTX9DiE_prxtqYl6HI3Hn3YB3EjBZw" TargetMode="External"/><Relationship Id="rId250" Type="http://schemas.openxmlformats.org/officeDocument/2006/relationships/hyperlink" Target="https://encrypted-tbn2.gstatic.com/images?q=tbn:ANd9GcRiTW4BMy3pxK7EzSGscaGJQGh7lUoimMBq4RERuYoOrmi8v0kzyPERyLk62Y2UuxCG7ACTkPRWwm66UCw7zBsOg7zw5-hpTSINm3iWqddtwQ" TargetMode="External"/><Relationship Id="rId136" Type="http://schemas.openxmlformats.org/officeDocument/2006/relationships/hyperlink" Target="https://encrypted-tbn1.gstatic.com/images?q=tbn:ANd9GcRpRXciehhddXOekwwfELxpNObiV81KcCVTaXpqORssk4zFgbUE-BSN8zUFUX1XrOewmk6LF17IgCzt7StbrhWsYwc7Zj2M3a_4TfxtB5xK" TargetMode="External"/><Relationship Id="rId257" Type="http://schemas.openxmlformats.org/officeDocument/2006/relationships/hyperlink" Target="https://encrypted-tbn0.gstatic.com/images?q=tbn:ANd9GcQhSYJYWb63s-DgcuK7j3zBfUOb6n7rPDxucX7CSsEn1-mWsaAH4KK7_mQZmjaPifv-Ax0x_oB0qJzLm1nFN2i8ny0KfEKyDQCadyHm3XJd" TargetMode="External"/><Relationship Id="rId135" Type="http://schemas.openxmlformats.org/officeDocument/2006/relationships/hyperlink" Target="https://encrypted-tbn2.gstatic.com/images?q=tbn:ANd9GcR2rA-iLidMDG5Lnx2PyoETdcLh8qOYy-eFDWOtwqQZknL-GKc1ekECd1wry_T3pmtaGUgS2hAeNyGf3yV3IIZEXgWYXtkFGftMgoBmR9PryQ" TargetMode="External"/><Relationship Id="rId256" Type="http://schemas.openxmlformats.org/officeDocument/2006/relationships/hyperlink" Target="https://encrypted-tbn2.gstatic.com/images?q=tbn:ANd9GcRCraWeDsbxQh1dw5rPG5v_E5EgS0rN8ET63NFbayyigboqKDJktibgRvxaI9B-bczMStMhlYb3Pc__kOMkZhjStBhHXuO4SJ9Md7ZArE02Ww" TargetMode="External"/><Relationship Id="rId134" Type="http://schemas.openxmlformats.org/officeDocument/2006/relationships/hyperlink" Target="https://encrypted-tbn3.gstatic.com/images?q=tbn:ANd9GcSBaAvi4ffuCrq11wp3rYewhBiwrf4ioaySkOwYffg37t2I2RaxDL_3yLHnikf_be7CDBKz3giRaGYtuHXF-xYJQU_aw1i5v_66CA5UEJF73g" TargetMode="External"/><Relationship Id="rId255" Type="http://schemas.openxmlformats.org/officeDocument/2006/relationships/hyperlink" Target="https://encrypted-tbn1.gstatic.com/images?q=tbn:ANd9GcSSaDfvROxnFFV6BKO8gWBJsBB6ctSsa8M9qh0GewMEF7XD75Qu45mmnMEH2LOqWrAX1wX5qrr4PJYRwTX9DiE_prxtqYl6HI3Hn3YB3EjBZw" TargetMode="External"/><Relationship Id="rId133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254" Type="http://schemas.openxmlformats.org/officeDocument/2006/relationships/hyperlink" Target="https://encrypted-tbn3.gstatic.com/images?q=tbn:ANd9GcS36EDee8RCSIkxna87VCZ7OusSltXrqP5Dz37fpwX7Fe1rUYgH3FT9FH0WNpXaTwJYEC4W-mx5of1h8M0iA7f32dh5F9OS0R0rSYTGO3wJ" TargetMode="External"/><Relationship Id="rId62" Type="http://schemas.openxmlformats.org/officeDocument/2006/relationships/hyperlink" Target="https://encrypted-tbn2.gstatic.com/images?q=tbn:ANd9GcR2rA-iLidMDG5Lnx2PyoETdcLh8qOYy-eFDWOtwqQZknL-GKc1ekECd1wry_T3pmtaGUgS2hAeNyGf3yV3IIZEXgWYXtkFGftMgoBmR9PryQ" TargetMode="External"/><Relationship Id="rId61" Type="http://schemas.openxmlformats.org/officeDocument/2006/relationships/hyperlink" Target="https://encrypted-tbn2.gstatic.com/images?q=tbn:ANd9GcRWHxl0uNchp7DmmJDXtz-Tk9elqukA0JxaWPtdFZa_-L_AZjK75L4Lctx32WqBJ4_iEoTmHefNJxn8yQhbuvpBsHMxFsaKpTvCwSX_HYdA" TargetMode="External"/><Relationship Id="rId64" Type="http://schemas.openxmlformats.org/officeDocument/2006/relationships/hyperlink" Target="https://encrypted-tbn2.gstatic.com/images?q=tbn:ANd9GcRWHxl0uNchp7DmmJDXtz-Tk9elqukA0JxaWPtdFZa_-L_AZjK75L4Lctx32WqBJ4_iEoTmHefNJxn8yQhbuvpBsHMxFsaKpTvCwSX_HYdA" TargetMode="External"/><Relationship Id="rId63" Type="http://schemas.openxmlformats.org/officeDocument/2006/relationships/hyperlink" Target="https://encrypted-tbn2.gstatic.com/images?q=tbn:ANd9GcR2rA-iLidMDG5Lnx2PyoETdcLh8qOYy-eFDWOtwqQZknL-GKc1ekECd1wry_T3pmtaGUgS2hAeNyGf3yV3IIZEXgWYXtkFGftMgoBmR9PryQ" TargetMode="External"/><Relationship Id="rId66" Type="http://schemas.openxmlformats.org/officeDocument/2006/relationships/hyperlink" Target="https://encrypted-tbn3.gstatic.com/images?q=tbn:ANd9GcSBaAvi4ffuCrq11wp3rYewhBiwrf4ioaySkOwYffg37t2I2RaxDL_3yLHnikf_be7CDBKz3giRaGYtuHXF-xYJQU_aw1i5v_66CA5UEJF73g" TargetMode="External"/><Relationship Id="rId172" Type="http://schemas.openxmlformats.org/officeDocument/2006/relationships/hyperlink" Target="https://upload.wikimedia.org/wikipedia/commons/c/c4/Orange-Fruit-Pieces.jpg" TargetMode="External"/><Relationship Id="rId65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171" Type="http://schemas.openxmlformats.org/officeDocument/2006/relationships/hyperlink" Target="https://encrypted-tbn2.gstatic.com/images?q=tbn:ANd9GcQBkfSrH29MjQxURmOWI6SDAA5GLAxJncRLgsgl4KggUhnQIY-bY5hkC-pS5xaMb8CwJBlV1p23_5lHe0mw_7j5qlwiOOiCle59iYYPZnXX" TargetMode="External"/><Relationship Id="rId68" Type="http://schemas.openxmlformats.org/officeDocument/2006/relationships/hyperlink" Target="https://encrypted-tbn3.gstatic.com/images?q=tbn:ANd9GcRMB1J09txdxXhaTcEtb0AGnwBHDnIsHGAC_9_qvniEATtTHYbcW65zZW2VcHMOCcUSe9OfElxhuALu-0NzK05zSLaJDtNApkKmT6eWmf63Yw" TargetMode="External"/><Relationship Id="rId170" Type="http://schemas.openxmlformats.org/officeDocument/2006/relationships/hyperlink" Target="https://encrypted-tbn1.gstatic.com/images?q=tbn:ANd9GcRaoNle6hgmexeujHH7JITZjzenOxXYhmaQPgOkw9eWLOM0NLClKGo2GQJNHqCQ7V_1vvYAAlooDbPxMf7fiYVqCXm6CuvPMSRmKBZCPw" TargetMode="External"/><Relationship Id="rId67" Type="http://schemas.openxmlformats.org/officeDocument/2006/relationships/hyperlink" Target="https://encrypted-tbn1.gstatic.com/images?q=tbn:ANd9GcTb7sxVMXNWXdG7A7KdF9ztLdRBJST3iJDMFLMRjLpEFANKfBoyUtyS002ic9_LepsKUkUh7Xvalf8KXMMbF1AzY5U_p0UMuMuV3j5UVgTu" TargetMode="External"/><Relationship Id="rId60" Type="http://schemas.openxmlformats.org/officeDocument/2006/relationships/hyperlink" Target="https://lh3.googleusercontent.com/p/AF1QipObdozDkpqMJm3HSj_VVFDWMw2N4i1IAeNrEtKQ=w171-h171-n-k-no" TargetMode="External"/><Relationship Id="rId165" Type="http://schemas.openxmlformats.org/officeDocument/2006/relationships/hyperlink" Target="https://encrypted-tbn1.gstatic.com/images?q=tbn:ANd9GcTb7sxVMXNWXdG7A7KdF9ztLdRBJST3iJDMFLMRjLpEFANKfBoyUtyS002ic9_LepsKUkUh7Xvalf8KXMMbF1AzY5U_p0UMuMuV3j5UVgTu" TargetMode="External"/><Relationship Id="rId69" Type="http://schemas.openxmlformats.org/officeDocument/2006/relationships/hyperlink" Target="https://encrypted-tbn1.gstatic.com/images?q=tbn:ANd9GcTij1niOO2Od8aDdTUBGZrt3uJgdKxE0DtZ7hXHdygaxoGpSCrEFVdxq40807FkWnzvYZJGlHCWJN3XcSJYX7oEG86PlqMWC2Zud5jqTGMB" TargetMode="External"/><Relationship Id="rId164" Type="http://schemas.openxmlformats.org/officeDocument/2006/relationships/hyperlink" Target="https://encrypted-tbn1.gstatic.com/images?q=tbn:ANd9GcRZkdtwyrdzcV9_ss5YGFThPVDCQO9tLgzXxq5rFcp1f74zIcvUENCiD_KhbO_qH5bYQCLgQm_aA0aPbazuM_G6vQeyD9QUlC0QcvDdq4b1" TargetMode="External"/><Relationship Id="rId163" Type="http://schemas.openxmlformats.org/officeDocument/2006/relationships/hyperlink" Target="https://encrypted-tbn1.gstatic.com/images?q=tbn:ANd9GcRaoNle6hgmexeujHH7JITZjzenOxXYhmaQPgOkw9eWLOM0NLClKGo2GQJNHqCQ7V_1vvYAAlooDbPxMf7fiYVqCXm6CuvPMSRmKBZCPw" TargetMode="External"/><Relationship Id="rId162" Type="http://schemas.openxmlformats.org/officeDocument/2006/relationships/hyperlink" Target="https://encrypted-tbn1.gstatic.com/images?q=tbn:ANd9GcSdJSQM34cZ_vIGCD8O2YjpO1-a0ruwROzoY4asa7pC000lepLlrBM6w2B-66UDXakgOL6yljB12OJtfFc2i7-zMusGGsa4p8AS6hZSv3eSEg" TargetMode="External"/><Relationship Id="rId169" Type="http://schemas.openxmlformats.org/officeDocument/2006/relationships/hyperlink" Target="https://encrypted-tbn1.gstatic.com/images?q=tbn:ANd9GcSdJSQM34cZ_vIGCD8O2YjpO1-a0ruwROzoY4asa7pC000lepLlrBM6w2B-66UDXakgOL6yljB12OJtfFc2i7-zMusGGsa4p8AS6hZSv3eSEg" TargetMode="External"/><Relationship Id="rId168" Type="http://schemas.openxmlformats.org/officeDocument/2006/relationships/hyperlink" Target="https://encrypted-tbn3.gstatic.com/images?q=tbn:ANd9GcTgCNH9bawNmgX71ZnyH3XAv_LyN7RQnmfG2Py8gBom4uBTmYWiwyayhlxWS-Oe9Gb3XJsbMt6btYp4WqiyDCA4so72cZXTCW7Rbk5SNwX8" TargetMode="External"/><Relationship Id="rId167" Type="http://schemas.openxmlformats.org/officeDocument/2006/relationships/hyperlink" Target="https://encrypted-tbn1.gstatic.com/images?q=tbn:ANd9GcQrNw3hVskHPflOHaWvkdipg2RgdrvnWZCElkYK-vlxs-uzzHnntZfPtnqWJOyO8VAgUzTpf2PNVUvplYI8hBC77JrW4UKIKDBIxtkWqPMZ1w" TargetMode="External"/><Relationship Id="rId166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51" Type="http://schemas.openxmlformats.org/officeDocument/2006/relationships/hyperlink" Target="https://encrypted-tbn0.gstatic.com/images?q=tbn:ANd9GcTNE5mWa7Yaa8pyt_eyqgpZMCkOSoYSN7rtuux9b-SwFu9YUyEYgWVPGTep2tIzmzB34glWU-bP39tTawG-neJyp1IHkWQEcg6_wwDaUiUGIA" TargetMode="External"/><Relationship Id="rId50" Type="http://schemas.openxmlformats.org/officeDocument/2006/relationships/hyperlink" Target="https://encrypted-tbn2.gstatic.com/images?q=tbn:ANd9GcTB0yewD0nG-whtLZ8oAOd329ZP4m9f71ifC4Em64AUDm0IVMoHNbggnAqkls2rFiUYHE2Nsgt1e-akNNsq5V75xTD9TJ20aWu1-QesSEBw" TargetMode="External"/><Relationship Id="rId53" Type="http://schemas.openxmlformats.org/officeDocument/2006/relationships/hyperlink" Target="https://encrypted-tbn1.gstatic.com/images?q=tbn:ANd9GcRqXqbxr38_ujpU7yLk3UJiPSkf-g9KhZhaNImRB1mDSWNi-i7fh2cJx9ybPi0lk-jftyY1pSkc8vEl39-olw0CaKLAZqd1RvaKTJNDwwzv" TargetMode="External"/><Relationship Id="rId52" Type="http://schemas.openxmlformats.org/officeDocument/2006/relationships/hyperlink" Target="https://encrypted-tbn3.gstatic.com/images?q=tbn:ANd9GcR3SsgowZG_6xIYqc397TMgGSoeN04EuiaJU-yg_NC722b_T2ee8Qdx1BdoK6fRAcsO3hG8x_XV8KL63Q3DsQc0qOOtlopbl4qNzoD_0tm7Tw" TargetMode="External"/><Relationship Id="rId55" Type="http://schemas.openxmlformats.org/officeDocument/2006/relationships/hyperlink" Target="https://encrypted-tbn0.gstatic.com/images?q=tbn:ANd9GcSZMiMfk2HKzabhL30-WWBMqAGI4Vtg4HxsePzEElXTex8rDXjqG8QUeMEOkjCX1nyueMslGOZyxZxV80ZXjCO3cDC3STZbDiWY14E1BQo2" TargetMode="External"/><Relationship Id="rId161" Type="http://schemas.openxmlformats.org/officeDocument/2006/relationships/hyperlink" Target="https://encrypted-tbn3.gstatic.com/images?q=tbn:ANd9GcTgCNH9bawNmgX71ZnyH3XAv_LyN7RQnmfG2Py8gBom4uBTmYWiwyayhlxWS-Oe9Gb3XJsbMt6btYp4WqiyDCA4so72cZXTCW7Rbk5SNwX8" TargetMode="External"/><Relationship Id="rId54" Type="http://schemas.openxmlformats.org/officeDocument/2006/relationships/hyperlink" Target="https://encrypted-tbn3.gstatic.com/images?q=tbn:ANd9GcSudPkvFm0JhuOC43jsABi8qTnsxX8VBM1qFKDoXGbWEu9tut2DC6TOhjEg7FjzXIR9AalcFd5rTa6Ykz9CyihylugLbP2f_mltAZefRQsjlw" TargetMode="External"/><Relationship Id="rId160" Type="http://schemas.openxmlformats.org/officeDocument/2006/relationships/hyperlink" Target="https://encrypted-tbn2.gstatic.com/images?q=tbn:ANd9GcTB0yewD0nG-whtLZ8oAOd329ZP4m9f71ifC4Em64AUDm0IVMoHNbggnAqkls2rFiUYHE2Nsgt1e-akNNsq5V75xTD9TJ20aWu1-QesSEBw" TargetMode="External"/><Relationship Id="rId57" Type="http://schemas.openxmlformats.org/officeDocument/2006/relationships/hyperlink" Target="https://encrypted-tbn2.gstatic.com/images?q=tbn:ANd9GcTB0yewD0nG-whtLZ8oAOd329ZP4m9f71ifC4Em64AUDm0IVMoHNbggnAqkls2rFiUYHE2Nsgt1e-akNNsq5V75xTD9TJ20aWu1-QesSEBw" TargetMode="External"/><Relationship Id="rId56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159" Type="http://schemas.openxmlformats.org/officeDocument/2006/relationships/hyperlink" Target="https://encrypted-tbn1.gstatic.com/images?q=tbn:ANd9GcQrNw3hVskHPflOHaWvkdipg2RgdrvnWZCElkYK-vlxs-uzzHnntZfPtnqWJOyO8VAgUzTpf2PNVUvplYI8hBC77JrW4UKIKDBIxtkWqPMZ1w" TargetMode="External"/><Relationship Id="rId59" Type="http://schemas.openxmlformats.org/officeDocument/2006/relationships/hyperlink" Target="https://cdn2.fptshop.com.vn/unsafe/800x0/ga_tay_xao_sa_ot_6_b2a276f52b.png" TargetMode="External"/><Relationship Id="rId154" Type="http://schemas.openxmlformats.org/officeDocument/2006/relationships/hyperlink" Target="https://encrypted-tbn0.gstatic.com/images?q=tbn:ANd9GcQcsibSKIMuwViXqbygABRegD0FUGvW5LqYZ3V2_WctKMxV64A5PNZdevnbh0qKdKUvW37sq9-DxF2ynHtHzDzHEgAUkVX5nUluc9Hn8N2Hug" TargetMode="External"/><Relationship Id="rId58" Type="http://schemas.openxmlformats.org/officeDocument/2006/relationships/hyperlink" Target="https://encrypted-tbn1.gstatic.com/images?q=tbn:ANd9GcSi0WgclYiqhKU91ykxg23zt-sn1Sn8xaz7banqTp6HdkiN5I3qcYVB4qBwSrIqP0GKTDGKZuEGkdl-ohY5BNFmfqiyLzC_7cKd15q4k_Wi" TargetMode="External"/><Relationship Id="rId153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152" Type="http://schemas.openxmlformats.org/officeDocument/2006/relationships/hyperlink" Target="https://encrypted-tbn1.gstatic.com/images?q=tbn:ANd9GcRqXqbxr38_ujpU7yLk3UJiPSkf-g9KhZhaNImRB1mDSWNi-i7fh2cJx9ybPi0lk-jftyY1pSkc8vEl39-olw0CaKLAZqd1RvaKTJNDwwzv" TargetMode="External"/><Relationship Id="rId151" Type="http://schemas.openxmlformats.org/officeDocument/2006/relationships/hyperlink" Target="https://encrypted-tbn3.gstatic.com/images?q=tbn:ANd9GcQvyIj-eZoRzitEBFG2Ri4TSHnoXJAtRXSN8IG7IyHvRM4axVowBu_izIakSh3ZeVk3wpSOKR0dXunE_U8uTSzTScykqa2XyOZgtSFlc6m8WA" TargetMode="External"/><Relationship Id="rId158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157" Type="http://schemas.openxmlformats.org/officeDocument/2006/relationships/hyperlink" Target="https://encrypted-tbn1.gstatic.com/images?q=tbn:ANd9GcTb7sxVMXNWXdG7A7KdF9ztLdRBJST3iJDMFLMRjLpEFANKfBoyUtyS002ic9_LepsKUkUh7Xvalf8KXMMbF1AzY5U_p0UMuMuV3j5UVgTu" TargetMode="External"/><Relationship Id="rId156" Type="http://schemas.openxmlformats.org/officeDocument/2006/relationships/hyperlink" Target="https://encrypted-tbn1.gstatic.com/images?q=tbn:ANd9GcRZkdtwyrdzcV9_ss5YGFThPVDCQO9tLgzXxq5rFcp1f74zIcvUENCiD_KhbO_qH5bYQCLgQm_aA0aPbazuM_G6vQeyD9QUlC0QcvDdq4b1" TargetMode="External"/><Relationship Id="rId155" Type="http://schemas.openxmlformats.org/officeDocument/2006/relationships/hyperlink" Target="https://encrypted-tbn1.gstatic.com/images?q=tbn:ANd9GcSi0WgclYiqhKU91ykxg23zt-sn1Sn8xaz7banqTp6HdkiN5I3qcYVB4qBwSrIqP0GKTDGKZuEGkdl-ohY5BNFmfqiyLzC_7cKd15q4k_Wi" TargetMode="External"/><Relationship Id="rId107" Type="http://schemas.openxmlformats.org/officeDocument/2006/relationships/hyperlink" Target="https://encrypted-tbn3.gstatic.com/images?q=tbn:ANd9GcSzEYgSq1U664egDxDNwHFWwNwwSzdJqe7GgzjDHhNsMrG78AX8LcPknyso1rahtceoeyS04iqDeno8Sth-jCSlgZ5jqGYH7yEdEAL0FoYHsA" TargetMode="External"/><Relationship Id="rId228" Type="http://schemas.openxmlformats.org/officeDocument/2006/relationships/hyperlink" Target="https://encrypted-tbn2.gstatic.com/images?q=tbn:ANd9GcSe8-91prEDFg4E0QrRq7hx7xSqqSqaXQtHr8L2QVYAUNMnO0F5MktzL_MRn537XTlZ7qBAqvIA0u4yo6FvTw-LTDqY-kxI3nZXzIGpj5zs_Q" TargetMode="External"/><Relationship Id="rId106" Type="http://schemas.openxmlformats.org/officeDocument/2006/relationships/hyperlink" Target="https://encrypted-tbn0.gstatic.com/images?q=tbn:ANd9GcRmHoL4sucVwhkFucYgkvbZDIFuMU0TCcC8attaJcLpTYCLqJM5g3YCBI4Qi4Ml9CddLE7X0oPzVkvDFhp1d6ZEIfG-6f7f8usEpCLaCZ46Sg" TargetMode="External"/><Relationship Id="rId227" Type="http://schemas.openxmlformats.org/officeDocument/2006/relationships/hyperlink" Target="https://encrypted-tbn0.gstatic.com/images?q=tbn:ANd9GcSO7QLWL_BK6nNGHZKLcoluFcKGAO89xh7Wdgur6UeGhgNmqPFcaBQXVW835MMqQEcN8F3Nn2qmNCIqgNIXC_W0r3t5w3YxDi8N0ebSJB4rpw" TargetMode="External"/><Relationship Id="rId105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226" Type="http://schemas.openxmlformats.org/officeDocument/2006/relationships/hyperlink" Target="https://encrypted-tbn0.gstatic.com/images?q=tbn:ANd9GcS0C5rC5Al-yhxXB3zXbqzQWb1-a5Zkjx1KWNAlSUK-6d6DJT_GB7Bb-SV3WSk2LYE9fB5TrcpiyUxqRXH5z9xD7S114mYdkhg4sD0apAY8Pw" TargetMode="External"/><Relationship Id="rId104" Type="http://schemas.openxmlformats.org/officeDocument/2006/relationships/hyperlink" Target="https://encrypted-tbn0.gstatic.com/images?q=tbn:ANd9GcRQb-LU3dejKQYO-gOnXgySK_W9uBQTkrWQ-gfs5ErKpHvPmI5_7ySyiqPE0Gxo1H34Z9NMd1jnV2nvJm2xhANcd1KGcq1GcD2AH9GPjz1p" TargetMode="External"/><Relationship Id="rId225" Type="http://schemas.openxmlformats.org/officeDocument/2006/relationships/hyperlink" Target="https://encrypted-tbn1.gstatic.com/images?q=tbn:ANd9GcTZFadz6y-vLoPWQQA50ESkJ63wWII62VphdR8enVWrnBOEeW-dgbSEKGNSFckoX03pbPnn1_C_VtUqSkM9J-EXaVBzpihD7PArXKRqHGWI" TargetMode="External"/><Relationship Id="rId109" Type="http://schemas.openxmlformats.org/officeDocument/2006/relationships/hyperlink" Target="https://upload.wikimedia.org/wikipedia/commons/2/29/PerfectStrawberry.jpg" TargetMode="External"/><Relationship Id="rId108" Type="http://schemas.openxmlformats.org/officeDocument/2006/relationships/hyperlink" Target="https://media.cooky.vn/images/blog-2016/qua-viet-quat-la-gi-nhung-cong-dung-cua-viet-quat-ma-co-the-ban-chua-biet-1(1).jpg" TargetMode="External"/><Relationship Id="rId229" Type="http://schemas.openxmlformats.org/officeDocument/2006/relationships/hyperlink" Target="https://lh3.googleusercontent.com/gps-cs-s/AC9h4nqDA5URRply2mNPzcsDu2jUGM7nt8pMIsU362oZ4q6KUksELamUxmS7LXgZ-6vGT5tNz4n9OpkE28YXA3V3hBZHZe0J2Y7lIYUfxMr87dCX3zS-XlncwAgy38iCQNkj1skANDvy=w138-h138-n-k-no" TargetMode="External"/><Relationship Id="rId220" Type="http://schemas.openxmlformats.org/officeDocument/2006/relationships/hyperlink" Target="https://encrypted-tbn3.gstatic.com/images?q=tbn:ANd9GcSpkkUHG6GfXGg2Iojp3laNOSEisgkbqx_ZhX0hApP7Ho-57BYKdXCIBm5GsTbbB_V8DYU_hOHD-Ct2YOVNoJwFTI5eKZCpuAuSn_BdDIk91A" TargetMode="External"/><Relationship Id="rId103" Type="http://schemas.openxmlformats.org/officeDocument/2006/relationships/hyperlink" Target="https://encrypted-tbn2.gstatic.com/images?q=tbn:ANd9GcR2rA-iLidMDG5Lnx2PyoETdcLh8qOYy-eFDWOtwqQZknL-GKc1ekECd1wry_T3pmtaGUgS2hAeNyGf3yV3IIZEXgWYXtkFGftMgoBmR9PryQ" TargetMode="External"/><Relationship Id="rId224" Type="http://schemas.openxmlformats.org/officeDocument/2006/relationships/hyperlink" Target="https://encrypted-tbn0.gstatic.com/images?q=tbn:ANd9GcQB-_AnbUgeu-W42XCwNHWcCgL3pemxGTQ4PE6mpHB58rSLuSMu9CQY_x3ucvaQ57hThwmHpw&amp;s" TargetMode="External"/><Relationship Id="rId102" Type="http://schemas.openxmlformats.org/officeDocument/2006/relationships/hyperlink" Target="https://encrypted-tbn1.gstatic.com/images?q=tbn:ANd9GcSb2lqAe5vK1GBdQdX-dW2svaT_Zdy6TLk7SgUQofa1cb6w_7nXGGaMyJrHbmr3KFFKsU2orr5odH_q9ESinrUoSGOaUatQV5s6F1e42pq_JQ" TargetMode="External"/><Relationship Id="rId223" Type="http://schemas.openxmlformats.org/officeDocument/2006/relationships/hyperlink" Target="https://encrypted-tbn3.gstatic.com/images?q=tbn:ANd9GcTTqo_g8wpZvqOJ8U1XjNSLkUmz09uJpl1oQRrumLTv77N8d_rE4htDplSnJutDU_BdJDZEwQcRs9M96dFDbIZJcwTbAVw41GYdBG9WHIZB1w" TargetMode="External"/><Relationship Id="rId101" Type="http://schemas.openxmlformats.org/officeDocument/2006/relationships/hyperlink" Target="https://encrypted-tbn2.gstatic.com/images?q=tbn:ANd9GcR0DvnsW1IR_GIVXO8CdrRrRq2DrCpPIPnK4mAO52au5uVngreXv6KvCBjhcli5UD9WILmAwg3eyaW3IgffrCEgPkqSB3tLdOBbaLgWyDsx" TargetMode="External"/><Relationship Id="rId222" Type="http://schemas.openxmlformats.org/officeDocument/2006/relationships/hyperlink" Target="https://encrypted-tbn3.gstatic.com/images?q=tbn:ANd9GcTbLo-NrM1HDmEsRuPd3CRxvq9qnbdHODD22IWjdCKnYb_mynmi-9FK7nvWrz_8LgTCM5EcR5FJv8W_8qhZjwpvVLHqvJ2LOXZVw4fsjPC_" TargetMode="External"/><Relationship Id="rId100" Type="http://schemas.openxmlformats.org/officeDocument/2006/relationships/hyperlink" Target="https://encrypted-tbn2.gstatic.com/images?q=tbn:ANd9GcS07NUFFndK5hcpxmi_yzP9TzTXPmD3qjNI4XipNJpGW2SDKjKIDKPHYgFa-7v_6IY0T_9zOL3xATXDA8EuuFHSHUorxtA_K_nePdya_0jdjQ" TargetMode="External"/><Relationship Id="rId221" Type="http://schemas.openxmlformats.org/officeDocument/2006/relationships/hyperlink" Target="https://encrypted-tbn3.gstatic.com/images?q=tbn:ANd9GcTnGdiEKPz-Uq6muqQlYDGEk0zux9BqM0n4JneROlb9rwp7QsemhhmzEeI82IbBW_FhrC2NwwSvbuchZ7NxR5yxwmFll1f8Koe_HWlFO9v_" TargetMode="External"/><Relationship Id="rId217" Type="http://schemas.openxmlformats.org/officeDocument/2006/relationships/hyperlink" Target="https://encrypted-tbn1.gstatic.com/images?q=tbn:ANd9GcTMkCtPXns8rNXQTLT2rehtcGI5FoSNsfsLkByRG2MDrhIZDFxp3B90UjRrJUAv1uuClPuEu9__BqEjY-coCx_PgzVxrIHOanS90yX8zGxuUQ" TargetMode="External"/><Relationship Id="rId216" Type="http://schemas.openxmlformats.org/officeDocument/2006/relationships/hyperlink" Target="https://encrypted-tbn2.gstatic.com/images?q=tbn:ANd9GcSWUviXcE6eYAbEfB_vvoR5lvK8oHMQ3WDRo08btv0iawOd-0ran1nvffnUt_6R2LrLhjmrAnUFW6cLNy7wFOgpb6Oo8IAUNGtfjCyHjIe8" TargetMode="External"/><Relationship Id="rId215" Type="http://schemas.openxmlformats.org/officeDocument/2006/relationships/hyperlink" Target="https://lh3.googleusercontent.com/gps-cs-s/AC9h4nqDA5URRply2mNPzcsDu2jUGM7nt8pMIsU362oZ4q6KUksELamUxmS7LXgZ-6vGT5tNz4n9OpkE28YXA3V3hBZHZe0J2Y7lIYUfxMr87dCX3zS-XlncwAgy38iCQNkj1skANDvy=w138-h138-n-k-no" TargetMode="External"/><Relationship Id="rId214" Type="http://schemas.openxmlformats.org/officeDocument/2006/relationships/hyperlink" Target="https://encrypted-tbn1.gstatic.com/images?q=tbn:ANd9GcSg_ZMZfJ9smLBfQzN6dtSLpT3i22Z-U0_bcNCrKMgcAlebbAb7E-N5r-IgWJTXpIGKHR3qbyEZUXNQpljFE9Dx9jKDR9oQrK6V145QSvlA" TargetMode="External"/><Relationship Id="rId219" Type="http://schemas.openxmlformats.org/officeDocument/2006/relationships/hyperlink" Target="https://encrypted-tbn1.gstatic.com/images?q=tbn:ANd9GcQv4ulHruWAoR_PRx-H7mPirxNt9OxLkfEIdgCsFsGXqPgRD8Y8-QV1-zCziTsH300MoadHuS6nMsCoOqBcdUXJaLk-xXPJXGHVWgV16d98" TargetMode="External"/><Relationship Id="rId218" Type="http://schemas.openxmlformats.org/officeDocument/2006/relationships/hyperlink" Target="https://encrypted-tbn2.gstatic.com/images?q=tbn:ANd9GcT4WzvSz7--DGdWjQ8ojjdJuFTZ0QbX4S21VsQGk_R3k5dkupVR3gDteisPzcJoVYLW_3Hf0UqiIlhxbvjxRzXZ8as_nPfUESRc7brQ0fJE6Q" TargetMode="External"/><Relationship Id="rId213" Type="http://schemas.openxmlformats.org/officeDocument/2006/relationships/hyperlink" Target="https://encrypted-tbn1.gstatic.com/images?q=tbn:ANd9GcRW89YJ2FWot5JoTVqVzupprKv6FUhtIzufTDeRTruS4t27YIDKfNTh3VhmOVBPS4-W3UZ1hRaMKJbO_SZbyBpx0Jh7vZOkvoZUqU085HM" TargetMode="External"/><Relationship Id="rId212" Type="http://schemas.openxmlformats.org/officeDocument/2006/relationships/hyperlink" Target="https://encrypted-tbn2.gstatic.com/images?q=tbn:ANd9GcTWMzVUswS2EQ6Xl2fHIeChanpMbv_4Hzd_zZej9I9OItcJe0hTineovAFpeZ5PC4wYykzI513dJYc6lHMohRVsd-FRRVvIpLw2WiFP3xMRGQ" TargetMode="External"/><Relationship Id="rId211" Type="http://schemas.openxmlformats.org/officeDocument/2006/relationships/hyperlink" Target="https://encrypted-tbn2.gstatic.com/images?q=tbn:ANd9GcQe5_LtEznIr8kA0KeVZ3U_4dAgiNaYf_G8V_sDp3WuIIe8xehfiOhnAeLBGHUy3a3Zn8G0PVtso8BWq85qeuGWJky_ditoa9m2pxlvEr3z4w" TargetMode="External"/><Relationship Id="rId210" Type="http://schemas.openxmlformats.org/officeDocument/2006/relationships/hyperlink" Target="https://encrypted-tbn1.gstatic.com/images?q=tbn:ANd9GcREf3bvg-_0WG1etqPnK_Y1X2F6WuyYNwXQ-ZhtMbP7JmphEXsnQkf0ZLcxwI8wmapscdoCdVFQVC_MHJ-fgICcTBVquJu8cW2_vv1IfLii" TargetMode="External"/><Relationship Id="rId129" Type="http://schemas.openxmlformats.org/officeDocument/2006/relationships/hyperlink" Target="https://encrypted-tbn3.gstatic.com/images?q=tbn:ANd9GcTlANCQneAHv7EkGEYlHMWwcaYWZb8_bsKseJbhJtoqHBwpGRcaptU2SnLuR2BINb9Kr4X04beJC2KfrGTSV3a8Oo9uxbKOASpLglCV3vKo" TargetMode="External"/><Relationship Id="rId128" Type="http://schemas.openxmlformats.org/officeDocument/2006/relationships/hyperlink" Target="https://encrypted-tbn1.gstatic.com/images?q=tbn:ANd9GcTb7sxVMXNWXdG7A7KdF9ztLdRBJST3iJDMFLMRjLpEFANKfBoyUtyS002ic9_LepsKUkUh7Xvalf8KXMMbF1AzY5U_p0UMuMuV3j5UVgTu" TargetMode="External"/><Relationship Id="rId249" Type="http://schemas.openxmlformats.org/officeDocument/2006/relationships/hyperlink" Target="https://encrypted-tbn0.gstatic.com/images?q=tbn:ANd9GcSGH9HprtDmprXpNpXhQy2POfLY-A06zKJLAXvhs2YahJCrzpdkut1T31xMl3R1kbS36D2nL-4LSL917e2z_JecmhZpmUbHIMBlv-okwtrfIg" TargetMode="External"/><Relationship Id="rId127" Type="http://schemas.openxmlformats.org/officeDocument/2006/relationships/hyperlink" Target="https://encrypted-tbn3.gstatic.com/images?q=tbn:ANd9GcRMB1J09txdxXhaTcEtb0AGnwBHDnIsHGAC_9_qvniEATtTHYbcW65zZW2VcHMOCcUSe9OfElxhuALu-0NzK05zSLaJDtNApkKmT6eWmf63Yw" TargetMode="External"/><Relationship Id="rId248" Type="http://schemas.openxmlformats.org/officeDocument/2006/relationships/hyperlink" Target="https://encrypted-tbn0.gstatic.com/images?q=tbn:ANd9GcRAyIC7bm7LPsC0Rynkl3l0u3lpVWAhnwgI-BX3WaIwiN49H17qaRGRo3cSiBvh0fb-XJgTDzJOOKEDg5p9wEzYaAAgAGL3FUAqQOSfwVxe" TargetMode="External"/><Relationship Id="rId126" Type="http://schemas.openxmlformats.org/officeDocument/2006/relationships/hyperlink" Target="https://encrypted-tbn1.gstatic.com/images?q=tbn:ANd9GcTij1niOO2Od8aDdTUBGZrt3uJgdKxE0DtZ7hXHdygaxoGpSCrEFVdxq40807FkWnzvYZJGlHCWJN3XcSJYX7oEG86PlqMWC2Zud5jqTGMB" TargetMode="External"/><Relationship Id="rId247" Type="http://schemas.openxmlformats.org/officeDocument/2006/relationships/hyperlink" Target="https://encrypted-tbn0.gstatic.com/images?q=tbn:ANd9GcQhSYJYWb63s-DgcuK7j3zBfUOb6n7rPDxucX7CSsEn1-mWsaAH4KK7_mQZmjaPifv-Ax0x_oB0qJzLm1nFN2i8ny0KfEKyDQCadyHm3XJd" TargetMode="External"/><Relationship Id="rId121" Type="http://schemas.openxmlformats.org/officeDocument/2006/relationships/hyperlink" Target="https://encrypted-tbn3.gstatic.com/images?q=tbn:ANd9GcSudPkvFm0JhuOC43jsABi8qTnsxX8VBM1qFKDoXGbWEu9tut2DC6TOhjEg7FjzXIR9AalcFd5rTa6Ykz9CyihylugLbP2f_mltAZefRQsjlw" TargetMode="External"/><Relationship Id="rId242" Type="http://schemas.openxmlformats.org/officeDocument/2006/relationships/hyperlink" Target="https://encrypted-tbn3.gstatic.com/images?q=tbn:ANd9GcSpkkUHG6GfXGg2Iojp3laNOSEisgkbqx_ZhX0hApP7Ho-57BYKdXCIBm5GsTbbB_V8DYU_hOHD-Ct2YOVNoJwFTI5eKZCpuAuSn_BdDIk91A" TargetMode="External"/><Relationship Id="rId120" Type="http://schemas.openxmlformats.org/officeDocument/2006/relationships/hyperlink" Target="https://encrypted-tbn1.gstatic.com/images?q=tbn:ANd9GcQrNw3hVskHPflOHaWvkdipg2RgdrvnWZCElkYK-vlxs-uzzHnntZfPtnqWJOyO8VAgUzTpf2PNVUvplYI8hBC77JrW4UKIKDBIxtkWqPMZ1w" TargetMode="External"/><Relationship Id="rId241" Type="http://schemas.openxmlformats.org/officeDocument/2006/relationships/hyperlink" Target="https://encrypted-tbn0.gstatic.com/images?q=tbn:ANd9GcQONJDmqGOI9lKQ3-4BCBugkza-T_yL-E2-J7ot5k7u5q2yO0bM0FXr9lF7T9ZpJMNGix7r8GOPmVpjqZ_p60xLCn19FlqDIJ_ZBVOskRbe" TargetMode="External"/><Relationship Id="rId240" Type="http://schemas.openxmlformats.org/officeDocument/2006/relationships/hyperlink" Target="https://encrypted-tbn2.gstatic.com/images?q=tbn:ANd9GcT4WzvSz7--DGdWjQ8ojjdJuFTZ0QbX4S21VsQGk_R3k5dkupVR3gDteisPzcJoVYLW_3Hf0UqiIlhxbvjxRzXZ8as_nPfUESRc7brQ0fJE6Q" TargetMode="External"/><Relationship Id="rId125" Type="http://schemas.openxmlformats.org/officeDocument/2006/relationships/hyperlink" Target="https://encrypted-tbn1.gstatic.com/images?q=tbn:ANd9GcRqXqbxr38_ujpU7yLk3UJiPSkf-g9KhZhaNImRB1mDSWNi-i7fh2cJx9ybPi0lk-jftyY1pSkc8vEl39-olw0CaKLAZqd1RvaKTJNDwwzv" TargetMode="External"/><Relationship Id="rId246" Type="http://schemas.openxmlformats.org/officeDocument/2006/relationships/hyperlink" Target="https://encrypted-tbn0.gstatic.com/images?q=tbn:ANd9GcRaXs82Wyb0XwKIVCB7LsTraemkdeJ9_36fBzzjKZBr1lEFhRQugli2y027qUp0rWA5_yfFqzHApv4AycTHoK5uwYZ6ES7IpbkwEeoxNn57" TargetMode="External"/><Relationship Id="rId124" Type="http://schemas.openxmlformats.org/officeDocument/2006/relationships/hyperlink" Target="https://encrypted-tbn2.gstatic.com/images?q=tbn:ANd9GcTB0yewD0nG-whtLZ8oAOd329ZP4m9f71ifC4Em64AUDm0IVMoHNbggnAqkls2rFiUYHE2Nsgt1e-akNNsq5V75xTD9TJ20aWu1-QesSEBw" TargetMode="External"/><Relationship Id="rId245" Type="http://schemas.openxmlformats.org/officeDocument/2006/relationships/hyperlink" Target="https://encrypted-tbn3.gstatic.com/images?q=tbn:ANd9GcTjpLTZRbe_yUQVx5VqtkXa4qMGnlvOsuWZqHF8jnF57LajYT-f7ET-lbH7d4UrOjB0qBlnE9YDB0CjkzZk3D6CKAmDroADwe3MIu8o2aj-" TargetMode="External"/><Relationship Id="rId123" Type="http://schemas.openxmlformats.org/officeDocument/2006/relationships/hyperlink" Target="https://encrypted-tbn0.gstatic.com/images?q=tbn:ANd9GcQkvMVB0XcTBN3MnV6Wignc3ygU8KtZDb1CHIN9NaTzHkJ7g69g7cJa1C7lzIzendMa7YcPji31ue-Ggg_4c9bajvzFeQFAcicT12eAqW61" TargetMode="External"/><Relationship Id="rId244" Type="http://schemas.openxmlformats.org/officeDocument/2006/relationships/hyperlink" Target="https://encrypted-tbn2.gstatic.com/images?q=tbn:ANd9GcRiTW4BMy3pxK7EzSGscaGJQGh7lUoimMBq4RERuYoOrmi8v0kzyPERyLk62Y2UuxCG7ACTkPRWwm66UCw7zBsOg7zw5-hpTSINm3iWqddtwQ" TargetMode="External"/><Relationship Id="rId122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243" Type="http://schemas.openxmlformats.org/officeDocument/2006/relationships/hyperlink" Target="https://encrypted-tbn2.gstatic.com/images?q=tbn:ANd9GcRbMVwTOvfcIFDQITowocZnoOsxEJb6l3htx-pBIEgJiZFSyiM_B5dlhDqu412j3cxL_totCPZhYcuaPZBRBfiQxQuYc9IlXB0_A9s6E2Tcwg" TargetMode="External"/><Relationship Id="rId95" Type="http://schemas.openxmlformats.org/officeDocument/2006/relationships/hyperlink" Target="https://encrypted-tbn1.gstatic.com/images?q=tbn:ANd9GcQhBSb7i5o-UXAnLTjmo7aZp631eBQ7E6raSnxyIAQCNN-l5c0syeMfkdbMxrWICeolIoo3Nzwp32dSX4SFQQDcVrv6E-i6EtMx3uOudaR4" TargetMode="External"/><Relationship Id="rId94" Type="http://schemas.openxmlformats.org/officeDocument/2006/relationships/hyperlink" Target="https://encrypted-tbn1.gstatic.com/images?q=tbn:ANd9GcReFglJZeEaG_A3LHs5IOvZvodnZJ6-tpKydmKIG_53dPE-MThsKAfzmbct0LmA3wHm1EA5ExhCKZxshny6_l3Bo2xjesWV0wh5E7SMufXN" TargetMode="External"/><Relationship Id="rId97" Type="http://schemas.openxmlformats.org/officeDocument/2006/relationships/hyperlink" Target="https://encrypted-tbn1.gstatic.com/images?q=tbn:ANd9GcTb7sxVMXNWXdG7A7KdF9ztLdRBJST3iJDMFLMRjLpEFANKfBoyUtyS002ic9_LepsKUkUh7Xvalf8KXMMbF1AzY5U_p0UMuMuV3j5UVgTu" TargetMode="External"/><Relationship Id="rId96" Type="http://schemas.openxmlformats.org/officeDocument/2006/relationships/hyperlink" Target="https://encrypted-tbn3.gstatic.com/images?q=tbn:ANd9GcSBaAvi4ffuCrq11wp3rYewhBiwrf4ioaySkOwYffg37t2I2RaxDL_3yLHnikf_be7CDBKz3giRaGYtuHXF-xYJQU_aw1i5v_66CA5UEJF73g" TargetMode="External"/><Relationship Id="rId99" Type="http://schemas.openxmlformats.org/officeDocument/2006/relationships/hyperlink" Target="https://encrypted-tbn1.gstatic.com/images?q=tbn:ANd9GcTij1niOO2Od8aDdTUBGZrt3uJgdKxE0DtZ7hXHdygaxoGpSCrEFVdxq40807FkWnzvYZJGlHCWJN3XcSJYX7oEG86PlqMWC2Zud5jqTGMB" TargetMode="External"/><Relationship Id="rId98" Type="http://schemas.openxmlformats.org/officeDocument/2006/relationships/hyperlink" Target="https://encrypted-tbn3.gstatic.com/images?q=tbn:ANd9GcRMB1J09txdxXhaTcEtb0AGnwBHDnIsHGAC_9_qvniEATtTHYbcW65zZW2VcHMOCcUSe9OfElxhuALu-0NzK05zSLaJDtNApkKmT6eWmf63Yw" TargetMode="External"/><Relationship Id="rId91" Type="http://schemas.openxmlformats.org/officeDocument/2006/relationships/hyperlink" Target="https://encrypted-tbn3.gstatic.com/images?q=tbn:ANd9GcR3SsgowZG_6xIYqc397TMgGSoeN04EuiaJU-yg_NC722b_T2ee8Qdx1BdoK6fRAcsO3hG8x_XV8KL63Q3DsQc0qOOtlopbl4qNzoD_0tm7Tw" TargetMode="External"/><Relationship Id="rId90" Type="http://schemas.openxmlformats.org/officeDocument/2006/relationships/hyperlink" Target="https://encrypted-tbn0.gstatic.com/images?q=tbn:ANd9GcTNE5mWa7Yaa8pyt_eyqgpZMCkOSoYSN7rtuux9b-SwFu9YUyEYgWVPGTep2tIzmzB34glWU-bP39tTawG-neJyp1IHkWQEcg6_wwDaUiUGIA" TargetMode="External"/><Relationship Id="rId93" Type="http://schemas.openxmlformats.org/officeDocument/2006/relationships/hyperlink" Target="https://encrypted-tbn3.gstatic.com/images?q=tbn:ANd9GcQaWlVuzSoEnuNAjLA9n6_GFwr5QkPsl5R2ykJey25duAIKeMOHB4JCYOHjdgYUXCtRtrDrgdUNjPVZN2Szl_otiEBpqUXb917HTgTaT16EEw" TargetMode="External"/><Relationship Id="rId92" Type="http://schemas.openxmlformats.org/officeDocument/2006/relationships/hyperlink" Target="https://encrypted-tbn2.gstatic.com/images?q=tbn:ANd9GcSTwwLXhDGeGNiXymRi__2VTvduQZyctO6zYlY3PbWgej_lpA5qgKYy6_EOcKRscNQCOfSgn2yE-KT_hcZgRCY7CqNGh93bzJpeviEHMCwQlA" TargetMode="External"/><Relationship Id="rId118" Type="http://schemas.openxmlformats.org/officeDocument/2006/relationships/hyperlink" Target="https://encrypted-tbn0.gstatic.com/images?q=tbn:ANd9GcSZMiMfk2HKzabhL30-WWBMqAGI4Vtg4HxsePzEElXTex8rDXjqG8QUeMEOkjCX1nyueMslGOZyxZxV80ZXjCO3cDC3STZbDiWY14E1BQo2" TargetMode="External"/><Relationship Id="rId239" Type="http://schemas.openxmlformats.org/officeDocument/2006/relationships/hyperlink" Target="https://encrypted-tbn1.gstatic.com/images?q=tbn:ANd9GcTMkCtPXns8rNXQTLT2rehtcGI5FoSNsfsLkByRG2MDrhIZDFxp3B90UjRrJUAv1uuClPuEu9__BqEjY-coCx_PgzVxrIHOanS90yX8zGxuUQ" TargetMode="External"/><Relationship Id="rId117" Type="http://schemas.openxmlformats.org/officeDocument/2006/relationships/hyperlink" Target="https://encrypted-tbn1.gstatic.com/images?q=tbn:ANd9GcQrNw3hVskHPflOHaWvkdipg2RgdrvnWZCElkYK-vlxs-uzzHnntZfPtnqWJOyO8VAgUzTpf2PNVUvplYI8hBC77JrW4UKIKDBIxtkWqPMZ1w" TargetMode="External"/><Relationship Id="rId238" Type="http://schemas.openxmlformats.org/officeDocument/2006/relationships/hyperlink" Target="https://encrypted-tbn2.gstatic.com/images?q=tbn:ANd9GcQ4WPcEMBznpu8pefQz_M9q1HztuUBZKlRIU5YatnGAlpQQuDfM2O2NNf3URvv31CTb5YxuSxCHwHNLwFGJcO3l9EJh8Y4E3lTsMMvnCa48fg" TargetMode="External"/><Relationship Id="rId116" Type="http://schemas.openxmlformats.org/officeDocument/2006/relationships/hyperlink" Target="https://encrypted-tbn2.gstatic.com/images?q=tbn:ANd9GcS07NUFFndK5hcpxmi_yzP9TzTXPmD3qjNI4XipNJpGW2SDKjKIDKPHYgFa-7v_6IY0T_9zOL3xATXDA8EuuFHSHUorxtA_K_nePdya_0jdjQ" TargetMode="External"/><Relationship Id="rId237" Type="http://schemas.openxmlformats.org/officeDocument/2006/relationships/hyperlink" Target="https://encrypted-tbn3.gstatic.com/images?q=tbn:ANd9GcTnGdiEKPz-Uq6muqQlYDGEk0zux9BqM0n4JneROlb9rwp7QsemhhmzEeI82IbBW_FhrC2NwwSvbuchZ7NxR5yxwmFll1f8Koe_HWlFO9v_" TargetMode="External"/><Relationship Id="rId115" Type="http://schemas.openxmlformats.org/officeDocument/2006/relationships/hyperlink" Target="https://encrypted-tbn3.gstatic.com/images?q=tbn:ANd9GcQvyIj-eZoRzitEBFG2Ri4TSHnoXJAtRXSN8IG7IyHvRM4axVowBu_izIakSh3ZeVk3wpSOKR0dXunE_U8uTSzTScykqa2XyOZgtSFlc6m8WA" TargetMode="External"/><Relationship Id="rId236" Type="http://schemas.openxmlformats.org/officeDocument/2006/relationships/hyperlink" Target="https://encrypted-tbn2.gstatic.com/images?q=tbn:ANd9GcRPYXvGmO4AqFKa-mrlvWpz2kTitZQx5kM6iFlrcnOZFuhau9ECAk2faPrSjOHPX1R5PKpfBZGwRbQrfGe2co8IgT9dzc0wVcIfm-gO-v88" TargetMode="External"/><Relationship Id="rId119" Type="http://schemas.openxmlformats.org/officeDocument/2006/relationships/hyperlink" Target="https://encrypted-tbn0.gstatic.com/images?q=tbn:ANd9GcSZMiMfk2HKzabhL30-WWBMqAGI4Vtg4HxsePzEElXTex8rDXjqG8QUeMEOkjCX1nyueMslGOZyxZxV80ZXjCO3cDC3STZbDiWY14E1BQo2" TargetMode="External"/><Relationship Id="rId110" Type="http://schemas.openxmlformats.org/officeDocument/2006/relationships/hyperlink" Target="https://upload.wikimedia.org/wikipedia/commons/1/15/Red_Apple.jpg" TargetMode="External"/><Relationship Id="rId231" Type="http://schemas.openxmlformats.org/officeDocument/2006/relationships/hyperlink" Target="https://encrypted-tbn1.gstatic.com/images?q=tbn:ANd9GcQEFbL2UradyiXvpr2LCytZd87eMBkEMZdtbUmZvPoY62tF6ZKN4Fo0PubzWnaYQMADPBseIcFdxrwZBRsZ7Zwn6MMeraWssGhJIDiWZi1azg" TargetMode="External"/><Relationship Id="rId230" Type="http://schemas.openxmlformats.org/officeDocument/2006/relationships/hyperlink" Target="https://encrypted-tbn1.gstatic.com/images?q=tbn:ANd9GcSg_ZMZfJ9smLBfQzN6dtSLpT3i22Z-U0_bcNCrKMgcAlebbAb7E-N5r-IgWJTXpIGKHR3qbyEZUXNQpljFE9Dx9jKDR9oQrK6V145QSvlA" TargetMode="External"/><Relationship Id="rId114" Type="http://schemas.openxmlformats.org/officeDocument/2006/relationships/hyperlink" Target="https://encrypted-tbn0.gstatic.com/images?q=tbn:ANd9GcTQc_tPhEXQLRB1JGeL-Vt3MzfDGlU6Gtfl3N0UiQTFMddo3CSHS8vCFIQ&amp;s" TargetMode="External"/><Relationship Id="rId235" Type="http://schemas.openxmlformats.org/officeDocument/2006/relationships/hyperlink" Target="https://encrypted-tbn1.gstatic.com/images?q=tbn:ANd9GcREf3bvg-_0WG1etqPnK_Y1X2F6WuyYNwXQ-ZhtMbP7JmphEXsnQkf0ZLcxwI8wmapscdoCdVFQVC_MHJ-fgICcTBVquJu8cW2_vv1IfLii" TargetMode="External"/><Relationship Id="rId113" Type="http://schemas.openxmlformats.org/officeDocument/2006/relationships/hyperlink" Target="https://encrypted-tbn1.gstatic.com/images?q=tbn:ANd9GcRaoNle6hgmexeujHH7JITZjzenOxXYhmaQPgOkw9eWLOM0NLClKGo2GQJNHqCQ7V_1vvYAAlooDbPxMf7fiYVqCXm6CuvPMSRmKBZCPw" TargetMode="External"/><Relationship Id="rId234" Type="http://schemas.openxmlformats.org/officeDocument/2006/relationships/hyperlink" Target="https://encrypted-tbn0.gstatic.com/images?q=tbn:ANd9GcRi6Kc-6e8BZ1w8QJqKu1OgbEbCMTMImnZIPcw5UITKYWbNofwKaNuPAXgdTsJctLZP8s48xoJYqf6t1tQ7qE6356dJALqqbui7PE12gT1l" TargetMode="External"/><Relationship Id="rId112" Type="http://schemas.openxmlformats.org/officeDocument/2006/relationships/hyperlink" Target="https://encrypted-tbn2.gstatic.com/images?q=tbn:ANd9GcQBkfSrH29MjQxURmOWI6SDAA5GLAxJncRLgsgl4KggUhnQIY-bY5hkC-pS5xaMb8CwJBlV1p23_5lHe0mw_7j5qlwiOOiCle59iYYPZnXX" TargetMode="External"/><Relationship Id="rId233" Type="http://schemas.openxmlformats.org/officeDocument/2006/relationships/hyperlink" Target="https://encrypted-tbn2.gstatic.com/images?q=tbn:ANd9GcTG8sgSYFGiO3VXVJDdef1XHVvbbVUO-3RhFWg2xMStcBuVsi0Zhpo_W7myBNQnW2w3TW1N-ffgvoAmgz8KcWv5VLnHSCvCaAE_Xx3zcxVRwg" TargetMode="External"/><Relationship Id="rId111" Type="http://schemas.openxmlformats.org/officeDocument/2006/relationships/hyperlink" Target="https://upload.wikimedia.org/wikipedia/commons/c/c4/Orange-Fruit-Pieces.jpg" TargetMode="External"/><Relationship Id="rId232" Type="http://schemas.openxmlformats.org/officeDocument/2006/relationships/hyperlink" Target="https://encrypted-tbn1.gstatic.com/images?q=tbn:ANd9GcRW89YJ2FWot5JoTVqVzupprKv6FUhtIzufTDeRTruS4t27YIDKfNTh3VhmOVBPS4-W3UZ1hRaMKJbO_SZbyBpx0Jh7vZOkvoZUqU085HM" TargetMode="External"/><Relationship Id="rId206" Type="http://schemas.openxmlformats.org/officeDocument/2006/relationships/hyperlink" Target="https://encrypted-tbn3.gstatic.com/images?q=tbn:ANd9GcQrKEgQrgmCSarB4WQqrMms0D9W2YY-vUHAu-FN-zddMDzetDfknHXgMzYlNFTe2uVqOLLtFEJ_9aoxwBCmQqi7gJWHcD664ajSxwyjmELNvQ" TargetMode="External"/><Relationship Id="rId205" Type="http://schemas.openxmlformats.org/officeDocument/2006/relationships/hyperlink" Target="https://encrypted-tbn0.gstatic.com/images?q=tbn:ANd9GcRZRn3d7CaTXHeMCC1KihrUPwWY2nadya8UA74Ikz-4x-AIlau1GLzvPsw&amp;s" TargetMode="External"/><Relationship Id="rId204" Type="http://schemas.openxmlformats.org/officeDocument/2006/relationships/hyperlink" Target="https://encrypted-tbn0.gstatic.com/images?q=tbn:ANd9GcTapTIUeM1b8OHEMQZBvUe9-6YxIGAsWecqNW4_a02y4ilOI5qChEoOrz4rAg&amp;s" TargetMode="External"/><Relationship Id="rId203" Type="http://schemas.openxmlformats.org/officeDocument/2006/relationships/hyperlink" Target="https://encrypted-tbn3.gstatic.com/images?q=tbn:ANd9GcTnGdiEKPz-Uq6muqQlYDGEk0zux9BqM0n4JneROlb9rwp7QsemhhmzEeI82IbBW_FhrC2NwwSvbuchZ7NxR5yxwmFll1f8Koe_HWlFO9v_" TargetMode="External"/><Relationship Id="rId209" Type="http://schemas.openxmlformats.org/officeDocument/2006/relationships/hyperlink" Target="https://encrypted-tbn3.gstatic.com/images?q=tbn:ANd9GcTTqo_g8wpZvqOJ8U1XjNSLkUmz09uJpl1oQRrumLTv77N8d_rE4htDplSnJutDU_BdJDZEwQcRs9M96dFDbIZJcwTbAVw41GYdBG9WHIZB1w" TargetMode="External"/><Relationship Id="rId208" Type="http://schemas.openxmlformats.org/officeDocument/2006/relationships/hyperlink" Target="https://encrypted-tbn1.gstatic.com/images?q=tbn:ANd9GcRRWyHYfozfTveWggZ0TYTSjIamSqNI29KK71O7hrmw7TMiAKn-fVy0vGS50p_NBU8Ks1eaBhcTcGmbWl_tMIu-AgrH31zhe6weolENuL6XpQ" TargetMode="External"/><Relationship Id="rId207" Type="http://schemas.openxmlformats.org/officeDocument/2006/relationships/hyperlink" Target="https://encrypted-tbn2.gstatic.com/images?q=tbn:ANd9GcQ4WPcEMBznpu8pefQz_M9q1HztuUBZKlRIU5YatnGAlpQQuDfM2O2NNf3URvv31CTb5YxuSxCHwHNLwFGJcO3l9EJh8Y4E3lTsMMvnCa48fg" TargetMode="External"/><Relationship Id="rId202" Type="http://schemas.openxmlformats.org/officeDocument/2006/relationships/hyperlink" Target="https://encrypted-tbn1.gstatic.com/images?q=tbn:ANd9GcREnXRakNvepUTm3GGKLR6-s22uMGyrF5TxZA4o-vpINGZ0EBUcpo51LI089xeRbjBO4ss9L5v6mlwdMs_pBbEBXDMCT31dDbjthhvkpU7wIA" TargetMode="External"/><Relationship Id="rId201" Type="http://schemas.openxmlformats.org/officeDocument/2006/relationships/hyperlink" Target="https://encrypted-tbn0.gstatic.com/images?q=tbn:ANd9GcR--Ufl_yNCLr3Q5H9mmnTwOayCYcDiIrEsI2FoUMPIFZERkQlIScP6xc7ATtrJmadxW9a_dKojzvhj-0JjF583sGhSHacSxapW37AvVNmODQ" TargetMode="External"/><Relationship Id="rId200" Type="http://schemas.openxmlformats.org/officeDocument/2006/relationships/hyperlink" Target="https://encrypted-tbn2.gstatic.com/images?q=tbn:ANd9GcSWUviXcE6eYAbEfB_vvoR5lvK8oHMQ3WDRo08btv0iawOd-0ran1nvffnUt_6R2LrLhjmrAnUFW6cLNy7wFOgpb6Oo8IAUNGtfjCyHjIe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0"/>
    <col customWidth="1" min="3" max="3" width="15.75"/>
    <col customWidth="1" min="6" max="6" width="8.25"/>
    <col customWidth="1" min="8" max="8" width="7.25"/>
    <col customWidth="1" min="9" max="9" width="17.0"/>
    <col customWidth="1" min="10" max="10" width="13.13"/>
    <col customWidth="1" min="11" max="11" width="12.63"/>
    <col customWidth="1" min="12" max="12" width="14.38"/>
    <col customWidth="1" min="13" max="13" width="13.75"/>
    <col customWidth="1" min="14" max="14" width="15.38"/>
    <col customWidth="1" min="16" max="16" width="18.0"/>
  </cols>
  <sheetData>
    <row r="1">
      <c r="A1" s="1" t="s">
        <v>0</v>
      </c>
      <c r="B1" s="1" t="str">
        <f>IFERROR(__xludf.DUMMYFUNCTION("GOOGLETRANSLATE(A:A,""en"",""vi"")"),"Tên món ăn")</f>
        <v>Tên món ăn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1" t="str">
        <f>IFERROR(__xludf.DUMMYFUNCTION("GOOGLETRANSLATE(A:A,""en"",""vi"")"),"Quả táo")</f>
        <v>Quả táo</v>
      </c>
      <c r="C2" s="1">
        <v>39.0</v>
      </c>
      <c r="D2" s="1">
        <v>52.0</v>
      </c>
      <c r="E2" s="1" t="s">
        <v>15</v>
      </c>
      <c r="F2" s="1" t="s">
        <v>16</v>
      </c>
      <c r="G2" s="1" t="s">
        <v>17</v>
      </c>
      <c r="H2" s="1">
        <v>1.0</v>
      </c>
      <c r="I2" s="1">
        <v>1.0</v>
      </c>
      <c r="J2" s="1">
        <v>0.0</v>
      </c>
      <c r="K2" s="1">
        <v>107.0</v>
      </c>
      <c r="L2" s="1">
        <v>9.0</v>
      </c>
      <c r="M2" s="1">
        <v>6.0</v>
      </c>
      <c r="N2" s="2">
        <v>45749.0</v>
      </c>
      <c r="O2" s="3" t="s">
        <v>18</v>
      </c>
    </row>
    <row r="3">
      <c r="A3" s="1" t="s">
        <v>19</v>
      </c>
      <c r="B3" s="1" t="str">
        <f>IFERROR(__xludf.DUMMYFUNCTION("GOOGLETRANSLATE(A:A,""en"",""vi"")"),"Chuối")</f>
        <v>Chuối</v>
      </c>
      <c r="C3" s="1">
        <v>51.0</v>
      </c>
      <c r="D3" s="1">
        <v>96.0</v>
      </c>
      <c r="E3" s="1" t="s">
        <v>20</v>
      </c>
      <c r="F3" s="2">
        <v>45658.0</v>
      </c>
      <c r="G3" s="1" t="s">
        <v>17</v>
      </c>
      <c r="H3" s="1">
        <v>1.0</v>
      </c>
      <c r="I3" s="1">
        <v>1.0</v>
      </c>
      <c r="J3" s="1">
        <v>1.0</v>
      </c>
      <c r="K3" s="1">
        <v>358.0</v>
      </c>
      <c r="L3" s="1">
        <v>27.0</v>
      </c>
      <c r="M3" s="1">
        <v>5.0</v>
      </c>
      <c r="N3" s="2">
        <v>45810.0</v>
      </c>
      <c r="O3" s="3" t="s">
        <v>21</v>
      </c>
    </row>
    <row r="4">
      <c r="A4" s="1" t="s">
        <v>22</v>
      </c>
      <c r="B4" s="1" t="str">
        <f>IFERROR(__xludf.DUMMYFUNCTION("GOOGLETRANSLATE(A:A,""en"",""vi"")"),"Quả cam")</f>
        <v>Quả cam</v>
      </c>
      <c r="C4" s="1">
        <v>42.0</v>
      </c>
      <c r="D4" s="1">
        <v>43.0</v>
      </c>
      <c r="E4" s="1" t="s">
        <v>23</v>
      </c>
      <c r="F4" s="1" t="s">
        <v>24</v>
      </c>
      <c r="G4" s="1" t="s">
        <v>25</v>
      </c>
      <c r="H4" s="1">
        <v>1.0</v>
      </c>
      <c r="I4" s="1">
        <v>1.0</v>
      </c>
      <c r="J4" s="1">
        <v>0.0</v>
      </c>
      <c r="K4" s="1">
        <v>181.0</v>
      </c>
      <c r="L4" s="1">
        <v>10.0</v>
      </c>
      <c r="M4" s="1">
        <v>40.0</v>
      </c>
      <c r="N4" s="2">
        <v>45718.0</v>
      </c>
      <c r="O4" s="3" t="s">
        <v>26</v>
      </c>
    </row>
    <row r="5">
      <c r="A5" s="1" t="s">
        <v>27</v>
      </c>
      <c r="B5" s="1" t="str">
        <f>IFERROR(__xludf.DUMMYFUNCTION("GOOGLETRANSLATE(A:A,""en"",""vi"")"),"Dâu tây")</f>
        <v>Dâu tây</v>
      </c>
      <c r="C5" s="1">
        <v>40.0</v>
      </c>
      <c r="D5" s="1">
        <v>29.0</v>
      </c>
      <c r="E5" s="1" t="s">
        <v>28</v>
      </c>
      <c r="F5" s="1" t="s">
        <v>29</v>
      </c>
      <c r="G5" s="1" t="s">
        <v>16</v>
      </c>
      <c r="H5" s="1">
        <v>1.0</v>
      </c>
      <c r="I5" s="1">
        <v>1.0</v>
      </c>
      <c r="J5" s="1">
        <v>1.0</v>
      </c>
      <c r="K5" s="1">
        <v>153.0</v>
      </c>
      <c r="L5" s="1">
        <v>13.0</v>
      </c>
      <c r="M5" s="1">
        <v>16.0</v>
      </c>
      <c r="N5" s="1" t="s">
        <v>30</v>
      </c>
      <c r="O5" s="3" t="s">
        <v>31</v>
      </c>
    </row>
    <row r="6">
      <c r="A6" s="1" t="s">
        <v>32</v>
      </c>
      <c r="B6" s="1" t="str">
        <f>IFERROR(__xludf.DUMMYFUNCTION("GOOGLETRANSLATE(A:A,""en"",""vi"")"),"Quả việt quất")</f>
        <v>Quả việt quất</v>
      </c>
      <c r="C6" s="1">
        <v>53.0</v>
      </c>
      <c r="D6" s="1">
        <v>57.0</v>
      </c>
      <c r="E6" s="1" t="s">
        <v>15</v>
      </c>
      <c r="F6" s="1" t="s">
        <v>29</v>
      </c>
      <c r="G6" s="1" t="s">
        <v>16</v>
      </c>
      <c r="H6" s="1">
        <v>1.0</v>
      </c>
      <c r="I6" s="1">
        <v>1.0</v>
      </c>
      <c r="J6" s="1">
        <v>1.0</v>
      </c>
      <c r="K6" s="1">
        <v>77.0</v>
      </c>
      <c r="L6" s="1">
        <v>9.0</v>
      </c>
      <c r="M6" s="1">
        <v>6.0</v>
      </c>
      <c r="N6" s="2">
        <v>45749.0</v>
      </c>
      <c r="O6" s="3" t="s">
        <v>33</v>
      </c>
    </row>
    <row r="7">
      <c r="A7" s="1" t="s">
        <v>34</v>
      </c>
      <c r="B7" s="1" t="str">
        <f>IFERROR(__xludf.DUMMYFUNCTION("GOOGLETRANSLATE(A:A,""en"",""vi"")"),"Dưa hấu")</f>
        <v>Dưa hấu</v>
      </c>
      <c r="C7" s="1">
        <v>76.0</v>
      </c>
      <c r="D7" s="1">
        <v>30.0</v>
      </c>
      <c r="E7" s="1" t="s">
        <v>35</v>
      </c>
      <c r="F7" s="1" t="s">
        <v>36</v>
      </c>
      <c r="G7" s="1" t="s">
        <v>17</v>
      </c>
      <c r="H7" s="1">
        <v>1.0</v>
      </c>
      <c r="I7" s="1">
        <v>1.0</v>
      </c>
      <c r="J7" s="1">
        <v>1.0</v>
      </c>
      <c r="K7" s="1">
        <v>112.0</v>
      </c>
      <c r="L7" s="1">
        <v>11.0</v>
      </c>
      <c r="M7" s="1">
        <v>8.0</v>
      </c>
      <c r="N7" s="1" t="s">
        <v>36</v>
      </c>
      <c r="O7" s="3" t="s">
        <v>37</v>
      </c>
    </row>
    <row r="8">
      <c r="A8" s="1" t="s">
        <v>38</v>
      </c>
      <c r="B8" s="1" t="str">
        <f>IFERROR(__xludf.DUMMYFUNCTION("GOOGLETRANSLATE(A:A,""en"",""vi"")"),"Quả dứa")</f>
        <v>Quả dứa</v>
      </c>
      <c r="C8" s="1">
        <v>66.0</v>
      </c>
      <c r="D8" s="1">
        <v>50.0</v>
      </c>
      <c r="E8" s="1" t="s">
        <v>39</v>
      </c>
      <c r="F8" s="1" t="s">
        <v>40</v>
      </c>
      <c r="G8" s="1" t="s">
        <v>25</v>
      </c>
      <c r="H8" s="1">
        <v>1.0</v>
      </c>
      <c r="I8" s="1">
        <v>1.0</v>
      </c>
      <c r="J8" s="1">
        <v>1.0</v>
      </c>
      <c r="K8" s="1">
        <v>180.0</v>
      </c>
      <c r="L8" s="1">
        <v>12.0</v>
      </c>
      <c r="M8" s="1">
        <v>13.0</v>
      </c>
      <c r="N8" s="2">
        <v>45748.0</v>
      </c>
      <c r="O8" s="3" t="s">
        <v>41</v>
      </c>
    </row>
    <row r="9">
      <c r="A9" s="1" t="s">
        <v>42</v>
      </c>
      <c r="B9" s="1" t="str">
        <f>IFERROR(__xludf.DUMMYFUNCTION("GOOGLETRANSLATE(A:A,""en"",""vi"")"),"Quả xoài")</f>
        <v>Quả xoài</v>
      </c>
      <c r="C9" s="1">
        <v>51.0</v>
      </c>
      <c r="D9" s="1">
        <v>60.0</v>
      </c>
      <c r="E9" s="1" t="s">
        <v>43</v>
      </c>
      <c r="F9" s="1" t="s">
        <v>44</v>
      </c>
      <c r="G9" s="1" t="s">
        <v>45</v>
      </c>
      <c r="H9" s="1">
        <v>1.0</v>
      </c>
      <c r="I9" s="1">
        <v>1.0</v>
      </c>
      <c r="J9" s="1">
        <v>2.0</v>
      </c>
      <c r="K9" s="1">
        <v>156.0</v>
      </c>
      <c r="L9" s="1">
        <v>9.0</v>
      </c>
      <c r="M9" s="1">
        <v>11.0</v>
      </c>
      <c r="N9" s="2">
        <v>45809.0</v>
      </c>
      <c r="O9" s="3" t="s">
        <v>46</v>
      </c>
    </row>
    <row r="10">
      <c r="A10" s="1" t="s">
        <v>47</v>
      </c>
      <c r="B10" s="1" t="str">
        <f>IFERROR(__xludf.DUMMYFUNCTION("GOOGLETRANSLATE(A:A,""en"",""vi"")"),"Quả nho")</f>
        <v>Quả nho</v>
      </c>
      <c r="C10" s="1">
        <v>46.0</v>
      </c>
      <c r="D10" s="1">
        <v>69.0</v>
      </c>
      <c r="E10" s="1" t="s">
        <v>48</v>
      </c>
      <c r="F10" s="1" t="s">
        <v>29</v>
      </c>
      <c r="G10" s="1" t="s">
        <v>17</v>
      </c>
      <c r="H10" s="1">
        <v>1.0</v>
      </c>
      <c r="I10" s="1">
        <v>1.0</v>
      </c>
      <c r="J10" s="1">
        <v>2.0</v>
      </c>
      <c r="K10" s="1">
        <v>191.0</v>
      </c>
      <c r="L10" s="1">
        <v>11.0</v>
      </c>
      <c r="M10" s="1">
        <v>10.0</v>
      </c>
      <c r="N10" s="1" t="s">
        <v>24</v>
      </c>
      <c r="O10" s="3" t="s">
        <v>49</v>
      </c>
    </row>
    <row r="11">
      <c r="A11" s="1" t="s">
        <v>50</v>
      </c>
      <c r="B11" s="1" t="str">
        <f>IFERROR(__xludf.DUMMYFUNCTION("GOOGLETRANSLATE(A:A,""en"",""vi"")"),"Quả bơ")</f>
        <v>Quả bơ</v>
      </c>
      <c r="C11" s="1">
        <v>15.0</v>
      </c>
      <c r="D11" s="1">
        <v>160.0</v>
      </c>
      <c r="E11" s="1" t="s">
        <v>23</v>
      </c>
      <c r="F11" s="1" t="s">
        <v>30</v>
      </c>
      <c r="G11" s="1" t="s">
        <v>43</v>
      </c>
      <c r="H11" s="1">
        <v>1.0</v>
      </c>
      <c r="I11" s="1">
        <v>1.0</v>
      </c>
      <c r="J11" s="1">
        <v>7.0</v>
      </c>
      <c r="K11" s="1">
        <v>485.0</v>
      </c>
      <c r="L11" s="1">
        <v>29.0</v>
      </c>
      <c r="M11" s="1">
        <v>12.0</v>
      </c>
      <c r="N11" s="2">
        <v>45844.0</v>
      </c>
      <c r="O11" s="3" t="s">
        <v>51</v>
      </c>
    </row>
    <row r="12">
      <c r="A12" s="1" t="s">
        <v>52</v>
      </c>
      <c r="B12" s="1" t="str">
        <f>IFERROR(__xludf.DUMMYFUNCTION("GOOGLETRANSLATE(A:A,""en"",""vi"")"),"Cà chua")</f>
        <v>Cà chua</v>
      </c>
      <c r="C12" s="1">
        <v>15.0</v>
      </c>
      <c r="D12" s="1">
        <v>18.0</v>
      </c>
      <c r="E12" s="1" t="s">
        <v>53</v>
      </c>
      <c r="F12" s="1" t="s">
        <v>24</v>
      </c>
      <c r="G12" s="1" t="s">
        <v>17</v>
      </c>
      <c r="H12" s="1">
        <v>1.0</v>
      </c>
      <c r="I12" s="1">
        <v>1.0</v>
      </c>
      <c r="J12" s="1">
        <v>5.0</v>
      </c>
      <c r="K12" s="1">
        <v>237.0</v>
      </c>
      <c r="L12" s="1">
        <v>11.0</v>
      </c>
      <c r="M12" s="1">
        <v>6.0</v>
      </c>
      <c r="N12" s="2">
        <v>45689.0</v>
      </c>
      <c r="O12" s="3" t="s">
        <v>54</v>
      </c>
    </row>
    <row r="13">
      <c r="A13" s="1" t="s">
        <v>55</v>
      </c>
      <c r="B13" s="1" t="str">
        <f>IFERROR(__xludf.DUMMYFUNCTION("GOOGLETRANSLATE(A:A,""en"",""vi"")"),"Cà rốt")</f>
        <v>Cà rốt</v>
      </c>
      <c r="C13" s="1">
        <v>47.0</v>
      </c>
      <c r="D13" s="1">
        <v>41.0</v>
      </c>
      <c r="E13" s="1" t="s">
        <v>56</v>
      </c>
      <c r="F13" s="1" t="s">
        <v>24</v>
      </c>
      <c r="G13" s="1" t="s">
        <v>17</v>
      </c>
      <c r="H13" s="1">
        <v>1.0</v>
      </c>
      <c r="I13" s="1">
        <v>1.0</v>
      </c>
      <c r="J13" s="1">
        <v>69.0</v>
      </c>
      <c r="K13" s="1">
        <v>320.0</v>
      </c>
      <c r="L13" s="1">
        <v>12.0</v>
      </c>
      <c r="M13" s="1">
        <v>33.0</v>
      </c>
      <c r="N13" s="2">
        <v>45871.0</v>
      </c>
      <c r="O13" s="1" t="s">
        <v>57</v>
      </c>
    </row>
    <row r="14">
      <c r="A14" s="1" t="s">
        <v>58</v>
      </c>
      <c r="B14" s="1" t="str">
        <f>IFERROR(__xludf.DUMMYFUNCTION("GOOGLETRANSLATE(A:A,""en"",""vi"")"),"bông cải xanh")</f>
        <v>bông cải xanh</v>
      </c>
      <c r="C14" s="1">
        <v>15.0</v>
      </c>
      <c r="D14" s="1">
        <v>55.0</v>
      </c>
      <c r="E14" s="1" t="s">
        <v>59</v>
      </c>
      <c r="F14" s="2">
        <v>45692.0</v>
      </c>
      <c r="G14" s="1" t="s">
        <v>36</v>
      </c>
      <c r="H14" s="1">
        <v>1.0</v>
      </c>
      <c r="I14" s="1">
        <v>1.0</v>
      </c>
      <c r="J14" s="1">
        <v>33.0</v>
      </c>
      <c r="K14" s="1">
        <v>316.0</v>
      </c>
      <c r="L14" s="1">
        <v>21.0</v>
      </c>
      <c r="M14" s="1">
        <v>47.0</v>
      </c>
      <c r="N14" s="2">
        <v>45810.0</v>
      </c>
      <c r="O14" s="1" t="s">
        <v>60</v>
      </c>
    </row>
    <row r="15">
      <c r="A15" s="1" t="s">
        <v>61</v>
      </c>
      <c r="B15" s="1" t="str">
        <f>IFERROR(__xludf.DUMMYFUNCTION("GOOGLETRANSLATE(A:A,""en"",""vi"")"),"Rau chân vịt")</f>
        <v>Rau chân vịt</v>
      </c>
      <c r="C15" s="1">
        <v>15.0</v>
      </c>
      <c r="D15" s="1">
        <v>23.0</v>
      </c>
      <c r="E15" s="2">
        <v>45811.0</v>
      </c>
      <c r="F15" s="2">
        <v>45902.0</v>
      </c>
      <c r="G15" s="1" t="s">
        <v>45</v>
      </c>
      <c r="H15" s="1">
        <v>1.0</v>
      </c>
      <c r="I15" s="1">
        <v>1.0</v>
      </c>
      <c r="J15" s="1">
        <v>79.0</v>
      </c>
      <c r="K15" s="1">
        <v>558.0</v>
      </c>
      <c r="L15" s="1">
        <v>79.0</v>
      </c>
      <c r="M15" s="1">
        <v>99.0</v>
      </c>
      <c r="N15" s="2">
        <v>45690.0</v>
      </c>
      <c r="O15" s="1" t="s">
        <v>62</v>
      </c>
    </row>
    <row r="16">
      <c r="A16" s="1" t="s">
        <v>63</v>
      </c>
      <c r="B16" s="1" t="str">
        <f>IFERROR(__xludf.DUMMYFUNCTION("GOOGLETRANSLATE(A:A,""en"",""vi"")"),"Rau xà lách")</f>
        <v>Rau xà lách</v>
      </c>
      <c r="C16" s="1">
        <v>15.0</v>
      </c>
      <c r="D16" s="1">
        <v>5.0</v>
      </c>
      <c r="E16" s="1" t="s">
        <v>64</v>
      </c>
      <c r="F16" s="1" t="s">
        <v>40</v>
      </c>
      <c r="G16" s="1" t="s">
        <v>25</v>
      </c>
      <c r="H16" s="1">
        <v>1.0</v>
      </c>
      <c r="I16" s="1">
        <v>1.0</v>
      </c>
      <c r="J16" s="1">
        <v>5.0</v>
      </c>
      <c r="K16" s="1">
        <v>45.0</v>
      </c>
      <c r="L16" s="1">
        <v>8.0</v>
      </c>
      <c r="M16" s="1">
        <v>18.0</v>
      </c>
      <c r="N16" s="1" t="s">
        <v>40</v>
      </c>
      <c r="O16" s="1" t="s">
        <v>65</v>
      </c>
    </row>
    <row r="17">
      <c r="A17" s="1" t="s">
        <v>66</v>
      </c>
      <c r="B17" s="1" t="str">
        <f>IFERROR(__xludf.DUMMYFUNCTION("GOOGLETRANSLATE(A:A,""en"",""vi"")"),"Quả dưa chuột")</f>
        <v>Quả dưa chuột</v>
      </c>
      <c r="C17" s="1">
        <v>15.0</v>
      </c>
      <c r="D17" s="1">
        <v>16.0</v>
      </c>
      <c r="E17" s="2">
        <v>45811.0</v>
      </c>
      <c r="F17" s="1" t="s">
        <v>29</v>
      </c>
      <c r="G17" s="1" t="s">
        <v>25</v>
      </c>
      <c r="H17" s="1">
        <v>1.0</v>
      </c>
      <c r="I17" s="1">
        <v>1.0</v>
      </c>
      <c r="J17" s="1">
        <v>2.0</v>
      </c>
      <c r="K17" s="1">
        <v>147.0</v>
      </c>
      <c r="L17" s="1">
        <v>13.0</v>
      </c>
      <c r="M17" s="1">
        <v>16.0</v>
      </c>
      <c r="N17" s="1" t="s">
        <v>40</v>
      </c>
      <c r="O17" s="1" t="s">
        <v>67</v>
      </c>
    </row>
    <row r="18">
      <c r="A18" s="1" t="s">
        <v>68</v>
      </c>
      <c r="B18" s="1" t="str">
        <f>IFERROR(__xludf.DUMMYFUNCTION("GOOGLETRANSLATE(A:A,""en"",""vi"")"),"Bí ngòi")</f>
        <v>Bí ngòi</v>
      </c>
      <c r="C18" s="1">
        <v>15.0</v>
      </c>
      <c r="D18" s="1">
        <v>17.0</v>
      </c>
      <c r="E18" s="2">
        <v>45660.0</v>
      </c>
      <c r="F18" s="2">
        <v>45689.0</v>
      </c>
      <c r="G18" s="1" t="s">
        <v>17</v>
      </c>
      <c r="H18" s="1">
        <v>1.0</v>
      </c>
      <c r="I18" s="1">
        <v>1.0</v>
      </c>
      <c r="J18" s="1">
        <v>3.0</v>
      </c>
      <c r="K18" s="1">
        <v>295.0</v>
      </c>
      <c r="L18" s="1">
        <v>18.0</v>
      </c>
      <c r="M18" s="1">
        <v>16.0</v>
      </c>
      <c r="N18" s="1" t="s">
        <v>64</v>
      </c>
      <c r="O18" s="3" t="s">
        <v>69</v>
      </c>
    </row>
    <row r="19">
      <c r="A19" s="1" t="s">
        <v>70</v>
      </c>
      <c r="B19" s="1" t="str">
        <f>IFERROR(__xludf.DUMMYFUNCTION("GOOGLETRANSLATE(A:A,""en"",""vi"")"),"Ớt chuông")</f>
        <v>Ớt chuông</v>
      </c>
      <c r="C19" s="1">
        <v>15.0</v>
      </c>
      <c r="D19" s="1">
        <v>31.0</v>
      </c>
      <c r="E19" s="1" t="s">
        <v>71</v>
      </c>
      <c r="F19" s="2">
        <v>45717.0</v>
      </c>
      <c r="G19" s="1" t="s">
        <v>16</v>
      </c>
      <c r="H19" s="1">
        <v>1.0</v>
      </c>
      <c r="I19" s="1">
        <v>1.0</v>
      </c>
      <c r="J19" s="1">
        <v>1.0</v>
      </c>
      <c r="K19" s="1">
        <v>211.0</v>
      </c>
      <c r="L19" s="1">
        <v>10.0</v>
      </c>
      <c r="M19" s="1">
        <v>10.0</v>
      </c>
      <c r="N19" s="2">
        <v>45659.0</v>
      </c>
      <c r="O19" s="3" t="s">
        <v>72</v>
      </c>
    </row>
    <row r="20">
      <c r="A20" s="1" t="s">
        <v>73</v>
      </c>
      <c r="B20" s="1" t="str">
        <f>IFERROR(__xludf.DUMMYFUNCTION("GOOGLETRANSLATE(A:A,""en"",""vi"")"),"Súp lơ")</f>
        <v>Súp lơ</v>
      </c>
      <c r="C20" s="1">
        <v>15.0</v>
      </c>
      <c r="D20" s="1">
        <v>25.0</v>
      </c>
      <c r="E20" s="1" t="s">
        <v>74</v>
      </c>
      <c r="F20" s="1" t="s">
        <v>30</v>
      </c>
      <c r="G20" s="1" t="s">
        <v>16</v>
      </c>
      <c r="H20" s="1">
        <v>1.0</v>
      </c>
      <c r="I20" s="1">
        <v>1.0</v>
      </c>
      <c r="J20" s="1">
        <v>30.0</v>
      </c>
      <c r="K20" s="1">
        <v>299.0</v>
      </c>
      <c r="L20" s="1">
        <v>15.0</v>
      </c>
      <c r="M20" s="1">
        <v>22.0</v>
      </c>
      <c r="N20" s="1" t="s">
        <v>30</v>
      </c>
      <c r="O20" s="3" t="s">
        <v>75</v>
      </c>
    </row>
    <row r="21">
      <c r="A21" s="1" t="s">
        <v>76</v>
      </c>
      <c r="B21" s="1" t="str">
        <f>IFERROR(__xludf.DUMMYFUNCTION("GOOGLETRANSLATE(A:A,""en"",""vi"")"),"Cần tây")</f>
        <v>Cần tây</v>
      </c>
      <c r="C21" s="1">
        <v>15.0</v>
      </c>
      <c r="D21" s="1">
        <v>6.0</v>
      </c>
      <c r="E21" s="2">
        <v>45689.0</v>
      </c>
      <c r="F21" s="1" t="s">
        <v>16</v>
      </c>
      <c r="G21" s="1" t="s">
        <v>25</v>
      </c>
      <c r="H21" s="1">
        <v>1.0</v>
      </c>
      <c r="I21" s="1">
        <v>1.0</v>
      </c>
      <c r="J21" s="1">
        <v>35.0</v>
      </c>
      <c r="K21" s="1">
        <v>104.0</v>
      </c>
      <c r="L21" s="1">
        <v>8.0</v>
      </c>
      <c r="M21" s="1">
        <v>40.0</v>
      </c>
      <c r="N21" s="2">
        <v>45809.0</v>
      </c>
      <c r="O21" s="3" t="s">
        <v>77</v>
      </c>
    </row>
    <row r="22">
      <c r="A22" s="1" t="s">
        <v>78</v>
      </c>
      <c r="B22" s="1" t="str">
        <f>IFERROR(__xludf.DUMMYFUNCTION("GOOGLETRANSLATE(A:A,""en"",""vi"")"),"Cà tím")</f>
        <v>Cà tím</v>
      </c>
      <c r="C22" s="1">
        <v>15.0</v>
      </c>
      <c r="D22" s="1">
        <v>25.0</v>
      </c>
      <c r="E22" s="1" t="s">
        <v>71</v>
      </c>
      <c r="F22" s="1" t="s">
        <v>64</v>
      </c>
      <c r="G22" s="1" t="s">
        <v>17</v>
      </c>
      <c r="H22" s="1">
        <v>1.0</v>
      </c>
      <c r="I22" s="1">
        <v>1.0</v>
      </c>
      <c r="J22" s="1">
        <v>2.0</v>
      </c>
      <c r="K22" s="1">
        <v>229.0</v>
      </c>
      <c r="L22" s="1">
        <v>14.0</v>
      </c>
      <c r="M22" s="1">
        <v>9.0</v>
      </c>
      <c r="N22" s="1" t="s">
        <v>79</v>
      </c>
      <c r="O22" s="3" t="s">
        <v>80</v>
      </c>
    </row>
    <row r="23">
      <c r="A23" s="1" t="s">
        <v>81</v>
      </c>
      <c r="B23" s="1" t="str">
        <f>IFERROR(__xludf.DUMMYFUNCTION("GOOGLETRANSLATE(A:A,""en"",""vi"")"),"Khoai lang")</f>
        <v>Khoai lang</v>
      </c>
      <c r="C23" s="1">
        <v>70.0</v>
      </c>
      <c r="D23" s="1">
        <v>86.0</v>
      </c>
      <c r="E23" s="1" t="s">
        <v>82</v>
      </c>
      <c r="F23" s="2">
        <v>45809.0</v>
      </c>
      <c r="G23" s="1" t="s">
        <v>25</v>
      </c>
      <c r="H23" s="1">
        <v>1.0</v>
      </c>
      <c r="I23" s="1">
        <v>1.0</v>
      </c>
      <c r="J23" s="1">
        <v>55.0</v>
      </c>
      <c r="K23" s="1">
        <v>337.0</v>
      </c>
      <c r="L23" s="1">
        <v>23.0</v>
      </c>
      <c r="M23" s="1">
        <v>30.0</v>
      </c>
      <c r="N23" s="1" t="s">
        <v>79</v>
      </c>
      <c r="O23" s="3" t="s">
        <v>83</v>
      </c>
    </row>
    <row r="24">
      <c r="A24" s="1" t="s">
        <v>84</v>
      </c>
      <c r="B24" s="1" t="str">
        <f>IFERROR(__xludf.DUMMYFUNCTION("GOOGLETRANSLATE(A:A,""en"",""vi"")"),"Gạo lứt")</f>
        <v>Gạo lứt</v>
      </c>
      <c r="C24" s="1">
        <v>68.0</v>
      </c>
      <c r="D24" s="1">
        <v>216.0</v>
      </c>
      <c r="E24" s="1" t="s">
        <v>85</v>
      </c>
      <c r="F24" s="1" t="s">
        <v>74</v>
      </c>
      <c r="G24" s="2">
        <v>45870.0</v>
      </c>
      <c r="H24" s="1">
        <v>1.0</v>
      </c>
      <c r="I24" s="1">
        <v>1.0</v>
      </c>
      <c r="J24" s="1">
        <v>7.0</v>
      </c>
      <c r="K24" s="1">
        <v>154.0</v>
      </c>
      <c r="L24" s="1">
        <v>43.0</v>
      </c>
      <c r="M24" s="1">
        <v>19.0</v>
      </c>
      <c r="N24" s="2">
        <v>45780.0</v>
      </c>
      <c r="O24" s="3" t="s">
        <v>86</v>
      </c>
    </row>
    <row r="25">
      <c r="A25" s="1" t="s">
        <v>87</v>
      </c>
      <c r="B25" s="1" t="str">
        <f>IFERROR(__xludf.DUMMYFUNCTION("GOOGLETRANSLATE(A:A,""en"",""vi"")"),"Hạt diêm mạch")</f>
        <v>Hạt diêm mạch</v>
      </c>
      <c r="C25" s="1">
        <v>53.0</v>
      </c>
      <c r="D25" s="1">
        <v>120.0</v>
      </c>
      <c r="E25" s="2">
        <v>45737.0</v>
      </c>
      <c r="F25" s="2">
        <v>45751.0</v>
      </c>
      <c r="G25" s="2">
        <v>45901.0</v>
      </c>
      <c r="H25" s="1">
        <v>1.0</v>
      </c>
      <c r="I25" s="1">
        <v>1.0</v>
      </c>
      <c r="J25" s="1">
        <v>5.0</v>
      </c>
      <c r="K25" s="1">
        <v>172.0</v>
      </c>
      <c r="L25" s="1">
        <v>64.0</v>
      </c>
      <c r="M25" s="1">
        <v>17.0</v>
      </c>
      <c r="N25" s="2">
        <v>45871.0</v>
      </c>
      <c r="O25" s="3" t="s">
        <v>88</v>
      </c>
    </row>
    <row r="26">
      <c r="A26" s="1" t="s">
        <v>89</v>
      </c>
      <c r="B26" s="1" t="str">
        <f>IFERROR(__xludf.DUMMYFUNCTION("GOOGLETRANSLATE(A:A,""en"",""vi"")"),"Yến mạch")</f>
        <v>Yến mạch</v>
      </c>
      <c r="C26" s="1">
        <v>55.0</v>
      </c>
      <c r="D26" s="1">
        <v>153.0</v>
      </c>
      <c r="E26" s="2">
        <v>45742.0</v>
      </c>
      <c r="F26" s="2">
        <v>45721.0</v>
      </c>
      <c r="G26" s="2">
        <v>45840.0</v>
      </c>
      <c r="H26" s="1">
        <v>1.0</v>
      </c>
      <c r="I26" s="1">
        <v>1.0</v>
      </c>
      <c r="J26" s="1">
        <v>2.0</v>
      </c>
      <c r="K26" s="1">
        <v>164.0</v>
      </c>
      <c r="L26" s="1">
        <v>79.0</v>
      </c>
      <c r="M26" s="1">
        <v>54.0</v>
      </c>
      <c r="N26" s="1" t="s">
        <v>53</v>
      </c>
      <c r="O26" s="3" t="s">
        <v>90</v>
      </c>
    </row>
    <row r="27">
      <c r="A27" s="1" t="s">
        <v>91</v>
      </c>
      <c r="B27" s="1" t="str">
        <f>IFERROR(__xludf.DUMMYFUNCTION("GOOGLETRANSLATE(A:A,""en"",""vi"")"),"Bánh mì nguyên cám")</f>
        <v>Bánh mì nguyên cám</v>
      </c>
      <c r="C27" s="1">
        <v>69.0</v>
      </c>
      <c r="D27" s="1">
        <v>79.0</v>
      </c>
      <c r="E27" s="2">
        <v>45762.0</v>
      </c>
      <c r="F27" s="2">
        <v>45902.0</v>
      </c>
      <c r="G27" s="1" t="s">
        <v>64</v>
      </c>
      <c r="H27" s="1">
        <v>1.0</v>
      </c>
      <c r="I27" s="1">
        <v>1.0</v>
      </c>
      <c r="J27" s="1">
        <v>134.0</v>
      </c>
      <c r="K27" s="1">
        <v>82.0</v>
      </c>
      <c r="L27" s="1">
        <v>29.0</v>
      </c>
      <c r="M27" s="1">
        <v>20.0</v>
      </c>
      <c r="N27" s="2">
        <v>45840.0</v>
      </c>
      <c r="O27" s="3" t="s">
        <v>92</v>
      </c>
    </row>
    <row r="28">
      <c r="A28" s="1" t="s">
        <v>93</v>
      </c>
      <c r="B28" s="1" t="str">
        <f>IFERROR(__xludf.DUMMYFUNCTION("GOOGLETRANSLATE(A:A,""en"",""vi"")"),"Cá hồi")</f>
        <v>Cá hồi</v>
      </c>
      <c r="C28" s="1">
        <v>0.0</v>
      </c>
      <c r="D28" s="1">
        <v>206.0</v>
      </c>
      <c r="E28" s="1" t="s">
        <v>94</v>
      </c>
      <c r="F28" s="1" t="s">
        <v>95</v>
      </c>
      <c r="G28" s="1" t="s">
        <v>39</v>
      </c>
      <c r="H28" s="1">
        <v>1.0</v>
      </c>
      <c r="I28" s="1">
        <v>1.0</v>
      </c>
      <c r="J28" s="1">
        <v>59.0</v>
      </c>
      <c r="K28" s="1">
        <v>628.0</v>
      </c>
      <c r="L28" s="1">
        <v>27.0</v>
      </c>
      <c r="M28" s="1">
        <v>12.0</v>
      </c>
      <c r="N28" s="1" t="s">
        <v>94</v>
      </c>
      <c r="O28" s="3" t="s">
        <v>96</v>
      </c>
    </row>
    <row r="29">
      <c r="A29" s="1" t="s">
        <v>97</v>
      </c>
      <c r="B29" s="1" t="str">
        <f>IFERROR(__xludf.DUMMYFUNCTION("GOOGLETRANSLATE(A:A,""en"",""vi"")"),"Ức gà")</f>
        <v>Ức gà</v>
      </c>
      <c r="C29" s="1">
        <v>0.0</v>
      </c>
      <c r="D29" s="1">
        <v>165.0</v>
      </c>
      <c r="E29" s="1" t="s">
        <v>94</v>
      </c>
      <c r="F29" s="1" t="s">
        <v>98</v>
      </c>
      <c r="G29" s="2">
        <v>45811.0</v>
      </c>
      <c r="H29" s="1">
        <v>1.0</v>
      </c>
      <c r="I29" s="1">
        <v>1.0</v>
      </c>
      <c r="J29" s="1">
        <v>74.0</v>
      </c>
      <c r="K29" s="1">
        <v>354.0</v>
      </c>
      <c r="L29" s="1">
        <v>29.0</v>
      </c>
      <c r="M29" s="1">
        <v>11.0</v>
      </c>
      <c r="N29" s="1" t="s">
        <v>94</v>
      </c>
      <c r="O29" s="1" t="s">
        <v>99</v>
      </c>
    </row>
    <row r="30">
      <c r="A30" s="1" t="s">
        <v>100</v>
      </c>
      <c r="B30" s="1" t="str">
        <f>IFERROR(__xludf.DUMMYFUNCTION("GOOGLETRANSLATE(A:A,""en"",""vi"")"),"Thịt bò nạc")</f>
        <v>Thịt bò nạc</v>
      </c>
      <c r="C30" s="1">
        <v>0.0</v>
      </c>
      <c r="D30" s="1">
        <v>250.0</v>
      </c>
      <c r="E30" s="1" t="s">
        <v>94</v>
      </c>
      <c r="F30" s="1" t="s">
        <v>101</v>
      </c>
      <c r="G30" s="1" t="s">
        <v>102</v>
      </c>
      <c r="H30" s="1">
        <v>1.0</v>
      </c>
      <c r="I30" s="1">
        <v>1.0</v>
      </c>
      <c r="J30" s="1">
        <v>54.0</v>
      </c>
      <c r="K30" s="1">
        <v>376.0</v>
      </c>
      <c r="L30" s="1">
        <v>20.0</v>
      </c>
      <c r="M30" s="1">
        <v>12.0</v>
      </c>
      <c r="N30" s="1" t="s">
        <v>94</v>
      </c>
      <c r="O30" s="1" t="s">
        <v>103</v>
      </c>
    </row>
    <row r="31">
      <c r="A31" s="1" t="s">
        <v>104</v>
      </c>
      <c r="B31" s="1" t="str">
        <f>IFERROR(__xludf.DUMMYFUNCTION("GOOGLETRANSLATE(A:A,""en"",""vi"")"),"Ức gà tây")</f>
        <v>Ức gà tây</v>
      </c>
      <c r="C31" s="1">
        <v>0.0</v>
      </c>
      <c r="D31" s="1">
        <v>98.0</v>
      </c>
      <c r="E31" s="1" t="s">
        <v>94</v>
      </c>
      <c r="F31" s="1" t="s">
        <v>95</v>
      </c>
      <c r="G31" s="1" t="s">
        <v>64</v>
      </c>
      <c r="H31" s="1">
        <v>1.0</v>
      </c>
      <c r="I31" s="1">
        <v>1.0</v>
      </c>
      <c r="J31" s="1">
        <v>47.0</v>
      </c>
      <c r="K31" s="1">
        <v>290.0</v>
      </c>
      <c r="L31" s="1">
        <v>22.0</v>
      </c>
      <c r="M31" s="1">
        <v>10.0</v>
      </c>
      <c r="N31" s="1" t="s">
        <v>94</v>
      </c>
      <c r="O31" s="1" t="s">
        <v>105</v>
      </c>
    </row>
    <row r="32">
      <c r="A32" s="1" t="s">
        <v>106</v>
      </c>
      <c r="B32" s="1" t="str">
        <f>IFERROR(__xludf.DUMMYFUNCTION("GOOGLETRANSLATE(A:A,""en"",""vi"")"),"Trứng")</f>
        <v>Trứng</v>
      </c>
      <c r="C32" s="1">
        <v>0.0</v>
      </c>
      <c r="D32" s="1">
        <v>78.0</v>
      </c>
      <c r="E32" s="1" t="s">
        <v>36</v>
      </c>
      <c r="F32" s="1" t="s">
        <v>71</v>
      </c>
      <c r="G32" s="2">
        <v>45721.0</v>
      </c>
      <c r="H32" s="1">
        <v>1.0</v>
      </c>
      <c r="I32" s="1">
        <v>1.0</v>
      </c>
      <c r="J32" s="1">
        <v>62.0</v>
      </c>
      <c r="K32" s="1">
        <v>63.0</v>
      </c>
      <c r="L32" s="1">
        <v>10.0</v>
      </c>
      <c r="M32" s="1">
        <v>28.0</v>
      </c>
      <c r="N32" s="1" t="s">
        <v>94</v>
      </c>
      <c r="O32" s="3" t="s">
        <v>107</v>
      </c>
    </row>
    <row r="33">
      <c r="A33" s="1" t="s">
        <v>108</v>
      </c>
      <c r="B33" s="1" t="str">
        <f>IFERROR(__xludf.DUMMYFUNCTION("GOOGLETRANSLATE(A:A,""en"",""vi"")"),"Hạnh nhân")</f>
        <v>Hạnh nhân</v>
      </c>
      <c r="C33" s="1">
        <v>0.0</v>
      </c>
      <c r="D33" s="1">
        <v>579.0</v>
      </c>
      <c r="E33" s="2">
        <v>45829.0</v>
      </c>
      <c r="F33" s="2">
        <v>45709.0</v>
      </c>
      <c r="G33" s="1" t="s">
        <v>109</v>
      </c>
      <c r="H33" s="1">
        <v>1.0</v>
      </c>
      <c r="I33" s="1">
        <v>1.0</v>
      </c>
      <c r="J33" s="1">
        <v>1.0</v>
      </c>
      <c r="K33" s="1">
        <v>733.0</v>
      </c>
      <c r="L33" s="1">
        <v>270.0</v>
      </c>
      <c r="M33" s="1">
        <v>264.0</v>
      </c>
      <c r="N33" s="2">
        <v>45789.0</v>
      </c>
      <c r="O33" s="3" t="s">
        <v>110</v>
      </c>
    </row>
    <row r="34">
      <c r="A34" s="1" t="s">
        <v>111</v>
      </c>
      <c r="B34" s="1" t="str">
        <f>IFERROR(__xludf.DUMMYFUNCTION("GOOGLETRANSLATE(A:A,""en"",""vi"")"),"Quả óc chó")</f>
        <v>Quả óc chó</v>
      </c>
      <c r="C34" s="1">
        <v>0.0</v>
      </c>
      <c r="D34" s="1">
        <v>654.0</v>
      </c>
      <c r="E34" s="2">
        <v>45851.0</v>
      </c>
      <c r="F34" s="2">
        <v>45703.0</v>
      </c>
      <c r="G34" s="1" t="s">
        <v>112</v>
      </c>
      <c r="H34" s="1">
        <v>1.0</v>
      </c>
      <c r="I34" s="1">
        <v>1.0</v>
      </c>
      <c r="J34" s="1">
        <v>2.0</v>
      </c>
      <c r="K34" s="1">
        <v>441.0</v>
      </c>
      <c r="L34" s="1">
        <v>158.0</v>
      </c>
      <c r="M34" s="1">
        <v>98.0</v>
      </c>
      <c r="N34" s="2">
        <v>45844.0</v>
      </c>
      <c r="O34" s="3" t="s">
        <v>113</v>
      </c>
    </row>
    <row r="35">
      <c r="A35" s="1" t="s">
        <v>114</v>
      </c>
      <c r="B35" s="1" t="str">
        <f>IFERROR(__xludf.DUMMYFUNCTION("GOOGLETRANSLATE(A:A,""en"",""vi"")"),"Đậu phộng")</f>
        <v>Đậu phộng</v>
      </c>
      <c r="C35" s="1">
        <v>14.0</v>
      </c>
      <c r="D35" s="1">
        <v>567.0</v>
      </c>
      <c r="E35" s="2">
        <v>45673.0</v>
      </c>
      <c r="F35" s="2">
        <v>45894.0</v>
      </c>
      <c r="G35" s="1" t="s">
        <v>115</v>
      </c>
      <c r="H35" s="1">
        <v>1.0</v>
      </c>
      <c r="I35" s="1">
        <v>1.0</v>
      </c>
      <c r="J35" s="1">
        <v>18.0</v>
      </c>
      <c r="K35" s="1">
        <v>705.0</v>
      </c>
      <c r="L35" s="1">
        <v>168.0</v>
      </c>
      <c r="M35" s="1">
        <v>92.0</v>
      </c>
      <c r="N35" s="2">
        <v>45785.0</v>
      </c>
      <c r="O35" s="1" t="s">
        <v>116</v>
      </c>
    </row>
    <row r="36">
      <c r="A36" s="1" t="s">
        <v>117</v>
      </c>
      <c r="B36" s="1" t="str">
        <f>IFERROR(__xludf.DUMMYFUNCTION("GOOGLETRANSLATE(A:A,""en"",""vi"")"),"Sữa chua Hy Lạp")</f>
        <v>Sữa chua Hy Lạp</v>
      </c>
      <c r="C36" s="1">
        <v>11.0</v>
      </c>
      <c r="D36" s="1">
        <v>59.0</v>
      </c>
      <c r="E36" s="2">
        <v>45811.0</v>
      </c>
      <c r="F36" s="1" t="s">
        <v>56</v>
      </c>
      <c r="G36" s="1" t="s">
        <v>45</v>
      </c>
      <c r="H36" s="1">
        <v>1.0</v>
      </c>
      <c r="I36" s="1">
        <v>1.0</v>
      </c>
      <c r="J36" s="1">
        <v>36.0</v>
      </c>
      <c r="K36" s="1">
        <v>141.0</v>
      </c>
      <c r="L36" s="1">
        <v>12.0</v>
      </c>
      <c r="M36" s="1">
        <v>118.0</v>
      </c>
      <c r="N36" s="1" t="s">
        <v>94</v>
      </c>
      <c r="O36" s="1" t="s">
        <v>118</v>
      </c>
    </row>
    <row r="37">
      <c r="A37" s="1" t="s">
        <v>119</v>
      </c>
      <c r="B37" s="1" t="str">
        <f>IFERROR(__xludf.DUMMYFUNCTION("GOOGLETRANSLATE(A:A,""en"",""vi"")"),"Phô mai tươi")</f>
        <v>Phô mai tươi</v>
      </c>
      <c r="C37" s="1">
        <v>10.0</v>
      </c>
      <c r="D37" s="1">
        <v>98.0</v>
      </c>
      <c r="E37" s="2">
        <v>45810.0</v>
      </c>
      <c r="F37" s="2">
        <v>45668.0</v>
      </c>
      <c r="G37" s="2">
        <v>45720.0</v>
      </c>
      <c r="H37" s="1">
        <v>1.0</v>
      </c>
      <c r="I37" s="1">
        <v>1.0</v>
      </c>
      <c r="J37" s="1">
        <v>364.0</v>
      </c>
      <c r="K37" s="1">
        <v>104.0</v>
      </c>
      <c r="L37" s="1">
        <v>7.0</v>
      </c>
      <c r="M37" s="1">
        <v>125.0</v>
      </c>
      <c r="N37" s="1" t="s">
        <v>94</v>
      </c>
      <c r="O37" s="1" t="s">
        <v>120</v>
      </c>
    </row>
    <row r="38">
      <c r="A38" s="1" t="s">
        <v>121</v>
      </c>
      <c r="B38" s="1" t="str">
        <f>IFERROR(__xludf.DUMMYFUNCTION("GOOGLETRANSLATE(A:A,""en"",""vi"")"),"Đậu lăng")</f>
        <v>Đậu lăng</v>
      </c>
      <c r="C38" s="1">
        <v>32.0</v>
      </c>
      <c r="D38" s="1">
        <v>116.0</v>
      </c>
      <c r="E38" s="1" t="s">
        <v>82</v>
      </c>
      <c r="F38" s="1" t="s">
        <v>23</v>
      </c>
      <c r="G38" s="1" t="s">
        <v>45</v>
      </c>
      <c r="H38" s="1">
        <v>1.0</v>
      </c>
      <c r="I38" s="1">
        <v>1.0</v>
      </c>
      <c r="J38" s="1">
        <v>2.0</v>
      </c>
      <c r="K38" s="1">
        <v>369.0</v>
      </c>
      <c r="L38" s="1">
        <v>36.0</v>
      </c>
      <c r="M38" s="1">
        <v>18.0</v>
      </c>
      <c r="N38" s="2">
        <v>45907.0</v>
      </c>
      <c r="O38" s="3" t="s">
        <v>122</v>
      </c>
    </row>
    <row r="39">
      <c r="A39" s="1" t="s">
        <v>123</v>
      </c>
      <c r="B39" s="1" t="str">
        <f>IFERROR(__xludf.DUMMYFUNCTION("GOOGLETRANSLATE(A:A,""en"",""vi"")"),"Đậu gà")</f>
        <v>Đậu gà</v>
      </c>
      <c r="C39" s="1">
        <v>10.0</v>
      </c>
      <c r="D39" s="1">
        <v>269.0</v>
      </c>
      <c r="E39" s="1" t="s">
        <v>124</v>
      </c>
      <c r="F39" s="1" t="s">
        <v>43</v>
      </c>
      <c r="G39" s="2">
        <v>45692.0</v>
      </c>
      <c r="H39" s="1">
        <v>1.0</v>
      </c>
      <c r="I39" s="1">
        <v>1.0</v>
      </c>
      <c r="J39" s="1">
        <v>24.0</v>
      </c>
      <c r="K39" s="1">
        <v>875.0</v>
      </c>
      <c r="L39" s="1">
        <v>79.0</v>
      </c>
      <c r="M39" s="1">
        <v>80.0</v>
      </c>
      <c r="N39" s="2">
        <v>45700.0</v>
      </c>
      <c r="O39" s="3" t="s">
        <v>125</v>
      </c>
    </row>
    <row r="40">
      <c r="A40" s="1" t="s">
        <v>126</v>
      </c>
      <c r="B40" s="1" t="str">
        <f>IFERROR(__xludf.DUMMYFUNCTION("GOOGLETRANSLATE(A:A,""en"",""vi"")"),"Đậu đen")</f>
        <v>Đậu đen</v>
      </c>
      <c r="C40" s="1">
        <v>30.0</v>
      </c>
      <c r="D40" s="1">
        <v>227.0</v>
      </c>
      <c r="E40" s="1" t="s">
        <v>127</v>
      </c>
      <c r="F40" s="2">
        <v>45703.0</v>
      </c>
      <c r="G40" s="1" t="s">
        <v>24</v>
      </c>
      <c r="H40" s="1">
        <v>1.0</v>
      </c>
      <c r="I40" s="1">
        <v>1.0</v>
      </c>
      <c r="J40" s="1">
        <v>1.0</v>
      </c>
      <c r="K40" s="1">
        <v>611.0</v>
      </c>
      <c r="L40" s="1">
        <v>120.0</v>
      </c>
      <c r="M40" s="1">
        <v>28.0</v>
      </c>
      <c r="N40" s="1" t="s">
        <v>43</v>
      </c>
      <c r="O40" s="3" t="s">
        <v>128</v>
      </c>
    </row>
    <row r="41">
      <c r="A41" s="1" t="s">
        <v>129</v>
      </c>
      <c r="B41" s="1" t="str">
        <f>IFERROR(__xludf.DUMMYFUNCTION("GOOGLETRANSLATE(A:A,""en"",""vi"")"),"Đậu lăng nâu")</f>
        <v>Đậu lăng nâu</v>
      </c>
      <c r="C41" s="1">
        <v>32.0</v>
      </c>
      <c r="D41" s="1">
        <v>352.0</v>
      </c>
      <c r="E41" s="1" t="s">
        <v>130</v>
      </c>
      <c r="F41" s="1" t="s">
        <v>131</v>
      </c>
      <c r="G41" s="2">
        <v>45658.0</v>
      </c>
      <c r="H41" s="1">
        <v>1.0</v>
      </c>
      <c r="I41" s="1">
        <v>1.0</v>
      </c>
      <c r="J41" s="1">
        <v>3.0</v>
      </c>
      <c r="K41" s="1">
        <v>731.0</v>
      </c>
      <c r="L41" s="1">
        <v>47.0</v>
      </c>
      <c r="M41" s="1">
        <v>56.0</v>
      </c>
      <c r="N41" s="2">
        <v>45848.0</v>
      </c>
      <c r="O41" s="1" t="s">
        <v>132</v>
      </c>
    </row>
    <row r="42">
      <c r="A42" s="1" t="s">
        <v>87</v>
      </c>
      <c r="B42" s="1" t="str">
        <f>IFERROR(__xludf.DUMMYFUNCTION("GOOGLETRANSLATE(A:A,""en"",""vi"")"),"Hạt diêm mạch")</f>
        <v>Hạt diêm mạch</v>
      </c>
      <c r="C42" s="1">
        <v>53.0</v>
      </c>
      <c r="D42" s="1">
        <v>120.0</v>
      </c>
      <c r="E42" s="2">
        <v>45737.0</v>
      </c>
      <c r="F42" s="2">
        <v>45751.0</v>
      </c>
      <c r="G42" s="2">
        <v>45901.0</v>
      </c>
      <c r="H42" s="1">
        <v>1.0</v>
      </c>
      <c r="I42" s="1">
        <v>1.0</v>
      </c>
      <c r="J42" s="1">
        <v>5.0</v>
      </c>
      <c r="K42" s="1">
        <v>172.0</v>
      </c>
      <c r="L42" s="1">
        <v>64.0</v>
      </c>
      <c r="M42" s="1">
        <v>17.0</v>
      </c>
      <c r="N42" s="2">
        <v>45871.0</v>
      </c>
      <c r="O42" s="3" t="s">
        <v>88</v>
      </c>
    </row>
    <row r="43">
      <c r="A43" s="1" t="s">
        <v>61</v>
      </c>
      <c r="B43" s="1" t="str">
        <f>IFERROR(__xludf.DUMMYFUNCTION("GOOGLETRANSLATE(A:A,""en"",""vi"")"),"Rau chân vịt")</f>
        <v>Rau chân vịt</v>
      </c>
      <c r="C43" s="1">
        <v>15.0</v>
      </c>
      <c r="D43" s="1">
        <v>23.0</v>
      </c>
      <c r="E43" s="2">
        <v>45811.0</v>
      </c>
      <c r="F43" s="2">
        <v>45902.0</v>
      </c>
      <c r="G43" s="1" t="s">
        <v>45</v>
      </c>
      <c r="H43" s="1">
        <v>1.0</v>
      </c>
      <c r="I43" s="1">
        <v>1.0</v>
      </c>
      <c r="J43" s="1">
        <v>79.0</v>
      </c>
      <c r="K43" s="1">
        <v>558.0</v>
      </c>
      <c r="L43" s="1">
        <v>79.0</v>
      </c>
      <c r="M43" s="1">
        <v>99.0</v>
      </c>
      <c r="N43" s="2">
        <v>45690.0</v>
      </c>
      <c r="O43" s="1" t="s">
        <v>133</v>
      </c>
    </row>
    <row r="44">
      <c r="A44" s="1" t="s">
        <v>134</v>
      </c>
      <c r="B44" s="1" t="str">
        <f>IFERROR(__xludf.DUMMYFUNCTION("GOOGLETRANSLATE(A:A,""en"",""vi"")"),"Cải xoăn")</f>
        <v>Cải xoăn</v>
      </c>
      <c r="C44" s="1">
        <v>15.0</v>
      </c>
      <c r="D44" s="1">
        <v>49.0</v>
      </c>
      <c r="E44" s="2">
        <v>45877.0</v>
      </c>
      <c r="F44" s="2">
        <v>45720.0</v>
      </c>
      <c r="G44" s="1" t="s">
        <v>24</v>
      </c>
      <c r="H44" s="1">
        <v>1.0</v>
      </c>
      <c r="I44" s="1">
        <v>1.0</v>
      </c>
      <c r="J44" s="1">
        <v>23.0</v>
      </c>
      <c r="K44" s="1">
        <v>330.0</v>
      </c>
      <c r="L44" s="1">
        <v>33.0</v>
      </c>
      <c r="M44" s="1">
        <v>150.0</v>
      </c>
      <c r="N44" s="1" t="s">
        <v>30</v>
      </c>
      <c r="O44" s="1" t="s">
        <v>135</v>
      </c>
    </row>
    <row r="45">
      <c r="A45" s="1" t="s">
        <v>93</v>
      </c>
      <c r="B45" s="1" t="str">
        <f>IFERROR(__xludf.DUMMYFUNCTION("GOOGLETRANSLATE(A:A,""en"",""vi"")"),"Cá hồi")</f>
        <v>Cá hồi</v>
      </c>
      <c r="C45" s="1">
        <v>0.0</v>
      </c>
      <c r="D45" s="1">
        <v>206.0</v>
      </c>
      <c r="E45" s="1" t="s">
        <v>94</v>
      </c>
      <c r="F45" s="1" t="s">
        <v>95</v>
      </c>
      <c r="G45" s="1" t="s">
        <v>39</v>
      </c>
      <c r="H45" s="1">
        <v>1.0</v>
      </c>
      <c r="I45" s="1">
        <v>1.0</v>
      </c>
      <c r="J45" s="1">
        <v>59.0</v>
      </c>
      <c r="K45" s="1">
        <v>628.0</v>
      </c>
      <c r="L45" s="1">
        <v>27.0</v>
      </c>
      <c r="M45" s="1">
        <v>12.0</v>
      </c>
      <c r="N45" s="1" t="s">
        <v>94</v>
      </c>
      <c r="O45" s="3" t="s">
        <v>96</v>
      </c>
    </row>
    <row r="46">
      <c r="A46" s="1" t="s">
        <v>97</v>
      </c>
      <c r="B46" s="1" t="str">
        <f>IFERROR(__xludf.DUMMYFUNCTION("GOOGLETRANSLATE(A:A,""en"",""vi"")"),"Ức gà")</f>
        <v>Ức gà</v>
      </c>
      <c r="C46" s="1">
        <v>0.0</v>
      </c>
      <c r="D46" s="1">
        <v>165.0</v>
      </c>
      <c r="E46" s="1" t="s">
        <v>94</v>
      </c>
      <c r="F46" s="1" t="s">
        <v>98</v>
      </c>
      <c r="G46" s="2">
        <v>45811.0</v>
      </c>
      <c r="H46" s="1">
        <v>1.0</v>
      </c>
      <c r="I46" s="1">
        <v>1.0</v>
      </c>
      <c r="J46" s="1">
        <v>74.0</v>
      </c>
      <c r="K46" s="1">
        <v>354.0</v>
      </c>
      <c r="L46" s="1">
        <v>29.0</v>
      </c>
      <c r="M46" s="1">
        <v>11.0</v>
      </c>
      <c r="N46" s="1" t="s">
        <v>94</v>
      </c>
      <c r="O46" s="1" t="s">
        <v>99</v>
      </c>
    </row>
    <row r="47">
      <c r="A47" s="1" t="s">
        <v>100</v>
      </c>
      <c r="B47" s="1" t="str">
        <f>IFERROR(__xludf.DUMMYFUNCTION("GOOGLETRANSLATE(A:A,""en"",""vi"")"),"Thịt bò nạc")</f>
        <v>Thịt bò nạc</v>
      </c>
      <c r="C47" s="1">
        <v>0.0</v>
      </c>
      <c r="D47" s="1">
        <v>250.0</v>
      </c>
      <c r="E47" s="1" t="s">
        <v>94</v>
      </c>
      <c r="F47" s="1" t="s">
        <v>101</v>
      </c>
      <c r="G47" s="1" t="s">
        <v>102</v>
      </c>
      <c r="H47" s="1">
        <v>1.0</v>
      </c>
      <c r="I47" s="1">
        <v>1.0</v>
      </c>
      <c r="J47" s="1">
        <v>54.0</v>
      </c>
      <c r="K47" s="1">
        <v>376.0</v>
      </c>
      <c r="L47" s="1">
        <v>20.0</v>
      </c>
      <c r="M47" s="1">
        <v>12.0</v>
      </c>
      <c r="N47" s="1" t="s">
        <v>94</v>
      </c>
      <c r="O47" s="1" t="s">
        <v>103</v>
      </c>
    </row>
    <row r="48">
      <c r="A48" s="1" t="s">
        <v>104</v>
      </c>
      <c r="B48" s="1" t="str">
        <f>IFERROR(__xludf.DUMMYFUNCTION("GOOGLETRANSLATE(A:A,""en"",""vi"")"),"Ức gà tây")</f>
        <v>Ức gà tây</v>
      </c>
      <c r="C48" s="1">
        <v>0.0</v>
      </c>
      <c r="D48" s="1">
        <v>98.0</v>
      </c>
      <c r="E48" s="1" t="s">
        <v>94</v>
      </c>
      <c r="F48" s="1" t="s">
        <v>95</v>
      </c>
      <c r="G48" s="1" t="s">
        <v>64</v>
      </c>
      <c r="H48" s="1">
        <v>1.0</v>
      </c>
      <c r="I48" s="1">
        <v>1.0</v>
      </c>
      <c r="J48" s="1">
        <v>47.0</v>
      </c>
      <c r="K48" s="1">
        <v>290.0</v>
      </c>
      <c r="L48" s="1">
        <v>22.0</v>
      </c>
      <c r="M48" s="1">
        <v>10.0</v>
      </c>
      <c r="N48" s="1" t="s">
        <v>94</v>
      </c>
      <c r="O48" s="1" t="s">
        <v>105</v>
      </c>
    </row>
    <row r="49">
      <c r="A49" s="1" t="s">
        <v>106</v>
      </c>
      <c r="B49" s="1" t="str">
        <f>IFERROR(__xludf.DUMMYFUNCTION("GOOGLETRANSLATE(A:A,""en"",""vi"")"),"Trứng")</f>
        <v>Trứng</v>
      </c>
      <c r="C49" s="1">
        <v>0.0</v>
      </c>
      <c r="D49" s="1">
        <v>78.0</v>
      </c>
      <c r="E49" s="1" t="s">
        <v>36</v>
      </c>
      <c r="F49" s="1" t="s">
        <v>71</v>
      </c>
      <c r="G49" s="2">
        <v>45721.0</v>
      </c>
      <c r="H49" s="1">
        <v>1.0</v>
      </c>
      <c r="I49" s="1">
        <v>1.0</v>
      </c>
      <c r="J49" s="1">
        <v>62.0</v>
      </c>
      <c r="K49" s="1">
        <v>63.0</v>
      </c>
      <c r="L49" s="1">
        <v>10.0</v>
      </c>
      <c r="M49" s="1">
        <v>28.0</v>
      </c>
      <c r="N49" s="1" t="s">
        <v>94</v>
      </c>
      <c r="O49" s="3" t="s">
        <v>107</v>
      </c>
    </row>
    <row r="50">
      <c r="A50" s="1" t="s">
        <v>108</v>
      </c>
      <c r="B50" s="1" t="str">
        <f>IFERROR(__xludf.DUMMYFUNCTION("GOOGLETRANSLATE(A:A,""en"",""vi"")"),"Hạnh nhân")</f>
        <v>Hạnh nhân</v>
      </c>
      <c r="C50" s="1">
        <v>0.0</v>
      </c>
      <c r="D50" s="1">
        <v>579.0</v>
      </c>
      <c r="E50" s="2">
        <v>45829.0</v>
      </c>
      <c r="F50" s="2">
        <v>45709.0</v>
      </c>
      <c r="G50" s="1" t="s">
        <v>109</v>
      </c>
      <c r="H50" s="1">
        <v>1.0</v>
      </c>
      <c r="I50" s="1">
        <v>1.0</v>
      </c>
      <c r="J50" s="1">
        <v>1.0</v>
      </c>
      <c r="K50" s="1">
        <v>733.0</v>
      </c>
      <c r="L50" s="1">
        <v>270.0</v>
      </c>
      <c r="M50" s="1">
        <v>264.0</v>
      </c>
      <c r="N50" s="2">
        <v>45789.0</v>
      </c>
      <c r="O50" s="3" t="s">
        <v>110</v>
      </c>
    </row>
    <row r="51">
      <c r="A51" s="1" t="s">
        <v>111</v>
      </c>
      <c r="B51" s="1" t="str">
        <f>IFERROR(__xludf.DUMMYFUNCTION("GOOGLETRANSLATE(A:A,""en"",""vi"")"),"Quả óc chó")</f>
        <v>Quả óc chó</v>
      </c>
      <c r="C51" s="1">
        <v>0.0</v>
      </c>
      <c r="D51" s="1">
        <v>654.0</v>
      </c>
      <c r="E51" s="2">
        <v>45851.0</v>
      </c>
      <c r="F51" s="2">
        <v>45703.0</v>
      </c>
      <c r="G51" s="1" t="s">
        <v>112</v>
      </c>
      <c r="H51" s="1">
        <v>1.0</v>
      </c>
      <c r="I51" s="1">
        <v>1.0</v>
      </c>
      <c r="J51" s="1">
        <v>2.0</v>
      </c>
      <c r="K51" s="1">
        <v>441.0</v>
      </c>
      <c r="L51" s="1">
        <v>158.0</v>
      </c>
      <c r="M51" s="1">
        <v>98.0</v>
      </c>
      <c r="N51" s="2">
        <v>45844.0</v>
      </c>
      <c r="O51" s="1" t="s">
        <v>136</v>
      </c>
    </row>
    <row r="52">
      <c r="A52" s="1" t="s">
        <v>114</v>
      </c>
      <c r="B52" s="1" t="str">
        <f>IFERROR(__xludf.DUMMYFUNCTION("GOOGLETRANSLATE(A:A,""en"",""vi"")"),"Đậu phộng")</f>
        <v>Đậu phộng</v>
      </c>
      <c r="C52" s="1">
        <v>14.0</v>
      </c>
      <c r="D52" s="1">
        <v>567.0</v>
      </c>
      <c r="E52" s="2">
        <v>45673.0</v>
      </c>
      <c r="F52" s="2">
        <v>45894.0</v>
      </c>
      <c r="G52" s="1" t="s">
        <v>115</v>
      </c>
      <c r="H52" s="1">
        <v>1.0</v>
      </c>
      <c r="I52" s="1">
        <v>1.0</v>
      </c>
      <c r="J52" s="1">
        <v>18.0</v>
      </c>
      <c r="K52" s="1">
        <v>705.0</v>
      </c>
      <c r="L52" s="1">
        <v>168.0</v>
      </c>
      <c r="M52" s="1">
        <v>92.0</v>
      </c>
      <c r="N52" s="2">
        <v>45785.0</v>
      </c>
      <c r="O52" s="1" t="s">
        <v>137</v>
      </c>
    </row>
    <row r="53">
      <c r="A53" s="1" t="s">
        <v>117</v>
      </c>
      <c r="B53" s="1" t="str">
        <f>IFERROR(__xludf.DUMMYFUNCTION("GOOGLETRANSLATE(A:A,""en"",""vi"")"),"Sữa chua Hy Lạp")</f>
        <v>Sữa chua Hy Lạp</v>
      </c>
      <c r="C53" s="1">
        <v>11.0</v>
      </c>
      <c r="D53" s="1">
        <v>59.0</v>
      </c>
      <c r="E53" s="2">
        <v>45811.0</v>
      </c>
      <c r="F53" s="1" t="s">
        <v>56</v>
      </c>
      <c r="G53" s="1" t="s">
        <v>45</v>
      </c>
      <c r="H53" s="1">
        <v>1.0</v>
      </c>
      <c r="I53" s="1">
        <v>1.0</v>
      </c>
      <c r="J53" s="1">
        <v>36.0</v>
      </c>
      <c r="K53" s="1">
        <v>141.0</v>
      </c>
      <c r="L53" s="1">
        <v>12.0</v>
      </c>
      <c r="M53" s="1">
        <v>118.0</v>
      </c>
      <c r="N53" s="1" t="s">
        <v>94</v>
      </c>
      <c r="O53" s="1" t="s">
        <v>138</v>
      </c>
    </row>
    <row r="54">
      <c r="A54" s="1" t="s">
        <v>119</v>
      </c>
      <c r="B54" s="1" t="str">
        <f>IFERROR(__xludf.DUMMYFUNCTION("GOOGLETRANSLATE(A:A,""en"",""vi"")"),"Phô mai tươi")</f>
        <v>Phô mai tươi</v>
      </c>
      <c r="C54" s="1">
        <v>10.0</v>
      </c>
      <c r="D54" s="1">
        <v>98.0</v>
      </c>
      <c r="E54" s="2">
        <v>45810.0</v>
      </c>
      <c r="F54" s="2">
        <v>45668.0</v>
      </c>
      <c r="G54" s="2">
        <v>45720.0</v>
      </c>
      <c r="H54" s="1">
        <v>1.0</v>
      </c>
      <c r="I54" s="1">
        <v>1.0</v>
      </c>
      <c r="J54" s="1">
        <v>364.0</v>
      </c>
      <c r="K54" s="1">
        <v>104.0</v>
      </c>
      <c r="L54" s="1">
        <v>7.0</v>
      </c>
      <c r="M54" s="1">
        <v>125.0</v>
      </c>
      <c r="N54" s="1" t="s">
        <v>94</v>
      </c>
      <c r="O54" s="1" t="s">
        <v>120</v>
      </c>
    </row>
    <row r="55">
      <c r="A55" s="1" t="s">
        <v>121</v>
      </c>
      <c r="B55" s="1" t="str">
        <f>IFERROR(__xludf.DUMMYFUNCTION("GOOGLETRANSLATE(A:A,""en"",""vi"")"),"Đậu lăng")</f>
        <v>Đậu lăng</v>
      </c>
      <c r="C55" s="1">
        <v>32.0</v>
      </c>
      <c r="D55" s="1">
        <v>116.0</v>
      </c>
      <c r="E55" s="1" t="s">
        <v>82</v>
      </c>
      <c r="F55" s="1" t="s">
        <v>23</v>
      </c>
      <c r="G55" s="1" t="s">
        <v>45</v>
      </c>
      <c r="H55" s="1">
        <v>1.0</v>
      </c>
      <c r="I55" s="1">
        <v>1.0</v>
      </c>
      <c r="J55" s="1">
        <v>2.0</v>
      </c>
      <c r="K55" s="1">
        <v>369.0</v>
      </c>
      <c r="L55" s="1">
        <v>36.0</v>
      </c>
      <c r="M55" s="1">
        <v>18.0</v>
      </c>
      <c r="N55" s="2">
        <v>45907.0</v>
      </c>
      <c r="O55" s="3" t="s">
        <v>139</v>
      </c>
    </row>
    <row r="56">
      <c r="A56" s="1" t="s">
        <v>123</v>
      </c>
      <c r="B56" s="1" t="str">
        <f>IFERROR(__xludf.DUMMYFUNCTION("GOOGLETRANSLATE(A:A,""en"",""vi"")"),"Đậu gà")</f>
        <v>Đậu gà</v>
      </c>
      <c r="C56" s="1">
        <v>10.0</v>
      </c>
      <c r="D56" s="1">
        <v>269.0</v>
      </c>
      <c r="E56" s="1" t="s">
        <v>124</v>
      </c>
      <c r="F56" s="1" t="s">
        <v>43</v>
      </c>
      <c r="G56" s="2">
        <v>45692.0</v>
      </c>
      <c r="H56" s="1">
        <v>1.0</v>
      </c>
      <c r="I56" s="1">
        <v>1.0</v>
      </c>
      <c r="J56" s="1">
        <v>24.0</v>
      </c>
      <c r="K56" s="1">
        <v>875.0</v>
      </c>
      <c r="L56" s="1">
        <v>79.0</v>
      </c>
      <c r="M56" s="1">
        <v>80.0</v>
      </c>
      <c r="N56" s="2">
        <v>45700.0</v>
      </c>
      <c r="O56" s="3" t="s">
        <v>140</v>
      </c>
    </row>
    <row r="57">
      <c r="A57" s="1" t="s">
        <v>126</v>
      </c>
      <c r="B57" s="1" t="str">
        <f>IFERROR(__xludf.DUMMYFUNCTION("GOOGLETRANSLATE(A:A,""en"",""vi"")"),"Đậu đen")</f>
        <v>Đậu đen</v>
      </c>
      <c r="C57" s="1">
        <v>30.0</v>
      </c>
      <c r="D57" s="1">
        <v>227.0</v>
      </c>
      <c r="E57" s="1" t="s">
        <v>127</v>
      </c>
      <c r="F57" s="2">
        <v>45703.0</v>
      </c>
      <c r="G57" s="1" t="s">
        <v>24</v>
      </c>
      <c r="H57" s="1">
        <v>1.0</v>
      </c>
      <c r="I57" s="1">
        <v>1.0</v>
      </c>
      <c r="J57" s="1">
        <v>1.0</v>
      </c>
      <c r="K57" s="1">
        <v>611.0</v>
      </c>
      <c r="L57" s="1">
        <v>120.0</v>
      </c>
      <c r="M57" s="1">
        <v>28.0</v>
      </c>
      <c r="N57" s="1" t="s">
        <v>43</v>
      </c>
      <c r="O57" s="3" t="s">
        <v>128</v>
      </c>
    </row>
    <row r="58">
      <c r="A58" s="1" t="s">
        <v>129</v>
      </c>
      <c r="B58" s="1" t="str">
        <f>IFERROR(__xludf.DUMMYFUNCTION("GOOGLETRANSLATE(A:A,""en"",""vi"")"),"Đậu lăng nâu")</f>
        <v>Đậu lăng nâu</v>
      </c>
      <c r="C58" s="1">
        <v>32.0</v>
      </c>
      <c r="D58" s="1">
        <v>352.0</v>
      </c>
      <c r="E58" s="1" t="s">
        <v>130</v>
      </c>
      <c r="F58" s="1" t="s">
        <v>131</v>
      </c>
      <c r="G58" s="2">
        <v>45658.0</v>
      </c>
      <c r="H58" s="1">
        <v>1.0</v>
      </c>
      <c r="I58" s="1">
        <v>1.0</v>
      </c>
      <c r="J58" s="1">
        <v>3.0</v>
      </c>
      <c r="K58" s="1">
        <v>731.0</v>
      </c>
      <c r="L58" s="1">
        <v>47.0</v>
      </c>
      <c r="M58" s="1">
        <v>56.0</v>
      </c>
      <c r="N58" s="2">
        <v>45848.0</v>
      </c>
      <c r="O58" s="1" t="s">
        <v>141</v>
      </c>
    </row>
    <row r="59">
      <c r="A59" s="1" t="s">
        <v>87</v>
      </c>
      <c r="B59" s="1" t="str">
        <f>IFERROR(__xludf.DUMMYFUNCTION("GOOGLETRANSLATE(A:A,""en"",""vi"")"),"Hạt diêm mạch")</f>
        <v>Hạt diêm mạch</v>
      </c>
      <c r="C59" s="1">
        <v>53.0</v>
      </c>
      <c r="D59" s="1">
        <v>120.0</v>
      </c>
      <c r="E59" s="2">
        <v>45737.0</v>
      </c>
      <c r="F59" s="2">
        <v>45751.0</v>
      </c>
      <c r="G59" s="2">
        <v>45901.0</v>
      </c>
      <c r="H59" s="1">
        <v>1.0</v>
      </c>
      <c r="I59" s="1">
        <v>1.0</v>
      </c>
      <c r="J59" s="1">
        <v>5.0</v>
      </c>
      <c r="K59" s="1">
        <v>172.0</v>
      </c>
      <c r="L59" s="1">
        <v>64.0</v>
      </c>
      <c r="M59" s="1">
        <v>17.0</v>
      </c>
      <c r="N59" s="2">
        <v>45871.0</v>
      </c>
      <c r="O59" s="3" t="s">
        <v>142</v>
      </c>
    </row>
    <row r="60">
      <c r="A60" s="1" t="s">
        <v>61</v>
      </c>
      <c r="B60" s="1" t="str">
        <f>IFERROR(__xludf.DUMMYFUNCTION("GOOGLETRANSLATE(A:A,""en"",""vi"")"),"Rau chân vịt")</f>
        <v>Rau chân vịt</v>
      </c>
      <c r="C60" s="1">
        <v>15.0</v>
      </c>
      <c r="D60" s="1">
        <v>23.0</v>
      </c>
      <c r="E60" s="2">
        <v>45811.0</v>
      </c>
      <c r="F60" s="2">
        <v>45902.0</v>
      </c>
      <c r="G60" s="1" t="s">
        <v>45</v>
      </c>
      <c r="H60" s="1">
        <v>1.0</v>
      </c>
      <c r="I60" s="1">
        <v>1.0</v>
      </c>
      <c r="J60" s="1">
        <v>79.0</v>
      </c>
      <c r="K60" s="1">
        <v>558.0</v>
      </c>
      <c r="L60" s="1">
        <v>79.0</v>
      </c>
      <c r="M60" s="1">
        <v>99.0</v>
      </c>
      <c r="N60" s="2">
        <v>45690.0</v>
      </c>
      <c r="O60" s="1" t="s">
        <v>133</v>
      </c>
    </row>
    <row r="61">
      <c r="A61" s="1" t="s">
        <v>134</v>
      </c>
      <c r="B61" s="1" t="str">
        <f>IFERROR(__xludf.DUMMYFUNCTION("GOOGLETRANSLATE(A:A,""en"",""vi"")"),"Cải xoăn")</f>
        <v>Cải xoăn</v>
      </c>
      <c r="C61" s="1">
        <v>15.0</v>
      </c>
      <c r="D61" s="1">
        <v>49.0</v>
      </c>
      <c r="E61" s="2">
        <v>45877.0</v>
      </c>
      <c r="F61" s="2">
        <v>45720.0</v>
      </c>
      <c r="G61" s="1" t="s">
        <v>24</v>
      </c>
      <c r="H61" s="1">
        <v>1.0</v>
      </c>
      <c r="I61" s="1">
        <v>1.0</v>
      </c>
      <c r="J61" s="1">
        <v>23.0</v>
      </c>
      <c r="K61" s="1">
        <v>330.0</v>
      </c>
      <c r="L61" s="1">
        <v>33.0</v>
      </c>
      <c r="M61" s="1">
        <v>150.0</v>
      </c>
      <c r="N61" s="1" t="s">
        <v>30</v>
      </c>
      <c r="O61" s="3" t="s">
        <v>143</v>
      </c>
    </row>
    <row r="62">
      <c r="A62" s="1" t="s">
        <v>50</v>
      </c>
      <c r="B62" s="1" t="str">
        <f>IFERROR(__xludf.DUMMYFUNCTION("GOOGLETRANSLATE(A:A,""en"",""vi"")"),"Quả bơ")</f>
        <v>Quả bơ</v>
      </c>
      <c r="C62" s="1">
        <v>15.0</v>
      </c>
      <c r="D62" s="1">
        <v>160.0</v>
      </c>
      <c r="E62" s="1" t="s">
        <v>23</v>
      </c>
      <c r="F62" s="1" t="s">
        <v>30</v>
      </c>
      <c r="G62" s="1" t="s">
        <v>43</v>
      </c>
      <c r="H62" s="1">
        <v>1.0</v>
      </c>
      <c r="I62" s="1">
        <v>1.0</v>
      </c>
      <c r="J62" s="1">
        <v>7.0</v>
      </c>
      <c r="K62" s="1">
        <v>485.0</v>
      </c>
      <c r="L62" s="1">
        <v>29.0</v>
      </c>
      <c r="M62" s="1">
        <v>12.0</v>
      </c>
      <c r="N62" s="1" t="s">
        <v>28</v>
      </c>
      <c r="O62" s="3" t="s">
        <v>51</v>
      </c>
    </row>
    <row r="63">
      <c r="A63" s="1" t="s">
        <v>144</v>
      </c>
      <c r="B63" s="1" t="str">
        <f>IFERROR(__xludf.DUMMYFUNCTION("GOOGLETRANSLATE(A:A,""en"",""vi"")"),"Quả mọng (Hỗn hợp)")</f>
        <v>Quả mọng (Hỗn hợp)</v>
      </c>
      <c r="C63" s="1">
        <v>40.0</v>
      </c>
      <c r="D63" s="1">
        <v>43.0</v>
      </c>
      <c r="E63" s="1" t="s">
        <v>56</v>
      </c>
      <c r="F63" s="1" t="s">
        <v>29</v>
      </c>
      <c r="G63" s="1" t="s">
        <v>45</v>
      </c>
      <c r="H63" s="1">
        <v>1.0</v>
      </c>
      <c r="I63" s="1">
        <v>1.0</v>
      </c>
      <c r="J63" s="1">
        <v>1.0</v>
      </c>
      <c r="K63" s="1">
        <v>77.0</v>
      </c>
      <c r="L63" s="1">
        <v>6.0</v>
      </c>
      <c r="M63" s="1">
        <v>16.0</v>
      </c>
      <c r="N63" s="2">
        <v>45749.0</v>
      </c>
      <c r="O63" s="1" t="s">
        <v>145</v>
      </c>
    </row>
    <row r="64">
      <c r="A64" s="1" t="s">
        <v>146</v>
      </c>
      <c r="B64" s="1" t="str">
        <f>IFERROR(__xludf.DUMMYFUNCTION("GOOGLETRANSLATE(A:A,""en"",""vi"")"),"Cam")</f>
        <v>Cam</v>
      </c>
      <c r="C64" s="1">
        <v>40.0</v>
      </c>
      <c r="D64" s="1">
        <v>62.0</v>
      </c>
      <c r="E64" s="1" t="s">
        <v>43</v>
      </c>
      <c r="F64" s="2">
        <v>45689.0</v>
      </c>
      <c r="G64" s="1" t="s">
        <v>17</v>
      </c>
      <c r="H64" s="1">
        <v>1.0</v>
      </c>
      <c r="I64" s="1">
        <v>1.0</v>
      </c>
      <c r="J64" s="1">
        <v>0.0</v>
      </c>
      <c r="K64" s="1">
        <v>237.0</v>
      </c>
      <c r="L64" s="1">
        <v>10.0</v>
      </c>
      <c r="M64" s="1">
        <v>52.0</v>
      </c>
      <c r="N64" s="2">
        <v>45660.0</v>
      </c>
      <c r="O64" s="3" t="s">
        <v>26</v>
      </c>
    </row>
    <row r="65">
      <c r="A65" s="1" t="s">
        <v>147</v>
      </c>
      <c r="B65" s="1" t="str">
        <f>IFERROR(__xludf.DUMMYFUNCTION("GOOGLETRANSLATE(A:A,""en"",""vi"")"),"Táo")</f>
        <v>Táo</v>
      </c>
      <c r="C65" s="1">
        <v>39.0</v>
      </c>
      <c r="D65" s="1">
        <v>52.0</v>
      </c>
      <c r="E65" s="1" t="s">
        <v>15</v>
      </c>
      <c r="F65" s="1" t="s">
        <v>16</v>
      </c>
      <c r="G65" s="1" t="s">
        <v>17</v>
      </c>
      <c r="H65" s="1">
        <v>1.0</v>
      </c>
      <c r="I65" s="1">
        <v>1.0</v>
      </c>
      <c r="J65" s="1">
        <v>0.0</v>
      </c>
      <c r="K65" s="1">
        <v>107.0</v>
      </c>
      <c r="L65" s="1">
        <v>5.0</v>
      </c>
      <c r="M65" s="1">
        <v>6.0</v>
      </c>
      <c r="N65" s="2">
        <v>45749.0</v>
      </c>
      <c r="O65" s="3" t="s">
        <v>18</v>
      </c>
    </row>
    <row r="66">
      <c r="A66" s="1" t="s">
        <v>47</v>
      </c>
      <c r="B66" s="1" t="str">
        <f>IFERROR(__xludf.DUMMYFUNCTION("GOOGLETRANSLATE(A:A,""en"",""vi"")"),"Quả nho")</f>
        <v>Quả nho</v>
      </c>
      <c r="C66" s="1">
        <v>59.0</v>
      </c>
      <c r="D66" s="1">
        <v>69.0</v>
      </c>
      <c r="E66" s="1" t="s">
        <v>48</v>
      </c>
      <c r="F66" s="1" t="s">
        <v>148</v>
      </c>
      <c r="G66" s="1" t="s">
        <v>149</v>
      </c>
      <c r="H66" s="1">
        <v>1.0</v>
      </c>
      <c r="I66" s="1">
        <v>1.0</v>
      </c>
      <c r="J66" s="1">
        <v>2.0</v>
      </c>
      <c r="K66" s="1">
        <v>191.0</v>
      </c>
      <c r="L66" s="1">
        <v>8.0</v>
      </c>
      <c r="M66" s="1">
        <v>10.0</v>
      </c>
      <c r="N66" s="1" t="s">
        <v>24</v>
      </c>
      <c r="O66" s="3" t="s">
        <v>49</v>
      </c>
    </row>
    <row r="67">
      <c r="A67" s="1" t="s">
        <v>34</v>
      </c>
      <c r="B67" s="1" t="str">
        <f>IFERROR(__xludf.DUMMYFUNCTION("GOOGLETRANSLATE(A:A,""en"",""vi"")"),"Dưa hấu")</f>
        <v>Dưa hấu</v>
      </c>
      <c r="C67" s="1">
        <v>72.0</v>
      </c>
      <c r="D67" s="1">
        <v>30.0</v>
      </c>
      <c r="E67" s="1" t="s">
        <v>35</v>
      </c>
      <c r="F67" s="1" t="s">
        <v>36</v>
      </c>
      <c r="G67" s="1" t="s">
        <v>17</v>
      </c>
      <c r="H67" s="1">
        <v>1.0</v>
      </c>
      <c r="I67" s="1">
        <v>1.0</v>
      </c>
      <c r="J67" s="1">
        <v>1.0</v>
      </c>
      <c r="K67" s="1">
        <v>112.0</v>
      </c>
      <c r="L67" s="1">
        <v>10.0</v>
      </c>
      <c r="M67" s="1">
        <v>11.0</v>
      </c>
      <c r="N67" s="1" t="s">
        <v>36</v>
      </c>
      <c r="O67" s="3" t="s">
        <v>37</v>
      </c>
    </row>
    <row r="68">
      <c r="A68" s="1" t="s">
        <v>32</v>
      </c>
      <c r="B68" s="1" t="str">
        <f>IFERROR(__xludf.DUMMYFUNCTION("GOOGLETRANSLATE(A:A,""en"",""vi"")"),"Quả việt quất")</f>
        <v>Quả việt quất</v>
      </c>
      <c r="C68" s="1">
        <v>53.0</v>
      </c>
      <c r="D68" s="1">
        <v>57.0</v>
      </c>
      <c r="E68" s="1" t="s">
        <v>15</v>
      </c>
      <c r="F68" s="1" t="s">
        <v>29</v>
      </c>
      <c r="G68" s="1" t="s">
        <v>16</v>
      </c>
      <c r="H68" s="1">
        <v>1.0</v>
      </c>
      <c r="I68" s="1">
        <v>1.0</v>
      </c>
      <c r="J68" s="1">
        <v>1.0</v>
      </c>
      <c r="K68" s="1">
        <v>77.0</v>
      </c>
      <c r="L68" s="1">
        <v>9.0</v>
      </c>
      <c r="M68" s="1">
        <v>6.0</v>
      </c>
      <c r="N68" s="2">
        <v>45749.0</v>
      </c>
      <c r="O68" s="3" t="s">
        <v>33</v>
      </c>
    </row>
    <row r="69">
      <c r="A69" s="1" t="s">
        <v>27</v>
      </c>
      <c r="B69" s="1" t="str">
        <f>IFERROR(__xludf.DUMMYFUNCTION("GOOGLETRANSLATE(A:A,""en"",""vi"")"),"Dâu tây")</f>
        <v>Dâu tây</v>
      </c>
      <c r="C69" s="1">
        <v>40.0</v>
      </c>
      <c r="D69" s="1">
        <v>32.0</v>
      </c>
      <c r="E69" s="2">
        <v>45845.0</v>
      </c>
      <c r="F69" s="1" t="s">
        <v>29</v>
      </c>
      <c r="G69" s="1" t="s">
        <v>16</v>
      </c>
      <c r="H69" s="1">
        <v>1.0</v>
      </c>
      <c r="I69" s="1">
        <v>1.0</v>
      </c>
      <c r="J69" s="1">
        <v>1.0</v>
      </c>
      <c r="K69" s="1">
        <v>153.0</v>
      </c>
      <c r="L69" s="1">
        <v>13.0</v>
      </c>
      <c r="M69" s="1">
        <v>16.0</v>
      </c>
      <c r="N69" s="1" t="s">
        <v>30</v>
      </c>
      <c r="O69" s="3" t="s">
        <v>31</v>
      </c>
    </row>
    <row r="70">
      <c r="A70" s="1" t="s">
        <v>58</v>
      </c>
      <c r="B70" s="1" t="str">
        <f>IFERROR(__xludf.DUMMYFUNCTION("GOOGLETRANSLATE(A:A,""en"",""vi"")"),"bông cải xanh")</f>
        <v>bông cải xanh</v>
      </c>
      <c r="C70" s="1">
        <v>10.0</v>
      </c>
      <c r="D70" s="1">
        <v>55.0</v>
      </c>
      <c r="E70" s="2">
        <v>45699.0</v>
      </c>
      <c r="F70" s="2">
        <v>45841.0</v>
      </c>
      <c r="G70" s="1" t="s">
        <v>36</v>
      </c>
      <c r="H70" s="1">
        <v>1.0</v>
      </c>
      <c r="I70" s="1">
        <v>1.0</v>
      </c>
      <c r="J70" s="1">
        <v>33.0</v>
      </c>
      <c r="K70" s="1">
        <v>316.0</v>
      </c>
      <c r="L70" s="1">
        <v>21.0</v>
      </c>
      <c r="M70" s="1">
        <v>48.0</v>
      </c>
      <c r="N70" s="2">
        <v>45662.0</v>
      </c>
      <c r="O70" s="1" t="s">
        <v>60</v>
      </c>
    </row>
    <row r="71">
      <c r="A71" s="1" t="s">
        <v>73</v>
      </c>
      <c r="B71" s="1" t="str">
        <f>IFERROR(__xludf.DUMMYFUNCTION("GOOGLETRANSLATE(A:A,""en"",""vi"")"),"Súp lơ")</f>
        <v>Súp lơ</v>
      </c>
      <c r="C71" s="1">
        <v>15.0</v>
      </c>
      <c r="D71" s="1">
        <v>25.0</v>
      </c>
      <c r="E71" s="2">
        <v>45721.0</v>
      </c>
      <c r="F71" s="2">
        <v>45901.0</v>
      </c>
      <c r="G71" s="1" t="s">
        <v>16</v>
      </c>
      <c r="H71" s="1">
        <v>1.0</v>
      </c>
      <c r="I71" s="1">
        <v>1.0</v>
      </c>
      <c r="J71" s="1">
        <v>30.0</v>
      </c>
      <c r="K71" s="1">
        <v>299.0</v>
      </c>
      <c r="L71" s="1">
        <v>15.0</v>
      </c>
      <c r="M71" s="1">
        <v>22.0</v>
      </c>
      <c r="N71" s="1" t="s">
        <v>30</v>
      </c>
      <c r="O71" s="3" t="s">
        <v>75</v>
      </c>
    </row>
    <row r="72">
      <c r="A72" s="1" t="s">
        <v>150</v>
      </c>
      <c r="B72" s="1" t="str">
        <f>IFERROR(__xludf.DUMMYFUNCTION("GOOGLETRANSLATE(A:A,""en"",""vi"")"),"Đậu xanh")</f>
        <v>Đậu xanh</v>
      </c>
      <c r="C72" s="1">
        <v>15.0</v>
      </c>
      <c r="D72" s="1">
        <v>31.0</v>
      </c>
      <c r="E72" s="1" t="s">
        <v>28</v>
      </c>
      <c r="F72" s="2">
        <v>45870.0</v>
      </c>
      <c r="G72" s="1" t="s">
        <v>17</v>
      </c>
      <c r="H72" s="1">
        <v>1.0</v>
      </c>
      <c r="I72" s="1">
        <v>1.0</v>
      </c>
      <c r="J72" s="1">
        <v>6.0</v>
      </c>
      <c r="K72" s="1">
        <v>209.0</v>
      </c>
      <c r="L72" s="1">
        <v>25.0</v>
      </c>
      <c r="M72" s="1">
        <v>37.0</v>
      </c>
      <c r="N72" s="2">
        <v>45750.0</v>
      </c>
      <c r="O72" s="3" t="s">
        <v>151</v>
      </c>
    </row>
    <row r="73">
      <c r="A73" s="1" t="s">
        <v>68</v>
      </c>
      <c r="B73" s="1" t="str">
        <f>IFERROR(__xludf.DUMMYFUNCTION("GOOGLETRANSLATE(A:A,""en"",""vi"")"),"Bí ngòi")</f>
        <v>Bí ngòi</v>
      </c>
      <c r="C73" s="1">
        <v>15.0</v>
      </c>
      <c r="D73" s="1">
        <v>17.0</v>
      </c>
      <c r="E73" s="2">
        <v>45660.0</v>
      </c>
      <c r="F73" s="2">
        <v>45689.0</v>
      </c>
      <c r="G73" s="1" t="s">
        <v>17</v>
      </c>
      <c r="H73" s="1">
        <v>1.0</v>
      </c>
      <c r="I73" s="1">
        <v>1.0</v>
      </c>
      <c r="J73" s="1">
        <v>8.0</v>
      </c>
      <c r="K73" s="1">
        <v>247.0</v>
      </c>
      <c r="L73" s="1">
        <v>18.0</v>
      </c>
      <c r="M73" s="1">
        <v>16.0</v>
      </c>
      <c r="N73" s="1" t="s">
        <v>64</v>
      </c>
      <c r="O73" s="3" t="s">
        <v>69</v>
      </c>
    </row>
    <row r="74">
      <c r="A74" s="1" t="s">
        <v>152</v>
      </c>
      <c r="B74" s="1" t="str">
        <f>IFERROR(__xludf.DUMMYFUNCTION("GOOGLETRANSLATE(A:A,""en"",""vi"")"),"Cà rốt")</f>
        <v>Cà rốt</v>
      </c>
      <c r="C74" s="1">
        <v>39.0</v>
      </c>
      <c r="D74" s="1">
        <v>41.0</v>
      </c>
      <c r="E74" s="1" t="s">
        <v>56</v>
      </c>
      <c r="F74" s="1" t="s">
        <v>24</v>
      </c>
      <c r="G74" s="1" t="s">
        <v>17</v>
      </c>
      <c r="H74" s="1">
        <v>1.0</v>
      </c>
      <c r="I74" s="1">
        <v>1.0</v>
      </c>
      <c r="J74" s="1">
        <v>69.0</v>
      </c>
      <c r="K74" s="1">
        <v>320.0</v>
      </c>
      <c r="L74" s="1">
        <v>12.0</v>
      </c>
      <c r="M74" s="1">
        <v>33.0</v>
      </c>
      <c r="N74" s="2">
        <v>45871.0</v>
      </c>
      <c r="O74" s="1" t="s">
        <v>57</v>
      </c>
    </row>
    <row r="75">
      <c r="A75" s="1" t="s">
        <v>153</v>
      </c>
      <c r="B75" s="1" t="str">
        <f>IFERROR(__xludf.DUMMYFUNCTION("GOOGLETRANSLATE(A:A,""en"",""vi"")"),"Cà chua")</f>
        <v>Cà chua</v>
      </c>
      <c r="C75" s="1">
        <v>15.0</v>
      </c>
      <c r="D75" s="1">
        <v>18.0</v>
      </c>
      <c r="E75" s="2">
        <v>45903.0</v>
      </c>
      <c r="F75" s="1" t="s">
        <v>24</v>
      </c>
      <c r="G75" s="1" t="s">
        <v>17</v>
      </c>
      <c r="H75" s="1">
        <v>1.0</v>
      </c>
      <c r="I75" s="1">
        <v>1.0</v>
      </c>
      <c r="J75" s="1">
        <v>5.0</v>
      </c>
      <c r="K75" s="1">
        <v>237.0</v>
      </c>
      <c r="L75" s="1">
        <v>11.0</v>
      </c>
      <c r="M75" s="1">
        <v>10.0</v>
      </c>
      <c r="N75" s="2">
        <v>45689.0</v>
      </c>
      <c r="O75" s="3" t="s">
        <v>54</v>
      </c>
    </row>
    <row r="76">
      <c r="A76" s="1" t="s">
        <v>66</v>
      </c>
      <c r="B76" s="1" t="str">
        <f>IFERROR(__xludf.DUMMYFUNCTION("GOOGLETRANSLATE(A:A,""en"",""vi"")"),"Quả dưa chuột")</f>
        <v>Quả dưa chuột</v>
      </c>
      <c r="C76" s="1">
        <v>15.0</v>
      </c>
      <c r="D76" s="1">
        <v>16.0</v>
      </c>
      <c r="E76" s="2">
        <v>45811.0</v>
      </c>
      <c r="F76" s="1" t="s">
        <v>29</v>
      </c>
      <c r="G76" s="1" t="s">
        <v>25</v>
      </c>
      <c r="H76" s="1">
        <v>1.0</v>
      </c>
      <c r="I76" s="1">
        <v>1.0</v>
      </c>
      <c r="J76" s="1">
        <v>2.0</v>
      </c>
      <c r="K76" s="1">
        <v>76.0</v>
      </c>
      <c r="L76" s="1">
        <v>7.0</v>
      </c>
      <c r="M76" s="1">
        <v>14.0</v>
      </c>
      <c r="N76" s="1" t="s">
        <v>40</v>
      </c>
      <c r="O76" s="1" t="s">
        <v>67</v>
      </c>
    </row>
    <row r="77">
      <c r="A77" s="1" t="s">
        <v>154</v>
      </c>
      <c r="B77" s="1" t="str">
        <f>IFERROR(__xludf.DUMMYFUNCTION("GOOGLETRANSLATE(A:A,""en"",""vi"")"),"Măng tây")</f>
        <v>Măng tây</v>
      </c>
      <c r="C77" s="1">
        <v>15.0</v>
      </c>
      <c r="D77" s="1">
        <v>20.0</v>
      </c>
      <c r="E77" s="2">
        <v>45841.0</v>
      </c>
      <c r="F77" s="2">
        <v>45690.0</v>
      </c>
      <c r="G77" s="1" t="s">
        <v>17</v>
      </c>
      <c r="H77" s="1">
        <v>1.0</v>
      </c>
      <c r="I77" s="1">
        <v>1.0</v>
      </c>
      <c r="J77" s="1">
        <v>2.0</v>
      </c>
      <c r="K77" s="1">
        <v>202.0</v>
      </c>
      <c r="L77" s="1">
        <v>14.0</v>
      </c>
      <c r="M77" s="1">
        <v>24.0</v>
      </c>
      <c r="N77" s="1" t="s">
        <v>30</v>
      </c>
      <c r="O77" s="3" t="s">
        <v>155</v>
      </c>
    </row>
    <row r="78">
      <c r="A78" s="1" t="s">
        <v>156</v>
      </c>
      <c r="B78" s="1" t="str">
        <f>IFERROR(__xludf.DUMMYFUNCTION("GOOGLETRANSLATE(A:A,""en"",""vi"")"),"Nấm")</f>
        <v>Nấm</v>
      </c>
      <c r="C78" s="1">
        <v>10.0</v>
      </c>
      <c r="D78" s="1">
        <v>22.0</v>
      </c>
      <c r="E78" s="2">
        <v>45719.0</v>
      </c>
      <c r="F78" s="2">
        <v>45660.0</v>
      </c>
      <c r="G78" s="1" t="s">
        <v>16</v>
      </c>
      <c r="H78" s="1">
        <v>1.0</v>
      </c>
      <c r="I78" s="1">
        <v>1.0</v>
      </c>
      <c r="J78" s="1">
        <v>5.0</v>
      </c>
      <c r="K78" s="1">
        <v>318.0</v>
      </c>
      <c r="L78" s="1">
        <v>9.0</v>
      </c>
      <c r="M78" s="1">
        <v>3.0</v>
      </c>
      <c r="N78" s="1" t="s">
        <v>64</v>
      </c>
      <c r="O78" s="1" t="s">
        <v>157</v>
      </c>
    </row>
    <row r="79">
      <c r="A79" s="1" t="s">
        <v>158</v>
      </c>
      <c r="B79" s="1" t="str">
        <f>IFERROR(__xludf.DUMMYFUNCTION("GOOGLETRANSLATE(A:A,""en"",""vi"")"),"Bắp cải")</f>
        <v>Bắp cải</v>
      </c>
      <c r="C79" s="1">
        <v>10.0</v>
      </c>
      <c r="D79" s="1">
        <v>25.0</v>
      </c>
      <c r="E79" s="2">
        <v>45874.0</v>
      </c>
      <c r="F79" s="2">
        <v>45717.0</v>
      </c>
      <c r="G79" s="1" t="s">
        <v>25</v>
      </c>
      <c r="H79" s="1">
        <v>1.0</v>
      </c>
      <c r="I79" s="1">
        <v>1.0</v>
      </c>
      <c r="J79" s="1">
        <v>18.0</v>
      </c>
      <c r="K79" s="1">
        <v>170.0</v>
      </c>
      <c r="L79" s="1">
        <v>9.0</v>
      </c>
      <c r="M79" s="1">
        <v>40.0</v>
      </c>
      <c r="N79" s="2">
        <v>45690.0</v>
      </c>
      <c r="O79" s="3" t="s">
        <v>159</v>
      </c>
    </row>
    <row r="80">
      <c r="A80" s="1" t="s">
        <v>160</v>
      </c>
      <c r="B80" s="1" t="str">
        <f>IFERROR(__xludf.DUMMYFUNCTION("GOOGLETRANSLATE(A:A,""en"",""vi"")"),"Hành tây")</f>
        <v>Hành tây</v>
      </c>
      <c r="C80" s="1">
        <v>10.0</v>
      </c>
      <c r="D80" s="1">
        <v>40.0</v>
      </c>
      <c r="E80" s="2">
        <v>45725.0</v>
      </c>
      <c r="F80" s="2">
        <v>45658.0</v>
      </c>
      <c r="G80" s="1" t="s">
        <v>25</v>
      </c>
      <c r="H80" s="1">
        <v>1.0</v>
      </c>
      <c r="I80" s="1">
        <v>1.0</v>
      </c>
      <c r="J80" s="1">
        <v>4.0</v>
      </c>
      <c r="K80" s="1">
        <v>146.0</v>
      </c>
      <c r="L80" s="1">
        <v>10.0</v>
      </c>
      <c r="M80" s="1">
        <v>23.0</v>
      </c>
      <c r="N80" s="2">
        <v>45839.0</v>
      </c>
      <c r="O80" s="3" t="s">
        <v>161</v>
      </c>
    </row>
    <row r="81">
      <c r="A81" s="1" t="s">
        <v>162</v>
      </c>
      <c r="B81" s="1" t="str">
        <f>IFERROR(__xludf.DUMMYFUNCTION("GOOGLETRANSLATE(A:A,""en"",""vi"")"),"Tỏi")</f>
        <v>Tỏi</v>
      </c>
      <c r="C81" s="1">
        <v>30.0</v>
      </c>
      <c r="D81" s="1">
        <v>149.0</v>
      </c>
      <c r="E81" s="1" t="s">
        <v>163</v>
      </c>
      <c r="F81" s="2">
        <v>45753.0</v>
      </c>
      <c r="G81" s="1" t="s">
        <v>40</v>
      </c>
      <c r="H81" s="1">
        <v>1.0</v>
      </c>
      <c r="I81" s="1">
        <v>1.0</v>
      </c>
      <c r="J81" s="1">
        <v>17.0</v>
      </c>
      <c r="K81" s="1">
        <v>401.0</v>
      </c>
      <c r="L81" s="1">
        <v>25.0</v>
      </c>
      <c r="M81" s="1">
        <v>181.0</v>
      </c>
      <c r="N81" s="2">
        <v>45659.0</v>
      </c>
      <c r="O81" s="3" t="s">
        <v>164</v>
      </c>
    </row>
    <row r="82">
      <c r="A82" s="1" t="s">
        <v>63</v>
      </c>
      <c r="B82" s="1" t="str">
        <f>IFERROR(__xludf.DUMMYFUNCTION("GOOGLETRANSLATE(A:A,""en"",""vi"")"),"Rau xà lách")</f>
        <v>Rau xà lách</v>
      </c>
      <c r="C82" s="1">
        <v>10.0</v>
      </c>
      <c r="D82" s="1">
        <v>5.0</v>
      </c>
      <c r="E82" s="1" t="s">
        <v>64</v>
      </c>
      <c r="F82" s="1" t="s">
        <v>40</v>
      </c>
      <c r="G82" s="1" t="s">
        <v>94</v>
      </c>
      <c r="H82" s="1">
        <v>1.0</v>
      </c>
      <c r="I82" s="1">
        <v>1.0</v>
      </c>
      <c r="J82" s="1">
        <v>5.0</v>
      </c>
      <c r="K82" s="1">
        <v>60.0</v>
      </c>
      <c r="L82" s="1">
        <v>4.0</v>
      </c>
      <c r="M82" s="1">
        <v>13.0</v>
      </c>
      <c r="N82" s="1" t="s">
        <v>40</v>
      </c>
      <c r="O82" s="1" t="s">
        <v>65</v>
      </c>
    </row>
    <row r="83">
      <c r="A83" s="1" t="s">
        <v>76</v>
      </c>
      <c r="B83" s="1" t="str">
        <f>IFERROR(__xludf.DUMMYFUNCTION("GOOGLETRANSLATE(A:A,""en"",""vi"")"),"Cần tây")</f>
        <v>Cần tây</v>
      </c>
      <c r="C83" s="1">
        <v>15.0</v>
      </c>
      <c r="D83" s="1">
        <v>16.0</v>
      </c>
      <c r="E83" s="2">
        <v>45872.0</v>
      </c>
      <c r="F83" s="1" t="s">
        <v>29</v>
      </c>
      <c r="G83" s="1" t="s">
        <v>17</v>
      </c>
      <c r="H83" s="1">
        <v>1.0</v>
      </c>
      <c r="I83" s="1">
        <v>1.0</v>
      </c>
      <c r="J83" s="1">
        <v>80.0</v>
      </c>
      <c r="K83" s="1">
        <v>260.0</v>
      </c>
      <c r="L83" s="1">
        <v>11.0</v>
      </c>
      <c r="M83" s="1">
        <v>40.0</v>
      </c>
      <c r="N83" s="2">
        <v>45809.0</v>
      </c>
      <c r="O83" s="3" t="s">
        <v>77</v>
      </c>
    </row>
    <row r="84">
      <c r="A84" s="1" t="s">
        <v>165</v>
      </c>
      <c r="B84" s="1" t="str">
        <f>IFERROR(__xludf.DUMMYFUNCTION("GOOGLETRANSLATE(A:A,""en"",""vi"")"),"Ớt chuông")</f>
        <v>Ớt chuông</v>
      </c>
      <c r="C84" s="1">
        <v>15.0</v>
      </c>
      <c r="D84" s="1">
        <v>31.0</v>
      </c>
      <c r="E84" s="2">
        <v>45722.0</v>
      </c>
      <c r="F84" s="2">
        <v>45717.0</v>
      </c>
      <c r="G84" s="1" t="s">
        <v>16</v>
      </c>
      <c r="H84" s="1">
        <v>1.0</v>
      </c>
      <c r="I84" s="1">
        <v>1.0</v>
      </c>
      <c r="J84" s="1">
        <v>3.0</v>
      </c>
      <c r="K84" s="1">
        <v>175.0</v>
      </c>
      <c r="L84" s="1">
        <v>10.0</v>
      </c>
      <c r="M84" s="1">
        <v>10.0</v>
      </c>
      <c r="N84" s="2">
        <v>45839.0</v>
      </c>
      <c r="O84" s="3" t="s">
        <v>72</v>
      </c>
    </row>
    <row r="85">
      <c r="A85" s="1" t="s">
        <v>78</v>
      </c>
      <c r="B85" s="1" t="str">
        <f>IFERROR(__xludf.DUMMYFUNCTION("GOOGLETRANSLATE(A:A,""en"",""vi"")"),"Cà tím")</f>
        <v>Cà tím</v>
      </c>
      <c r="C85" s="1">
        <v>15.0</v>
      </c>
      <c r="D85" s="1">
        <v>25.0</v>
      </c>
      <c r="E85" s="1" t="s">
        <v>71</v>
      </c>
      <c r="F85" s="1" t="s">
        <v>64</v>
      </c>
      <c r="G85" s="1" t="s">
        <v>17</v>
      </c>
      <c r="H85" s="1">
        <v>1.0</v>
      </c>
      <c r="I85" s="1">
        <v>1.0</v>
      </c>
      <c r="J85" s="1">
        <v>2.0</v>
      </c>
      <c r="K85" s="1">
        <v>229.0</v>
      </c>
      <c r="L85" s="1">
        <v>14.0</v>
      </c>
      <c r="M85" s="1">
        <v>9.0</v>
      </c>
      <c r="N85" s="1" t="s">
        <v>79</v>
      </c>
      <c r="O85" s="3" t="s">
        <v>80</v>
      </c>
    </row>
    <row r="86">
      <c r="A86" s="1" t="s">
        <v>166</v>
      </c>
      <c r="B86" s="1" t="str">
        <f>IFERROR(__xludf.DUMMYFUNCTION("GOOGLETRANSLATE(A:A,""en"",""vi"")"),"Cơm súp lơ")</f>
        <v>Cơm súp lơ</v>
      </c>
      <c r="C86" s="1">
        <v>15.0</v>
      </c>
      <c r="D86" s="1">
        <v>25.0</v>
      </c>
      <c r="E86" s="2">
        <v>45721.0</v>
      </c>
      <c r="F86" s="2">
        <v>45901.0</v>
      </c>
      <c r="G86" s="1" t="s">
        <v>16</v>
      </c>
      <c r="H86" s="1">
        <v>1.0</v>
      </c>
      <c r="I86" s="1">
        <v>1.0</v>
      </c>
      <c r="J86" s="1">
        <v>30.0</v>
      </c>
      <c r="K86" s="1">
        <v>299.0</v>
      </c>
      <c r="L86" s="1">
        <v>15.0</v>
      </c>
      <c r="M86" s="1">
        <v>22.0</v>
      </c>
      <c r="N86" s="1" t="s">
        <v>30</v>
      </c>
      <c r="O86" s="3" t="s">
        <v>75</v>
      </c>
    </row>
    <row r="87">
      <c r="A87" s="1" t="s">
        <v>167</v>
      </c>
      <c r="B87" s="1" t="str">
        <f>IFERROR(__xludf.DUMMYFUNCTION("GOOGLETRANSLATE(A:A,""en"",""vi"")"),"Súp bắp cải")</f>
        <v>Súp bắp cải</v>
      </c>
      <c r="C87" s="1">
        <v>10.0</v>
      </c>
      <c r="D87" s="1">
        <v>25.0</v>
      </c>
      <c r="E87" s="1" t="s">
        <v>71</v>
      </c>
      <c r="F87" s="2">
        <v>45689.0</v>
      </c>
      <c r="G87" s="1" t="s">
        <v>25</v>
      </c>
      <c r="H87" s="1">
        <v>1.0</v>
      </c>
      <c r="I87" s="1">
        <v>1.0</v>
      </c>
      <c r="J87" s="1">
        <v>9.0</v>
      </c>
      <c r="K87" s="1">
        <v>170.0</v>
      </c>
      <c r="L87" s="1">
        <v>9.0</v>
      </c>
      <c r="M87" s="1">
        <v>47.0</v>
      </c>
      <c r="N87" s="1" t="s">
        <v>30</v>
      </c>
      <c r="O87" s="3" t="s">
        <v>159</v>
      </c>
    </row>
    <row r="88">
      <c r="A88" s="1" t="s">
        <v>168</v>
      </c>
      <c r="B88" s="1" t="str">
        <f>IFERROR(__xludf.DUMMYFUNCTION("GOOGLETRANSLATE(A:A,""en"",""vi"")"),"Súp nấm")</f>
        <v>Súp nấm</v>
      </c>
      <c r="C88" s="1">
        <v>10.0</v>
      </c>
      <c r="D88" s="1">
        <v>41.0</v>
      </c>
      <c r="E88" s="2">
        <v>45814.0</v>
      </c>
      <c r="F88" s="2">
        <v>45903.0</v>
      </c>
      <c r="G88" s="1" t="s">
        <v>29</v>
      </c>
      <c r="H88" s="1">
        <v>1.0</v>
      </c>
      <c r="I88" s="1">
        <v>1.0</v>
      </c>
      <c r="J88" s="1">
        <v>699.0</v>
      </c>
      <c r="K88" s="1">
        <v>352.0</v>
      </c>
      <c r="L88" s="1">
        <v>17.0</v>
      </c>
      <c r="M88" s="1">
        <v>7.0</v>
      </c>
      <c r="N88" s="2">
        <v>45809.0</v>
      </c>
      <c r="O88" s="1" t="s">
        <v>157</v>
      </c>
    </row>
    <row r="89">
      <c r="A89" s="1" t="s">
        <v>169</v>
      </c>
      <c r="B89" s="1" t="str">
        <f>IFERROR(__xludf.DUMMYFUNCTION("GOOGLETRANSLATE(A:A,""en"",""vi"")"),"Súp cà chua")</f>
        <v>Súp cà chua</v>
      </c>
      <c r="C89" s="1">
        <v>38.0</v>
      </c>
      <c r="D89" s="1">
        <v>74.0</v>
      </c>
      <c r="E89" s="1" t="s">
        <v>170</v>
      </c>
      <c r="F89" s="2">
        <v>45810.0</v>
      </c>
      <c r="G89" s="1" t="s">
        <v>36</v>
      </c>
      <c r="H89" s="1">
        <v>1.0</v>
      </c>
      <c r="I89" s="1">
        <v>1.0</v>
      </c>
      <c r="J89" s="1">
        <v>479.0</v>
      </c>
      <c r="K89" s="1">
        <v>800.0</v>
      </c>
      <c r="L89" s="1">
        <v>26.0</v>
      </c>
      <c r="M89" s="1">
        <v>42.0</v>
      </c>
      <c r="N89" s="2">
        <v>45749.0</v>
      </c>
      <c r="O89" s="3" t="s">
        <v>54</v>
      </c>
    </row>
    <row r="90">
      <c r="A90" s="1" t="s">
        <v>171</v>
      </c>
      <c r="B90" s="1" t="str">
        <f>IFERROR(__xludf.DUMMYFUNCTION("GOOGLETRANSLATE(A:A,""en"",""vi"")"),"Súp gà")</f>
        <v>Súp gà</v>
      </c>
      <c r="C90" s="1">
        <v>10.0</v>
      </c>
      <c r="D90" s="1">
        <v>86.0</v>
      </c>
      <c r="E90" s="2">
        <v>45695.0</v>
      </c>
      <c r="F90" s="2">
        <v>45817.0</v>
      </c>
      <c r="G90" s="2">
        <v>45901.0</v>
      </c>
      <c r="H90" s="1">
        <v>1.0</v>
      </c>
      <c r="I90" s="1">
        <v>1.0</v>
      </c>
      <c r="J90" s="1">
        <v>1086.0</v>
      </c>
      <c r="K90" s="1">
        <v>262.0</v>
      </c>
      <c r="L90" s="1">
        <v>13.0</v>
      </c>
      <c r="M90" s="1">
        <v>37.0</v>
      </c>
      <c r="N90" s="1" t="s">
        <v>36</v>
      </c>
      <c r="O90" s="1" t="s">
        <v>172</v>
      </c>
    </row>
    <row r="91">
      <c r="A91" s="1" t="s">
        <v>173</v>
      </c>
      <c r="B91" s="1" t="str">
        <f>IFERROR(__xludf.DUMMYFUNCTION("GOOGLETRANSLATE(A:A,""en"",""vi"")"),"Súp rau")</f>
        <v>Súp rau</v>
      </c>
      <c r="C91" s="1">
        <v>10.0</v>
      </c>
      <c r="D91" s="1">
        <v>73.0</v>
      </c>
      <c r="E91" s="1" t="s">
        <v>170</v>
      </c>
      <c r="F91" s="2">
        <v>45902.0</v>
      </c>
      <c r="G91" s="1" t="s">
        <v>36</v>
      </c>
      <c r="H91" s="1">
        <v>1.0</v>
      </c>
      <c r="I91" s="1">
        <v>1.0</v>
      </c>
      <c r="J91" s="1">
        <v>909.0</v>
      </c>
      <c r="K91" s="1">
        <v>511.0</v>
      </c>
      <c r="L91" s="1">
        <v>18.0</v>
      </c>
      <c r="M91" s="1">
        <v>43.0</v>
      </c>
      <c r="N91" s="2">
        <v>45660.0</v>
      </c>
      <c r="O91" s="1" t="s">
        <v>174</v>
      </c>
    </row>
    <row r="92">
      <c r="A92" s="1" t="s">
        <v>175</v>
      </c>
      <c r="B92" s="1" t="str">
        <f>IFERROR(__xludf.DUMMYFUNCTION("GOOGLETRANSLATE(A:A,""en"",""vi"")"),"Súp đậu Hà Lan")</f>
        <v>Súp đậu Hà Lan</v>
      </c>
      <c r="C92" s="1">
        <v>38.0</v>
      </c>
      <c r="D92" s="1">
        <v>116.0</v>
      </c>
      <c r="E92" s="2">
        <v>45859.0</v>
      </c>
      <c r="F92" s="2">
        <v>45696.0</v>
      </c>
      <c r="G92" s="1" t="s">
        <v>36</v>
      </c>
      <c r="H92" s="1">
        <v>1.0</v>
      </c>
      <c r="I92" s="1">
        <v>1.0</v>
      </c>
      <c r="J92" s="1">
        <v>704.0</v>
      </c>
      <c r="K92" s="1">
        <v>478.0</v>
      </c>
      <c r="L92" s="1">
        <v>36.0</v>
      </c>
      <c r="M92" s="1">
        <v>22.0</v>
      </c>
      <c r="N92" s="2">
        <v>45724.0</v>
      </c>
      <c r="O92" s="1" t="s">
        <v>176</v>
      </c>
    </row>
    <row r="93">
      <c r="A93" s="1" t="s">
        <v>177</v>
      </c>
      <c r="B93" s="1" t="str">
        <f>IFERROR(__xludf.DUMMYFUNCTION("GOOGLETRANSLATE(A:A,""en"",""vi"")"),"Tacos cá")</f>
        <v>Tacos cá</v>
      </c>
      <c r="C93" s="1">
        <v>35.0</v>
      </c>
      <c r="D93" s="1">
        <v>206.0</v>
      </c>
      <c r="E93" s="2">
        <v>45917.0</v>
      </c>
      <c r="F93" s="2">
        <v>45768.0</v>
      </c>
      <c r="G93" s="2">
        <v>45753.0</v>
      </c>
      <c r="H93" s="1">
        <v>1.0</v>
      </c>
      <c r="I93" s="1">
        <v>1.0</v>
      </c>
      <c r="J93" s="1">
        <v>388.0</v>
      </c>
      <c r="K93" s="1">
        <v>511.0</v>
      </c>
      <c r="L93" s="1">
        <v>39.0</v>
      </c>
      <c r="M93" s="1">
        <v>108.0</v>
      </c>
      <c r="N93" s="2">
        <v>45779.0</v>
      </c>
      <c r="O93" s="1" t="s">
        <v>178</v>
      </c>
    </row>
    <row r="94">
      <c r="A94" s="1" t="s">
        <v>179</v>
      </c>
      <c r="B94" s="1" t="str">
        <f>IFERROR(__xludf.DUMMYFUNCTION("GOOGLETRANSLATE(A:A,""en"",""vi"")"),"Ớt gà tây")</f>
        <v>Ớt gà tây</v>
      </c>
      <c r="C94" s="1">
        <v>55.0</v>
      </c>
      <c r="D94" s="1">
        <v>185.0</v>
      </c>
      <c r="E94" s="2">
        <v>45831.0</v>
      </c>
      <c r="F94" s="2">
        <v>45916.0</v>
      </c>
      <c r="G94" s="2">
        <v>45840.0</v>
      </c>
      <c r="H94" s="1">
        <v>1.0</v>
      </c>
      <c r="I94" s="1">
        <v>1.0</v>
      </c>
      <c r="J94" s="1">
        <v>766.0</v>
      </c>
      <c r="K94" s="1">
        <v>732.0</v>
      </c>
      <c r="L94" s="1">
        <v>51.0</v>
      </c>
      <c r="M94" s="1">
        <v>57.0</v>
      </c>
      <c r="N94" s="2">
        <v>45752.0</v>
      </c>
      <c r="O94" s="3" t="s">
        <v>180</v>
      </c>
    </row>
    <row r="95">
      <c r="A95" s="1" t="s">
        <v>181</v>
      </c>
      <c r="B95" s="1" t="str">
        <f>IFERROR(__xludf.DUMMYFUNCTION("GOOGLETRANSLATE(A:A,""en"",""vi"")"),"Burger chay")</f>
        <v>Burger chay</v>
      </c>
      <c r="C95" s="1">
        <v>15.0</v>
      </c>
      <c r="D95" s="1">
        <v>124.0</v>
      </c>
      <c r="E95" s="2">
        <v>45910.0</v>
      </c>
      <c r="F95" s="2">
        <v>45667.0</v>
      </c>
      <c r="G95" s="2">
        <v>45781.0</v>
      </c>
      <c r="H95" s="1">
        <v>1.0</v>
      </c>
      <c r="I95" s="1">
        <v>1.0</v>
      </c>
      <c r="J95" s="1">
        <v>312.0</v>
      </c>
      <c r="K95" s="1">
        <v>406.0</v>
      </c>
      <c r="L95" s="1">
        <v>35.0</v>
      </c>
      <c r="M95" s="1">
        <v>40.0</v>
      </c>
      <c r="N95" s="2">
        <v>45813.0</v>
      </c>
      <c r="O95" s="3" t="s">
        <v>182</v>
      </c>
    </row>
    <row r="96">
      <c r="A96" s="1" t="s">
        <v>183</v>
      </c>
      <c r="B96" s="1" t="str">
        <f>IFERROR(__xludf.DUMMYFUNCTION("GOOGLETRANSLATE(A:A,""en"",""vi"")"),"Salad gà")</f>
        <v>Salad gà</v>
      </c>
      <c r="C96" s="1">
        <v>10.0</v>
      </c>
      <c r="D96" s="1">
        <v>196.0</v>
      </c>
      <c r="E96" s="2">
        <v>45905.0</v>
      </c>
      <c r="F96" s="2">
        <v>45867.0</v>
      </c>
      <c r="G96" s="2">
        <v>45844.0</v>
      </c>
      <c r="H96" s="1">
        <v>1.0</v>
      </c>
      <c r="I96" s="1">
        <v>1.0</v>
      </c>
      <c r="J96" s="1">
        <v>384.0</v>
      </c>
      <c r="K96" s="1">
        <v>282.0</v>
      </c>
      <c r="L96" s="1">
        <v>23.0</v>
      </c>
      <c r="M96" s="1">
        <v>36.0</v>
      </c>
      <c r="N96" s="2">
        <v>45839.0</v>
      </c>
      <c r="O96" s="1" t="s">
        <v>184</v>
      </c>
    </row>
    <row r="97">
      <c r="A97" s="1" t="s">
        <v>185</v>
      </c>
      <c r="B97" s="1" t="str">
        <f>IFERROR(__xludf.DUMMYFUNCTION("GOOGLETRANSLATE(A:A,""en"",""vi"")"),"Salad cá ngừ")</f>
        <v>Salad cá ngừ</v>
      </c>
      <c r="C97" s="1">
        <v>10.0</v>
      </c>
      <c r="D97" s="1">
        <v>179.0</v>
      </c>
      <c r="E97" s="1" t="s">
        <v>29</v>
      </c>
      <c r="F97" s="2">
        <v>45710.0</v>
      </c>
      <c r="G97" s="2">
        <v>45909.0</v>
      </c>
      <c r="H97" s="1">
        <v>1.0</v>
      </c>
      <c r="I97" s="1">
        <v>1.0</v>
      </c>
      <c r="J97" s="1">
        <v>387.0</v>
      </c>
      <c r="K97" s="1">
        <v>207.0</v>
      </c>
      <c r="L97" s="1">
        <v>22.0</v>
      </c>
      <c r="M97" s="1">
        <v>15.0</v>
      </c>
      <c r="N97" s="1" t="s">
        <v>25</v>
      </c>
      <c r="O97" s="1" t="s">
        <v>186</v>
      </c>
    </row>
    <row r="98">
      <c r="A98" s="1" t="s">
        <v>187</v>
      </c>
      <c r="B98" s="1" t="str">
        <f>IFERROR(__xludf.DUMMYFUNCTION("GOOGLETRANSLATE(A:A,""en"",""vi"")"),"Salad Hy Lạp")</f>
        <v>Salad Hy Lạp</v>
      </c>
      <c r="C98" s="1">
        <v>15.0</v>
      </c>
      <c r="D98" s="1">
        <v>193.0</v>
      </c>
      <c r="E98" s="2">
        <v>45693.0</v>
      </c>
      <c r="F98" s="2">
        <v>45905.0</v>
      </c>
      <c r="G98" s="2">
        <v>45706.0</v>
      </c>
      <c r="H98" s="1">
        <v>1.0</v>
      </c>
      <c r="I98" s="1">
        <v>1.0</v>
      </c>
      <c r="J98" s="1">
        <v>469.0</v>
      </c>
      <c r="K98" s="1">
        <v>152.0</v>
      </c>
      <c r="L98" s="1">
        <v>17.0</v>
      </c>
      <c r="M98" s="1">
        <v>152.0</v>
      </c>
      <c r="N98" s="1" t="s">
        <v>30</v>
      </c>
      <c r="O98" s="1" t="s">
        <v>188</v>
      </c>
    </row>
    <row r="99">
      <c r="A99" s="1" t="s">
        <v>189</v>
      </c>
      <c r="B99" s="1" t="str">
        <f>IFERROR(__xludf.DUMMYFUNCTION("GOOGLETRANSLATE(A:A,""en"",""vi"")"),"Salad Caprese")</f>
        <v>Salad Caprese</v>
      </c>
      <c r="C99" s="1">
        <v>15.0</v>
      </c>
      <c r="D99" s="1">
        <v>157.0</v>
      </c>
      <c r="E99" s="2">
        <v>45812.0</v>
      </c>
      <c r="F99" s="2">
        <v>45907.0</v>
      </c>
      <c r="G99" s="2">
        <v>45759.0</v>
      </c>
      <c r="H99" s="1">
        <v>1.0</v>
      </c>
      <c r="I99" s="1">
        <v>1.0</v>
      </c>
      <c r="J99" s="1">
        <v>255.0</v>
      </c>
      <c r="K99" s="1">
        <v>213.0</v>
      </c>
      <c r="L99" s="1">
        <v>22.0</v>
      </c>
      <c r="M99" s="1">
        <v>236.0</v>
      </c>
      <c r="N99" s="2">
        <v>45658.0</v>
      </c>
      <c r="O99" s="1" t="s">
        <v>190</v>
      </c>
    </row>
    <row r="100">
      <c r="A100" s="1" t="s">
        <v>191</v>
      </c>
      <c r="B100" s="1" t="str">
        <f>IFERROR(__xludf.DUMMYFUNCTION("GOOGLETRANSLATE(A:A,""en"",""vi"")"),"Salad Caesar")</f>
        <v>Salad Caesar</v>
      </c>
      <c r="C100" s="1">
        <v>15.0</v>
      </c>
      <c r="D100" s="1">
        <v>184.0</v>
      </c>
      <c r="E100" s="2">
        <v>45661.0</v>
      </c>
      <c r="F100" s="2">
        <v>45876.0</v>
      </c>
      <c r="G100" s="2">
        <v>45704.0</v>
      </c>
      <c r="H100" s="1">
        <v>1.0</v>
      </c>
      <c r="I100" s="1">
        <v>1.0</v>
      </c>
      <c r="J100" s="1">
        <v>413.0</v>
      </c>
      <c r="K100" s="1">
        <v>207.0</v>
      </c>
      <c r="L100" s="1">
        <v>17.0</v>
      </c>
      <c r="M100" s="1">
        <v>195.0</v>
      </c>
      <c r="N100" s="2">
        <v>45717.0</v>
      </c>
      <c r="O100" s="1" t="s">
        <v>192</v>
      </c>
    </row>
    <row r="101">
      <c r="A101" s="1" t="s">
        <v>193</v>
      </c>
      <c r="B101" s="1" t="str">
        <f>IFERROR(__xludf.DUMMYFUNCTION("GOOGLETRANSLATE(A:A,""en"",""vi"")"),"Gà nướng")</f>
        <v>Gà nướng</v>
      </c>
      <c r="C101" s="1">
        <v>0.0</v>
      </c>
      <c r="D101" s="1">
        <v>165.0</v>
      </c>
      <c r="E101" s="1" t="s">
        <v>94</v>
      </c>
      <c r="F101" s="1" t="s">
        <v>98</v>
      </c>
      <c r="G101" s="2">
        <v>45811.0</v>
      </c>
      <c r="H101" s="1">
        <v>1.0</v>
      </c>
      <c r="I101" s="1">
        <v>1.0</v>
      </c>
      <c r="J101" s="1">
        <v>75.0</v>
      </c>
      <c r="K101" s="1">
        <v>393.0</v>
      </c>
      <c r="L101" s="1">
        <v>26.0</v>
      </c>
      <c r="M101" s="1">
        <v>13.0</v>
      </c>
      <c r="N101" s="1" t="s">
        <v>94</v>
      </c>
      <c r="O101" s="3" t="s">
        <v>194</v>
      </c>
    </row>
    <row r="102">
      <c r="A102" s="1" t="s">
        <v>93</v>
      </c>
      <c r="B102" s="1" t="str">
        <f>IFERROR(__xludf.DUMMYFUNCTION("GOOGLETRANSLATE(A:A,""en"",""vi"")"),"Cá hồi")</f>
        <v>Cá hồi</v>
      </c>
      <c r="C102" s="1">
        <v>0.0</v>
      </c>
      <c r="D102" s="1">
        <v>206.0</v>
      </c>
      <c r="E102" s="1" t="s">
        <v>94</v>
      </c>
      <c r="F102" s="2">
        <v>45710.0</v>
      </c>
      <c r="G102" s="2">
        <v>45760.0</v>
      </c>
      <c r="H102" s="1">
        <v>1.0</v>
      </c>
      <c r="I102" s="1">
        <v>1.0</v>
      </c>
      <c r="J102" s="1">
        <v>63.0</v>
      </c>
      <c r="K102" s="1">
        <v>380.0</v>
      </c>
      <c r="L102" s="1">
        <v>32.0</v>
      </c>
      <c r="M102" s="1">
        <v>14.0</v>
      </c>
      <c r="N102" s="1" t="s">
        <v>94</v>
      </c>
      <c r="O102" s="3" t="s">
        <v>96</v>
      </c>
    </row>
    <row r="103">
      <c r="A103" s="1" t="s">
        <v>195</v>
      </c>
      <c r="B103" s="1" t="str">
        <f>IFERROR(__xludf.DUMMYFUNCTION("GOOGLETRANSLATE(A:A,""en"",""vi"")"),"Tôm xào")</f>
        <v>Tôm xào</v>
      </c>
      <c r="C103" s="1">
        <v>15.0</v>
      </c>
      <c r="D103" s="1">
        <v>140.0</v>
      </c>
      <c r="E103" s="2">
        <v>45721.0</v>
      </c>
      <c r="F103" s="1" t="s">
        <v>196</v>
      </c>
      <c r="G103" s="2">
        <v>45839.0</v>
      </c>
      <c r="H103" s="1">
        <v>1.0</v>
      </c>
      <c r="I103" s="1">
        <v>1.0</v>
      </c>
      <c r="J103" s="1">
        <v>230.0</v>
      </c>
      <c r="K103" s="1">
        <v>401.0</v>
      </c>
      <c r="L103" s="1">
        <v>34.0</v>
      </c>
      <c r="M103" s="1">
        <v>53.0</v>
      </c>
      <c r="N103" s="1" t="s">
        <v>64</v>
      </c>
      <c r="O103" s="1" t="s">
        <v>197</v>
      </c>
    </row>
    <row r="104">
      <c r="A104" s="1" t="s">
        <v>198</v>
      </c>
      <c r="B104" s="1" t="str">
        <f>IFERROR(__xludf.DUMMYFUNCTION("GOOGLETRANSLATE(A:A,""en"",""vi"")"),"Gà tây nướng")</f>
        <v>Gà tây nướng</v>
      </c>
      <c r="C104" s="1">
        <v>0.0</v>
      </c>
      <c r="D104" s="1">
        <v>135.0</v>
      </c>
      <c r="E104" s="1" t="s">
        <v>94</v>
      </c>
      <c r="F104" s="1" t="s">
        <v>199</v>
      </c>
      <c r="G104" s="1" t="s">
        <v>64</v>
      </c>
      <c r="H104" s="1">
        <v>1.0</v>
      </c>
      <c r="I104" s="1">
        <v>1.0</v>
      </c>
      <c r="J104" s="1">
        <v>59.0</v>
      </c>
      <c r="K104" s="1">
        <v>334.0</v>
      </c>
      <c r="L104" s="1">
        <v>25.0</v>
      </c>
      <c r="M104" s="1">
        <v>13.0</v>
      </c>
      <c r="N104" s="1" t="s">
        <v>94</v>
      </c>
      <c r="O104" s="1" t="s">
        <v>200</v>
      </c>
    </row>
    <row r="105">
      <c r="A105" s="1" t="s">
        <v>201</v>
      </c>
      <c r="B105" s="1" t="str">
        <f>IFERROR(__xludf.DUMMYFUNCTION("GOOGLETRANSLATE(A:A,""en"",""vi"")"),"Cá hồi nướng")</f>
        <v>Cá hồi nướng</v>
      </c>
      <c r="C105" s="1">
        <v>0.0</v>
      </c>
      <c r="D105" s="1">
        <v>206.0</v>
      </c>
      <c r="E105" s="1" t="s">
        <v>94</v>
      </c>
      <c r="F105" s="2">
        <v>45710.0</v>
      </c>
      <c r="G105" s="2">
        <v>45760.0</v>
      </c>
      <c r="H105" s="1">
        <v>1.0</v>
      </c>
      <c r="I105" s="1">
        <v>1.0</v>
      </c>
      <c r="J105" s="1">
        <v>63.0</v>
      </c>
      <c r="K105" s="1">
        <v>380.0</v>
      </c>
      <c r="L105" s="1">
        <v>32.0</v>
      </c>
      <c r="M105" s="1">
        <v>14.0</v>
      </c>
      <c r="N105" s="1" t="s">
        <v>94</v>
      </c>
      <c r="O105" s="3" t="s">
        <v>96</v>
      </c>
    </row>
    <row r="106">
      <c r="A106" s="1" t="s">
        <v>202</v>
      </c>
      <c r="B106" s="1" t="str">
        <f>IFERROR(__xludf.DUMMYFUNCTION("GOOGLETRANSLATE(A:A,""en"",""vi"")"),"Gà nướng")</f>
        <v>Gà nướng</v>
      </c>
      <c r="C106" s="1">
        <v>0.0</v>
      </c>
      <c r="D106" s="1">
        <v>165.0</v>
      </c>
      <c r="E106" s="1" t="s">
        <v>94</v>
      </c>
      <c r="F106" s="1" t="s">
        <v>98</v>
      </c>
      <c r="G106" s="2">
        <v>45811.0</v>
      </c>
      <c r="H106" s="1">
        <v>1.0</v>
      </c>
      <c r="I106" s="1">
        <v>1.0</v>
      </c>
      <c r="J106" s="1">
        <v>75.0</v>
      </c>
      <c r="K106" s="1">
        <v>393.0</v>
      </c>
      <c r="L106" s="1">
        <v>26.0</v>
      </c>
      <c r="M106" s="1">
        <v>13.0</v>
      </c>
      <c r="N106" s="1" t="s">
        <v>94</v>
      </c>
      <c r="O106" s="3" t="s">
        <v>194</v>
      </c>
    </row>
    <row r="107">
      <c r="A107" s="1" t="s">
        <v>203</v>
      </c>
      <c r="B107" s="1" t="str">
        <f>IFERROR(__xludf.DUMMYFUNCTION("GOOGLETRANSLATE(A:A,""en"",""vi"")"),"Rau hấp")</f>
        <v>Rau hấp</v>
      </c>
      <c r="C107" s="1">
        <v>15.0</v>
      </c>
      <c r="D107" s="1">
        <v>62.0</v>
      </c>
      <c r="E107" s="2">
        <v>45849.0</v>
      </c>
      <c r="F107" s="2">
        <v>45779.0</v>
      </c>
      <c r="G107" s="1" t="s">
        <v>36</v>
      </c>
      <c r="H107" s="1">
        <v>1.0</v>
      </c>
      <c r="I107" s="1">
        <v>1.0</v>
      </c>
      <c r="J107" s="1">
        <v>28.0</v>
      </c>
      <c r="K107" s="1">
        <v>452.0</v>
      </c>
      <c r="L107" s="1">
        <v>19.0</v>
      </c>
      <c r="M107" s="1">
        <v>54.0</v>
      </c>
      <c r="N107" s="2">
        <v>45661.0</v>
      </c>
      <c r="O107" s="1" t="s">
        <v>204</v>
      </c>
    </row>
    <row r="108">
      <c r="A108" s="1" t="s">
        <v>205</v>
      </c>
      <c r="B108" s="1" t="str">
        <f>IFERROR(__xludf.DUMMYFUNCTION("GOOGLETRANSLATE(A:A,""en"",""vi"")"),"Salad hạt diêm mạch")</f>
        <v>Salad hạt diêm mạch</v>
      </c>
      <c r="C108" s="1">
        <v>53.0</v>
      </c>
      <c r="D108" s="1">
        <v>118.0</v>
      </c>
      <c r="E108" s="2">
        <v>45767.0</v>
      </c>
      <c r="F108" s="2">
        <v>45692.0</v>
      </c>
      <c r="G108" s="2">
        <v>45779.0</v>
      </c>
      <c r="H108" s="1">
        <v>1.0</v>
      </c>
      <c r="I108" s="1">
        <v>1.0</v>
      </c>
      <c r="J108" s="1">
        <v>9.0</v>
      </c>
      <c r="K108" s="1">
        <v>152.0</v>
      </c>
      <c r="L108" s="1">
        <v>64.0</v>
      </c>
      <c r="M108" s="1">
        <v>19.0</v>
      </c>
      <c r="N108" s="2">
        <v>45810.0</v>
      </c>
      <c r="O108" s="1" t="s">
        <v>206</v>
      </c>
    </row>
    <row r="109">
      <c r="A109" s="1" t="s">
        <v>119</v>
      </c>
      <c r="B109" s="1" t="str">
        <f>IFERROR(__xludf.DUMMYFUNCTION("GOOGLETRANSLATE(A:A,""en"",""vi"")"),"Phô mai tươi")</f>
        <v>Phô mai tươi</v>
      </c>
      <c r="C109" s="1">
        <v>10.0</v>
      </c>
      <c r="D109" s="1">
        <v>98.0</v>
      </c>
      <c r="E109" s="2">
        <v>45750.0</v>
      </c>
      <c r="F109" s="2">
        <v>45668.0</v>
      </c>
      <c r="G109" s="2">
        <v>45720.0</v>
      </c>
      <c r="H109" s="1">
        <v>1.0</v>
      </c>
      <c r="I109" s="1">
        <v>1.0</v>
      </c>
      <c r="J109" s="1">
        <v>364.0</v>
      </c>
      <c r="K109" s="1">
        <v>92.0</v>
      </c>
      <c r="L109" s="1">
        <v>9.0</v>
      </c>
      <c r="M109" s="1">
        <v>83.0</v>
      </c>
      <c r="N109" s="1" t="s">
        <v>94</v>
      </c>
      <c r="O109" s="1" t="s">
        <v>120</v>
      </c>
    </row>
    <row r="110">
      <c r="A110" s="1" t="s">
        <v>117</v>
      </c>
      <c r="B110" s="1" t="str">
        <f>IFERROR(__xludf.DUMMYFUNCTION("GOOGLETRANSLATE(A:A,""en"",""vi"")"),"Sữa chua Hy Lạp")</f>
        <v>Sữa chua Hy Lạp</v>
      </c>
      <c r="C110" s="1">
        <v>11.0</v>
      </c>
      <c r="D110" s="1">
        <v>59.0</v>
      </c>
      <c r="E110" s="2">
        <v>45811.0</v>
      </c>
      <c r="F110" s="1" t="s">
        <v>56</v>
      </c>
      <c r="G110" s="1" t="s">
        <v>45</v>
      </c>
      <c r="H110" s="1">
        <v>1.0</v>
      </c>
      <c r="I110" s="1">
        <v>1.0</v>
      </c>
      <c r="J110" s="1">
        <v>39.0</v>
      </c>
      <c r="K110" s="1">
        <v>141.0</v>
      </c>
      <c r="L110" s="1">
        <v>10.0</v>
      </c>
      <c r="M110" s="1">
        <v>80.0</v>
      </c>
      <c r="N110" s="1" t="s">
        <v>94</v>
      </c>
      <c r="O110" s="1" t="s">
        <v>138</v>
      </c>
    </row>
    <row r="111">
      <c r="A111" s="1" t="s">
        <v>108</v>
      </c>
      <c r="B111" s="1" t="str">
        <f>IFERROR(__xludf.DUMMYFUNCTION("GOOGLETRANSLATE(A:A,""en"",""vi"")"),"Hạnh nhân")</f>
        <v>Hạnh nhân</v>
      </c>
      <c r="C111" s="1">
        <v>0.0</v>
      </c>
      <c r="D111" s="1">
        <v>579.0</v>
      </c>
      <c r="E111" s="2">
        <v>45829.0</v>
      </c>
      <c r="F111" s="2">
        <v>45709.0</v>
      </c>
      <c r="G111" s="1" t="s">
        <v>109</v>
      </c>
      <c r="H111" s="1">
        <v>1.0</v>
      </c>
      <c r="I111" s="1">
        <v>1.0</v>
      </c>
      <c r="J111" s="1">
        <v>1.0</v>
      </c>
      <c r="K111" s="1">
        <v>705.0</v>
      </c>
      <c r="L111" s="1">
        <v>270.0</v>
      </c>
      <c r="M111" s="1">
        <v>264.0</v>
      </c>
      <c r="N111" s="2">
        <v>45789.0</v>
      </c>
      <c r="O111" s="3" t="s">
        <v>110</v>
      </c>
    </row>
    <row r="112">
      <c r="A112" s="1" t="s">
        <v>111</v>
      </c>
      <c r="B112" s="1" t="str">
        <f>IFERROR(__xludf.DUMMYFUNCTION("GOOGLETRANSLATE(A:A,""en"",""vi"")"),"Quả óc chó")</f>
        <v>Quả óc chó</v>
      </c>
      <c r="C112" s="1">
        <v>0.0</v>
      </c>
      <c r="D112" s="1">
        <v>654.0</v>
      </c>
      <c r="E112" s="2">
        <v>45851.0</v>
      </c>
      <c r="F112" s="2">
        <v>45703.0</v>
      </c>
      <c r="G112" s="1" t="s">
        <v>112</v>
      </c>
      <c r="H112" s="1">
        <v>1.0</v>
      </c>
      <c r="I112" s="1">
        <v>1.0</v>
      </c>
      <c r="J112" s="1">
        <v>2.0</v>
      </c>
      <c r="K112" s="1">
        <v>441.0</v>
      </c>
      <c r="L112" s="1">
        <v>158.0</v>
      </c>
      <c r="M112" s="1">
        <v>98.0</v>
      </c>
      <c r="N112" s="2">
        <v>45844.0</v>
      </c>
      <c r="O112" s="1" t="s">
        <v>136</v>
      </c>
    </row>
    <row r="113">
      <c r="A113" s="1" t="s">
        <v>114</v>
      </c>
      <c r="B113" s="1" t="str">
        <f>IFERROR(__xludf.DUMMYFUNCTION("GOOGLETRANSLATE(A:A,""en"",""vi"")"),"Đậu phộng")</f>
        <v>Đậu phộng</v>
      </c>
      <c r="C113" s="1">
        <v>13.0</v>
      </c>
      <c r="D113" s="1">
        <v>567.0</v>
      </c>
      <c r="E113" s="2">
        <v>45673.0</v>
      </c>
      <c r="F113" s="2">
        <v>45894.0</v>
      </c>
      <c r="G113" s="1" t="s">
        <v>115</v>
      </c>
      <c r="H113" s="1">
        <v>1.0</v>
      </c>
      <c r="I113" s="1">
        <v>1.0</v>
      </c>
      <c r="J113" s="1">
        <v>18.0</v>
      </c>
      <c r="K113" s="1">
        <v>705.0</v>
      </c>
      <c r="L113" s="1">
        <v>168.0</v>
      </c>
      <c r="M113" s="1">
        <v>92.0</v>
      </c>
      <c r="N113" s="2">
        <v>45785.0</v>
      </c>
      <c r="O113" s="1" t="s">
        <v>137</v>
      </c>
    </row>
    <row r="114">
      <c r="A114" s="1" t="s">
        <v>207</v>
      </c>
      <c r="B114" s="1" t="str">
        <f>IFERROR(__xludf.DUMMYFUNCTION("GOOGLETRANSLATE(A:A,""en"",""vi"")"),"Hạt Chia")</f>
        <v>Hạt Chia</v>
      </c>
      <c r="C114" s="1">
        <v>1.0</v>
      </c>
      <c r="D114" s="1">
        <v>486.0</v>
      </c>
      <c r="E114" s="1" t="s">
        <v>208</v>
      </c>
      <c r="F114" s="2">
        <v>45793.0</v>
      </c>
      <c r="G114" s="2">
        <v>45868.0</v>
      </c>
      <c r="H114" s="1">
        <v>1.0</v>
      </c>
      <c r="I114" s="1">
        <v>1.0</v>
      </c>
      <c r="J114" s="1">
        <v>16.0</v>
      </c>
      <c r="K114" s="1">
        <v>407.0</v>
      </c>
      <c r="L114" s="1">
        <v>335.0</v>
      </c>
      <c r="M114" s="1">
        <v>631.0</v>
      </c>
      <c r="N114" s="1" t="s">
        <v>209</v>
      </c>
      <c r="O114" s="3" t="s">
        <v>210</v>
      </c>
    </row>
    <row r="115">
      <c r="A115" s="1" t="s">
        <v>211</v>
      </c>
      <c r="B115" s="1" t="str">
        <f>IFERROR(__xludf.DUMMYFUNCTION("GOOGLETRANSLATE(A:A,""en"",""vi"")"),"Hạt lanh")</f>
        <v>Hạt lanh</v>
      </c>
      <c r="C115" s="1">
        <v>1.0</v>
      </c>
      <c r="D115" s="1">
        <v>534.0</v>
      </c>
      <c r="E115" s="2">
        <v>45928.0</v>
      </c>
      <c r="F115" s="2">
        <v>45734.0</v>
      </c>
      <c r="G115" s="1" t="s">
        <v>212</v>
      </c>
      <c r="H115" s="1">
        <v>1.0</v>
      </c>
      <c r="I115" s="1">
        <v>1.0</v>
      </c>
      <c r="J115" s="1">
        <v>30.0</v>
      </c>
      <c r="K115" s="1">
        <v>813.0</v>
      </c>
      <c r="L115" s="1">
        <v>392.0</v>
      </c>
      <c r="M115" s="1">
        <v>255.0</v>
      </c>
      <c r="N115" s="2">
        <v>45743.0</v>
      </c>
      <c r="O115" s="1" t="s">
        <v>213</v>
      </c>
    </row>
    <row r="116">
      <c r="A116" s="1" t="s">
        <v>89</v>
      </c>
      <c r="B116" s="1" t="str">
        <f>IFERROR(__xludf.DUMMYFUNCTION("GOOGLETRANSLATE(A:A,""en"",""vi"")"),"Yến mạch")</f>
        <v>Yến mạch</v>
      </c>
      <c r="C116" s="1">
        <v>55.0</v>
      </c>
      <c r="D116" s="1">
        <v>389.0</v>
      </c>
      <c r="E116" s="1" t="s">
        <v>214</v>
      </c>
      <c r="F116" s="2">
        <v>45916.0</v>
      </c>
      <c r="G116" s="2">
        <v>45906.0</v>
      </c>
      <c r="H116" s="1">
        <v>1.0</v>
      </c>
      <c r="I116" s="1">
        <v>1.0</v>
      </c>
      <c r="J116" s="1">
        <v>2.0</v>
      </c>
      <c r="K116" s="1">
        <v>429.0</v>
      </c>
      <c r="L116" s="1">
        <v>177.0</v>
      </c>
      <c r="M116" s="1">
        <v>54.0</v>
      </c>
      <c r="N116" s="2">
        <v>45818.0</v>
      </c>
      <c r="O116" s="3" t="s">
        <v>90</v>
      </c>
    </row>
    <row r="117">
      <c r="A117" s="1" t="s">
        <v>84</v>
      </c>
      <c r="B117" s="1" t="str">
        <f>IFERROR(__xludf.DUMMYFUNCTION("GOOGLETRANSLATE(A:A,""en"",""vi"")"),"Gạo lứt")</f>
        <v>Gạo lứt</v>
      </c>
      <c r="C117" s="1">
        <v>50.0</v>
      </c>
      <c r="D117" s="1">
        <v>370.0</v>
      </c>
      <c r="E117" s="1" t="s">
        <v>215</v>
      </c>
      <c r="F117" s="2">
        <v>45907.0</v>
      </c>
      <c r="G117" s="2">
        <v>45902.0</v>
      </c>
      <c r="H117" s="1">
        <v>1.0</v>
      </c>
      <c r="I117" s="1">
        <v>1.0</v>
      </c>
      <c r="J117" s="1">
        <v>7.0</v>
      </c>
      <c r="K117" s="1">
        <v>143.0</v>
      </c>
      <c r="L117" s="1">
        <v>143.0</v>
      </c>
      <c r="M117" s="1">
        <v>14.0</v>
      </c>
      <c r="N117" s="2">
        <v>45780.0</v>
      </c>
      <c r="O117" s="3" t="s">
        <v>86</v>
      </c>
    </row>
    <row r="118">
      <c r="A118" s="1" t="s">
        <v>87</v>
      </c>
      <c r="B118" s="1" t="str">
        <f>IFERROR(__xludf.DUMMYFUNCTION("GOOGLETRANSLATE(A:A,""en"",""vi"")"),"Hạt diêm mạch")</f>
        <v>Hạt diêm mạch</v>
      </c>
      <c r="C118" s="1">
        <v>53.0</v>
      </c>
      <c r="D118" s="1">
        <v>368.0</v>
      </c>
      <c r="E118" s="1" t="s">
        <v>216</v>
      </c>
      <c r="F118" s="2">
        <v>45671.0</v>
      </c>
      <c r="G118" s="1" t="s">
        <v>71</v>
      </c>
      <c r="H118" s="1">
        <v>1.0</v>
      </c>
      <c r="I118" s="1">
        <v>1.0</v>
      </c>
      <c r="J118" s="1">
        <v>7.0</v>
      </c>
      <c r="K118" s="1">
        <v>563.0</v>
      </c>
      <c r="L118" s="1">
        <v>197.0</v>
      </c>
      <c r="M118" s="1">
        <v>31.0</v>
      </c>
      <c r="N118" s="2">
        <v>45905.0</v>
      </c>
      <c r="O118" s="3" t="s">
        <v>142</v>
      </c>
    </row>
    <row r="119">
      <c r="A119" s="1" t="s">
        <v>121</v>
      </c>
      <c r="B119" s="1" t="str">
        <f>IFERROR(__xludf.DUMMYFUNCTION("GOOGLETRANSLATE(A:A,""en"",""vi"")"),"Đậu lăng")</f>
        <v>Đậu lăng</v>
      </c>
      <c r="C119" s="1">
        <v>29.0</v>
      </c>
      <c r="D119" s="1">
        <v>116.0</v>
      </c>
      <c r="E119" s="1" t="s">
        <v>82</v>
      </c>
      <c r="F119" s="1" t="s">
        <v>23</v>
      </c>
      <c r="G119" s="1" t="s">
        <v>45</v>
      </c>
      <c r="H119" s="1">
        <v>1.0</v>
      </c>
      <c r="I119" s="1">
        <v>1.0</v>
      </c>
      <c r="J119" s="1">
        <v>2.0</v>
      </c>
      <c r="K119" s="1">
        <v>369.0</v>
      </c>
      <c r="L119" s="1">
        <v>36.0</v>
      </c>
      <c r="M119" s="1">
        <v>18.0</v>
      </c>
      <c r="N119" s="2">
        <v>45907.0</v>
      </c>
      <c r="O119" s="3" t="s">
        <v>139</v>
      </c>
    </row>
    <row r="120">
      <c r="A120" s="1" t="s">
        <v>217</v>
      </c>
      <c r="B120" s="1" t="str">
        <f>IFERROR(__xludf.DUMMYFUNCTION("GOOGLETRANSLATE(A:A,""en"",""vi"")"),"Đậu thận")</f>
        <v>Đậu thận</v>
      </c>
      <c r="C120" s="1">
        <v>24.0</v>
      </c>
      <c r="D120" s="1">
        <v>127.0</v>
      </c>
      <c r="E120" s="2">
        <v>45891.0</v>
      </c>
      <c r="F120" s="2">
        <v>45846.0</v>
      </c>
      <c r="G120" s="1" t="s">
        <v>40</v>
      </c>
      <c r="H120" s="1">
        <v>1.0</v>
      </c>
      <c r="I120" s="1">
        <v>1.0</v>
      </c>
      <c r="J120" s="1">
        <v>1.0</v>
      </c>
      <c r="K120" s="1">
        <v>403.0</v>
      </c>
      <c r="L120" s="1">
        <v>28.0</v>
      </c>
      <c r="M120" s="1">
        <v>35.0</v>
      </c>
      <c r="N120" s="2">
        <v>45753.0</v>
      </c>
      <c r="O120" s="1" t="s">
        <v>218</v>
      </c>
    </row>
    <row r="121">
      <c r="A121" s="1" t="s">
        <v>123</v>
      </c>
      <c r="B121" s="1" t="str">
        <f>IFERROR(__xludf.DUMMYFUNCTION("GOOGLETRANSLATE(A:A,""en"",""vi"")"),"Đậu gà")</f>
        <v>Đậu gà</v>
      </c>
      <c r="C121" s="1">
        <v>28.0</v>
      </c>
      <c r="D121" s="1">
        <v>164.0</v>
      </c>
      <c r="E121" s="1" t="s">
        <v>219</v>
      </c>
      <c r="F121" s="2">
        <v>45908.0</v>
      </c>
      <c r="G121" s="2">
        <v>45810.0</v>
      </c>
      <c r="H121" s="1">
        <v>1.0</v>
      </c>
      <c r="I121" s="1">
        <v>1.0</v>
      </c>
      <c r="J121" s="1">
        <v>24.0</v>
      </c>
      <c r="K121" s="1">
        <v>291.0</v>
      </c>
      <c r="L121" s="1">
        <v>48.0</v>
      </c>
      <c r="M121" s="1">
        <v>49.0</v>
      </c>
      <c r="N121" s="2">
        <v>45815.0</v>
      </c>
      <c r="O121" s="3" t="s">
        <v>140</v>
      </c>
    </row>
    <row r="122">
      <c r="A122" s="1" t="s">
        <v>220</v>
      </c>
      <c r="B122" s="1" t="str">
        <f>IFERROR(__xludf.DUMMYFUNCTION("GOOGLETRANSLATE(A:A,""en"",""vi"")"),"Đậu Hà Lan xanh")</f>
        <v>Đậu Hà Lan xanh</v>
      </c>
      <c r="C122" s="1">
        <v>48.0</v>
      </c>
      <c r="D122" s="1">
        <v>81.0</v>
      </c>
      <c r="E122" s="2">
        <v>45791.0</v>
      </c>
      <c r="F122" s="1" t="s">
        <v>74</v>
      </c>
      <c r="G122" s="1" t="s">
        <v>45</v>
      </c>
      <c r="H122" s="1">
        <v>1.0</v>
      </c>
      <c r="I122" s="1">
        <v>1.0</v>
      </c>
      <c r="J122" s="1">
        <v>2.0</v>
      </c>
      <c r="K122" s="1">
        <v>160.0</v>
      </c>
      <c r="L122" s="1">
        <v>24.0</v>
      </c>
      <c r="M122" s="1">
        <v>25.0</v>
      </c>
      <c r="N122" s="2">
        <v>45661.0</v>
      </c>
      <c r="O122" s="1" t="s">
        <v>221</v>
      </c>
    </row>
    <row r="123">
      <c r="A123" s="1" t="s">
        <v>58</v>
      </c>
      <c r="B123" s="1" t="str">
        <f>IFERROR(__xludf.DUMMYFUNCTION("GOOGLETRANSLATE(A:A,""en"",""vi"")"),"bông cải xanh")</f>
        <v>bông cải xanh</v>
      </c>
      <c r="C123" s="1">
        <v>10.0</v>
      </c>
      <c r="D123" s="1">
        <v>55.0</v>
      </c>
      <c r="E123" s="2">
        <v>45699.0</v>
      </c>
      <c r="F123" s="2">
        <v>45751.0</v>
      </c>
      <c r="G123" s="1" t="s">
        <v>36</v>
      </c>
      <c r="H123" s="1">
        <v>1.0</v>
      </c>
      <c r="I123" s="1">
        <v>1.0</v>
      </c>
      <c r="J123" s="1">
        <v>33.0</v>
      </c>
      <c r="K123" s="1">
        <v>316.0</v>
      </c>
      <c r="L123" s="1">
        <v>21.0</v>
      </c>
      <c r="M123" s="1">
        <v>47.0</v>
      </c>
      <c r="N123" s="2">
        <v>45719.0</v>
      </c>
      <c r="O123" s="1" t="s">
        <v>60</v>
      </c>
    </row>
    <row r="124">
      <c r="A124" s="1" t="s">
        <v>61</v>
      </c>
      <c r="B124" s="1" t="str">
        <f>IFERROR(__xludf.DUMMYFUNCTION("GOOGLETRANSLATE(A:A,""en"",""vi"")"),"Rau chân vịt")</f>
        <v>Rau chân vịt</v>
      </c>
      <c r="C124" s="1">
        <v>0.0</v>
      </c>
      <c r="D124" s="1">
        <v>23.0</v>
      </c>
      <c r="E124" s="2">
        <v>45811.0</v>
      </c>
      <c r="F124" s="2">
        <v>45902.0</v>
      </c>
      <c r="G124" s="1" t="s">
        <v>45</v>
      </c>
      <c r="H124" s="1">
        <v>1.0</v>
      </c>
      <c r="I124" s="1">
        <v>1.0</v>
      </c>
      <c r="J124" s="1">
        <v>79.0</v>
      </c>
      <c r="K124" s="1">
        <v>558.0</v>
      </c>
      <c r="L124" s="1">
        <v>79.0</v>
      </c>
      <c r="M124" s="1">
        <v>99.0</v>
      </c>
      <c r="N124" s="2">
        <v>45690.0</v>
      </c>
      <c r="O124" s="1" t="s">
        <v>133</v>
      </c>
    </row>
    <row r="125">
      <c r="A125" s="1" t="s">
        <v>134</v>
      </c>
      <c r="B125" s="1" t="str">
        <f>IFERROR(__xludf.DUMMYFUNCTION("GOOGLETRANSLATE(A:A,""en"",""vi"")"),"Cải xoăn")</f>
        <v>Cải xoăn</v>
      </c>
      <c r="C125" s="1">
        <v>0.0</v>
      </c>
      <c r="D125" s="1">
        <v>49.0</v>
      </c>
      <c r="E125" s="2">
        <v>45877.0</v>
      </c>
      <c r="F125" s="2">
        <v>45720.0</v>
      </c>
      <c r="G125" s="1" t="s">
        <v>36</v>
      </c>
      <c r="H125" s="1">
        <v>1.0</v>
      </c>
      <c r="I125" s="1">
        <v>1.0</v>
      </c>
      <c r="J125" s="1">
        <v>38.0</v>
      </c>
      <c r="K125" s="1">
        <v>491.0</v>
      </c>
      <c r="L125" s="1">
        <v>31.0</v>
      </c>
      <c r="M125" s="1">
        <v>150.0</v>
      </c>
      <c r="N125" s="2">
        <v>45811.0</v>
      </c>
      <c r="O125" s="1" t="s">
        <v>135</v>
      </c>
    </row>
    <row r="126">
      <c r="A126" s="1" t="s">
        <v>154</v>
      </c>
      <c r="B126" s="1" t="str">
        <f>IFERROR(__xludf.DUMMYFUNCTION("GOOGLETRANSLATE(A:A,""en"",""vi"")"),"Măng tây")</f>
        <v>Măng tây</v>
      </c>
      <c r="C126" s="1">
        <v>15.0</v>
      </c>
      <c r="D126" s="1">
        <v>20.0</v>
      </c>
      <c r="E126" s="2">
        <v>45841.0</v>
      </c>
      <c r="F126" s="2">
        <v>45690.0</v>
      </c>
      <c r="G126" s="1" t="s">
        <v>17</v>
      </c>
      <c r="H126" s="1">
        <v>1.0</v>
      </c>
      <c r="I126" s="1">
        <v>1.0</v>
      </c>
      <c r="J126" s="1">
        <v>2.0</v>
      </c>
      <c r="K126" s="1">
        <v>202.0</v>
      </c>
      <c r="L126" s="1">
        <v>14.0</v>
      </c>
      <c r="M126" s="1">
        <v>24.0</v>
      </c>
      <c r="N126" s="2">
        <v>45659.0</v>
      </c>
      <c r="O126" s="3" t="s">
        <v>155</v>
      </c>
    </row>
    <row r="127">
      <c r="A127" s="1" t="s">
        <v>68</v>
      </c>
      <c r="B127" s="1" t="str">
        <f>IFERROR(__xludf.DUMMYFUNCTION("GOOGLETRANSLATE(A:A,""en"",""vi"")"),"Bí ngòi")</f>
        <v>Bí ngòi</v>
      </c>
      <c r="C127" s="1">
        <v>15.0</v>
      </c>
      <c r="D127" s="1">
        <v>17.0</v>
      </c>
      <c r="E127" s="2">
        <v>45660.0</v>
      </c>
      <c r="F127" s="2">
        <v>45689.0</v>
      </c>
      <c r="G127" s="1" t="s">
        <v>16</v>
      </c>
      <c r="H127" s="1">
        <v>1.0</v>
      </c>
      <c r="I127" s="1">
        <v>1.0</v>
      </c>
      <c r="J127" s="1">
        <v>8.0</v>
      </c>
      <c r="K127" s="1">
        <v>295.0</v>
      </c>
      <c r="L127" s="1">
        <v>18.0</v>
      </c>
      <c r="M127" s="1">
        <v>16.0</v>
      </c>
      <c r="N127" s="2">
        <v>45658.0</v>
      </c>
      <c r="O127" s="3" t="s">
        <v>69</v>
      </c>
    </row>
    <row r="128">
      <c r="A128" s="1" t="s">
        <v>73</v>
      </c>
      <c r="B128" s="1" t="str">
        <f>IFERROR(__xludf.DUMMYFUNCTION("GOOGLETRANSLATE(A:A,""en"",""vi"")"),"Súp lơ")</f>
        <v>Súp lơ</v>
      </c>
      <c r="C128" s="1">
        <v>15.0</v>
      </c>
      <c r="D128" s="1">
        <v>25.0</v>
      </c>
      <c r="E128" s="2">
        <v>45721.0</v>
      </c>
      <c r="F128" s="2">
        <v>45901.0</v>
      </c>
      <c r="G128" s="1" t="s">
        <v>16</v>
      </c>
      <c r="H128" s="1">
        <v>1.0</v>
      </c>
      <c r="I128" s="1">
        <v>1.0</v>
      </c>
      <c r="J128" s="1">
        <v>30.0</v>
      </c>
      <c r="K128" s="1">
        <v>299.0</v>
      </c>
      <c r="L128" s="1">
        <v>15.0</v>
      </c>
      <c r="M128" s="1">
        <v>22.0</v>
      </c>
      <c r="N128" s="1" t="s">
        <v>30</v>
      </c>
      <c r="O128" s="3" t="s">
        <v>75</v>
      </c>
    </row>
    <row r="129">
      <c r="A129" s="1" t="s">
        <v>222</v>
      </c>
      <c r="B129" s="1" t="str">
        <f>IFERROR(__xludf.DUMMYFUNCTION("GOOGLETRANSLATE(A:A,""en"",""vi"")"),"Atisô")</f>
        <v>Atisô</v>
      </c>
      <c r="C129" s="1">
        <v>15.0</v>
      </c>
      <c r="D129" s="1">
        <v>47.0</v>
      </c>
      <c r="E129" s="2">
        <v>45787.0</v>
      </c>
      <c r="F129" s="2">
        <v>45719.0</v>
      </c>
      <c r="G129" s="1" t="s">
        <v>17</v>
      </c>
      <c r="H129" s="1">
        <v>1.0</v>
      </c>
      <c r="I129" s="1">
        <v>1.0</v>
      </c>
      <c r="J129" s="1">
        <v>94.0</v>
      </c>
      <c r="K129" s="1">
        <v>343.0</v>
      </c>
      <c r="L129" s="1">
        <v>60.0</v>
      </c>
      <c r="M129" s="1">
        <v>21.0</v>
      </c>
      <c r="N129" s="2">
        <v>45752.0</v>
      </c>
      <c r="O129" s="3" t="s">
        <v>223</v>
      </c>
    </row>
    <row r="130">
      <c r="A130" s="1" t="s">
        <v>224</v>
      </c>
      <c r="B130" s="1" t="str">
        <f>IFERROR(__xludf.DUMMYFUNCTION("GOOGLETRANSLATE(A:A,""en"",""vi"")"),"Quả mọng (hỗn hợp)")</f>
        <v>Quả mọng (hỗn hợp)</v>
      </c>
      <c r="C130" s="1">
        <v>40.0</v>
      </c>
      <c r="D130" s="1">
        <v>43.0</v>
      </c>
      <c r="E130" s="2">
        <v>45817.0</v>
      </c>
      <c r="F130" s="1" t="s">
        <v>24</v>
      </c>
      <c r="G130" s="1" t="s">
        <v>45</v>
      </c>
      <c r="H130" s="1">
        <v>1.0</v>
      </c>
      <c r="I130" s="1">
        <v>1.0</v>
      </c>
      <c r="J130" s="1">
        <v>1.0</v>
      </c>
      <c r="K130" s="1">
        <v>77.0</v>
      </c>
      <c r="L130" s="1">
        <v>6.0</v>
      </c>
      <c r="M130" s="1">
        <v>16.0</v>
      </c>
      <c r="N130" s="2">
        <v>45718.0</v>
      </c>
      <c r="O130" s="1" t="s">
        <v>145</v>
      </c>
    </row>
    <row r="131">
      <c r="A131" s="1" t="s">
        <v>14</v>
      </c>
      <c r="B131" s="1" t="str">
        <f>IFERROR(__xludf.DUMMYFUNCTION("GOOGLETRANSLATE(A:A,""en"",""vi"")"),"Quả táo")</f>
        <v>Quả táo</v>
      </c>
      <c r="C131" s="1">
        <v>39.0</v>
      </c>
      <c r="D131" s="1">
        <v>52.0</v>
      </c>
      <c r="E131" s="1" t="s">
        <v>15</v>
      </c>
      <c r="F131" s="1" t="s">
        <v>16</v>
      </c>
      <c r="G131" s="1" t="s">
        <v>17</v>
      </c>
      <c r="H131" s="1">
        <v>1.0</v>
      </c>
      <c r="I131" s="1">
        <v>1.0</v>
      </c>
      <c r="J131" s="1">
        <v>1.0</v>
      </c>
      <c r="K131" s="1">
        <v>107.0</v>
      </c>
      <c r="L131" s="1">
        <v>5.0</v>
      </c>
      <c r="M131" s="1">
        <v>6.0</v>
      </c>
      <c r="N131" s="2">
        <v>45749.0</v>
      </c>
      <c r="O131" s="3" t="s">
        <v>18</v>
      </c>
    </row>
    <row r="132">
      <c r="A132" s="1" t="s">
        <v>22</v>
      </c>
      <c r="B132" s="1" t="str">
        <f>IFERROR(__xludf.DUMMYFUNCTION("GOOGLETRANSLATE(A:A,""en"",""vi"")"),"Quả cam")</f>
        <v>Quả cam</v>
      </c>
      <c r="C132" s="1">
        <v>40.0</v>
      </c>
      <c r="D132" s="1">
        <v>62.0</v>
      </c>
      <c r="E132" s="2">
        <v>45762.0</v>
      </c>
      <c r="F132" s="2">
        <v>45689.0</v>
      </c>
      <c r="G132" s="1" t="s">
        <v>17</v>
      </c>
      <c r="H132" s="1">
        <v>1.0</v>
      </c>
      <c r="I132" s="1">
        <v>1.0</v>
      </c>
      <c r="J132" s="1">
        <v>0.0</v>
      </c>
      <c r="K132" s="1">
        <v>237.0</v>
      </c>
      <c r="L132" s="1">
        <v>14.0</v>
      </c>
      <c r="M132" s="1">
        <v>52.0</v>
      </c>
      <c r="N132" s="2">
        <v>45660.0</v>
      </c>
      <c r="O132" s="3" t="s">
        <v>26</v>
      </c>
    </row>
    <row r="133">
      <c r="A133" s="1" t="s">
        <v>47</v>
      </c>
      <c r="B133" s="1" t="str">
        <f>IFERROR(__xludf.DUMMYFUNCTION("GOOGLETRANSLATE(A:A,""en"",""vi"")"),"Quả nho")</f>
        <v>Quả nho</v>
      </c>
      <c r="C133" s="1">
        <v>53.0</v>
      </c>
      <c r="D133" s="1">
        <v>69.0</v>
      </c>
      <c r="E133" s="1" t="s">
        <v>48</v>
      </c>
      <c r="F133" s="1" t="s">
        <v>29</v>
      </c>
      <c r="G133" s="1" t="s">
        <v>17</v>
      </c>
      <c r="H133" s="1">
        <v>1.0</v>
      </c>
      <c r="I133" s="1">
        <v>1.0</v>
      </c>
      <c r="J133" s="1">
        <v>2.0</v>
      </c>
      <c r="K133" s="1">
        <v>191.0</v>
      </c>
      <c r="L133" s="1">
        <v>7.0</v>
      </c>
      <c r="M133" s="1">
        <v>13.0</v>
      </c>
      <c r="N133" s="1" t="s">
        <v>24</v>
      </c>
      <c r="O133" s="3" t="s">
        <v>49</v>
      </c>
    </row>
    <row r="134">
      <c r="A134" s="1" t="s">
        <v>34</v>
      </c>
      <c r="B134" s="1" t="str">
        <f>IFERROR(__xludf.DUMMYFUNCTION("GOOGLETRANSLATE(A:A,""en"",""vi"")"),"Dưa hấu")</f>
        <v>Dưa hấu</v>
      </c>
      <c r="C134" s="1">
        <v>76.0</v>
      </c>
      <c r="D134" s="1">
        <v>30.0</v>
      </c>
      <c r="E134" s="2">
        <v>45815.0</v>
      </c>
      <c r="F134" s="1" t="s">
        <v>36</v>
      </c>
      <c r="G134" s="1" t="s">
        <v>17</v>
      </c>
      <c r="H134" s="1">
        <v>1.0</v>
      </c>
      <c r="I134" s="1">
        <v>1.0</v>
      </c>
      <c r="J134" s="1">
        <v>1.0</v>
      </c>
      <c r="K134" s="1">
        <v>112.0</v>
      </c>
      <c r="L134" s="1">
        <v>10.0</v>
      </c>
      <c r="M134" s="1">
        <v>11.0</v>
      </c>
      <c r="N134" s="1" t="s">
        <v>36</v>
      </c>
      <c r="O134" s="3" t="s">
        <v>37</v>
      </c>
    </row>
    <row r="135">
      <c r="A135" s="1" t="s">
        <v>38</v>
      </c>
      <c r="B135" s="1" t="str">
        <f>IFERROR(__xludf.DUMMYFUNCTION("GOOGLETRANSLATE(A:A,""en"",""vi"")"),"Quả dứa")</f>
        <v>Quả dứa</v>
      </c>
      <c r="C135" s="1">
        <v>66.0</v>
      </c>
      <c r="D135" s="1">
        <v>50.0</v>
      </c>
      <c r="E135" s="2">
        <v>45670.0</v>
      </c>
      <c r="F135" s="1" t="s">
        <v>40</v>
      </c>
      <c r="G135" s="1" t="s">
        <v>25</v>
      </c>
      <c r="H135" s="1" t="s">
        <v>225</v>
      </c>
      <c r="I135" s="1">
        <v>1.0</v>
      </c>
      <c r="J135" s="1">
        <v>1.0</v>
      </c>
      <c r="K135" s="1">
        <v>109.0</v>
      </c>
      <c r="L135" s="1">
        <v>12.0</v>
      </c>
      <c r="M135" s="1">
        <v>13.0</v>
      </c>
      <c r="N135" s="2">
        <v>45748.0</v>
      </c>
      <c r="O135" s="3" t="s">
        <v>41</v>
      </c>
    </row>
    <row r="136">
      <c r="A136" s="1" t="s">
        <v>27</v>
      </c>
      <c r="B136" s="1" t="str">
        <f>IFERROR(__xludf.DUMMYFUNCTION("GOOGLETRANSLATE(A:A,""en"",""vi"")"),"Dâu tây")</f>
        <v>Dâu tây</v>
      </c>
      <c r="C136" s="1">
        <v>40.0</v>
      </c>
      <c r="D136" s="1">
        <v>32.0</v>
      </c>
      <c r="E136" s="2">
        <v>45845.0</v>
      </c>
      <c r="F136" s="1" t="s">
        <v>29</v>
      </c>
      <c r="G136" s="1" t="s">
        <v>16</v>
      </c>
      <c r="H136" s="1">
        <v>1.0</v>
      </c>
      <c r="I136" s="1">
        <v>1.0</v>
      </c>
      <c r="J136" s="1">
        <v>1.0</v>
      </c>
      <c r="K136" s="1">
        <v>153.0</v>
      </c>
      <c r="L136" s="1">
        <v>13.0</v>
      </c>
      <c r="M136" s="1">
        <v>16.0</v>
      </c>
      <c r="N136" s="1" t="s">
        <v>30</v>
      </c>
      <c r="O136" s="3" t="s">
        <v>31</v>
      </c>
    </row>
    <row r="137">
      <c r="A137" s="1" t="s">
        <v>32</v>
      </c>
      <c r="B137" s="1" t="str">
        <f>IFERROR(__xludf.DUMMYFUNCTION("GOOGLETRANSLATE(A:A,""en"",""vi"")"),"Quả việt quất")</f>
        <v>Quả việt quất</v>
      </c>
      <c r="C137" s="1">
        <v>53.0</v>
      </c>
      <c r="D137" s="1">
        <v>57.0</v>
      </c>
      <c r="E137" s="2">
        <v>45791.0</v>
      </c>
      <c r="F137" s="1" t="s">
        <v>29</v>
      </c>
      <c r="G137" s="1" t="s">
        <v>16</v>
      </c>
      <c r="H137" s="1">
        <v>1.0</v>
      </c>
      <c r="I137" s="1">
        <v>1.0</v>
      </c>
      <c r="J137" s="1">
        <v>1.0</v>
      </c>
      <c r="K137" s="1">
        <v>77.0</v>
      </c>
      <c r="L137" s="1">
        <v>6.0</v>
      </c>
      <c r="M137" s="1">
        <v>6.0</v>
      </c>
      <c r="N137" s="2">
        <v>45749.0</v>
      </c>
      <c r="O137" s="3" t="s">
        <v>33</v>
      </c>
    </row>
    <row r="138">
      <c r="A138" s="1" t="s">
        <v>50</v>
      </c>
      <c r="B138" s="1" t="str">
        <f>IFERROR(__xludf.DUMMYFUNCTION("GOOGLETRANSLATE(A:A,""en"",""vi"")"),"Quả bơ")</f>
        <v>Quả bơ</v>
      </c>
      <c r="C138" s="1">
        <v>10.0</v>
      </c>
      <c r="D138" s="1">
        <v>160.0</v>
      </c>
      <c r="E138" s="2">
        <v>45785.0</v>
      </c>
      <c r="F138" s="1" t="s">
        <v>30</v>
      </c>
      <c r="G138" s="2">
        <v>45852.0</v>
      </c>
      <c r="H138" s="1">
        <v>1.0</v>
      </c>
      <c r="I138" s="1">
        <v>1.0</v>
      </c>
      <c r="J138" s="1">
        <v>7.0</v>
      </c>
      <c r="K138" s="1">
        <v>485.0</v>
      </c>
      <c r="L138" s="1">
        <v>29.0</v>
      </c>
      <c r="M138" s="1">
        <v>12.0</v>
      </c>
      <c r="N138" s="2">
        <v>45844.0</v>
      </c>
      <c r="O138" s="3" t="s">
        <v>51</v>
      </c>
    </row>
    <row r="139">
      <c r="A139" s="1" t="s">
        <v>66</v>
      </c>
      <c r="B139" s="1" t="str">
        <f>IFERROR(__xludf.DUMMYFUNCTION("GOOGLETRANSLATE(A:A,""en"",""vi"")"),"Quả dưa chuột")</f>
        <v>Quả dưa chuột</v>
      </c>
      <c r="C139" s="1">
        <v>15.0</v>
      </c>
      <c r="D139" s="1">
        <v>16.0</v>
      </c>
      <c r="E139" s="2">
        <v>45811.0</v>
      </c>
      <c r="F139" s="1" t="s">
        <v>36</v>
      </c>
      <c r="G139" s="1" t="s">
        <v>17</v>
      </c>
      <c r="H139" s="1">
        <v>1.0</v>
      </c>
      <c r="I139" s="1">
        <v>1.0</v>
      </c>
      <c r="J139" s="1">
        <v>2.0</v>
      </c>
      <c r="K139" s="1">
        <v>76.0</v>
      </c>
      <c r="L139" s="1">
        <v>7.0</v>
      </c>
      <c r="M139" s="1">
        <v>16.0</v>
      </c>
      <c r="N139" s="1" t="s">
        <v>40</v>
      </c>
      <c r="O139" s="1" t="s">
        <v>67</v>
      </c>
    </row>
    <row r="140">
      <c r="A140" s="1" t="s">
        <v>152</v>
      </c>
      <c r="B140" s="1" t="str">
        <f>IFERROR(__xludf.DUMMYFUNCTION("GOOGLETRANSLATE(A:A,""en"",""vi"")"),"Cà rốt")</f>
        <v>Cà rốt</v>
      </c>
      <c r="C140" s="1">
        <v>71.0</v>
      </c>
      <c r="D140" s="1">
        <v>41.0</v>
      </c>
      <c r="E140" s="2">
        <v>45817.0</v>
      </c>
      <c r="F140" s="1" t="s">
        <v>24</v>
      </c>
      <c r="G140" s="1" t="s">
        <v>17</v>
      </c>
      <c r="H140" s="1">
        <v>1.0</v>
      </c>
      <c r="I140" s="1">
        <v>1.0</v>
      </c>
      <c r="J140" s="1">
        <v>69.0</v>
      </c>
      <c r="K140" s="1">
        <v>320.0</v>
      </c>
      <c r="L140" s="1">
        <v>12.0</v>
      </c>
      <c r="M140" s="1">
        <v>33.0</v>
      </c>
      <c r="N140" s="2">
        <v>45871.0</v>
      </c>
      <c r="O140" s="1" t="s">
        <v>57</v>
      </c>
    </row>
    <row r="141">
      <c r="A141" s="1" t="s">
        <v>81</v>
      </c>
      <c r="B141" s="1" t="str">
        <f>IFERROR(__xludf.DUMMYFUNCTION("GOOGLETRANSLATE(A:A,""en"",""vi"")"),"Khoai lang")</f>
        <v>Khoai lang</v>
      </c>
      <c r="C141" s="1">
        <v>70.0</v>
      </c>
      <c r="D141" s="1">
        <v>90.0</v>
      </c>
      <c r="E141" s="1" t="s">
        <v>226</v>
      </c>
      <c r="F141" s="1" t="s">
        <v>30</v>
      </c>
      <c r="G141" s="1" t="s">
        <v>17</v>
      </c>
      <c r="H141" s="1">
        <v>1.0</v>
      </c>
      <c r="I141" s="1">
        <v>1.0</v>
      </c>
      <c r="J141" s="1">
        <v>41.0</v>
      </c>
      <c r="K141" s="1">
        <v>337.0</v>
      </c>
      <c r="L141" s="1">
        <v>27.0</v>
      </c>
      <c r="M141" s="1">
        <v>30.0</v>
      </c>
      <c r="N141" s="2">
        <v>45719.0</v>
      </c>
      <c r="O141" s="3" t="s">
        <v>83</v>
      </c>
    </row>
    <row r="142">
      <c r="A142" s="1" t="s">
        <v>205</v>
      </c>
      <c r="B142" s="1" t="str">
        <f>IFERROR(__xludf.DUMMYFUNCTION("GOOGLETRANSLATE(A:A,""en"",""vi"")"),"Salad hạt diêm mạch")</f>
        <v>Salad hạt diêm mạch</v>
      </c>
      <c r="C142" s="1">
        <v>53.0</v>
      </c>
      <c r="D142" s="1">
        <v>118.0</v>
      </c>
      <c r="E142" s="2">
        <v>45767.0</v>
      </c>
      <c r="F142" s="2">
        <v>45692.0</v>
      </c>
      <c r="G142" s="2">
        <v>45779.0</v>
      </c>
      <c r="H142" s="1">
        <v>1.0</v>
      </c>
      <c r="I142" s="1">
        <v>1.0</v>
      </c>
      <c r="J142" s="1">
        <v>9.0</v>
      </c>
      <c r="K142" s="1">
        <v>152.0</v>
      </c>
      <c r="L142" s="1">
        <v>64.0</v>
      </c>
      <c r="M142" s="1">
        <v>19.0</v>
      </c>
      <c r="N142" s="2">
        <v>45810.0</v>
      </c>
      <c r="O142" s="1" t="s">
        <v>206</v>
      </c>
    </row>
    <row r="143">
      <c r="A143" s="1" t="s">
        <v>78</v>
      </c>
      <c r="B143" s="1" t="str">
        <f>IFERROR(__xludf.DUMMYFUNCTION("GOOGLETRANSLATE(A:A,""en"",""vi"")"),"Cà tím")</f>
        <v>Cà tím</v>
      </c>
      <c r="C143" s="1">
        <v>15.0</v>
      </c>
      <c r="D143" s="1">
        <v>25.0</v>
      </c>
      <c r="E143" s="1" t="s">
        <v>71</v>
      </c>
      <c r="F143" s="1" t="s">
        <v>64</v>
      </c>
      <c r="G143" s="1" t="s">
        <v>17</v>
      </c>
      <c r="H143" s="1">
        <v>1.0</v>
      </c>
      <c r="I143" s="1">
        <v>1.0</v>
      </c>
      <c r="J143" s="1">
        <v>2.0</v>
      </c>
      <c r="K143" s="1">
        <v>229.0</v>
      </c>
      <c r="L143" s="1">
        <v>14.0</v>
      </c>
      <c r="M143" s="1">
        <v>9.0</v>
      </c>
      <c r="N143" s="2">
        <v>45779.0</v>
      </c>
      <c r="O143" s="3" t="s">
        <v>80</v>
      </c>
    </row>
    <row r="144">
      <c r="A144" s="1" t="s">
        <v>158</v>
      </c>
      <c r="B144" s="1" t="str">
        <f>IFERROR(__xludf.DUMMYFUNCTION("GOOGLETRANSLATE(A:A,""en"",""vi"")"),"Bắp cải")</f>
        <v>Bắp cải</v>
      </c>
      <c r="C144" s="1">
        <v>10.0</v>
      </c>
      <c r="D144" s="1">
        <v>25.0</v>
      </c>
      <c r="E144" s="1" t="s">
        <v>71</v>
      </c>
      <c r="F144" s="1" t="s">
        <v>64</v>
      </c>
      <c r="G144" s="1" t="s">
        <v>25</v>
      </c>
      <c r="H144" s="1">
        <v>1.0</v>
      </c>
      <c r="I144" s="1">
        <v>1.0</v>
      </c>
      <c r="J144" s="1">
        <v>9.0</v>
      </c>
      <c r="K144" s="1">
        <v>170.0</v>
      </c>
      <c r="L144" s="1">
        <v>12.0</v>
      </c>
      <c r="M144" s="1">
        <v>40.0</v>
      </c>
      <c r="N144" s="2">
        <v>45690.0</v>
      </c>
      <c r="O144" s="3" t="s">
        <v>159</v>
      </c>
    </row>
    <row r="145">
      <c r="A145" s="1" t="s">
        <v>227</v>
      </c>
      <c r="B145" s="1" t="str">
        <f>IFERROR(__xludf.DUMMYFUNCTION("GOOGLETRANSLATE(A:A,""en"",""vi"")"),"Củ cải")</f>
        <v>Củ cải</v>
      </c>
      <c r="C145" s="1">
        <v>15.0</v>
      </c>
      <c r="D145" s="1">
        <v>16.0</v>
      </c>
      <c r="E145" s="2">
        <v>45750.0</v>
      </c>
      <c r="F145" s="1" t="s">
        <v>29</v>
      </c>
      <c r="G145" s="1" t="s">
        <v>25</v>
      </c>
      <c r="H145" s="1">
        <v>1.0</v>
      </c>
      <c r="I145" s="1">
        <v>1.0</v>
      </c>
      <c r="J145" s="1">
        <v>2.0</v>
      </c>
      <c r="K145" s="1">
        <v>202.0</v>
      </c>
      <c r="L145" s="1">
        <v>10.0</v>
      </c>
      <c r="M145" s="1">
        <v>25.0</v>
      </c>
      <c r="N145" s="2">
        <v>45809.0</v>
      </c>
      <c r="O145" s="3" t="s">
        <v>228</v>
      </c>
    </row>
    <row r="146">
      <c r="A146" s="1" t="s">
        <v>156</v>
      </c>
      <c r="B146" s="1" t="str">
        <f>IFERROR(__xludf.DUMMYFUNCTION("GOOGLETRANSLATE(A:A,""en"",""vi"")"),"Nấm")</f>
        <v>Nấm</v>
      </c>
      <c r="C146" s="1">
        <v>10.0</v>
      </c>
      <c r="D146" s="1">
        <v>22.0</v>
      </c>
      <c r="E146" s="2">
        <v>45719.0</v>
      </c>
      <c r="F146" s="2">
        <v>45660.0</v>
      </c>
      <c r="G146" s="1" t="s">
        <v>16</v>
      </c>
      <c r="H146" s="1">
        <v>1.0</v>
      </c>
      <c r="I146" s="1">
        <v>1.0</v>
      </c>
      <c r="J146" s="1">
        <v>5.0</v>
      </c>
      <c r="K146" s="1">
        <v>318.0</v>
      </c>
      <c r="L146" s="1">
        <v>9.0</v>
      </c>
      <c r="M146" s="1">
        <v>2.0</v>
      </c>
      <c r="N146" s="1" t="s">
        <v>64</v>
      </c>
      <c r="O146" s="1" t="s">
        <v>157</v>
      </c>
    </row>
    <row r="147">
      <c r="A147" s="1" t="s">
        <v>153</v>
      </c>
      <c r="B147" s="1" t="str">
        <f>IFERROR(__xludf.DUMMYFUNCTION("GOOGLETRANSLATE(A:A,""en"",""vi"")"),"Cà chua")</f>
        <v>Cà chua</v>
      </c>
      <c r="C147" s="1">
        <v>15.0</v>
      </c>
      <c r="D147" s="1">
        <v>18.0</v>
      </c>
      <c r="E147" s="2">
        <v>45903.0</v>
      </c>
      <c r="F147" s="1" t="s">
        <v>24</v>
      </c>
      <c r="G147" s="1" t="s">
        <v>17</v>
      </c>
      <c r="H147" s="1">
        <v>1.0</v>
      </c>
      <c r="I147" s="1">
        <v>1.0</v>
      </c>
      <c r="J147" s="1">
        <v>5.0</v>
      </c>
      <c r="K147" s="1">
        <v>237.0</v>
      </c>
      <c r="L147" s="1">
        <v>11.0</v>
      </c>
      <c r="M147" s="1">
        <v>12.0</v>
      </c>
      <c r="N147" s="2">
        <v>45689.0</v>
      </c>
      <c r="O147" s="3" t="s">
        <v>54</v>
      </c>
    </row>
    <row r="148">
      <c r="A148" s="1" t="s">
        <v>76</v>
      </c>
      <c r="B148" s="1" t="str">
        <f>IFERROR(__xludf.DUMMYFUNCTION("GOOGLETRANSLATE(A:A,""en"",""vi"")"),"Cần tây")</f>
        <v>Cần tây</v>
      </c>
      <c r="C148" s="1">
        <v>15.0</v>
      </c>
      <c r="D148" s="1">
        <v>6.0</v>
      </c>
      <c r="E148" s="2">
        <v>45689.0</v>
      </c>
      <c r="F148" s="1" t="s">
        <v>16</v>
      </c>
      <c r="G148" s="1" t="s">
        <v>25</v>
      </c>
      <c r="H148" s="1">
        <v>1.0</v>
      </c>
      <c r="I148" s="1">
        <v>1.0</v>
      </c>
      <c r="J148" s="1">
        <v>35.0</v>
      </c>
      <c r="K148" s="1">
        <v>104.0</v>
      </c>
      <c r="L148" s="1">
        <v>6.0</v>
      </c>
      <c r="M148" s="1">
        <v>41.0</v>
      </c>
      <c r="N148" s="1" t="s">
        <v>36</v>
      </c>
      <c r="O148" s="3" t="s">
        <v>77</v>
      </c>
    </row>
    <row r="149">
      <c r="A149" s="1" t="s">
        <v>63</v>
      </c>
      <c r="B149" s="1" t="str">
        <f>IFERROR(__xludf.DUMMYFUNCTION("GOOGLETRANSLATE(A:A,""en"",""vi"")"),"Rau xà lách")</f>
        <v>Rau xà lách</v>
      </c>
      <c r="C149" s="1">
        <v>10.0</v>
      </c>
      <c r="D149" s="1">
        <v>5.0</v>
      </c>
      <c r="E149" s="1" t="s">
        <v>24</v>
      </c>
      <c r="F149" s="1" t="s">
        <v>40</v>
      </c>
      <c r="G149" s="1" t="s">
        <v>25</v>
      </c>
      <c r="H149" s="1">
        <v>1.0</v>
      </c>
      <c r="I149" s="1">
        <v>1.0</v>
      </c>
      <c r="J149" s="1">
        <v>5.0</v>
      </c>
      <c r="K149" s="1">
        <v>141.0</v>
      </c>
      <c r="L149" s="1">
        <v>6.0</v>
      </c>
      <c r="M149" s="1">
        <v>18.0</v>
      </c>
      <c r="N149" s="1" t="s">
        <v>40</v>
      </c>
      <c r="O149" s="1" t="s">
        <v>65</v>
      </c>
    </row>
    <row r="150">
      <c r="A150" s="1" t="s">
        <v>160</v>
      </c>
      <c r="B150" s="1" t="str">
        <f>IFERROR(__xludf.DUMMYFUNCTION("GOOGLETRANSLATE(A:A,""en"",""vi"")"),"Hành tây")</f>
        <v>Hành tây</v>
      </c>
      <c r="C150" s="1">
        <v>10.0</v>
      </c>
      <c r="D150" s="1">
        <v>40.0</v>
      </c>
      <c r="E150" s="1" t="s">
        <v>23</v>
      </c>
      <c r="F150" s="2">
        <v>45658.0</v>
      </c>
      <c r="G150" s="1" t="s">
        <v>25</v>
      </c>
      <c r="H150" s="1">
        <v>1.0</v>
      </c>
      <c r="I150" s="1">
        <v>1.0</v>
      </c>
      <c r="J150" s="1">
        <v>3.0</v>
      </c>
      <c r="K150" s="1">
        <v>146.0</v>
      </c>
      <c r="L150" s="1">
        <v>10.0</v>
      </c>
      <c r="M150" s="1">
        <v>23.0</v>
      </c>
      <c r="N150" s="2">
        <v>45839.0</v>
      </c>
      <c r="O150" s="3" t="s">
        <v>161</v>
      </c>
    </row>
    <row r="151">
      <c r="A151" s="1" t="s">
        <v>162</v>
      </c>
      <c r="B151" s="1" t="str">
        <f>IFERROR(__xludf.DUMMYFUNCTION("GOOGLETRANSLATE(A:A,""en"",""vi"")"),"Tỏi")</f>
        <v>Tỏi</v>
      </c>
      <c r="C151" s="1">
        <v>30.0</v>
      </c>
      <c r="D151" s="1">
        <v>149.0</v>
      </c>
      <c r="E151" s="1" t="s">
        <v>163</v>
      </c>
      <c r="F151" s="2">
        <v>45753.0</v>
      </c>
      <c r="G151" s="1" t="s">
        <v>40</v>
      </c>
      <c r="H151" s="1">
        <v>1.0</v>
      </c>
      <c r="I151" s="1">
        <v>1.0</v>
      </c>
      <c r="J151" s="1">
        <v>17.0</v>
      </c>
      <c r="K151" s="1">
        <v>401.0</v>
      </c>
      <c r="L151" s="1">
        <v>25.0</v>
      </c>
      <c r="M151" s="1">
        <v>181.0</v>
      </c>
      <c r="N151" s="2">
        <v>45659.0</v>
      </c>
      <c r="O151" s="3" t="s">
        <v>164</v>
      </c>
    </row>
    <row r="152">
      <c r="A152" s="1" t="s">
        <v>229</v>
      </c>
      <c r="B152" s="1" t="str">
        <f>IFERROR(__xludf.DUMMYFUNCTION("GOOGLETRANSLATE(A:A,""en"",""vi"")"),"Gừng")</f>
        <v>Gừng</v>
      </c>
      <c r="C152" s="1">
        <v>15.0</v>
      </c>
      <c r="D152" s="1">
        <v>80.0</v>
      </c>
      <c r="E152" s="2">
        <v>45886.0</v>
      </c>
      <c r="F152" s="2">
        <v>45870.0</v>
      </c>
      <c r="G152" s="1" t="s">
        <v>44</v>
      </c>
      <c r="H152" s="1">
        <v>1.0</v>
      </c>
      <c r="I152" s="1">
        <v>1.0</v>
      </c>
      <c r="J152" s="1">
        <v>13.0</v>
      </c>
      <c r="K152" s="1">
        <v>415.0</v>
      </c>
      <c r="L152" s="1">
        <v>43.0</v>
      </c>
      <c r="M152" s="1">
        <v>16.0</v>
      </c>
      <c r="N152" s="2">
        <v>45658.0</v>
      </c>
      <c r="O152" s="3" t="s">
        <v>230</v>
      </c>
    </row>
    <row r="153">
      <c r="A153" s="1" t="s">
        <v>166</v>
      </c>
      <c r="B153" s="1" t="str">
        <f>IFERROR(__xludf.DUMMYFUNCTION("GOOGLETRANSLATE(A:A,""en"",""vi"")"),"Cơm súp lơ")</f>
        <v>Cơm súp lơ</v>
      </c>
      <c r="C153" s="1">
        <v>15.0</v>
      </c>
      <c r="D153" s="1">
        <v>25.0</v>
      </c>
      <c r="E153" s="2">
        <v>45721.0</v>
      </c>
      <c r="F153" s="2">
        <v>45901.0</v>
      </c>
      <c r="G153" s="1" t="s">
        <v>16</v>
      </c>
      <c r="H153" s="1">
        <v>1.0</v>
      </c>
      <c r="I153" s="1">
        <v>1.0</v>
      </c>
      <c r="J153" s="1">
        <v>30.0</v>
      </c>
      <c r="K153" s="1">
        <v>299.0</v>
      </c>
      <c r="L153" s="1">
        <v>15.0</v>
      </c>
      <c r="M153" s="1">
        <v>22.0</v>
      </c>
      <c r="N153" s="1" t="s">
        <v>30</v>
      </c>
      <c r="O153" s="3" t="s">
        <v>75</v>
      </c>
    </row>
    <row r="154">
      <c r="A154" s="1" t="s">
        <v>231</v>
      </c>
      <c r="B154" s="1" t="str">
        <f>IFERROR(__xludf.DUMMYFUNCTION("GOOGLETRANSLATE(A:A,""en"",""vi"")"),"Sữa dừa")</f>
        <v>Sữa dừa</v>
      </c>
      <c r="C154" s="1">
        <v>41.0</v>
      </c>
      <c r="D154" s="1">
        <v>552.0</v>
      </c>
      <c r="E154" s="2">
        <v>45814.0</v>
      </c>
      <c r="F154" s="2">
        <v>45782.0</v>
      </c>
      <c r="G154" s="1" t="s">
        <v>232</v>
      </c>
      <c r="H154" s="1">
        <v>1.0</v>
      </c>
      <c r="I154" s="1">
        <v>1.0</v>
      </c>
      <c r="J154" s="1">
        <v>15.0</v>
      </c>
      <c r="K154" s="1">
        <v>263.0</v>
      </c>
      <c r="L154" s="1">
        <v>26.0</v>
      </c>
      <c r="M154" s="1">
        <v>14.0</v>
      </c>
      <c r="N154" s="1" t="s">
        <v>40</v>
      </c>
      <c r="O154" s="3" t="s">
        <v>233</v>
      </c>
    </row>
    <row r="155">
      <c r="A155" s="1" t="s">
        <v>234</v>
      </c>
      <c r="B155" s="1" t="str">
        <f>IFERROR(__xludf.DUMMYFUNCTION("GOOGLETRANSLATE(A:A,""en"",""vi"")"),"Sữa hạnh nhân")</f>
        <v>Sữa hạnh nhân</v>
      </c>
      <c r="C155" s="1">
        <v>25.0</v>
      </c>
      <c r="D155" s="1">
        <v>39.0</v>
      </c>
      <c r="E155" s="2">
        <v>45778.0</v>
      </c>
      <c r="F155" s="1" t="s">
        <v>64</v>
      </c>
      <c r="G155" s="1" t="s">
        <v>79</v>
      </c>
      <c r="H155" s="1">
        <v>1.0</v>
      </c>
      <c r="I155" s="1">
        <v>1.0</v>
      </c>
      <c r="J155" s="1">
        <v>186.0</v>
      </c>
      <c r="K155" s="1">
        <v>170.0</v>
      </c>
      <c r="L155" s="1">
        <v>9.0</v>
      </c>
      <c r="M155" s="1">
        <v>113.0</v>
      </c>
      <c r="N155" s="1" t="s">
        <v>36</v>
      </c>
      <c r="O155" s="3" t="s">
        <v>110</v>
      </c>
    </row>
    <row r="156">
      <c r="A156" s="1" t="s">
        <v>235</v>
      </c>
      <c r="B156" s="1" t="str">
        <f>IFERROR(__xludf.DUMMYFUNCTION("GOOGLETRANSLATE(A:A,""en"",""vi"")"),"Sữa đậu nành")</f>
        <v>Sữa đậu nành</v>
      </c>
      <c r="C156" s="1">
        <v>25.0</v>
      </c>
      <c r="D156" s="1">
        <v>54.0</v>
      </c>
      <c r="E156" s="2">
        <v>45903.0</v>
      </c>
      <c r="F156" s="2">
        <v>45719.0</v>
      </c>
      <c r="G156" s="2">
        <v>45840.0</v>
      </c>
      <c r="H156" s="1">
        <v>1.0</v>
      </c>
      <c r="I156" s="1">
        <v>1.0</v>
      </c>
      <c r="J156" s="1">
        <v>43.0</v>
      </c>
      <c r="K156" s="1">
        <v>118.0</v>
      </c>
      <c r="L156" s="1">
        <v>31.0</v>
      </c>
      <c r="M156" s="1">
        <v>119.0</v>
      </c>
      <c r="N156" s="1" t="s">
        <v>45</v>
      </c>
      <c r="O156" s="1" t="s">
        <v>236</v>
      </c>
    </row>
    <row r="157">
      <c r="A157" s="1" t="s">
        <v>117</v>
      </c>
      <c r="B157" s="1" t="str">
        <f>IFERROR(__xludf.DUMMYFUNCTION("GOOGLETRANSLATE(A:A,""en"",""vi"")"),"Sữa chua Hy Lạp")</f>
        <v>Sữa chua Hy Lạp</v>
      </c>
      <c r="C157" s="1">
        <v>11.0</v>
      </c>
      <c r="D157" s="1">
        <v>59.0</v>
      </c>
      <c r="E157" s="2">
        <v>45811.0</v>
      </c>
      <c r="F157" s="1" t="s">
        <v>56</v>
      </c>
      <c r="G157" s="1" t="s">
        <v>45</v>
      </c>
      <c r="H157" s="1">
        <v>1.0</v>
      </c>
      <c r="I157" s="1">
        <v>1.0</v>
      </c>
      <c r="J157" s="1">
        <v>38.0</v>
      </c>
      <c r="K157" s="1">
        <v>141.0</v>
      </c>
      <c r="L157" s="1">
        <v>7.0</v>
      </c>
      <c r="M157" s="1">
        <v>118.0</v>
      </c>
      <c r="N157" s="1" t="s">
        <v>94</v>
      </c>
      <c r="O157" s="1" t="s">
        <v>138</v>
      </c>
    </row>
    <row r="158">
      <c r="A158" s="1" t="s">
        <v>207</v>
      </c>
      <c r="B158" s="1" t="str">
        <f>IFERROR(__xludf.DUMMYFUNCTION("GOOGLETRANSLATE(A:A,""en"",""vi"")"),"Hạt Chia")</f>
        <v>Hạt Chia</v>
      </c>
      <c r="C158" s="1">
        <v>1.0</v>
      </c>
      <c r="D158" s="1">
        <v>138.0</v>
      </c>
      <c r="E158" s="2">
        <v>45728.0</v>
      </c>
      <c r="F158" s="2">
        <v>45842.0</v>
      </c>
      <c r="G158" s="2">
        <v>45877.0</v>
      </c>
      <c r="H158" s="1">
        <v>1.0</v>
      </c>
      <c r="I158" s="1">
        <v>1.0</v>
      </c>
      <c r="J158" s="1">
        <v>16.0</v>
      </c>
      <c r="K158" s="1">
        <v>160.0</v>
      </c>
      <c r="L158" s="1">
        <v>77.0</v>
      </c>
      <c r="M158" s="1">
        <v>631.0</v>
      </c>
      <c r="N158" s="2">
        <v>45818.0</v>
      </c>
      <c r="O158" s="3" t="s">
        <v>210</v>
      </c>
    </row>
    <row r="159">
      <c r="A159" s="1" t="s">
        <v>211</v>
      </c>
      <c r="B159" s="1" t="str">
        <f>IFERROR(__xludf.DUMMYFUNCTION("GOOGLETRANSLATE(A:A,""en"",""vi"")"),"Hạt lanh")</f>
        <v>Hạt lanh</v>
      </c>
      <c r="C159" s="1">
        <v>50.0</v>
      </c>
      <c r="D159" s="1">
        <v>534.0</v>
      </c>
      <c r="E159" s="2">
        <v>45928.0</v>
      </c>
      <c r="F159" s="2">
        <v>45734.0</v>
      </c>
      <c r="G159" s="1" t="s">
        <v>212</v>
      </c>
      <c r="H159" s="1">
        <v>1.0</v>
      </c>
      <c r="I159" s="1">
        <v>1.0</v>
      </c>
      <c r="J159" s="1">
        <v>30.0</v>
      </c>
      <c r="K159" s="1">
        <v>813.0</v>
      </c>
      <c r="L159" s="1">
        <v>392.0</v>
      </c>
      <c r="M159" s="1">
        <v>255.0</v>
      </c>
      <c r="N159" s="2">
        <v>45743.0</v>
      </c>
      <c r="O159" s="1" t="s">
        <v>213</v>
      </c>
    </row>
    <row r="160">
      <c r="A160" s="1" t="s">
        <v>89</v>
      </c>
      <c r="B160" s="1" t="str">
        <f>IFERROR(__xludf.DUMMYFUNCTION("GOOGLETRANSLATE(A:A,""en"",""vi"")"),"Yến mạch")</f>
        <v>Yến mạch</v>
      </c>
      <c r="C160" s="1">
        <v>55.0</v>
      </c>
      <c r="D160" s="1">
        <v>389.0</v>
      </c>
      <c r="E160" s="1" t="s">
        <v>237</v>
      </c>
      <c r="F160" s="1" t="s">
        <v>102</v>
      </c>
      <c r="G160" s="2">
        <v>45906.0</v>
      </c>
      <c r="H160" s="1">
        <v>1.0</v>
      </c>
      <c r="I160" s="1">
        <v>1.0</v>
      </c>
      <c r="J160" s="1">
        <v>2.0</v>
      </c>
      <c r="K160" s="1">
        <v>429.0</v>
      </c>
      <c r="L160" s="1">
        <v>177.0</v>
      </c>
      <c r="M160" s="1">
        <v>54.0</v>
      </c>
      <c r="N160" s="2">
        <v>45818.0</v>
      </c>
      <c r="O160" s="3" t="s">
        <v>90</v>
      </c>
    </row>
    <row r="161">
      <c r="A161" s="1" t="s">
        <v>84</v>
      </c>
      <c r="B161" s="1" t="str">
        <f>IFERROR(__xludf.DUMMYFUNCTION("GOOGLETRANSLATE(A:A,""en"",""vi"")"),"Gạo lứt")</f>
        <v>Gạo lứt</v>
      </c>
      <c r="C161" s="1">
        <v>50.0</v>
      </c>
      <c r="D161" s="1">
        <v>216.0</v>
      </c>
      <c r="E161" s="1" t="s">
        <v>85</v>
      </c>
      <c r="F161" s="2">
        <v>45781.0</v>
      </c>
      <c r="G161" s="2">
        <v>45809.0</v>
      </c>
      <c r="H161" s="1">
        <v>1.0</v>
      </c>
      <c r="I161" s="1">
        <v>1.0</v>
      </c>
      <c r="J161" s="1">
        <v>2.0</v>
      </c>
      <c r="K161" s="1">
        <v>86.0</v>
      </c>
      <c r="L161" s="1">
        <v>43.0</v>
      </c>
      <c r="M161" s="1">
        <v>10.0</v>
      </c>
      <c r="N161" s="2">
        <v>45780.0</v>
      </c>
      <c r="O161" s="3" t="s">
        <v>86</v>
      </c>
    </row>
    <row r="162">
      <c r="A162" s="1" t="s">
        <v>87</v>
      </c>
      <c r="B162" s="1" t="str">
        <f>IFERROR(__xludf.DUMMYFUNCTION("GOOGLETRANSLATE(A:A,""en"",""vi"")"),"Hạt diêm mạch")</f>
        <v>Hạt diêm mạch</v>
      </c>
      <c r="C162" s="1">
        <v>53.0</v>
      </c>
      <c r="D162" s="1">
        <v>120.0</v>
      </c>
      <c r="E162" s="2">
        <v>45737.0</v>
      </c>
      <c r="F162" s="2">
        <v>45751.0</v>
      </c>
      <c r="G162" s="2">
        <v>45901.0</v>
      </c>
      <c r="H162" s="1">
        <v>1.0</v>
      </c>
      <c r="I162" s="1">
        <v>1.0</v>
      </c>
      <c r="J162" s="1">
        <v>5.0</v>
      </c>
      <c r="K162" s="1">
        <v>172.0</v>
      </c>
      <c r="L162" s="1">
        <v>64.0</v>
      </c>
      <c r="M162" s="1">
        <v>17.0</v>
      </c>
      <c r="N162" s="2">
        <v>45871.0</v>
      </c>
      <c r="O162" s="3" t="s">
        <v>142</v>
      </c>
    </row>
    <row r="163">
      <c r="A163" s="1" t="s">
        <v>121</v>
      </c>
      <c r="B163" s="1" t="str">
        <f>IFERROR(__xludf.DUMMYFUNCTION("GOOGLETRANSLATE(A:A,""en"",""vi"")"),"Đậu lăng")</f>
        <v>Đậu lăng</v>
      </c>
      <c r="C163" s="1">
        <v>32.0</v>
      </c>
      <c r="D163" s="1">
        <v>353.0</v>
      </c>
      <c r="E163" s="1" t="s">
        <v>238</v>
      </c>
      <c r="F163" s="2">
        <v>45832.0</v>
      </c>
      <c r="G163" s="2">
        <v>45658.0</v>
      </c>
      <c r="H163" s="1">
        <v>1.0</v>
      </c>
      <c r="I163" s="1">
        <v>1.0</v>
      </c>
      <c r="J163" s="1">
        <v>2.0</v>
      </c>
      <c r="K163" s="1">
        <v>955.0</v>
      </c>
      <c r="L163" s="1">
        <v>36.0</v>
      </c>
      <c r="M163" s="1">
        <v>37.0</v>
      </c>
      <c r="N163" s="2">
        <v>45848.0</v>
      </c>
      <c r="O163" s="3" t="s">
        <v>139</v>
      </c>
    </row>
    <row r="164">
      <c r="A164" s="1" t="s">
        <v>126</v>
      </c>
      <c r="B164" s="1" t="str">
        <f>IFERROR(__xludf.DUMMYFUNCTION("GOOGLETRANSLATE(A:A,""en"",""vi"")"),"Đậu đen")</f>
        <v>Đậu đen</v>
      </c>
      <c r="C164" s="1">
        <v>30.0</v>
      </c>
      <c r="D164" s="1">
        <v>341.0</v>
      </c>
      <c r="E164" s="1" t="s">
        <v>239</v>
      </c>
      <c r="F164" s="2">
        <v>45829.0</v>
      </c>
      <c r="G164" s="2">
        <v>45689.0</v>
      </c>
      <c r="H164" s="1">
        <v>1.0</v>
      </c>
      <c r="I164" s="1">
        <v>1.0</v>
      </c>
      <c r="J164" s="1">
        <v>2.0</v>
      </c>
      <c r="K164" s="1">
        <v>1200.0</v>
      </c>
      <c r="L164" s="1">
        <v>120.0</v>
      </c>
      <c r="M164" s="1">
        <v>211.0</v>
      </c>
      <c r="N164" s="2">
        <v>45824.0</v>
      </c>
      <c r="O164" s="3" t="s">
        <v>128</v>
      </c>
    </row>
    <row r="165">
      <c r="A165" s="1" t="s">
        <v>123</v>
      </c>
      <c r="B165" s="1" t="str">
        <f>IFERROR(__xludf.DUMMYFUNCTION("GOOGLETRANSLATE(A:A,""en"",""vi"")"),"Đậu gà")</f>
        <v>Đậu gà</v>
      </c>
      <c r="C165" s="1">
        <v>28.0</v>
      </c>
      <c r="D165" s="1">
        <v>364.0</v>
      </c>
      <c r="E165" s="1" t="s">
        <v>240</v>
      </c>
      <c r="F165" s="1" t="s">
        <v>241</v>
      </c>
      <c r="G165" s="4">
        <v>45753.0</v>
      </c>
      <c r="H165" s="1">
        <v>1.0</v>
      </c>
      <c r="I165" s="1">
        <v>1.0</v>
      </c>
      <c r="J165" s="1">
        <v>24.0</v>
      </c>
      <c r="K165" s="1">
        <v>875.0</v>
      </c>
      <c r="L165" s="1">
        <v>79.0</v>
      </c>
      <c r="M165" s="1">
        <v>45.0</v>
      </c>
      <c r="N165" s="2">
        <v>45764.0</v>
      </c>
      <c r="O165" s="3" t="s">
        <v>140</v>
      </c>
    </row>
    <row r="166">
      <c r="A166" s="1" t="s">
        <v>93</v>
      </c>
      <c r="B166" s="1" t="str">
        <f>IFERROR(__xludf.DUMMYFUNCTION("GOOGLETRANSLATE(A:A,""en"",""vi"")"),"Cá hồi")</f>
        <v>Cá hồi</v>
      </c>
      <c r="C166" s="1">
        <v>0.0</v>
      </c>
      <c r="D166" s="1">
        <v>206.0</v>
      </c>
      <c r="E166" s="1" t="s">
        <v>94</v>
      </c>
      <c r="F166" s="1" t="s">
        <v>95</v>
      </c>
      <c r="G166" s="1" t="s">
        <v>39</v>
      </c>
      <c r="H166" s="1">
        <v>1.0</v>
      </c>
      <c r="I166" s="1">
        <v>1.0</v>
      </c>
      <c r="J166" s="1">
        <v>47.0</v>
      </c>
      <c r="K166" s="1">
        <v>628.0</v>
      </c>
      <c r="L166" s="1">
        <v>32.0</v>
      </c>
      <c r="M166" s="1">
        <v>13.0</v>
      </c>
      <c r="N166" s="1" t="s">
        <v>94</v>
      </c>
      <c r="O166" s="3" t="s">
        <v>96</v>
      </c>
    </row>
    <row r="167">
      <c r="A167" s="1" t="s">
        <v>242</v>
      </c>
      <c r="B167" s="1" t="str">
        <f>IFERROR(__xludf.DUMMYFUNCTION("GOOGLETRANSLATE(A:A,""en"",""vi"")"),"Cá ngừ")</f>
        <v>Cá ngừ</v>
      </c>
      <c r="C167" s="1">
        <v>0.0</v>
      </c>
      <c r="D167" s="1">
        <v>116.0</v>
      </c>
      <c r="E167" s="1" t="s">
        <v>94</v>
      </c>
      <c r="F167" s="1" t="s">
        <v>101</v>
      </c>
      <c r="G167" s="1" t="s">
        <v>64</v>
      </c>
      <c r="H167" s="1">
        <v>1.0</v>
      </c>
      <c r="I167" s="1">
        <v>1.0</v>
      </c>
      <c r="J167" s="1">
        <v>35.0</v>
      </c>
      <c r="K167" s="1">
        <v>333.0</v>
      </c>
      <c r="L167" s="1">
        <v>22.0</v>
      </c>
      <c r="M167" s="1">
        <v>4.0</v>
      </c>
      <c r="N167" s="1" t="s">
        <v>94</v>
      </c>
      <c r="O167" s="1" t="s">
        <v>243</v>
      </c>
    </row>
    <row r="168">
      <c r="A168" s="1" t="s">
        <v>97</v>
      </c>
      <c r="B168" s="1" t="str">
        <f>IFERROR(__xludf.DUMMYFUNCTION("GOOGLETRANSLATE(A:A,""en"",""vi"")"),"Ức gà")</f>
        <v>Ức gà</v>
      </c>
      <c r="C168" s="1">
        <v>0.0</v>
      </c>
      <c r="D168" s="1">
        <v>165.0</v>
      </c>
      <c r="E168" s="1" t="s">
        <v>94</v>
      </c>
      <c r="F168" s="1" t="s">
        <v>98</v>
      </c>
      <c r="G168" s="2">
        <v>45811.0</v>
      </c>
      <c r="H168" s="1">
        <v>1.0</v>
      </c>
      <c r="I168" s="1">
        <v>1.0</v>
      </c>
      <c r="J168" s="1">
        <v>74.0</v>
      </c>
      <c r="K168" s="1">
        <v>334.0</v>
      </c>
      <c r="L168" s="1">
        <v>29.0</v>
      </c>
      <c r="M168" s="1">
        <v>11.0</v>
      </c>
      <c r="N168" s="1" t="s">
        <v>94</v>
      </c>
      <c r="O168" s="1" t="s">
        <v>99</v>
      </c>
    </row>
    <row r="169">
      <c r="A169" s="1" t="s">
        <v>104</v>
      </c>
      <c r="B169" s="1" t="str">
        <f>IFERROR(__xludf.DUMMYFUNCTION("GOOGLETRANSLATE(A:A,""en"",""vi"")"),"Ức gà tây")</f>
        <v>Ức gà tây</v>
      </c>
      <c r="C169" s="1">
        <v>0.0</v>
      </c>
      <c r="D169" s="1">
        <v>161.0</v>
      </c>
      <c r="E169" s="1" t="s">
        <v>94</v>
      </c>
      <c r="F169" s="2">
        <v>45838.0</v>
      </c>
      <c r="G169" s="2">
        <v>45691.0</v>
      </c>
      <c r="H169" s="1">
        <v>1.0</v>
      </c>
      <c r="I169" s="1">
        <v>1.0</v>
      </c>
      <c r="J169" s="1">
        <v>66.0</v>
      </c>
      <c r="K169" s="1">
        <v>318.0</v>
      </c>
      <c r="L169" s="1">
        <v>26.0</v>
      </c>
      <c r="M169" s="1">
        <v>15.0</v>
      </c>
      <c r="N169" s="1" t="s">
        <v>94</v>
      </c>
      <c r="O169" s="1" t="s">
        <v>99</v>
      </c>
    </row>
    <row r="170">
      <c r="A170" s="1" t="s">
        <v>100</v>
      </c>
      <c r="B170" s="1" t="str">
        <f>IFERROR(__xludf.DUMMYFUNCTION("GOOGLETRANSLATE(A:A,""en"",""vi"")"),"Thịt bò nạc")</f>
        <v>Thịt bò nạc</v>
      </c>
      <c r="C170" s="1">
        <v>0.0</v>
      </c>
      <c r="D170" s="1">
        <v>250.0</v>
      </c>
      <c r="E170" s="1" t="s">
        <v>94</v>
      </c>
      <c r="F170" s="1" t="s">
        <v>101</v>
      </c>
      <c r="G170" s="1" t="s">
        <v>102</v>
      </c>
      <c r="H170" s="1">
        <v>1.0</v>
      </c>
      <c r="I170" s="1">
        <v>1.0</v>
      </c>
      <c r="J170" s="1">
        <v>54.0</v>
      </c>
      <c r="K170" s="1">
        <v>380.0</v>
      </c>
      <c r="L170" s="1">
        <v>21.0</v>
      </c>
      <c r="M170" s="1">
        <v>10.0</v>
      </c>
      <c r="N170" s="1" t="s">
        <v>94</v>
      </c>
      <c r="O170" s="1" t="s">
        <v>103</v>
      </c>
    </row>
    <row r="171">
      <c r="A171" s="1" t="s">
        <v>244</v>
      </c>
      <c r="B171" s="1" t="str">
        <f>IFERROR(__xludf.DUMMYFUNCTION("GOOGLETRANSLATE(A:A,""en"",""vi"")"),"Lòng trắng trứng")</f>
        <v>Lòng trắng trứng</v>
      </c>
      <c r="C171" s="1">
        <v>0.0</v>
      </c>
      <c r="D171" s="1">
        <v>52.0</v>
      </c>
      <c r="E171" s="1" t="s">
        <v>29</v>
      </c>
      <c r="F171" s="1" t="s">
        <v>59</v>
      </c>
      <c r="G171" s="1" t="s">
        <v>17</v>
      </c>
      <c r="H171" s="1">
        <v>1.0</v>
      </c>
      <c r="I171" s="1">
        <v>1.0</v>
      </c>
      <c r="J171" s="1">
        <v>166.0</v>
      </c>
      <c r="K171" s="1">
        <v>147.0</v>
      </c>
      <c r="L171" s="1">
        <v>6.0</v>
      </c>
      <c r="M171" s="1">
        <v>28.0</v>
      </c>
      <c r="N171" s="1" t="s">
        <v>94</v>
      </c>
      <c r="O171" s="3" t="s">
        <v>245</v>
      </c>
    </row>
    <row r="172">
      <c r="A172" s="1" t="s">
        <v>108</v>
      </c>
      <c r="B172" s="1" t="str">
        <f>IFERROR(__xludf.DUMMYFUNCTION("GOOGLETRANSLATE(A:A,""en"",""vi"")"),"Hạnh nhân")</f>
        <v>Hạnh nhân</v>
      </c>
      <c r="C172" s="1">
        <v>0.0</v>
      </c>
      <c r="D172" s="1">
        <v>579.0</v>
      </c>
      <c r="E172" s="2">
        <v>45859.0</v>
      </c>
      <c r="F172" s="2">
        <v>45709.0</v>
      </c>
      <c r="G172" s="1" t="s">
        <v>109</v>
      </c>
      <c r="H172" s="1">
        <v>1.0</v>
      </c>
      <c r="I172" s="1">
        <v>1.0</v>
      </c>
      <c r="J172" s="1">
        <v>1.0</v>
      </c>
      <c r="K172" s="1">
        <v>705.0</v>
      </c>
      <c r="L172" s="1">
        <v>268.0</v>
      </c>
      <c r="M172" s="1">
        <v>269.0</v>
      </c>
      <c r="N172" s="2">
        <v>45789.0</v>
      </c>
      <c r="O172" s="3" t="s">
        <v>110</v>
      </c>
    </row>
    <row r="173">
      <c r="A173" s="1" t="s">
        <v>111</v>
      </c>
      <c r="B173" s="1" t="str">
        <f>IFERROR(__xludf.DUMMYFUNCTION("GOOGLETRANSLATE(A:A,""en"",""vi"")"),"Quả óc chó")</f>
        <v>Quả óc chó</v>
      </c>
      <c r="C173" s="1">
        <v>15.0</v>
      </c>
      <c r="D173" s="1">
        <v>654.0</v>
      </c>
      <c r="E173" s="2">
        <v>45851.0</v>
      </c>
      <c r="F173" s="2">
        <v>45703.0</v>
      </c>
      <c r="G173" s="1" t="s">
        <v>112</v>
      </c>
      <c r="H173" s="1">
        <v>1.0</v>
      </c>
      <c r="I173" s="1">
        <v>1.0</v>
      </c>
      <c r="J173" s="1">
        <v>2.0</v>
      </c>
      <c r="K173" s="1">
        <v>441.0</v>
      </c>
      <c r="L173" s="1">
        <v>158.0</v>
      </c>
      <c r="M173" s="1">
        <v>98.0</v>
      </c>
      <c r="N173" s="2">
        <v>45844.0</v>
      </c>
      <c r="O173" s="1" t="s">
        <v>136</v>
      </c>
    </row>
    <row r="174">
      <c r="A174" s="1" t="s">
        <v>114</v>
      </c>
      <c r="B174" s="1" t="str">
        <f>IFERROR(__xludf.DUMMYFUNCTION("GOOGLETRANSLATE(A:A,""en"",""vi"")"),"Đậu phộng")</f>
        <v>Đậu phộng</v>
      </c>
      <c r="C174" s="1">
        <v>13.0</v>
      </c>
      <c r="D174" s="1">
        <v>567.0</v>
      </c>
      <c r="E174" s="2">
        <v>45673.0</v>
      </c>
      <c r="F174" s="2">
        <v>45894.0</v>
      </c>
      <c r="G174" s="1" t="s">
        <v>115</v>
      </c>
      <c r="H174" s="1">
        <v>1.0</v>
      </c>
      <c r="I174" s="1">
        <v>1.0</v>
      </c>
      <c r="J174" s="1">
        <v>18.0</v>
      </c>
      <c r="K174" s="1">
        <v>705.0</v>
      </c>
      <c r="L174" s="1">
        <v>168.0</v>
      </c>
      <c r="M174" s="1">
        <v>92.0</v>
      </c>
      <c r="N174" s="2">
        <v>45785.0</v>
      </c>
      <c r="O174" s="1" t="s">
        <v>137</v>
      </c>
    </row>
    <row r="175">
      <c r="A175" s="1" t="s">
        <v>246</v>
      </c>
      <c r="B175" s="1" t="str">
        <f>IFERROR(__xludf.DUMMYFUNCTION("GOOGLETRANSLATE(A:A,""en"",""vi"")"),"Hạt điều")</f>
        <v>Hạt điều</v>
      </c>
      <c r="C175" s="1">
        <v>27.0</v>
      </c>
      <c r="D175" s="1">
        <v>553.0</v>
      </c>
      <c r="E175" s="1" t="s">
        <v>247</v>
      </c>
      <c r="F175" s="2">
        <v>45706.0</v>
      </c>
      <c r="G175" s="1" t="s">
        <v>248</v>
      </c>
      <c r="H175" s="1">
        <v>1.0</v>
      </c>
      <c r="I175" s="1">
        <v>1.0</v>
      </c>
      <c r="J175" s="1">
        <v>12.0</v>
      </c>
      <c r="K175" s="1">
        <v>660.0</v>
      </c>
      <c r="L175" s="1">
        <v>292.0</v>
      </c>
      <c r="M175" s="1">
        <v>37.0</v>
      </c>
      <c r="N175" s="2">
        <v>45719.0</v>
      </c>
      <c r="O175" s="1" t="s">
        <v>249</v>
      </c>
    </row>
    <row r="176">
      <c r="A176" s="1" t="s">
        <v>250</v>
      </c>
      <c r="B176" s="1" t="str">
        <f>IFERROR(__xludf.DUMMYFUNCTION("GOOGLETRANSLATE(A:A,""en"",""vi"")"),"Dầu ô liu")</f>
        <v>Dầu ô liu</v>
      </c>
      <c r="C176" s="1">
        <v>0.0</v>
      </c>
      <c r="D176" s="1">
        <v>884.0</v>
      </c>
      <c r="E176" s="1" t="s">
        <v>94</v>
      </c>
      <c r="F176" s="1" t="s">
        <v>94</v>
      </c>
      <c r="G176" s="1" t="s">
        <v>251</v>
      </c>
      <c r="H176" s="1">
        <v>1.0</v>
      </c>
      <c r="I176" s="1">
        <v>1.0</v>
      </c>
      <c r="J176" s="1">
        <v>2.0</v>
      </c>
      <c r="K176" s="1">
        <v>1.0</v>
      </c>
      <c r="L176" s="1">
        <v>1.0</v>
      </c>
      <c r="M176" s="1">
        <v>1.0</v>
      </c>
      <c r="N176" s="1" t="s">
        <v>94</v>
      </c>
      <c r="O176" s="3" t="s">
        <v>252</v>
      </c>
    </row>
    <row r="177">
      <c r="A177" s="1" t="s">
        <v>253</v>
      </c>
      <c r="B177" s="1" t="str">
        <f>IFERROR(__xludf.DUMMYFUNCTION("GOOGLETRANSLATE(A:A,""en"",""vi"")"),"Dầu dừa")</f>
        <v>Dầu dừa</v>
      </c>
      <c r="C177" s="1">
        <v>0.0</v>
      </c>
      <c r="D177" s="1">
        <v>862.0</v>
      </c>
      <c r="E177" s="1" t="s">
        <v>94</v>
      </c>
      <c r="F177" s="1" t="s">
        <v>94</v>
      </c>
      <c r="G177" s="1" t="s">
        <v>251</v>
      </c>
      <c r="H177" s="1">
        <v>1.0</v>
      </c>
      <c r="I177" s="1">
        <v>1.0</v>
      </c>
      <c r="J177" s="1">
        <v>0.0</v>
      </c>
      <c r="K177" s="1">
        <v>0.0</v>
      </c>
      <c r="L177" s="1">
        <v>0.0</v>
      </c>
      <c r="M177" s="1">
        <v>0.0</v>
      </c>
      <c r="N177" s="1" t="s">
        <v>94</v>
      </c>
      <c r="O177" s="1" t="s">
        <v>254</v>
      </c>
    </row>
    <row r="178">
      <c r="A178" s="1" t="s">
        <v>50</v>
      </c>
      <c r="B178" s="1" t="str">
        <f>IFERROR(__xludf.DUMMYFUNCTION("GOOGLETRANSLATE(A:A,""en"",""vi"")"),"Quả bơ")</f>
        <v>Quả bơ</v>
      </c>
      <c r="C178" s="1">
        <v>0.0</v>
      </c>
      <c r="D178" s="1">
        <v>160.0</v>
      </c>
      <c r="E178" s="2">
        <v>45785.0</v>
      </c>
      <c r="F178" s="1" t="s">
        <v>30</v>
      </c>
      <c r="G178" s="2">
        <v>45852.0</v>
      </c>
      <c r="H178" s="1">
        <v>1.0</v>
      </c>
      <c r="I178" s="1">
        <v>1.0</v>
      </c>
      <c r="J178" s="1">
        <v>7.0</v>
      </c>
      <c r="K178" s="1">
        <v>485.0</v>
      </c>
      <c r="L178" s="1">
        <v>29.0</v>
      </c>
      <c r="M178" s="1">
        <v>12.0</v>
      </c>
      <c r="N178" s="2">
        <v>45844.0</v>
      </c>
      <c r="O178" s="3" t="s">
        <v>51</v>
      </c>
    </row>
    <row r="179">
      <c r="A179" s="1" t="s">
        <v>32</v>
      </c>
      <c r="B179" s="1" t="str">
        <f>IFERROR(__xludf.DUMMYFUNCTION("GOOGLETRANSLATE(A:A,""en"",""vi"")"),"Quả việt quất")</f>
        <v>Quả việt quất</v>
      </c>
      <c r="C179" s="1">
        <v>53.0</v>
      </c>
      <c r="D179" s="1">
        <v>57.0</v>
      </c>
      <c r="E179" s="1" t="s">
        <v>15</v>
      </c>
      <c r="F179" s="1" t="s">
        <v>29</v>
      </c>
      <c r="G179" s="1" t="s">
        <v>16</v>
      </c>
      <c r="H179" s="1">
        <v>1.0</v>
      </c>
      <c r="I179" s="1">
        <v>1.0</v>
      </c>
      <c r="J179" s="1">
        <v>1.0</v>
      </c>
      <c r="K179" s="1">
        <v>77.0</v>
      </c>
      <c r="L179" s="1">
        <v>9.0</v>
      </c>
      <c r="M179" s="1">
        <v>6.0</v>
      </c>
      <c r="N179" s="2">
        <v>45749.0</v>
      </c>
      <c r="O179" s="3" t="s">
        <v>33</v>
      </c>
    </row>
    <row r="180">
      <c r="A180" s="1" t="s">
        <v>27</v>
      </c>
      <c r="B180" s="1" t="str">
        <f>IFERROR(__xludf.DUMMYFUNCTION("GOOGLETRANSLATE(A:A,""en"",""vi"")"),"Dâu tây")</f>
        <v>Dâu tây</v>
      </c>
      <c r="C180" s="1">
        <v>40.0</v>
      </c>
      <c r="D180" s="1">
        <v>29.0</v>
      </c>
      <c r="E180" s="1" t="s">
        <v>28</v>
      </c>
      <c r="F180" s="1" t="s">
        <v>29</v>
      </c>
      <c r="G180" s="1" t="s">
        <v>16</v>
      </c>
      <c r="H180" s="1">
        <v>1.0</v>
      </c>
      <c r="I180" s="1">
        <v>1.0</v>
      </c>
      <c r="J180" s="1">
        <v>1.0</v>
      </c>
      <c r="K180" s="1">
        <v>153.0</v>
      </c>
      <c r="L180" s="1">
        <v>13.0</v>
      </c>
      <c r="M180" s="1">
        <v>16.0</v>
      </c>
      <c r="N180" s="1" t="s">
        <v>30</v>
      </c>
      <c r="O180" s="3" t="s">
        <v>31</v>
      </c>
    </row>
    <row r="181">
      <c r="A181" s="1" t="s">
        <v>255</v>
      </c>
      <c r="B181" s="1" t="str">
        <f>IFERROR(__xludf.DUMMYFUNCTION("GOOGLETRANSLATE(A:A,""en"",""vi"")"),"Quả mâm xôi")</f>
        <v>Quả mâm xôi</v>
      </c>
      <c r="C181" s="1">
        <v>32.0</v>
      </c>
      <c r="D181" s="1">
        <v>52.0</v>
      </c>
      <c r="E181" s="1" t="s">
        <v>256</v>
      </c>
      <c r="F181" s="2">
        <v>45689.0</v>
      </c>
      <c r="G181" s="1" t="s">
        <v>29</v>
      </c>
      <c r="H181" s="1">
        <v>1.0</v>
      </c>
      <c r="I181" s="1">
        <v>1.0</v>
      </c>
      <c r="J181" s="1">
        <v>1.0</v>
      </c>
      <c r="K181" s="1">
        <v>151.0</v>
      </c>
      <c r="L181" s="1">
        <v>27.0</v>
      </c>
      <c r="M181" s="1">
        <v>25.0</v>
      </c>
      <c r="N181" s="2">
        <v>45783.0</v>
      </c>
      <c r="O181" s="1" t="s">
        <v>257</v>
      </c>
    </row>
    <row r="182">
      <c r="A182" s="1" t="s">
        <v>147</v>
      </c>
      <c r="B182" s="1" t="str">
        <f>IFERROR(__xludf.DUMMYFUNCTION("GOOGLETRANSLATE(A:A,""en"",""vi"")"),"Táo")</f>
        <v>Táo</v>
      </c>
      <c r="C182" s="1">
        <v>39.0</v>
      </c>
      <c r="D182" s="1">
        <v>52.0</v>
      </c>
      <c r="E182" s="1" t="s">
        <v>15</v>
      </c>
      <c r="F182" s="1" t="s">
        <v>16</v>
      </c>
      <c r="G182" s="1" t="s">
        <v>17</v>
      </c>
      <c r="H182" s="1">
        <v>1.0</v>
      </c>
      <c r="I182" s="1">
        <v>1.0</v>
      </c>
      <c r="J182" s="1">
        <v>0.0</v>
      </c>
      <c r="K182" s="1">
        <v>107.0</v>
      </c>
      <c r="L182" s="1">
        <v>9.0</v>
      </c>
      <c r="M182" s="1">
        <v>6.0</v>
      </c>
      <c r="N182" s="2">
        <v>45749.0</v>
      </c>
      <c r="O182" s="3" t="s">
        <v>18</v>
      </c>
    </row>
    <row r="183">
      <c r="A183" s="1" t="s">
        <v>146</v>
      </c>
      <c r="B183" s="1" t="str">
        <f>IFERROR(__xludf.DUMMYFUNCTION("GOOGLETRANSLATE(A:A,""en"",""vi"")"),"Cam")</f>
        <v>Cam</v>
      </c>
      <c r="C183" s="1">
        <v>40.0</v>
      </c>
      <c r="D183" s="1">
        <v>43.0</v>
      </c>
      <c r="E183" s="1" t="s">
        <v>23</v>
      </c>
      <c r="F183" s="1" t="s">
        <v>24</v>
      </c>
      <c r="G183" s="1" t="s">
        <v>25</v>
      </c>
      <c r="H183" s="1">
        <v>1.0</v>
      </c>
      <c r="I183" s="1">
        <v>1.0</v>
      </c>
      <c r="J183" s="1">
        <v>0.0</v>
      </c>
      <c r="K183" s="1">
        <v>181.0</v>
      </c>
      <c r="L183" s="1">
        <v>10.0</v>
      </c>
      <c r="M183" s="1">
        <v>40.0</v>
      </c>
      <c r="N183" s="2">
        <v>45718.0</v>
      </c>
      <c r="O183" s="3" t="s">
        <v>26</v>
      </c>
    </row>
    <row r="184">
      <c r="A184" s="1" t="s">
        <v>47</v>
      </c>
      <c r="B184" s="1" t="str">
        <f>IFERROR(__xludf.DUMMYFUNCTION("GOOGLETRANSLATE(A:A,""en"",""vi"")"),"Quả nho")</f>
        <v>Quả nho</v>
      </c>
      <c r="C184" s="1">
        <v>59.0</v>
      </c>
      <c r="D184" s="1">
        <v>69.0</v>
      </c>
      <c r="E184" s="1" t="s">
        <v>48</v>
      </c>
      <c r="F184" s="1" t="s">
        <v>29</v>
      </c>
      <c r="G184" s="1" t="s">
        <v>17</v>
      </c>
      <c r="H184" s="1">
        <v>1.0</v>
      </c>
      <c r="I184" s="1">
        <v>1.0</v>
      </c>
      <c r="J184" s="1">
        <v>2.0</v>
      </c>
      <c r="K184" s="1">
        <v>191.0</v>
      </c>
      <c r="L184" s="1">
        <v>6.0</v>
      </c>
      <c r="M184" s="1">
        <v>11.0</v>
      </c>
      <c r="N184" s="1" t="s">
        <v>24</v>
      </c>
      <c r="O184" s="3" t="s">
        <v>49</v>
      </c>
    </row>
    <row r="185">
      <c r="A185" s="1" t="s">
        <v>34</v>
      </c>
      <c r="B185" s="1" t="str">
        <f>IFERROR(__xludf.DUMMYFUNCTION("GOOGLETRANSLATE(A:A,""en"",""vi"")"),"Dưa hấu")</f>
        <v>Dưa hấu</v>
      </c>
      <c r="C185" s="1">
        <v>72.0</v>
      </c>
      <c r="D185" s="1">
        <v>30.0</v>
      </c>
      <c r="E185" s="1" t="s">
        <v>35</v>
      </c>
      <c r="F185" s="1" t="s">
        <v>36</v>
      </c>
      <c r="G185" s="1" t="s">
        <v>17</v>
      </c>
      <c r="H185" s="1">
        <v>1.0</v>
      </c>
      <c r="I185" s="1">
        <v>1.0</v>
      </c>
      <c r="J185" s="1">
        <v>1.0</v>
      </c>
      <c r="K185" s="1">
        <v>112.0</v>
      </c>
      <c r="L185" s="1">
        <v>10.0</v>
      </c>
      <c r="M185" s="1">
        <v>8.0</v>
      </c>
      <c r="N185" s="1" t="s">
        <v>36</v>
      </c>
      <c r="O185" s="3" t="s">
        <v>37</v>
      </c>
    </row>
    <row r="186">
      <c r="A186" s="1" t="s">
        <v>38</v>
      </c>
      <c r="B186" s="1" t="str">
        <f>IFERROR(__xludf.DUMMYFUNCTION("GOOGLETRANSLATE(A:A,""en"",""vi"")"),"Quả dứa")</f>
        <v>Quả dứa</v>
      </c>
      <c r="C186" s="1">
        <v>66.0</v>
      </c>
      <c r="D186" s="1">
        <v>50.0</v>
      </c>
      <c r="E186" s="1" t="s">
        <v>39</v>
      </c>
      <c r="F186" s="1" t="s">
        <v>40</v>
      </c>
      <c r="G186" s="1" t="s">
        <v>25</v>
      </c>
      <c r="H186" s="1">
        <v>1.0</v>
      </c>
      <c r="I186" s="1">
        <v>1.0</v>
      </c>
      <c r="J186" s="1">
        <v>1.0</v>
      </c>
      <c r="K186" s="1">
        <v>109.0</v>
      </c>
      <c r="L186" s="1">
        <v>12.0</v>
      </c>
      <c r="M186" s="1">
        <v>13.0</v>
      </c>
      <c r="N186" s="2">
        <v>45748.0</v>
      </c>
      <c r="O186" s="3" t="s">
        <v>41</v>
      </c>
    </row>
    <row r="187">
      <c r="A187" s="1" t="s">
        <v>258</v>
      </c>
      <c r="B187" s="1" t="str">
        <f>IFERROR(__xludf.DUMMYFUNCTION("GOOGLETRANSLATE(A:A,""en"",""vi"")"),"Kiwi")</f>
        <v>Kiwi</v>
      </c>
      <c r="C187" s="1">
        <v>53.0</v>
      </c>
      <c r="D187" s="1">
        <v>61.0</v>
      </c>
      <c r="E187" s="1" t="s">
        <v>43</v>
      </c>
      <c r="F187" s="2">
        <v>45658.0</v>
      </c>
      <c r="G187" s="1" t="s">
        <v>40</v>
      </c>
      <c r="H187" s="1">
        <v>1.0</v>
      </c>
      <c r="I187" s="1">
        <v>1.0</v>
      </c>
      <c r="J187" s="1">
        <v>2.0</v>
      </c>
      <c r="K187" s="1">
        <v>312.0</v>
      </c>
      <c r="L187" s="1">
        <v>17.0</v>
      </c>
      <c r="M187" s="1">
        <v>34.0</v>
      </c>
      <c r="N187" s="1" t="s">
        <v>79</v>
      </c>
      <c r="O187" s="3" t="s">
        <v>259</v>
      </c>
    </row>
    <row r="188">
      <c r="A188" s="1" t="s">
        <v>119</v>
      </c>
      <c r="B188" s="1" t="str">
        <f>IFERROR(__xludf.DUMMYFUNCTION("GOOGLETRANSLATE(A:A,""en"",""vi"")"),"Phô mai tươi")</f>
        <v>Phô mai tươi</v>
      </c>
      <c r="C188" s="1">
        <v>10.0</v>
      </c>
      <c r="D188" s="1">
        <v>98.0</v>
      </c>
      <c r="E188" s="2">
        <v>45810.0</v>
      </c>
      <c r="F188" s="2">
        <v>45668.0</v>
      </c>
      <c r="G188" s="2">
        <v>45720.0</v>
      </c>
      <c r="H188" s="1">
        <v>1.0</v>
      </c>
      <c r="I188" s="1">
        <v>1.0</v>
      </c>
      <c r="J188" s="1">
        <v>364.0</v>
      </c>
      <c r="K188" s="1">
        <v>104.0</v>
      </c>
      <c r="L188" s="1">
        <v>10.0</v>
      </c>
      <c r="M188" s="1">
        <v>83.0</v>
      </c>
      <c r="N188" s="1" t="s">
        <v>94</v>
      </c>
      <c r="O188" s="1" t="s">
        <v>120</v>
      </c>
    </row>
    <row r="189">
      <c r="A189" s="1" t="s">
        <v>187</v>
      </c>
      <c r="B189" s="1" t="str">
        <f>IFERROR(__xludf.DUMMYFUNCTION("GOOGLETRANSLATE(A:A,""en"",""vi"")"),"Salad Hy Lạp")</f>
        <v>Salad Hy Lạp</v>
      </c>
      <c r="C189" s="1">
        <v>14.0</v>
      </c>
      <c r="D189" s="1">
        <v>223.0</v>
      </c>
      <c r="E189" s="2">
        <v>45698.0</v>
      </c>
      <c r="F189" s="2">
        <v>45815.0</v>
      </c>
      <c r="G189" s="2">
        <v>45705.0</v>
      </c>
      <c r="H189" s="1">
        <v>1.0</v>
      </c>
      <c r="I189" s="1">
        <v>1.0</v>
      </c>
      <c r="J189" s="1">
        <v>349.0</v>
      </c>
      <c r="K189" s="1">
        <v>346.0</v>
      </c>
      <c r="L189" s="1">
        <v>29.0</v>
      </c>
      <c r="M189" s="1">
        <v>118.0</v>
      </c>
      <c r="N189" s="2">
        <v>45690.0</v>
      </c>
      <c r="O189" s="1" t="s">
        <v>188</v>
      </c>
    </row>
    <row r="190">
      <c r="A190" s="1" t="s">
        <v>205</v>
      </c>
      <c r="B190" s="1" t="str">
        <f>IFERROR(__xludf.DUMMYFUNCTION("GOOGLETRANSLATE(A:A,""en"",""vi"")"),"Salad hạt diêm mạch")</f>
        <v>Salad hạt diêm mạch</v>
      </c>
      <c r="C190" s="1">
        <v>53.0</v>
      </c>
      <c r="D190" s="1">
        <v>218.0</v>
      </c>
      <c r="E190" s="1" t="s">
        <v>260</v>
      </c>
      <c r="F190" s="2">
        <v>45845.0</v>
      </c>
      <c r="G190" s="2">
        <v>45753.0</v>
      </c>
      <c r="H190" s="1">
        <v>1.0</v>
      </c>
      <c r="I190" s="1">
        <v>1.0</v>
      </c>
      <c r="J190" s="1">
        <v>192.0</v>
      </c>
      <c r="K190" s="1">
        <v>318.0</v>
      </c>
      <c r="L190" s="1">
        <v>64.0</v>
      </c>
      <c r="M190" s="1">
        <v>45.0</v>
      </c>
      <c r="N190" s="2">
        <v>45661.0</v>
      </c>
      <c r="O190" s="1" t="s">
        <v>206</v>
      </c>
    </row>
    <row r="191">
      <c r="A191" s="1" t="s">
        <v>261</v>
      </c>
      <c r="B191" s="1" t="str">
        <f>IFERROR(__xludf.DUMMYFUNCTION("GOOGLETRANSLATE(A:A,""en"",""vi"")"),"Súp đậu lăng")</f>
        <v>Súp đậu lăng</v>
      </c>
      <c r="C191" s="1">
        <v>44.0</v>
      </c>
      <c r="D191" s="1">
        <v>116.0</v>
      </c>
      <c r="E191" s="2">
        <v>45678.0</v>
      </c>
      <c r="F191" s="2">
        <v>45907.0</v>
      </c>
      <c r="G191" s="1" t="s">
        <v>36</v>
      </c>
      <c r="H191" s="1">
        <v>1.0</v>
      </c>
      <c r="I191" s="1">
        <v>1.0</v>
      </c>
      <c r="J191" s="1">
        <v>545.0</v>
      </c>
      <c r="K191" s="1">
        <v>368.0</v>
      </c>
      <c r="L191" s="1">
        <v>36.0</v>
      </c>
      <c r="M191" s="1">
        <v>24.0</v>
      </c>
      <c r="N191" s="2">
        <v>45876.0</v>
      </c>
      <c r="O191" s="3" t="s">
        <v>139</v>
      </c>
    </row>
    <row r="192">
      <c r="A192" s="1" t="s">
        <v>183</v>
      </c>
      <c r="B192" s="1" t="str">
        <f>IFERROR(__xludf.DUMMYFUNCTION("GOOGLETRANSLATE(A:A,""en"",""vi"")"),"Salad gà")</f>
        <v>Salad gà</v>
      </c>
      <c r="C192" s="1">
        <v>0.0</v>
      </c>
      <c r="D192" s="1">
        <v>196.0</v>
      </c>
      <c r="E192" s="2">
        <v>45658.0</v>
      </c>
      <c r="F192" s="2">
        <v>45769.0</v>
      </c>
      <c r="G192" s="1" t="s">
        <v>256</v>
      </c>
      <c r="H192" s="1">
        <v>1.0</v>
      </c>
      <c r="I192" s="1">
        <v>1.0</v>
      </c>
      <c r="J192" s="1">
        <v>230.0</v>
      </c>
      <c r="K192" s="1">
        <v>250.0</v>
      </c>
      <c r="L192" s="1">
        <v>20.0</v>
      </c>
      <c r="M192" s="1">
        <v>22.0</v>
      </c>
      <c r="N192" s="1" t="s">
        <v>45</v>
      </c>
      <c r="O192" s="1" t="s">
        <v>184</v>
      </c>
    </row>
    <row r="193">
      <c r="A193" s="1" t="s">
        <v>177</v>
      </c>
      <c r="B193" s="1" t="str">
        <f>IFERROR(__xludf.DUMMYFUNCTION("GOOGLETRANSLATE(A:A,""en"",""vi"")"),"Tacos cá")</f>
        <v>Tacos cá</v>
      </c>
      <c r="C193" s="1">
        <v>70.0</v>
      </c>
      <c r="D193" s="1">
        <v>238.0</v>
      </c>
      <c r="E193" s="2">
        <v>45857.0</v>
      </c>
      <c r="F193" s="2">
        <v>45729.0</v>
      </c>
      <c r="G193" s="2">
        <v>45758.0</v>
      </c>
      <c r="H193" s="1">
        <v>1.0</v>
      </c>
      <c r="I193" s="1">
        <v>1.0</v>
      </c>
      <c r="J193" s="1">
        <v>243.0</v>
      </c>
      <c r="K193" s="1">
        <v>311.0</v>
      </c>
      <c r="L193" s="1">
        <v>35.0</v>
      </c>
      <c r="M193" s="1">
        <v>59.0</v>
      </c>
      <c r="N193" s="2">
        <v>45749.0</v>
      </c>
      <c r="O193" s="1" t="s">
        <v>178</v>
      </c>
    </row>
    <row r="194">
      <c r="A194" s="1" t="s">
        <v>262</v>
      </c>
      <c r="B194" s="1" t="str">
        <f>IFERROR(__xludf.DUMMYFUNCTION("GOOGLETRANSLATE(A:A,""en"",""vi"")"),"Mì bí ngòi")</f>
        <v>Mì bí ngòi</v>
      </c>
      <c r="C194" s="1">
        <v>15.0</v>
      </c>
      <c r="D194" s="1">
        <v>33.0</v>
      </c>
      <c r="E194" s="2">
        <v>45814.0</v>
      </c>
      <c r="F194" s="2">
        <v>45749.0</v>
      </c>
      <c r="G194" s="1" t="s">
        <v>16</v>
      </c>
      <c r="H194" s="1">
        <v>1.0</v>
      </c>
      <c r="I194" s="1">
        <v>1.0</v>
      </c>
      <c r="J194" s="1">
        <v>8.0</v>
      </c>
      <c r="K194" s="1">
        <v>358.0</v>
      </c>
      <c r="L194" s="1">
        <v>37.0</v>
      </c>
      <c r="M194" s="1">
        <v>16.0</v>
      </c>
      <c r="N194" s="2">
        <v>45689.0</v>
      </c>
      <c r="O194" s="3" t="s">
        <v>69</v>
      </c>
    </row>
    <row r="195">
      <c r="A195" s="1" t="s">
        <v>263</v>
      </c>
      <c r="B195" s="1" t="str">
        <f>IFERROR(__xludf.DUMMYFUNCTION("GOOGLETRANSLATE(A:A,""en"",""vi"")"),"Cà tím Parmesan")</f>
        <v>Cà tím Parmesan</v>
      </c>
      <c r="C195" s="1">
        <v>50.0</v>
      </c>
      <c r="D195" s="1">
        <v>180.0</v>
      </c>
      <c r="E195" s="1" t="s">
        <v>56</v>
      </c>
      <c r="F195" s="1" t="s">
        <v>71</v>
      </c>
      <c r="G195" s="1" t="s">
        <v>15</v>
      </c>
      <c r="H195" s="1">
        <v>1.0</v>
      </c>
      <c r="I195" s="1">
        <v>1.0</v>
      </c>
      <c r="J195" s="1">
        <v>375.0</v>
      </c>
      <c r="K195" s="1">
        <v>204.0</v>
      </c>
      <c r="L195" s="1">
        <v>22.0</v>
      </c>
      <c r="M195" s="1">
        <v>92.0</v>
      </c>
      <c r="N195" s="1" t="s">
        <v>74</v>
      </c>
      <c r="O195" s="3" t="s">
        <v>80</v>
      </c>
    </row>
    <row r="196">
      <c r="A196" s="1" t="s">
        <v>264</v>
      </c>
      <c r="B196" s="1" t="str">
        <f>IFERROR(__xludf.DUMMYFUNCTION("GOOGLETRANSLATE(A:A,""en"",""vi"")"),"Salad rau bina")</f>
        <v>Salad rau bina</v>
      </c>
      <c r="C196" s="1">
        <v>0.0</v>
      </c>
      <c r="D196" s="1">
        <v>23.0</v>
      </c>
      <c r="E196" s="2">
        <v>45811.0</v>
      </c>
      <c r="F196" s="2">
        <v>45902.0</v>
      </c>
      <c r="G196" s="1" t="s">
        <v>45</v>
      </c>
      <c r="H196" s="1">
        <v>1.0</v>
      </c>
      <c r="I196" s="1">
        <v>1.0</v>
      </c>
      <c r="J196" s="1">
        <v>79.0</v>
      </c>
      <c r="K196" s="1">
        <v>167.0</v>
      </c>
      <c r="L196" s="1">
        <v>20.0</v>
      </c>
      <c r="M196" s="1">
        <v>30.0</v>
      </c>
      <c r="N196" s="2">
        <v>45690.0</v>
      </c>
      <c r="O196" s="1" t="s">
        <v>265</v>
      </c>
    </row>
    <row r="197">
      <c r="A197" s="1" t="s">
        <v>266</v>
      </c>
      <c r="B197" s="1" t="str">
        <f>IFERROR(__xludf.DUMMYFUNCTION("GOOGLETRANSLATE(A:A,""en"",""vi"")"),"Đậu phụ xào")</f>
        <v>Đậu phụ xào</v>
      </c>
      <c r="C197" s="1">
        <v>15.0</v>
      </c>
      <c r="D197" s="1">
        <v>144.0</v>
      </c>
      <c r="E197" s="2">
        <v>45663.0</v>
      </c>
      <c r="F197" s="2">
        <v>45851.0</v>
      </c>
      <c r="G197" s="2">
        <v>45816.0</v>
      </c>
      <c r="H197" s="1">
        <v>1.0</v>
      </c>
      <c r="I197" s="1">
        <v>1.0</v>
      </c>
      <c r="J197" s="1">
        <v>10.0</v>
      </c>
      <c r="K197" s="1">
        <v>206.0</v>
      </c>
      <c r="L197" s="1">
        <v>52.0</v>
      </c>
      <c r="M197" s="1">
        <v>204.0</v>
      </c>
      <c r="N197" s="2">
        <v>45778.0</v>
      </c>
      <c r="O197" s="1" t="s">
        <v>267</v>
      </c>
    </row>
    <row r="198">
      <c r="A198" s="1" t="s">
        <v>268</v>
      </c>
      <c r="B198" s="1" t="str">
        <f>IFERROR(__xludf.DUMMYFUNCTION("GOOGLETRANSLATE(A:A,""en"",""vi"")"),"Bông cải xanh hấp")</f>
        <v>Bông cải xanh hấp</v>
      </c>
      <c r="C198" s="1">
        <v>15.0</v>
      </c>
      <c r="D198" s="1">
        <v>55.0</v>
      </c>
      <c r="E198" s="2">
        <v>45699.0</v>
      </c>
      <c r="F198" s="2">
        <v>45841.0</v>
      </c>
      <c r="G198" s="1" t="s">
        <v>36</v>
      </c>
      <c r="H198" s="1">
        <v>1.0</v>
      </c>
      <c r="I198" s="1">
        <v>1.0</v>
      </c>
      <c r="J198" s="1">
        <v>33.0</v>
      </c>
      <c r="K198" s="1">
        <v>457.0</v>
      </c>
      <c r="L198" s="1">
        <v>21.0</v>
      </c>
      <c r="M198" s="1">
        <v>47.0</v>
      </c>
      <c r="N198" s="2">
        <v>45719.0</v>
      </c>
      <c r="O198" s="1" t="s">
        <v>60</v>
      </c>
    </row>
    <row r="199">
      <c r="A199" s="1" t="s">
        <v>119</v>
      </c>
      <c r="B199" s="1" t="str">
        <f>IFERROR(__xludf.DUMMYFUNCTION("GOOGLETRANSLATE(A:A,""en"",""vi"")"),"Phô mai tươi")</f>
        <v>Phô mai tươi</v>
      </c>
      <c r="C199" s="1">
        <v>10.0</v>
      </c>
      <c r="D199" s="1">
        <v>98.0</v>
      </c>
      <c r="E199" s="2">
        <v>45810.0</v>
      </c>
      <c r="F199" s="2">
        <v>45668.0</v>
      </c>
      <c r="G199" s="2">
        <v>45720.0</v>
      </c>
      <c r="H199" s="1">
        <v>1.0</v>
      </c>
      <c r="I199" s="1">
        <v>1.0</v>
      </c>
      <c r="J199" s="1">
        <v>364.0</v>
      </c>
      <c r="K199" s="1">
        <v>104.0</v>
      </c>
      <c r="L199" s="1">
        <v>7.0</v>
      </c>
      <c r="M199" s="1">
        <v>83.0</v>
      </c>
      <c r="N199" s="1" t="s">
        <v>94</v>
      </c>
      <c r="O199" s="1" t="s">
        <v>120</v>
      </c>
    </row>
    <row r="200">
      <c r="A200" s="1" t="s">
        <v>269</v>
      </c>
      <c r="B200" s="1" t="str">
        <f>IFERROR(__xludf.DUMMYFUNCTION("GOOGLETRANSLATE(A:A,""en"",""vi"")"),"Phô mai Mozzarella")</f>
        <v>Phô mai Mozzarella</v>
      </c>
      <c r="C200" s="1">
        <v>0.0</v>
      </c>
      <c r="D200" s="1">
        <v>280.0</v>
      </c>
      <c r="E200" s="2">
        <v>45690.0</v>
      </c>
      <c r="F200" s="1" t="s">
        <v>131</v>
      </c>
      <c r="G200" s="1" t="s">
        <v>82</v>
      </c>
      <c r="H200" s="1">
        <v>1.0</v>
      </c>
      <c r="I200" s="1">
        <v>1.0</v>
      </c>
      <c r="J200" s="1">
        <v>627.0</v>
      </c>
      <c r="K200" s="1">
        <v>58.0</v>
      </c>
      <c r="L200" s="1">
        <v>22.0</v>
      </c>
      <c r="M200" s="1">
        <v>505.0</v>
      </c>
      <c r="N200" s="1" t="s">
        <v>94</v>
      </c>
      <c r="O200" s="1" t="s">
        <v>270</v>
      </c>
    </row>
    <row r="201">
      <c r="A201" s="1" t="s">
        <v>78</v>
      </c>
      <c r="B201" s="1" t="str">
        <f>IFERROR(__xludf.DUMMYFUNCTION("GOOGLETRANSLATE(A:A,""en"",""vi"")"),"Cà tím")</f>
        <v>Cà tím</v>
      </c>
      <c r="C201" s="1">
        <v>15.0</v>
      </c>
      <c r="D201" s="1">
        <v>25.0</v>
      </c>
      <c r="E201" s="1" t="s">
        <v>71</v>
      </c>
      <c r="F201" s="1" t="s">
        <v>64</v>
      </c>
      <c r="G201" s="1" t="s">
        <v>94</v>
      </c>
      <c r="H201" s="1">
        <v>1.0</v>
      </c>
      <c r="I201" s="1">
        <v>1.0</v>
      </c>
      <c r="J201" s="1">
        <v>2.0</v>
      </c>
      <c r="K201" s="1">
        <v>229.0</v>
      </c>
      <c r="L201" s="1">
        <v>14.0</v>
      </c>
      <c r="M201" s="1">
        <v>9.0</v>
      </c>
      <c r="N201" s="1" t="s">
        <v>79</v>
      </c>
      <c r="O201" s="3" t="s">
        <v>80</v>
      </c>
    </row>
    <row r="202">
      <c r="A202" s="1" t="s">
        <v>68</v>
      </c>
      <c r="B202" s="1" t="str">
        <f>IFERROR(__xludf.DUMMYFUNCTION("GOOGLETRANSLATE(A:A,""en"",""vi"")"),"Bí ngòi")</f>
        <v>Bí ngòi</v>
      </c>
      <c r="C202" s="1">
        <v>15.0</v>
      </c>
      <c r="D202" s="1">
        <v>17.0</v>
      </c>
      <c r="E202" s="2">
        <v>45660.0</v>
      </c>
      <c r="F202" s="2">
        <v>45689.0</v>
      </c>
      <c r="G202" s="1" t="s">
        <v>16</v>
      </c>
      <c r="H202" s="1">
        <v>1.0</v>
      </c>
      <c r="I202" s="1">
        <v>1.0</v>
      </c>
      <c r="J202" s="1">
        <v>2.0</v>
      </c>
      <c r="K202" s="1">
        <v>280.0</v>
      </c>
      <c r="L202" s="1">
        <v>18.0</v>
      </c>
      <c r="M202" s="1">
        <v>16.0</v>
      </c>
      <c r="N202" s="1" t="s">
        <v>64</v>
      </c>
      <c r="O202" s="3" t="s">
        <v>69</v>
      </c>
    </row>
    <row r="203">
      <c r="A203" s="1" t="s">
        <v>165</v>
      </c>
      <c r="B203" s="1" t="str">
        <f>IFERROR(__xludf.DUMMYFUNCTION("GOOGLETRANSLATE(A:A,""en"",""vi"")"),"Ớt chuông")</f>
        <v>Ớt chuông</v>
      </c>
      <c r="C203" s="1">
        <v>15.0</v>
      </c>
      <c r="D203" s="1">
        <v>31.0</v>
      </c>
      <c r="E203" s="2">
        <v>45722.0</v>
      </c>
      <c r="F203" s="1" t="s">
        <v>24</v>
      </c>
      <c r="G203" s="1" t="s">
        <v>16</v>
      </c>
      <c r="H203" s="1">
        <v>1.0</v>
      </c>
      <c r="I203" s="1">
        <v>1.0</v>
      </c>
      <c r="J203" s="1">
        <v>1.0</v>
      </c>
      <c r="K203" s="1">
        <v>175.0</v>
      </c>
      <c r="L203" s="1">
        <v>9.0</v>
      </c>
      <c r="M203" s="1">
        <v>10.0</v>
      </c>
      <c r="N203" s="2">
        <v>45779.0</v>
      </c>
      <c r="O203" s="3" t="s">
        <v>72</v>
      </c>
    </row>
    <row r="204">
      <c r="A204" s="1" t="s">
        <v>58</v>
      </c>
      <c r="B204" s="1" t="str">
        <f>IFERROR(__xludf.DUMMYFUNCTION("GOOGLETRANSLATE(A:A,""en"",""vi"")"),"bông cải xanh")</f>
        <v>bông cải xanh</v>
      </c>
      <c r="C204" s="1">
        <v>15.0</v>
      </c>
      <c r="D204" s="1">
        <v>55.0</v>
      </c>
      <c r="E204" s="2">
        <v>45699.0</v>
      </c>
      <c r="F204" s="2">
        <v>45751.0</v>
      </c>
      <c r="G204" s="1" t="s">
        <v>36</v>
      </c>
      <c r="H204" s="1">
        <v>1.0</v>
      </c>
      <c r="I204" s="1">
        <v>1.0</v>
      </c>
      <c r="J204" s="1">
        <v>33.0</v>
      </c>
      <c r="K204" s="1">
        <v>316.0</v>
      </c>
      <c r="L204" s="1">
        <v>21.0</v>
      </c>
      <c r="M204" s="1">
        <v>47.0</v>
      </c>
      <c r="N204" s="2">
        <v>45719.0</v>
      </c>
      <c r="O204" s="1" t="s">
        <v>60</v>
      </c>
    </row>
    <row r="205">
      <c r="A205" s="1" t="s">
        <v>61</v>
      </c>
      <c r="B205" s="1" t="str">
        <f>IFERROR(__xludf.DUMMYFUNCTION("GOOGLETRANSLATE(A:A,""en"",""vi"")"),"Rau chân vịt")</f>
        <v>Rau chân vịt</v>
      </c>
      <c r="C205" s="1">
        <v>15.0</v>
      </c>
      <c r="D205" s="1">
        <v>23.0</v>
      </c>
      <c r="E205" s="2">
        <v>45811.0</v>
      </c>
      <c r="F205" s="2">
        <v>45902.0</v>
      </c>
      <c r="G205" s="1" t="s">
        <v>45</v>
      </c>
      <c r="H205" s="1">
        <v>1.0</v>
      </c>
      <c r="I205" s="1">
        <v>1.0</v>
      </c>
      <c r="J205" s="1">
        <v>79.0</v>
      </c>
      <c r="K205" s="1">
        <v>167.0</v>
      </c>
      <c r="L205" s="1">
        <v>79.0</v>
      </c>
      <c r="M205" s="1">
        <v>99.0</v>
      </c>
      <c r="N205" s="2">
        <v>45690.0</v>
      </c>
      <c r="O205" s="1" t="s">
        <v>133</v>
      </c>
    </row>
    <row r="206">
      <c r="A206" s="1" t="s">
        <v>134</v>
      </c>
      <c r="B206" s="1" t="str">
        <f>IFERROR(__xludf.DUMMYFUNCTION("GOOGLETRANSLATE(A:A,""en"",""vi"")"),"Cải xoăn")</f>
        <v>Cải xoăn</v>
      </c>
      <c r="C206" s="1">
        <v>15.0</v>
      </c>
      <c r="D206" s="1">
        <v>49.0</v>
      </c>
      <c r="E206" s="1" t="s">
        <v>23</v>
      </c>
      <c r="F206" s="2">
        <v>45720.0</v>
      </c>
      <c r="G206" s="1" t="s">
        <v>24</v>
      </c>
      <c r="H206" s="1">
        <v>1.0</v>
      </c>
      <c r="I206" s="1">
        <v>1.0</v>
      </c>
      <c r="J206" s="1">
        <v>38.0</v>
      </c>
      <c r="K206" s="1">
        <v>330.0</v>
      </c>
      <c r="L206" s="1">
        <v>24.0</v>
      </c>
      <c r="M206" s="1">
        <v>150.0</v>
      </c>
      <c r="N206" s="2">
        <v>45811.0</v>
      </c>
      <c r="O206" s="1" t="s">
        <v>135</v>
      </c>
    </row>
    <row r="207">
      <c r="A207" s="1" t="s">
        <v>73</v>
      </c>
      <c r="B207" s="1" t="str">
        <f>IFERROR(__xludf.DUMMYFUNCTION("GOOGLETRANSLATE(A:A,""en"",""vi"")"),"Súp lơ")</f>
        <v>Súp lơ</v>
      </c>
      <c r="C207" s="1">
        <v>15.0</v>
      </c>
      <c r="D207" s="1">
        <v>25.0</v>
      </c>
      <c r="E207" s="2">
        <v>45721.0</v>
      </c>
      <c r="F207" s="1" t="s">
        <v>30</v>
      </c>
      <c r="G207" s="1" t="s">
        <v>16</v>
      </c>
      <c r="H207" s="1">
        <v>1.0</v>
      </c>
      <c r="I207" s="1">
        <v>1.0</v>
      </c>
      <c r="J207" s="1">
        <v>30.0</v>
      </c>
      <c r="K207" s="1">
        <v>320.0</v>
      </c>
      <c r="L207" s="1">
        <v>15.0</v>
      </c>
      <c r="M207" s="1">
        <v>22.0</v>
      </c>
      <c r="N207" s="1" t="s">
        <v>30</v>
      </c>
      <c r="O207" s="3" t="s">
        <v>75</v>
      </c>
    </row>
    <row r="208">
      <c r="A208" s="1" t="s">
        <v>154</v>
      </c>
      <c r="B208" s="1" t="str">
        <f>IFERROR(__xludf.DUMMYFUNCTION("GOOGLETRANSLATE(A:A,""en"",""vi"")"),"Măng tây")</f>
        <v>Măng tây</v>
      </c>
      <c r="C208" s="1">
        <v>15.0</v>
      </c>
      <c r="D208" s="1">
        <v>20.0</v>
      </c>
      <c r="E208" s="2">
        <v>45841.0</v>
      </c>
      <c r="F208" s="2">
        <v>45690.0</v>
      </c>
      <c r="G208" s="1" t="s">
        <v>17</v>
      </c>
      <c r="H208" s="1">
        <v>1.0</v>
      </c>
      <c r="I208" s="1">
        <v>1.0</v>
      </c>
      <c r="J208" s="1">
        <v>2.0</v>
      </c>
      <c r="K208" s="1">
        <v>202.0</v>
      </c>
      <c r="L208" s="1">
        <v>14.0</v>
      </c>
      <c r="M208" s="1">
        <v>24.0</v>
      </c>
      <c r="N208" s="2">
        <v>45690.0</v>
      </c>
      <c r="O208" s="3" t="s">
        <v>155</v>
      </c>
    </row>
    <row r="209">
      <c r="A209" s="1" t="s">
        <v>271</v>
      </c>
      <c r="B209" s="1" t="str">
        <f>IFERROR(__xludf.DUMMYFUNCTION("GOOGLETRANSLATE(A:A,""en"",""vi"")"),"Cải Brussels")</f>
        <v>Cải Brussels</v>
      </c>
      <c r="C209" s="1">
        <v>15.0</v>
      </c>
      <c r="D209" s="1">
        <v>43.0</v>
      </c>
      <c r="E209" s="1" t="s">
        <v>23</v>
      </c>
      <c r="F209" s="2">
        <v>45750.0</v>
      </c>
      <c r="G209" s="1" t="s">
        <v>16</v>
      </c>
      <c r="H209" s="1">
        <v>1.0</v>
      </c>
      <c r="I209" s="1">
        <v>1.0</v>
      </c>
      <c r="J209" s="1">
        <v>25.0</v>
      </c>
      <c r="K209" s="1">
        <v>342.0</v>
      </c>
      <c r="L209" s="1">
        <v>17.0</v>
      </c>
      <c r="M209" s="1">
        <v>36.0</v>
      </c>
      <c r="N209" s="2">
        <v>45872.0</v>
      </c>
      <c r="O209" s="1" t="s">
        <v>272</v>
      </c>
    </row>
    <row r="210">
      <c r="A210" s="1" t="s">
        <v>158</v>
      </c>
      <c r="B210" s="1" t="str">
        <f>IFERROR(__xludf.DUMMYFUNCTION("GOOGLETRANSLATE(A:A,""en"",""vi"")"),"Bắp cải")</f>
        <v>Bắp cải</v>
      </c>
      <c r="C210" s="1">
        <v>15.0</v>
      </c>
      <c r="D210" s="1">
        <v>25.0</v>
      </c>
      <c r="E210" s="1" t="s">
        <v>71</v>
      </c>
      <c r="F210" s="2">
        <v>45717.0</v>
      </c>
      <c r="G210" s="1" t="s">
        <v>25</v>
      </c>
      <c r="H210" s="1">
        <v>1.0</v>
      </c>
      <c r="I210" s="1">
        <v>1.0</v>
      </c>
      <c r="J210" s="1">
        <v>18.0</v>
      </c>
      <c r="K210" s="1">
        <v>170.0</v>
      </c>
      <c r="L210" s="1">
        <v>10.0</v>
      </c>
      <c r="M210" s="1">
        <v>34.0</v>
      </c>
      <c r="N210" s="2">
        <v>45779.0</v>
      </c>
      <c r="O210" s="3" t="s">
        <v>159</v>
      </c>
    </row>
    <row r="211">
      <c r="A211" s="1" t="s">
        <v>76</v>
      </c>
      <c r="B211" s="1" t="str">
        <f>IFERROR(__xludf.DUMMYFUNCTION("GOOGLETRANSLATE(A:A,""en"",""vi"")"),"Cần tây")</f>
        <v>Cần tây</v>
      </c>
      <c r="C211" s="1">
        <v>15.0</v>
      </c>
      <c r="D211" s="1">
        <v>6.0</v>
      </c>
      <c r="E211" s="2">
        <v>45689.0</v>
      </c>
      <c r="F211" s="1" t="s">
        <v>16</v>
      </c>
      <c r="G211" s="1" t="s">
        <v>25</v>
      </c>
      <c r="H211" s="1">
        <v>1.0</v>
      </c>
      <c r="I211" s="1">
        <v>1.0</v>
      </c>
      <c r="J211" s="1">
        <v>35.0</v>
      </c>
      <c r="K211" s="1">
        <v>260.0</v>
      </c>
      <c r="L211" s="1">
        <v>11.0</v>
      </c>
      <c r="M211" s="1">
        <v>40.0</v>
      </c>
      <c r="N211" s="2">
        <v>45809.0</v>
      </c>
      <c r="O211" s="3" t="s">
        <v>77</v>
      </c>
    </row>
    <row r="212">
      <c r="A212" s="1" t="s">
        <v>63</v>
      </c>
      <c r="B212" s="1" t="str">
        <f>IFERROR(__xludf.DUMMYFUNCTION("GOOGLETRANSLATE(A:A,""en"",""vi"")"),"Rau xà lách")</f>
        <v>Rau xà lách</v>
      </c>
      <c r="C212" s="1">
        <v>15.0</v>
      </c>
      <c r="D212" s="1">
        <v>5.0</v>
      </c>
      <c r="E212" s="2">
        <v>45689.0</v>
      </c>
      <c r="F212" s="1" t="s">
        <v>40</v>
      </c>
      <c r="G212" s="1" t="s">
        <v>25</v>
      </c>
      <c r="H212" s="1">
        <v>1.0</v>
      </c>
      <c r="I212" s="1">
        <v>1.0</v>
      </c>
      <c r="J212" s="1">
        <v>5.0</v>
      </c>
      <c r="K212" s="1">
        <v>194.0</v>
      </c>
      <c r="L212" s="1">
        <v>7.0</v>
      </c>
      <c r="M212" s="1">
        <v>36.0</v>
      </c>
      <c r="N212" s="1" t="s">
        <v>40</v>
      </c>
      <c r="O212" s="1" t="s">
        <v>65</v>
      </c>
    </row>
    <row r="213">
      <c r="A213" s="1" t="s">
        <v>87</v>
      </c>
      <c r="B213" s="1" t="str">
        <f>IFERROR(__xludf.DUMMYFUNCTION("GOOGLETRANSLATE(A:A,""en"",""vi"")"),"Hạt diêm mạch")</f>
        <v>Hạt diêm mạch</v>
      </c>
      <c r="C213" s="1">
        <v>53.0</v>
      </c>
      <c r="D213" s="1">
        <v>120.0</v>
      </c>
      <c r="E213" s="2">
        <v>45737.0</v>
      </c>
      <c r="F213" s="2">
        <v>45751.0</v>
      </c>
      <c r="G213" s="2">
        <v>45901.0</v>
      </c>
      <c r="H213" s="1">
        <v>1.0</v>
      </c>
      <c r="I213" s="1">
        <v>1.0</v>
      </c>
      <c r="J213" s="1">
        <v>7.0</v>
      </c>
      <c r="K213" s="1">
        <v>172.0</v>
      </c>
      <c r="L213" s="1">
        <v>64.0</v>
      </c>
      <c r="M213" s="1">
        <v>17.0</v>
      </c>
      <c r="N213" s="2">
        <v>45871.0</v>
      </c>
      <c r="O213" s="3" t="s">
        <v>142</v>
      </c>
    </row>
    <row r="214">
      <c r="A214" s="1" t="s">
        <v>84</v>
      </c>
      <c r="B214" s="1" t="str">
        <f>IFERROR(__xludf.DUMMYFUNCTION("GOOGLETRANSLATE(A:A,""en"",""vi"")"),"Gạo lứt")</f>
        <v>Gạo lứt</v>
      </c>
      <c r="C214" s="1">
        <v>50.0</v>
      </c>
      <c r="D214" s="1">
        <v>216.0</v>
      </c>
      <c r="E214" s="1" t="s">
        <v>273</v>
      </c>
      <c r="F214" s="2">
        <v>45781.0</v>
      </c>
      <c r="G214" s="2">
        <v>45870.0</v>
      </c>
      <c r="H214" s="1">
        <v>1.0</v>
      </c>
      <c r="I214" s="1">
        <v>1.0</v>
      </c>
      <c r="J214" s="1">
        <v>5.0</v>
      </c>
      <c r="K214" s="1">
        <v>43.0</v>
      </c>
      <c r="L214" s="1">
        <v>48.0</v>
      </c>
      <c r="M214" s="1">
        <v>20.0</v>
      </c>
      <c r="N214" s="2">
        <v>45780.0</v>
      </c>
      <c r="O214" s="3" t="s">
        <v>86</v>
      </c>
    </row>
    <row r="215">
      <c r="A215" s="1" t="s">
        <v>89</v>
      </c>
      <c r="B215" s="1" t="str">
        <f>IFERROR(__xludf.DUMMYFUNCTION("GOOGLETRANSLATE(A:A,""en"",""vi"")"),"Yến mạch")</f>
        <v>Yến mạch</v>
      </c>
      <c r="C215" s="1">
        <v>55.0</v>
      </c>
      <c r="D215" s="1">
        <v>389.0</v>
      </c>
      <c r="E215" s="1" t="s">
        <v>214</v>
      </c>
      <c r="F215" s="2">
        <v>45916.0</v>
      </c>
      <c r="G215" s="2">
        <v>45906.0</v>
      </c>
      <c r="H215" s="1">
        <v>1.0</v>
      </c>
      <c r="I215" s="1">
        <v>1.0</v>
      </c>
      <c r="J215" s="1">
        <v>2.0</v>
      </c>
      <c r="K215" s="1">
        <v>429.0</v>
      </c>
      <c r="L215" s="1">
        <v>138.0</v>
      </c>
      <c r="M215" s="1">
        <v>54.0</v>
      </c>
      <c r="N215" s="2">
        <v>45818.0</v>
      </c>
      <c r="O215" s="3" t="s">
        <v>90</v>
      </c>
    </row>
    <row r="216">
      <c r="A216" s="1" t="s">
        <v>91</v>
      </c>
      <c r="B216" s="1" t="str">
        <f>IFERROR(__xludf.DUMMYFUNCTION("GOOGLETRANSLATE(A:A,""en"",""vi"")"),"Bánh mì nguyên cám")</f>
        <v>Bánh mì nguyên cám</v>
      </c>
      <c r="C216" s="1">
        <v>69.0</v>
      </c>
      <c r="D216" s="1">
        <v>247.0</v>
      </c>
      <c r="E216" s="1" t="s">
        <v>274</v>
      </c>
      <c r="F216" s="1" t="s">
        <v>56</v>
      </c>
      <c r="G216" s="2">
        <v>45779.0</v>
      </c>
      <c r="H216" s="1">
        <v>1.0</v>
      </c>
      <c r="I216" s="1">
        <v>1.0</v>
      </c>
      <c r="J216" s="1">
        <v>422.0</v>
      </c>
      <c r="K216" s="1">
        <v>154.0</v>
      </c>
      <c r="L216" s="1">
        <v>61.0</v>
      </c>
      <c r="M216" s="1">
        <v>84.0</v>
      </c>
      <c r="N216" s="2">
        <v>45722.0</v>
      </c>
      <c r="O216" s="3" t="s">
        <v>92</v>
      </c>
    </row>
    <row r="217">
      <c r="A217" s="1" t="s">
        <v>275</v>
      </c>
      <c r="B217" s="1" t="str">
        <f>IFERROR(__xludf.DUMMYFUNCTION("GOOGLETRANSLATE(A:A,""en"",""vi"")"),"Lúa mạch")</f>
        <v>Lúa mạch</v>
      </c>
      <c r="C217" s="1">
        <v>28.0</v>
      </c>
      <c r="D217" s="1">
        <v>354.0</v>
      </c>
      <c r="E217" s="1" t="s">
        <v>276</v>
      </c>
      <c r="F217" s="2">
        <v>45789.0</v>
      </c>
      <c r="G217" s="2">
        <v>45718.0</v>
      </c>
      <c r="H217" s="1">
        <v>1.0</v>
      </c>
      <c r="I217" s="1">
        <v>1.0</v>
      </c>
      <c r="J217" s="1">
        <v>8.0</v>
      </c>
      <c r="K217" s="1">
        <v>452.0</v>
      </c>
      <c r="L217" s="1">
        <v>158.0</v>
      </c>
      <c r="M217" s="1">
        <v>33.0</v>
      </c>
      <c r="N217" s="2">
        <v>45733.0</v>
      </c>
      <c r="O217" s="1" t="s">
        <v>277</v>
      </c>
    </row>
    <row r="218">
      <c r="A218" s="1" t="s">
        <v>121</v>
      </c>
      <c r="B218" s="1" t="str">
        <f>IFERROR(__xludf.DUMMYFUNCTION("GOOGLETRANSLATE(A:A,""en"",""vi"")"),"Đậu lăng")</f>
        <v>Đậu lăng</v>
      </c>
      <c r="C218" s="1">
        <v>32.0</v>
      </c>
      <c r="D218" s="1">
        <v>230.0</v>
      </c>
      <c r="E218" s="1" t="s">
        <v>278</v>
      </c>
      <c r="F218" s="2">
        <v>45917.0</v>
      </c>
      <c r="G218" s="1" t="s">
        <v>44</v>
      </c>
      <c r="H218" s="1">
        <v>1.0</v>
      </c>
      <c r="I218" s="1">
        <v>1.0</v>
      </c>
      <c r="J218" s="1">
        <v>2.0</v>
      </c>
      <c r="K218" s="1">
        <v>731.0</v>
      </c>
      <c r="L218" s="1">
        <v>36.0</v>
      </c>
      <c r="M218" s="1">
        <v>19.0</v>
      </c>
      <c r="N218" s="2">
        <v>45823.0</v>
      </c>
      <c r="O218" s="3" t="s">
        <v>139</v>
      </c>
    </row>
    <row r="219">
      <c r="A219" s="1" t="s">
        <v>123</v>
      </c>
      <c r="B219" s="1" t="str">
        <f>IFERROR(__xludf.DUMMYFUNCTION("GOOGLETRANSLATE(A:A,""en"",""vi"")"),"Đậu gà")</f>
        <v>Đậu gà</v>
      </c>
      <c r="C219" s="1">
        <v>42.0</v>
      </c>
      <c r="D219" s="1">
        <v>364.0</v>
      </c>
      <c r="E219" s="1" t="s">
        <v>279</v>
      </c>
      <c r="F219" s="1" t="s">
        <v>241</v>
      </c>
      <c r="G219" s="1" t="s">
        <v>71</v>
      </c>
      <c r="H219" s="1">
        <v>1.0</v>
      </c>
      <c r="I219" s="1">
        <v>1.0</v>
      </c>
      <c r="J219" s="1">
        <v>24.0</v>
      </c>
      <c r="K219" s="1">
        <v>875.0</v>
      </c>
      <c r="L219" s="1">
        <v>79.0</v>
      </c>
      <c r="M219" s="1">
        <v>49.0</v>
      </c>
      <c r="N219" s="2">
        <v>45764.0</v>
      </c>
      <c r="O219" s="3" t="s">
        <v>140</v>
      </c>
    </row>
    <row r="220">
      <c r="A220" s="1" t="s">
        <v>217</v>
      </c>
      <c r="B220" s="1" t="str">
        <f>IFERROR(__xludf.DUMMYFUNCTION("GOOGLETRANSLATE(A:A,""en"",""vi"")"),"Đậu thận")</f>
        <v>Đậu thận</v>
      </c>
      <c r="C220" s="1">
        <v>24.0</v>
      </c>
      <c r="D220" s="1">
        <v>333.0</v>
      </c>
      <c r="E220" s="1" t="s">
        <v>280</v>
      </c>
      <c r="F220" s="2">
        <v>45861.0</v>
      </c>
      <c r="G220" s="1" t="s">
        <v>44</v>
      </c>
      <c r="H220" s="1">
        <v>1.0</v>
      </c>
      <c r="I220" s="1">
        <v>1.0</v>
      </c>
      <c r="J220" s="1">
        <v>2.0</v>
      </c>
      <c r="K220" s="1">
        <v>1405.0</v>
      </c>
      <c r="L220" s="1">
        <v>70.0</v>
      </c>
      <c r="M220" s="1">
        <v>35.0</v>
      </c>
      <c r="N220" s="2">
        <v>45924.0</v>
      </c>
      <c r="O220" s="1" t="s">
        <v>218</v>
      </c>
    </row>
    <row r="221">
      <c r="A221" s="1" t="s">
        <v>126</v>
      </c>
      <c r="B221" s="1" t="str">
        <f>IFERROR(__xludf.DUMMYFUNCTION("GOOGLETRANSLATE(A:A,""en"",""vi"")"),"Đậu đen")</f>
        <v>Đậu đen</v>
      </c>
      <c r="C221" s="1">
        <v>30.0</v>
      </c>
      <c r="D221" s="1">
        <v>339.0</v>
      </c>
      <c r="E221" s="1" t="s">
        <v>239</v>
      </c>
      <c r="F221" s="1" t="s">
        <v>226</v>
      </c>
      <c r="G221" s="2">
        <v>45748.0</v>
      </c>
      <c r="H221" s="1">
        <v>1.0</v>
      </c>
      <c r="I221" s="1">
        <v>1.0</v>
      </c>
      <c r="J221" s="1">
        <v>1.0</v>
      </c>
      <c r="K221" s="1">
        <v>1250.0</v>
      </c>
      <c r="L221" s="1">
        <v>120.0</v>
      </c>
      <c r="M221" s="1">
        <v>46.0</v>
      </c>
      <c r="N221" s="1" t="s">
        <v>43</v>
      </c>
      <c r="O221" s="3" t="s">
        <v>128</v>
      </c>
    </row>
    <row r="222">
      <c r="A222" s="1" t="s">
        <v>111</v>
      </c>
      <c r="B222" s="1" t="str">
        <f>IFERROR(__xludf.DUMMYFUNCTION("GOOGLETRANSLATE(A:A,""en"",""vi"")"),"Quả óc chó")</f>
        <v>Quả óc chó</v>
      </c>
      <c r="C222" s="1">
        <v>15.0</v>
      </c>
      <c r="D222" s="1">
        <v>654.0</v>
      </c>
      <c r="E222" s="2">
        <v>45851.0</v>
      </c>
      <c r="F222" s="2">
        <v>45703.0</v>
      </c>
      <c r="G222" s="1" t="s">
        <v>112</v>
      </c>
      <c r="H222" s="1">
        <v>1.0</v>
      </c>
      <c r="I222" s="1">
        <v>1.0</v>
      </c>
      <c r="J222" s="1">
        <v>2.0</v>
      </c>
      <c r="K222" s="1">
        <v>441.0</v>
      </c>
      <c r="L222" s="1">
        <v>158.0</v>
      </c>
      <c r="M222" s="1">
        <v>98.0</v>
      </c>
      <c r="N222" s="2">
        <v>45844.0</v>
      </c>
      <c r="O222" s="1" t="s">
        <v>136</v>
      </c>
    </row>
    <row r="223">
      <c r="A223" s="1" t="s">
        <v>108</v>
      </c>
      <c r="B223" s="1" t="str">
        <f>IFERROR(__xludf.DUMMYFUNCTION("GOOGLETRANSLATE(A:A,""en"",""vi"")"),"Hạnh nhân")</f>
        <v>Hạnh nhân</v>
      </c>
      <c r="C223" s="1">
        <v>0.0</v>
      </c>
      <c r="D223" s="1">
        <v>575.0</v>
      </c>
      <c r="E223" s="1" t="s">
        <v>82</v>
      </c>
      <c r="F223" s="1" t="s">
        <v>226</v>
      </c>
      <c r="G223" s="1" t="s">
        <v>109</v>
      </c>
      <c r="H223" s="1">
        <v>1.0</v>
      </c>
      <c r="I223" s="1">
        <v>1.0</v>
      </c>
      <c r="J223" s="1">
        <v>1.0</v>
      </c>
      <c r="K223" s="1">
        <v>773.0</v>
      </c>
      <c r="L223" s="1">
        <v>70.0</v>
      </c>
      <c r="M223" s="1">
        <v>264.0</v>
      </c>
      <c r="N223" s="2">
        <v>45700.0</v>
      </c>
      <c r="O223" s="3" t="s">
        <v>110</v>
      </c>
    </row>
    <row r="224">
      <c r="A224" s="1" t="s">
        <v>246</v>
      </c>
      <c r="B224" s="1" t="str">
        <f>IFERROR(__xludf.DUMMYFUNCTION("GOOGLETRANSLATE(A:A,""en"",""vi"")"),"Hạt điều")</f>
        <v>Hạt điều</v>
      </c>
      <c r="C224" s="1">
        <v>25.0</v>
      </c>
      <c r="D224" s="1">
        <v>553.0</v>
      </c>
      <c r="E224" s="1" t="s">
        <v>247</v>
      </c>
      <c r="F224" s="2">
        <v>45706.0</v>
      </c>
      <c r="G224" s="1" t="s">
        <v>248</v>
      </c>
      <c r="H224" s="1">
        <v>1.0</v>
      </c>
      <c r="I224" s="1">
        <v>1.0</v>
      </c>
      <c r="J224" s="1">
        <v>12.0</v>
      </c>
      <c r="K224" s="1">
        <v>565.0</v>
      </c>
      <c r="L224" s="1">
        <v>292.0</v>
      </c>
      <c r="M224" s="1">
        <v>37.0</v>
      </c>
      <c r="N224" s="2">
        <v>45719.0</v>
      </c>
      <c r="O224" s="1" t="s">
        <v>249</v>
      </c>
    </row>
    <row r="225">
      <c r="A225" s="1" t="s">
        <v>114</v>
      </c>
      <c r="B225" s="1" t="str">
        <f>IFERROR(__xludf.DUMMYFUNCTION("GOOGLETRANSLATE(A:A,""en"",""vi"")"),"Đậu phộng")</f>
        <v>Đậu phộng</v>
      </c>
      <c r="C225" s="1">
        <v>13.0</v>
      </c>
      <c r="D225" s="1">
        <v>567.0</v>
      </c>
      <c r="E225" s="2">
        <v>45673.0</v>
      </c>
      <c r="F225" s="2">
        <v>45894.0</v>
      </c>
      <c r="G225" s="1" t="s">
        <v>115</v>
      </c>
      <c r="H225" s="1">
        <v>1.0</v>
      </c>
      <c r="I225" s="1">
        <v>1.0</v>
      </c>
      <c r="J225" s="1">
        <v>18.0</v>
      </c>
      <c r="K225" s="1">
        <v>705.0</v>
      </c>
      <c r="L225" s="1">
        <v>168.0</v>
      </c>
      <c r="M225" s="1">
        <v>92.0</v>
      </c>
      <c r="N225" s="2">
        <v>45785.0</v>
      </c>
      <c r="O225" s="1" t="s">
        <v>137</v>
      </c>
    </row>
    <row r="226">
      <c r="A226" s="1" t="s">
        <v>211</v>
      </c>
      <c r="B226" s="1" t="str">
        <f>IFERROR(__xludf.DUMMYFUNCTION("GOOGLETRANSLATE(A:A,""en"",""vi"")"),"Hạt lanh")</f>
        <v>Hạt lanh</v>
      </c>
      <c r="C226" s="1">
        <v>0.0</v>
      </c>
      <c r="D226" s="1">
        <v>534.0</v>
      </c>
      <c r="E226" s="2">
        <v>45928.0</v>
      </c>
      <c r="F226" s="2">
        <v>45734.0</v>
      </c>
      <c r="G226" s="1" t="s">
        <v>212</v>
      </c>
      <c r="H226" s="1">
        <v>1.0</v>
      </c>
      <c r="I226" s="1">
        <v>1.0</v>
      </c>
      <c r="J226" s="1">
        <v>30.0</v>
      </c>
      <c r="K226" s="1">
        <v>813.0</v>
      </c>
      <c r="L226" s="1">
        <v>392.0</v>
      </c>
      <c r="M226" s="1">
        <v>255.0</v>
      </c>
      <c r="N226" s="2">
        <v>45743.0</v>
      </c>
      <c r="O226" s="1" t="s">
        <v>213</v>
      </c>
    </row>
    <row r="227">
      <c r="A227" s="1" t="s">
        <v>207</v>
      </c>
      <c r="B227" s="1" t="str">
        <f>IFERROR(__xludf.DUMMYFUNCTION("GOOGLETRANSLATE(A:A,""en"",""vi"")"),"Hạt Chia")</f>
        <v>Hạt Chia</v>
      </c>
      <c r="C227" s="1">
        <v>1.0</v>
      </c>
      <c r="D227" s="1">
        <v>486.0</v>
      </c>
      <c r="E227" s="1" t="s">
        <v>208</v>
      </c>
      <c r="F227" s="2">
        <v>45793.0</v>
      </c>
      <c r="G227" s="2">
        <v>45868.0</v>
      </c>
      <c r="H227" s="1">
        <v>1.0</v>
      </c>
      <c r="I227" s="1">
        <v>1.0</v>
      </c>
      <c r="J227" s="1">
        <v>16.0</v>
      </c>
      <c r="K227" s="1">
        <v>407.0</v>
      </c>
      <c r="L227" s="1">
        <v>335.0</v>
      </c>
      <c r="M227" s="1">
        <v>631.0</v>
      </c>
      <c r="N227" s="1" t="s">
        <v>209</v>
      </c>
      <c r="O227" s="3" t="s">
        <v>210</v>
      </c>
    </row>
    <row r="228">
      <c r="A228" s="1" t="s">
        <v>117</v>
      </c>
      <c r="B228" s="1" t="str">
        <f>IFERROR(__xludf.DUMMYFUNCTION("GOOGLETRANSLATE(A:A,""en"",""vi"")"),"Sữa chua Hy Lạp")</f>
        <v>Sữa chua Hy Lạp</v>
      </c>
      <c r="C228" s="1">
        <v>11.0</v>
      </c>
      <c r="D228" s="1">
        <v>59.0</v>
      </c>
      <c r="E228" s="2">
        <v>45811.0</v>
      </c>
      <c r="F228" s="1" t="s">
        <v>56</v>
      </c>
      <c r="G228" s="1" t="s">
        <v>94</v>
      </c>
      <c r="H228" s="1">
        <v>1.0</v>
      </c>
      <c r="I228" s="1">
        <v>1.0</v>
      </c>
      <c r="J228" s="1">
        <v>36.0</v>
      </c>
      <c r="K228" s="1">
        <v>141.0</v>
      </c>
      <c r="L228" s="1">
        <v>12.0</v>
      </c>
      <c r="M228" s="1">
        <v>119.0</v>
      </c>
      <c r="N228" s="1" t="s">
        <v>94</v>
      </c>
      <c r="O228" s="1" t="s">
        <v>138</v>
      </c>
    </row>
    <row r="229">
      <c r="A229" s="1" t="s">
        <v>93</v>
      </c>
      <c r="B229" s="1" t="str">
        <f>IFERROR(__xludf.DUMMYFUNCTION("GOOGLETRANSLATE(A:A,""en"",""vi"")"),"Cá hồi")</f>
        <v>Cá hồi</v>
      </c>
      <c r="C229" s="1">
        <v>0.0</v>
      </c>
      <c r="D229" s="1">
        <v>206.0</v>
      </c>
      <c r="E229" s="1" t="s">
        <v>94</v>
      </c>
      <c r="F229" s="1" t="s">
        <v>95</v>
      </c>
      <c r="G229" s="2">
        <v>45760.0</v>
      </c>
      <c r="H229" s="1">
        <v>1.0</v>
      </c>
      <c r="I229" s="1">
        <v>1.0</v>
      </c>
      <c r="J229" s="1">
        <v>59.0</v>
      </c>
      <c r="K229" s="1">
        <v>628.0</v>
      </c>
      <c r="L229" s="1">
        <v>29.0</v>
      </c>
      <c r="M229" s="1">
        <v>12.0</v>
      </c>
      <c r="N229" s="1" t="s">
        <v>94</v>
      </c>
      <c r="O229" s="3" t="s">
        <v>96</v>
      </c>
    </row>
    <row r="230">
      <c r="A230" s="1" t="s">
        <v>242</v>
      </c>
      <c r="B230" s="1" t="str">
        <f>IFERROR(__xludf.DUMMYFUNCTION("GOOGLETRANSLATE(A:A,""en"",""vi"")"),"Cá ngừ")</f>
        <v>Cá ngừ</v>
      </c>
      <c r="C230" s="1">
        <v>0.0</v>
      </c>
      <c r="D230" s="1">
        <v>116.0</v>
      </c>
      <c r="E230" s="1" t="s">
        <v>94</v>
      </c>
      <c r="F230" s="1" t="s">
        <v>101</v>
      </c>
      <c r="G230" s="1" t="s">
        <v>44</v>
      </c>
      <c r="H230" s="1">
        <v>1.0</v>
      </c>
      <c r="I230" s="1">
        <v>1.0</v>
      </c>
      <c r="J230" s="1">
        <v>35.0</v>
      </c>
      <c r="K230" s="1">
        <v>346.0</v>
      </c>
      <c r="L230" s="1">
        <v>22.0</v>
      </c>
      <c r="M230" s="1">
        <v>9.0</v>
      </c>
      <c r="N230" s="1" t="s">
        <v>94</v>
      </c>
      <c r="O230" s="1" t="s">
        <v>243</v>
      </c>
    </row>
    <row r="231">
      <c r="A231" s="1" t="s">
        <v>97</v>
      </c>
      <c r="B231" s="1" t="str">
        <f>IFERROR(__xludf.DUMMYFUNCTION("GOOGLETRANSLATE(A:A,""en"",""vi"")"),"Ức gà")</f>
        <v>Ức gà</v>
      </c>
      <c r="C231" s="1">
        <v>0.0</v>
      </c>
      <c r="D231" s="1">
        <v>165.0</v>
      </c>
      <c r="E231" s="1" t="s">
        <v>94</v>
      </c>
      <c r="F231" s="1" t="s">
        <v>98</v>
      </c>
      <c r="G231" s="2">
        <v>45811.0</v>
      </c>
      <c r="H231" s="1">
        <v>1.0</v>
      </c>
      <c r="I231" s="1">
        <v>1.0</v>
      </c>
      <c r="J231" s="1">
        <v>63.0</v>
      </c>
      <c r="K231" s="1">
        <v>248.0</v>
      </c>
      <c r="L231" s="1">
        <v>32.0</v>
      </c>
      <c r="M231" s="1">
        <v>11.0</v>
      </c>
      <c r="N231" s="1" t="s">
        <v>94</v>
      </c>
      <c r="O231" s="1" t="s">
        <v>99</v>
      </c>
    </row>
    <row r="232">
      <c r="A232" s="1" t="s">
        <v>100</v>
      </c>
      <c r="B232" s="1" t="str">
        <f>IFERROR(__xludf.DUMMYFUNCTION("GOOGLETRANSLATE(A:A,""en"",""vi"")"),"Thịt bò nạc")</f>
        <v>Thịt bò nạc</v>
      </c>
      <c r="C232" s="1">
        <v>0.0</v>
      </c>
      <c r="D232" s="1">
        <v>250.0</v>
      </c>
      <c r="E232" s="1" t="s">
        <v>94</v>
      </c>
      <c r="F232" s="1" t="s">
        <v>101</v>
      </c>
      <c r="G232" s="1" t="s">
        <v>102</v>
      </c>
      <c r="H232" s="1">
        <v>1.0</v>
      </c>
      <c r="I232" s="1">
        <v>1.0</v>
      </c>
      <c r="J232" s="1">
        <v>55.0</v>
      </c>
      <c r="K232" s="1">
        <v>393.0</v>
      </c>
      <c r="L232" s="1">
        <v>22.0</v>
      </c>
      <c r="M232" s="1">
        <v>11.0</v>
      </c>
      <c r="N232" s="1" t="s">
        <v>94</v>
      </c>
      <c r="O232" s="1" t="s">
        <v>103</v>
      </c>
    </row>
    <row r="233">
      <c r="A233" s="1" t="s">
        <v>104</v>
      </c>
      <c r="B233" s="1" t="str">
        <f>IFERROR(__xludf.DUMMYFUNCTION("GOOGLETRANSLATE(A:A,""en"",""vi"")"),"Ức gà tây")</f>
        <v>Ức gà tây</v>
      </c>
      <c r="C233" s="1">
        <v>0.0</v>
      </c>
      <c r="D233" s="1">
        <v>147.0</v>
      </c>
      <c r="E233" s="1" t="s">
        <v>94</v>
      </c>
      <c r="F233" s="1" t="s">
        <v>281</v>
      </c>
      <c r="G233" s="2">
        <v>45839.0</v>
      </c>
      <c r="H233" s="1">
        <v>1.0</v>
      </c>
      <c r="I233" s="1">
        <v>1.0</v>
      </c>
      <c r="J233" s="1">
        <v>40.0</v>
      </c>
      <c r="K233" s="1">
        <v>377.0</v>
      </c>
      <c r="L233" s="1">
        <v>28.0</v>
      </c>
      <c r="M233" s="1">
        <v>11.0</v>
      </c>
      <c r="N233" s="1" t="s">
        <v>94</v>
      </c>
      <c r="O233" s="1" t="s">
        <v>99</v>
      </c>
    </row>
    <row r="234">
      <c r="A234" s="1" t="s">
        <v>282</v>
      </c>
      <c r="B234" s="1" t="str">
        <f>IFERROR(__xludf.DUMMYFUNCTION("GOOGLETRANSLATE(A:A,""en"",""vi"")"),"Cá tuyết")</f>
        <v>Cá tuyết</v>
      </c>
      <c r="C234" s="1">
        <v>0.0</v>
      </c>
      <c r="D234" s="1">
        <v>105.0</v>
      </c>
      <c r="E234" s="1" t="s">
        <v>94</v>
      </c>
      <c r="F234" s="1" t="s">
        <v>20</v>
      </c>
      <c r="G234" s="1" t="s">
        <v>24</v>
      </c>
      <c r="H234" s="1" t="s">
        <v>225</v>
      </c>
      <c r="I234" s="1">
        <v>1.0</v>
      </c>
      <c r="J234" s="1">
        <v>63.0</v>
      </c>
      <c r="K234" s="1">
        <v>429.0</v>
      </c>
      <c r="L234" s="1">
        <v>29.0</v>
      </c>
      <c r="M234" s="1">
        <v>12.0</v>
      </c>
      <c r="N234" s="1" t="s">
        <v>94</v>
      </c>
      <c r="O234" s="3" t="s">
        <v>283</v>
      </c>
    </row>
    <row r="235">
      <c r="A235" s="1" t="s">
        <v>284</v>
      </c>
      <c r="B235" s="1" t="str">
        <f>IFERROR(__xludf.DUMMYFUNCTION("GOOGLETRANSLATE(A:A,""en"",""vi"")"),"Con tôm")</f>
        <v>Con tôm</v>
      </c>
      <c r="C235" s="1">
        <v>0.0</v>
      </c>
      <c r="D235" s="1">
        <v>85.0</v>
      </c>
      <c r="E235" s="1" t="s">
        <v>94</v>
      </c>
      <c r="F235" s="1" t="s">
        <v>82</v>
      </c>
      <c r="G235" s="1" t="s">
        <v>24</v>
      </c>
      <c r="H235" s="1">
        <v>1.0</v>
      </c>
      <c r="I235" s="1">
        <v>1.0</v>
      </c>
      <c r="J235" s="1">
        <v>119.0</v>
      </c>
      <c r="K235" s="1">
        <v>239.0</v>
      </c>
      <c r="L235" s="1">
        <v>16.0</v>
      </c>
      <c r="M235" s="1">
        <v>56.0</v>
      </c>
      <c r="N235" s="1" t="s">
        <v>94</v>
      </c>
      <c r="O235" s="1" t="s">
        <v>285</v>
      </c>
    </row>
    <row r="236">
      <c r="A236" s="1" t="s">
        <v>235</v>
      </c>
      <c r="B236" s="1" t="str">
        <f>IFERROR(__xludf.DUMMYFUNCTION("GOOGLETRANSLATE(A:A,""en"",""vi"")"),"Sữa đậu nành")</f>
        <v>Sữa đậu nành</v>
      </c>
      <c r="C236" s="1">
        <v>34.0</v>
      </c>
      <c r="D236" s="1">
        <v>54.0</v>
      </c>
      <c r="E236" s="2">
        <v>45691.0</v>
      </c>
      <c r="F236" s="2">
        <v>45719.0</v>
      </c>
      <c r="G236" s="1" t="s">
        <v>79</v>
      </c>
      <c r="H236" s="1">
        <v>1.0</v>
      </c>
      <c r="I236" s="1">
        <v>1.0</v>
      </c>
      <c r="J236" s="1">
        <v>47.0</v>
      </c>
      <c r="K236" s="1">
        <v>118.0</v>
      </c>
      <c r="L236" s="1">
        <v>14.0</v>
      </c>
      <c r="M236" s="1">
        <v>93.0</v>
      </c>
      <c r="N236" s="2">
        <v>45689.0</v>
      </c>
      <c r="O236" s="1" t="s">
        <v>236</v>
      </c>
    </row>
    <row r="237">
      <c r="A237" s="1" t="s">
        <v>234</v>
      </c>
      <c r="B237" s="1" t="str">
        <f>IFERROR(__xludf.DUMMYFUNCTION("GOOGLETRANSLATE(A:A,""en"",""vi"")"),"Sữa hạnh nhân")</f>
        <v>Sữa hạnh nhân</v>
      </c>
      <c r="C237" s="1">
        <v>25.0</v>
      </c>
      <c r="D237" s="1">
        <v>39.0</v>
      </c>
      <c r="E237" s="2">
        <v>45778.0</v>
      </c>
      <c r="F237" s="1" t="s">
        <v>64</v>
      </c>
      <c r="G237" s="1" t="s">
        <v>79</v>
      </c>
      <c r="H237" s="1">
        <v>1.0</v>
      </c>
      <c r="I237" s="1">
        <v>1.0</v>
      </c>
      <c r="J237" s="1">
        <v>72.0</v>
      </c>
      <c r="K237" s="1">
        <v>64.0</v>
      </c>
      <c r="L237" s="1">
        <v>9.0</v>
      </c>
      <c r="M237" s="1">
        <v>183.0</v>
      </c>
      <c r="N237" s="1" t="s">
        <v>40</v>
      </c>
      <c r="O237" s="3" t="s">
        <v>110</v>
      </c>
    </row>
    <row r="238">
      <c r="A238" s="1" t="s">
        <v>231</v>
      </c>
      <c r="B238" s="1" t="str">
        <f>IFERROR(__xludf.DUMMYFUNCTION("GOOGLETRANSLATE(A:A,""en"",""vi"")"),"Sữa dừa")</f>
        <v>Sữa dừa</v>
      </c>
      <c r="C238" s="1">
        <v>41.0</v>
      </c>
      <c r="D238" s="1">
        <v>230.0</v>
      </c>
      <c r="E238" s="2">
        <v>45782.0</v>
      </c>
      <c r="F238" s="2">
        <v>45718.0</v>
      </c>
      <c r="G238" s="2">
        <v>45892.0</v>
      </c>
      <c r="H238" s="1">
        <v>1.0</v>
      </c>
      <c r="I238" s="1">
        <v>1.0</v>
      </c>
      <c r="J238" s="1">
        <v>15.0</v>
      </c>
      <c r="K238" s="1">
        <v>263.0</v>
      </c>
      <c r="L238" s="1">
        <v>32.0</v>
      </c>
      <c r="M238" s="1">
        <v>14.0</v>
      </c>
      <c r="N238" s="2">
        <v>45690.0</v>
      </c>
      <c r="O238" s="3" t="s">
        <v>233</v>
      </c>
    </row>
    <row r="239">
      <c r="A239" s="1" t="s">
        <v>50</v>
      </c>
      <c r="B239" s="1" t="str">
        <f>IFERROR(__xludf.DUMMYFUNCTION("GOOGLETRANSLATE(A:A,""en"",""vi"")"),"Quả bơ")</f>
        <v>Quả bơ</v>
      </c>
      <c r="C239" s="1">
        <v>15.0</v>
      </c>
      <c r="D239" s="1">
        <v>160.0</v>
      </c>
      <c r="E239" s="1" t="s">
        <v>23</v>
      </c>
      <c r="F239" s="1" t="s">
        <v>30</v>
      </c>
      <c r="G239" s="2">
        <v>45852.0</v>
      </c>
      <c r="H239" s="1">
        <v>1.0</v>
      </c>
      <c r="I239" s="1">
        <v>1.0</v>
      </c>
      <c r="J239" s="1">
        <v>7.0</v>
      </c>
      <c r="K239" s="1">
        <v>485.0</v>
      </c>
      <c r="L239" s="1">
        <v>29.0</v>
      </c>
      <c r="M239" s="1">
        <v>12.0</v>
      </c>
      <c r="N239" s="1" t="s">
        <v>28</v>
      </c>
      <c r="O239" s="3" t="s">
        <v>51</v>
      </c>
    </row>
    <row r="240">
      <c r="A240" s="1" t="s">
        <v>250</v>
      </c>
      <c r="B240" s="1" t="str">
        <f>IFERROR(__xludf.DUMMYFUNCTION("GOOGLETRANSLATE(A:A,""en"",""vi"")"),"Dầu ô liu")</f>
        <v>Dầu ô liu</v>
      </c>
      <c r="C240" s="1">
        <v>0.0</v>
      </c>
      <c r="D240" s="1">
        <v>119.0</v>
      </c>
      <c r="E240" s="1" t="s">
        <v>94</v>
      </c>
      <c r="F240" s="1" t="s">
        <v>94</v>
      </c>
      <c r="G240" s="2">
        <v>45790.0</v>
      </c>
      <c r="H240" s="1">
        <v>1.0</v>
      </c>
      <c r="I240" s="1">
        <v>1.0</v>
      </c>
      <c r="J240" s="1">
        <v>0.0</v>
      </c>
      <c r="K240" s="1">
        <v>0.0</v>
      </c>
      <c r="L240" s="1">
        <v>0.0</v>
      </c>
      <c r="M240" s="1">
        <v>0.0</v>
      </c>
      <c r="N240" s="1" t="s">
        <v>94</v>
      </c>
      <c r="O240" s="3" t="s">
        <v>252</v>
      </c>
    </row>
    <row r="241">
      <c r="A241" s="1" t="s">
        <v>286</v>
      </c>
      <c r="B241" s="1" t="str">
        <f>IFERROR(__xludf.DUMMYFUNCTION("GOOGLETRANSLATE(A:A,""en"",""vi"")"),"Dầu hạt lanh")</f>
        <v>Dầu hạt lanh</v>
      </c>
      <c r="C241" s="1">
        <v>0.0</v>
      </c>
      <c r="D241" s="1">
        <v>120.0</v>
      </c>
      <c r="E241" s="1" t="s">
        <v>94</v>
      </c>
      <c r="F241" s="1" t="s">
        <v>94</v>
      </c>
      <c r="G241" s="2">
        <v>45821.0</v>
      </c>
      <c r="H241" s="1">
        <v>1.0</v>
      </c>
      <c r="I241" s="1">
        <v>1.0</v>
      </c>
      <c r="J241" s="1">
        <v>0.0</v>
      </c>
      <c r="K241" s="1">
        <v>0.0</v>
      </c>
      <c r="L241" s="1">
        <v>0.0</v>
      </c>
      <c r="M241" s="1">
        <v>0.0</v>
      </c>
      <c r="N241" s="1" t="s">
        <v>94</v>
      </c>
      <c r="O241" s="1" t="s">
        <v>213</v>
      </c>
    </row>
    <row r="242">
      <c r="A242" s="1" t="s">
        <v>287</v>
      </c>
      <c r="B242" s="1" t="str">
        <f>IFERROR(__xludf.DUMMYFUNCTION("GOOGLETRANSLATE(A:A,""en"",""vi"")"),"Dầu bơ")</f>
        <v>Dầu bơ</v>
      </c>
      <c r="C242" s="1">
        <v>0.0</v>
      </c>
      <c r="D242" s="1">
        <v>120.0</v>
      </c>
      <c r="E242" s="1" t="s">
        <v>94</v>
      </c>
      <c r="F242" s="1" t="s">
        <v>94</v>
      </c>
      <c r="G242" s="2">
        <v>45821.0</v>
      </c>
      <c r="H242" s="1">
        <v>1.0</v>
      </c>
      <c r="I242" s="1">
        <v>1.0</v>
      </c>
      <c r="J242" s="1">
        <v>0.0</v>
      </c>
      <c r="K242" s="1">
        <v>0.0</v>
      </c>
      <c r="L242" s="1">
        <v>0.0</v>
      </c>
      <c r="M242" s="1">
        <v>0.0</v>
      </c>
      <c r="N242" s="1" t="s">
        <v>94</v>
      </c>
      <c r="O242" s="3" t="s">
        <v>288</v>
      </c>
    </row>
    <row r="243">
      <c r="A243" s="1" t="s">
        <v>289</v>
      </c>
      <c r="B243" s="1" t="str">
        <f>IFERROR(__xludf.DUMMYFUNCTION("GOOGLETRANSLATE(A:A,""en"",""vi"")"),"Dầu hạt chia")</f>
        <v>Dầu hạt chia</v>
      </c>
      <c r="C243" s="1">
        <v>0.0</v>
      </c>
      <c r="D243" s="1">
        <v>120.0</v>
      </c>
      <c r="E243" s="1" t="s">
        <v>94</v>
      </c>
      <c r="F243" s="1" t="s">
        <v>94</v>
      </c>
      <c r="G243" s="2">
        <v>45821.0</v>
      </c>
      <c r="H243" s="1">
        <v>1.0</v>
      </c>
      <c r="I243" s="1">
        <v>1.0</v>
      </c>
      <c r="J243" s="1">
        <v>0.0</v>
      </c>
      <c r="K243" s="1">
        <v>0.0</v>
      </c>
      <c r="L243" s="1">
        <v>0.0</v>
      </c>
      <c r="M243" s="1">
        <v>0.0</v>
      </c>
      <c r="N243" s="1" t="s">
        <v>94</v>
      </c>
      <c r="O243" s="3" t="s">
        <v>210</v>
      </c>
    </row>
    <row r="244">
      <c r="A244" s="1" t="s">
        <v>290</v>
      </c>
      <c r="B244" s="1" t="str">
        <f>IFERROR(__xludf.DUMMYFUNCTION("GOOGLETRANSLATE(A:A,""en"",""vi"")"),"Dầu cá hồi")</f>
        <v>Dầu cá hồi</v>
      </c>
      <c r="C244" s="1">
        <v>0.0</v>
      </c>
      <c r="D244" s="1">
        <v>902.0</v>
      </c>
      <c r="E244" s="1" t="s">
        <v>94</v>
      </c>
      <c r="F244" s="1" t="s">
        <v>94</v>
      </c>
      <c r="G244" s="1" t="s">
        <v>251</v>
      </c>
      <c r="H244" s="1">
        <v>1.0</v>
      </c>
      <c r="I244" s="1">
        <v>1.0</v>
      </c>
      <c r="J244" s="1">
        <v>0.0</v>
      </c>
      <c r="K244" s="1">
        <v>0.0</v>
      </c>
      <c r="L244" s="1">
        <v>0.0</v>
      </c>
      <c r="M244" s="1">
        <v>0.0</v>
      </c>
      <c r="N244" s="1" t="s">
        <v>94</v>
      </c>
      <c r="O244" s="3" t="s">
        <v>96</v>
      </c>
    </row>
    <row r="245">
      <c r="A245" s="1" t="s">
        <v>14</v>
      </c>
      <c r="B245" s="1" t="str">
        <f>IFERROR(__xludf.DUMMYFUNCTION("GOOGLETRANSLATE(A:A,""en"",""vi"")"),"Quả táo")</f>
        <v>Quả táo</v>
      </c>
      <c r="C245" s="1">
        <v>39.0</v>
      </c>
      <c r="D245" s="1">
        <v>52.0</v>
      </c>
      <c r="E245" s="1" t="s">
        <v>15</v>
      </c>
      <c r="F245" s="1" t="s">
        <v>16</v>
      </c>
      <c r="G245" s="1" t="s">
        <v>17</v>
      </c>
      <c r="H245" s="1">
        <v>1.0</v>
      </c>
      <c r="I245" s="1">
        <v>1.0</v>
      </c>
      <c r="J245" s="1">
        <v>1.0</v>
      </c>
      <c r="K245" s="1">
        <v>107.0</v>
      </c>
      <c r="L245" s="1">
        <v>5.0</v>
      </c>
      <c r="M245" s="1">
        <v>6.0</v>
      </c>
      <c r="N245" s="2">
        <v>45749.0</v>
      </c>
      <c r="O245" s="3" t="s">
        <v>18</v>
      </c>
    </row>
    <row r="246">
      <c r="A246" s="1" t="s">
        <v>291</v>
      </c>
      <c r="B246" s="1" t="str">
        <f>IFERROR(__xludf.DUMMYFUNCTION("GOOGLETRANSLATE(A:A,""en"",""vi"")"),"Quả lê")</f>
        <v>Quả lê</v>
      </c>
      <c r="C246" s="1">
        <v>38.0</v>
      </c>
      <c r="D246" s="1">
        <v>57.0</v>
      </c>
      <c r="E246" s="2">
        <v>45731.0</v>
      </c>
      <c r="F246" s="1" t="s">
        <v>45</v>
      </c>
      <c r="G246" s="1" t="s">
        <v>25</v>
      </c>
      <c r="H246" s="1">
        <v>1.0</v>
      </c>
      <c r="I246" s="1">
        <v>1.0</v>
      </c>
      <c r="J246" s="1">
        <v>1.0</v>
      </c>
      <c r="K246" s="1">
        <v>116.0</v>
      </c>
      <c r="L246" s="1">
        <v>7.0</v>
      </c>
      <c r="M246" s="1">
        <v>9.0</v>
      </c>
      <c r="N246" s="2">
        <v>45660.0</v>
      </c>
      <c r="O246" s="3" t="s">
        <v>292</v>
      </c>
    </row>
    <row r="247">
      <c r="A247" s="1" t="s">
        <v>22</v>
      </c>
      <c r="B247" s="1" t="str">
        <f>IFERROR(__xludf.DUMMYFUNCTION("GOOGLETRANSLATE(A:A,""en"",""vi"")"),"Quả cam")</f>
        <v>Quả cam</v>
      </c>
      <c r="C247" s="1">
        <v>40.0</v>
      </c>
      <c r="D247" s="1">
        <v>62.0</v>
      </c>
      <c r="E247" s="2">
        <v>45762.0</v>
      </c>
      <c r="F247" s="2">
        <v>45689.0</v>
      </c>
      <c r="G247" s="1" t="s">
        <v>17</v>
      </c>
      <c r="H247" s="1">
        <v>1.0</v>
      </c>
      <c r="I247" s="1">
        <v>1.0</v>
      </c>
      <c r="J247" s="1">
        <v>0.0</v>
      </c>
      <c r="K247" s="1">
        <v>181.0</v>
      </c>
      <c r="L247" s="1">
        <v>10.0</v>
      </c>
      <c r="M247" s="1">
        <v>43.0</v>
      </c>
      <c r="N247" s="2">
        <v>45660.0</v>
      </c>
      <c r="O247" s="3" t="s">
        <v>26</v>
      </c>
    </row>
    <row r="248">
      <c r="A248" s="1" t="s">
        <v>32</v>
      </c>
      <c r="B248" s="1" t="str">
        <f>IFERROR(__xludf.DUMMYFUNCTION("GOOGLETRANSLATE(A:A,""en"",""vi"")"),"Quả việt quất")</f>
        <v>Quả việt quất</v>
      </c>
      <c r="C248" s="1">
        <v>53.0</v>
      </c>
      <c r="D248" s="1">
        <v>57.0</v>
      </c>
      <c r="E248" s="1" t="s">
        <v>15</v>
      </c>
      <c r="F248" s="1" t="s">
        <v>29</v>
      </c>
      <c r="G248" s="1" t="s">
        <v>16</v>
      </c>
      <c r="H248" s="1">
        <v>1.0</v>
      </c>
      <c r="I248" s="1">
        <v>1.0</v>
      </c>
      <c r="J248" s="1">
        <v>1.0</v>
      </c>
      <c r="K248" s="1">
        <v>77.0</v>
      </c>
      <c r="L248" s="1">
        <v>9.0</v>
      </c>
      <c r="M248" s="1">
        <v>6.0</v>
      </c>
      <c r="N248" s="2">
        <v>45749.0</v>
      </c>
      <c r="O248" s="3" t="s">
        <v>33</v>
      </c>
    </row>
    <row r="249">
      <c r="A249" s="1" t="s">
        <v>27</v>
      </c>
      <c r="B249" s="1" t="str">
        <f>IFERROR(__xludf.DUMMYFUNCTION("GOOGLETRANSLATE(A:A,""en"",""vi"")"),"Dâu tây")</f>
        <v>Dâu tây</v>
      </c>
      <c r="C249" s="1">
        <v>40.0</v>
      </c>
      <c r="D249" s="1">
        <v>29.0</v>
      </c>
      <c r="E249" s="1" t="s">
        <v>28</v>
      </c>
      <c r="F249" s="1" t="s">
        <v>29</v>
      </c>
      <c r="G249" s="1" t="s">
        <v>16</v>
      </c>
      <c r="H249" s="1" t="s">
        <v>225</v>
      </c>
      <c r="I249" s="1">
        <v>1.0</v>
      </c>
      <c r="J249" s="1">
        <v>1.0</v>
      </c>
      <c r="K249" s="1">
        <v>153.0</v>
      </c>
      <c r="L249" s="1">
        <v>13.0</v>
      </c>
      <c r="M249" s="1">
        <v>16.0</v>
      </c>
      <c r="N249" s="1" t="s">
        <v>30</v>
      </c>
      <c r="O249" s="3" t="s">
        <v>31</v>
      </c>
    </row>
    <row r="250">
      <c r="A250" s="1" t="s">
        <v>255</v>
      </c>
      <c r="B250" s="1" t="str">
        <f>IFERROR(__xludf.DUMMYFUNCTION("GOOGLETRANSLATE(A:A,""en"",""vi"")"),"Quả mâm xôi")</f>
        <v>Quả mâm xôi</v>
      </c>
      <c r="C250" s="1">
        <v>32.0</v>
      </c>
      <c r="D250" s="1">
        <v>53.0</v>
      </c>
      <c r="E250" s="1" t="s">
        <v>256</v>
      </c>
      <c r="F250" s="2">
        <v>45689.0</v>
      </c>
      <c r="G250" s="1" t="s">
        <v>29</v>
      </c>
      <c r="H250" s="1">
        <v>1.0</v>
      </c>
      <c r="I250" s="1">
        <v>1.0</v>
      </c>
      <c r="J250" s="1">
        <v>1.0</v>
      </c>
      <c r="K250" s="1">
        <v>151.0</v>
      </c>
      <c r="L250" s="1">
        <v>22.0</v>
      </c>
      <c r="M250" s="1">
        <v>27.0</v>
      </c>
      <c r="N250" s="2">
        <v>45783.0</v>
      </c>
      <c r="O250" s="1" t="s">
        <v>257</v>
      </c>
    </row>
    <row r="251">
      <c r="A251" s="1" t="s">
        <v>34</v>
      </c>
      <c r="B251" s="1" t="str">
        <f>IFERROR(__xludf.DUMMYFUNCTION("GOOGLETRANSLATE(A:A,""en"",""vi"")"),"Dưa hấu")</f>
        <v>Dưa hấu</v>
      </c>
      <c r="C251" s="1">
        <v>72.0</v>
      </c>
      <c r="D251" s="1">
        <v>30.0</v>
      </c>
      <c r="E251" s="2">
        <v>45815.0</v>
      </c>
      <c r="F251" s="1" t="s">
        <v>36</v>
      </c>
      <c r="G251" s="1" t="s">
        <v>17</v>
      </c>
      <c r="H251" s="1">
        <v>1.0</v>
      </c>
      <c r="I251" s="1">
        <v>1.0</v>
      </c>
      <c r="J251" s="1">
        <v>1.0</v>
      </c>
      <c r="K251" s="1">
        <v>112.0</v>
      </c>
      <c r="L251" s="1">
        <v>10.0</v>
      </c>
      <c r="M251" s="1">
        <v>8.0</v>
      </c>
      <c r="N251" s="1" t="s">
        <v>45</v>
      </c>
      <c r="O251" s="3" t="s">
        <v>37</v>
      </c>
    </row>
    <row r="252">
      <c r="A252" s="1" t="s">
        <v>38</v>
      </c>
      <c r="B252" s="1" t="str">
        <f>IFERROR(__xludf.DUMMYFUNCTION("GOOGLETRANSLATE(A:A,""en"",""vi"")"),"Quả dứa")</f>
        <v>Quả dứa</v>
      </c>
      <c r="C252" s="1">
        <v>59.0</v>
      </c>
      <c r="D252" s="1">
        <v>50.0</v>
      </c>
      <c r="E252" s="1" t="s">
        <v>39</v>
      </c>
      <c r="F252" s="1" t="s">
        <v>40</v>
      </c>
      <c r="G252" s="1" t="s">
        <v>25</v>
      </c>
      <c r="H252" s="1">
        <v>1.0</v>
      </c>
      <c r="I252" s="1">
        <v>1.0</v>
      </c>
      <c r="J252" s="1">
        <v>1.0</v>
      </c>
      <c r="K252" s="1">
        <v>109.0</v>
      </c>
      <c r="L252" s="1">
        <v>12.0</v>
      </c>
      <c r="M252" s="1">
        <v>13.0</v>
      </c>
      <c r="N252" s="2">
        <v>45748.0</v>
      </c>
      <c r="O252" s="3" t="s">
        <v>41</v>
      </c>
    </row>
    <row r="253">
      <c r="A253" s="1" t="s">
        <v>258</v>
      </c>
      <c r="B253" s="1" t="str">
        <f>IFERROR(__xludf.DUMMYFUNCTION("GOOGLETRANSLATE(A:A,""en"",""vi"")"),"Kiwi")</f>
        <v>Kiwi</v>
      </c>
      <c r="C253" s="1">
        <v>53.0</v>
      </c>
      <c r="D253" s="1">
        <v>61.0</v>
      </c>
      <c r="E253" s="2">
        <v>45852.0</v>
      </c>
      <c r="F253" s="2">
        <v>45658.0</v>
      </c>
      <c r="G253" s="1" t="s">
        <v>40</v>
      </c>
      <c r="H253" s="1">
        <v>1.0</v>
      </c>
      <c r="I253" s="1">
        <v>1.0</v>
      </c>
      <c r="J253" s="1">
        <v>3.0</v>
      </c>
      <c r="K253" s="1">
        <v>237.0</v>
      </c>
      <c r="L253" s="1">
        <v>17.0</v>
      </c>
      <c r="M253" s="1">
        <v>34.0</v>
      </c>
      <c r="N253" s="1" t="s">
        <v>79</v>
      </c>
      <c r="O253" s="3" t="s">
        <v>259</v>
      </c>
    </row>
    <row r="254">
      <c r="A254" s="1" t="s">
        <v>66</v>
      </c>
      <c r="B254" s="1" t="str">
        <f>IFERROR(__xludf.DUMMYFUNCTION("GOOGLETRANSLATE(A:A,""en"",""vi"")"),"Quả dưa chuột")</f>
        <v>Quả dưa chuột</v>
      </c>
      <c r="C254" s="1">
        <v>15.0</v>
      </c>
      <c r="D254" s="1">
        <v>16.0</v>
      </c>
      <c r="E254" s="2">
        <v>45811.0</v>
      </c>
      <c r="F254" s="1" t="s">
        <v>29</v>
      </c>
      <c r="G254" s="1" t="s">
        <v>17</v>
      </c>
      <c r="H254" s="1">
        <v>1.0</v>
      </c>
      <c r="I254" s="1">
        <v>1.0</v>
      </c>
      <c r="J254" s="1">
        <v>2.0</v>
      </c>
      <c r="K254" s="1">
        <v>147.0</v>
      </c>
      <c r="L254" s="1">
        <v>10.0</v>
      </c>
      <c r="M254" s="1">
        <v>16.0</v>
      </c>
      <c r="N254" s="1" t="s">
        <v>40</v>
      </c>
      <c r="O254" s="1" t="s">
        <v>67</v>
      </c>
    </row>
    <row r="255">
      <c r="A255" s="1" t="s">
        <v>76</v>
      </c>
      <c r="B255" s="1" t="str">
        <f>IFERROR(__xludf.DUMMYFUNCTION("GOOGLETRANSLATE(A:A,""en"",""vi"")"),"Cần tây")</f>
        <v>Cần tây</v>
      </c>
      <c r="C255" s="1">
        <v>15.0</v>
      </c>
      <c r="D255" s="1">
        <v>16.0</v>
      </c>
      <c r="E255" s="2">
        <v>45780.0</v>
      </c>
      <c r="F255" s="1" t="s">
        <v>29</v>
      </c>
      <c r="G255" s="1" t="s">
        <v>17</v>
      </c>
      <c r="H255" s="1">
        <v>1.0</v>
      </c>
      <c r="I255" s="1">
        <v>1.0</v>
      </c>
      <c r="J255" s="1">
        <v>80.0</v>
      </c>
      <c r="K255" s="1">
        <v>260.0</v>
      </c>
      <c r="L255" s="1">
        <v>11.0</v>
      </c>
      <c r="M255" s="1">
        <v>40.0</v>
      </c>
      <c r="N255" s="2">
        <v>45809.0</v>
      </c>
      <c r="O255" s="3" t="s">
        <v>77</v>
      </c>
    </row>
    <row r="256">
      <c r="A256" s="1" t="s">
        <v>63</v>
      </c>
      <c r="B256" s="1" t="str">
        <f>IFERROR(__xludf.DUMMYFUNCTION("GOOGLETRANSLATE(A:A,""en"",""vi"")"),"Rau xà lách")</f>
        <v>Rau xà lách</v>
      </c>
      <c r="C256" s="1">
        <v>0.0</v>
      </c>
      <c r="D256" s="1">
        <v>5.0</v>
      </c>
      <c r="E256" s="1" t="s">
        <v>64</v>
      </c>
      <c r="F256" s="1" t="s">
        <v>40</v>
      </c>
      <c r="G256" s="1" t="s">
        <v>94</v>
      </c>
      <c r="H256" s="1">
        <v>1.0</v>
      </c>
      <c r="I256" s="1">
        <v>1.0</v>
      </c>
      <c r="J256" s="1">
        <v>28.0</v>
      </c>
      <c r="K256" s="1">
        <v>194.0</v>
      </c>
      <c r="L256" s="1">
        <v>4.0</v>
      </c>
      <c r="M256" s="1">
        <v>18.0</v>
      </c>
      <c r="N256" s="1" t="s">
        <v>40</v>
      </c>
      <c r="O256" s="1" t="s">
        <v>65</v>
      </c>
    </row>
    <row r="257">
      <c r="A257" s="1" t="s">
        <v>61</v>
      </c>
      <c r="B257" s="1" t="str">
        <f>IFERROR(__xludf.DUMMYFUNCTION("GOOGLETRANSLATE(A:A,""en"",""vi"")"),"Rau chân vịt")</f>
        <v>Rau chân vịt</v>
      </c>
      <c r="C257" s="1">
        <v>0.0</v>
      </c>
      <c r="D257" s="1">
        <v>23.0</v>
      </c>
      <c r="E257" s="2">
        <v>45811.0</v>
      </c>
      <c r="F257" s="2">
        <v>45902.0</v>
      </c>
      <c r="G257" s="1" t="s">
        <v>45</v>
      </c>
      <c r="H257" s="1">
        <v>1.0</v>
      </c>
      <c r="I257" s="1">
        <v>1.0</v>
      </c>
      <c r="J257" s="1">
        <v>79.0</v>
      </c>
      <c r="K257" s="1">
        <v>558.0</v>
      </c>
      <c r="L257" s="1">
        <v>79.0</v>
      </c>
      <c r="M257" s="1">
        <v>99.0</v>
      </c>
      <c r="N257" s="2">
        <v>45690.0</v>
      </c>
      <c r="O257" s="1" t="s">
        <v>133</v>
      </c>
    </row>
    <row r="258">
      <c r="A258" s="1" t="s">
        <v>134</v>
      </c>
      <c r="B258" s="1" t="str">
        <f>IFERROR(__xludf.DUMMYFUNCTION("GOOGLETRANSLATE(A:A,""en"",""vi"")"),"Cải xoăn")</f>
        <v>Cải xoăn</v>
      </c>
      <c r="C258" s="1">
        <v>0.0</v>
      </c>
      <c r="D258" s="1">
        <v>49.0</v>
      </c>
      <c r="E258" s="1" t="s">
        <v>23</v>
      </c>
      <c r="F258" s="2">
        <v>45720.0</v>
      </c>
      <c r="G258" s="1" t="s">
        <v>24</v>
      </c>
      <c r="H258" s="1">
        <v>1.0</v>
      </c>
      <c r="I258" s="1">
        <v>1.0</v>
      </c>
      <c r="J258" s="1">
        <v>38.0</v>
      </c>
      <c r="K258" s="1">
        <v>330.0</v>
      </c>
      <c r="L258" s="1">
        <v>33.0</v>
      </c>
      <c r="M258" s="1">
        <v>150.0</v>
      </c>
      <c r="N258" s="2">
        <v>45811.0</v>
      </c>
      <c r="O258" s="1" t="s">
        <v>135</v>
      </c>
    </row>
    <row r="259">
      <c r="A259" s="1" t="s">
        <v>58</v>
      </c>
      <c r="B259" s="1" t="str">
        <f>IFERROR(__xludf.DUMMYFUNCTION("GOOGLETRANSLATE(A:A,""en"",""vi"")"),"bông cải xanh")</f>
        <v>bông cải xanh</v>
      </c>
      <c r="C259" s="1">
        <v>15.0</v>
      </c>
      <c r="D259" s="1">
        <v>55.0</v>
      </c>
      <c r="E259" s="2">
        <v>45699.0</v>
      </c>
      <c r="F259" s="2">
        <v>45841.0</v>
      </c>
      <c r="G259" s="1" t="s">
        <v>36</v>
      </c>
      <c r="H259" s="1">
        <v>1.0</v>
      </c>
      <c r="I259" s="1">
        <v>1.0</v>
      </c>
      <c r="J259" s="1">
        <v>33.0</v>
      </c>
      <c r="K259" s="1">
        <v>316.0</v>
      </c>
      <c r="L259" s="1">
        <v>21.0</v>
      </c>
      <c r="M259" s="1">
        <v>47.0</v>
      </c>
      <c r="N259" s="2">
        <v>45719.0</v>
      </c>
      <c r="O259" s="1" t="s">
        <v>60</v>
      </c>
    </row>
    <row r="260">
      <c r="A260" s="1" t="s">
        <v>73</v>
      </c>
      <c r="B260" s="1" t="str">
        <f>IFERROR(__xludf.DUMMYFUNCTION("GOOGLETRANSLATE(A:A,""en"",""vi"")"),"Súp lơ")</f>
        <v>Súp lơ</v>
      </c>
      <c r="C260" s="1">
        <v>15.0</v>
      </c>
      <c r="D260" s="1">
        <v>25.0</v>
      </c>
      <c r="E260" s="2">
        <v>45721.0</v>
      </c>
      <c r="F260" s="1" t="s">
        <v>30</v>
      </c>
      <c r="G260" s="1" t="s">
        <v>16</v>
      </c>
      <c r="H260" s="1">
        <v>1.0</v>
      </c>
      <c r="I260" s="1">
        <v>1.0</v>
      </c>
      <c r="J260" s="1">
        <v>30.0</v>
      </c>
      <c r="K260" s="1">
        <v>320.0</v>
      </c>
      <c r="L260" s="1">
        <v>15.0</v>
      </c>
      <c r="M260" s="1">
        <v>22.0</v>
      </c>
      <c r="N260" s="1" t="s">
        <v>30</v>
      </c>
      <c r="O260" s="3" t="s">
        <v>75</v>
      </c>
    </row>
    <row r="261">
      <c r="A261" s="1" t="s">
        <v>152</v>
      </c>
      <c r="B261" s="1" t="str">
        <f>IFERROR(__xludf.DUMMYFUNCTION("GOOGLETRANSLATE(A:A,""en"",""vi"")"),"Cà rốt")</f>
        <v>Cà rốt</v>
      </c>
      <c r="C261" s="1">
        <v>41.0</v>
      </c>
      <c r="D261" s="1">
        <v>41.0</v>
      </c>
      <c r="E261" s="1" t="s">
        <v>56</v>
      </c>
      <c r="F261" s="1" t="s">
        <v>24</v>
      </c>
      <c r="G261" s="1" t="s">
        <v>17</v>
      </c>
      <c r="H261" s="1">
        <v>1.0</v>
      </c>
      <c r="I261" s="1">
        <v>1.0</v>
      </c>
      <c r="J261" s="1">
        <v>69.0</v>
      </c>
      <c r="K261" s="1">
        <v>320.0</v>
      </c>
      <c r="L261" s="1">
        <v>12.0</v>
      </c>
      <c r="M261" s="1">
        <v>33.0</v>
      </c>
      <c r="N261" s="2">
        <v>45871.0</v>
      </c>
      <c r="O261" s="1" t="s">
        <v>57</v>
      </c>
    </row>
    <row r="262">
      <c r="A262" s="1" t="s">
        <v>150</v>
      </c>
      <c r="B262" s="1" t="str">
        <f>IFERROR(__xludf.DUMMYFUNCTION("GOOGLETRANSLATE(A:A,""en"",""vi"")"),"Đậu xanh")</f>
        <v>Đậu xanh</v>
      </c>
      <c r="C262" s="1">
        <v>15.0</v>
      </c>
      <c r="D262" s="1">
        <v>31.0</v>
      </c>
      <c r="E262" s="2">
        <v>45664.0</v>
      </c>
      <c r="F262" s="2">
        <v>45870.0</v>
      </c>
      <c r="G262" s="1" t="s">
        <v>17</v>
      </c>
      <c r="H262" s="1">
        <v>1.0</v>
      </c>
      <c r="I262" s="1">
        <v>1.0</v>
      </c>
      <c r="J262" s="1">
        <v>6.0</v>
      </c>
      <c r="K262" s="1">
        <v>209.0</v>
      </c>
      <c r="L262" s="1">
        <v>25.0</v>
      </c>
      <c r="M262" s="1">
        <v>37.0</v>
      </c>
      <c r="N262" s="2">
        <v>45750.0</v>
      </c>
      <c r="O262" s="3" t="s">
        <v>151</v>
      </c>
    </row>
    <row r="263">
      <c r="A263" s="1" t="s">
        <v>52</v>
      </c>
      <c r="B263" s="1" t="str">
        <f>IFERROR(__xludf.DUMMYFUNCTION("GOOGLETRANSLATE(A:A,""en"",""vi"")"),"Cà chua")</f>
        <v>Cà chua</v>
      </c>
      <c r="C263" s="1">
        <v>38.0</v>
      </c>
      <c r="D263" s="1">
        <v>18.0</v>
      </c>
      <c r="E263" s="2">
        <v>45903.0</v>
      </c>
      <c r="F263" s="1" t="s">
        <v>24</v>
      </c>
      <c r="G263" s="1" t="s">
        <v>17</v>
      </c>
      <c r="H263" s="1">
        <v>1.0</v>
      </c>
      <c r="I263" s="1">
        <v>1.0</v>
      </c>
      <c r="J263" s="1">
        <v>5.0</v>
      </c>
      <c r="K263" s="1">
        <v>237.0</v>
      </c>
      <c r="L263" s="1">
        <v>11.0</v>
      </c>
      <c r="M263" s="1">
        <v>10.0</v>
      </c>
      <c r="N263" s="2">
        <v>45689.0</v>
      </c>
      <c r="O263" s="3" t="s">
        <v>54</v>
      </c>
    </row>
    <row r="264">
      <c r="A264" s="1" t="s">
        <v>293</v>
      </c>
      <c r="B264" s="1" t="str">
        <f>IFERROR(__xludf.DUMMYFUNCTION("GOOGLETRANSLATE(A:A,""en"",""vi"")"),"Đậu phụ")</f>
        <v>Đậu phụ</v>
      </c>
      <c r="C264" s="1">
        <v>15.0</v>
      </c>
      <c r="D264" s="1">
        <v>144.0</v>
      </c>
      <c r="E264" s="2">
        <v>45749.0</v>
      </c>
      <c r="F264" s="2">
        <v>45853.0</v>
      </c>
      <c r="G264" s="1" t="s">
        <v>35</v>
      </c>
      <c r="H264" s="1">
        <v>1.0</v>
      </c>
      <c r="I264" s="1">
        <v>1.0</v>
      </c>
      <c r="J264" s="1">
        <v>10.0</v>
      </c>
      <c r="K264" s="1">
        <v>150.0</v>
      </c>
      <c r="L264" s="1">
        <v>37.0</v>
      </c>
      <c r="M264" s="1">
        <v>683.0</v>
      </c>
      <c r="N264" s="2">
        <v>45658.0</v>
      </c>
      <c r="O264" s="1" t="s">
        <v>267</v>
      </c>
    </row>
    <row r="265">
      <c r="A265" s="1" t="s">
        <v>294</v>
      </c>
      <c r="B265" s="1" t="str">
        <f>IFERROR(__xludf.DUMMYFUNCTION("GOOGLETRANSLATE(A:A,""en"",""vi"")"),"Quorn")</f>
        <v>Quorn</v>
      </c>
      <c r="C265" s="1">
        <v>0.0</v>
      </c>
      <c r="D265" s="1">
        <v>106.0</v>
      </c>
      <c r="E265" s="2">
        <v>45781.0</v>
      </c>
      <c r="F265" s="1" t="s">
        <v>15</v>
      </c>
      <c r="G265" s="1" t="s">
        <v>30</v>
      </c>
      <c r="H265" s="1">
        <v>1.0</v>
      </c>
      <c r="I265" s="1">
        <v>1.0</v>
      </c>
      <c r="J265" s="1">
        <v>9.0</v>
      </c>
      <c r="K265" s="1">
        <v>433.0</v>
      </c>
      <c r="L265" s="1">
        <v>57.0</v>
      </c>
      <c r="M265" s="1">
        <v>9.0</v>
      </c>
      <c r="N265" s="2">
        <v>45871.0</v>
      </c>
      <c r="O265" s="3" t="s">
        <v>295</v>
      </c>
    </row>
    <row r="266">
      <c r="A266" s="1" t="s">
        <v>104</v>
      </c>
      <c r="B266" s="1" t="str">
        <f>IFERROR(__xludf.DUMMYFUNCTION("GOOGLETRANSLATE(A:A,""en"",""vi"")"),"Ức gà tây")</f>
        <v>Ức gà tây</v>
      </c>
      <c r="C266" s="1">
        <v>0.0</v>
      </c>
      <c r="D266" s="1">
        <v>189.0</v>
      </c>
      <c r="E266" s="1" t="s">
        <v>94</v>
      </c>
      <c r="F266" s="1" t="s">
        <v>219</v>
      </c>
      <c r="G266" s="2">
        <v>45696.0</v>
      </c>
      <c r="H266" s="1">
        <v>1.0</v>
      </c>
      <c r="I266" s="1">
        <v>1.0</v>
      </c>
      <c r="J266" s="1">
        <v>65.0</v>
      </c>
      <c r="K266" s="1">
        <v>339.0</v>
      </c>
      <c r="L266" s="1">
        <v>29.0</v>
      </c>
      <c r="M266" s="1">
        <v>13.0</v>
      </c>
      <c r="N266" s="1" t="s">
        <v>94</v>
      </c>
      <c r="O266" s="1" t="s">
        <v>99</v>
      </c>
    </row>
    <row r="267">
      <c r="A267" s="1" t="s">
        <v>100</v>
      </c>
      <c r="B267" s="1" t="str">
        <f>IFERROR(__xludf.DUMMYFUNCTION("GOOGLETRANSLATE(A:A,""en"",""vi"")"),"Thịt bò nạc")</f>
        <v>Thịt bò nạc</v>
      </c>
      <c r="C267" s="1">
        <v>0.0</v>
      </c>
      <c r="D267" s="1">
        <v>250.0</v>
      </c>
      <c r="E267" s="1" t="s">
        <v>94</v>
      </c>
      <c r="F267" s="1" t="s">
        <v>101</v>
      </c>
      <c r="G267" s="1" t="s">
        <v>102</v>
      </c>
      <c r="H267" s="1">
        <v>1.0</v>
      </c>
      <c r="I267" s="1">
        <v>1.0</v>
      </c>
      <c r="J267" s="1">
        <v>54.0</v>
      </c>
      <c r="K267" s="1">
        <v>392.0</v>
      </c>
      <c r="L267" s="1">
        <v>22.0</v>
      </c>
      <c r="M267" s="1">
        <v>7.0</v>
      </c>
      <c r="N267" s="1" t="s">
        <v>94</v>
      </c>
      <c r="O267" s="1" t="s">
        <v>103</v>
      </c>
    </row>
    <row r="268">
      <c r="A268" s="1" t="s">
        <v>296</v>
      </c>
      <c r="B268" s="1" t="str">
        <f>IFERROR(__xludf.DUMMYFUNCTION("GOOGLETRANSLATE(A:A,""en"",""vi"")"),"Cừu non")</f>
        <v>Cừu non</v>
      </c>
      <c r="C268" s="1">
        <v>0.0</v>
      </c>
      <c r="D268" s="1">
        <v>258.0</v>
      </c>
      <c r="E268" s="1" t="s">
        <v>94</v>
      </c>
      <c r="F268" s="1" t="s">
        <v>196</v>
      </c>
      <c r="G268" s="1" t="s">
        <v>102</v>
      </c>
      <c r="H268" s="1">
        <v>1.0</v>
      </c>
      <c r="I268" s="1">
        <v>1.0</v>
      </c>
      <c r="J268" s="1">
        <v>57.0</v>
      </c>
      <c r="K268" s="1">
        <v>299.0</v>
      </c>
      <c r="L268" s="1">
        <v>23.0</v>
      </c>
      <c r="M268" s="1">
        <v>14.0</v>
      </c>
      <c r="N268" s="1" t="s">
        <v>94</v>
      </c>
      <c r="O268" s="1" t="s">
        <v>297</v>
      </c>
    </row>
    <row r="269">
      <c r="A269" s="1" t="s">
        <v>298</v>
      </c>
      <c r="B269" s="1" t="str">
        <f>IFERROR(__xludf.DUMMYFUNCTION("GOOGLETRANSLATE(A:A,""en"",""vi"")"),"Thịt thăn heo")</f>
        <v>Thịt thăn heo</v>
      </c>
      <c r="C269" s="1">
        <v>0.0</v>
      </c>
      <c r="D269" s="1">
        <v>143.0</v>
      </c>
      <c r="E269" s="1" t="s">
        <v>94</v>
      </c>
      <c r="F269" s="1" t="s">
        <v>299</v>
      </c>
      <c r="G269" s="1" t="s">
        <v>79</v>
      </c>
      <c r="H269" s="1">
        <v>1.0</v>
      </c>
      <c r="I269" s="1">
        <v>1.0</v>
      </c>
      <c r="J269" s="1">
        <v>50.0</v>
      </c>
      <c r="K269" s="1">
        <v>437.0</v>
      </c>
      <c r="L269" s="1">
        <v>35.0</v>
      </c>
      <c r="M269" s="1">
        <v>9.0</v>
      </c>
      <c r="N269" s="1" t="s">
        <v>94</v>
      </c>
      <c r="O269" s="1" t="s">
        <v>300</v>
      </c>
    </row>
    <row r="270">
      <c r="A270" s="1" t="s">
        <v>89</v>
      </c>
      <c r="B270" s="1" t="str">
        <f>IFERROR(__xludf.DUMMYFUNCTION("GOOGLETRANSLATE(A:A,""en"",""vi"")"),"Yến mạch")</f>
        <v>Yến mạch</v>
      </c>
      <c r="C270" s="1">
        <v>55.0</v>
      </c>
      <c r="D270" s="1">
        <v>389.0</v>
      </c>
      <c r="E270" s="1" t="s">
        <v>237</v>
      </c>
      <c r="F270" s="2">
        <v>45916.0</v>
      </c>
      <c r="G270" s="2">
        <v>45906.0</v>
      </c>
      <c r="H270" s="1">
        <v>1.0</v>
      </c>
      <c r="I270" s="1">
        <v>1.0</v>
      </c>
      <c r="J270" s="1">
        <v>2.0</v>
      </c>
      <c r="K270" s="1">
        <v>429.0</v>
      </c>
      <c r="L270" s="1">
        <v>177.0</v>
      </c>
      <c r="M270" s="1">
        <v>54.0</v>
      </c>
      <c r="N270" s="2">
        <v>45818.0</v>
      </c>
      <c r="O270" s="3" t="s">
        <v>90</v>
      </c>
    </row>
    <row r="271">
      <c r="A271" s="1" t="s">
        <v>301</v>
      </c>
      <c r="B271" s="1" t="str">
        <f>IFERROR(__xludf.DUMMYFUNCTION("GOOGLETRANSLATE(A:A,""en"",""vi"")"),"Bánh mì nâu")</f>
        <v>Bánh mì nâu</v>
      </c>
      <c r="C271" s="1">
        <v>85.0</v>
      </c>
      <c r="D271" s="1">
        <v>247.0</v>
      </c>
      <c r="E271" s="1" t="s">
        <v>302</v>
      </c>
      <c r="F271" s="2">
        <v>45756.0</v>
      </c>
      <c r="G271" s="2">
        <v>45870.0</v>
      </c>
      <c r="H271" s="1">
        <v>1.0</v>
      </c>
      <c r="I271" s="1">
        <v>1.0</v>
      </c>
      <c r="J271" s="1">
        <v>381.0</v>
      </c>
      <c r="K271" s="1">
        <v>125.0</v>
      </c>
      <c r="L271" s="1">
        <v>29.0</v>
      </c>
      <c r="M271" s="1">
        <v>80.0</v>
      </c>
      <c r="N271" s="2">
        <v>45844.0</v>
      </c>
      <c r="O271" s="1" t="s">
        <v>303</v>
      </c>
    </row>
    <row r="272">
      <c r="A272" s="1" t="s">
        <v>304</v>
      </c>
      <c r="B272" s="1" t="str">
        <f>IFERROR(__xludf.DUMMYFUNCTION("GOOGLETRANSLATE(A:A,""en"",""vi"")"),"Mì ống nguyên cám")</f>
        <v>Mì ống nguyên cám</v>
      </c>
      <c r="C272" s="1">
        <v>37.0</v>
      </c>
      <c r="D272" s="1">
        <v>124.0</v>
      </c>
      <c r="E272" s="2">
        <v>45863.0</v>
      </c>
      <c r="F272" s="2">
        <v>45781.0</v>
      </c>
      <c r="G272" s="1" t="s">
        <v>44</v>
      </c>
      <c r="H272" s="1">
        <v>1.0</v>
      </c>
      <c r="I272" s="1">
        <v>1.0</v>
      </c>
      <c r="J272" s="1">
        <v>3.0</v>
      </c>
      <c r="K272" s="1">
        <v>118.0</v>
      </c>
      <c r="L272" s="1">
        <v>37.0</v>
      </c>
      <c r="M272" s="1">
        <v>14.0</v>
      </c>
      <c r="N272" s="2">
        <v>45692.0</v>
      </c>
      <c r="O272" s="1" t="s">
        <v>305</v>
      </c>
    </row>
    <row r="273">
      <c r="A273" s="1" t="s">
        <v>306</v>
      </c>
      <c r="B273" s="1" t="str">
        <f>IFERROR(__xludf.DUMMYFUNCTION("GOOGLETRANSLATE(A:A,""en"",""vi"")"),"Mì Quinoa")</f>
        <v>Mì Quinoa</v>
      </c>
      <c r="C273" s="1">
        <v>53.0</v>
      </c>
      <c r="D273" s="1">
        <v>121.0</v>
      </c>
      <c r="E273" s="2">
        <v>45737.0</v>
      </c>
      <c r="F273" s="2">
        <v>45692.0</v>
      </c>
      <c r="G273" s="2">
        <v>45690.0</v>
      </c>
      <c r="H273" s="1">
        <v>1.0</v>
      </c>
      <c r="I273" s="1">
        <v>1.0</v>
      </c>
      <c r="J273" s="1">
        <v>3.0</v>
      </c>
      <c r="K273" s="1">
        <v>119.0</v>
      </c>
      <c r="L273" s="1">
        <v>38.0</v>
      </c>
      <c r="M273" s="1">
        <v>15.0</v>
      </c>
      <c r="N273" s="2">
        <v>45750.0</v>
      </c>
      <c r="O273" s="1" t="s">
        <v>307</v>
      </c>
    </row>
    <row r="274">
      <c r="A274" s="1" t="s">
        <v>166</v>
      </c>
      <c r="B274" s="1" t="str">
        <f>IFERROR(__xludf.DUMMYFUNCTION("GOOGLETRANSLATE(A:A,""en"",""vi"")"),"Cơm súp lơ")</f>
        <v>Cơm súp lơ</v>
      </c>
      <c r="C274" s="1">
        <v>15.0</v>
      </c>
      <c r="D274" s="1">
        <v>25.0</v>
      </c>
      <c r="E274" s="2">
        <v>45721.0</v>
      </c>
      <c r="F274" s="1" t="s">
        <v>30</v>
      </c>
      <c r="G274" s="1" t="s">
        <v>16</v>
      </c>
      <c r="H274" s="1">
        <v>1.0</v>
      </c>
      <c r="I274" s="1">
        <v>1.0</v>
      </c>
      <c r="J274" s="1">
        <v>30.0</v>
      </c>
      <c r="K274" s="1">
        <v>320.0</v>
      </c>
      <c r="L274" s="1">
        <v>15.0</v>
      </c>
      <c r="M274" s="1">
        <v>22.0</v>
      </c>
      <c r="N274" s="1" t="s">
        <v>30</v>
      </c>
      <c r="O274" s="3" t="s">
        <v>75</v>
      </c>
    </row>
    <row r="275">
      <c r="A275" s="1" t="s">
        <v>262</v>
      </c>
      <c r="B275" s="1" t="str">
        <f>IFERROR(__xludf.DUMMYFUNCTION("GOOGLETRANSLATE(A:A,""en"",""vi"")"),"Mì bí ngòi")</f>
        <v>Mì bí ngòi</v>
      </c>
      <c r="C275" s="1">
        <v>15.0</v>
      </c>
      <c r="D275" s="1">
        <v>17.0</v>
      </c>
      <c r="E275" s="2">
        <v>45660.0</v>
      </c>
      <c r="F275" s="2">
        <v>45689.0</v>
      </c>
      <c r="G275" s="1" t="s">
        <v>17</v>
      </c>
      <c r="H275" s="1">
        <v>1.0</v>
      </c>
      <c r="I275" s="1">
        <v>1.0</v>
      </c>
      <c r="J275" s="1">
        <v>2.0</v>
      </c>
      <c r="K275" s="1">
        <v>261.0</v>
      </c>
      <c r="L275" s="1">
        <v>21.0</v>
      </c>
      <c r="M275" s="1">
        <v>16.0</v>
      </c>
      <c r="N275" s="1" t="s">
        <v>64</v>
      </c>
      <c r="O275" s="3" t="s">
        <v>69</v>
      </c>
    </row>
    <row r="276">
      <c r="A276" s="1" t="s">
        <v>158</v>
      </c>
      <c r="B276" s="1" t="str">
        <f>IFERROR(__xludf.DUMMYFUNCTION("GOOGLETRANSLATE(A:A,""en"",""vi"")"),"Bắp cải")</f>
        <v>Bắp cải</v>
      </c>
      <c r="C276" s="1">
        <v>10.0</v>
      </c>
      <c r="D276" s="1">
        <v>25.0</v>
      </c>
      <c r="E276" s="2">
        <v>45874.0</v>
      </c>
      <c r="F276" s="2">
        <v>45717.0</v>
      </c>
      <c r="G276" s="1" t="s">
        <v>25</v>
      </c>
      <c r="H276" s="1">
        <v>1.0</v>
      </c>
      <c r="I276" s="1">
        <v>1.0</v>
      </c>
      <c r="J276" s="1">
        <v>18.0</v>
      </c>
      <c r="K276" s="1">
        <v>170.0</v>
      </c>
      <c r="L276" s="1">
        <v>12.0</v>
      </c>
      <c r="M276" s="1">
        <v>40.0</v>
      </c>
      <c r="N276" s="2">
        <v>45690.0</v>
      </c>
      <c r="O276" s="3" t="s">
        <v>159</v>
      </c>
    </row>
    <row r="277">
      <c r="A277" s="1" t="s">
        <v>308</v>
      </c>
      <c r="B277" s="1" t="str">
        <f>IFERROR(__xludf.DUMMYFUNCTION("GOOGLETRANSLATE(A:A,""en"",""vi"")"),"Rong biển")</f>
        <v>Rong biển</v>
      </c>
      <c r="C277" s="1">
        <v>35.0</v>
      </c>
      <c r="D277" s="1">
        <v>43.0</v>
      </c>
      <c r="E277" s="2">
        <v>45817.0</v>
      </c>
      <c r="F277" s="2">
        <v>45718.0</v>
      </c>
      <c r="G277" s="1" t="s">
        <v>36</v>
      </c>
      <c r="H277" s="1">
        <v>1.0</v>
      </c>
      <c r="I277" s="1">
        <v>1.0</v>
      </c>
      <c r="J277" s="1">
        <v>682.0</v>
      </c>
      <c r="K277" s="1">
        <v>233.0</v>
      </c>
      <c r="L277" s="1">
        <v>60.0</v>
      </c>
      <c r="M277" s="1">
        <v>168.0</v>
      </c>
      <c r="N277" s="1" t="s">
        <v>40</v>
      </c>
      <c r="O277" s="3" t="s">
        <v>309</v>
      </c>
    </row>
    <row r="278">
      <c r="A278" s="1" t="s">
        <v>310</v>
      </c>
      <c r="B278" s="1" t="str">
        <f>IFERROR(__xludf.DUMMYFUNCTION("GOOGLETRANSLATE(A:A,""en"",""vi"")"),"Súp Miso")</f>
        <v>Súp Miso</v>
      </c>
      <c r="C278" s="1">
        <v>35.0</v>
      </c>
      <c r="D278" s="1">
        <v>36.0</v>
      </c>
      <c r="E278" s="2">
        <v>45874.0</v>
      </c>
      <c r="F278" s="1" t="s">
        <v>30</v>
      </c>
      <c r="G278" s="1" t="s">
        <v>36</v>
      </c>
      <c r="H278" s="1">
        <v>1.0</v>
      </c>
      <c r="I278" s="1">
        <v>1.0</v>
      </c>
      <c r="J278" s="1">
        <v>600.0</v>
      </c>
      <c r="K278" s="1">
        <v>192.0</v>
      </c>
      <c r="L278" s="1">
        <v>33.0</v>
      </c>
      <c r="M278" s="1">
        <v>15.0</v>
      </c>
      <c r="N278" s="1" t="s">
        <v>24</v>
      </c>
      <c r="O278" s="1" t="s">
        <v>311</v>
      </c>
    </row>
    <row r="279">
      <c r="A279" s="1" t="s">
        <v>312</v>
      </c>
      <c r="B279" s="1" t="str">
        <f>IFERROR(__xludf.DUMMYFUNCTION("GOOGLETRANSLATE(A:A,""en"",""vi"")"),"Trà xanh")</f>
        <v>Trà xanh</v>
      </c>
      <c r="C279" s="1">
        <v>0.0</v>
      </c>
      <c r="D279" s="1">
        <v>0.0</v>
      </c>
      <c r="E279" s="1" t="s">
        <v>94</v>
      </c>
      <c r="F279" s="1" t="s">
        <v>94</v>
      </c>
      <c r="G279" s="1" t="s">
        <v>94</v>
      </c>
      <c r="H279" s="1">
        <v>1.0</v>
      </c>
      <c r="I279" s="1">
        <v>1.0</v>
      </c>
      <c r="J279" s="1">
        <v>1.0</v>
      </c>
      <c r="K279" s="1">
        <v>8.0</v>
      </c>
      <c r="L279" s="1">
        <v>1.0</v>
      </c>
      <c r="M279" s="1">
        <v>2.0</v>
      </c>
      <c r="N279" s="1" t="s">
        <v>94</v>
      </c>
      <c r="O279" s="3" t="s">
        <v>313</v>
      </c>
    </row>
    <row r="280">
      <c r="A280" s="1" t="s">
        <v>34</v>
      </c>
      <c r="B280" s="1" t="str">
        <f>IFERROR(__xludf.DUMMYFUNCTION("GOOGLETRANSLATE(A:A,""en"",""vi"")"),"Dưa hấu")</f>
        <v>Dưa hấu</v>
      </c>
      <c r="C280" s="1">
        <v>72.0</v>
      </c>
      <c r="D280" s="1">
        <v>30.0</v>
      </c>
      <c r="E280" s="2">
        <v>45815.0</v>
      </c>
      <c r="F280" s="1" t="s">
        <v>36</v>
      </c>
      <c r="G280" s="1" t="s">
        <v>17</v>
      </c>
      <c r="H280" s="1">
        <v>1.0</v>
      </c>
      <c r="I280" s="1">
        <v>1.0</v>
      </c>
      <c r="J280" s="1">
        <v>1.0</v>
      </c>
      <c r="K280" s="1">
        <v>112.0</v>
      </c>
      <c r="L280" s="1">
        <v>10.0</v>
      </c>
      <c r="M280" s="1">
        <v>8.0</v>
      </c>
      <c r="N280" s="1" t="s">
        <v>45</v>
      </c>
      <c r="O280" s="3" t="s">
        <v>37</v>
      </c>
    </row>
    <row r="281">
      <c r="A281" s="1" t="s">
        <v>224</v>
      </c>
      <c r="B281" s="1" t="str">
        <f>IFERROR(__xludf.DUMMYFUNCTION("GOOGLETRANSLATE(A:A,""en"",""vi"")"),"Quả mọng (hỗn hợp)")</f>
        <v>Quả mọng (hỗn hợp)</v>
      </c>
      <c r="C281" s="1">
        <v>40.0</v>
      </c>
      <c r="D281" s="1">
        <v>43.0</v>
      </c>
      <c r="E281" s="2">
        <v>45818.0</v>
      </c>
      <c r="F281" s="1" t="s">
        <v>29</v>
      </c>
      <c r="G281" s="1" t="s">
        <v>45</v>
      </c>
      <c r="H281" s="1">
        <v>1.0</v>
      </c>
      <c r="I281" s="1">
        <v>1.0</v>
      </c>
      <c r="J281" s="1">
        <v>1.0</v>
      </c>
      <c r="K281" s="1">
        <v>77.0</v>
      </c>
      <c r="L281" s="1">
        <v>6.0</v>
      </c>
      <c r="M281" s="1">
        <v>16.0</v>
      </c>
      <c r="N281" s="2">
        <v>45810.0</v>
      </c>
      <c r="O281" s="1" t="s">
        <v>145</v>
      </c>
    </row>
    <row r="282">
      <c r="A282" s="1" t="s">
        <v>294</v>
      </c>
      <c r="B282" s="1" t="str">
        <f>IFERROR(__xludf.DUMMYFUNCTION("GOOGLETRANSLATE(A:A,""en"",""vi"")"),"Quorn")</f>
        <v>Quorn</v>
      </c>
      <c r="C282" s="1">
        <v>0.0</v>
      </c>
      <c r="D282" s="1">
        <v>106.0</v>
      </c>
      <c r="E282" s="2">
        <v>45781.0</v>
      </c>
      <c r="F282" s="1" t="s">
        <v>15</v>
      </c>
      <c r="G282" s="1" t="s">
        <v>30</v>
      </c>
      <c r="H282" s="1">
        <v>1.0</v>
      </c>
      <c r="I282" s="1">
        <v>1.0</v>
      </c>
      <c r="J282" s="1">
        <v>9.0</v>
      </c>
      <c r="K282" s="1">
        <v>433.0</v>
      </c>
      <c r="L282" s="1">
        <v>57.0</v>
      </c>
      <c r="M282" s="1">
        <v>9.0</v>
      </c>
      <c r="N282" s="2">
        <v>45871.0</v>
      </c>
      <c r="O282" s="3" t="s">
        <v>295</v>
      </c>
    </row>
    <row r="283">
      <c r="A283" s="1" t="s">
        <v>104</v>
      </c>
      <c r="B283" s="1" t="str">
        <f>IFERROR(__xludf.DUMMYFUNCTION("GOOGLETRANSLATE(A:A,""en"",""vi"")"),"Ức gà tây")</f>
        <v>Ức gà tây</v>
      </c>
      <c r="C283" s="1">
        <v>0.0</v>
      </c>
      <c r="D283" s="1">
        <v>189.0</v>
      </c>
      <c r="E283" s="1" t="s">
        <v>94</v>
      </c>
      <c r="F283" s="1" t="s">
        <v>219</v>
      </c>
      <c r="G283" s="2">
        <v>45696.0</v>
      </c>
      <c r="H283" s="1">
        <v>1.0</v>
      </c>
      <c r="I283" s="1">
        <v>1.0</v>
      </c>
      <c r="J283" s="1">
        <v>65.0</v>
      </c>
      <c r="K283" s="1">
        <v>339.0</v>
      </c>
      <c r="L283" s="1">
        <v>29.0</v>
      </c>
      <c r="M283" s="1">
        <v>13.0</v>
      </c>
      <c r="N283" s="1" t="s">
        <v>94</v>
      </c>
      <c r="O283" s="1" t="s">
        <v>99</v>
      </c>
    </row>
    <row r="284">
      <c r="A284" s="1" t="s">
        <v>100</v>
      </c>
      <c r="B284" s="1" t="str">
        <f>IFERROR(__xludf.DUMMYFUNCTION("GOOGLETRANSLATE(A:A,""en"",""vi"")"),"Thịt bò nạc")</f>
        <v>Thịt bò nạc</v>
      </c>
      <c r="C284" s="1">
        <v>0.0</v>
      </c>
      <c r="D284" s="1">
        <v>250.0</v>
      </c>
      <c r="E284" s="1" t="s">
        <v>94</v>
      </c>
      <c r="F284" s="1" t="s">
        <v>101</v>
      </c>
      <c r="G284" s="1" t="s">
        <v>102</v>
      </c>
      <c r="H284" s="1">
        <v>1.0</v>
      </c>
      <c r="I284" s="1">
        <v>1.0</v>
      </c>
      <c r="J284" s="1">
        <v>54.0</v>
      </c>
      <c r="K284" s="1">
        <v>392.0</v>
      </c>
      <c r="L284" s="1">
        <v>22.0</v>
      </c>
      <c r="M284" s="1">
        <v>7.0</v>
      </c>
      <c r="N284" s="1" t="s">
        <v>94</v>
      </c>
      <c r="O284" s="1" t="s">
        <v>103</v>
      </c>
    </row>
    <row r="285">
      <c r="A285" s="1" t="s">
        <v>296</v>
      </c>
      <c r="B285" s="1" t="str">
        <f>IFERROR(__xludf.DUMMYFUNCTION("GOOGLETRANSLATE(A:A,""en"",""vi"")"),"Cừu non")</f>
        <v>Cừu non</v>
      </c>
      <c r="C285" s="1">
        <v>0.0</v>
      </c>
      <c r="D285" s="1">
        <v>258.0</v>
      </c>
      <c r="E285" s="1" t="s">
        <v>94</v>
      </c>
      <c r="F285" s="1" t="s">
        <v>196</v>
      </c>
      <c r="G285" s="1" t="s">
        <v>102</v>
      </c>
      <c r="H285" s="1">
        <v>1.0</v>
      </c>
      <c r="I285" s="1">
        <v>1.0</v>
      </c>
      <c r="J285" s="1">
        <v>57.0</v>
      </c>
      <c r="K285" s="1">
        <v>299.0</v>
      </c>
      <c r="L285" s="1">
        <v>23.0</v>
      </c>
      <c r="M285" s="1">
        <v>14.0</v>
      </c>
      <c r="N285" s="1" t="s">
        <v>94</v>
      </c>
      <c r="O285" s="1" t="s">
        <v>297</v>
      </c>
    </row>
    <row r="286">
      <c r="A286" s="1" t="s">
        <v>298</v>
      </c>
      <c r="B286" s="1" t="str">
        <f>IFERROR(__xludf.DUMMYFUNCTION("GOOGLETRANSLATE(A:A,""en"",""vi"")"),"Thịt thăn heo")</f>
        <v>Thịt thăn heo</v>
      </c>
      <c r="C286" s="1">
        <v>0.0</v>
      </c>
      <c r="D286" s="1">
        <v>143.0</v>
      </c>
      <c r="E286" s="1" t="s">
        <v>94</v>
      </c>
      <c r="F286" s="1" t="s">
        <v>299</v>
      </c>
      <c r="G286" s="1" t="s">
        <v>79</v>
      </c>
      <c r="H286" s="1">
        <v>1.0</v>
      </c>
      <c r="I286" s="1">
        <v>1.0</v>
      </c>
      <c r="J286" s="1">
        <v>50.0</v>
      </c>
      <c r="K286" s="1">
        <v>437.0</v>
      </c>
      <c r="L286" s="1">
        <v>35.0</v>
      </c>
      <c r="M286" s="1">
        <v>9.0</v>
      </c>
      <c r="N286" s="1" t="s">
        <v>94</v>
      </c>
      <c r="O286" s="1" t="s">
        <v>300</v>
      </c>
    </row>
    <row r="287">
      <c r="A287" s="1" t="s">
        <v>89</v>
      </c>
      <c r="B287" s="1" t="str">
        <f>IFERROR(__xludf.DUMMYFUNCTION("GOOGLETRANSLATE(A:A,""en"",""vi"")"),"Yến mạch")</f>
        <v>Yến mạch</v>
      </c>
      <c r="C287" s="1">
        <v>55.0</v>
      </c>
      <c r="D287" s="1">
        <v>389.0</v>
      </c>
      <c r="E287" s="1" t="s">
        <v>237</v>
      </c>
      <c r="F287" s="2">
        <v>45916.0</v>
      </c>
      <c r="G287" s="2">
        <v>45906.0</v>
      </c>
      <c r="H287" s="1">
        <v>1.0</v>
      </c>
      <c r="I287" s="1">
        <v>1.0</v>
      </c>
      <c r="J287" s="1">
        <v>2.0</v>
      </c>
      <c r="K287" s="1">
        <v>429.0</v>
      </c>
      <c r="L287" s="1">
        <v>177.0</v>
      </c>
      <c r="M287" s="1">
        <v>54.0</v>
      </c>
      <c r="N287" s="2">
        <v>45818.0</v>
      </c>
      <c r="O287" s="3" t="s">
        <v>90</v>
      </c>
    </row>
    <row r="288">
      <c r="A288" s="1" t="s">
        <v>301</v>
      </c>
      <c r="B288" s="1" t="str">
        <f>IFERROR(__xludf.DUMMYFUNCTION("GOOGLETRANSLATE(A:A,""en"",""vi"")"),"Bánh mì nâu")</f>
        <v>Bánh mì nâu</v>
      </c>
      <c r="C288" s="1">
        <v>85.0</v>
      </c>
      <c r="D288" s="1">
        <v>247.0</v>
      </c>
      <c r="E288" s="1" t="s">
        <v>302</v>
      </c>
      <c r="F288" s="2">
        <v>45756.0</v>
      </c>
      <c r="G288" s="2">
        <v>45870.0</v>
      </c>
      <c r="H288" s="1">
        <v>1.0</v>
      </c>
      <c r="I288" s="1">
        <v>1.0</v>
      </c>
      <c r="J288" s="1">
        <v>381.0</v>
      </c>
      <c r="K288" s="1">
        <v>125.0</v>
      </c>
      <c r="L288" s="1">
        <v>29.0</v>
      </c>
      <c r="M288" s="1">
        <v>80.0</v>
      </c>
      <c r="N288" s="2">
        <v>45844.0</v>
      </c>
      <c r="O288" s="1" t="s">
        <v>303</v>
      </c>
    </row>
    <row r="289">
      <c r="A289" s="1" t="s">
        <v>304</v>
      </c>
      <c r="B289" s="1" t="str">
        <f>IFERROR(__xludf.DUMMYFUNCTION("GOOGLETRANSLATE(A:A,""en"",""vi"")"),"Mì ống nguyên cám")</f>
        <v>Mì ống nguyên cám</v>
      </c>
      <c r="C289" s="1">
        <v>37.0</v>
      </c>
      <c r="D289" s="1">
        <v>124.0</v>
      </c>
      <c r="E289" s="2">
        <v>45863.0</v>
      </c>
      <c r="F289" s="2">
        <v>45781.0</v>
      </c>
      <c r="G289" s="1" t="s">
        <v>44</v>
      </c>
      <c r="H289" s="1">
        <v>1.0</v>
      </c>
      <c r="I289" s="1">
        <v>1.0</v>
      </c>
      <c r="J289" s="1">
        <v>3.0</v>
      </c>
      <c r="K289" s="1">
        <v>118.0</v>
      </c>
      <c r="L289" s="1">
        <v>37.0</v>
      </c>
      <c r="M289" s="1">
        <v>14.0</v>
      </c>
      <c r="N289" s="2">
        <v>45692.0</v>
      </c>
      <c r="O289" s="1" t="s">
        <v>305</v>
      </c>
    </row>
    <row r="290">
      <c r="A290" s="1" t="s">
        <v>306</v>
      </c>
      <c r="B290" s="1" t="str">
        <f>IFERROR(__xludf.DUMMYFUNCTION("GOOGLETRANSLATE(A:A,""en"",""vi"")"),"Mì Quinoa")</f>
        <v>Mì Quinoa</v>
      </c>
      <c r="C290" s="1">
        <v>53.0</v>
      </c>
      <c r="D290" s="1">
        <v>121.0</v>
      </c>
      <c r="E290" s="2">
        <v>45737.0</v>
      </c>
      <c r="F290" s="2">
        <v>45692.0</v>
      </c>
      <c r="G290" s="2">
        <v>45690.0</v>
      </c>
      <c r="H290" s="1">
        <v>1.0</v>
      </c>
      <c r="I290" s="1">
        <v>1.0</v>
      </c>
      <c r="J290" s="1">
        <v>3.0</v>
      </c>
      <c r="K290" s="1">
        <v>119.0</v>
      </c>
      <c r="L290" s="1">
        <v>38.0</v>
      </c>
      <c r="M290" s="1">
        <v>15.0</v>
      </c>
      <c r="N290" s="2">
        <v>45750.0</v>
      </c>
      <c r="O290" s="1" t="s">
        <v>307</v>
      </c>
    </row>
    <row r="291">
      <c r="A291" s="1" t="s">
        <v>166</v>
      </c>
      <c r="B291" s="1" t="str">
        <f>IFERROR(__xludf.DUMMYFUNCTION("GOOGLETRANSLATE(A:A,""en"",""vi"")"),"Cơm súp lơ")</f>
        <v>Cơm súp lơ</v>
      </c>
      <c r="C291" s="1">
        <v>15.0</v>
      </c>
      <c r="D291" s="1">
        <v>25.0</v>
      </c>
      <c r="E291" s="2">
        <v>45721.0</v>
      </c>
      <c r="F291" s="1" t="s">
        <v>30</v>
      </c>
      <c r="G291" s="1" t="s">
        <v>16</v>
      </c>
      <c r="H291" s="1">
        <v>1.0</v>
      </c>
      <c r="I291" s="1">
        <v>1.0</v>
      </c>
      <c r="J291" s="1">
        <v>30.0</v>
      </c>
      <c r="K291" s="1">
        <v>320.0</v>
      </c>
      <c r="L291" s="1">
        <v>15.0</v>
      </c>
      <c r="M291" s="1">
        <v>22.0</v>
      </c>
      <c r="N291" s="1" t="s">
        <v>30</v>
      </c>
      <c r="O291" s="3" t="s">
        <v>75</v>
      </c>
    </row>
    <row r="292">
      <c r="A292" s="1" t="s">
        <v>262</v>
      </c>
      <c r="B292" s="1" t="str">
        <f>IFERROR(__xludf.DUMMYFUNCTION("GOOGLETRANSLATE(A:A,""en"",""vi"")"),"Mì bí ngòi")</f>
        <v>Mì bí ngòi</v>
      </c>
      <c r="C292" s="1">
        <v>15.0</v>
      </c>
      <c r="D292" s="1">
        <v>17.0</v>
      </c>
      <c r="E292" s="2">
        <v>45660.0</v>
      </c>
      <c r="F292" s="2">
        <v>45689.0</v>
      </c>
      <c r="G292" s="1" t="s">
        <v>17</v>
      </c>
      <c r="H292" s="1">
        <v>1.0</v>
      </c>
      <c r="I292" s="1">
        <v>1.0</v>
      </c>
      <c r="J292" s="1">
        <v>2.0</v>
      </c>
      <c r="K292" s="1">
        <v>261.0</v>
      </c>
      <c r="L292" s="1">
        <v>21.0</v>
      </c>
      <c r="M292" s="1">
        <v>16.0</v>
      </c>
      <c r="N292" s="1" t="s">
        <v>64</v>
      </c>
      <c r="O292" s="3" t="s">
        <v>69</v>
      </c>
    </row>
    <row r="293">
      <c r="A293" s="1" t="s">
        <v>308</v>
      </c>
      <c r="B293" s="1" t="str">
        <f>IFERROR(__xludf.DUMMYFUNCTION("GOOGLETRANSLATE(A:A,""en"",""vi"")"),"Rong biển")</f>
        <v>Rong biển</v>
      </c>
      <c r="C293" s="1">
        <v>35.0</v>
      </c>
      <c r="D293" s="1">
        <v>43.0</v>
      </c>
      <c r="E293" s="2">
        <v>45817.0</v>
      </c>
      <c r="F293" s="2">
        <v>45718.0</v>
      </c>
      <c r="G293" s="1" t="s">
        <v>36</v>
      </c>
      <c r="H293" s="1">
        <v>1.0</v>
      </c>
      <c r="I293" s="1">
        <v>1.0</v>
      </c>
      <c r="J293" s="1">
        <v>682.0</v>
      </c>
      <c r="K293" s="1">
        <v>233.0</v>
      </c>
      <c r="L293" s="1">
        <v>60.0</v>
      </c>
      <c r="M293" s="1">
        <v>168.0</v>
      </c>
      <c r="N293" s="1" t="s">
        <v>40</v>
      </c>
      <c r="O293" s="3" t="s">
        <v>309</v>
      </c>
    </row>
    <row r="294">
      <c r="A294" s="1" t="s">
        <v>310</v>
      </c>
      <c r="B294" s="1" t="str">
        <f>IFERROR(__xludf.DUMMYFUNCTION("GOOGLETRANSLATE(A:A,""en"",""vi"")"),"Súp Miso")</f>
        <v>Súp Miso</v>
      </c>
      <c r="C294" s="1">
        <v>35.0</v>
      </c>
      <c r="D294" s="1">
        <v>36.0</v>
      </c>
      <c r="E294" s="2">
        <v>45874.0</v>
      </c>
      <c r="F294" s="1" t="s">
        <v>30</v>
      </c>
      <c r="G294" s="1" t="s">
        <v>36</v>
      </c>
      <c r="H294" s="1">
        <v>1.0</v>
      </c>
      <c r="I294" s="1">
        <v>1.0</v>
      </c>
      <c r="J294" s="1">
        <v>600.0</v>
      </c>
      <c r="K294" s="1">
        <v>192.0</v>
      </c>
      <c r="L294" s="1">
        <v>33.0</v>
      </c>
      <c r="M294" s="1">
        <v>15.0</v>
      </c>
      <c r="N294" s="1" t="s">
        <v>24</v>
      </c>
      <c r="O294" s="1" t="s">
        <v>311</v>
      </c>
    </row>
    <row r="295">
      <c r="A295" s="1" t="s">
        <v>312</v>
      </c>
      <c r="B295" s="1" t="str">
        <f>IFERROR(__xludf.DUMMYFUNCTION("GOOGLETRANSLATE(A:A,""en"",""vi"")"),"Trà xanh")</f>
        <v>Trà xanh</v>
      </c>
      <c r="C295" s="1">
        <v>0.0</v>
      </c>
      <c r="D295" s="1">
        <v>0.0</v>
      </c>
      <c r="E295" s="1" t="s">
        <v>94</v>
      </c>
      <c r="F295" s="1" t="s">
        <v>94</v>
      </c>
      <c r="G295" s="1" t="s">
        <v>94</v>
      </c>
      <c r="H295" s="1">
        <v>1.0</v>
      </c>
      <c r="I295" s="1">
        <v>1.0</v>
      </c>
      <c r="J295" s="1">
        <v>1.0</v>
      </c>
      <c r="K295" s="1">
        <v>8.0</v>
      </c>
      <c r="L295" s="1">
        <v>1.0</v>
      </c>
      <c r="M295" s="1">
        <v>2.0</v>
      </c>
      <c r="N295" s="1" t="s">
        <v>94</v>
      </c>
      <c r="O295" s="3" t="s">
        <v>313</v>
      </c>
    </row>
    <row r="296">
      <c r="A296" s="1" t="s">
        <v>34</v>
      </c>
      <c r="B296" s="1" t="str">
        <f>IFERROR(__xludf.DUMMYFUNCTION("GOOGLETRANSLATE(A:A,""en"",""vi"")"),"Dưa hấu")</f>
        <v>Dưa hấu</v>
      </c>
      <c r="C296" s="1">
        <v>72.0</v>
      </c>
      <c r="D296" s="1">
        <v>30.0</v>
      </c>
      <c r="E296" s="2">
        <v>45815.0</v>
      </c>
      <c r="F296" s="1" t="s">
        <v>36</v>
      </c>
      <c r="G296" s="1" t="s">
        <v>17</v>
      </c>
      <c r="H296" s="1">
        <v>1.0</v>
      </c>
      <c r="I296" s="1">
        <v>1.0</v>
      </c>
      <c r="J296" s="1">
        <v>1.0</v>
      </c>
      <c r="K296" s="1">
        <v>112.0</v>
      </c>
      <c r="L296" s="1">
        <v>10.0</v>
      </c>
      <c r="M296" s="1">
        <v>8.0</v>
      </c>
      <c r="N296" s="1" t="s">
        <v>45</v>
      </c>
      <c r="O296" s="3" t="s">
        <v>37</v>
      </c>
    </row>
    <row r="297">
      <c r="A297" s="1" t="s">
        <v>224</v>
      </c>
      <c r="B297" s="1" t="str">
        <f>IFERROR(__xludf.DUMMYFUNCTION("GOOGLETRANSLATE(A:A,""en"",""vi"")"),"Quả mọng (hỗn hợp)")</f>
        <v>Quả mọng (hỗn hợp)</v>
      </c>
      <c r="C297" s="1">
        <v>40.0</v>
      </c>
      <c r="D297" s="1">
        <v>43.0</v>
      </c>
      <c r="E297" s="2">
        <v>45818.0</v>
      </c>
      <c r="F297" s="1" t="s">
        <v>29</v>
      </c>
      <c r="G297" s="1" t="s">
        <v>45</v>
      </c>
      <c r="H297" s="1">
        <v>1.0</v>
      </c>
      <c r="I297" s="1">
        <v>1.0</v>
      </c>
      <c r="J297" s="1">
        <v>1.0</v>
      </c>
      <c r="K297" s="1">
        <v>77.0</v>
      </c>
      <c r="L297" s="1">
        <v>6.0</v>
      </c>
      <c r="M297" s="1">
        <v>16.0</v>
      </c>
      <c r="N297" s="2">
        <v>45810.0</v>
      </c>
      <c r="O297" s="1" t="s">
        <v>145</v>
      </c>
    </row>
    <row r="298">
      <c r="A298" s="1" t="s">
        <v>47</v>
      </c>
      <c r="B298" s="1" t="str">
        <f>IFERROR(__xludf.DUMMYFUNCTION("GOOGLETRANSLATE(A:A,""en"",""vi"")"),"Quả nho")</f>
        <v>Quả nho</v>
      </c>
      <c r="C298" s="1">
        <v>59.0</v>
      </c>
      <c r="D298" s="1">
        <v>69.0</v>
      </c>
      <c r="E298" s="1" t="s">
        <v>48</v>
      </c>
      <c r="F298" s="1" t="s">
        <v>29</v>
      </c>
      <c r="G298" s="1" t="s">
        <v>17</v>
      </c>
      <c r="H298" s="1">
        <v>1.0</v>
      </c>
      <c r="I298" s="1">
        <v>1.0</v>
      </c>
      <c r="J298" s="1">
        <v>2.0</v>
      </c>
      <c r="K298" s="1">
        <v>191.0</v>
      </c>
      <c r="L298" s="1">
        <v>11.0</v>
      </c>
      <c r="M298" s="1">
        <v>10.0</v>
      </c>
      <c r="N298" s="1" t="s">
        <v>24</v>
      </c>
      <c r="O298" s="3" t="s">
        <v>49</v>
      </c>
    </row>
    <row r="299">
      <c r="A299" s="1" t="s">
        <v>146</v>
      </c>
      <c r="B299" s="1" t="str">
        <f>IFERROR(__xludf.DUMMYFUNCTION("GOOGLETRANSLATE(A:A,""en"",""vi"")"),"Cam")</f>
        <v>Cam</v>
      </c>
      <c r="C299" s="1">
        <v>45.0</v>
      </c>
      <c r="D299" s="1">
        <v>43.0</v>
      </c>
      <c r="E299" s="1" t="s">
        <v>59</v>
      </c>
      <c r="F299" s="1" t="s">
        <v>24</v>
      </c>
      <c r="G299" s="1" t="s">
        <v>25</v>
      </c>
      <c r="H299" s="1">
        <v>1.0</v>
      </c>
      <c r="I299" s="1">
        <v>1.0</v>
      </c>
      <c r="J299" s="1">
        <v>0.0</v>
      </c>
      <c r="K299" s="1">
        <v>181.0</v>
      </c>
      <c r="L299" s="1">
        <v>10.0</v>
      </c>
      <c r="M299" s="1">
        <v>43.0</v>
      </c>
      <c r="N299" s="2">
        <v>45718.0</v>
      </c>
      <c r="O299" s="3" t="s">
        <v>26</v>
      </c>
    </row>
    <row r="300">
      <c r="A300" s="1" t="s">
        <v>147</v>
      </c>
      <c r="B300" s="1" t="str">
        <f>IFERROR(__xludf.DUMMYFUNCTION("GOOGLETRANSLATE(A:A,""en"",""vi"")"),"Táo")</f>
        <v>Táo</v>
      </c>
      <c r="C300" s="1">
        <v>39.0</v>
      </c>
      <c r="D300" s="1">
        <v>52.0</v>
      </c>
      <c r="E300" s="1" t="s">
        <v>15</v>
      </c>
      <c r="F300" s="1" t="s">
        <v>16</v>
      </c>
      <c r="G300" s="1" t="s">
        <v>17</v>
      </c>
      <c r="H300" s="1">
        <v>1.0</v>
      </c>
      <c r="I300" s="1">
        <v>1.0</v>
      </c>
      <c r="J300" s="1">
        <v>0.0</v>
      </c>
      <c r="K300" s="1">
        <v>107.0</v>
      </c>
      <c r="L300" s="1">
        <v>5.0</v>
      </c>
      <c r="M300" s="1">
        <v>6.0</v>
      </c>
      <c r="N300" s="2">
        <v>45749.0</v>
      </c>
      <c r="O300" s="3" t="s">
        <v>18</v>
      </c>
    </row>
    <row r="301">
      <c r="A301" s="1" t="s">
        <v>314</v>
      </c>
      <c r="B301" s="1" t="str">
        <f>IFERROR(__xludf.DUMMYFUNCTION("GOOGLETRANSLATE(A:A,""en"",""vi"")"),"Lê")</f>
        <v>Lê</v>
      </c>
      <c r="C301" s="1">
        <v>38.0</v>
      </c>
      <c r="D301" s="1">
        <v>57.0</v>
      </c>
      <c r="E301" s="1" t="s">
        <v>43</v>
      </c>
      <c r="F301" s="1" t="s">
        <v>45</v>
      </c>
      <c r="G301" s="1" t="s">
        <v>25</v>
      </c>
      <c r="H301" s="1">
        <v>1.0</v>
      </c>
      <c r="I301" s="1">
        <v>1.0</v>
      </c>
      <c r="J301" s="1">
        <v>1.0</v>
      </c>
      <c r="K301" s="1">
        <v>116.0</v>
      </c>
      <c r="L301" s="1">
        <v>9.0</v>
      </c>
      <c r="M301" s="1">
        <v>11.0</v>
      </c>
      <c r="N301" s="2">
        <v>45660.0</v>
      </c>
      <c r="O301" s="3" t="s">
        <v>292</v>
      </c>
    </row>
    <row r="302">
      <c r="A302" s="1" t="s">
        <v>50</v>
      </c>
      <c r="B302" s="1" t="str">
        <f>IFERROR(__xludf.DUMMYFUNCTION("GOOGLETRANSLATE(A:A,""en"",""vi"")"),"Quả bơ")</f>
        <v>Quả bơ</v>
      </c>
      <c r="C302" s="1">
        <v>15.0</v>
      </c>
      <c r="D302" s="1">
        <v>160.0</v>
      </c>
      <c r="E302" s="1" t="s">
        <v>23</v>
      </c>
      <c r="F302" s="1" t="s">
        <v>30</v>
      </c>
      <c r="G302" s="1" t="s">
        <v>43</v>
      </c>
      <c r="H302" s="1">
        <v>1.0</v>
      </c>
      <c r="I302" s="1">
        <v>1.0</v>
      </c>
      <c r="J302" s="1">
        <v>7.0</v>
      </c>
      <c r="K302" s="1">
        <v>485.0</v>
      </c>
      <c r="L302" s="1">
        <v>29.0</v>
      </c>
      <c r="M302" s="1">
        <v>14.0</v>
      </c>
      <c r="N302" s="1" t="s">
        <v>28</v>
      </c>
      <c r="O302" s="3" t="s">
        <v>51</v>
      </c>
    </row>
    <row r="303">
      <c r="A303" s="1" t="s">
        <v>315</v>
      </c>
      <c r="B303" s="1" t="str">
        <f>IFERROR(__xludf.DUMMYFUNCTION("GOOGLETRANSLATE(A:A,""en"",""vi"")"),"Dừa")</f>
        <v>Dừa</v>
      </c>
      <c r="C303" s="1">
        <v>45.0</v>
      </c>
      <c r="D303" s="1">
        <v>354.0</v>
      </c>
      <c r="E303" s="1" t="s">
        <v>43</v>
      </c>
      <c r="F303" s="2">
        <v>45719.0</v>
      </c>
      <c r="G303" s="1" t="s">
        <v>316</v>
      </c>
      <c r="H303" s="1">
        <v>1.0</v>
      </c>
      <c r="I303" s="1">
        <v>1.0</v>
      </c>
      <c r="J303" s="1">
        <v>20.0</v>
      </c>
      <c r="K303" s="1">
        <v>356.0</v>
      </c>
      <c r="L303" s="1">
        <v>32.0</v>
      </c>
      <c r="M303" s="1">
        <v>14.0</v>
      </c>
      <c r="N303" s="1" t="s">
        <v>23</v>
      </c>
      <c r="O303" s="3" t="s">
        <v>317</v>
      </c>
    </row>
    <row r="304">
      <c r="A304" s="1" t="s">
        <v>250</v>
      </c>
      <c r="B304" s="1" t="str">
        <f>IFERROR(__xludf.DUMMYFUNCTION("GOOGLETRANSLATE(A:A,""en"",""vi"")"),"Dầu ô liu")</f>
        <v>Dầu ô liu</v>
      </c>
      <c r="C304" s="1">
        <v>0.0</v>
      </c>
      <c r="D304" s="1">
        <v>119.0</v>
      </c>
      <c r="E304" s="1" t="s">
        <v>94</v>
      </c>
      <c r="F304" s="1" t="s">
        <v>94</v>
      </c>
      <c r="G304" s="2">
        <v>45790.0</v>
      </c>
      <c r="H304" s="1">
        <v>1.0</v>
      </c>
      <c r="I304" s="1">
        <v>1.0</v>
      </c>
      <c r="J304" s="1">
        <v>0.0</v>
      </c>
      <c r="K304" s="1">
        <v>0.0</v>
      </c>
      <c r="L304" s="1">
        <v>0.0</v>
      </c>
      <c r="M304" s="1">
        <v>0.0</v>
      </c>
      <c r="N304" s="1" t="s">
        <v>94</v>
      </c>
      <c r="O304" s="3" t="s">
        <v>252</v>
      </c>
    </row>
    <row r="305">
      <c r="A305" s="1" t="s">
        <v>318</v>
      </c>
      <c r="B305" s="1" t="str">
        <f>IFERROR(__xludf.DUMMYFUNCTION("GOOGLETRANSLATE(A:A,""en"",""vi"")"),"Bơ hạnh nhân")</f>
        <v>Bơ hạnh nhân</v>
      </c>
      <c r="C305" s="1">
        <v>0.0</v>
      </c>
      <c r="D305" s="1">
        <v>614.0</v>
      </c>
      <c r="E305" s="1" t="s">
        <v>241</v>
      </c>
      <c r="F305" s="1" t="s">
        <v>82</v>
      </c>
      <c r="G305" s="1" t="s">
        <v>319</v>
      </c>
      <c r="H305" s="1">
        <v>1.0</v>
      </c>
      <c r="I305" s="1">
        <v>1.0</v>
      </c>
      <c r="J305" s="1">
        <v>0.0</v>
      </c>
      <c r="K305" s="1">
        <v>749.0</v>
      </c>
      <c r="L305" s="1">
        <v>303.0</v>
      </c>
      <c r="M305" s="1">
        <v>268.0</v>
      </c>
      <c r="N305" s="2">
        <v>45819.0</v>
      </c>
      <c r="O305" s="3" t="s">
        <v>110</v>
      </c>
    </row>
    <row r="306">
      <c r="A306" s="1" t="s">
        <v>117</v>
      </c>
      <c r="B306" s="1" t="str">
        <f>IFERROR(__xludf.DUMMYFUNCTION("GOOGLETRANSLATE(A:A,""en"",""vi"")"),"Sữa chua Hy Lạp")</f>
        <v>Sữa chua Hy Lạp</v>
      </c>
      <c r="C306" s="1">
        <v>11.0</v>
      </c>
      <c r="D306" s="1">
        <v>59.0</v>
      </c>
      <c r="E306" s="2">
        <v>45811.0</v>
      </c>
      <c r="F306" s="1" t="s">
        <v>56</v>
      </c>
      <c r="G306" s="1" t="s">
        <v>45</v>
      </c>
      <c r="H306" s="1">
        <v>1.0</v>
      </c>
      <c r="I306" s="1">
        <v>1.0</v>
      </c>
      <c r="J306" s="1">
        <v>36.0</v>
      </c>
      <c r="K306" s="1">
        <v>141.0</v>
      </c>
      <c r="L306" s="1">
        <v>12.0</v>
      </c>
      <c r="M306" s="1">
        <v>121.0</v>
      </c>
      <c r="N306" s="1" t="s">
        <v>94</v>
      </c>
      <c r="O306" s="1" t="s">
        <v>138</v>
      </c>
    </row>
    <row r="307">
      <c r="A307" s="1" t="s">
        <v>294</v>
      </c>
      <c r="B307" s="1" t="str">
        <f>IFERROR(__xludf.DUMMYFUNCTION("GOOGLETRANSLATE(A:A,""en"",""vi"")"),"Quorn")</f>
        <v>Quorn</v>
      </c>
      <c r="C307" s="1">
        <v>0.0</v>
      </c>
      <c r="D307" s="1">
        <v>106.0</v>
      </c>
      <c r="E307" s="2">
        <v>45781.0</v>
      </c>
      <c r="F307" s="1" t="s">
        <v>15</v>
      </c>
      <c r="G307" s="1" t="s">
        <v>30</v>
      </c>
      <c r="H307" s="1">
        <v>1.0</v>
      </c>
      <c r="I307" s="1">
        <v>1.0</v>
      </c>
      <c r="J307" s="1">
        <v>9.0</v>
      </c>
      <c r="K307" s="1">
        <v>433.0</v>
      </c>
      <c r="L307" s="1">
        <v>57.0</v>
      </c>
      <c r="M307" s="1">
        <v>9.0</v>
      </c>
      <c r="N307" s="2">
        <v>45871.0</v>
      </c>
      <c r="O307" s="3" t="s">
        <v>295</v>
      </c>
    </row>
    <row r="308">
      <c r="A308" s="1" t="s">
        <v>104</v>
      </c>
      <c r="B308" s="1" t="str">
        <f>IFERROR(__xludf.DUMMYFUNCTION("GOOGLETRANSLATE(A:A,""en"",""vi"")"),"Ức gà tây")</f>
        <v>Ức gà tây</v>
      </c>
      <c r="C308" s="1">
        <v>0.0</v>
      </c>
      <c r="D308" s="1">
        <v>189.0</v>
      </c>
      <c r="E308" s="1" t="s">
        <v>94</v>
      </c>
      <c r="F308" s="1" t="s">
        <v>219</v>
      </c>
      <c r="G308" s="2">
        <v>45696.0</v>
      </c>
      <c r="H308" s="1">
        <v>1.0</v>
      </c>
      <c r="I308" s="1">
        <v>1.0</v>
      </c>
      <c r="J308" s="1">
        <v>65.0</v>
      </c>
      <c r="K308" s="1">
        <v>339.0</v>
      </c>
      <c r="L308" s="1">
        <v>29.0</v>
      </c>
      <c r="M308" s="1">
        <v>13.0</v>
      </c>
      <c r="N308" s="1" t="s">
        <v>94</v>
      </c>
      <c r="O308" s="1" t="s">
        <v>99</v>
      </c>
    </row>
    <row r="309">
      <c r="A309" s="1" t="s">
        <v>100</v>
      </c>
      <c r="B309" s="1" t="str">
        <f>IFERROR(__xludf.DUMMYFUNCTION("GOOGLETRANSLATE(A:A,""en"",""vi"")"),"Thịt bò nạc")</f>
        <v>Thịt bò nạc</v>
      </c>
      <c r="C309" s="1">
        <v>0.0</v>
      </c>
      <c r="D309" s="1">
        <v>250.0</v>
      </c>
      <c r="E309" s="1" t="s">
        <v>94</v>
      </c>
      <c r="F309" s="1" t="s">
        <v>101</v>
      </c>
      <c r="G309" s="1" t="s">
        <v>102</v>
      </c>
      <c r="H309" s="1">
        <v>1.0</v>
      </c>
      <c r="I309" s="1">
        <v>1.0</v>
      </c>
      <c r="J309" s="1">
        <v>54.0</v>
      </c>
      <c r="K309" s="1">
        <v>392.0</v>
      </c>
      <c r="L309" s="1">
        <v>22.0</v>
      </c>
      <c r="M309" s="1">
        <v>7.0</v>
      </c>
      <c r="N309" s="1" t="s">
        <v>94</v>
      </c>
      <c r="O309" s="1" t="s">
        <v>103</v>
      </c>
    </row>
    <row r="310">
      <c r="A310" s="1" t="s">
        <v>296</v>
      </c>
      <c r="B310" s="1" t="str">
        <f>IFERROR(__xludf.DUMMYFUNCTION("GOOGLETRANSLATE(A:A,""en"",""vi"")"),"Cừu non")</f>
        <v>Cừu non</v>
      </c>
      <c r="C310" s="1">
        <v>0.0</v>
      </c>
      <c r="D310" s="1">
        <v>258.0</v>
      </c>
      <c r="E310" s="1" t="s">
        <v>94</v>
      </c>
      <c r="F310" s="1" t="s">
        <v>196</v>
      </c>
      <c r="G310" s="1" t="s">
        <v>102</v>
      </c>
      <c r="H310" s="1">
        <v>1.0</v>
      </c>
      <c r="I310" s="1">
        <v>1.0</v>
      </c>
      <c r="J310" s="1">
        <v>57.0</v>
      </c>
      <c r="K310" s="1">
        <v>299.0</v>
      </c>
      <c r="L310" s="1">
        <v>23.0</v>
      </c>
      <c r="M310" s="1">
        <v>14.0</v>
      </c>
      <c r="N310" s="1" t="s">
        <v>94</v>
      </c>
      <c r="O310" s="1" t="s">
        <v>297</v>
      </c>
    </row>
    <row r="311">
      <c r="A311" s="1" t="s">
        <v>298</v>
      </c>
      <c r="B311" s="1" t="str">
        <f>IFERROR(__xludf.DUMMYFUNCTION("GOOGLETRANSLATE(A:A,""en"",""vi"")"),"Thịt thăn heo")</f>
        <v>Thịt thăn heo</v>
      </c>
      <c r="C311" s="1">
        <v>0.0</v>
      </c>
      <c r="D311" s="1">
        <v>143.0</v>
      </c>
      <c r="E311" s="1" t="s">
        <v>94</v>
      </c>
      <c r="F311" s="1" t="s">
        <v>299</v>
      </c>
      <c r="G311" s="1" t="s">
        <v>79</v>
      </c>
      <c r="H311" s="1">
        <v>1.0</v>
      </c>
      <c r="I311" s="1">
        <v>1.0</v>
      </c>
      <c r="J311" s="1">
        <v>50.0</v>
      </c>
      <c r="K311" s="1">
        <v>437.0</v>
      </c>
      <c r="L311" s="1">
        <v>35.0</v>
      </c>
      <c r="M311" s="1">
        <v>9.0</v>
      </c>
      <c r="N311" s="1" t="s">
        <v>94</v>
      </c>
      <c r="O311" s="1" t="s">
        <v>300</v>
      </c>
    </row>
    <row r="312">
      <c r="A312" s="1" t="s">
        <v>89</v>
      </c>
      <c r="B312" s="1" t="str">
        <f>IFERROR(__xludf.DUMMYFUNCTION("GOOGLETRANSLATE(A:A,""en"",""vi"")"),"Yến mạch")</f>
        <v>Yến mạch</v>
      </c>
      <c r="C312" s="1">
        <v>55.0</v>
      </c>
      <c r="D312" s="1">
        <v>389.0</v>
      </c>
      <c r="E312" s="1" t="s">
        <v>237</v>
      </c>
      <c r="F312" s="2">
        <v>45916.0</v>
      </c>
      <c r="G312" s="2">
        <v>45906.0</v>
      </c>
      <c r="H312" s="1">
        <v>1.0</v>
      </c>
      <c r="I312" s="1">
        <v>1.0</v>
      </c>
      <c r="J312" s="1">
        <v>2.0</v>
      </c>
      <c r="K312" s="1">
        <v>429.0</v>
      </c>
      <c r="L312" s="1">
        <v>177.0</v>
      </c>
      <c r="M312" s="1">
        <v>54.0</v>
      </c>
      <c r="N312" s="2">
        <v>45818.0</v>
      </c>
      <c r="O312" s="3" t="s">
        <v>90</v>
      </c>
    </row>
    <row r="313">
      <c r="A313" s="1" t="s">
        <v>301</v>
      </c>
      <c r="B313" s="1" t="str">
        <f>IFERROR(__xludf.DUMMYFUNCTION("GOOGLETRANSLATE(A:A,""en"",""vi"")"),"Bánh mì nâu")</f>
        <v>Bánh mì nâu</v>
      </c>
      <c r="C313" s="1">
        <v>85.0</v>
      </c>
      <c r="D313" s="1">
        <v>247.0</v>
      </c>
      <c r="E313" s="1" t="s">
        <v>302</v>
      </c>
      <c r="F313" s="2">
        <v>45756.0</v>
      </c>
      <c r="G313" s="2">
        <v>45870.0</v>
      </c>
      <c r="H313" s="1">
        <v>1.0</v>
      </c>
      <c r="I313" s="1">
        <v>1.0</v>
      </c>
      <c r="J313" s="1">
        <v>381.0</v>
      </c>
      <c r="K313" s="1">
        <v>125.0</v>
      </c>
      <c r="L313" s="1">
        <v>29.0</v>
      </c>
      <c r="M313" s="1">
        <v>80.0</v>
      </c>
      <c r="N313" s="2">
        <v>45844.0</v>
      </c>
      <c r="O313" s="1" t="s">
        <v>303</v>
      </c>
    </row>
    <row r="314">
      <c r="A314" s="1" t="s">
        <v>304</v>
      </c>
      <c r="B314" s="1" t="str">
        <f>IFERROR(__xludf.DUMMYFUNCTION("GOOGLETRANSLATE(A:A,""en"",""vi"")"),"Mì ống nguyên cám")</f>
        <v>Mì ống nguyên cám</v>
      </c>
      <c r="C314" s="1">
        <v>37.0</v>
      </c>
      <c r="D314" s="1">
        <v>124.0</v>
      </c>
      <c r="E314" s="2">
        <v>45863.0</v>
      </c>
      <c r="F314" s="2">
        <v>45781.0</v>
      </c>
      <c r="G314" s="1" t="s">
        <v>44</v>
      </c>
      <c r="H314" s="1">
        <v>1.0</v>
      </c>
      <c r="I314" s="1">
        <v>1.0</v>
      </c>
      <c r="J314" s="1">
        <v>3.0</v>
      </c>
      <c r="K314" s="1">
        <v>118.0</v>
      </c>
      <c r="L314" s="1">
        <v>37.0</v>
      </c>
      <c r="M314" s="1">
        <v>14.0</v>
      </c>
      <c r="N314" s="2">
        <v>45692.0</v>
      </c>
      <c r="O314" s="1" t="s">
        <v>305</v>
      </c>
    </row>
    <row r="315">
      <c r="A315" s="1" t="s">
        <v>306</v>
      </c>
      <c r="B315" s="1" t="str">
        <f>IFERROR(__xludf.DUMMYFUNCTION("GOOGLETRANSLATE(A:A,""en"",""vi"")"),"Mì Quinoa")</f>
        <v>Mì Quinoa</v>
      </c>
      <c r="C315" s="1">
        <v>53.0</v>
      </c>
      <c r="D315" s="1">
        <v>121.0</v>
      </c>
      <c r="E315" s="2">
        <v>45737.0</v>
      </c>
      <c r="F315" s="2">
        <v>45692.0</v>
      </c>
      <c r="G315" s="2">
        <v>45690.0</v>
      </c>
      <c r="H315" s="1">
        <v>1.0</v>
      </c>
      <c r="I315" s="1">
        <v>1.0</v>
      </c>
      <c r="J315" s="1">
        <v>3.0</v>
      </c>
      <c r="K315" s="1">
        <v>119.0</v>
      </c>
      <c r="L315" s="1">
        <v>38.0</v>
      </c>
      <c r="M315" s="1">
        <v>15.0</v>
      </c>
      <c r="N315" s="2">
        <v>45750.0</v>
      </c>
      <c r="O315" s="1" t="s">
        <v>307</v>
      </c>
    </row>
    <row r="316">
      <c r="A316" s="1" t="s">
        <v>320</v>
      </c>
      <c r="B316" s="1" t="str">
        <f>IFERROR(__xludf.DUMMYFUNCTION("GOOGLETRANSLATE(A:A,""en"",""vi"")"),"Chapati")</f>
        <v>Chapati</v>
      </c>
      <c r="C316" s="1">
        <v>62.0</v>
      </c>
      <c r="D316" s="1">
        <v>68.0</v>
      </c>
      <c r="E316" s="1" t="s">
        <v>15</v>
      </c>
      <c r="F316" s="1" t="s">
        <v>30</v>
      </c>
      <c r="G316" s="1" t="s">
        <v>64</v>
      </c>
      <c r="H316" s="1">
        <v>1.0</v>
      </c>
      <c r="I316" s="1">
        <v>1.0</v>
      </c>
      <c r="J316" s="1">
        <v>3.0</v>
      </c>
      <c r="K316" s="1">
        <v>63.0</v>
      </c>
      <c r="L316" s="1">
        <v>29.0</v>
      </c>
      <c r="M316" s="1">
        <v>14.0</v>
      </c>
      <c r="N316" s="2">
        <v>45690.0</v>
      </c>
      <c r="O316" s="3" t="s">
        <v>321</v>
      </c>
    </row>
    <row r="317">
      <c r="A317" s="1" t="s">
        <v>322</v>
      </c>
      <c r="B317" s="1" t="str">
        <f>IFERROR(__xludf.DUMMYFUNCTION("GOOGLETRANSLATE(A:A,""en"",""vi"")"),"Cơm")</f>
        <v>Cơm</v>
      </c>
      <c r="C317" s="1">
        <v>73.0</v>
      </c>
      <c r="D317" s="1">
        <v>130.0</v>
      </c>
      <c r="E317" s="1" t="s">
        <v>199</v>
      </c>
      <c r="F317" s="2">
        <v>45840.0</v>
      </c>
      <c r="G317" s="1" t="s">
        <v>16</v>
      </c>
      <c r="H317" s="1">
        <v>1.0</v>
      </c>
      <c r="I317" s="1">
        <v>1.0</v>
      </c>
      <c r="J317" s="1">
        <v>1.0</v>
      </c>
      <c r="K317" s="1">
        <v>43.0</v>
      </c>
      <c r="L317" s="1">
        <v>7.0</v>
      </c>
      <c r="M317" s="1">
        <v>10.0</v>
      </c>
      <c r="N317" s="1" t="s">
        <v>45</v>
      </c>
      <c r="O317" s="3" t="s">
        <v>323</v>
      </c>
    </row>
    <row r="318">
      <c r="A318" s="1" t="s">
        <v>324</v>
      </c>
      <c r="B318" s="1" t="str">
        <f>IFERROR(__xludf.DUMMYFUNCTION("GOOGLETRANSLATE(A:A,""en"",""vi"")"),"Đậu lăng")</f>
        <v>Đậu lăng</v>
      </c>
      <c r="C318" s="1">
        <v>10.0</v>
      </c>
      <c r="D318" s="1">
        <v>117.0</v>
      </c>
      <c r="E318" s="1" t="s">
        <v>82</v>
      </c>
      <c r="F318" s="1" t="s">
        <v>28</v>
      </c>
      <c r="G318" s="1" t="s">
        <v>36</v>
      </c>
      <c r="H318" s="1">
        <v>1.0</v>
      </c>
      <c r="I318" s="1">
        <v>1.0</v>
      </c>
      <c r="J318" s="1">
        <v>8.0</v>
      </c>
      <c r="K318" s="1">
        <v>470.0</v>
      </c>
      <c r="L318" s="1">
        <v>30.0</v>
      </c>
      <c r="M318" s="1">
        <v>40.0</v>
      </c>
      <c r="N318" s="1" t="s">
        <v>35</v>
      </c>
      <c r="O318" s="3" t="s">
        <v>139</v>
      </c>
    </row>
    <row r="319">
      <c r="A319" s="1" t="s">
        <v>325</v>
      </c>
      <c r="B319" s="1" t="str">
        <f>IFERROR(__xludf.DUMMYFUNCTION("GOOGLETRANSLATE(A:A,""en"",""vi"")"),"Paneer")</f>
        <v>Paneer</v>
      </c>
      <c r="C319" s="1">
        <v>0.0</v>
      </c>
      <c r="D319" s="1">
        <v>265.0</v>
      </c>
      <c r="E319" s="1" t="s">
        <v>79</v>
      </c>
      <c r="F319" s="1" t="s">
        <v>48</v>
      </c>
      <c r="G319" s="1" t="s">
        <v>226</v>
      </c>
      <c r="H319" s="1">
        <v>1.0</v>
      </c>
      <c r="I319" s="1">
        <v>1.0</v>
      </c>
      <c r="J319" s="1">
        <v>138.0</v>
      </c>
      <c r="K319" s="1">
        <v>61.0</v>
      </c>
      <c r="L319" s="1">
        <v>22.0</v>
      </c>
      <c r="M319" s="1">
        <v>516.0</v>
      </c>
      <c r="N319" s="1" t="s">
        <v>94</v>
      </c>
      <c r="O319" s="3" t="s">
        <v>326</v>
      </c>
    </row>
    <row r="320">
      <c r="A320" s="1" t="s">
        <v>327</v>
      </c>
      <c r="B320" s="1" t="str">
        <f>IFERROR(__xludf.DUMMYFUNCTION("GOOGLETRANSLATE(A:A,""en"",""vi"")"),"Cà ri gà")</f>
        <v>Cà ri gà</v>
      </c>
      <c r="C320" s="1">
        <v>0.0</v>
      </c>
      <c r="D320" s="1">
        <v>185.0</v>
      </c>
      <c r="E320" s="1" t="s">
        <v>56</v>
      </c>
      <c r="F320" s="1" t="s">
        <v>82</v>
      </c>
      <c r="G320" s="1" t="s">
        <v>28</v>
      </c>
      <c r="H320" s="1">
        <v>1.0</v>
      </c>
      <c r="I320" s="1">
        <v>1.0</v>
      </c>
      <c r="J320" s="1">
        <v>580.0</v>
      </c>
      <c r="K320" s="1">
        <v>305.0</v>
      </c>
      <c r="L320" s="1">
        <v>36.0</v>
      </c>
      <c r="M320" s="1">
        <v>28.0</v>
      </c>
      <c r="N320" s="1" t="s">
        <v>30</v>
      </c>
      <c r="O320" s="1" t="s">
        <v>328</v>
      </c>
    </row>
    <row r="321">
      <c r="A321" s="1" t="s">
        <v>329</v>
      </c>
      <c r="B321" s="1" t="str">
        <f>IFERROR(__xludf.DUMMYFUNCTION("GOOGLETRANSLATE(A:A,""en"",""vi"")"),"Cà ri cá")</f>
        <v>Cà ri cá</v>
      </c>
      <c r="C321" s="1">
        <v>0.0</v>
      </c>
      <c r="D321" s="1">
        <v>141.0</v>
      </c>
      <c r="E321" s="1" t="s">
        <v>30</v>
      </c>
      <c r="F321" s="1" t="s">
        <v>48</v>
      </c>
      <c r="G321" s="1" t="s">
        <v>28</v>
      </c>
      <c r="H321" s="1">
        <v>1.0</v>
      </c>
      <c r="I321" s="1">
        <v>1.0</v>
      </c>
      <c r="J321" s="1">
        <v>593.0</v>
      </c>
      <c r="K321" s="1">
        <v>436.0</v>
      </c>
      <c r="L321" s="1">
        <v>39.0</v>
      </c>
      <c r="M321" s="1">
        <v>23.0</v>
      </c>
      <c r="N321" s="1" t="s">
        <v>94</v>
      </c>
      <c r="O321" s="1" t="s">
        <v>330</v>
      </c>
    </row>
    <row r="322">
      <c r="A322" s="1" t="s">
        <v>331</v>
      </c>
      <c r="B322" s="1" t="str">
        <f>IFERROR(__xludf.DUMMYFUNCTION("GOOGLETRANSLATE(A:A,""en"",""vi"")"),"Cơm thập cẩm rau củ")</f>
        <v>Cơm thập cẩm rau củ</v>
      </c>
      <c r="C322" s="1">
        <v>46.0</v>
      </c>
      <c r="D322" s="1">
        <v>323.0</v>
      </c>
      <c r="E322" s="1" t="s">
        <v>332</v>
      </c>
      <c r="F322" s="2">
        <v>45906.0</v>
      </c>
      <c r="G322" s="2">
        <v>45754.0</v>
      </c>
      <c r="H322" s="1">
        <v>1.0</v>
      </c>
      <c r="I322" s="1">
        <v>1.0</v>
      </c>
      <c r="J322" s="1">
        <v>242.0</v>
      </c>
      <c r="K322" s="1">
        <v>174.0</v>
      </c>
      <c r="L322" s="1">
        <v>23.0</v>
      </c>
      <c r="M322" s="1">
        <v>65.0</v>
      </c>
      <c r="N322" s="2">
        <v>45692.0</v>
      </c>
      <c r="O322" s="1" t="s">
        <v>333</v>
      </c>
    </row>
    <row r="323">
      <c r="A323" s="1" t="s">
        <v>334</v>
      </c>
      <c r="B323" s="1" t="str">
        <f>IFERROR(__xludf.DUMMYFUNCTION("GOOGLETRANSLATE(A:A,""en"",""vi"")"),"Samosa")</f>
        <v>Samosa</v>
      </c>
      <c r="C323" s="1">
        <v>85.0</v>
      </c>
      <c r="D323" s="1">
        <v>262.0</v>
      </c>
      <c r="E323" s="1" t="s">
        <v>335</v>
      </c>
      <c r="F323" s="1" t="s">
        <v>71</v>
      </c>
      <c r="G323" s="1" t="s">
        <v>256</v>
      </c>
      <c r="H323" s="1">
        <v>0.0</v>
      </c>
      <c r="I323" s="1">
        <v>0.0</v>
      </c>
      <c r="J323" s="1">
        <v>400.0</v>
      </c>
      <c r="K323" s="1">
        <v>172.0</v>
      </c>
      <c r="L323" s="1">
        <v>22.0</v>
      </c>
      <c r="M323" s="1">
        <v>25.0</v>
      </c>
      <c r="N323" s="1" t="s">
        <v>30</v>
      </c>
      <c r="O323" s="3" t="s">
        <v>336</v>
      </c>
    </row>
    <row r="324">
      <c r="A324" s="1" t="s">
        <v>337</v>
      </c>
      <c r="B324" s="1" t="str">
        <f>IFERROR(__xludf.DUMMYFUNCTION("GOOGLETRANSLATE(A:A,""en"",""vi"")"),"Dosa")</f>
        <v>Dosa</v>
      </c>
      <c r="C324" s="1">
        <v>60.0</v>
      </c>
      <c r="D324" s="1">
        <v>133.0</v>
      </c>
      <c r="E324" s="1" t="s">
        <v>102</v>
      </c>
      <c r="F324" s="2">
        <v>45810.0</v>
      </c>
      <c r="G324" s="1" t="s">
        <v>74</v>
      </c>
      <c r="H324" s="1">
        <v>1.0</v>
      </c>
      <c r="I324" s="1">
        <v>1.0</v>
      </c>
      <c r="J324" s="1">
        <v>78.0</v>
      </c>
      <c r="K324" s="1">
        <v>167.0</v>
      </c>
      <c r="L324" s="1">
        <v>28.0</v>
      </c>
      <c r="M324" s="1">
        <v>27.0</v>
      </c>
      <c r="N324" s="2">
        <v>45748.0</v>
      </c>
      <c r="O324" s="3" t="s">
        <v>338</v>
      </c>
    </row>
    <row r="325">
      <c r="A325" s="1" t="s">
        <v>339</v>
      </c>
      <c r="B325" s="1" t="str">
        <f>IFERROR(__xludf.DUMMYFUNCTION("GOOGLETRANSLATE(A:A,""en"",""vi"")"),"Idli")</f>
        <v>Idli</v>
      </c>
      <c r="C325" s="1">
        <v>85.0</v>
      </c>
      <c r="D325" s="1">
        <v>39.0</v>
      </c>
      <c r="E325" s="1" t="s">
        <v>35</v>
      </c>
      <c r="F325" s="1" t="s">
        <v>30</v>
      </c>
      <c r="G325" s="1" t="s">
        <v>45</v>
      </c>
      <c r="H325" s="1">
        <v>1.0</v>
      </c>
      <c r="I325" s="1">
        <v>1.0</v>
      </c>
      <c r="J325" s="1">
        <v>28.0</v>
      </c>
      <c r="K325" s="1">
        <v>68.0</v>
      </c>
      <c r="L325" s="1">
        <v>7.0</v>
      </c>
      <c r="M325" s="1">
        <v>15.0</v>
      </c>
      <c r="N325" s="1" t="s">
        <v>64</v>
      </c>
      <c r="O325" s="3" t="s">
        <v>340</v>
      </c>
    </row>
    <row r="326">
      <c r="A326" s="1" t="s">
        <v>341</v>
      </c>
      <c r="B326" s="1" t="str">
        <f>IFERROR(__xludf.DUMMYFUNCTION("GOOGLETRANSLATE(A:A,""en"",""vi"")"),"Pakora")</f>
        <v>Pakora</v>
      </c>
      <c r="C326" s="1">
        <v>75.0</v>
      </c>
      <c r="D326" s="1">
        <v>230.0</v>
      </c>
      <c r="E326" s="1" t="s">
        <v>226</v>
      </c>
      <c r="F326" s="1" t="s">
        <v>35</v>
      </c>
      <c r="G326" s="1" t="s">
        <v>15</v>
      </c>
      <c r="H326" s="1">
        <v>0.0</v>
      </c>
      <c r="I326" s="1">
        <v>0.0</v>
      </c>
      <c r="J326" s="1">
        <v>363.0</v>
      </c>
      <c r="K326" s="1">
        <v>214.0</v>
      </c>
      <c r="L326" s="1">
        <v>14.0</v>
      </c>
      <c r="M326" s="1">
        <v>44.0</v>
      </c>
      <c r="N326" s="2">
        <v>45778.0</v>
      </c>
      <c r="O326" s="3" t="s">
        <v>342</v>
      </c>
    </row>
    <row r="327">
      <c r="A327" s="1" t="s">
        <v>343</v>
      </c>
      <c r="B327" s="1" t="str">
        <f>IFERROR(__xludf.DUMMYFUNCTION("GOOGLETRANSLATE(A:A,""en"",""vi"")"),"Cà ri thịt cừu")</f>
        <v>Cà ri thịt cừu</v>
      </c>
      <c r="C327" s="1">
        <v>0.0</v>
      </c>
      <c r="D327" s="1">
        <v>250.0</v>
      </c>
      <c r="E327" s="1" t="s">
        <v>74</v>
      </c>
      <c r="F327" s="1" t="s">
        <v>101</v>
      </c>
      <c r="G327" s="1" t="s">
        <v>43</v>
      </c>
      <c r="H327" s="1">
        <v>1.0</v>
      </c>
      <c r="I327" s="1">
        <v>1.0</v>
      </c>
      <c r="J327" s="1">
        <v>612.0</v>
      </c>
      <c r="K327" s="1">
        <v>438.0</v>
      </c>
      <c r="L327" s="1">
        <v>37.0</v>
      </c>
      <c r="M327" s="1">
        <v>32.0</v>
      </c>
      <c r="N327" s="1" t="s">
        <v>94</v>
      </c>
      <c r="O327" s="3" t="s">
        <v>344</v>
      </c>
    </row>
    <row r="328">
      <c r="A328" s="1" t="s">
        <v>345</v>
      </c>
      <c r="B328" s="1" t="str">
        <f>IFERROR(__xludf.DUMMYFUNCTION("GOOGLETRANSLATE(A:A,""en"",""vi"")"),"Gà bơ")</f>
        <v>Gà bơ</v>
      </c>
      <c r="C328" s="1">
        <v>0.0</v>
      </c>
      <c r="D328" s="1">
        <v>360.0</v>
      </c>
      <c r="E328" s="1" t="s">
        <v>56</v>
      </c>
      <c r="F328" s="1" t="s">
        <v>131</v>
      </c>
      <c r="G328" s="1" t="s">
        <v>196</v>
      </c>
      <c r="H328" s="1">
        <v>1.0</v>
      </c>
      <c r="I328" s="1">
        <v>1.0</v>
      </c>
      <c r="J328" s="1">
        <v>820.0</v>
      </c>
      <c r="K328" s="1">
        <v>320.0</v>
      </c>
      <c r="L328" s="1">
        <v>30.0</v>
      </c>
      <c r="M328" s="1">
        <v>50.0</v>
      </c>
      <c r="N328" s="1" t="s">
        <v>30</v>
      </c>
      <c r="O328" s="1" t="s">
        <v>346</v>
      </c>
    </row>
    <row r="329">
      <c r="A329" s="1" t="s">
        <v>347</v>
      </c>
      <c r="B329" s="1" t="str">
        <f>IFERROR(__xludf.DUMMYFUNCTION("GOOGLETRANSLATE(A:A,""en"",""vi"")"),"Palak Paneer")</f>
        <v>Palak Paneer</v>
      </c>
      <c r="C329" s="1">
        <v>0.0</v>
      </c>
      <c r="D329" s="1">
        <v>220.0</v>
      </c>
      <c r="E329" s="1" t="s">
        <v>56</v>
      </c>
      <c r="F329" s="1" t="s">
        <v>256</v>
      </c>
      <c r="G329" s="1" t="s">
        <v>170</v>
      </c>
      <c r="H329" s="1">
        <v>1.0</v>
      </c>
      <c r="I329" s="1">
        <v>1.0</v>
      </c>
      <c r="J329" s="1">
        <v>370.0</v>
      </c>
      <c r="K329" s="1">
        <v>330.0</v>
      </c>
      <c r="L329" s="1">
        <v>70.0</v>
      </c>
      <c r="M329" s="1">
        <v>390.0</v>
      </c>
      <c r="N329" s="1" t="s">
        <v>79</v>
      </c>
      <c r="O329" s="1" t="s">
        <v>348</v>
      </c>
    </row>
    <row r="330">
      <c r="A330" s="1" t="s">
        <v>349</v>
      </c>
      <c r="B330" s="1" t="str">
        <f>IFERROR(__xludf.DUMMYFUNCTION("GOOGLETRANSLATE(A:A,""en"",""vi"")"),"Cơm gà Biryani")</f>
        <v>Cơm gà Biryani</v>
      </c>
      <c r="C330" s="1">
        <v>50.0</v>
      </c>
      <c r="D330" s="1">
        <v>380.0</v>
      </c>
      <c r="E330" s="1" t="s">
        <v>124</v>
      </c>
      <c r="F330" s="1" t="s">
        <v>48</v>
      </c>
      <c r="G330" s="1" t="s">
        <v>256</v>
      </c>
      <c r="H330" s="1">
        <v>1.0</v>
      </c>
      <c r="I330" s="1">
        <v>1.0</v>
      </c>
      <c r="J330" s="1">
        <v>800.0</v>
      </c>
      <c r="K330" s="1">
        <v>220.0</v>
      </c>
      <c r="L330" s="1">
        <v>40.0</v>
      </c>
      <c r="M330" s="1">
        <v>40.0</v>
      </c>
      <c r="N330" s="1" t="s">
        <v>30</v>
      </c>
      <c r="O330" s="1" t="s">
        <v>350</v>
      </c>
    </row>
    <row r="331">
      <c r="A331" s="1" t="s">
        <v>351</v>
      </c>
      <c r="B331" s="1" t="str">
        <f>IFERROR(__xludf.DUMMYFUNCTION("GOOGLETRANSLATE(A:A,""en"",""vi"")"),"Aloo Gobi")</f>
        <v>Aloo Gobi</v>
      </c>
      <c r="C331" s="1">
        <v>85.0</v>
      </c>
      <c r="D331" s="1">
        <v>160.0</v>
      </c>
      <c r="E331" s="1" t="s">
        <v>82</v>
      </c>
      <c r="F331" s="1" t="s">
        <v>53</v>
      </c>
      <c r="G331" s="1" t="s">
        <v>35</v>
      </c>
      <c r="H331" s="1">
        <v>1.0</v>
      </c>
      <c r="I331" s="1">
        <v>1.0</v>
      </c>
      <c r="J331" s="1">
        <v>460.0</v>
      </c>
      <c r="K331" s="1">
        <v>520.0</v>
      </c>
      <c r="L331" s="1">
        <v>40.0</v>
      </c>
      <c r="M331" s="1">
        <v>105.0</v>
      </c>
      <c r="N331" s="1" t="s">
        <v>53</v>
      </c>
      <c r="O331" s="1" t="s">
        <v>352</v>
      </c>
    </row>
    <row r="332">
      <c r="A332" s="1" t="s">
        <v>353</v>
      </c>
      <c r="B332" s="1" t="str">
        <f>IFERROR(__xludf.DUMMYFUNCTION("GOOGLETRANSLATE(A:A,""en"",""vi"")"),"Chana Masala")</f>
        <v>Chana Masala</v>
      </c>
      <c r="C332" s="1">
        <v>42.0</v>
      </c>
      <c r="D332" s="1">
        <v>210.0</v>
      </c>
      <c r="E332" s="1" t="s">
        <v>354</v>
      </c>
      <c r="F332" s="1" t="s">
        <v>56</v>
      </c>
      <c r="G332" s="1" t="s">
        <v>53</v>
      </c>
      <c r="H332" s="1">
        <v>1.0</v>
      </c>
      <c r="I332" s="1">
        <v>1.0</v>
      </c>
      <c r="J332" s="1">
        <v>440.0</v>
      </c>
      <c r="K332" s="1">
        <v>540.0</v>
      </c>
      <c r="L332" s="1">
        <v>60.0</v>
      </c>
      <c r="M332" s="1">
        <v>70.0</v>
      </c>
      <c r="N332" s="1" t="s">
        <v>35</v>
      </c>
      <c r="O332" s="3" t="s">
        <v>355</v>
      </c>
    </row>
    <row r="333">
      <c r="A333" s="1" t="s">
        <v>356</v>
      </c>
      <c r="B333" s="1" t="str">
        <f>IFERROR(__xludf.DUMMYFUNCTION("GOOGLETRANSLATE(A:A,""en"",""vi"")"),"Baingan Bharta")</f>
        <v>Baingan Bharta</v>
      </c>
      <c r="C333" s="1">
        <v>25.0</v>
      </c>
      <c r="D333" s="1">
        <v>160.0</v>
      </c>
      <c r="E333" s="1" t="s">
        <v>48</v>
      </c>
      <c r="F333" s="1" t="s">
        <v>30</v>
      </c>
      <c r="G333" s="1" t="s">
        <v>23</v>
      </c>
      <c r="H333" s="1">
        <v>1.0</v>
      </c>
      <c r="I333" s="1">
        <v>1.0</v>
      </c>
      <c r="J333" s="1">
        <v>360.0</v>
      </c>
      <c r="K333" s="1">
        <v>460.0</v>
      </c>
      <c r="L333" s="1">
        <v>25.0</v>
      </c>
      <c r="M333" s="1">
        <v>25.0</v>
      </c>
      <c r="N333" s="1" t="s">
        <v>28</v>
      </c>
      <c r="O333" s="1" t="s">
        <v>357</v>
      </c>
    </row>
    <row r="334">
      <c r="A334" s="1" t="s">
        <v>358</v>
      </c>
      <c r="B334" s="1" t="str">
        <f>IFERROR(__xludf.DUMMYFUNCTION("GOOGLETRANSLATE(A:A,""en"",""vi"")"),"Rajma Chawal")</f>
        <v>Rajma Chawal</v>
      </c>
      <c r="C334" s="1">
        <v>55.0</v>
      </c>
      <c r="D334" s="1">
        <v>320.0</v>
      </c>
      <c r="E334" s="1" t="s">
        <v>319</v>
      </c>
      <c r="F334" s="1" t="s">
        <v>256</v>
      </c>
      <c r="G334" s="1" t="s">
        <v>74</v>
      </c>
      <c r="H334" s="1">
        <v>1.0</v>
      </c>
      <c r="I334" s="1">
        <v>1.0</v>
      </c>
      <c r="J334" s="1">
        <v>450.0</v>
      </c>
      <c r="K334" s="1">
        <v>560.0</v>
      </c>
      <c r="L334" s="1">
        <v>40.0</v>
      </c>
      <c r="M334" s="1">
        <v>70.0</v>
      </c>
      <c r="N334" s="1" t="s">
        <v>59</v>
      </c>
      <c r="O334" s="1" t="s">
        <v>359</v>
      </c>
    </row>
    <row r="335">
      <c r="A335" s="1" t="s">
        <v>360</v>
      </c>
      <c r="B335" s="1" t="str">
        <f>IFERROR(__xludf.DUMMYFUNCTION("GOOGLETRANSLATE(A:A,""en"",""vi"")"),"Pani Puri")</f>
        <v>Pani Puri</v>
      </c>
      <c r="C335" s="1">
        <v>85.0</v>
      </c>
      <c r="D335" s="1">
        <v>80.0</v>
      </c>
      <c r="E335" s="1" t="s">
        <v>43</v>
      </c>
      <c r="F335" s="1" t="s">
        <v>30</v>
      </c>
      <c r="G335" s="1" t="s">
        <v>64</v>
      </c>
      <c r="H335" s="1">
        <v>0.0</v>
      </c>
      <c r="I335" s="1">
        <v>0.0</v>
      </c>
      <c r="J335" s="1">
        <v>250.0</v>
      </c>
      <c r="K335" s="1">
        <v>120.0</v>
      </c>
      <c r="L335" s="1">
        <v>10.0</v>
      </c>
      <c r="M335" s="1">
        <v>20.0</v>
      </c>
      <c r="N335" s="1" t="s">
        <v>30</v>
      </c>
      <c r="O335" s="3" t="s">
        <v>361</v>
      </c>
    </row>
    <row r="336">
      <c r="A336" s="1" t="s">
        <v>362</v>
      </c>
      <c r="B336" s="1" t="str">
        <f>IFERROR(__xludf.DUMMYFUNCTION("GOOGLETRANSLATE(A:A,""en"",""vi"")"),"Samosa Chaat")</f>
        <v>Samosa Chaat</v>
      </c>
      <c r="C336" s="1">
        <v>85.0</v>
      </c>
      <c r="D336" s="1">
        <v>320.0</v>
      </c>
      <c r="E336" s="1" t="s">
        <v>124</v>
      </c>
      <c r="F336" s="1" t="s">
        <v>35</v>
      </c>
      <c r="G336" s="1" t="s">
        <v>15</v>
      </c>
      <c r="H336" s="1">
        <v>0.0</v>
      </c>
      <c r="I336" s="1">
        <v>0.0</v>
      </c>
      <c r="J336" s="1">
        <v>480.0</v>
      </c>
      <c r="K336" s="1">
        <v>230.0</v>
      </c>
      <c r="L336" s="1">
        <v>30.0</v>
      </c>
      <c r="M336" s="1">
        <v>50.0</v>
      </c>
      <c r="N336" s="1" t="s">
        <v>79</v>
      </c>
      <c r="O336" s="1" t="s">
        <v>363</v>
      </c>
    </row>
    <row r="337">
      <c r="A337" s="1" t="s">
        <v>364</v>
      </c>
      <c r="B337" s="1" t="str">
        <f>IFERROR(__xludf.DUMMYFUNCTION("GOOGLETRANSLATE(A:A,""en"",""vi"")"),"Lassi xoài")</f>
        <v>Lassi xoài</v>
      </c>
      <c r="C337" s="1">
        <v>41.0</v>
      </c>
      <c r="D337" s="1">
        <v>180.0</v>
      </c>
      <c r="E337" s="1" t="s">
        <v>299</v>
      </c>
      <c r="F337" s="1" t="s">
        <v>74</v>
      </c>
      <c r="G337" s="1" t="s">
        <v>74</v>
      </c>
      <c r="H337" s="1">
        <v>1.0</v>
      </c>
      <c r="I337" s="1">
        <v>1.0</v>
      </c>
      <c r="J337" s="1">
        <v>40.0</v>
      </c>
      <c r="K337" s="1">
        <v>280.0</v>
      </c>
      <c r="L337" s="1">
        <v>20.0</v>
      </c>
      <c r="M337" s="1">
        <v>200.0</v>
      </c>
      <c r="N337" s="1" t="s">
        <v>94</v>
      </c>
      <c r="O337" s="1" t="s">
        <v>365</v>
      </c>
    </row>
    <row r="338">
      <c r="A338" s="1" t="s">
        <v>366</v>
      </c>
      <c r="B338" s="1" t="str">
        <f>IFERROR(__xludf.DUMMYFUNCTION("GOOGLETRANSLATE(A:A,""en"",""vi"")"),"Gulab Jamun")</f>
        <v>Gulab Jamun</v>
      </c>
      <c r="C338" s="1">
        <v>65.0</v>
      </c>
      <c r="D338" s="1">
        <v>150.0</v>
      </c>
      <c r="E338" s="1" t="s">
        <v>82</v>
      </c>
      <c r="F338" s="1" t="s">
        <v>30</v>
      </c>
      <c r="G338" s="1" t="s">
        <v>28</v>
      </c>
      <c r="H338" s="1">
        <v>0.0</v>
      </c>
      <c r="I338" s="1">
        <v>0.0</v>
      </c>
      <c r="J338" s="1">
        <v>10.0</v>
      </c>
      <c r="K338" s="1">
        <v>20.0</v>
      </c>
      <c r="L338" s="1">
        <v>5.0</v>
      </c>
      <c r="M338" s="1">
        <v>20.0</v>
      </c>
      <c r="N338" s="1" t="s">
        <v>64</v>
      </c>
      <c r="O338" s="3" t="s">
        <v>367</v>
      </c>
    </row>
    <row r="339">
      <c r="A339" s="1" t="s">
        <v>368</v>
      </c>
      <c r="B339" s="1" t="str">
        <f>IFERROR(__xludf.DUMMYFUNCTION("GOOGLETRANSLATE(A:A,""en"",""vi"")"),"Masoor Dal")</f>
        <v>Masoor Dal</v>
      </c>
      <c r="C339" s="1">
        <v>25.0</v>
      </c>
      <c r="D339" s="1">
        <v>352.0</v>
      </c>
      <c r="E339" s="1" t="s">
        <v>369</v>
      </c>
      <c r="F339" s="1" t="s">
        <v>131</v>
      </c>
      <c r="G339" s="1" t="s">
        <v>64</v>
      </c>
      <c r="H339" s="1">
        <v>1.0</v>
      </c>
      <c r="I339" s="1">
        <v>1.0</v>
      </c>
      <c r="J339" s="1">
        <v>6.0</v>
      </c>
      <c r="K339" s="1">
        <v>1202.0</v>
      </c>
      <c r="L339" s="1">
        <v>36.0</v>
      </c>
      <c r="M339" s="1">
        <v>19.0</v>
      </c>
      <c r="N339" s="1" t="s">
        <v>28</v>
      </c>
      <c r="O339" s="1" t="s">
        <v>370</v>
      </c>
    </row>
    <row r="340">
      <c r="A340" s="1" t="s">
        <v>371</v>
      </c>
      <c r="B340" s="1" t="str">
        <f>IFERROR(__xludf.DUMMYFUNCTION("GOOGLETRANSLATE(A:A,""en"",""vi"")"),"Aloo Paratha")</f>
        <v>Aloo Paratha</v>
      </c>
      <c r="C340" s="1">
        <v>95.0</v>
      </c>
      <c r="D340" s="1">
        <v>297.0</v>
      </c>
      <c r="E340" s="1" t="s">
        <v>372</v>
      </c>
      <c r="F340" s="1" t="s">
        <v>35</v>
      </c>
      <c r="G340" s="1" t="s">
        <v>23</v>
      </c>
      <c r="H340" s="1">
        <v>0.0</v>
      </c>
      <c r="I340" s="1">
        <v>1.0</v>
      </c>
      <c r="J340" s="1">
        <v>532.0</v>
      </c>
      <c r="K340" s="1">
        <v>322.0</v>
      </c>
      <c r="L340" s="1">
        <v>40.0</v>
      </c>
      <c r="M340" s="1">
        <v>95.0</v>
      </c>
      <c r="N340" s="1" t="s">
        <v>74</v>
      </c>
      <c r="O340" s="3" t="s">
        <v>373</v>
      </c>
    </row>
    <row r="341">
      <c r="A341" s="1" t="s">
        <v>374</v>
      </c>
      <c r="B341" s="1" t="str">
        <f>IFERROR(__xludf.DUMMYFUNCTION("GOOGLETRANSLATE(A:A,""en"",""vi"")"),"Bánh mì Tandoori")</f>
        <v>Bánh mì Tandoori</v>
      </c>
      <c r="C341" s="1">
        <v>0.0</v>
      </c>
      <c r="D341" s="1">
        <v>106.0</v>
      </c>
      <c r="E341" s="1" t="s">
        <v>82</v>
      </c>
      <c r="F341" s="1" t="s">
        <v>79</v>
      </c>
      <c r="G341" s="1" t="s">
        <v>64</v>
      </c>
      <c r="H341" s="1">
        <v>1.0</v>
      </c>
      <c r="I341" s="1">
        <v>1.0</v>
      </c>
      <c r="J341" s="1">
        <v>221.0</v>
      </c>
      <c r="K341" s="1">
        <v>83.0</v>
      </c>
      <c r="L341" s="1">
        <v>20.0</v>
      </c>
      <c r="M341" s="1">
        <v>13.0</v>
      </c>
      <c r="N341" s="1" t="s">
        <v>30</v>
      </c>
      <c r="O341" s="1" t="s">
        <v>375</v>
      </c>
    </row>
    <row r="342">
      <c r="A342" s="1" t="s">
        <v>376</v>
      </c>
      <c r="B342" s="1" t="str">
        <f>IFERROR(__xludf.DUMMYFUNCTION("GOOGLETRANSLATE(A:A,""en"",""vi"")"),"Gà Korma")</f>
        <v>Gà Korma</v>
      </c>
      <c r="C342" s="1">
        <v>0.0</v>
      </c>
      <c r="D342" s="1">
        <v>270.0</v>
      </c>
      <c r="E342" s="1" t="s">
        <v>74</v>
      </c>
      <c r="F342" s="1" t="s">
        <v>199</v>
      </c>
      <c r="G342" s="1" t="s">
        <v>43</v>
      </c>
      <c r="H342" s="1">
        <v>1.0</v>
      </c>
      <c r="I342" s="1">
        <v>1.0</v>
      </c>
      <c r="J342" s="1">
        <v>540.0</v>
      </c>
      <c r="K342" s="1">
        <v>328.0</v>
      </c>
      <c r="L342" s="1">
        <v>34.0</v>
      </c>
      <c r="M342" s="1">
        <v>68.0</v>
      </c>
      <c r="N342" s="1" t="s">
        <v>64</v>
      </c>
      <c r="O342" s="3" t="s">
        <v>377</v>
      </c>
    </row>
    <row r="343">
      <c r="A343" s="1" t="s">
        <v>378</v>
      </c>
      <c r="B343" s="1" t="str">
        <f>IFERROR(__xludf.DUMMYFUNCTION("GOOGLETRANSLATE(A:A,""en"",""vi"")"),"Pulao")</f>
        <v>Pulao</v>
      </c>
      <c r="C343" s="1">
        <v>65.0</v>
      </c>
      <c r="D343" s="1">
        <v>318.0</v>
      </c>
      <c r="E343" s="1" t="s">
        <v>379</v>
      </c>
      <c r="F343" s="1" t="s">
        <v>28</v>
      </c>
      <c r="G343" s="1" t="s">
        <v>28</v>
      </c>
      <c r="H343" s="1">
        <v>1.0</v>
      </c>
      <c r="I343" s="1">
        <v>1.0</v>
      </c>
      <c r="J343" s="1">
        <v>591.0</v>
      </c>
      <c r="K343" s="1">
        <v>142.0</v>
      </c>
      <c r="L343" s="1">
        <v>33.0</v>
      </c>
      <c r="M343" s="1">
        <v>50.0</v>
      </c>
      <c r="N343" s="1" t="s">
        <v>30</v>
      </c>
      <c r="O343" s="3" t="s">
        <v>380</v>
      </c>
    </row>
    <row r="344">
      <c r="A344" s="1" t="s">
        <v>381</v>
      </c>
      <c r="B344" s="1" t="str">
        <f>IFERROR(__xludf.DUMMYFUNCTION("GOOGLETRANSLATE(A:A,""en"",""vi"")"),"Gajar Halwa")</f>
        <v>Gajar Halwa</v>
      </c>
      <c r="C344" s="1">
        <v>85.0</v>
      </c>
      <c r="D344" s="1">
        <v>265.0</v>
      </c>
      <c r="E344" s="1" t="s">
        <v>382</v>
      </c>
      <c r="F344" s="1" t="s">
        <v>79</v>
      </c>
      <c r="G344" s="1" t="s">
        <v>256</v>
      </c>
      <c r="H344" s="1">
        <v>1.0</v>
      </c>
      <c r="I344" s="1">
        <v>1.0</v>
      </c>
      <c r="J344" s="1">
        <v>140.0</v>
      </c>
      <c r="K344" s="1">
        <v>320.0</v>
      </c>
      <c r="L344" s="1">
        <v>20.0</v>
      </c>
      <c r="M344" s="1">
        <v>180.0</v>
      </c>
      <c r="N344" s="1" t="s">
        <v>53</v>
      </c>
      <c r="O344" s="1" t="s">
        <v>383</v>
      </c>
    </row>
    <row r="345">
      <c r="A345" s="1" t="s">
        <v>384</v>
      </c>
      <c r="B345" s="1" t="str">
        <f>IFERROR(__xludf.DUMMYFUNCTION("GOOGLETRANSLATE(A:A,""en"",""vi"")"),"Malai Kofta")</f>
        <v>Malai Kofta</v>
      </c>
      <c r="C345" s="1">
        <v>85.0</v>
      </c>
      <c r="D345" s="1">
        <v>350.0</v>
      </c>
      <c r="E345" s="1" t="s">
        <v>43</v>
      </c>
      <c r="F345" s="1" t="s">
        <v>28</v>
      </c>
      <c r="G345" s="1" t="s">
        <v>199</v>
      </c>
      <c r="H345" s="1">
        <v>0.0</v>
      </c>
      <c r="I345" s="1">
        <v>1.0</v>
      </c>
      <c r="J345" s="1">
        <v>780.0</v>
      </c>
      <c r="K345" s="1">
        <v>460.0</v>
      </c>
      <c r="L345" s="1">
        <v>55.0</v>
      </c>
      <c r="M345" s="1">
        <v>190.0</v>
      </c>
      <c r="N345" s="1" t="s">
        <v>30</v>
      </c>
      <c r="O345" s="1" t="s">
        <v>385</v>
      </c>
    </row>
    <row r="346">
      <c r="A346" s="1" t="s">
        <v>349</v>
      </c>
      <c r="B346" s="1" t="str">
        <f>IFERROR(__xludf.DUMMYFUNCTION("GOOGLETRANSLATE(A:A,""en"",""vi"")"),"Cơm gà Biryani")</f>
        <v>Cơm gà Biryani</v>
      </c>
      <c r="C346" s="1">
        <v>50.0</v>
      </c>
      <c r="D346" s="1">
        <v>380.0</v>
      </c>
      <c r="E346" s="1" t="s">
        <v>124</v>
      </c>
      <c r="F346" s="1" t="s">
        <v>48</v>
      </c>
      <c r="G346" s="1" t="s">
        <v>256</v>
      </c>
      <c r="H346" s="1">
        <v>1.0</v>
      </c>
      <c r="I346" s="1">
        <v>1.0</v>
      </c>
      <c r="J346" s="1">
        <v>800.0</v>
      </c>
      <c r="K346" s="1">
        <v>220.0</v>
      </c>
      <c r="L346" s="1">
        <v>40.0</v>
      </c>
      <c r="M346" s="1">
        <v>40.0</v>
      </c>
      <c r="N346" s="1" t="s">
        <v>30</v>
      </c>
      <c r="O346" s="1" t="s">
        <v>350</v>
      </c>
    </row>
    <row r="347">
      <c r="A347" s="1" t="s">
        <v>386</v>
      </c>
      <c r="B347" s="1" t="str">
        <f>IFERROR(__xludf.DUMMYFUNCTION("GOOGLETRANSLATE(A:A,""en"",""vi"")"),"Dưa chua xoài")</f>
        <v>Dưa chua xoài</v>
      </c>
      <c r="C347" s="1">
        <v>40.0</v>
      </c>
      <c r="D347" s="1">
        <v>120.0</v>
      </c>
      <c r="E347" s="1" t="s">
        <v>219</v>
      </c>
      <c r="F347" s="1" t="s">
        <v>64</v>
      </c>
      <c r="G347" s="1" t="s">
        <v>94</v>
      </c>
      <c r="H347" s="1">
        <v>0.0</v>
      </c>
      <c r="I347" s="1">
        <v>0.0</v>
      </c>
      <c r="J347" s="1">
        <v>1100.0</v>
      </c>
      <c r="K347" s="1">
        <v>120.0</v>
      </c>
      <c r="L347" s="1">
        <v>14.0</v>
      </c>
      <c r="M347" s="1">
        <v>27.0</v>
      </c>
      <c r="N347" s="1" t="s">
        <v>79</v>
      </c>
      <c r="O347" s="1" t="s">
        <v>387</v>
      </c>
    </row>
    <row r="348">
      <c r="A348" s="1" t="s">
        <v>388</v>
      </c>
      <c r="B348" s="1" t="str">
        <f>IFERROR(__xludf.DUMMYFUNCTION("GOOGLETRANSLATE(A:A,""en"",""vi"")"),"Pav Bhaji")</f>
        <v>Pav Bhaji</v>
      </c>
      <c r="C348" s="1">
        <v>65.0</v>
      </c>
      <c r="D348" s="1">
        <v>297.0</v>
      </c>
      <c r="E348" s="1" t="s">
        <v>372</v>
      </c>
      <c r="F348" s="1" t="s">
        <v>28</v>
      </c>
      <c r="G348" s="1" t="s">
        <v>59</v>
      </c>
      <c r="H348" s="1">
        <v>1.0</v>
      </c>
      <c r="I348" s="1">
        <v>1.0</v>
      </c>
      <c r="J348" s="1">
        <v>585.0</v>
      </c>
      <c r="K348" s="1">
        <v>260.0</v>
      </c>
      <c r="L348" s="1">
        <v>45.0</v>
      </c>
      <c r="M348" s="1">
        <v>55.0</v>
      </c>
      <c r="N348" s="1" t="s">
        <v>35</v>
      </c>
      <c r="O348" s="3" t="s">
        <v>389</v>
      </c>
    </row>
    <row r="349">
      <c r="A349" s="1" t="s">
        <v>390</v>
      </c>
      <c r="B349" s="1" t="str">
        <f>IFERROR(__xludf.DUMMYFUNCTION("GOOGLETRANSLATE(A:A,""en"",""vi"")"),"Chutney dừa")</f>
        <v>Chutney dừa</v>
      </c>
      <c r="C349" s="1">
        <v>35.0</v>
      </c>
      <c r="D349" s="1">
        <v>90.0</v>
      </c>
      <c r="E349" s="1" t="s">
        <v>74</v>
      </c>
      <c r="F349" s="1" t="s">
        <v>64</v>
      </c>
      <c r="G349" s="1" t="s">
        <v>35</v>
      </c>
      <c r="H349" s="1">
        <v>1.0</v>
      </c>
      <c r="I349" s="1">
        <v>1.0</v>
      </c>
      <c r="J349" s="1">
        <v>88.0</v>
      </c>
      <c r="K349" s="1">
        <v>110.0</v>
      </c>
      <c r="L349" s="1">
        <v>9.0</v>
      </c>
      <c r="M349" s="1">
        <v>13.0</v>
      </c>
      <c r="N349" s="1" t="s">
        <v>64</v>
      </c>
      <c r="O349" s="1" t="s">
        <v>391</v>
      </c>
    </row>
    <row r="350">
      <c r="A350" s="1" t="s">
        <v>392</v>
      </c>
      <c r="B350" s="1" t="str">
        <f>IFERROR(__xludf.DUMMYFUNCTION("GOOGLETRANSLATE(A:A,""en"",""vi"")"),"Rasgulla")</f>
        <v>Rasgulla</v>
      </c>
      <c r="C350" s="1">
        <v>86.0</v>
      </c>
      <c r="D350" s="1">
        <v>186.0</v>
      </c>
      <c r="E350" s="1" t="s">
        <v>393</v>
      </c>
      <c r="F350" s="1" t="s">
        <v>79</v>
      </c>
      <c r="G350" s="1" t="s">
        <v>94</v>
      </c>
      <c r="H350" s="1">
        <v>0.0</v>
      </c>
      <c r="I350" s="1">
        <v>0.0</v>
      </c>
      <c r="J350" s="1">
        <v>36.0</v>
      </c>
      <c r="K350" s="1">
        <v>30.0</v>
      </c>
      <c r="L350" s="1">
        <v>2.0</v>
      </c>
      <c r="M350" s="1">
        <v>81.0</v>
      </c>
      <c r="N350" s="1" t="s">
        <v>94</v>
      </c>
      <c r="O350" s="3" t="s">
        <v>394</v>
      </c>
    </row>
    <row r="351">
      <c r="A351" s="1" t="s">
        <v>395</v>
      </c>
      <c r="B351" s="1" t="str">
        <f>IFERROR(__xludf.DUMMYFUNCTION("GOOGLETRANSLATE(A:A,""en"",""vi"")"),"Matar Paneer")</f>
        <v>Matar Paneer</v>
      </c>
      <c r="C351" s="1">
        <v>0.0</v>
      </c>
      <c r="D351" s="1">
        <v>285.0</v>
      </c>
      <c r="E351" s="1" t="s">
        <v>15</v>
      </c>
      <c r="F351" s="1" t="s">
        <v>23</v>
      </c>
      <c r="G351" s="1" t="s">
        <v>226</v>
      </c>
      <c r="H351" s="1">
        <v>1.0</v>
      </c>
      <c r="I351" s="1">
        <v>1.0</v>
      </c>
      <c r="J351" s="1">
        <v>380.0</v>
      </c>
      <c r="K351" s="1">
        <v>400.0</v>
      </c>
      <c r="L351" s="1">
        <v>28.0</v>
      </c>
      <c r="M351" s="1">
        <v>270.0</v>
      </c>
      <c r="N351" s="1" t="s">
        <v>79</v>
      </c>
      <c r="O351" s="1" t="s">
        <v>396</v>
      </c>
    </row>
    <row r="352">
      <c r="A352" s="1" t="s">
        <v>397</v>
      </c>
      <c r="B352" s="1" t="str">
        <f>IFERROR(__xludf.DUMMYFUNCTION("GOOGLETRANSLATE(A:A,""en"",""vi"")"),"Puri")</f>
        <v>Puri</v>
      </c>
      <c r="C352" s="1">
        <v>85.0</v>
      </c>
      <c r="D352" s="1">
        <v>80.0</v>
      </c>
      <c r="E352" s="1" t="s">
        <v>39</v>
      </c>
      <c r="F352" s="1" t="s">
        <v>30</v>
      </c>
      <c r="G352" s="1" t="s">
        <v>79</v>
      </c>
      <c r="H352" s="1">
        <v>0.0</v>
      </c>
      <c r="I352" s="1">
        <v>0.0</v>
      </c>
      <c r="J352" s="1">
        <v>50.0</v>
      </c>
      <c r="K352" s="1">
        <v>40.0</v>
      </c>
      <c r="L352" s="1">
        <v>8.0</v>
      </c>
      <c r="M352" s="1">
        <v>8.0</v>
      </c>
      <c r="N352" s="1" t="s">
        <v>64</v>
      </c>
      <c r="O352" s="3" t="s">
        <v>398</v>
      </c>
    </row>
    <row r="353">
      <c r="A353" s="1" t="s">
        <v>399</v>
      </c>
      <c r="B353" s="1" t="str">
        <f>IFERROR(__xludf.DUMMYFUNCTION("GOOGLETRANSLATE(A:A,""en"",""vi"")"),"Chole Bhature")</f>
        <v>Chole Bhature</v>
      </c>
      <c r="C353" s="1">
        <v>78.0</v>
      </c>
      <c r="D353" s="1">
        <v>450.0</v>
      </c>
      <c r="E353" s="1" t="s">
        <v>319</v>
      </c>
      <c r="F353" s="1" t="s">
        <v>56</v>
      </c>
      <c r="G353" s="1" t="s">
        <v>95</v>
      </c>
      <c r="H353" s="1">
        <v>0.0</v>
      </c>
      <c r="I353" s="1">
        <v>0.0</v>
      </c>
      <c r="J353" s="1">
        <v>810.0</v>
      </c>
      <c r="K353" s="1">
        <v>530.0</v>
      </c>
      <c r="L353" s="1">
        <v>60.0</v>
      </c>
      <c r="M353" s="1">
        <v>100.0</v>
      </c>
      <c r="N353" s="1" t="s">
        <v>35</v>
      </c>
      <c r="O353" s="3" t="s">
        <v>400</v>
      </c>
    </row>
    <row r="354">
      <c r="A354" s="1" t="s">
        <v>401</v>
      </c>
      <c r="B354" s="1" t="str">
        <f>IFERROR(__xludf.DUMMYFUNCTION("GOOGLETRANSLATE(A:A,""en"",""vi"")"),"Bhindi Masala")</f>
        <v>Bhindi Masala</v>
      </c>
      <c r="C354" s="1">
        <v>20.0</v>
      </c>
      <c r="D354" s="1">
        <v>120.0</v>
      </c>
      <c r="E354" s="1" t="s">
        <v>23</v>
      </c>
      <c r="F354" s="1" t="s">
        <v>30</v>
      </c>
      <c r="G354" s="1" t="s">
        <v>23</v>
      </c>
      <c r="H354" s="1">
        <v>1.0</v>
      </c>
      <c r="I354" s="1">
        <v>1.0</v>
      </c>
      <c r="J354" s="1">
        <v>330.0</v>
      </c>
      <c r="K354" s="1">
        <v>420.0</v>
      </c>
      <c r="L354" s="1">
        <v>45.0</v>
      </c>
      <c r="M354" s="1">
        <v>50.0</v>
      </c>
      <c r="N354" s="1" t="s">
        <v>79</v>
      </c>
      <c r="O354" s="3" t="s">
        <v>402</v>
      </c>
    </row>
    <row r="355">
      <c r="A355" s="1" t="s">
        <v>403</v>
      </c>
      <c r="B355" s="1" t="str">
        <f>IFERROR(__xludf.DUMMYFUNCTION("GOOGLETRANSLATE(A:A,""en"",""vi"")"),"Chutney xoài")</f>
        <v>Chutney xoài</v>
      </c>
      <c r="C355" s="1">
        <v>55.0</v>
      </c>
      <c r="D355" s="1">
        <v>40.0</v>
      </c>
      <c r="E355" s="1" t="s">
        <v>56</v>
      </c>
      <c r="F355" s="1" t="s">
        <v>94</v>
      </c>
      <c r="G355" s="1" t="s">
        <v>94</v>
      </c>
      <c r="H355" s="1">
        <v>1.0</v>
      </c>
      <c r="I355" s="1">
        <v>1.0</v>
      </c>
      <c r="J355" s="1">
        <v>100.0</v>
      </c>
      <c r="K355" s="1">
        <v>30.0</v>
      </c>
      <c r="L355" s="1">
        <v>2.0</v>
      </c>
      <c r="M355" s="1">
        <v>5.0</v>
      </c>
      <c r="N355" s="1" t="s">
        <v>94</v>
      </c>
      <c r="O355" s="3" t="s">
        <v>404</v>
      </c>
    </row>
    <row r="356">
      <c r="A356" s="1" t="s">
        <v>405</v>
      </c>
      <c r="B356" s="1" t="str">
        <f>IFERROR(__xludf.DUMMYFUNCTION("GOOGLETRANSLATE(A:A,""en"",""vi"")"),"Cơm thập cẩm thịt cừu")</f>
        <v>Cơm thập cẩm thịt cừu</v>
      </c>
      <c r="C356" s="1">
        <v>50.0</v>
      </c>
      <c r="D356" s="1">
        <v>480.0</v>
      </c>
      <c r="E356" s="1" t="s">
        <v>406</v>
      </c>
      <c r="F356" s="1" t="s">
        <v>281</v>
      </c>
      <c r="G356" s="1" t="s">
        <v>48</v>
      </c>
      <c r="H356" s="1">
        <v>1.0</v>
      </c>
      <c r="I356" s="1">
        <v>1.0</v>
      </c>
      <c r="J356" s="1">
        <v>1000.0</v>
      </c>
      <c r="K356" s="1">
        <v>420.0</v>
      </c>
      <c r="L356" s="1">
        <v>38.0</v>
      </c>
      <c r="M356" s="1">
        <v>90.0</v>
      </c>
      <c r="N356" s="1" t="s">
        <v>30</v>
      </c>
      <c r="O356" s="1" t="s">
        <v>407</v>
      </c>
    </row>
    <row r="357">
      <c r="A357" s="1" t="s">
        <v>408</v>
      </c>
      <c r="B357" s="1" t="str">
        <f>IFERROR(__xludf.DUMMYFUNCTION("GOOGLETRANSLATE(A:A,""en"",""vi"")"),"Puliyogare")</f>
        <v>Puliyogare</v>
      </c>
      <c r="C357" s="1">
        <v>65.0</v>
      </c>
      <c r="D357" s="1">
        <v>315.0</v>
      </c>
      <c r="E357" s="1" t="s">
        <v>409</v>
      </c>
      <c r="F357" s="1" t="s">
        <v>28</v>
      </c>
      <c r="G357" s="1" t="s">
        <v>23</v>
      </c>
      <c r="H357" s="1">
        <v>1.0</v>
      </c>
      <c r="I357" s="1">
        <v>1.0</v>
      </c>
      <c r="J357" s="1">
        <v>590.0</v>
      </c>
      <c r="K357" s="1">
        <v>130.0</v>
      </c>
      <c r="L357" s="1">
        <v>25.0</v>
      </c>
      <c r="M357" s="1">
        <v>50.0</v>
      </c>
      <c r="N357" s="1" t="s">
        <v>30</v>
      </c>
      <c r="O357" s="3" t="s">
        <v>410</v>
      </c>
    </row>
    <row r="358">
      <c r="A358" s="1" t="s">
        <v>411</v>
      </c>
      <c r="B358" s="1" t="str">
        <f>IFERROR(__xludf.DUMMYFUNCTION("GOOGLETRANSLATE(A:A,""en"",""vi"")"),"Kheer")</f>
        <v>Kheer</v>
      </c>
      <c r="C358" s="1">
        <v>85.0</v>
      </c>
      <c r="D358" s="1">
        <v>200.0</v>
      </c>
      <c r="E358" s="1" t="s">
        <v>82</v>
      </c>
      <c r="F358" s="1" t="s">
        <v>79</v>
      </c>
      <c r="G358" s="1" t="s">
        <v>56</v>
      </c>
      <c r="H358" s="1">
        <v>0.0</v>
      </c>
      <c r="I358" s="1">
        <v>1.0</v>
      </c>
      <c r="J358" s="1">
        <v>70.0</v>
      </c>
      <c r="K358" s="1">
        <v>100.0</v>
      </c>
      <c r="L358" s="1">
        <v>10.0</v>
      </c>
      <c r="M358" s="1">
        <v>150.0</v>
      </c>
      <c r="N358" s="1" t="s">
        <v>94</v>
      </c>
      <c r="O358" s="3" t="s">
        <v>412</v>
      </c>
    </row>
    <row r="359">
      <c r="A359" s="1" t="s">
        <v>413</v>
      </c>
      <c r="B359" s="1" t="str">
        <f>IFERROR(__xludf.DUMMYFUNCTION("GOOGLETRANSLATE(A:A,""en"",""vi"")"),"Rajma Masala")</f>
        <v>Rajma Masala</v>
      </c>
      <c r="C359" s="1">
        <v>27.0</v>
      </c>
      <c r="D359" s="1">
        <v>215.0</v>
      </c>
      <c r="E359" s="1" t="s">
        <v>382</v>
      </c>
      <c r="F359" s="1" t="s">
        <v>59</v>
      </c>
      <c r="G359" s="1" t="s">
        <v>64</v>
      </c>
      <c r="H359" s="1">
        <v>1.0</v>
      </c>
      <c r="I359" s="1">
        <v>1.0</v>
      </c>
      <c r="J359" s="1">
        <v>260.0</v>
      </c>
      <c r="K359" s="1">
        <v>1140.0</v>
      </c>
      <c r="L359" s="1">
        <v>48.0</v>
      </c>
      <c r="M359" s="1">
        <v>87.0</v>
      </c>
      <c r="N359" s="1" t="s">
        <v>71</v>
      </c>
      <c r="O359" s="1" t="s">
        <v>414</v>
      </c>
    </row>
    <row r="360">
      <c r="A360" s="1" t="s">
        <v>415</v>
      </c>
      <c r="B360" s="1" t="str">
        <f>IFERROR(__xludf.DUMMYFUNCTION("GOOGLETRANSLATE(A:A,""en"",""vi"")"),"Lát")</f>
        <v>Lát</v>
      </c>
      <c r="C360" s="1">
        <v>65.0</v>
      </c>
      <c r="D360" s="1">
        <v>160.0</v>
      </c>
      <c r="E360" s="1" t="s">
        <v>299</v>
      </c>
      <c r="F360" s="1" t="s">
        <v>53</v>
      </c>
      <c r="G360" s="1" t="s">
        <v>30</v>
      </c>
      <c r="H360" s="1">
        <v>1.0</v>
      </c>
      <c r="I360" s="1">
        <v>1.0</v>
      </c>
      <c r="J360" s="1">
        <v>370.0</v>
      </c>
      <c r="K360" s="1">
        <v>105.0</v>
      </c>
      <c r="L360" s="1">
        <v>15.0</v>
      </c>
      <c r="M360" s="1">
        <v>16.0</v>
      </c>
      <c r="N360" s="1" t="s">
        <v>30</v>
      </c>
      <c r="O360" s="1" t="s">
        <v>416</v>
      </c>
    </row>
    <row r="361">
      <c r="A361" s="1" t="s">
        <v>417</v>
      </c>
      <c r="B361" s="1" t="str">
        <f>IFERROR(__xludf.DUMMYFUNCTION("GOOGLETRANSLATE(A:A,""en"",""vi"")"),"Cơm Biryani chay")</f>
        <v>Cơm Biryani chay</v>
      </c>
      <c r="C361" s="1">
        <v>50.0</v>
      </c>
      <c r="D361" s="1">
        <v>340.0</v>
      </c>
      <c r="E361" s="1" t="s">
        <v>319</v>
      </c>
      <c r="F361" s="1" t="s">
        <v>35</v>
      </c>
      <c r="G361" s="1" t="s">
        <v>56</v>
      </c>
      <c r="H361" s="1">
        <v>1.0</v>
      </c>
      <c r="I361" s="1">
        <v>1.0</v>
      </c>
      <c r="J361" s="1">
        <v>590.0</v>
      </c>
      <c r="K361" s="1">
        <v>240.0</v>
      </c>
      <c r="L361" s="1">
        <v>30.0</v>
      </c>
      <c r="M361" s="1">
        <v>40.0</v>
      </c>
      <c r="N361" s="1" t="s">
        <v>53</v>
      </c>
      <c r="O361" s="1" t="s">
        <v>418</v>
      </c>
    </row>
    <row r="362">
      <c r="A362" s="1" t="s">
        <v>419</v>
      </c>
      <c r="B362" s="1" t="str">
        <f>IFERROR(__xludf.DUMMYFUNCTION("GOOGLETRANSLATE(A:A,""en"",""vi"")"),"Gà Tandoori")</f>
        <v>Gà Tandoori</v>
      </c>
      <c r="C362" s="1">
        <v>0.0</v>
      </c>
      <c r="D362" s="1">
        <v>290.0</v>
      </c>
      <c r="E362" s="1" t="s">
        <v>53</v>
      </c>
      <c r="F362" s="1" t="s">
        <v>199</v>
      </c>
      <c r="G362" s="1" t="s">
        <v>48</v>
      </c>
      <c r="H362" s="1">
        <v>1.0</v>
      </c>
      <c r="I362" s="1">
        <v>1.0</v>
      </c>
      <c r="J362" s="1">
        <v>620.0</v>
      </c>
      <c r="K362" s="1">
        <v>420.0</v>
      </c>
      <c r="L362" s="1">
        <v>33.0</v>
      </c>
      <c r="M362" s="1">
        <v>20.0</v>
      </c>
      <c r="N362" s="1" t="s">
        <v>64</v>
      </c>
      <c r="O362" s="1" t="s">
        <v>420</v>
      </c>
    </row>
    <row r="363">
      <c r="A363" s="1" t="s">
        <v>421</v>
      </c>
      <c r="B363" s="1" t="str">
        <f>IFERROR(__xludf.DUMMYFUNCTION("GOOGLETRANSLATE(A:A,""en"",""vi"")"),"Methi Paratha")</f>
        <v>Methi Paratha</v>
      </c>
      <c r="C363" s="1">
        <v>35.0</v>
      </c>
      <c r="D363" s="1">
        <v>180.0</v>
      </c>
      <c r="E363" s="1" t="s">
        <v>299</v>
      </c>
      <c r="F363" s="1" t="s">
        <v>53</v>
      </c>
      <c r="G363" s="1" t="s">
        <v>74</v>
      </c>
      <c r="H363" s="1">
        <v>1.0</v>
      </c>
      <c r="I363" s="1">
        <v>1.0</v>
      </c>
      <c r="J363" s="1">
        <v>380.0</v>
      </c>
      <c r="K363" s="1">
        <v>140.0</v>
      </c>
      <c r="L363" s="1">
        <v>30.0</v>
      </c>
      <c r="M363" s="1">
        <v>70.0</v>
      </c>
      <c r="N363" s="1" t="s">
        <v>53</v>
      </c>
      <c r="O363" s="1" t="s">
        <v>422</v>
      </c>
    </row>
    <row r="364">
      <c r="A364" s="1" t="s">
        <v>327</v>
      </c>
      <c r="B364" s="1" t="str">
        <f>IFERROR(__xludf.DUMMYFUNCTION("GOOGLETRANSLATE(A:A,""en"",""vi"")"),"Cà ri gà")</f>
        <v>Cà ri gà</v>
      </c>
      <c r="C364" s="1">
        <v>0.0</v>
      </c>
      <c r="D364" s="1">
        <v>250.0</v>
      </c>
      <c r="E364" s="1" t="s">
        <v>56</v>
      </c>
      <c r="F364" s="1" t="s">
        <v>281</v>
      </c>
      <c r="G364" s="1" t="s">
        <v>39</v>
      </c>
      <c r="H364" s="1">
        <v>1.0</v>
      </c>
      <c r="I364" s="1">
        <v>1.0</v>
      </c>
      <c r="J364" s="1">
        <v>620.0</v>
      </c>
      <c r="K364" s="1">
        <v>370.0</v>
      </c>
      <c r="L364" s="1">
        <v>36.0</v>
      </c>
      <c r="M364" s="1">
        <v>40.0</v>
      </c>
      <c r="N364" s="1" t="s">
        <v>79</v>
      </c>
      <c r="O364" s="1" t="s">
        <v>328</v>
      </c>
    </row>
    <row r="365">
      <c r="A365" s="1" t="s">
        <v>423</v>
      </c>
      <c r="B365" s="1" t="str">
        <f>IFERROR(__xludf.DUMMYFUNCTION("GOOGLETRANSLATE(A:A,""en"",""vi"")"),"Baigan Masala")</f>
        <v>Baigan Masala</v>
      </c>
      <c r="C365" s="1">
        <v>20.0</v>
      </c>
      <c r="D365" s="1">
        <v>130.0</v>
      </c>
      <c r="E365" s="1" t="s">
        <v>43</v>
      </c>
      <c r="F365" s="1" t="s">
        <v>30</v>
      </c>
      <c r="G365" s="1" t="s">
        <v>35</v>
      </c>
      <c r="H365" s="1">
        <v>1.0</v>
      </c>
      <c r="I365" s="1">
        <v>1.0</v>
      </c>
      <c r="J365" s="1">
        <v>370.0</v>
      </c>
      <c r="K365" s="1">
        <v>410.0</v>
      </c>
      <c r="L365" s="1">
        <v>24.0</v>
      </c>
      <c r="M365" s="1">
        <v>35.0</v>
      </c>
      <c r="N365" s="1" t="s">
        <v>74</v>
      </c>
      <c r="O365" s="1" t="s">
        <v>424</v>
      </c>
    </row>
    <row r="366">
      <c r="A366" s="1" t="s">
        <v>425</v>
      </c>
      <c r="B366" s="1" t="str">
        <f>IFERROR(__xludf.DUMMYFUNCTION("GOOGLETRANSLATE(A:A,""en"",""vi"")"),"Malai Paneer")</f>
        <v>Malai Paneer</v>
      </c>
      <c r="C366" s="1">
        <v>0.0</v>
      </c>
      <c r="D366" s="1">
        <v>320.0</v>
      </c>
      <c r="E366" s="1" t="s">
        <v>74</v>
      </c>
      <c r="F366" s="1" t="s">
        <v>170</v>
      </c>
      <c r="G366" s="1" t="s">
        <v>219</v>
      </c>
      <c r="H366" s="1">
        <v>1.0</v>
      </c>
      <c r="I366" s="1">
        <v>1.0</v>
      </c>
      <c r="J366" s="1">
        <v>540.0</v>
      </c>
      <c r="K366" s="1">
        <v>310.0</v>
      </c>
      <c r="L366" s="1">
        <v>29.0</v>
      </c>
      <c r="M366" s="1">
        <v>460.0</v>
      </c>
      <c r="N366" s="1" t="s">
        <v>64</v>
      </c>
      <c r="O366" s="3" t="s">
        <v>426</v>
      </c>
    </row>
    <row r="367">
      <c r="A367" s="1" t="s">
        <v>427</v>
      </c>
      <c r="B367" s="1" t="str">
        <f>IFERROR(__xludf.DUMMYFUNCTION("GOOGLETRANSLATE(A:A,""en"",""vi"")"),"Dahi Vada")</f>
        <v>Dahi Vada</v>
      </c>
      <c r="C367" s="1">
        <v>85.0</v>
      </c>
      <c r="D367" s="1">
        <v>180.0</v>
      </c>
      <c r="E367" s="1" t="s">
        <v>20</v>
      </c>
      <c r="F367" s="1" t="s">
        <v>53</v>
      </c>
      <c r="G367" s="1" t="s">
        <v>35</v>
      </c>
      <c r="H367" s="1">
        <v>0.0</v>
      </c>
      <c r="I367" s="1">
        <v>0.0</v>
      </c>
      <c r="J367" s="1">
        <v>230.0</v>
      </c>
      <c r="K367" s="1">
        <v>160.0</v>
      </c>
      <c r="L367" s="1">
        <v>15.0</v>
      </c>
      <c r="M367" s="1">
        <v>60.0</v>
      </c>
      <c r="N367" s="1" t="s">
        <v>30</v>
      </c>
      <c r="O367" s="1" t="s">
        <v>428</v>
      </c>
    </row>
    <row r="368">
      <c r="A368" s="1" t="s">
        <v>429</v>
      </c>
      <c r="B368" s="1" t="str">
        <f>IFERROR(__xludf.DUMMYFUNCTION("GOOGLETRANSLATE(A:A,""en"",""vi"")"),"Cà ri tôm")</f>
        <v>Cà ri tôm</v>
      </c>
      <c r="C368" s="1">
        <v>0.0</v>
      </c>
      <c r="D368" s="1">
        <v>200.0</v>
      </c>
      <c r="E368" s="1" t="s">
        <v>56</v>
      </c>
      <c r="F368" s="1" t="s">
        <v>196</v>
      </c>
      <c r="G368" s="1" t="s">
        <v>35</v>
      </c>
      <c r="H368" s="1">
        <v>1.0</v>
      </c>
      <c r="I368" s="1">
        <v>1.0</v>
      </c>
      <c r="J368" s="1">
        <v>690.0</v>
      </c>
      <c r="K368" s="1">
        <v>380.0</v>
      </c>
      <c r="L368" s="1">
        <v>40.0</v>
      </c>
      <c r="M368" s="1">
        <v>80.0</v>
      </c>
      <c r="N368" s="1" t="s">
        <v>64</v>
      </c>
      <c r="O368" s="1" t="s">
        <v>430</v>
      </c>
    </row>
    <row r="369">
      <c r="A369" s="1" t="s">
        <v>431</v>
      </c>
      <c r="B369" s="1" t="str">
        <f>IFERROR(__xludf.DUMMYFUNCTION("GOOGLETRANSLATE(A:A,""en"",""vi"")"),"Gobi Mãn Châu")</f>
        <v>Gobi Mãn Châu</v>
      </c>
      <c r="C369" s="1">
        <v>65.0</v>
      </c>
      <c r="D369" s="1">
        <v>260.0</v>
      </c>
      <c r="E369" s="1" t="s">
        <v>335</v>
      </c>
      <c r="F369" s="1" t="s">
        <v>28</v>
      </c>
      <c r="G369" s="1" t="s">
        <v>256</v>
      </c>
      <c r="H369" s="1">
        <v>0.0</v>
      </c>
      <c r="I369" s="1">
        <v>0.0</v>
      </c>
      <c r="J369" s="1">
        <v>580.0</v>
      </c>
      <c r="K369" s="1">
        <v>460.0</v>
      </c>
      <c r="L369" s="1">
        <v>38.0</v>
      </c>
      <c r="M369" s="1">
        <v>35.0</v>
      </c>
      <c r="N369" s="1" t="s">
        <v>79</v>
      </c>
      <c r="O369" s="1" t="s">
        <v>432</v>
      </c>
    </row>
    <row r="370">
      <c r="A370" s="1" t="s">
        <v>433</v>
      </c>
      <c r="B370" s="1" t="str">
        <f>IFERROR(__xludf.DUMMYFUNCTION("GOOGLETRANSLATE(A:A,""en"",""vi"")"),"Thịt gà xiên nướng")</f>
        <v>Thịt gà xiên nướng</v>
      </c>
      <c r="C370" s="1">
        <v>0.0</v>
      </c>
      <c r="D370" s="1">
        <v>180.0</v>
      </c>
      <c r="E370" s="1" t="s">
        <v>30</v>
      </c>
      <c r="F370" s="1" t="s">
        <v>131</v>
      </c>
      <c r="G370" s="1" t="s">
        <v>23</v>
      </c>
      <c r="H370" s="1">
        <v>1.0</v>
      </c>
      <c r="I370" s="1">
        <v>1.0</v>
      </c>
      <c r="J370" s="1">
        <v>460.0</v>
      </c>
      <c r="K370" s="1">
        <v>300.0</v>
      </c>
      <c r="L370" s="1">
        <v>25.0</v>
      </c>
      <c r="M370" s="1">
        <v>18.0</v>
      </c>
      <c r="N370" s="1" t="s">
        <v>64</v>
      </c>
      <c r="O370" s="3" t="s">
        <v>434</v>
      </c>
    </row>
    <row r="371">
      <c r="A371" s="1" t="s">
        <v>435</v>
      </c>
      <c r="B371" s="1" t="str">
        <f>IFERROR(__xludf.DUMMYFUNCTION("GOOGLETRANSLATE(A:A,""en"",""vi"")"),"Cà ri rau củ")</f>
        <v>Cà ri rau củ</v>
      </c>
      <c r="C371" s="1">
        <v>0.0</v>
      </c>
      <c r="D371" s="1">
        <v>150.0</v>
      </c>
      <c r="E371" s="1" t="s">
        <v>256</v>
      </c>
      <c r="F371" s="1" t="s">
        <v>74</v>
      </c>
      <c r="G371" s="1" t="s">
        <v>56</v>
      </c>
      <c r="H371" s="1">
        <v>1.0</v>
      </c>
      <c r="I371" s="1">
        <v>1.0</v>
      </c>
      <c r="J371" s="1">
        <v>520.0</v>
      </c>
      <c r="K371" s="1">
        <v>380.0</v>
      </c>
      <c r="L371" s="1">
        <v>28.0</v>
      </c>
      <c r="M371" s="1">
        <v>60.0</v>
      </c>
      <c r="N371" s="1" t="s">
        <v>79</v>
      </c>
      <c r="O371" s="1" t="s">
        <v>436</v>
      </c>
    </row>
    <row r="372">
      <c r="A372" s="1" t="s">
        <v>437</v>
      </c>
      <c r="B372" s="1" t="str">
        <f>IFERROR(__xludf.DUMMYFUNCTION("GOOGLETRANSLATE(A:A,""en"",""vi"")"),"Raita")</f>
        <v>Raita</v>
      </c>
      <c r="C372" s="1">
        <v>30.0</v>
      </c>
      <c r="D372" s="1">
        <v>90.0</v>
      </c>
      <c r="E372" s="1" t="s">
        <v>35</v>
      </c>
      <c r="F372" s="1" t="s">
        <v>79</v>
      </c>
      <c r="G372" s="1" t="s">
        <v>74</v>
      </c>
      <c r="H372" s="1">
        <v>1.0</v>
      </c>
      <c r="I372" s="1">
        <v>1.0</v>
      </c>
      <c r="J372" s="1">
        <v>110.0</v>
      </c>
      <c r="K372" s="1">
        <v>180.0</v>
      </c>
      <c r="L372" s="1">
        <v>10.0</v>
      </c>
      <c r="M372" s="1">
        <v>80.0</v>
      </c>
      <c r="N372" s="1" t="s">
        <v>64</v>
      </c>
      <c r="O372" s="3" t="s">
        <v>438</v>
      </c>
    </row>
    <row r="373">
      <c r="A373" s="1" t="s">
        <v>439</v>
      </c>
      <c r="B373" s="1" t="str">
        <f>IFERROR(__xludf.DUMMYFUNCTION("GOOGLETRANSLATE(A:A,""en"",""vi"")"),"Kadai Paneer")</f>
        <v>Kadai Paneer</v>
      </c>
      <c r="C373" s="1">
        <v>0.0</v>
      </c>
      <c r="D373" s="1">
        <v>290.0</v>
      </c>
      <c r="E373" s="1" t="s">
        <v>56</v>
      </c>
      <c r="F373" s="1" t="s">
        <v>256</v>
      </c>
      <c r="G373" s="1" t="s">
        <v>95</v>
      </c>
      <c r="H373" s="1">
        <v>1.0</v>
      </c>
      <c r="I373" s="1">
        <v>1.0</v>
      </c>
      <c r="J373" s="1">
        <v>620.0</v>
      </c>
      <c r="K373" s="1">
        <v>380.0</v>
      </c>
      <c r="L373" s="1">
        <v>30.0</v>
      </c>
      <c r="M373" s="1">
        <v>450.0</v>
      </c>
      <c r="N373" s="1" t="s">
        <v>79</v>
      </c>
      <c r="O373" s="1" t="s">
        <v>440</v>
      </c>
    </row>
    <row r="374">
      <c r="A374" s="1" t="s">
        <v>441</v>
      </c>
      <c r="B374" s="1" t="str">
        <f>IFERROR(__xludf.DUMMYFUNCTION("GOOGLETRANSLATE(A:A,""en"",""vi"")"),"Cơm thập cẩm rau củ")</f>
        <v>Cơm thập cẩm rau củ</v>
      </c>
      <c r="C374" s="1">
        <v>65.0</v>
      </c>
      <c r="D374" s="1">
        <v>320.0</v>
      </c>
      <c r="E374" s="1" t="s">
        <v>406</v>
      </c>
      <c r="F374" s="1" t="s">
        <v>28</v>
      </c>
      <c r="G374" s="1" t="s">
        <v>23</v>
      </c>
      <c r="H374" s="1">
        <v>1.0</v>
      </c>
      <c r="I374" s="1">
        <v>1.0</v>
      </c>
      <c r="J374" s="1">
        <v>560.0</v>
      </c>
      <c r="K374" s="1">
        <v>240.0</v>
      </c>
      <c r="L374" s="1">
        <v>35.0</v>
      </c>
      <c r="M374" s="1">
        <v>60.0</v>
      </c>
      <c r="N374" s="1" t="s">
        <v>79</v>
      </c>
      <c r="O374" s="1" t="s">
        <v>333</v>
      </c>
    </row>
    <row r="375">
      <c r="A375" s="1" t="s">
        <v>442</v>
      </c>
      <c r="B375" s="1" t="str">
        <f>IFERROR(__xludf.DUMMYFUNCTION("GOOGLETRANSLATE(A:A,""en"",""vi"")"),"Gà Tikka")</f>
        <v>Gà Tikka</v>
      </c>
      <c r="C375" s="1">
        <v>0.0</v>
      </c>
      <c r="D375" s="1">
        <v>180.0</v>
      </c>
      <c r="E375" s="1" t="s">
        <v>30</v>
      </c>
      <c r="F375" s="1" t="s">
        <v>196</v>
      </c>
      <c r="G375" s="1" t="s">
        <v>35</v>
      </c>
      <c r="H375" s="1">
        <v>1.0</v>
      </c>
      <c r="I375" s="1">
        <v>1.0</v>
      </c>
      <c r="J375" s="1">
        <v>380.0</v>
      </c>
      <c r="K375" s="1">
        <v>410.0</v>
      </c>
      <c r="L375" s="1">
        <v>35.0</v>
      </c>
      <c r="M375" s="1">
        <v>20.0</v>
      </c>
      <c r="N375" s="1" t="s">
        <v>94</v>
      </c>
      <c r="O375" s="1" t="s">
        <v>443</v>
      </c>
    </row>
    <row r="376">
      <c r="A376" s="1" t="s">
        <v>347</v>
      </c>
      <c r="B376" s="1" t="str">
        <f>IFERROR(__xludf.DUMMYFUNCTION("GOOGLETRANSLATE(A:A,""en"",""vi"")"),"Palak Paneer")</f>
        <v>Palak Paneer</v>
      </c>
      <c r="C376" s="1">
        <v>15.0</v>
      </c>
      <c r="D376" s="1">
        <v>240.0</v>
      </c>
      <c r="E376" s="1" t="s">
        <v>35</v>
      </c>
      <c r="F376" s="1" t="s">
        <v>43</v>
      </c>
      <c r="G376" s="1" t="s">
        <v>102</v>
      </c>
      <c r="H376" s="1">
        <v>1.0</v>
      </c>
      <c r="I376" s="1">
        <v>1.0</v>
      </c>
      <c r="J376" s="1">
        <v>570.0</v>
      </c>
      <c r="K376" s="1">
        <v>560.0</v>
      </c>
      <c r="L376" s="1">
        <v>38.0</v>
      </c>
      <c r="M376" s="1">
        <v>430.0</v>
      </c>
      <c r="N376" s="1" t="s">
        <v>79</v>
      </c>
      <c r="O376" s="1" t="s">
        <v>348</v>
      </c>
    </row>
    <row r="377">
      <c r="A377" s="1" t="s">
        <v>444</v>
      </c>
      <c r="B377" s="1" t="str">
        <f>IFERROR(__xludf.DUMMYFUNCTION("GOOGLETRANSLATE(A:A,""en"",""vi"")"),"Medu Vada")</f>
        <v>Medu Vada</v>
      </c>
      <c r="C377" s="1">
        <v>70.0</v>
      </c>
      <c r="D377" s="1">
        <v>150.0</v>
      </c>
      <c r="E377" s="1" t="s">
        <v>15</v>
      </c>
      <c r="F377" s="1" t="s">
        <v>79</v>
      </c>
      <c r="G377" s="1" t="s">
        <v>23</v>
      </c>
      <c r="H377" s="1">
        <v>0.0</v>
      </c>
      <c r="I377" s="1">
        <v>0.0</v>
      </c>
      <c r="J377" s="1">
        <v>260.0</v>
      </c>
      <c r="K377" s="1">
        <v>75.0</v>
      </c>
      <c r="L377" s="1">
        <v>20.0</v>
      </c>
      <c r="M377" s="1">
        <v>15.0</v>
      </c>
      <c r="N377" s="1" t="s">
        <v>30</v>
      </c>
      <c r="O377" s="1" t="s">
        <v>445</v>
      </c>
    </row>
    <row r="378">
      <c r="A378" s="1" t="s">
        <v>329</v>
      </c>
      <c r="B378" s="1" t="str">
        <f>IFERROR(__xludf.DUMMYFUNCTION("GOOGLETRANSLATE(A:A,""en"",""vi"")"),"Cà ri cá")</f>
        <v>Cà ri cá</v>
      </c>
      <c r="C378" s="1">
        <v>0.0</v>
      </c>
      <c r="D378" s="1">
        <v>220.0</v>
      </c>
      <c r="E378" s="1" t="s">
        <v>35</v>
      </c>
      <c r="F378" s="1" t="s">
        <v>131</v>
      </c>
      <c r="G378" s="1" t="s">
        <v>59</v>
      </c>
      <c r="H378" s="1">
        <v>1.0</v>
      </c>
      <c r="I378" s="1">
        <v>1.0</v>
      </c>
      <c r="J378" s="1">
        <v>630.0</v>
      </c>
      <c r="K378" s="1">
        <v>410.0</v>
      </c>
      <c r="L378" s="1">
        <v>30.0</v>
      </c>
      <c r="M378" s="1">
        <v>30.0</v>
      </c>
      <c r="N378" s="1" t="s">
        <v>30</v>
      </c>
      <c r="O378" s="1" t="s">
        <v>330</v>
      </c>
    </row>
    <row r="379">
      <c r="A379" s="1" t="s">
        <v>446</v>
      </c>
      <c r="B379" s="1" t="str">
        <f>IFERROR(__xludf.DUMMYFUNCTION("GOOGLETRANSLATE(A:A,""en"",""vi"")"),"Paneer Tikka")</f>
        <v>Paneer Tikka</v>
      </c>
      <c r="C379" s="1">
        <v>15.0</v>
      </c>
      <c r="D379" s="1">
        <v>230.0</v>
      </c>
      <c r="E379" s="1" t="s">
        <v>74</v>
      </c>
      <c r="F379" s="1" t="s">
        <v>15</v>
      </c>
      <c r="G379" s="1" t="s">
        <v>48</v>
      </c>
      <c r="H379" s="1">
        <v>1.0</v>
      </c>
      <c r="I379" s="1">
        <v>1.0</v>
      </c>
      <c r="J379" s="1">
        <v>380.0</v>
      </c>
      <c r="K379" s="1">
        <v>310.0</v>
      </c>
      <c r="L379" s="1">
        <v>30.0</v>
      </c>
      <c r="M379" s="1">
        <v>380.0</v>
      </c>
      <c r="N379" s="1" t="s">
        <v>64</v>
      </c>
      <c r="O379" s="3" t="s">
        <v>447</v>
      </c>
    </row>
    <row r="380">
      <c r="A380" s="1" t="s">
        <v>448</v>
      </c>
      <c r="B380" s="1" t="str">
        <f>IFERROR(__xludf.DUMMYFUNCTION("GOOGLETRANSLATE(A:A,""en"",""vi"")"),"Thịt viên chay")</f>
        <v>Thịt viên chay</v>
      </c>
      <c r="C380" s="1">
        <v>65.0</v>
      </c>
      <c r="D380" s="1">
        <v>180.0</v>
      </c>
      <c r="E380" s="1" t="s">
        <v>82</v>
      </c>
      <c r="F380" s="1" t="s">
        <v>79</v>
      </c>
      <c r="G380" s="1" t="s">
        <v>102</v>
      </c>
      <c r="H380" s="1">
        <v>1.0</v>
      </c>
      <c r="I380" s="1">
        <v>1.0</v>
      </c>
      <c r="J380" s="1">
        <v>440.0</v>
      </c>
      <c r="K380" s="1">
        <v>180.0</v>
      </c>
      <c r="L380" s="1">
        <v>15.0</v>
      </c>
      <c r="M380" s="1">
        <v>35.0</v>
      </c>
      <c r="N380" s="1" t="s">
        <v>79</v>
      </c>
      <c r="O380" s="1" t="s">
        <v>449</v>
      </c>
    </row>
    <row r="381">
      <c r="A381" s="1" t="s">
        <v>349</v>
      </c>
      <c r="B381" s="1" t="str">
        <f>IFERROR(__xludf.DUMMYFUNCTION("GOOGLETRANSLATE(A:A,""en"",""vi"")"),"Cơm gà Biryani")</f>
        <v>Cơm gà Biryani</v>
      </c>
      <c r="C381" s="1">
        <v>50.0</v>
      </c>
      <c r="D381" s="1">
        <v>400.0</v>
      </c>
      <c r="E381" s="1" t="s">
        <v>124</v>
      </c>
      <c r="F381" s="1" t="s">
        <v>281</v>
      </c>
      <c r="G381" s="1" t="s">
        <v>43</v>
      </c>
      <c r="H381" s="1">
        <v>1.0</v>
      </c>
      <c r="I381" s="1">
        <v>1.0</v>
      </c>
      <c r="J381" s="1">
        <v>780.0</v>
      </c>
      <c r="K381" s="1">
        <v>320.0</v>
      </c>
      <c r="L381" s="1">
        <v>30.0</v>
      </c>
      <c r="M381" s="1">
        <v>40.0</v>
      </c>
      <c r="N381" s="1" t="s">
        <v>30</v>
      </c>
      <c r="O381" s="1" t="s">
        <v>350</v>
      </c>
    </row>
    <row r="382">
      <c r="A382" s="1" t="s">
        <v>450</v>
      </c>
      <c r="B382" s="1" t="str">
        <f>IFERROR(__xludf.DUMMYFUNCTION("GOOGLETRANSLATE(A:A,""en"",""vi"")"),"Rasam")</f>
        <v>Rasam</v>
      </c>
      <c r="C382" s="1">
        <v>25.0</v>
      </c>
      <c r="D382" s="1">
        <v>60.0</v>
      </c>
      <c r="E382" s="1" t="s">
        <v>43</v>
      </c>
      <c r="F382" s="1" t="s">
        <v>30</v>
      </c>
      <c r="G382" s="1" t="s">
        <v>94</v>
      </c>
      <c r="H382" s="1">
        <v>1.0</v>
      </c>
      <c r="I382" s="1">
        <v>1.0</v>
      </c>
      <c r="J382" s="1">
        <v>450.0</v>
      </c>
      <c r="K382" s="1">
        <v>110.0</v>
      </c>
      <c r="L382" s="1">
        <v>20.0</v>
      </c>
      <c r="M382" s="1">
        <v>20.0</v>
      </c>
      <c r="N382" s="1" t="s">
        <v>64</v>
      </c>
      <c r="O382" s="3" t="s">
        <v>451</v>
      </c>
    </row>
    <row r="383">
      <c r="A383" s="1" t="s">
        <v>452</v>
      </c>
      <c r="B383" s="1" t="str">
        <f>IFERROR(__xludf.DUMMYFUNCTION("GOOGLETRANSLATE(A:A,""en"",""vi"")"),"Upma")</f>
        <v>Upma</v>
      </c>
      <c r="C383" s="1">
        <v>55.0</v>
      </c>
      <c r="D383" s="1">
        <v>220.0</v>
      </c>
      <c r="E383" s="1" t="s">
        <v>453</v>
      </c>
      <c r="F383" s="1" t="s">
        <v>74</v>
      </c>
      <c r="G383" s="1" t="s">
        <v>53</v>
      </c>
      <c r="H383" s="1">
        <v>1.0</v>
      </c>
      <c r="I383" s="1">
        <v>1.0</v>
      </c>
      <c r="J383" s="1">
        <v>520.0</v>
      </c>
      <c r="K383" s="1">
        <v>130.0</v>
      </c>
      <c r="L383" s="1">
        <v>28.0</v>
      </c>
      <c r="M383" s="1">
        <v>25.0</v>
      </c>
      <c r="N383" s="1" t="s">
        <v>30</v>
      </c>
      <c r="O383" s="3" t="s">
        <v>454</v>
      </c>
    </row>
    <row r="384">
      <c r="A384" s="1" t="s">
        <v>455</v>
      </c>
      <c r="B384" s="1" t="str">
        <f>IFERROR(__xludf.DUMMYFUNCTION("GOOGLETRANSLATE(A:A,""en"",""vi"")"),"Cơm chanh")</f>
        <v>Cơm chanh</v>
      </c>
      <c r="C384" s="1">
        <v>50.0</v>
      </c>
      <c r="D384" s="1">
        <v>250.0</v>
      </c>
      <c r="E384" s="1" t="s">
        <v>453</v>
      </c>
      <c r="F384" s="1" t="s">
        <v>74</v>
      </c>
      <c r="G384" s="1" t="s">
        <v>28</v>
      </c>
      <c r="H384" s="1">
        <v>1.0</v>
      </c>
      <c r="I384" s="1">
        <v>1.0</v>
      </c>
      <c r="J384" s="1">
        <v>550.0</v>
      </c>
      <c r="K384" s="1">
        <v>70.0</v>
      </c>
      <c r="L384" s="1">
        <v>20.0</v>
      </c>
      <c r="M384" s="1">
        <v>30.0</v>
      </c>
      <c r="N384" s="1" t="s">
        <v>64</v>
      </c>
      <c r="O384" s="1" t="s">
        <v>456</v>
      </c>
    </row>
    <row r="385">
      <c r="A385" s="1" t="s">
        <v>457</v>
      </c>
      <c r="B385" s="1" t="str">
        <f>IFERROR(__xludf.DUMMYFUNCTION("GOOGLETRANSLATE(A:A,""en"",""vi"")"),"Shahi Tukda")</f>
        <v>Shahi Tukda</v>
      </c>
      <c r="C385" s="1">
        <v>65.0</v>
      </c>
      <c r="D385" s="1">
        <v>300.0</v>
      </c>
      <c r="E385" s="1" t="s">
        <v>453</v>
      </c>
      <c r="F385" s="1" t="s">
        <v>35</v>
      </c>
      <c r="G385" s="1" t="s">
        <v>256</v>
      </c>
      <c r="H385" s="1">
        <v>0.0</v>
      </c>
      <c r="I385" s="1">
        <v>1.0</v>
      </c>
      <c r="J385" s="1">
        <v>150.0</v>
      </c>
      <c r="K385" s="1">
        <v>90.0</v>
      </c>
      <c r="L385" s="1">
        <v>10.0</v>
      </c>
      <c r="M385" s="1">
        <v>150.0</v>
      </c>
      <c r="N385" s="1" t="s">
        <v>30</v>
      </c>
      <c r="O385" s="1" t="s">
        <v>458</v>
      </c>
    </row>
    <row r="386">
      <c r="A386" s="1" t="s">
        <v>358</v>
      </c>
      <c r="B386" s="1" t="str">
        <f>IFERROR(__xludf.DUMMYFUNCTION("GOOGLETRANSLATE(A:A,""en"",""vi"")"),"Rajma Chawal")</f>
        <v>Rajma Chawal</v>
      </c>
      <c r="C386" s="1">
        <v>27.0</v>
      </c>
      <c r="D386" s="1">
        <v>350.0</v>
      </c>
      <c r="E386" s="1" t="s">
        <v>319</v>
      </c>
      <c r="F386" s="1" t="s">
        <v>43</v>
      </c>
      <c r="G386" s="1" t="s">
        <v>71</v>
      </c>
      <c r="H386" s="1">
        <v>1.0</v>
      </c>
      <c r="I386" s="1">
        <v>1.0</v>
      </c>
      <c r="J386" s="1">
        <v>460.0</v>
      </c>
      <c r="K386" s="1">
        <v>730.0</v>
      </c>
      <c r="L386" s="1">
        <v>42.0</v>
      </c>
      <c r="M386" s="1">
        <v>80.0</v>
      </c>
      <c r="N386" s="1" t="s">
        <v>56</v>
      </c>
      <c r="O386" s="1" t="s">
        <v>359</v>
      </c>
    </row>
    <row r="387">
      <c r="A387" s="1" t="s">
        <v>459</v>
      </c>
      <c r="B387" s="1" t="str">
        <f>IFERROR(__xludf.DUMMYFUNCTION("GOOGLETRANSLATE(A:A,""en"",""vi"")"),"Kadhi Pakora")</f>
        <v>Kadhi Pakora</v>
      </c>
      <c r="C387" s="1">
        <v>60.0</v>
      </c>
      <c r="D387" s="1">
        <v>250.0</v>
      </c>
      <c r="E387" s="1" t="s">
        <v>196</v>
      </c>
      <c r="F387" s="1" t="s">
        <v>35</v>
      </c>
      <c r="G387" s="1" t="s">
        <v>15</v>
      </c>
      <c r="H387" s="1">
        <v>1.0</v>
      </c>
      <c r="I387" s="1">
        <v>1.0</v>
      </c>
      <c r="J387" s="1">
        <v>520.0</v>
      </c>
      <c r="K387" s="1">
        <v>300.0</v>
      </c>
      <c r="L387" s="1">
        <v>25.0</v>
      </c>
      <c r="M387" s="1">
        <v>40.0</v>
      </c>
      <c r="N387" s="1" t="s">
        <v>79</v>
      </c>
      <c r="O387" s="3" t="s">
        <v>342</v>
      </c>
    </row>
    <row r="388">
      <c r="A388" s="1" t="s">
        <v>351</v>
      </c>
      <c r="B388" s="1" t="str">
        <f>IFERROR(__xludf.DUMMYFUNCTION("GOOGLETRANSLATE(A:A,""en"",""vi"")"),"Aloo Gobi")</f>
        <v>Aloo Gobi</v>
      </c>
      <c r="C388" s="1">
        <v>40.0</v>
      </c>
      <c r="D388" s="1">
        <v>180.0</v>
      </c>
      <c r="E388" s="1" t="s">
        <v>196</v>
      </c>
      <c r="F388" s="1" t="s">
        <v>74</v>
      </c>
      <c r="G388" s="1" t="s">
        <v>35</v>
      </c>
      <c r="H388" s="1">
        <v>1.0</v>
      </c>
      <c r="I388" s="1">
        <v>1.0</v>
      </c>
      <c r="J388" s="1">
        <v>400.0</v>
      </c>
      <c r="K388" s="1">
        <v>500.0</v>
      </c>
      <c r="L388" s="1">
        <v>30.0</v>
      </c>
      <c r="M388" s="1">
        <v>60.0</v>
      </c>
      <c r="N388" s="1" t="s">
        <v>74</v>
      </c>
      <c r="O388" s="1" t="s">
        <v>352</v>
      </c>
    </row>
    <row r="389">
      <c r="A389" s="1" t="s">
        <v>334</v>
      </c>
      <c r="B389" s="1" t="str">
        <f>IFERROR(__xludf.DUMMYFUNCTION("GOOGLETRANSLATE(A:A,""en"",""vi"")"),"Samosa")</f>
        <v>Samosa</v>
      </c>
      <c r="C389" s="1">
        <v>85.0</v>
      </c>
      <c r="D389" s="1">
        <v>260.0</v>
      </c>
      <c r="E389" s="1" t="s">
        <v>101</v>
      </c>
      <c r="F389" s="1" t="s">
        <v>74</v>
      </c>
      <c r="G389" s="1" t="s">
        <v>170</v>
      </c>
      <c r="H389" s="1">
        <v>0.0</v>
      </c>
      <c r="I389" s="1">
        <v>0.0</v>
      </c>
      <c r="J389" s="1">
        <v>470.0</v>
      </c>
      <c r="K389" s="1">
        <v>170.0</v>
      </c>
      <c r="L389" s="1">
        <v>25.0</v>
      </c>
      <c r="M389" s="1">
        <v>30.0</v>
      </c>
      <c r="N389" s="1" t="s">
        <v>30</v>
      </c>
      <c r="O389" s="3" t="s">
        <v>336</v>
      </c>
    </row>
    <row r="390">
      <c r="A390" s="1" t="s">
        <v>460</v>
      </c>
      <c r="B390" s="1" t="str">
        <f>IFERROR(__xludf.DUMMYFUNCTION("GOOGLETRANSLATE(A:A,""en"",""vi"")"),"Đậu Rajasthan")</f>
        <v>Đậu Rajasthan</v>
      </c>
      <c r="C390" s="1">
        <v>25.0</v>
      </c>
      <c r="D390" s="1">
        <v>180.0</v>
      </c>
      <c r="E390" s="1" t="s">
        <v>299</v>
      </c>
      <c r="F390" s="1" t="s">
        <v>56</v>
      </c>
      <c r="G390" s="1" t="s">
        <v>53</v>
      </c>
      <c r="H390" s="1">
        <v>1.0</v>
      </c>
      <c r="I390" s="1">
        <v>1.0</v>
      </c>
      <c r="J390" s="1">
        <v>460.0</v>
      </c>
      <c r="K390" s="1">
        <v>700.0</v>
      </c>
      <c r="L390" s="1">
        <v>35.0</v>
      </c>
      <c r="M390" s="1">
        <v>50.0</v>
      </c>
      <c r="N390" s="1" t="s">
        <v>71</v>
      </c>
      <c r="O390" s="1" t="s">
        <v>461</v>
      </c>
    </row>
    <row r="391">
      <c r="A391" s="1" t="s">
        <v>462</v>
      </c>
      <c r="B391" s="1" t="str">
        <f>IFERROR(__xludf.DUMMYFUNCTION("GOOGLETRANSLATE(A:A,""en"",""vi"")"),"Kachori")</f>
        <v>Kachori</v>
      </c>
      <c r="C391" s="1">
        <v>90.0</v>
      </c>
      <c r="D391" s="1">
        <v>200.0</v>
      </c>
      <c r="E391" s="1" t="s">
        <v>82</v>
      </c>
      <c r="F391" s="1" t="s">
        <v>74</v>
      </c>
      <c r="G391" s="1" t="s">
        <v>256</v>
      </c>
      <c r="H391" s="1">
        <v>0.0</v>
      </c>
      <c r="I391" s="1">
        <v>0.0</v>
      </c>
      <c r="J391" s="1">
        <v>370.0</v>
      </c>
      <c r="K391" s="1">
        <v>160.0</v>
      </c>
      <c r="L391" s="1">
        <v>20.0</v>
      </c>
      <c r="M391" s="1">
        <v>25.0</v>
      </c>
      <c r="N391" s="1" t="s">
        <v>30</v>
      </c>
      <c r="O391" s="1" t="s">
        <v>463</v>
      </c>
    </row>
    <row r="392">
      <c r="A392" s="1" t="s">
        <v>464</v>
      </c>
      <c r="B392" s="1" t="str">
        <f>IFERROR(__xludf.DUMMYFUNCTION("GOOGLETRANSLATE(A:A,""en"",""vi"")"),"Pongal")</f>
        <v>Pongal</v>
      </c>
      <c r="C392" s="1">
        <v>70.0</v>
      </c>
      <c r="D392" s="1">
        <v>280.0</v>
      </c>
      <c r="E392" s="1" t="s">
        <v>406</v>
      </c>
      <c r="F392" s="1" t="s">
        <v>71</v>
      </c>
      <c r="G392" s="1" t="s">
        <v>71</v>
      </c>
      <c r="H392" s="1">
        <v>1.0</v>
      </c>
      <c r="I392" s="1">
        <v>1.0</v>
      </c>
      <c r="J392" s="1">
        <v>520.0</v>
      </c>
      <c r="K392" s="1">
        <v>190.0</v>
      </c>
      <c r="L392" s="1">
        <v>25.0</v>
      </c>
      <c r="M392" s="1">
        <v>40.0</v>
      </c>
      <c r="N392" s="1" t="s">
        <v>30</v>
      </c>
      <c r="O392" s="1" t="s">
        <v>465</v>
      </c>
    </row>
    <row r="393">
      <c r="A393" s="1" t="s">
        <v>366</v>
      </c>
      <c r="B393" s="1" t="str">
        <f>IFERROR(__xludf.DUMMYFUNCTION("GOOGLETRANSLATE(A:A,""en"",""vi"")"),"Gulab Jamun")</f>
        <v>Gulab Jamun</v>
      </c>
      <c r="C393" s="1">
        <v>70.0</v>
      </c>
      <c r="D393" s="1">
        <v>150.0</v>
      </c>
      <c r="E393" s="1" t="s">
        <v>196</v>
      </c>
      <c r="F393" s="1" t="s">
        <v>79</v>
      </c>
      <c r="G393" s="1" t="s">
        <v>74</v>
      </c>
      <c r="H393" s="1">
        <v>0.0</v>
      </c>
      <c r="I393" s="1">
        <v>1.0</v>
      </c>
      <c r="J393" s="1">
        <v>70.0</v>
      </c>
      <c r="K393" s="1">
        <v>50.0</v>
      </c>
      <c r="L393" s="1">
        <v>5.0</v>
      </c>
      <c r="M393" s="1">
        <v>20.0</v>
      </c>
      <c r="N393" s="1" t="s">
        <v>64</v>
      </c>
      <c r="O393" s="3" t="s">
        <v>367</v>
      </c>
    </row>
    <row r="394">
      <c r="A394" s="1" t="s">
        <v>466</v>
      </c>
      <c r="B394" s="1" t="str">
        <f>IFERROR(__xludf.DUMMYFUNCTION("GOOGLETRANSLATE(A:A,""en"",""vi"")"),"Vada Pav")</f>
        <v>Vada Pav</v>
      </c>
      <c r="C394" s="1">
        <v>80.0</v>
      </c>
      <c r="D394" s="1">
        <v>320.0</v>
      </c>
      <c r="E394" s="1" t="s">
        <v>453</v>
      </c>
      <c r="F394" s="1" t="s">
        <v>28</v>
      </c>
      <c r="G394" s="1" t="s">
        <v>43</v>
      </c>
      <c r="H394" s="1">
        <v>0.0</v>
      </c>
      <c r="I394" s="1">
        <v>0.0</v>
      </c>
      <c r="J394" s="1">
        <v>590.0</v>
      </c>
      <c r="K394" s="1">
        <v>220.0</v>
      </c>
      <c r="L394" s="1">
        <v>20.0</v>
      </c>
      <c r="M394" s="1">
        <v>20.0</v>
      </c>
      <c r="N394" s="1" t="s">
        <v>79</v>
      </c>
      <c r="O394" s="3" t="s">
        <v>467</v>
      </c>
    </row>
    <row r="395">
      <c r="A395" s="1" t="s">
        <v>345</v>
      </c>
      <c r="B395" s="1" t="str">
        <f>IFERROR(__xludf.DUMMYFUNCTION("GOOGLETRANSLATE(A:A,""en"",""vi"")"),"Gà bơ")</f>
        <v>Gà bơ</v>
      </c>
      <c r="C395" s="1">
        <v>0.0</v>
      </c>
      <c r="D395" s="1">
        <v>350.0</v>
      </c>
      <c r="E395" s="1" t="s">
        <v>256</v>
      </c>
      <c r="F395" s="1" t="s">
        <v>196</v>
      </c>
      <c r="G395" s="1" t="s">
        <v>131</v>
      </c>
      <c r="H395" s="1">
        <v>1.0</v>
      </c>
      <c r="I395" s="1">
        <v>1.0</v>
      </c>
      <c r="J395" s="1">
        <v>790.0</v>
      </c>
      <c r="K395" s="1">
        <v>400.0</v>
      </c>
      <c r="L395" s="1">
        <v>35.0</v>
      </c>
      <c r="M395" s="1">
        <v>50.0</v>
      </c>
      <c r="N395" s="1" t="s">
        <v>64</v>
      </c>
      <c r="O395" s="1" t="s">
        <v>346</v>
      </c>
    </row>
    <row r="396">
      <c r="A396" s="1" t="s">
        <v>468</v>
      </c>
      <c r="B396" s="1" t="str">
        <f>IFERROR(__xludf.DUMMYFUNCTION("GOOGLETRANSLATE(A:A,""en"",""vi"")"),"Dhokla")</f>
        <v>Dhokla</v>
      </c>
      <c r="C396" s="1">
        <v>85.0</v>
      </c>
      <c r="D396" s="1">
        <v>180.0</v>
      </c>
      <c r="E396" s="1" t="s">
        <v>335</v>
      </c>
      <c r="F396" s="1" t="s">
        <v>28</v>
      </c>
      <c r="G396" s="1" t="s">
        <v>30</v>
      </c>
      <c r="H396" s="1">
        <v>1.0</v>
      </c>
      <c r="I396" s="1">
        <v>1.0</v>
      </c>
      <c r="J396" s="1">
        <v>570.0</v>
      </c>
      <c r="K396" s="1">
        <v>220.0</v>
      </c>
      <c r="L396" s="1">
        <v>25.0</v>
      </c>
      <c r="M396" s="1">
        <v>40.0</v>
      </c>
      <c r="N396" s="1" t="s">
        <v>79</v>
      </c>
      <c r="O396" s="1" t="s">
        <v>469</v>
      </c>
    </row>
    <row r="397">
      <c r="A397" s="1" t="s">
        <v>371</v>
      </c>
      <c r="B397" s="1" t="str">
        <f>IFERROR(__xludf.DUMMYFUNCTION("GOOGLETRANSLATE(A:A,""en"",""vi"")"),"Aloo Paratha")</f>
        <v>Aloo Paratha</v>
      </c>
      <c r="C397" s="1">
        <v>35.0</v>
      </c>
      <c r="D397" s="1">
        <v>320.0</v>
      </c>
      <c r="E397" s="1" t="s">
        <v>124</v>
      </c>
      <c r="F397" s="1" t="s">
        <v>35</v>
      </c>
      <c r="G397" s="1" t="s">
        <v>256</v>
      </c>
      <c r="H397" s="1">
        <v>1.0</v>
      </c>
      <c r="I397" s="1">
        <v>1.0</v>
      </c>
      <c r="J397" s="1">
        <v>460.0</v>
      </c>
      <c r="K397" s="1">
        <v>410.0</v>
      </c>
      <c r="L397" s="1">
        <v>28.0</v>
      </c>
      <c r="M397" s="1">
        <v>45.0</v>
      </c>
      <c r="N397" s="1" t="s">
        <v>74</v>
      </c>
      <c r="O397" s="3" t="s">
        <v>373</v>
      </c>
    </row>
    <row r="398">
      <c r="A398" s="1" t="s">
        <v>360</v>
      </c>
      <c r="B398" s="1" t="str">
        <f>IFERROR(__xludf.DUMMYFUNCTION("GOOGLETRANSLATE(A:A,""en"",""vi"")"),"Pani Puri")</f>
        <v>Pani Puri</v>
      </c>
      <c r="C398" s="1">
        <v>85.0</v>
      </c>
      <c r="D398" s="1">
        <v>180.0</v>
      </c>
      <c r="E398" s="1" t="s">
        <v>196</v>
      </c>
      <c r="F398" s="1" t="s">
        <v>53</v>
      </c>
      <c r="G398" s="1" t="s">
        <v>35</v>
      </c>
      <c r="H398" s="1">
        <v>0.0</v>
      </c>
      <c r="I398" s="1">
        <v>0.0</v>
      </c>
      <c r="J398" s="1">
        <v>410.0</v>
      </c>
      <c r="K398" s="1">
        <v>110.0</v>
      </c>
      <c r="L398" s="1">
        <v>15.0</v>
      </c>
      <c r="M398" s="1">
        <v>20.0</v>
      </c>
      <c r="N398" s="1" t="s">
        <v>30</v>
      </c>
      <c r="O398" s="3" t="s">
        <v>361</v>
      </c>
    </row>
    <row r="399">
      <c r="A399" s="1" t="s">
        <v>395</v>
      </c>
      <c r="B399" s="1" t="str">
        <f>IFERROR(__xludf.DUMMYFUNCTION("GOOGLETRANSLATE(A:A,""en"",""vi"")"),"Matar Paneer")</f>
        <v>Matar Paneer</v>
      </c>
      <c r="C399" s="1">
        <v>20.0</v>
      </c>
      <c r="D399" s="1">
        <v>220.0</v>
      </c>
      <c r="E399" s="1" t="s">
        <v>43</v>
      </c>
      <c r="F399" s="1" t="s">
        <v>56</v>
      </c>
      <c r="G399" s="1" t="s">
        <v>15</v>
      </c>
      <c r="H399" s="1">
        <v>1.0</v>
      </c>
      <c r="I399" s="1">
        <v>1.0</v>
      </c>
      <c r="J399" s="1">
        <v>480.0</v>
      </c>
      <c r="K399" s="1">
        <v>420.0</v>
      </c>
      <c r="L399" s="1">
        <v>25.0</v>
      </c>
      <c r="M399" s="1">
        <v>350.0</v>
      </c>
      <c r="N399" s="1" t="s">
        <v>79</v>
      </c>
      <c r="O399" s="1" t="s">
        <v>396</v>
      </c>
    </row>
    <row r="400">
      <c r="A400" s="1" t="s">
        <v>401</v>
      </c>
      <c r="B400" s="1" t="str">
        <f>IFERROR(__xludf.DUMMYFUNCTION("GOOGLETRANSLATE(A:A,""en"",""vi"")"),"Bhindi Masala")</f>
        <v>Bhindi Masala</v>
      </c>
      <c r="C400" s="1">
        <v>15.0</v>
      </c>
      <c r="D400" s="1">
        <v>150.0</v>
      </c>
      <c r="E400" s="1" t="s">
        <v>56</v>
      </c>
      <c r="F400" s="1" t="s">
        <v>53</v>
      </c>
      <c r="G400" s="1" t="s">
        <v>59</v>
      </c>
      <c r="H400" s="1">
        <v>1.0</v>
      </c>
      <c r="I400" s="1">
        <v>1.0</v>
      </c>
      <c r="J400" s="1">
        <v>450.0</v>
      </c>
      <c r="K400" s="1">
        <v>300.0</v>
      </c>
      <c r="L400" s="1">
        <v>28.0</v>
      </c>
      <c r="M400" s="1">
        <v>80.0</v>
      </c>
      <c r="N400" s="1" t="s">
        <v>53</v>
      </c>
      <c r="O400" s="3" t="s">
        <v>402</v>
      </c>
    </row>
    <row r="401">
      <c r="A401" s="1" t="s">
        <v>388</v>
      </c>
      <c r="B401" s="1" t="str">
        <f>IFERROR(__xludf.DUMMYFUNCTION("GOOGLETRANSLATE(A:A,""en"",""vi"")"),"Pav Bhaji")</f>
        <v>Pav Bhaji</v>
      </c>
      <c r="C401" s="1">
        <v>70.0</v>
      </c>
      <c r="D401" s="1">
        <v>300.0</v>
      </c>
      <c r="E401" s="1" t="s">
        <v>453</v>
      </c>
      <c r="F401" s="1" t="s">
        <v>71</v>
      </c>
      <c r="G401" s="1" t="s">
        <v>15</v>
      </c>
      <c r="H401" s="1">
        <v>0.0</v>
      </c>
      <c r="I401" s="1">
        <v>0.0</v>
      </c>
      <c r="J401" s="1">
        <v>560.0</v>
      </c>
      <c r="K401" s="1">
        <v>540.0</v>
      </c>
      <c r="L401" s="1">
        <v>40.0</v>
      </c>
      <c r="M401" s="1">
        <v>60.0</v>
      </c>
      <c r="N401" s="1" t="s">
        <v>71</v>
      </c>
      <c r="O401" s="3" t="s">
        <v>389</v>
      </c>
    </row>
    <row r="402">
      <c r="A402" s="1" t="s">
        <v>349</v>
      </c>
      <c r="B402" s="1" t="str">
        <f>IFERROR(__xludf.DUMMYFUNCTION("GOOGLETRANSLATE(A:A,""en"",""vi"")"),"Cơm gà Biryani")</f>
        <v>Cơm gà Biryani</v>
      </c>
      <c r="C402" s="1">
        <v>50.0</v>
      </c>
      <c r="D402" s="1">
        <v>400.0</v>
      </c>
      <c r="E402" s="1" t="s">
        <v>124</v>
      </c>
      <c r="F402" s="1" t="s">
        <v>281</v>
      </c>
      <c r="G402" s="1" t="s">
        <v>43</v>
      </c>
      <c r="H402" s="1">
        <v>1.0</v>
      </c>
      <c r="I402" s="1">
        <v>1.0</v>
      </c>
      <c r="J402" s="1">
        <v>780.0</v>
      </c>
      <c r="K402" s="1">
        <v>320.0</v>
      </c>
      <c r="L402" s="1">
        <v>30.0</v>
      </c>
      <c r="M402" s="1">
        <v>40.0</v>
      </c>
      <c r="N402" s="1" t="s">
        <v>30</v>
      </c>
      <c r="O402" s="1" t="s">
        <v>350</v>
      </c>
    </row>
    <row r="403">
      <c r="A403" s="1" t="s">
        <v>337</v>
      </c>
      <c r="B403" s="1" t="str">
        <f>IFERROR(__xludf.DUMMYFUNCTION("GOOGLETRANSLATE(A:A,""en"",""vi"")"),"Dosa")</f>
        <v>Dosa</v>
      </c>
      <c r="C403" s="1">
        <v>50.0</v>
      </c>
      <c r="D403" s="1">
        <v>120.0</v>
      </c>
      <c r="E403" s="1" t="s">
        <v>196</v>
      </c>
      <c r="F403" s="1" t="s">
        <v>79</v>
      </c>
      <c r="G403" s="1" t="s">
        <v>64</v>
      </c>
      <c r="H403" s="1">
        <v>1.0</v>
      </c>
      <c r="I403" s="1">
        <v>1.0</v>
      </c>
      <c r="J403" s="1">
        <v>450.0</v>
      </c>
      <c r="K403" s="1">
        <v>230.0</v>
      </c>
      <c r="L403" s="1">
        <v>18.0</v>
      </c>
      <c r="M403" s="1">
        <v>20.0</v>
      </c>
      <c r="N403" s="1" t="s">
        <v>64</v>
      </c>
      <c r="O403" s="3" t="s">
        <v>338</v>
      </c>
    </row>
    <row r="404">
      <c r="A404" s="1" t="s">
        <v>470</v>
      </c>
      <c r="B404" s="1" t="str">
        <f>IFERROR(__xludf.DUMMYFUNCTION("GOOGLETRANSLATE(A:A,""en"",""vi"")"),"Paneer Butter Masala")</f>
        <v>Paneer Butter Masala</v>
      </c>
      <c r="C404" s="1">
        <v>15.0</v>
      </c>
      <c r="D404" s="1">
        <v>280.0</v>
      </c>
      <c r="E404" s="1" t="s">
        <v>256</v>
      </c>
      <c r="F404" s="1" t="s">
        <v>256</v>
      </c>
      <c r="G404" s="1" t="s">
        <v>82</v>
      </c>
      <c r="H404" s="1">
        <v>1.0</v>
      </c>
      <c r="I404" s="1">
        <v>1.0</v>
      </c>
      <c r="J404" s="1">
        <v>600.0</v>
      </c>
      <c r="K404" s="1">
        <v>480.0</v>
      </c>
      <c r="L404" s="1">
        <v>32.0</v>
      </c>
      <c r="M404" s="1">
        <v>400.0</v>
      </c>
      <c r="N404" s="1" t="s">
        <v>79</v>
      </c>
      <c r="O404" s="1" t="s">
        <v>471</v>
      </c>
    </row>
    <row r="405">
      <c r="A405" s="1" t="s">
        <v>472</v>
      </c>
      <c r="B405" s="1" t="str">
        <f>IFERROR(__xludf.DUMMYFUNCTION("GOOGLETRANSLATE(A:A,""en"",""vi"")"),"Cá chiên")</f>
        <v>Cá chiên</v>
      </c>
      <c r="C405" s="1">
        <v>0.0</v>
      </c>
      <c r="D405" s="1">
        <v>220.0</v>
      </c>
      <c r="E405" s="1" t="s">
        <v>56</v>
      </c>
      <c r="F405" s="1" t="s">
        <v>196</v>
      </c>
      <c r="G405" s="1" t="s">
        <v>56</v>
      </c>
      <c r="H405" s="1">
        <v>1.0</v>
      </c>
      <c r="I405" s="1">
        <v>1.0</v>
      </c>
      <c r="J405" s="1">
        <v>580.0</v>
      </c>
      <c r="K405" s="1">
        <v>400.0</v>
      </c>
      <c r="L405" s="1">
        <v>35.0</v>
      </c>
      <c r="M405" s="1">
        <v>40.0</v>
      </c>
      <c r="N405" s="1" t="s">
        <v>94</v>
      </c>
      <c r="O405" s="3" t="s">
        <v>473</v>
      </c>
    </row>
    <row r="406">
      <c r="A406" s="1" t="s">
        <v>399</v>
      </c>
      <c r="B406" s="1" t="str">
        <f>IFERROR(__xludf.DUMMYFUNCTION("GOOGLETRANSLATE(A:A,""en"",""vi"")"),"Chole Bhature")</f>
        <v>Chole Bhature</v>
      </c>
      <c r="C406" s="1">
        <v>50.0</v>
      </c>
      <c r="D406" s="1">
        <v>380.0</v>
      </c>
      <c r="E406" s="1" t="s">
        <v>406</v>
      </c>
      <c r="F406" s="1" t="s">
        <v>56</v>
      </c>
      <c r="G406" s="1" t="s">
        <v>170</v>
      </c>
      <c r="H406" s="1">
        <v>0.0</v>
      </c>
      <c r="I406" s="1">
        <v>0.0</v>
      </c>
      <c r="J406" s="1">
        <v>560.0</v>
      </c>
      <c r="K406" s="1">
        <v>320.0</v>
      </c>
      <c r="L406" s="1">
        <v>30.0</v>
      </c>
      <c r="M406" s="1">
        <v>70.0</v>
      </c>
      <c r="N406" s="1" t="s">
        <v>71</v>
      </c>
      <c r="O406" s="3" t="s">
        <v>400</v>
      </c>
    </row>
    <row r="407">
      <c r="A407" s="1" t="s">
        <v>419</v>
      </c>
      <c r="B407" s="1" t="str">
        <f>IFERROR(__xludf.DUMMYFUNCTION("GOOGLETRANSLATE(A:A,""en"",""vi"")"),"Gà Tandoori")</f>
        <v>Gà Tandoori</v>
      </c>
      <c r="C407" s="1">
        <v>0.0</v>
      </c>
      <c r="D407" s="1">
        <v>220.0</v>
      </c>
      <c r="E407" s="1" t="s">
        <v>30</v>
      </c>
      <c r="F407" s="1" t="s">
        <v>299</v>
      </c>
      <c r="G407" s="1" t="s">
        <v>56</v>
      </c>
      <c r="H407" s="1">
        <v>1.0</v>
      </c>
      <c r="I407" s="1">
        <v>1.0</v>
      </c>
      <c r="J407" s="1">
        <v>480.0</v>
      </c>
      <c r="K407" s="1">
        <v>340.0</v>
      </c>
      <c r="L407" s="1">
        <v>25.0</v>
      </c>
      <c r="M407" s="1">
        <v>20.0</v>
      </c>
      <c r="N407" s="1" t="s">
        <v>64</v>
      </c>
      <c r="O407" s="1" t="s">
        <v>420</v>
      </c>
    </row>
    <row r="408">
      <c r="A408" s="1" t="s">
        <v>405</v>
      </c>
      <c r="B408" s="1" t="str">
        <f>IFERROR(__xludf.DUMMYFUNCTION("GOOGLETRANSLATE(A:A,""en"",""vi"")"),"Cơm thập cẩm thịt cừu")</f>
        <v>Cơm thập cẩm thịt cừu</v>
      </c>
      <c r="C408" s="1">
        <v>50.0</v>
      </c>
      <c r="D408" s="1">
        <v>450.0</v>
      </c>
      <c r="E408" s="1" t="s">
        <v>453</v>
      </c>
      <c r="F408" s="1" t="s">
        <v>196</v>
      </c>
      <c r="G408" s="1" t="s">
        <v>82</v>
      </c>
      <c r="H408" s="1">
        <v>1.0</v>
      </c>
      <c r="I408" s="1">
        <v>1.0</v>
      </c>
      <c r="J408" s="1">
        <v>850.0</v>
      </c>
      <c r="K408" s="1">
        <v>380.0</v>
      </c>
      <c r="L408" s="1">
        <v>40.0</v>
      </c>
      <c r="M408" s="1">
        <v>60.0</v>
      </c>
      <c r="N408" s="1" t="s">
        <v>30</v>
      </c>
      <c r="O408" s="1" t="s">
        <v>407</v>
      </c>
    </row>
    <row r="409">
      <c r="A409" s="1" t="s">
        <v>411</v>
      </c>
      <c r="B409" s="1" t="str">
        <f>IFERROR(__xludf.DUMMYFUNCTION("GOOGLETRANSLATE(A:A,""en"",""vi"")"),"Kheer")</f>
        <v>Kheer</v>
      </c>
      <c r="C409" s="1">
        <v>65.0</v>
      </c>
      <c r="D409" s="1">
        <v>180.0</v>
      </c>
      <c r="E409" s="1" t="s">
        <v>299</v>
      </c>
      <c r="F409" s="1" t="s">
        <v>74</v>
      </c>
      <c r="G409" s="1" t="s">
        <v>71</v>
      </c>
      <c r="H409" s="1">
        <v>1.0</v>
      </c>
      <c r="I409" s="1">
        <v>1.0</v>
      </c>
      <c r="J409" s="1">
        <v>120.0</v>
      </c>
      <c r="K409" s="1">
        <v>90.0</v>
      </c>
      <c r="L409" s="1">
        <v>10.0</v>
      </c>
      <c r="M409" s="1">
        <v>150.0</v>
      </c>
      <c r="N409" s="1" t="s">
        <v>64</v>
      </c>
      <c r="O409" s="3" t="s">
        <v>412</v>
      </c>
    </row>
    <row r="410">
      <c r="A410" s="1" t="s">
        <v>327</v>
      </c>
      <c r="B410" s="1" t="str">
        <f>IFERROR(__xludf.DUMMYFUNCTION("GOOGLETRANSLATE(A:A,""en"",""vi"")"),"Cà ri gà")</f>
        <v>Cà ri gà</v>
      </c>
      <c r="C410" s="1">
        <v>0.0</v>
      </c>
      <c r="D410" s="1">
        <v>250.0</v>
      </c>
      <c r="E410" s="1" t="s">
        <v>56</v>
      </c>
      <c r="F410" s="1" t="s">
        <v>281</v>
      </c>
      <c r="G410" s="1" t="s">
        <v>39</v>
      </c>
      <c r="H410" s="1">
        <v>1.0</v>
      </c>
      <c r="I410" s="1">
        <v>1.0</v>
      </c>
      <c r="J410" s="1">
        <v>620.0</v>
      </c>
      <c r="K410" s="1">
        <v>370.0</v>
      </c>
      <c r="L410" s="1">
        <v>36.0</v>
      </c>
      <c r="M410" s="1">
        <v>40.0</v>
      </c>
      <c r="N410" s="1" t="s">
        <v>79</v>
      </c>
      <c r="O410" s="1" t="s">
        <v>328</v>
      </c>
    </row>
    <row r="411">
      <c r="A411" s="1" t="s">
        <v>378</v>
      </c>
      <c r="B411" s="1" t="str">
        <f>IFERROR(__xludf.DUMMYFUNCTION("GOOGLETRANSLATE(A:A,""en"",""vi"")"),"Pulao")</f>
        <v>Pulao</v>
      </c>
      <c r="C411" s="1">
        <v>65.0</v>
      </c>
      <c r="D411" s="1">
        <v>280.0</v>
      </c>
      <c r="E411" s="1" t="s">
        <v>406</v>
      </c>
      <c r="F411" s="1" t="s">
        <v>74</v>
      </c>
      <c r="G411" s="1" t="s">
        <v>35</v>
      </c>
      <c r="H411" s="1">
        <v>1.0</v>
      </c>
      <c r="I411" s="1">
        <v>1.0</v>
      </c>
      <c r="J411" s="1">
        <v>540.0</v>
      </c>
      <c r="K411" s="1">
        <v>180.0</v>
      </c>
      <c r="L411" s="1">
        <v>25.0</v>
      </c>
      <c r="M411" s="1">
        <v>40.0</v>
      </c>
      <c r="N411" s="1" t="s">
        <v>30</v>
      </c>
      <c r="O411" s="3" t="s">
        <v>380</v>
      </c>
    </row>
    <row r="412">
      <c r="A412" s="1" t="s">
        <v>431</v>
      </c>
      <c r="B412" s="1" t="str">
        <f>IFERROR(__xludf.DUMMYFUNCTION("GOOGLETRANSLATE(A:A,""en"",""vi"")"),"Gobi Mãn Châu")</f>
        <v>Gobi Mãn Châu</v>
      </c>
      <c r="C412" s="1">
        <v>55.0</v>
      </c>
      <c r="D412" s="1">
        <v>230.0</v>
      </c>
      <c r="E412" s="1" t="s">
        <v>299</v>
      </c>
      <c r="F412" s="1" t="s">
        <v>74</v>
      </c>
      <c r="G412" s="1" t="s">
        <v>56</v>
      </c>
      <c r="H412" s="1">
        <v>1.0</v>
      </c>
      <c r="I412" s="1">
        <v>1.0</v>
      </c>
      <c r="J412" s="1">
        <v>620.0</v>
      </c>
      <c r="K412" s="1">
        <v>320.0</v>
      </c>
      <c r="L412" s="1">
        <v>28.0</v>
      </c>
      <c r="M412" s="1">
        <v>60.0</v>
      </c>
      <c r="N412" s="1" t="s">
        <v>53</v>
      </c>
      <c r="O412" s="1" t="s">
        <v>432</v>
      </c>
    </row>
    <row r="413">
      <c r="A413" s="1" t="s">
        <v>368</v>
      </c>
      <c r="B413" s="1" t="str">
        <f>IFERROR(__xludf.DUMMYFUNCTION("GOOGLETRANSLATE(A:A,""en"",""vi"")"),"Masoor Dal")</f>
        <v>Masoor Dal</v>
      </c>
      <c r="C413" s="1">
        <v>30.0</v>
      </c>
      <c r="D413" s="1">
        <v>180.0</v>
      </c>
      <c r="E413" s="1" t="s">
        <v>299</v>
      </c>
      <c r="F413" s="1" t="s">
        <v>56</v>
      </c>
      <c r="G413" s="1" t="s">
        <v>30</v>
      </c>
      <c r="H413" s="1">
        <v>1.0</v>
      </c>
      <c r="I413" s="1">
        <v>1.0</v>
      </c>
      <c r="J413" s="1">
        <v>420.0</v>
      </c>
      <c r="K413" s="1">
        <v>730.0</v>
      </c>
      <c r="L413" s="1">
        <v>30.0</v>
      </c>
      <c r="M413" s="1">
        <v>60.0</v>
      </c>
      <c r="N413" s="1" t="s">
        <v>35</v>
      </c>
      <c r="O413" s="1" t="s">
        <v>370</v>
      </c>
    </row>
    <row r="414">
      <c r="A414" s="1" t="s">
        <v>474</v>
      </c>
      <c r="B414" s="1" t="str">
        <f>IFERROR(__xludf.DUMMYFUNCTION("GOOGLETRANSLATE(A:A,""en"",""vi"")"),"Cà ri nấm")</f>
        <v>Cà ri nấm</v>
      </c>
      <c r="C414" s="1">
        <v>10.0</v>
      </c>
      <c r="D414" s="1">
        <v>200.0</v>
      </c>
      <c r="E414" s="1" t="s">
        <v>43</v>
      </c>
      <c r="F414" s="1" t="s">
        <v>35</v>
      </c>
      <c r="G414" s="1" t="s">
        <v>15</v>
      </c>
      <c r="H414" s="1">
        <v>1.0</v>
      </c>
      <c r="I414" s="1">
        <v>1.0</v>
      </c>
      <c r="J414" s="1">
        <v>520.0</v>
      </c>
      <c r="K414" s="1">
        <v>400.0</v>
      </c>
      <c r="L414" s="1">
        <v>25.0</v>
      </c>
      <c r="M414" s="1">
        <v>80.0</v>
      </c>
      <c r="N414" s="1" t="s">
        <v>53</v>
      </c>
      <c r="O414" s="1" t="s">
        <v>475</v>
      </c>
    </row>
    <row r="415">
      <c r="A415" s="1" t="s">
        <v>476</v>
      </c>
      <c r="B415" s="1" t="str">
        <f>IFERROR(__xludf.DUMMYFUNCTION("GOOGLETRANSLATE(A:A,""en"",""vi"")"),"Rava Upma")</f>
        <v>Rava Upma</v>
      </c>
      <c r="C415" s="1">
        <v>55.0</v>
      </c>
      <c r="D415" s="1">
        <v>220.0</v>
      </c>
      <c r="E415" s="1" t="s">
        <v>453</v>
      </c>
      <c r="F415" s="1" t="s">
        <v>53</v>
      </c>
      <c r="G415" s="1" t="s">
        <v>71</v>
      </c>
      <c r="H415" s="1">
        <v>1.0</v>
      </c>
      <c r="I415" s="1">
        <v>1.0</v>
      </c>
      <c r="J415" s="1">
        <v>470.0</v>
      </c>
      <c r="K415" s="1">
        <v>180.0</v>
      </c>
      <c r="L415" s="1">
        <v>25.0</v>
      </c>
      <c r="M415" s="1">
        <v>20.0</v>
      </c>
      <c r="N415" s="1" t="s">
        <v>30</v>
      </c>
      <c r="O415" s="3" t="s">
        <v>454</v>
      </c>
    </row>
    <row r="416">
      <c r="A416" s="1" t="s">
        <v>376</v>
      </c>
      <c r="B416" s="1" t="str">
        <f>IFERROR(__xludf.DUMMYFUNCTION("GOOGLETRANSLATE(A:A,""en"",""vi"")"),"Gà Korma")</f>
        <v>Gà Korma</v>
      </c>
      <c r="C416" s="1">
        <v>0.0</v>
      </c>
      <c r="D416" s="1">
        <v>320.0</v>
      </c>
      <c r="E416" s="1" t="s">
        <v>56</v>
      </c>
      <c r="F416" s="1" t="s">
        <v>196</v>
      </c>
      <c r="G416" s="1" t="s">
        <v>82</v>
      </c>
      <c r="H416" s="1">
        <v>1.0</v>
      </c>
      <c r="I416" s="1">
        <v>1.0</v>
      </c>
      <c r="J416" s="1">
        <v>650.0</v>
      </c>
      <c r="K416" s="1">
        <v>380.0</v>
      </c>
      <c r="L416" s="1">
        <v>35.0</v>
      </c>
      <c r="M416" s="1">
        <v>50.0</v>
      </c>
      <c r="N416" s="1" t="s">
        <v>64</v>
      </c>
      <c r="O416" s="3" t="s">
        <v>377</v>
      </c>
    </row>
    <row r="417">
      <c r="A417" s="1" t="s">
        <v>413</v>
      </c>
      <c r="B417" s="1" t="str">
        <f>IFERROR(__xludf.DUMMYFUNCTION("GOOGLETRANSLATE(A:A,""en"",""vi"")"),"Rajma Masala")</f>
        <v>Rajma Masala</v>
      </c>
      <c r="C417" s="1">
        <v>27.0</v>
      </c>
      <c r="D417" s="1">
        <v>280.0</v>
      </c>
      <c r="E417" s="1" t="s">
        <v>124</v>
      </c>
      <c r="F417" s="1" t="s">
        <v>43</v>
      </c>
      <c r="G417" s="1" t="s">
        <v>53</v>
      </c>
      <c r="H417" s="1">
        <v>1.0</v>
      </c>
      <c r="I417" s="1">
        <v>1.0</v>
      </c>
      <c r="J417" s="1">
        <v>580.0</v>
      </c>
      <c r="K417" s="1">
        <v>750.0</v>
      </c>
      <c r="L417" s="1">
        <v>38.0</v>
      </c>
      <c r="M417" s="1">
        <v>80.0</v>
      </c>
      <c r="N417" s="1" t="s">
        <v>23</v>
      </c>
      <c r="O417" s="1" t="s">
        <v>414</v>
      </c>
    </row>
    <row r="418">
      <c r="A418" s="1" t="s">
        <v>477</v>
      </c>
      <c r="B418" s="1" t="str">
        <f>IFERROR(__xludf.DUMMYFUNCTION("GOOGLETRANSLATE(A:A,""en"",""vi"")"),"Aloo Tikki")</f>
        <v>Aloo Tikki</v>
      </c>
      <c r="C418" s="1">
        <v>85.0</v>
      </c>
      <c r="D418" s="1">
        <v>180.0</v>
      </c>
      <c r="E418" s="1" t="s">
        <v>82</v>
      </c>
      <c r="F418" s="1" t="s">
        <v>53</v>
      </c>
      <c r="G418" s="1" t="s">
        <v>56</v>
      </c>
      <c r="H418" s="1">
        <v>0.0</v>
      </c>
      <c r="I418" s="1">
        <v>0.0</v>
      </c>
      <c r="J418" s="1">
        <v>400.0</v>
      </c>
      <c r="K418" s="1">
        <v>280.0</v>
      </c>
      <c r="L418" s="1">
        <v>20.0</v>
      </c>
      <c r="M418" s="1">
        <v>30.0</v>
      </c>
      <c r="N418" s="1" t="s">
        <v>30</v>
      </c>
      <c r="O418" s="3" t="s">
        <v>478</v>
      </c>
    </row>
    <row r="419">
      <c r="A419" s="1" t="s">
        <v>479</v>
      </c>
      <c r="B419" s="1" t="str">
        <f>IFERROR(__xludf.DUMMYFUNCTION("GOOGLETRANSLATE(A:A,""en"",""vi"")"),"Bánh Naan bơ")</f>
        <v>Bánh Naan bơ</v>
      </c>
      <c r="C419" s="1">
        <v>70.0</v>
      </c>
      <c r="D419" s="1">
        <v>320.0</v>
      </c>
      <c r="E419" s="1" t="s">
        <v>453</v>
      </c>
      <c r="F419" s="1" t="s">
        <v>35</v>
      </c>
      <c r="G419" s="1" t="s">
        <v>256</v>
      </c>
      <c r="H419" s="1">
        <v>0.0</v>
      </c>
      <c r="I419" s="1">
        <v>0.0</v>
      </c>
      <c r="J419" s="1">
        <v>480.0</v>
      </c>
      <c r="K419" s="1">
        <v>150.0</v>
      </c>
      <c r="L419" s="1">
        <v>25.0</v>
      </c>
      <c r="M419" s="1">
        <v>50.0</v>
      </c>
      <c r="N419" s="1" t="s">
        <v>79</v>
      </c>
      <c r="O419" s="1" t="s">
        <v>480</v>
      </c>
    </row>
    <row r="420">
      <c r="A420" s="1" t="s">
        <v>481</v>
      </c>
      <c r="B420" s="1" t="str">
        <f>IFERROR(__xludf.DUMMYFUNCTION("GOOGLETRANSLATE(A:A,""en"",""vi"")"),"Shahi Paneer")</f>
        <v>Shahi Paneer</v>
      </c>
      <c r="C420" s="1">
        <v>20.0</v>
      </c>
      <c r="D420" s="1">
        <v>260.0</v>
      </c>
      <c r="E420" s="1" t="s">
        <v>43</v>
      </c>
      <c r="F420" s="1" t="s">
        <v>56</v>
      </c>
      <c r="G420" s="1" t="s">
        <v>170</v>
      </c>
      <c r="H420" s="1">
        <v>1.0</v>
      </c>
      <c r="I420" s="1">
        <v>1.0</v>
      </c>
      <c r="J420" s="1">
        <v>540.0</v>
      </c>
      <c r="K420" s="1">
        <v>450.0</v>
      </c>
      <c r="L420" s="1">
        <v>28.0</v>
      </c>
      <c r="M420" s="1">
        <v>350.0</v>
      </c>
      <c r="N420" s="1" t="s">
        <v>30</v>
      </c>
      <c r="O420" s="1" t="s">
        <v>482</v>
      </c>
    </row>
    <row r="421">
      <c r="A421" s="1" t="s">
        <v>427</v>
      </c>
      <c r="B421" s="1" t="str">
        <f>IFERROR(__xludf.DUMMYFUNCTION("GOOGLETRANSLATE(A:A,""en"",""vi"")"),"Dahi Vada")</f>
        <v>Dahi Vada</v>
      </c>
      <c r="C421" s="1">
        <v>50.0</v>
      </c>
      <c r="D421" s="1">
        <v>200.0</v>
      </c>
      <c r="E421" s="1" t="s">
        <v>299</v>
      </c>
      <c r="F421" s="1" t="s">
        <v>71</v>
      </c>
      <c r="G421" s="1" t="s">
        <v>35</v>
      </c>
      <c r="H421" s="1">
        <v>0.0</v>
      </c>
      <c r="I421" s="1">
        <v>1.0</v>
      </c>
      <c r="J421" s="1">
        <v>380.0</v>
      </c>
      <c r="K421" s="1">
        <v>240.0</v>
      </c>
      <c r="L421" s="1">
        <v>20.0</v>
      </c>
      <c r="M421" s="1">
        <v>30.0</v>
      </c>
      <c r="N421" s="1" t="s">
        <v>30</v>
      </c>
      <c r="O421" s="1" t="s">
        <v>428</v>
      </c>
    </row>
    <row r="422">
      <c r="A422" s="1" t="s">
        <v>356</v>
      </c>
      <c r="B422" s="1" t="str">
        <f>IFERROR(__xludf.DUMMYFUNCTION("GOOGLETRANSLATE(A:A,""en"",""vi"")"),"Baingan Bharta")</f>
        <v>Baingan Bharta</v>
      </c>
      <c r="C422" s="1">
        <v>15.0</v>
      </c>
      <c r="D422" s="1">
        <v>180.0</v>
      </c>
      <c r="E422" s="1" t="s">
        <v>82</v>
      </c>
      <c r="F422" s="1" t="s">
        <v>53</v>
      </c>
      <c r="G422" s="1" t="s">
        <v>56</v>
      </c>
      <c r="H422" s="1">
        <v>1.0</v>
      </c>
      <c r="I422" s="1">
        <v>1.0</v>
      </c>
      <c r="J422" s="1">
        <v>460.0</v>
      </c>
      <c r="K422" s="1">
        <v>380.0</v>
      </c>
      <c r="L422" s="1">
        <v>30.0</v>
      </c>
      <c r="M422" s="1">
        <v>40.0</v>
      </c>
      <c r="N422" s="1" t="s">
        <v>74</v>
      </c>
      <c r="O422" s="1" t="s">
        <v>357</v>
      </c>
    </row>
    <row r="423">
      <c r="A423" s="1" t="s">
        <v>384</v>
      </c>
      <c r="B423" s="1" t="str">
        <f>IFERROR(__xludf.DUMMYFUNCTION("GOOGLETRANSLATE(A:A,""en"",""vi"")"),"Malai Kofta")</f>
        <v>Malai Kofta</v>
      </c>
      <c r="C423" s="1">
        <v>25.0</v>
      </c>
      <c r="D423" s="1">
        <v>320.0</v>
      </c>
      <c r="E423" s="1" t="s">
        <v>196</v>
      </c>
      <c r="F423" s="1" t="s">
        <v>35</v>
      </c>
      <c r="G423" s="1" t="s">
        <v>48</v>
      </c>
      <c r="H423" s="1">
        <v>1.0</v>
      </c>
      <c r="I423" s="1">
        <v>1.0</v>
      </c>
      <c r="J423" s="1">
        <v>590.0</v>
      </c>
      <c r="K423" s="1">
        <v>480.0</v>
      </c>
      <c r="L423" s="1">
        <v>32.0</v>
      </c>
      <c r="M423" s="1">
        <v>100.0</v>
      </c>
      <c r="N423" s="1" t="s">
        <v>53</v>
      </c>
      <c r="O423" s="1" t="s">
        <v>385</v>
      </c>
    </row>
    <row r="424">
      <c r="A424" s="1" t="s">
        <v>483</v>
      </c>
      <c r="B424" s="1" t="str">
        <f>IFERROR(__xludf.DUMMYFUNCTION("GOOGLETRANSLATE(A:A,""en"",""vi"")"),"Pesarattu")</f>
        <v>Pesarattu</v>
      </c>
      <c r="C424" s="1">
        <v>35.0</v>
      </c>
      <c r="D424" s="1">
        <v>180.0</v>
      </c>
      <c r="E424" s="1" t="s">
        <v>299</v>
      </c>
      <c r="F424" s="1" t="s">
        <v>74</v>
      </c>
      <c r="G424" s="1" t="s">
        <v>53</v>
      </c>
      <c r="H424" s="1">
        <v>1.0</v>
      </c>
      <c r="I424" s="1">
        <v>1.0</v>
      </c>
      <c r="J424" s="1">
        <v>420.0</v>
      </c>
      <c r="K424" s="1">
        <v>280.0</v>
      </c>
      <c r="L424" s="1">
        <v>25.0</v>
      </c>
      <c r="M424" s="1">
        <v>20.0</v>
      </c>
      <c r="N424" s="1" t="s">
        <v>71</v>
      </c>
      <c r="O424" s="1" t="s">
        <v>484</v>
      </c>
    </row>
    <row r="425">
      <c r="A425" s="1" t="s">
        <v>331</v>
      </c>
      <c r="B425" s="1" t="str">
        <f>IFERROR(__xludf.DUMMYFUNCTION("GOOGLETRANSLATE(A:A,""en"",""vi"")"),"Cơm thập cẩm rau củ")</f>
        <v>Cơm thập cẩm rau củ</v>
      </c>
      <c r="C425" s="1">
        <v>50.0</v>
      </c>
      <c r="D425" s="1">
        <v>350.0</v>
      </c>
      <c r="E425" s="1" t="s">
        <v>406</v>
      </c>
      <c r="F425" s="1" t="s">
        <v>35</v>
      </c>
      <c r="G425" s="1" t="s">
        <v>256</v>
      </c>
      <c r="H425" s="1">
        <v>1.0</v>
      </c>
      <c r="I425" s="1">
        <v>1.0</v>
      </c>
      <c r="J425" s="1">
        <v>660.0</v>
      </c>
      <c r="K425" s="1">
        <v>320.0</v>
      </c>
      <c r="L425" s="1">
        <v>30.0</v>
      </c>
      <c r="M425" s="1">
        <v>50.0</v>
      </c>
      <c r="N425" s="1" t="s">
        <v>53</v>
      </c>
      <c r="O425" s="1" t="s">
        <v>333</v>
      </c>
    </row>
    <row r="426">
      <c r="A426" s="1" t="s">
        <v>485</v>
      </c>
      <c r="B426" s="1" t="str">
        <f>IFERROR(__xludf.DUMMYFUNCTION("GOOGLETRANSLATE(A:A,""en"",""vi"")"),"Gà Tikka Masala")</f>
        <v>Gà Tikka Masala</v>
      </c>
      <c r="C426" s="1">
        <v>0.0</v>
      </c>
      <c r="D426" s="1">
        <v>340.0</v>
      </c>
      <c r="E426" s="1" t="s">
        <v>256</v>
      </c>
      <c r="F426" s="1" t="s">
        <v>196</v>
      </c>
      <c r="G426" s="1" t="s">
        <v>95</v>
      </c>
      <c r="H426" s="1">
        <v>1.0</v>
      </c>
      <c r="I426" s="1">
        <v>1.0</v>
      </c>
      <c r="J426" s="1">
        <v>710.0</v>
      </c>
      <c r="K426" s="1">
        <v>390.0</v>
      </c>
      <c r="L426" s="1">
        <v>35.0</v>
      </c>
      <c r="M426" s="1">
        <v>60.0</v>
      </c>
      <c r="N426" s="1" t="s">
        <v>30</v>
      </c>
      <c r="O426" s="1" t="s">
        <v>443</v>
      </c>
    </row>
    <row r="427">
      <c r="A427" s="1" t="s">
        <v>486</v>
      </c>
      <c r="B427" s="1" t="str">
        <f>IFERROR(__xludf.DUMMYFUNCTION("GOOGLETRANSLATE(A:A,""en"",""vi"")"),"Rava Idli")</f>
        <v>Rava Idli</v>
      </c>
      <c r="C427" s="1">
        <v>65.0</v>
      </c>
      <c r="D427" s="1">
        <v>150.0</v>
      </c>
      <c r="E427" s="1" t="s">
        <v>299</v>
      </c>
      <c r="F427" s="1" t="s">
        <v>53</v>
      </c>
      <c r="G427" s="1" t="s">
        <v>30</v>
      </c>
      <c r="H427" s="1">
        <v>1.0</v>
      </c>
      <c r="I427" s="1">
        <v>1.0</v>
      </c>
      <c r="J427" s="1">
        <v>440.0</v>
      </c>
      <c r="K427" s="1">
        <v>180.0</v>
      </c>
      <c r="L427" s="1">
        <v>22.0</v>
      </c>
      <c r="M427" s="1">
        <v>20.0</v>
      </c>
      <c r="N427" s="1" t="s">
        <v>30</v>
      </c>
      <c r="O427" s="3" t="s">
        <v>487</v>
      </c>
    </row>
    <row r="428">
      <c r="A428" s="1" t="s">
        <v>488</v>
      </c>
      <c r="B428" s="1" t="str">
        <f>IFERROR(__xludf.DUMMYFUNCTION("GOOGLETRANSLATE(A:A,""en"",""vi"")"),"Rau Korma")</f>
        <v>Rau Korma</v>
      </c>
      <c r="C428" s="1">
        <v>25.0</v>
      </c>
      <c r="D428" s="1">
        <v>250.0</v>
      </c>
      <c r="E428" s="1" t="s">
        <v>82</v>
      </c>
      <c r="F428" s="1" t="s">
        <v>35</v>
      </c>
      <c r="G428" s="1" t="s">
        <v>170</v>
      </c>
      <c r="H428" s="1">
        <v>1.0</v>
      </c>
      <c r="I428" s="1">
        <v>1.0</v>
      </c>
      <c r="J428" s="1">
        <v>520.0</v>
      </c>
      <c r="K428" s="1">
        <v>450.0</v>
      </c>
      <c r="L428" s="1">
        <v>30.0</v>
      </c>
      <c r="M428" s="1">
        <v>100.0</v>
      </c>
      <c r="N428" s="1" t="s">
        <v>74</v>
      </c>
      <c r="O428" s="1" t="s">
        <v>489</v>
      </c>
    </row>
    <row r="429">
      <c r="A429" s="1" t="s">
        <v>439</v>
      </c>
      <c r="B429" s="1" t="str">
        <f>IFERROR(__xludf.DUMMYFUNCTION("GOOGLETRANSLATE(A:A,""en"",""vi"")"),"Kadai Paneer")</f>
        <v>Kadai Paneer</v>
      </c>
      <c r="C429" s="1">
        <v>20.0</v>
      </c>
      <c r="D429" s="1">
        <v>280.0</v>
      </c>
      <c r="E429" s="1" t="s">
        <v>43</v>
      </c>
      <c r="F429" s="1" t="s">
        <v>256</v>
      </c>
      <c r="G429" s="1" t="s">
        <v>48</v>
      </c>
      <c r="H429" s="1">
        <v>1.0</v>
      </c>
      <c r="I429" s="1">
        <v>1.0</v>
      </c>
      <c r="J429" s="1">
        <v>550.0</v>
      </c>
      <c r="K429" s="1">
        <v>480.0</v>
      </c>
      <c r="L429" s="1">
        <v>32.0</v>
      </c>
      <c r="M429" s="1">
        <v>300.0</v>
      </c>
      <c r="N429" s="1" t="s">
        <v>79</v>
      </c>
      <c r="O429" s="1" t="s">
        <v>440</v>
      </c>
    </row>
    <row r="430">
      <c r="A430" s="1" t="s">
        <v>490</v>
      </c>
      <c r="B430" s="1" t="str">
        <f>IFERROR(__xludf.DUMMYFUNCTION("GOOGLETRANSLATE(A:A,""en"",""vi"")"),"Uttapam")</f>
        <v>Uttapam</v>
      </c>
      <c r="C430" s="1">
        <v>55.0</v>
      </c>
      <c r="D430" s="1">
        <v>200.0</v>
      </c>
      <c r="E430" s="1" t="s">
        <v>354</v>
      </c>
      <c r="F430" s="1" t="s">
        <v>71</v>
      </c>
      <c r="G430" s="1" t="s">
        <v>53</v>
      </c>
      <c r="H430" s="1">
        <v>1.0</v>
      </c>
      <c r="I430" s="1">
        <v>1.0</v>
      </c>
      <c r="J430" s="1">
        <v>480.0</v>
      </c>
      <c r="K430" s="1">
        <v>280.0</v>
      </c>
      <c r="L430" s="1">
        <v>25.0</v>
      </c>
      <c r="M430" s="1">
        <v>40.0</v>
      </c>
      <c r="N430" s="1" t="s">
        <v>79</v>
      </c>
      <c r="O430" s="3" t="s">
        <v>491</v>
      </c>
    </row>
    <row r="431">
      <c r="A431" s="1" t="s">
        <v>441</v>
      </c>
      <c r="B431" s="1" t="str">
        <f>IFERROR(__xludf.DUMMYFUNCTION("GOOGLETRANSLATE(A:A,""en"",""vi"")"),"Cơm thập cẩm rau củ")</f>
        <v>Cơm thập cẩm rau củ</v>
      </c>
      <c r="C431" s="1">
        <v>60.0</v>
      </c>
      <c r="D431" s="1">
        <v>280.0</v>
      </c>
      <c r="E431" s="1" t="s">
        <v>124</v>
      </c>
      <c r="F431" s="1" t="s">
        <v>74</v>
      </c>
      <c r="G431" s="1" t="s">
        <v>35</v>
      </c>
      <c r="H431" s="1">
        <v>1.0</v>
      </c>
      <c r="I431" s="1">
        <v>1.0</v>
      </c>
      <c r="J431" s="1">
        <v>560.0</v>
      </c>
      <c r="K431" s="1">
        <v>320.0</v>
      </c>
      <c r="L431" s="1">
        <v>25.0</v>
      </c>
      <c r="M431" s="1">
        <v>60.0</v>
      </c>
      <c r="N431" s="1" t="s">
        <v>53</v>
      </c>
      <c r="O431" s="1" t="s">
        <v>333</v>
      </c>
    </row>
    <row r="432">
      <c r="A432" s="1" t="s">
        <v>327</v>
      </c>
      <c r="B432" s="1" t="str">
        <f>IFERROR(__xludf.DUMMYFUNCTION("GOOGLETRANSLATE(A:A,""en"",""vi"")"),"Cà ri gà")</f>
        <v>Cà ri gà</v>
      </c>
      <c r="C432" s="1">
        <v>0.0</v>
      </c>
      <c r="D432" s="1">
        <v>290.0</v>
      </c>
      <c r="E432" s="1" t="s">
        <v>56</v>
      </c>
      <c r="F432" s="1" t="s">
        <v>101</v>
      </c>
      <c r="G432" s="1" t="s">
        <v>170</v>
      </c>
      <c r="H432" s="1">
        <v>1.0</v>
      </c>
      <c r="I432" s="1">
        <v>1.0</v>
      </c>
      <c r="J432" s="1">
        <v>620.0</v>
      </c>
      <c r="K432" s="1">
        <v>380.0</v>
      </c>
      <c r="L432" s="1">
        <v>35.0</v>
      </c>
      <c r="M432" s="1">
        <v>50.0</v>
      </c>
      <c r="N432" s="1" t="s">
        <v>79</v>
      </c>
      <c r="O432" s="1" t="s">
        <v>328</v>
      </c>
    </row>
    <row r="433">
      <c r="A433" s="1" t="s">
        <v>492</v>
      </c>
      <c r="B433" s="1" t="str">
        <f>IFERROR(__xludf.DUMMYFUNCTION("GOOGLETRANSLATE(A:A,""en"",""vi"")"),"Methi Thepla")</f>
        <v>Methi Thepla</v>
      </c>
      <c r="C433" s="1">
        <v>45.0</v>
      </c>
      <c r="D433" s="1">
        <v>220.0</v>
      </c>
      <c r="E433" s="1" t="s">
        <v>196</v>
      </c>
      <c r="F433" s="1" t="s">
        <v>74</v>
      </c>
      <c r="G433" s="1" t="s">
        <v>256</v>
      </c>
      <c r="H433" s="1">
        <v>1.0</v>
      </c>
      <c r="I433" s="1">
        <v>1.0</v>
      </c>
      <c r="J433" s="1">
        <v>480.0</v>
      </c>
      <c r="K433" s="1">
        <v>300.0</v>
      </c>
      <c r="L433" s="1">
        <v>28.0</v>
      </c>
      <c r="M433" s="1">
        <v>80.0</v>
      </c>
      <c r="N433" s="1" t="s">
        <v>53</v>
      </c>
      <c r="O433" s="3" t="s">
        <v>493</v>
      </c>
    </row>
    <row r="434">
      <c r="A434" s="1" t="s">
        <v>347</v>
      </c>
      <c r="B434" s="1" t="str">
        <f>IFERROR(__xludf.DUMMYFUNCTION("GOOGLETRANSLATE(A:A,""en"",""vi"")"),"Palak Paneer")</f>
        <v>Palak Paneer</v>
      </c>
      <c r="C434" s="1">
        <v>20.0</v>
      </c>
      <c r="D434" s="1">
        <v>260.0</v>
      </c>
      <c r="E434" s="1" t="s">
        <v>43</v>
      </c>
      <c r="F434" s="1" t="s">
        <v>256</v>
      </c>
      <c r="G434" s="1" t="s">
        <v>48</v>
      </c>
      <c r="H434" s="1">
        <v>1.0</v>
      </c>
      <c r="I434" s="1">
        <v>1.0</v>
      </c>
      <c r="J434" s="1">
        <v>550.0</v>
      </c>
      <c r="K434" s="1">
        <v>480.0</v>
      </c>
      <c r="L434" s="1">
        <v>32.0</v>
      </c>
      <c r="M434" s="1">
        <v>400.0</v>
      </c>
      <c r="N434" s="1" t="s">
        <v>53</v>
      </c>
      <c r="O434" s="1" t="s">
        <v>348</v>
      </c>
    </row>
    <row r="435">
      <c r="A435" s="1" t="s">
        <v>360</v>
      </c>
      <c r="B435" s="1" t="str">
        <f>IFERROR(__xludf.DUMMYFUNCTION("GOOGLETRANSLATE(A:A,""en"",""vi"")"),"Pani Puri")</f>
        <v>Pani Puri</v>
      </c>
      <c r="C435" s="1">
        <v>85.0</v>
      </c>
      <c r="D435" s="1">
        <v>80.0</v>
      </c>
      <c r="E435" s="1" t="s">
        <v>43</v>
      </c>
      <c r="F435" s="1" t="s">
        <v>30</v>
      </c>
      <c r="G435" s="1" t="s">
        <v>30</v>
      </c>
      <c r="H435" s="1">
        <v>0.0</v>
      </c>
      <c r="I435" s="1">
        <v>0.0</v>
      </c>
      <c r="J435" s="1">
        <v>220.0</v>
      </c>
      <c r="K435" s="1">
        <v>120.0</v>
      </c>
      <c r="L435" s="1">
        <v>10.0</v>
      </c>
      <c r="M435" s="1">
        <v>20.0</v>
      </c>
      <c r="N435" s="1" t="s">
        <v>30</v>
      </c>
      <c r="O435" s="3" t="s">
        <v>361</v>
      </c>
    </row>
    <row r="436">
      <c r="A436" s="1" t="s">
        <v>371</v>
      </c>
      <c r="B436" s="1" t="str">
        <f>IFERROR(__xludf.DUMMYFUNCTION("GOOGLETRANSLATE(A:A,""en"",""vi"")"),"Aloo Paratha")</f>
        <v>Aloo Paratha</v>
      </c>
      <c r="C436" s="1">
        <v>70.0</v>
      </c>
      <c r="D436" s="1">
        <v>320.0</v>
      </c>
      <c r="E436" s="1" t="s">
        <v>453</v>
      </c>
      <c r="F436" s="1" t="s">
        <v>35</v>
      </c>
      <c r="G436" s="1" t="s">
        <v>15</v>
      </c>
      <c r="H436" s="1">
        <v>0.0</v>
      </c>
      <c r="I436" s="1">
        <v>0.0</v>
      </c>
      <c r="J436" s="1">
        <v>560.0</v>
      </c>
      <c r="K436" s="1">
        <v>250.0</v>
      </c>
      <c r="L436" s="1">
        <v>25.0</v>
      </c>
      <c r="M436" s="1">
        <v>50.0</v>
      </c>
      <c r="N436" s="1" t="s">
        <v>53</v>
      </c>
      <c r="O436" s="3" t="s">
        <v>373</v>
      </c>
    </row>
    <row r="437">
      <c r="A437" s="1" t="s">
        <v>494</v>
      </c>
      <c r="B437" s="1" t="str">
        <f>IFERROR(__xludf.DUMMYFUNCTION("GOOGLETRANSLATE(A:A,""en"",""vi"")"),"Gà 65")</f>
        <v>Gà 65</v>
      </c>
      <c r="C437" s="1">
        <v>0.0</v>
      </c>
      <c r="D437" s="1">
        <v>290.0</v>
      </c>
      <c r="E437" s="1" t="s">
        <v>43</v>
      </c>
      <c r="F437" s="1" t="s">
        <v>196</v>
      </c>
      <c r="G437" s="1" t="s">
        <v>170</v>
      </c>
      <c r="H437" s="1">
        <v>1.0</v>
      </c>
      <c r="I437" s="1">
        <v>1.0</v>
      </c>
      <c r="J437" s="1">
        <v>680.0</v>
      </c>
      <c r="K437" s="1">
        <v>390.0</v>
      </c>
      <c r="L437" s="1">
        <v>35.0</v>
      </c>
      <c r="M437" s="1">
        <v>60.0</v>
      </c>
      <c r="N437" s="1" t="s">
        <v>64</v>
      </c>
      <c r="O437" s="1" t="s">
        <v>495</v>
      </c>
    </row>
    <row r="438">
      <c r="A438" s="1" t="s">
        <v>353</v>
      </c>
      <c r="B438" s="1" t="str">
        <f>IFERROR(__xludf.DUMMYFUNCTION("GOOGLETRANSLATE(A:A,""en"",""vi"")"),"Chana Masala")</f>
        <v>Chana Masala</v>
      </c>
      <c r="C438" s="1">
        <v>42.0</v>
      </c>
      <c r="D438" s="1">
        <v>260.0</v>
      </c>
      <c r="E438" s="1" t="s">
        <v>124</v>
      </c>
      <c r="F438" s="1" t="s">
        <v>56</v>
      </c>
      <c r="G438" s="1" t="s">
        <v>53</v>
      </c>
      <c r="H438" s="1">
        <v>1.0</v>
      </c>
      <c r="I438" s="1">
        <v>1.0</v>
      </c>
      <c r="J438" s="1">
        <v>580.0</v>
      </c>
      <c r="K438" s="1">
        <v>750.0</v>
      </c>
      <c r="L438" s="1">
        <v>40.0</v>
      </c>
      <c r="M438" s="1">
        <v>80.0</v>
      </c>
      <c r="N438" s="1" t="s">
        <v>56</v>
      </c>
      <c r="O438" s="3" t="s">
        <v>355</v>
      </c>
    </row>
    <row r="439">
      <c r="A439" s="1" t="s">
        <v>466</v>
      </c>
      <c r="B439" s="1" t="str">
        <f>IFERROR(__xludf.DUMMYFUNCTION("GOOGLETRANSLATE(A:A,""en"",""vi"")"),"Vada Pav")</f>
        <v>Vada Pav</v>
      </c>
      <c r="C439" s="1">
        <v>65.0</v>
      </c>
      <c r="D439" s="1">
        <v>320.0</v>
      </c>
      <c r="E439" s="1" t="s">
        <v>124</v>
      </c>
      <c r="F439" s="1" t="s">
        <v>35</v>
      </c>
      <c r="G439" s="1" t="s">
        <v>15</v>
      </c>
      <c r="H439" s="1">
        <v>0.0</v>
      </c>
      <c r="I439" s="1">
        <v>0.0</v>
      </c>
      <c r="J439" s="1">
        <v>580.0</v>
      </c>
      <c r="K439" s="1">
        <v>350.0</v>
      </c>
      <c r="L439" s="1">
        <v>25.0</v>
      </c>
      <c r="M439" s="1">
        <v>40.0</v>
      </c>
      <c r="N439" s="1" t="s">
        <v>53</v>
      </c>
      <c r="O439" s="3" t="s">
        <v>467</v>
      </c>
    </row>
    <row r="440">
      <c r="A440" s="1" t="s">
        <v>496</v>
      </c>
      <c r="B440" s="1" t="str">
        <f>IFERROR(__xludf.DUMMYFUNCTION("GOOGLETRANSLATE(A:A,""en"",""vi"")"),"Mutton Rogan Josh")</f>
        <v>Mutton Rogan Josh</v>
      </c>
      <c r="C440" s="1">
        <v>0.0</v>
      </c>
      <c r="D440" s="1">
        <v>360.0</v>
      </c>
      <c r="E440" s="1" t="s">
        <v>256</v>
      </c>
      <c r="F440" s="1" t="s">
        <v>281</v>
      </c>
      <c r="G440" s="1" t="s">
        <v>131</v>
      </c>
      <c r="H440" s="1">
        <v>1.0</v>
      </c>
      <c r="I440" s="1">
        <v>1.0</v>
      </c>
      <c r="J440" s="1">
        <v>700.0</v>
      </c>
      <c r="K440" s="1">
        <v>410.0</v>
      </c>
      <c r="L440" s="1">
        <v>40.0</v>
      </c>
      <c r="M440" s="1">
        <v>70.0</v>
      </c>
      <c r="N440" s="1" t="s">
        <v>30</v>
      </c>
      <c r="O440" s="1" t="s">
        <v>497</v>
      </c>
    </row>
    <row r="441">
      <c r="A441" s="1" t="s">
        <v>498</v>
      </c>
      <c r="B441" s="1" t="str">
        <f>IFERROR(__xludf.DUMMYFUNCTION("GOOGLETRANSLATE(A:A,""en"",""vi"")"),"Papdi Chaat")</f>
        <v>Papdi Chaat</v>
      </c>
      <c r="C441" s="1">
        <v>65.0</v>
      </c>
      <c r="D441" s="1">
        <v>200.0</v>
      </c>
      <c r="E441" s="1" t="s">
        <v>299</v>
      </c>
      <c r="F441" s="1" t="s">
        <v>74</v>
      </c>
      <c r="G441" s="1" t="s">
        <v>35</v>
      </c>
      <c r="H441" s="1">
        <v>0.0</v>
      </c>
      <c r="I441" s="1">
        <v>0.0</v>
      </c>
      <c r="J441" s="1">
        <v>380.0</v>
      </c>
      <c r="K441" s="1">
        <v>240.0</v>
      </c>
      <c r="L441" s="1">
        <v>20.0</v>
      </c>
      <c r="M441" s="1">
        <v>30.0</v>
      </c>
      <c r="N441" s="1" t="s">
        <v>30</v>
      </c>
      <c r="O441" s="3" t="s">
        <v>499</v>
      </c>
    </row>
    <row r="442">
      <c r="A442" s="1" t="s">
        <v>500</v>
      </c>
      <c r="B442" s="1" t="str">
        <f>IFERROR(__xludf.DUMMYFUNCTION("GOOGLETRANSLATE(A:A,""en"",""vi"")"),"Malabar Parotta")</f>
        <v>Malabar Parotta</v>
      </c>
      <c r="C442" s="1">
        <v>75.0</v>
      </c>
      <c r="D442" s="1">
        <v>260.0</v>
      </c>
      <c r="E442" s="1" t="s">
        <v>354</v>
      </c>
      <c r="F442" s="1" t="s">
        <v>74</v>
      </c>
      <c r="G442" s="1" t="s">
        <v>256</v>
      </c>
      <c r="H442" s="1">
        <v>0.0</v>
      </c>
      <c r="I442" s="1">
        <v>0.0</v>
      </c>
      <c r="J442" s="1">
        <v>460.0</v>
      </c>
      <c r="K442" s="1">
        <v>180.0</v>
      </c>
      <c r="L442" s="1">
        <v>20.0</v>
      </c>
      <c r="M442" s="1">
        <v>50.0</v>
      </c>
      <c r="N442" s="1" t="s">
        <v>30</v>
      </c>
      <c r="O442" s="3" t="s">
        <v>501</v>
      </c>
    </row>
    <row r="443">
      <c r="A443" s="1" t="s">
        <v>329</v>
      </c>
      <c r="B443" s="1" t="str">
        <f>IFERROR(__xludf.DUMMYFUNCTION("GOOGLETRANSLATE(A:A,""en"",""vi"")"),"Cà ri cá")</f>
        <v>Cà ri cá</v>
      </c>
      <c r="C443" s="1">
        <v>0.0</v>
      </c>
      <c r="D443" s="1">
        <v>280.0</v>
      </c>
      <c r="E443" s="1" t="s">
        <v>56</v>
      </c>
      <c r="F443" s="1" t="s">
        <v>196</v>
      </c>
      <c r="G443" s="1" t="s">
        <v>170</v>
      </c>
      <c r="H443" s="1">
        <v>1.0</v>
      </c>
      <c r="I443" s="1">
        <v>1.0</v>
      </c>
      <c r="J443" s="1">
        <v>620.0</v>
      </c>
      <c r="K443" s="1">
        <v>380.0</v>
      </c>
      <c r="L443" s="1">
        <v>35.0</v>
      </c>
      <c r="M443" s="1">
        <v>40.0</v>
      </c>
      <c r="N443" s="1" t="s">
        <v>30</v>
      </c>
      <c r="O443" s="1" t="s">
        <v>330</v>
      </c>
    </row>
    <row r="444">
      <c r="A444" s="1" t="s">
        <v>381</v>
      </c>
      <c r="B444" s="1" t="str">
        <f>IFERROR(__xludf.DUMMYFUNCTION("GOOGLETRANSLATE(A:A,""en"",""vi"")"),"Gajar Halwa")</f>
        <v>Gajar Halwa</v>
      </c>
      <c r="C444" s="1">
        <v>70.0</v>
      </c>
      <c r="D444" s="1">
        <v>240.0</v>
      </c>
      <c r="E444" s="1" t="s">
        <v>354</v>
      </c>
      <c r="F444" s="1" t="s">
        <v>74</v>
      </c>
      <c r="G444" s="1" t="s">
        <v>56</v>
      </c>
      <c r="H444" s="1">
        <v>1.0</v>
      </c>
      <c r="I444" s="1">
        <v>1.0</v>
      </c>
      <c r="J444" s="1">
        <v>120.0</v>
      </c>
      <c r="K444" s="1">
        <v>180.0</v>
      </c>
      <c r="L444" s="1">
        <v>20.0</v>
      </c>
      <c r="M444" s="1">
        <v>160.0</v>
      </c>
      <c r="N444" s="1" t="s">
        <v>30</v>
      </c>
      <c r="O444" s="1" t="s">
        <v>383</v>
      </c>
    </row>
    <row r="445">
      <c r="A445" s="1" t="s">
        <v>459</v>
      </c>
      <c r="B445" s="1" t="str">
        <f>IFERROR(__xludf.DUMMYFUNCTION("GOOGLETRANSLATE(A:A,""en"",""vi"")"),"Kadhi Pakora")</f>
        <v>Kadhi Pakora</v>
      </c>
      <c r="C445" s="1">
        <v>45.0</v>
      </c>
      <c r="D445" s="1">
        <v>220.0</v>
      </c>
      <c r="E445" s="1" t="s">
        <v>82</v>
      </c>
      <c r="F445" s="1" t="s">
        <v>71</v>
      </c>
      <c r="G445" s="1" t="s">
        <v>15</v>
      </c>
      <c r="H445" s="1">
        <v>1.0</v>
      </c>
      <c r="I445" s="1">
        <v>1.0</v>
      </c>
      <c r="J445" s="1">
        <v>540.0</v>
      </c>
      <c r="K445" s="1">
        <v>300.0</v>
      </c>
      <c r="L445" s="1">
        <v>28.0</v>
      </c>
      <c r="M445" s="1">
        <v>80.0</v>
      </c>
      <c r="N445" s="1" t="s">
        <v>79</v>
      </c>
      <c r="O445" s="3" t="s">
        <v>342</v>
      </c>
    </row>
    <row r="446">
      <c r="A446" s="1" t="s">
        <v>392</v>
      </c>
      <c r="B446" s="1" t="str">
        <f>IFERROR(__xludf.DUMMYFUNCTION("GOOGLETRANSLATE(A:A,""en"",""vi"")"),"Rasgulla")</f>
        <v>Rasgulla</v>
      </c>
      <c r="C446" s="1">
        <v>65.0</v>
      </c>
      <c r="D446" s="1">
        <v>150.0</v>
      </c>
      <c r="E446" s="1" t="s">
        <v>354</v>
      </c>
      <c r="F446" s="1" t="s">
        <v>30</v>
      </c>
      <c r="G446" s="1" t="s">
        <v>94</v>
      </c>
      <c r="H446" s="1">
        <v>1.0</v>
      </c>
      <c r="I446" s="1">
        <v>1.0</v>
      </c>
      <c r="J446" s="1">
        <v>35.0</v>
      </c>
      <c r="K446" s="1">
        <v>40.0</v>
      </c>
      <c r="L446" s="1">
        <v>5.0</v>
      </c>
      <c r="M446" s="1">
        <v>80.0</v>
      </c>
      <c r="N446" s="1" t="s">
        <v>94</v>
      </c>
      <c r="O446" s="3" t="s">
        <v>394</v>
      </c>
    </row>
    <row r="447">
      <c r="A447" s="1" t="s">
        <v>411</v>
      </c>
      <c r="B447" s="1" t="str">
        <f>IFERROR(__xludf.DUMMYFUNCTION("GOOGLETRANSLATE(A:A,""en"",""vi"")"),"Kheer")</f>
        <v>Kheer</v>
      </c>
      <c r="C447" s="1">
        <v>65.0</v>
      </c>
      <c r="D447" s="1">
        <v>220.0</v>
      </c>
      <c r="E447" s="1" t="s">
        <v>299</v>
      </c>
      <c r="F447" s="1" t="s">
        <v>53</v>
      </c>
      <c r="G447" s="1" t="s">
        <v>56</v>
      </c>
      <c r="H447" s="1">
        <v>1.0</v>
      </c>
      <c r="I447" s="1">
        <v>1.0</v>
      </c>
      <c r="J447" s="1">
        <v>95.0</v>
      </c>
      <c r="K447" s="1">
        <v>150.0</v>
      </c>
      <c r="L447" s="1">
        <v>20.0</v>
      </c>
      <c r="M447" s="1">
        <v>180.0</v>
      </c>
      <c r="N447" s="1" t="s">
        <v>64</v>
      </c>
      <c r="O447" s="3" t="s">
        <v>412</v>
      </c>
    </row>
    <row r="448">
      <c r="A448" s="1" t="s">
        <v>446</v>
      </c>
      <c r="B448" s="1" t="str">
        <f>IFERROR(__xludf.DUMMYFUNCTION("GOOGLETRANSLATE(A:A,""en"",""vi"")"),"Paneer Tikka")</f>
        <v>Paneer Tikka</v>
      </c>
      <c r="C448" s="1">
        <v>20.0</v>
      </c>
      <c r="D448" s="1">
        <v>280.0</v>
      </c>
      <c r="E448" s="1" t="s">
        <v>35</v>
      </c>
      <c r="F448" s="1" t="s">
        <v>43</v>
      </c>
      <c r="G448" s="1" t="s">
        <v>82</v>
      </c>
      <c r="H448" s="1">
        <v>1.0</v>
      </c>
      <c r="I448" s="1">
        <v>1.0</v>
      </c>
      <c r="J448" s="1">
        <v>620.0</v>
      </c>
      <c r="K448" s="1">
        <v>480.0</v>
      </c>
      <c r="L448" s="1">
        <v>30.0</v>
      </c>
      <c r="M448" s="1">
        <v>300.0</v>
      </c>
      <c r="N448" s="1" t="s">
        <v>30</v>
      </c>
      <c r="O448" s="3" t="s">
        <v>447</v>
      </c>
    </row>
    <row r="449">
      <c r="A449" s="1" t="s">
        <v>395</v>
      </c>
      <c r="B449" s="1" t="str">
        <f>IFERROR(__xludf.DUMMYFUNCTION("GOOGLETRANSLATE(A:A,""en"",""vi"")"),"Matar Paneer")</f>
        <v>Matar Paneer</v>
      </c>
      <c r="C449" s="1">
        <v>35.0</v>
      </c>
      <c r="D449" s="1">
        <v>240.0</v>
      </c>
      <c r="E449" s="1" t="s">
        <v>82</v>
      </c>
      <c r="F449" s="1" t="s">
        <v>56</v>
      </c>
      <c r="G449" s="1" t="s">
        <v>170</v>
      </c>
      <c r="H449" s="1">
        <v>1.0</v>
      </c>
      <c r="I449" s="1">
        <v>1.0</v>
      </c>
      <c r="J449" s="1">
        <v>570.0</v>
      </c>
      <c r="K449" s="1">
        <v>450.0</v>
      </c>
      <c r="L449" s="1">
        <v>28.0</v>
      </c>
      <c r="M449" s="1">
        <v>200.0</v>
      </c>
      <c r="N449" s="1" t="s">
        <v>53</v>
      </c>
      <c r="O449" s="1" t="s">
        <v>396</v>
      </c>
    </row>
    <row r="450">
      <c r="A450" s="1" t="s">
        <v>388</v>
      </c>
      <c r="B450" s="1" t="str">
        <f>IFERROR(__xludf.DUMMYFUNCTION("GOOGLETRANSLATE(A:A,""en"",""vi"")"),"Pav Bhaji")</f>
        <v>Pav Bhaji</v>
      </c>
      <c r="C450" s="1">
        <v>55.0</v>
      </c>
      <c r="D450" s="1">
        <v>320.0</v>
      </c>
      <c r="E450" s="1" t="s">
        <v>453</v>
      </c>
      <c r="F450" s="1" t="s">
        <v>35</v>
      </c>
      <c r="G450" s="1" t="s">
        <v>170</v>
      </c>
      <c r="H450" s="1">
        <v>0.0</v>
      </c>
      <c r="I450" s="1">
        <v>0.0</v>
      </c>
      <c r="J450" s="1">
        <v>780.0</v>
      </c>
      <c r="K450" s="1">
        <v>450.0</v>
      </c>
      <c r="L450" s="1">
        <v>30.0</v>
      </c>
      <c r="M450" s="1">
        <v>100.0</v>
      </c>
      <c r="N450" s="1" t="s">
        <v>74</v>
      </c>
      <c r="O450" s="3" t="s">
        <v>389</v>
      </c>
    </row>
    <row r="451">
      <c r="A451" s="1" t="s">
        <v>349</v>
      </c>
      <c r="B451" s="1" t="str">
        <f>IFERROR(__xludf.DUMMYFUNCTION("GOOGLETRANSLATE(A:A,""en"",""vi"")"),"Cơm gà Biryani")</f>
        <v>Cơm gà Biryani</v>
      </c>
      <c r="C451" s="1">
        <v>50.0</v>
      </c>
      <c r="D451" s="1">
        <v>400.0</v>
      </c>
      <c r="E451" s="1" t="s">
        <v>124</v>
      </c>
      <c r="F451" s="1" t="s">
        <v>82</v>
      </c>
      <c r="G451" s="1" t="s">
        <v>170</v>
      </c>
      <c r="H451" s="1">
        <v>1.0</v>
      </c>
      <c r="I451" s="1">
        <v>1.0</v>
      </c>
      <c r="J451" s="1">
        <v>820.0</v>
      </c>
      <c r="K451" s="1">
        <v>480.0</v>
      </c>
      <c r="L451" s="1">
        <v>35.0</v>
      </c>
      <c r="M451" s="1">
        <v>60.0</v>
      </c>
      <c r="N451" s="1" t="s">
        <v>30</v>
      </c>
      <c r="O451" s="1" t="s">
        <v>350</v>
      </c>
    </row>
    <row r="452">
      <c r="A452" s="1" t="s">
        <v>337</v>
      </c>
      <c r="B452" s="1" t="str">
        <f>IFERROR(__xludf.DUMMYFUNCTION("GOOGLETRANSLATE(A:A,""en"",""vi"")"),"Dosa")</f>
        <v>Dosa</v>
      </c>
      <c r="C452" s="1">
        <v>50.0</v>
      </c>
      <c r="D452" s="1">
        <v>180.0</v>
      </c>
      <c r="E452" s="1" t="s">
        <v>354</v>
      </c>
      <c r="F452" s="1" t="s">
        <v>53</v>
      </c>
      <c r="G452" s="1" t="s">
        <v>30</v>
      </c>
      <c r="H452" s="1">
        <v>1.0</v>
      </c>
      <c r="I452" s="1">
        <v>1.0</v>
      </c>
      <c r="J452" s="1">
        <v>460.0</v>
      </c>
      <c r="K452" s="1">
        <v>280.0</v>
      </c>
      <c r="L452" s="1">
        <v>22.0</v>
      </c>
      <c r="M452" s="1">
        <v>20.0</v>
      </c>
      <c r="N452" s="1" t="s">
        <v>79</v>
      </c>
      <c r="O452" s="3" t="s">
        <v>338</v>
      </c>
    </row>
    <row r="453">
      <c r="A453" s="1" t="s">
        <v>502</v>
      </c>
      <c r="B453" s="1" t="str">
        <f>IFERROR(__xludf.DUMMYFUNCTION("GOOGLETRANSLATE(A:A,""en"",""vi"")"),"Lassi")</f>
        <v>Lassi</v>
      </c>
      <c r="C453" s="1">
        <v>25.0</v>
      </c>
      <c r="D453" s="1">
        <v>120.0</v>
      </c>
      <c r="E453" s="1" t="s">
        <v>82</v>
      </c>
      <c r="F453" s="1" t="s">
        <v>79</v>
      </c>
      <c r="G453" s="1" t="s">
        <v>79</v>
      </c>
      <c r="H453" s="1">
        <v>1.0</v>
      </c>
      <c r="I453" s="1">
        <v>1.0</v>
      </c>
      <c r="J453" s="1">
        <v>50.0</v>
      </c>
      <c r="K453" s="1">
        <v>180.0</v>
      </c>
      <c r="L453" s="1">
        <v>10.0</v>
      </c>
      <c r="M453" s="1">
        <v>100.0</v>
      </c>
      <c r="N453" s="1" t="s">
        <v>94</v>
      </c>
      <c r="O453" s="3" t="s">
        <v>503</v>
      </c>
    </row>
    <row r="454">
      <c r="A454" s="1" t="s">
        <v>358</v>
      </c>
      <c r="B454" s="1" t="str">
        <f>IFERROR(__xludf.DUMMYFUNCTION("GOOGLETRANSLATE(A:A,""en"",""vi"")"),"Rajma Chawal")</f>
        <v>Rajma Chawal</v>
      </c>
      <c r="C454" s="1">
        <v>27.0</v>
      </c>
      <c r="D454" s="1">
        <v>320.0</v>
      </c>
      <c r="E454" s="1" t="s">
        <v>319</v>
      </c>
      <c r="F454" s="1" t="s">
        <v>56</v>
      </c>
      <c r="G454" s="1" t="s">
        <v>71</v>
      </c>
      <c r="H454" s="1">
        <v>1.0</v>
      </c>
      <c r="I454" s="1">
        <v>1.0</v>
      </c>
      <c r="J454" s="1">
        <v>680.0</v>
      </c>
      <c r="K454" s="1">
        <v>750.0</v>
      </c>
      <c r="L454" s="1">
        <v>40.0</v>
      </c>
      <c r="M454" s="1">
        <v>100.0</v>
      </c>
      <c r="N454" s="1" t="s">
        <v>28</v>
      </c>
      <c r="O454" s="1" t="s">
        <v>359</v>
      </c>
    </row>
    <row r="455">
      <c r="A455" s="1" t="s">
        <v>399</v>
      </c>
      <c r="B455" s="1" t="str">
        <f>IFERROR(__xludf.DUMMYFUNCTION("GOOGLETRANSLATE(A:A,""en"",""vi"")"),"Chole Bhature")</f>
        <v>Chole Bhature</v>
      </c>
      <c r="C455" s="1">
        <v>50.0</v>
      </c>
      <c r="D455" s="1">
        <v>400.0</v>
      </c>
      <c r="E455" s="1" t="s">
        <v>406</v>
      </c>
      <c r="F455" s="1" t="s">
        <v>56</v>
      </c>
      <c r="G455" s="1" t="s">
        <v>48</v>
      </c>
      <c r="H455" s="1">
        <v>0.0</v>
      </c>
      <c r="I455" s="1">
        <v>0.0</v>
      </c>
      <c r="J455" s="1">
        <v>780.0</v>
      </c>
      <c r="K455" s="1">
        <v>520.0</v>
      </c>
      <c r="L455" s="1">
        <v>35.0</v>
      </c>
      <c r="M455" s="1">
        <v>100.0</v>
      </c>
      <c r="N455" s="1" t="s">
        <v>35</v>
      </c>
      <c r="O455" s="3" t="s">
        <v>400</v>
      </c>
    </row>
    <row r="456">
      <c r="A456" s="1" t="s">
        <v>504</v>
      </c>
      <c r="B456" s="1" t="str">
        <f>IFERROR(__xludf.DUMMYFUNCTION("GOOGLETRANSLATE(A:A,""en"",""vi"")"),"Hummus")</f>
        <v>Hummus</v>
      </c>
      <c r="C456" s="1">
        <v>6.0</v>
      </c>
      <c r="D456" s="1">
        <v>170.0</v>
      </c>
      <c r="E456" s="1" t="s">
        <v>82</v>
      </c>
      <c r="F456" s="1" t="s">
        <v>71</v>
      </c>
      <c r="G456" s="1" t="s">
        <v>23</v>
      </c>
      <c r="H456" s="1">
        <v>1.0</v>
      </c>
      <c r="I456" s="1">
        <v>1.0</v>
      </c>
      <c r="J456" s="1">
        <v>230.0</v>
      </c>
      <c r="K456" s="1">
        <v>240.0</v>
      </c>
      <c r="L456" s="1">
        <v>40.0</v>
      </c>
      <c r="M456" s="1">
        <v>40.0</v>
      </c>
      <c r="N456" s="1" t="s">
        <v>71</v>
      </c>
      <c r="O456" s="3" t="s">
        <v>505</v>
      </c>
    </row>
    <row r="457">
      <c r="A457" s="1" t="s">
        <v>506</v>
      </c>
      <c r="B457" s="1" t="str">
        <f>IFERROR(__xludf.DUMMYFUNCTION("GOOGLETRANSLATE(A:A,""en"",""vi"")"),"Falafel")</f>
        <v>Falafel</v>
      </c>
      <c r="C457" s="1">
        <v>30.0</v>
      </c>
      <c r="D457" s="1">
        <v>320.0</v>
      </c>
      <c r="E457" s="1" t="s">
        <v>354</v>
      </c>
      <c r="F457" s="1" t="s">
        <v>56</v>
      </c>
      <c r="G457" s="1" t="s">
        <v>48</v>
      </c>
      <c r="H457" s="1">
        <v>1.0</v>
      </c>
      <c r="I457" s="1">
        <v>1.0</v>
      </c>
      <c r="J457" s="1">
        <v>430.0</v>
      </c>
      <c r="K457" s="1">
        <v>400.0</v>
      </c>
      <c r="L457" s="1">
        <v>35.0</v>
      </c>
      <c r="M457" s="1">
        <v>100.0</v>
      </c>
      <c r="N457" s="1" t="s">
        <v>28</v>
      </c>
      <c r="O457" s="1" t="s">
        <v>507</v>
      </c>
    </row>
    <row r="458">
      <c r="A458" s="1" t="s">
        <v>508</v>
      </c>
      <c r="B458" s="1" t="str">
        <f>IFERROR(__xludf.DUMMYFUNCTION("GOOGLETRANSLATE(A:A,""en"",""vi"")"),"Tabbouleh")</f>
        <v>Tabbouleh</v>
      </c>
      <c r="C458" s="1">
        <v>25.0</v>
      </c>
      <c r="D458" s="1">
        <v>180.0</v>
      </c>
      <c r="E458" s="1" t="s">
        <v>82</v>
      </c>
      <c r="F458" s="1" t="s">
        <v>53</v>
      </c>
      <c r="G458" s="1" t="s">
        <v>56</v>
      </c>
      <c r="H458" s="1">
        <v>1.0</v>
      </c>
      <c r="I458" s="1">
        <v>1.0</v>
      </c>
      <c r="J458" s="1">
        <v>280.0</v>
      </c>
      <c r="K458" s="1">
        <v>250.0</v>
      </c>
      <c r="L458" s="1">
        <v>20.0</v>
      </c>
      <c r="M458" s="1">
        <v>80.0</v>
      </c>
      <c r="N458" s="1" t="s">
        <v>79</v>
      </c>
      <c r="O458" s="1" t="s">
        <v>509</v>
      </c>
    </row>
    <row r="459">
      <c r="A459" s="1" t="s">
        <v>510</v>
      </c>
      <c r="B459" s="1" t="str">
        <f>IFERROR(__xludf.DUMMYFUNCTION("GOOGLETRANSLATE(A:A,""en"",""vi"")"),"Shawarma")</f>
        <v>Shawarma</v>
      </c>
      <c r="C459" s="1">
        <v>20.0</v>
      </c>
      <c r="D459" s="1">
        <v>400.0</v>
      </c>
      <c r="E459" s="1" t="s">
        <v>196</v>
      </c>
      <c r="F459" s="1" t="s">
        <v>299</v>
      </c>
      <c r="G459" s="1" t="s">
        <v>82</v>
      </c>
      <c r="H459" s="1">
        <v>1.0</v>
      </c>
      <c r="I459" s="1">
        <v>1.0</v>
      </c>
      <c r="J459" s="1">
        <v>980.0</v>
      </c>
      <c r="K459" s="1">
        <v>450.0</v>
      </c>
      <c r="L459" s="1">
        <v>30.0</v>
      </c>
      <c r="M459" s="1">
        <v>120.0</v>
      </c>
      <c r="N459" s="1" t="s">
        <v>79</v>
      </c>
      <c r="O459" s="3" t="s">
        <v>511</v>
      </c>
    </row>
    <row r="460">
      <c r="A460" s="1" t="s">
        <v>512</v>
      </c>
      <c r="B460" s="1" t="str">
        <f>IFERROR(__xludf.DUMMYFUNCTION("GOOGLETRANSLATE(A:A,""en"",""vi"")"),"Moutabal")</f>
        <v>Moutabal</v>
      </c>
      <c r="C460" s="1">
        <v>12.0</v>
      </c>
      <c r="D460" s="1">
        <v>160.0</v>
      </c>
      <c r="E460" s="1" t="s">
        <v>56</v>
      </c>
      <c r="F460" s="1" t="s">
        <v>79</v>
      </c>
      <c r="G460" s="1" t="s">
        <v>256</v>
      </c>
      <c r="H460" s="1">
        <v>1.0</v>
      </c>
      <c r="I460" s="1">
        <v>1.0</v>
      </c>
      <c r="J460" s="1">
        <v>240.0</v>
      </c>
      <c r="K460" s="1">
        <v>210.0</v>
      </c>
      <c r="L460" s="1">
        <v>25.0</v>
      </c>
      <c r="M460" s="1">
        <v>60.0</v>
      </c>
      <c r="N460" s="1" t="s">
        <v>30</v>
      </c>
      <c r="O460" s="1" t="s">
        <v>513</v>
      </c>
    </row>
    <row r="461">
      <c r="A461" s="1" t="s">
        <v>514</v>
      </c>
      <c r="B461" s="1" t="str">
        <f>IFERROR(__xludf.DUMMYFUNCTION("GOOGLETRANSLATE(A:A,""en"",""vi"")"),"Mandi")</f>
        <v>Mandi</v>
      </c>
      <c r="C461" s="1">
        <v>45.0</v>
      </c>
      <c r="D461" s="1">
        <v>400.0</v>
      </c>
      <c r="E461" s="1" t="s">
        <v>130</v>
      </c>
      <c r="F461" s="1" t="s">
        <v>256</v>
      </c>
      <c r="G461" s="1" t="s">
        <v>56</v>
      </c>
      <c r="H461" s="1">
        <v>1.0</v>
      </c>
      <c r="I461" s="1">
        <v>1.0</v>
      </c>
      <c r="J461" s="1">
        <v>650.0</v>
      </c>
      <c r="K461" s="1">
        <v>300.0</v>
      </c>
      <c r="L461" s="1">
        <v>35.0</v>
      </c>
      <c r="M461" s="1">
        <v>80.0</v>
      </c>
      <c r="N461" s="1" t="s">
        <v>53</v>
      </c>
      <c r="O461" s="1" t="s">
        <v>515</v>
      </c>
    </row>
    <row r="462">
      <c r="A462" s="1" t="s">
        <v>516</v>
      </c>
      <c r="B462" s="1" t="str">
        <f>IFERROR(__xludf.DUMMYFUNCTION("GOOGLETRANSLATE(A:A,""en"",""vi"")"),"Kabsa")</f>
        <v>Kabsa</v>
      </c>
      <c r="C462" s="1">
        <v>50.0</v>
      </c>
      <c r="D462" s="1">
        <v>380.0</v>
      </c>
      <c r="E462" s="1" t="s">
        <v>124</v>
      </c>
      <c r="F462" s="1" t="s">
        <v>43</v>
      </c>
      <c r="G462" s="1" t="s">
        <v>170</v>
      </c>
      <c r="H462" s="1">
        <v>1.0</v>
      </c>
      <c r="I462" s="1">
        <v>1.0</v>
      </c>
      <c r="J462" s="1">
        <v>720.0</v>
      </c>
      <c r="K462" s="1">
        <v>350.0</v>
      </c>
      <c r="L462" s="1">
        <v>30.0</v>
      </c>
      <c r="M462" s="1">
        <v>60.0</v>
      </c>
      <c r="N462" s="1" t="s">
        <v>79</v>
      </c>
      <c r="O462" s="1" t="s">
        <v>517</v>
      </c>
    </row>
    <row r="463">
      <c r="A463" s="1" t="s">
        <v>518</v>
      </c>
      <c r="B463" s="1" t="str">
        <f>IFERROR(__xludf.DUMMYFUNCTION("GOOGLETRANSLATE(A:A,""en"",""vi"")"),"Fatayer")</f>
        <v>Fatayer</v>
      </c>
      <c r="C463" s="1">
        <v>30.0</v>
      </c>
      <c r="D463" s="1">
        <v>250.0</v>
      </c>
      <c r="E463" s="1" t="s">
        <v>299</v>
      </c>
      <c r="F463" s="1" t="s">
        <v>35</v>
      </c>
      <c r="G463" s="1" t="s">
        <v>256</v>
      </c>
      <c r="H463" s="1">
        <v>1.0</v>
      </c>
      <c r="I463" s="1">
        <v>1.0</v>
      </c>
      <c r="J463" s="1">
        <v>380.0</v>
      </c>
      <c r="K463" s="1">
        <v>200.0</v>
      </c>
      <c r="L463" s="1">
        <v>20.0</v>
      </c>
      <c r="M463" s="1">
        <v>40.0</v>
      </c>
      <c r="N463" s="1" t="s">
        <v>79</v>
      </c>
      <c r="O463" s="3" t="s">
        <v>519</v>
      </c>
    </row>
    <row r="464">
      <c r="A464" s="1" t="s">
        <v>520</v>
      </c>
      <c r="B464" s="1" t="str">
        <f>IFERROR(__xludf.DUMMYFUNCTION("GOOGLETRANSLATE(A:A,""en"",""vi"")"),"Manakish")</f>
        <v>Manakish</v>
      </c>
      <c r="C464" s="1">
        <v>45.0</v>
      </c>
      <c r="D464" s="1">
        <v>280.0</v>
      </c>
      <c r="E464" s="1" t="s">
        <v>299</v>
      </c>
      <c r="F464" s="1" t="s">
        <v>256</v>
      </c>
      <c r="G464" s="1" t="s">
        <v>15</v>
      </c>
      <c r="H464" s="1">
        <v>1.0</v>
      </c>
      <c r="I464" s="1">
        <v>1.0</v>
      </c>
      <c r="J464" s="1">
        <v>480.0</v>
      </c>
      <c r="K464" s="1">
        <v>250.0</v>
      </c>
      <c r="L464" s="1">
        <v>28.0</v>
      </c>
      <c r="M464" s="1">
        <v>120.0</v>
      </c>
      <c r="N464" s="1" t="s">
        <v>30</v>
      </c>
      <c r="O464" s="3" t="s">
        <v>521</v>
      </c>
    </row>
    <row r="465">
      <c r="A465" s="1" t="s">
        <v>522</v>
      </c>
      <c r="B465" s="1" t="str">
        <f>IFERROR(__xludf.DUMMYFUNCTION("GOOGLETRANSLATE(A:A,""en"",""vi"")"),"Kofta thịt cừu")</f>
        <v>Kofta thịt cừu</v>
      </c>
      <c r="C465" s="1">
        <v>0.0</v>
      </c>
      <c r="D465" s="1">
        <v>320.0</v>
      </c>
      <c r="E465" s="1" t="s">
        <v>35</v>
      </c>
      <c r="F465" s="1" t="s">
        <v>196</v>
      </c>
      <c r="G465" s="1" t="s">
        <v>82</v>
      </c>
      <c r="H465" s="1">
        <v>1.0</v>
      </c>
      <c r="I465" s="1">
        <v>1.0</v>
      </c>
      <c r="J465" s="1">
        <v>620.0</v>
      </c>
      <c r="K465" s="1">
        <v>380.0</v>
      </c>
      <c r="L465" s="1">
        <v>35.0</v>
      </c>
      <c r="M465" s="1">
        <v>60.0</v>
      </c>
      <c r="N465" s="1" t="s">
        <v>30</v>
      </c>
      <c r="O465" s="1" t="s">
        <v>523</v>
      </c>
    </row>
    <row r="466">
      <c r="A466" s="1" t="s">
        <v>524</v>
      </c>
      <c r="B466" s="1" t="str">
        <f>IFERROR(__xludf.DUMMYFUNCTION("GOOGLETRANSLATE(A:A,""en"",""vi"")"),"Labneh")</f>
        <v>Labneh</v>
      </c>
      <c r="C466" s="1">
        <v>4.0</v>
      </c>
      <c r="D466" s="1">
        <v>150.0</v>
      </c>
      <c r="E466" s="1" t="s">
        <v>71</v>
      </c>
      <c r="F466" s="1" t="s">
        <v>56</v>
      </c>
      <c r="G466" s="1" t="s">
        <v>56</v>
      </c>
      <c r="H466" s="1">
        <v>1.0</v>
      </c>
      <c r="I466" s="1">
        <v>1.0</v>
      </c>
      <c r="J466" s="1">
        <v>200.0</v>
      </c>
      <c r="K466" s="1">
        <v>240.0</v>
      </c>
      <c r="L466" s="1">
        <v>30.0</v>
      </c>
      <c r="M466" s="1">
        <v>350.0</v>
      </c>
      <c r="N466" s="1" t="s">
        <v>94</v>
      </c>
      <c r="O466" s="3" t="s">
        <v>525</v>
      </c>
    </row>
    <row r="467">
      <c r="A467" s="1" t="s">
        <v>526</v>
      </c>
      <c r="B467" s="1" t="str">
        <f>IFERROR(__xludf.DUMMYFUNCTION("GOOGLETRANSLATE(A:A,""en"",""vi"")"),"Kunafa")</f>
        <v>Kunafa</v>
      </c>
      <c r="C467" s="1">
        <v>75.0</v>
      </c>
      <c r="D467" s="1">
        <v>300.0</v>
      </c>
      <c r="E467" s="1" t="s">
        <v>453</v>
      </c>
      <c r="F467" s="1" t="s">
        <v>74</v>
      </c>
      <c r="G467" s="1" t="s">
        <v>15</v>
      </c>
      <c r="H467" s="1">
        <v>0.0</v>
      </c>
      <c r="I467" s="1">
        <v>0.0</v>
      </c>
      <c r="J467" s="1">
        <v>250.0</v>
      </c>
      <c r="K467" s="1">
        <v>100.0</v>
      </c>
      <c r="L467" s="1">
        <v>15.0</v>
      </c>
      <c r="M467" s="1">
        <v>120.0</v>
      </c>
      <c r="N467" s="1" t="s">
        <v>30</v>
      </c>
      <c r="O467" s="3" t="s">
        <v>527</v>
      </c>
    </row>
    <row r="468">
      <c r="A468" s="1" t="s">
        <v>528</v>
      </c>
      <c r="B468" s="1" t="str">
        <f>IFERROR(__xludf.DUMMYFUNCTION("GOOGLETRANSLATE(A:A,""en"",""vi"")"),"Shish Taouk")</f>
        <v>Shish Taouk</v>
      </c>
      <c r="C468" s="1">
        <v>0.0</v>
      </c>
      <c r="D468" s="1">
        <v>280.0</v>
      </c>
      <c r="E468" s="1" t="s">
        <v>74</v>
      </c>
      <c r="F468" s="1" t="s">
        <v>196</v>
      </c>
      <c r="G468" s="1" t="s">
        <v>48</v>
      </c>
      <c r="H468" s="1">
        <v>1.0</v>
      </c>
      <c r="I468" s="1">
        <v>1.0</v>
      </c>
      <c r="J468" s="1">
        <v>740.0</v>
      </c>
      <c r="K468" s="1">
        <v>380.0</v>
      </c>
      <c r="L468" s="1">
        <v>30.0</v>
      </c>
      <c r="M468" s="1">
        <v>60.0</v>
      </c>
      <c r="N468" s="1" t="s">
        <v>64</v>
      </c>
      <c r="O468" s="3" t="s">
        <v>529</v>
      </c>
    </row>
    <row r="469">
      <c r="A469" s="1" t="s">
        <v>530</v>
      </c>
      <c r="B469" s="1" t="str">
        <f>IFERROR(__xludf.DUMMYFUNCTION("GOOGLETRANSLATE(A:A,""en"",""vi"")"),"Shawarma cuốn")</f>
        <v>Shawarma cuốn</v>
      </c>
      <c r="C469" s="1">
        <v>20.0</v>
      </c>
      <c r="D469" s="1">
        <v>400.0</v>
      </c>
      <c r="E469" s="1" t="s">
        <v>354</v>
      </c>
      <c r="F469" s="1" t="s">
        <v>43</v>
      </c>
      <c r="G469" s="1" t="s">
        <v>95</v>
      </c>
      <c r="H469" s="1">
        <v>1.0</v>
      </c>
      <c r="I469" s="1">
        <v>1.0</v>
      </c>
      <c r="J469" s="1">
        <v>950.0</v>
      </c>
      <c r="K469" s="1">
        <v>420.0</v>
      </c>
      <c r="L469" s="1">
        <v>35.0</v>
      </c>
      <c r="M469" s="1">
        <v>100.0</v>
      </c>
      <c r="N469" s="1" t="s">
        <v>53</v>
      </c>
      <c r="O469" s="3" t="s">
        <v>511</v>
      </c>
    </row>
    <row r="470">
      <c r="A470" s="1" t="s">
        <v>531</v>
      </c>
      <c r="B470" s="1" t="str">
        <f>IFERROR(__xludf.DUMMYFUNCTION("GOOGLETRANSLATE(A:A,""en"",""vi"")"),"Mansaf")</f>
        <v>Mansaf</v>
      </c>
      <c r="C470" s="1">
        <v>40.0</v>
      </c>
      <c r="D470" s="1">
        <v>500.0</v>
      </c>
      <c r="E470" s="1" t="s">
        <v>124</v>
      </c>
      <c r="F470" s="1" t="s">
        <v>196</v>
      </c>
      <c r="G470" s="1" t="s">
        <v>281</v>
      </c>
      <c r="H470" s="1">
        <v>1.0</v>
      </c>
      <c r="I470" s="1">
        <v>1.0</v>
      </c>
      <c r="J470" s="1">
        <v>800.0</v>
      </c>
      <c r="K470" s="1">
        <v>550.0</v>
      </c>
      <c r="L470" s="1">
        <v>40.0</v>
      </c>
      <c r="M470" s="1">
        <v>150.0</v>
      </c>
      <c r="N470" s="1" t="s">
        <v>79</v>
      </c>
      <c r="O470" s="3" t="s">
        <v>532</v>
      </c>
    </row>
    <row r="471">
      <c r="A471" s="1" t="s">
        <v>533</v>
      </c>
      <c r="B471" s="1" t="str">
        <f>IFERROR(__xludf.DUMMYFUNCTION("GOOGLETRANSLATE(A:A,""en"",""vi"")"),"Medames xấu")</f>
        <v>Medames xấu</v>
      </c>
      <c r="C471" s="1">
        <v>40.0</v>
      </c>
      <c r="D471" s="1">
        <v>240.0</v>
      </c>
      <c r="E471" s="1" t="s">
        <v>453</v>
      </c>
      <c r="F471" s="1" t="s">
        <v>256</v>
      </c>
      <c r="G471" s="1" t="s">
        <v>30</v>
      </c>
      <c r="H471" s="1">
        <v>1.0</v>
      </c>
      <c r="I471" s="1">
        <v>1.0</v>
      </c>
      <c r="J471" s="1">
        <v>300.0</v>
      </c>
      <c r="K471" s="1">
        <v>600.0</v>
      </c>
      <c r="L471" s="1">
        <v>40.0</v>
      </c>
      <c r="M471" s="1">
        <v>80.0</v>
      </c>
      <c r="N471" s="1" t="s">
        <v>56</v>
      </c>
      <c r="O471" s="3" t="s">
        <v>534</v>
      </c>
    </row>
    <row r="472">
      <c r="A472" s="1" t="s">
        <v>535</v>
      </c>
      <c r="B472" s="1" t="str">
        <f>IFERROR(__xludf.DUMMYFUNCTION("GOOGLETRANSLATE(A:A,""en"",""vi"")"),"Thịt cừu Shawarma")</f>
        <v>Thịt cừu Shawarma</v>
      </c>
      <c r="C472" s="1">
        <v>20.0</v>
      </c>
      <c r="D472" s="1">
        <v>350.0</v>
      </c>
      <c r="E472" s="1" t="s">
        <v>43</v>
      </c>
      <c r="F472" s="1" t="s">
        <v>299</v>
      </c>
      <c r="G472" s="1" t="s">
        <v>95</v>
      </c>
      <c r="H472" s="1">
        <v>1.0</v>
      </c>
      <c r="I472" s="1">
        <v>1.0</v>
      </c>
      <c r="J472" s="1">
        <v>880.0</v>
      </c>
      <c r="K472" s="1">
        <v>410.0</v>
      </c>
      <c r="L472" s="1">
        <v>35.0</v>
      </c>
      <c r="M472" s="1">
        <v>60.0</v>
      </c>
      <c r="N472" s="1" t="s">
        <v>30</v>
      </c>
      <c r="O472" s="1" t="s">
        <v>536</v>
      </c>
    </row>
    <row r="473">
      <c r="A473" s="1" t="s">
        <v>537</v>
      </c>
      <c r="B473" s="1" t="str">
        <f>IFERROR(__xludf.DUMMYFUNCTION("GOOGLETRANSLATE(A:A,""en"",""vi"")"),"Laban")</f>
        <v>Laban</v>
      </c>
      <c r="C473" s="1">
        <v>4.0</v>
      </c>
      <c r="D473" s="1">
        <v>90.0</v>
      </c>
      <c r="E473" s="1" t="s">
        <v>256</v>
      </c>
      <c r="F473" s="1" t="s">
        <v>79</v>
      </c>
      <c r="G473" s="1" t="s">
        <v>79</v>
      </c>
      <c r="H473" s="1">
        <v>1.0</v>
      </c>
      <c r="I473" s="1">
        <v>1.0</v>
      </c>
      <c r="J473" s="1">
        <v>90.0</v>
      </c>
      <c r="K473" s="1">
        <v>220.0</v>
      </c>
      <c r="L473" s="1">
        <v>10.0</v>
      </c>
      <c r="M473" s="1">
        <v>120.0</v>
      </c>
      <c r="N473" s="1" t="s">
        <v>94</v>
      </c>
      <c r="O473" s="1" t="s">
        <v>538</v>
      </c>
    </row>
    <row r="474">
      <c r="A474" s="1" t="s">
        <v>539</v>
      </c>
      <c r="B474" s="1" t="str">
        <f>IFERROR(__xludf.DUMMYFUNCTION("GOOGLETRANSLATE(A:A,""en"",""vi"")"),"Muhallabia")</f>
        <v>Muhallabia</v>
      </c>
      <c r="C474" s="1">
        <v>25.0</v>
      </c>
      <c r="D474" s="1">
        <v>180.0</v>
      </c>
      <c r="E474" s="1" t="s">
        <v>196</v>
      </c>
      <c r="F474" s="1" t="s">
        <v>74</v>
      </c>
      <c r="G474" s="1" t="s">
        <v>35</v>
      </c>
      <c r="H474" s="1">
        <v>1.0</v>
      </c>
      <c r="I474" s="1">
        <v>1.0</v>
      </c>
      <c r="J474" s="1">
        <v>75.0</v>
      </c>
      <c r="K474" s="1">
        <v>150.0</v>
      </c>
      <c r="L474" s="1">
        <v>15.0</v>
      </c>
      <c r="M474" s="1">
        <v>150.0</v>
      </c>
      <c r="N474" s="1" t="s">
        <v>64</v>
      </c>
      <c r="O474" s="1" t="s">
        <v>540</v>
      </c>
    </row>
    <row r="475">
      <c r="A475" s="1" t="s">
        <v>541</v>
      </c>
      <c r="B475" s="1" t="str">
        <f>IFERROR(__xludf.DUMMYFUNCTION("GOOGLETRANSLATE(A:A,""en"",""vi"")"),"Gà Mandi")</f>
        <v>Gà Mandi</v>
      </c>
      <c r="C475" s="1">
        <v>45.0</v>
      </c>
      <c r="D475" s="1">
        <v>420.0</v>
      </c>
      <c r="E475" s="1" t="s">
        <v>124</v>
      </c>
      <c r="F475" s="1" t="s">
        <v>196</v>
      </c>
      <c r="G475" s="1" t="s">
        <v>48</v>
      </c>
      <c r="H475" s="1">
        <v>1.0</v>
      </c>
      <c r="I475" s="1">
        <v>1.0</v>
      </c>
      <c r="J475" s="1">
        <v>720.0</v>
      </c>
      <c r="K475" s="1">
        <v>390.0</v>
      </c>
      <c r="L475" s="1">
        <v>30.0</v>
      </c>
      <c r="M475" s="1">
        <v>80.0</v>
      </c>
      <c r="N475" s="1" t="s">
        <v>79</v>
      </c>
      <c r="O475" s="1" t="s">
        <v>542</v>
      </c>
    </row>
    <row r="476">
      <c r="A476" s="1" t="s">
        <v>543</v>
      </c>
      <c r="B476" s="1" t="str">
        <f>IFERROR(__xludf.DUMMYFUNCTION("GOOGLETRANSLATE(A:A,""en"",""vi"")"),"Kibbeh")</f>
        <v>Kibbeh</v>
      </c>
      <c r="C476" s="1">
        <v>30.0</v>
      </c>
      <c r="D476" s="1">
        <v>260.0</v>
      </c>
      <c r="E476" s="1" t="s">
        <v>82</v>
      </c>
      <c r="F476" s="1" t="s">
        <v>43</v>
      </c>
      <c r="G476" s="1" t="s">
        <v>15</v>
      </c>
      <c r="H476" s="1">
        <v>1.0</v>
      </c>
      <c r="I476" s="1">
        <v>1.0</v>
      </c>
      <c r="J476" s="1">
        <v>480.0</v>
      </c>
      <c r="K476" s="1">
        <v>350.0</v>
      </c>
      <c r="L476" s="1">
        <v>25.0</v>
      </c>
      <c r="M476" s="1">
        <v>60.0</v>
      </c>
      <c r="N476" s="1" t="s">
        <v>79</v>
      </c>
      <c r="O476" s="3" t="s">
        <v>544</v>
      </c>
    </row>
    <row r="477">
      <c r="A477" s="1" t="s">
        <v>545</v>
      </c>
      <c r="B477" s="1" t="str">
        <f>IFERROR(__xludf.DUMMYFUNCTION("GOOGLETRANSLATE(A:A,""en"",""vi"")"),"Samboosa")</f>
        <v>Samboosa</v>
      </c>
      <c r="C477" s="1">
        <v>80.0</v>
      </c>
      <c r="D477" s="1">
        <v>180.0</v>
      </c>
      <c r="E477" s="1" t="s">
        <v>82</v>
      </c>
      <c r="F477" s="1" t="s">
        <v>74</v>
      </c>
      <c r="G477" s="1" t="s">
        <v>56</v>
      </c>
      <c r="H477" s="1">
        <v>0.0</v>
      </c>
      <c r="I477" s="1">
        <v>0.0</v>
      </c>
      <c r="J477" s="1">
        <v>200.0</v>
      </c>
      <c r="K477" s="1">
        <v>180.0</v>
      </c>
      <c r="L477" s="1">
        <v>20.0</v>
      </c>
      <c r="M477" s="1">
        <v>20.0</v>
      </c>
      <c r="N477" s="1" t="s">
        <v>30</v>
      </c>
      <c r="O477" s="1" t="s">
        <v>546</v>
      </c>
    </row>
    <row r="478">
      <c r="A478" s="1" t="s">
        <v>405</v>
      </c>
      <c r="B478" s="1" t="str">
        <f>IFERROR(__xludf.DUMMYFUNCTION("GOOGLETRANSLATE(A:A,""en"",""vi"")"),"Cơm thập cẩm thịt cừu")</f>
        <v>Cơm thập cẩm thịt cừu</v>
      </c>
      <c r="C478" s="1">
        <v>50.0</v>
      </c>
      <c r="D478" s="1">
        <v>400.0</v>
      </c>
      <c r="E478" s="1" t="s">
        <v>124</v>
      </c>
      <c r="F478" s="1" t="s">
        <v>82</v>
      </c>
      <c r="G478" s="1" t="s">
        <v>170</v>
      </c>
      <c r="H478" s="1">
        <v>1.0</v>
      </c>
      <c r="I478" s="1">
        <v>1.0</v>
      </c>
      <c r="J478" s="1">
        <v>820.0</v>
      </c>
      <c r="K478" s="1">
        <v>480.0</v>
      </c>
      <c r="L478" s="1">
        <v>35.0</v>
      </c>
      <c r="M478" s="1">
        <v>60.0</v>
      </c>
      <c r="N478" s="1" t="s">
        <v>30</v>
      </c>
      <c r="O478" s="1" t="s">
        <v>407</v>
      </c>
    </row>
    <row r="479">
      <c r="A479" s="1" t="s">
        <v>547</v>
      </c>
      <c r="B479" s="1" t="str">
        <f>IFERROR(__xludf.DUMMYFUNCTION("GOOGLETRANSLATE(A:A,""en"",""vi"")"),"Nước ép xoài")</f>
        <v>Nước ép xoài</v>
      </c>
      <c r="C479" s="1">
        <v>55.0</v>
      </c>
      <c r="D479" s="1">
        <v>150.0</v>
      </c>
      <c r="E479" s="1" t="s">
        <v>354</v>
      </c>
      <c r="F479" s="1" t="s">
        <v>64</v>
      </c>
      <c r="G479" s="1" t="s">
        <v>94</v>
      </c>
      <c r="H479" s="1">
        <v>1.0</v>
      </c>
      <c r="I479" s="1">
        <v>1.0</v>
      </c>
      <c r="J479" s="1">
        <v>10.0</v>
      </c>
      <c r="K479" s="1">
        <v>200.0</v>
      </c>
      <c r="L479" s="1">
        <v>15.0</v>
      </c>
      <c r="M479" s="1">
        <v>25.0</v>
      </c>
      <c r="N479" s="1" t="s">
        <v>30</v>
      </c>
      <c r="O479" s="1" t="s">
        <v>548</v>
      </c>
    </row>
    <row r="480">
      <c r="A480" s="1" t="s">
        <v>549</v>
      </c>
      <c r="B480" s="1" t="str">
        <f>IFERROR(__xludf.DUMMYFUNCTION("GOOGLETRANSLATE(A:A,""en"",""vi"")"),"Kofta")</f>
        <v>Kofta</v>
      </c>
      <c r="C480" s="1">
        <v>0.0</v>
      </c>
      <c r="D480" s="1">
        <v>300.0</v>
      </c>
      <c r="E480" s="1" t="s">
        <v>56</v>
      </c>
      <c r="F480" s="1" t="s">
        <v>196</v>
      </c>
      <c r="G480" s="1" t="s">
        <v>48</v>
      </c>
      <c r="H480" s="1">
        <v>1.0</v>
      </c>
      <c r="I480" s="1">
        <v>1.0</v>
      </c>
      <c r="J480" s="1">
        <v>680.0</v>
      </c>
      <c r="K480" s="1">
        <v>420.0</v>
      </c>
      <c r="L480" s="1">
        <v>30.0</v>
      </c>
      <c r="M480" s="1">
        <v>60.0</v>
      </c>
      <c r="N480" s="1" t="s">
        <v>79</v>
      </c>
      <c r="O480" s="3" t="s">
        <v>550</v>
      </c>
    </row>
    <row r="481">
      <c r="A481" s="1" t="s">
        <v>551</v>
      </c>
      <c r="B481" s="1" t="str">
        <f>IFERROR(__xludf.DUMMYFUNCTION("GOOGLETRANSLATE(A:A,""en"",""vi"")"),"Makbous")</f>
        <v>Makbous</v>
      </c>
      <c r="C481" s="1">
        <v>55.0</v>
      </c>
      <c r="D481" s="1">
        <v>380.0</v>
      </c>
      <c r="E481" s="1" t="s">
        <v>124</v>
      </c>
      <c r="F481" s="1" t="s">
        <v>43</v>
      </c>
      <c r="G481" s="1" t="s">
        <v>48</v>
      </c>
      <c r="H481" s="1">
        <v>1.0</v>
      </c>
      <c r="I481" s="1">
        <v>1.0</v>
      </c>
      <c r="J481" s="1">
        <v>850.0</v>
      </c>
      <c r="K481" s="1">
        <v>380.0</v>
      </c>
      <c r="L481" s="1">
        <v>35.0</v>
      </c>
      <c r="M481" s="1">
        <v>90.0</v>
      </c>
      <c r="N481" s="1" t="s">
        <v>53</v>
      </c>
      <c r="O481" s="1" t="s">
        <v>552</v>
      </c>
    </row>
    <row r="482">
      <c r="A482" s="1" t="s">
        <v>553</v>
      </c>
      <c r="B482" s="1" t="str">
        <f>IFERROR(__xludf.DUMMYFUNCTION("GOOGLETRANSLATE(A:A,""en"",""vi"")"),"Cừu Ouzi")</f>
        <v>Cừu Ouzi</v>
      </c>
      <c r="C482" s="1">
        <v>40.0</v>
      </c>
      <c r="D482" s="1">
        <v>450.0</v>
      </c>
      <c r="E482" s="1" t="s">
        <v>406</v>
      </c>
      <c r="F482" s="1" t="s">
        <v>82</v>
      </c>
      <c r="G482" s="1" t="s">
        <v>82</v>
      </c>
      <c r="H482" s="1">
        <v>1.0</v>
      </c>
      <c r="I482" s="1">
        <v>1.0</v>
      </c>
      <c r="J482" s="1">
        <v>820.0</v>
      </c>
      <c r="K482" s="1">
        <v>550.0</v>
      </c>
      <c r="L482" s="1">
        <v>30.0</v>
      </c>
      <c r="M482" s="1">
        <v>120.0</v>
      </c>
      <c r="N482" s="1" t="s">
        <v>79</v>
      </c>
      <c r="O482" s="1" t="s">
        <v>554</v>
      </c>
    </row>
    <row r="483">
      <c r="A483" s="1" t="s">
        <v>555</v>
      </c>
      <c r="B483" s="1" t="str">
        <f>IFERROR(__xludf.DUMMYFUNCTION("GOOGLETRANSLATE(A:A,""en"",""vi"")"),"Fattoush")</f>
        <v>Fattoush</v>
      </c>
      <c r="C483" s="1">
        <v>25.0</v>
      </c>
      <c r="D483" s="1">
        <v>180.0</v>
      </c>
      <c r="E483" s="1" t="s">
        <v>196</v>
      </c>
      <c r="F483" s="1" t="s">
        <v>74</v>
      </c>
      <c r="G483" s="1" t="s">
        <v>35</v>
      </c>
      <c r="H483" s="1">
        <v>1.0</v>
      </c>
      <c r="I483" s="1">
        <v>1.0</v>
      </c>
      <c r="J483" s="1">
        <v>320.0</v>
      </c>
      <c r="K483" s="1">
        <v>250.0</v>
      </c>
      <c r="L483" s="1">
        <v>20.0</v>
      </c>
      <c r="M483" s="1">
        <v>120.0</v>
      </c>
      <c r="N483" s="1" t="s">
        <v>53</v>
      </c>
      <c r="O483" s="1" t="s">
        <v>556</v>
      </c>
    </row>
    <row r="484">
      <c r="A484" s="1" t="s">
        <v>531</v>
      </c>
      <c r="B484" s="1" t="str">
        <f>IFERROR(__xludf.DUMMYFUNCTION("GOOGLETRANSLATE(A:A,""en"",""vi"")"),"Mansaf")</f>
        <v>Mansaf</v>
      </c>
      <c r="C484" s="1">
        <v>40.0</v>
      </c>
      <c r="D484" s="1">
        <v>500.0</v>
      </c>
      <c r="E484" s="1" t="s">
        <v>124</v>
      </c>
      <c r="F484" s="1" t="s">
        <v>196</v>
      </c>
      <c r="G484" s="1" t="s">
        <v>281</v>
      </c>
      <c r="H484" s="1">
        <v>1.0</v>
      </c>
      <c r="I484" s="1">
        <v>1.0</v>
      </c>
      <c r="J484" s="1">
        <v>800.0</v>
      </c>
      <c r="K484" s="1">
        <v>550.0</v>
      </c>
      <c r="L484" s="1">
        <v>40.0</v>
      </c>
      <c r="M484" s="1">
        <v>150.0</v>
      </c>
      <c r="N484" s="1" t="s">
        <v>79</v>
      </c>
      <c r="O484" s="3" t="s">
        <v>532</v>
      </c>
    </row>
    <row r="485">
      <c r="A485" s="1" t="s">
        <v>557</v>
      </c>
      <c r="B485" s="1" t="str">
        <f>IFERROR(__xludf.DUMMYFUNCTION("GOOGLETRANSLATE(A:A,""en"",""vi"")"),"Kibbeh Nayyeh")</f>
        <v>Kibbeh Nayyeh</v>
      </c>
      <c r="C485" s="1">
        <v>0.0</v>
      </c>
      <c r="D485" s="1">
        <v>250.0</v>
      </c>
      <c r="E485" s="1" t="s">
        <v>43</v>
      </c>
      <c r="F485" s="1" t="s">
        <v>43</v>
      </c>
      <c r="G485" s="1" t="s">
        <v>48</v>
      </c>
      <c r="H485" s="1">
        <v>1.0</v>
      </c>
      <c r="I485" s="1">
        <v>1.0</v>
      </c>
      <c r="J485" s="1">
        <v>350.0</v>
      </c>
      <c r="K485" s="1">
        <v>300.0</v>
      </c>
      <c r="L485" s="1">
        <v>25.0</v>
      </c>
      <c r="M485" s="1">
        <v>50.0</v>
      </c>
      <c r="N485" s="1" t="s">
        <v>30</v>
      </c>
      <c r="O485" s="3" t="s">
        <v>544</v>
      </c>
    </row>
    <row r="486">
      <c r="A486" s="1" t="s">
        <v>558</v>
      </c>
      <c r="B486" s="1" t="str">
        <f>IFERROR(__xludf.DUMMYFUNCTION("GOOGLETRANSLATE(A:A,""en"",""vi"")"),"Bánh mì cuộn Falafel")</f>
        <v>Bánh mì cuộn Falafel</v>
      </c>
      <c r="C486" s="1">
        <v>30.0</v>
      </c>
      <c r="D486" s="1">
        <v>320.0</v>
      </c>
      <c r="E486" s="1" t="s">
        <v>354</v>
      </c>
      <c r="F486" s="1" t="s">
        <v>56</v>
      </c>
      <c r="G486" s="1" t="s">
        <v>48</v>
      </c>
      <c r="H486" s="1">
        <v>1.0</v>
      </c>
      <c r="I486" s="1">
        <v>1.0</v>
      </c>
      <c r="J486" s="1">
        <v>680.0</v>
      </c>
      <c r="K486" s="1">
        <v>350.0</v>
      </c>
      <c r="L486" s="1">
        <v>35.0</v>
      </c>
      <c r="M486" s="1">
        <v>80.0</v>
      </c>
      <c r="N486" s="1" t="s">
        <v>74</v>
      </c>
      <c r="O486" s="1" t="s">
        <v>559</v>
      </c>
    </row>
    <row r="487">
      <c r="A487" s="1" t="s">
        <v>560</v>
      </c>
      <c r="B487" s="1" t="str">
        <f>IFERROR(__xludf.DUMMYFUNCTION("GOOGLETRANSLATE(A:A,""en"",""vi"")"),"Labneh Manakish")</f>
        <v>Labneh Manakish</v>
      </c>
      <c r="C487" s="1">
        <v>40.0</v>
      </c>
      <c r="D487" s="1">
        <v>280.0</v>
      </c>
      <c r="E487" s="1" t="s">
        <v>299</v>
      </c>
      <c r="F487" s="1" t="s">
        <v>56</v>
      </c>
      <c r="G487" s="1" t="s">
        <v>43</v>
      </c>
      <c r="H487" s="1">
        <v>1.0</v>
      </c>
      <c r="I487" s="1">
        <v>1.0</v>
      </c>
      <c r="J487" s="1">
        <v>480.0</v>
      </c>
      <c r="K487" s="1">
        <v>250.0</v>
      </c>
      <c r="L487" s="1">
        <v>25.0</v>
      </c>
      <c r="M487" s="1">
        <v>120.0</v>
      </c>
      <c r="N487" s="1" t="s">
        <v>30</v>
      </c>
      <c r="O487" s="3" t="s">
        <v>525</v>
      </c>
    </row>
    <row r="488">
      <c r="A488" s="1" t="s">
        <v>561</v>
      </c>
      <c r="B488" s="1" t="str">
        <f>IFERROR(__xludf.DUMMYFUNCTION("GOOGLETRANSLATE(A:A,""en"",""vi"")"),"Arayes")</f>
        <v>Arayes</v>
      </c>
      <c r="C488" s="1">
        <v>50.0</v>
      </c>
      <c r="D488" s="1">
        <v>380.0</v>
      </c>
      <c r="E488" s="1" t="s">
        <v>299</v>
      </c>
      <c r="F488" s="1" t="s">
        <v>82</v>
      </c>
      <c r="G488" s="1" t="s">
        <v>95</v>
      </c>
      <c r="H488" s="1">
        <v>1.0</v>
      </c>
      <c r="I488" s="1">
        <v>1.0</v>
      </c>
      <c r="J488" s="1">
        <v>780.0</v>
      </c>
      <c r="K488" s="1">
        <v>400.0</v>
      </c>
      <c r="L488" s="1">
        <v>35.0</v>
      </c>
      <c r="M488" s="1">
        <v>100.0</v>
      </c>
      <c r="N488" s="1" t="s">
        <v>79</v>
      </c>
      <c r="O488" s="1" t="s">
        <v>562</v>
      </c>
    </row>
    <row r="489">
      <c r="A489" s="1" t="s">
        <v>526</v>
      </c>
      <c r="B489" s="1" t="str">
        <f>IFERROR(__xludf.DUMMYFUNCTION("GOOGLETRANSLATE(A:A,""en"",""vi"")"),"Kunafa")</f>
        <v>Kunafa</v>
      </c>
      <c r="C489" s="1">
        <v>75.0</v>
      </c>
      <c r="D489" s="1">
        <v>320.0</v>
      </c>
      <c r="E489" s="1" t="s">
        <v>453</v>
      </c>
      <c r="F489" s="1" t="s">
        <v>74</v>
      </c>
      <c r="G489" s="1" t="s">
        <v>170</v>
      </c>
      <c r="H489" s="1">
        <v>0.0</v>
      </c>
      <c r="I489" s="1">
        <v>0.0</v>
      </c>
      <c r="J489" s="1">
        <v>200.0</v>
      </c>
      <c r="K489" s="1">
        <v>100.0</v>
      </c>
      <c r="L489" s="1">
        <v>15.0</v>
      </c>
      <c r="M489" s="1">
        <v>120.0</v>
      </c>
      <c r="N489" s="1" t="s">
        <v>30</v>
      </c>
      <c r="O489" s="3" t="s">
        <v>527</v>
      </c>
    </row>
    <row r="490">
      <c r="A490" s="1" t="s">
        <v>563</v>
      </c>
      <c r="B490" s="1" t="str">
        <f>IFERROR(__xludf.DUMMYFUNCTION("GOOGLETRANSLATE(A:A,""en"",""vi"")"),"Bánh Baklava")</f>
        <v>Bánh Baklava</v>
      </c>
      <c r="C490" s="1">
        <v>55.0</v>
      </c>
      <c r="D490" s="1">
        <v>320.0</v>
      </c>
      <c r="E490" s="1" t="s">
        <v>299</v>
      </c>
      <c r="F490" s="1" t="s">
        <v>74</v>
      </c>
      <c r="G490" s="1" t="s">
        <v>48</v>
      </c>
      <c r="H490" s="1">
        <v>0.0</v>
      </c>
      <c r="I490" s="1">
        <v>0.0</v>
      </c>
      <c r="J490" s="1">
        <v>200.0</v>
      </c>
      <c r="K490" s="1">
        <v>100.0</v>
      </c>
      <c r="L490" s="1">
        <v>15.0</v>
      </c>
      <c r="M490" s="1">
        <v>120.0</v>
      </c>
      <c r="N490" s="1" t="s">
        <v>30</v>
      </c>
      <c r="O490" s="3" t="s">
        <v>564</v>
      </c>
    </row>
    <row r="491">
      <c r="A491" s="1" t="s">
        <v>565</v>
      </c>
      <c r="B491" s="1" t="str">
        <f>IFERROR(__xludf.DUMMYFUNCTION("GOOGLETRANSLATE(A:A,""en"",""vi"")"),"Trà Karak")</f>
        <v>Trà Karak</v>
      </c>
      <c r="C491" s="1">
        <v>30.0</v>
      </c>
      <c r="D491" s="1">
        <v>60.0</v>
      </c>
      <c r="E491" s="1" t="s">
        <v>56</v>
      </c>
      <c r="F491" s="1" t="s">
        <v>30</v>
      </c>
      <c r="G491" s="1" t="s">
        <v>64</v>
      </c>
      <c r="H491" s="1">
        <v>1.0</v>
      </c>
      <c r="I491" s="1">
        <v>1.0</v>
      </c>
      <c r="J491" s="1">
        <v>10.0</v>
      </c>
      <c r="K491" s="1">
        <v>50.0</v>
      </c>
      <c r="L491" s="1">
        <v>5.0</v>
      </c>
      <c r="M491" s="1">
        <v>10.0</v>
      </c>
      <c r="O491" s="1" t="s">
        <v>566</v>
      </c>
    </row>
    <row r="492">
      <c r="A492" s="1" t="s">
        <v>516</v>
      </c>
      <c r="B492" s="1" t="str">
        <f>IFERROR(__xludf.DUMMYFUNCTION("GOOGLETRANSLATE(A:A,""en"",""vi"")"),"Kabsa")</f>
        <v>Kabsa</v>
      </c>
      <c r="C492" s="1">
        <v>50.0</v>
      </c>
      <c r="D492" s="1">
        <v>420.0</v>
      </c>
      <c r="E492" s="1" t="s">
        <v>406</v>
      </c>
      <c r="F492" s="1" t="s">
        <v>82</v>
      </c>
      <c r="G492" s="1" t="s">
        <v>43</v>
      </c>
      <c r="H492" s="1">
        <v>1.0</v>
      </c>
      <c r="I492" s="1">
        <v>1.0</v>
      </c>
      <c r="J492" s="1">
        <v>780.0</v>
      </c>
      <c r="K492" s="1">
        <v>400.0</v>
      </c>
      <c r="L492" s="1">
        <v>35.0</v>
      </c>
      <c r="M492" s="1">
        <v>80.0</v>
      </c>
      <c r="N492" s="1" t="s">
        <v>79</v>
      </c>
      <c r="O492" s="1" t="s">
        <v>517</v>
      </c>
    </row>
    <row r="493">
      <c r="A493" s="1" t="s">
        <v>567</v>
      </c>
      <c r="B493" s="1" t="str">
        <f>IFERROR(__xludf.DUMMYFUNCTION("GOOGLETRANSLATE(A:A,""en"",""vi"")"),"Sambousek")</f>
        <v>Sambousek</v>
      </c>
      <c r="C493" s="1">
        <v>45.0</v>
      </c>
      <c r="D493" s="1">
        <v>240.0</v>
      </c>
      <c r="E493" s="1" t="s">
        <v>196</v>
      </c>
      <c r="F493" s="1" t="s">
        <v>56</v>
      </c>
      <c r="G493" s="1" t="s">
        <v>256</v>
      </c>
      <c r="H493" s="1">
        <v>1.0</v>
      </c>
      <c r="I493" s="1">
        <v>1.0</v>
      </c>
      <c r="J493" s="1">
        <v>360.0</v>
      </c>
      <c r="K493" s="1">
        <v>220.0</v>
      </c>
      <c r="L493" s="1">
        <v>20.0</v>
      </c>
      <c r="M493" s="1">
        <v>60.0</v>
      </c>
      <c r="N493" s="1" t="s">
        <v>30</v>
      </c>
      <c r="O493" s="1" t="s">
        <v>568</v>
      </c>
    </row>
    <row r="494">
      <c r="A494" s="1" t="s">
        <v>569</v>
      </c>
      <c r="B494" s="1" t="str">
        <f>IFERROR(__xludf.DUMMYFUNCTION("GOOGLETRANSLATE(A:A,""en"",""vi"")"),"Mujadara")</f>
        <v>Mujadara</v>
      </c>
      <c r="C494" s="1">
        <v>35.0</v>
      </c>
      <c r="D494" s="1">
        <v>320.0</v>
      </c>
      <c r="E494" s="1" t="s">
        <v>319</v>
      </c>
      <c r="F494" s="1" t="s">
        <v>56</v>
      </c>
      <c r="G494" s="1" t="s">
        <v>71</v>
      </c>
      <c r="H494" s="1">
        <v>1.0</v>
      </c>
      <c r="I494" s="1">
        <v>1.0</v>
      </c>
      <c r="J494" s="1">
        <v>520.0</v>
      </c>
      <c r="K494" s="1">
        <v>450.0</v>
      </c>
      <c r="L494" s="1">
        <v>30.0</v>
      </c>
      <c r="M494" s="1">
        <v>80.0</v>
      </c>
      <c r="N494" s="1" t="s">
        <v>35</v>
      </c>
      <c r="O494" s="3" t="s">
        <v>570</v>
      </c>
    </row>
    <row r="495">
      <c r="A495" s="1" t="s">
        <v>571</v>
      </c>
      <c r="B495" s="1" t="str">
        <f>IFERROR(__xludf.DUMMYFUNCTION("GOOGLETRANSLATE(A:A,""en"",""vi"")"),"Shakshuka")</f>
        <v>Shakshuka</v>
      </c>
      <c r="C495" s="1">
        <v>50.0</v>
      </c>
      <c r="D495" s="1">
        <v>250.0</v>
      </c>
      <c r="E495" s="1" t="s">
        <v>43</v>
      </c>
      <c r="F495" s="1" t="s">
        <v>56</v>
      </c>
      <c r="G495" s="1" t="s">
        <v>48</v>
      </c>
      <c r="H495" s="1">
        <v>1.0</v>
      </c>
      <c r="I495" s="1">
        <v>1.0</v>
      </c>
      <c r="J495" s="1">
        <v>480.0</v>
      </c>
      <c r="K495" s="1">
        <v>300.0</v>
      </c>
      <c r="L495" s="1">
        <v>20.0</v>
      </c>
      <c r="M495" s="1">
        <v>100.0</v>
      </c>
      <c r="N495" s="1" t="s">
        <v>53</v>
      </c>
      <c r="O495" s="3" t="s">
        <v>572</v>
      </c>
    </row>
    <row r="496">
      <c r="A496" s="1" t="s">
        <v>261</v>
      </c>
      <c r="B496" s="1" t="str">
        <f>IFERROR(__xludf.DUMMYFUNCTION("GOOGLETRANSLATE(A:A,""en"",""vi"")"),"Súp đậu lăng")</f>
        <v>Súp đậu lăng</v>
      </c>
      <c r="C496" s="1">
        <v>35.0</v>
      </c>
      <c r="D496" s="1">
        <v>180.0</v>
      </c>
      <c r="E496" s="1" t="s">
        <v>299</v>
      </c>
      <c r="F496" s="1" t="s">
        <v>35</v>
      </c>
      <c r="G496" s="1" t="s">
        <v>53</v>
      </c>
      <c r="H496" s="1">
        <v>1.0</v>
      </c>
      <c r="I496" s="1">
        <v>1.0</v>
      </c>
      <c r="J496" s="1">
        <v>480.0</v>
      </c>
      <c r="K496" s="1">
        <v>400.0</v>
      </c>
      <c r="L496" s="1">
        <v>25.0</v>
      </c>
      <c r="M496" s="1">
        <v>60.0</v>
      </c>
      <c r="N496" s="1" t="s">
        <v>35</v>
      </c>
      <c r="O496" s="3" t="s">
        <v>139</v>
      </c>
    </row>
    <row r="497">
      <c r="A497" s="1" t="s">
        <v>573</v>
      </c>
      <c r="B497" s="1" t="str">
        <f>IFERROR(__xludf.DUMMYFUNCTION("GOOGLETRANSLATE(A:A,""en"",""vi"")"),"Bánh mì hôi thối")</f>
        <v>Bánh mì hôi thối</v>
      </c>
      <c r="C497" s="1">
        <v>40.0</v>
      </c>
      <c r="D497" s="1">
        <v>300.0</v>
      </c>
      <c r="E497" s="1" t="s">
        <v>124</v>
      </c>
      <c r="F497" s="1" t="s">
        <v>43</v>
      </c>
      <c r="G497" s="1" t="s">
        <v>71</v>
      </c>
      <c r="H497" s="1">
        <v>1.0</v>
      </c>
      <c r="I497" s="1">
        <v>1.0</v>
      </c>
      <c r="J497" s="1">
        <v>580.0</v>
      </c>
      <c r="K497" s="1">
        <v>450.0</v>
      </c>
      <c r="L497" s="1">
        <v>35.0</v>
      </c>
      <c r="M497" s="1">
        <v>120.0</v>
      </c>
      <c r="N497" s="1" t="s">
        <v>71</v>
      </c>
      <c r="O497" s="1" t="s">
        <v>574</v>
      </c>
    </row>
    <row r="498">
      <c r="A498" s="1" t="s">
        <v>575</v>
      </c>
      <c r="B498" s="1" t="str">
        <f>IFERROR(__xludf.DUMMYFUNCTION("GOOGLETRANSLATE(A:A,""en"",""vi"")"),"Gà Shawarma")</f>
        <v>Gà Shawarma</v>
      </c>
      <c r="C498" s="1">
        <v>20.0</v>
      </c>
      <c r="D498" s="1">
        <v>350.0</v>
      </c>
      <c r="E498" s="1" t="s">
        <v>82</v>
      </c>
      <c r="F498" s="1" t="s">
        <v>299</v>
      </c>
      <c r="G498" s="1" t="s">
        <v>48</v>
      </c>
      <c r="H498" s="1">
        <v>1.0</v>
      </c>
      <c r="I498" s="1">
        <v>1.0</v>
      </c>
      <c r="J498" s="1">
        <v>880.0</v>
      </c>
      <c r="K498" s="1">
        <v>420.0</v>
      </c>
      <c r="L498" s="1">
        <v>35.0</v>
      </c>
      <c r="M498" s="1">
        <v>60.0</v>
      </c>
      <c r="N498" s="1" t="s">
        <v>30</v>
      </c>
      <c r="O498" s="1" t="s">
        <v>576</v>
      </c>
    </row>
    <row r="499">
      <c r="A499" s="1" t="s">
        <v>577</v>
      </c>
      <c r="B499" s="1" t="str">
        <f>IFERROR(__xludf.DUMMYFUNCTION("GOOGLETRANSLATE(A:A,""en"",""vi"")"),"Súp Harira")</f>
        <v>Súp Harira</v>
      </c>
      <c r="C499" s="1">
        <v>40.0</v>
      </c>
      <c r="D499" s="1">
        <v>220.0</v>
      </c>
      <c r="E499" s="1" t="s">
        <v>299</v>
      </c>
      <c r="F499" s="1" t="s">
        <v>56</v>
      </c>
      <c r="G499" s="1" t="s">
        <v>35</v>
      </c>
      <c r="H499" s="1">
        <v>1.0</v>
      </c>
      <c r="I499" s="1">
        <v>1.0</v>
      </c>
      <c r="J499" s="1">
        <v>550.0</v>
      </c>
      <c r="K499" s="1">
        <v>320.0</v>
      </c>
      <c r="L499" s="1">
        <v>30.0</v>
      </c>
      <c r="M499" s="1">
        <v>80.0</v>
      </c>
      <c r="N499" s="1" t="s">
        <v>53</v>
      </c>
      <c r="O499" s="1" t="s">
        <v>578</v>
      </c>
    </row>
    <row r="500">
      <c r="A500" s="1" t="s">
        <v>579</v>
      </c>
      <c r="B500" s="1" t="str">
        <f>IFERROR(__xludf.DUMMYFUNCTION("GOOGLETRANSLATE(A:A,""en"",""vi"")"),"Cừu Kabsa")</f>
        <v>Cừu Kabsa</v>
      </c>
      <c r="C500" s="1">
        <v>50.0</v>
      </c>
      <c r="D500" s="1">
        <v>480.0</v>
      </c>
      <c r="E500" s="1" t="s">
        <v>453</v>
      </c>
      <c r="F500" s="1" t="s">
        <v>196</v>
      </c>
      <c r="G500" s="1" t="s">
        <v>95</v>
      </c>
      <c r="H500" s="1">
        <v>1.0</v>
      </c>
      <c r="I500" s="1">
        <v>1.0</v>
      </c>
      <c r="J500" s="1">
        <v>840.0</v>
      </c>
      <c r="K500" s="1">
        <v>470.0</v>
      </c>
      <c r="L500" s="1">
        <v>30.0</v>
      </c>
      <c r="M500" s="1">
        <v>120.0</v>
      </c>
      <c r="N500" s="1" t="s">
        <v>79</v>
      </c>
      <c r="O500" s="1" t="s">
        <v>580</v>
      </c>
    </row>
    <row r="501">
      <c r="A501" s="1" t="s">
        <v>581</v>
      </c>
      <c r="B501" s="1" t="str">
        <f>IFERROR(__xludf.DUMMYFUNCTION("GOOGLETRANSLATE(A:A,""en"",""vi"")"),"Maamoul")</f>
        <v>Maamoul</v>
      </c>
      <c r="C501" s="1">
        <v>68.0</v>
      </c>
      <c r="D501" s="1">
        <v>180.0</v>
      </c>
      <c r="E501" s="1" t="s">
        <v>82</v>
      </c>
      <c r="F501" s="1" t="s">
        <v>79</v>
      </c>
      <c r="G501" s="1" t="s">
        <v>56</v>
      </c>
      <c r="H501" s="1">
        <v>0.0</v>
      </c>
      <c r="I501" s="1">
        <v>0.0</v>
      </c>
      <c r="J501" s="1">
        <v>30.0</v>
      </c>
      <c r="K501" s="1">
        <v>80.0</v>
      </c>
      <c r="L501" s="1">
        <v>15.0</v>
      </c>
      <c r="M501" s="1">
        <v>15.0</v>
      </c>
      <c r="N501" s="1" t="s">
        <v>64</v>
      </c>
      <c r="O501" s="3" t="s">
        <v>582</v>
      </c>
    </row>
    <row r="502">
      <c r="A502" s="1" t="s">
        <v>583</v>
      </c>
      <c r="B502" s="1" t="str">
        <f>IFERROR(__xludf.DUMMYFUNCTION("GOOGLETRANSLATE(A:A,""en"",""vi"")"),"Baba Ganoush")</f>
        <v>Baba Ganoush</v>
      </c>
      <c r="C502" s="1">
        <v>10.0</v>
      </c>
      <c r="D502" s="1">
        <v>150.0</v>
      </c>
      <c r="E502" s="1" t="s">
        <v>56</v>
      </c>
      <c r="F502" s="1" t="s">
        <v>30</v>
      </c>
      <c r="G502" s="1" t="s">
        <v>256</v>
      </c>
      <c r="H502" s="1">
        <v>1.0</v>
      </c>
      <c r="I502" s="1">
        <v>1.0</v>
      </c>
      <c r="J502" s="1">
        <v>180.0</v>
      </c>
      <c r="K502" s="1">
        <v>210.0</v>
      </c>
      <c r="L502" s="1">
        <v>20.0</v>
      </c>
      <c r="M502" s="1">
        <v>30.0</v>
      </c>
      <c r="N502" s="1" t="s">
        <v>53</v>
      </c>
      <c r="O502" s="1" t="s">
        <v>584</v>
      </c>
    </row>
    <row r="503">
      <c r="A503" s="1" t="s">
        <v>585</v>
      </c>
      <c r="B503" s="1" t="str">
        <f>IFERROR(__xludf.DUMMYFUNCTION("GOOGLETRANSLATE(A:A,""en"",""vi"")"),"Za'atar Manakish")</f>
        <v>Za'atar Manakish</v>
      </c>
      <c r="C503" s="1">
        <v>55.0</v>
      </c>
      <c r="D503" s="1">
        <v>250.0</v>
      </c>
      <c r="E503" s="1" t="s">
        <v>299</v>
      </c>
      <c r="F503" s="1" t="s">
        <v>74</v>
      </c>
      <c r="G503" s="1" t="s">
        <v>256</v>
      </c>
      <c r="H503" s="1">
        <v>1.0</v>
      </c>
      <c r="I503" s="1">
        <v>1.0</v>
      </c>
      <c r="J503" s="1">
        <v>380.0</v>
      </c>
      <c r="K503" s="1">
        <v>220.0</v>
      </c>
      <c r="L503" s="1">
        <v>25.0</v>
      </c>
      <c r="M503" s="1">
        <v>120.0</v>
      </c>
      <c r="N503" s="1" t="s">
        <v>30</v>
      </c>
      <c r="O503" s="1" t="s">
        <v>586</v>
      </c>
    </row>
  </sheetData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  <hyperlink r:id="rId12" ref="O18"/>
    <hyperlink r:id="rId13" ref="O19"/>
    <hyperlink r:id="rId14" ref="O20"/>
    <hyperlink r:id="rId15" ref="O21"/>
    <hyperlink r:id="rId16" ref="O22"/>
    <hyperlink r:id="rId17" ref="O23"/>
    <hyperlink r:id="rId18" ref="O24"/>
    <hyperlink r:id="rId19" ref="O25"/>
    <hyperlink r:id="rId20" ref="O26"/>
    <hyperlink r:id="rId21" ref="O27"/>
    <hyperlink r:id="rId22" ref="O28"/>
    <hyperlink r:id="rId23" ref="O32"/>
    <hyperlink r:id="rId24" ref="O33"/>
    <hyperlink r:id="rId25" ref="O34"/>
    <hyperlink r:id="rId26" ref="O38"/>
    <hyperlink r:id="rId27" ref="O39"/>
    <hyperlink r:id="rId28" ref="O40"/>
    <hyperlink r:id="rId29" ref="O42"/>
    <hyperlink r:id="rId30" ref="O45"/>
    <hyperlink r:id="rId31" ref="O49"/>
    <hyperlink r:id="rId32" ref="O50"/>
    <hyperlink r:id="rId33" ref="O55"/>
    <hyperlink r:id="rId34" ref="O56"/>
    <hyperlink r:id="rId35" ref="O57"/>
    <hyperlink r:id="rId36" ref="O59"/>
    <hyperlink r:id="rId37" ref="O61"/>
    <hyperlink r:id="rId38" ref="O62"/>
    <hyperlink r:id="rId39" ref="O64"/>
    <hyperlink r:id="rId40" ref="O65"/>
    <hyperlink r:id="rId41" ref="O66"/>
    <hyperlink r:id="rId42" ref="O67"/>
    <hyperlink r:id="rId43" ref="O68"/>
    <hyperlink r:id="rId44" ref="O69"/>
    <hyperlink r:id="rId45" ref="O71"/>
    <hyperlink r:id="rId46" ref="O72"/>
    <hyperlink r:id="rId47" ref="O73"/>
    <hyperlink r:id="rId48" ref="O75"/>
    <hyperlink r:id="rId49" ref="O77"/>
    <hyperlink r:id="rId50" ref="O79"/>
    <hyperlink r:id="rId51" ref="O80"/>
    <hyperlink r:id="rId52" ref="O81"/>
    <hyperlink r:id="rId53" ref="O83"/>
    <hyperlink r:id="rId54" ref="O84"/>
    <hyperlink r:id="rId55" ref="O85"/>
    <hyperlink r:id="rId56" ref="O86"/>
    <hyperlink r:id="rId57" ref="O87"/>
    <hyperlink r:id="rId58" ref="O89"/>
    <hyperlink r:id="rId59" ref="O94"/>
    <hyperlink r:id="rId60" ref="O95"/>
    <hyperlink r:id="rId61" ref="O101"/>
    <hyperlink r:id="rId62" ref="O102"/>
    <hyperlink r:id="rId63" ref="O105"/>
    <hyperlink r:id="rId64" ref="O106"/>
    <hyperlink r:id="rId65" ref="O111"/>
    <hyperlink r:id="rId66" ref="O114"/>
    <hyperlink r:id="rId67" ref="O116"/>
    <hyperlink r:id="rId68" ref="O117"/>
    <hyperlink r:id="rId69" ref="O118"/>
    <hyperlink r:id="rId70" ref="O119"/>
    <hyperlink r:id="rId71" ref="O121"/>
    <hyperlink r:id="rId72" ref="O126"/>
    <hyperlink r:id="rId73" ref="O127"/>
    <hyperlink r:id="rId74" ref="O128"/>
    <hyperlink r:id="rId75" ref="O129"/>
    <hyperlink r:id="rId76" ref="O131"/>
    <hyperlink r:id="rId77" ref="O132"/>
    <hyperlink r:id="rId78" ref="O133"/>
    <hyperlink r:id="rId79" ref="O134"/>
    <hyperlink r:id="rId80" ref="O135"/>
    <hyperlink r:id="rId81" ref="O136"/>
    <hyperlink r:id="rId82" ref="O137"/>
    <hyperlink r:id="rId83" ref="O138"/>
    <hyperlink r:id="rId84" ref="O141"/>
    <hyperlink r:id="rId85" ref="O143"/>
    <hyperlink r:id="rId86" ref="O144"/>
    <hyperlink r:id="rId87" ref="O145"/>
    <hyperlink r:id="rId88" ref="O147"/>
    <hyperlink r:id="rId89" ref="O148"/>
    <hyperlink r:id="rId90" ref="O150"/>
    <hyperlink r:id="rId91" ref="O151"/>
    <hyperlink r:id="rId92" ref="O152"/>
    <hyperlink r:id="rId93" ref="O153"/>
    <hyperlink r:id="rId94" ref="O154"/>
    <hyperlink r:id="rId95" ref="O155"/>
    <hyperlink r:id="rId96" ref="O158"/>
    <hyperlink r:id="rId97" ref="O160"/>
    <hyperlink r:id="rId98" ref="O161"/>
    <hyperlink r:id="rId99" ref="O162"/>
    <hyperlink r:id="rId100" ref="O163"/>
    <hyperlink r:id="rId101" ref="O164"/>
    <hyperlink r:id="rId102" ref="O165"/>
    <hyperlink r:id="rId103" ref="O166"/>
    <hyperlink r:id="rId104" ref="O171"/>
    <hyperlink r:id="rId105" ref="O172"/>
    <hyperlink r:id="rId106" ref="O176"/>
    <hyperlink r:id="rId107" ref="O178"/>
    <hyperlink r:id="rId108" ref="O179"/>
    <hyperlink r:id="rId109" ref="O180"/>
    <hyperlink r:id="rId110" ref="O182"/>
    <hyperlink r:id="rId111" ref="O183"/>
    <hyperlink r:id="rId112" ref="O184"/>
    <hyperlink r:id="rId113" ref="O185"/>
    <hyperlink r:id="rId114" ref="O186"/>
    <hyperlink r:id="rId115" ref="O187"/>
    <hyperlink r:id="rId116" ref="O191"/>
    <hyperlink r:id="rId117" ref="O194"/>
    <hyperlink r:id="rId118" ref="O195"/>
    <hyperlink r:id="rId119" ref="O201"/>
    <hyperlink r:id="rId120" ref="O202"/>
    <hyperlink r:id="rId121" ref="O203"/>
    <hyperlink r:id="rId122" ref="O207"/>
    <hyperlink r:id="rId123" ref="O208"/>
    <hyperlink r:id="rId124" ref="O210"/>
    <hyperlink r:id="rId125" ref="O211"/>
    <hyperlink r:id="rId126" ref="O213"/>
    <hyperlink r:id="rId127" ref="O214"/>
    <hyperlink r:id="rId128" ref="O215"/>
    <hyperlink r:id="rId129" ref="O216"/>
    <hyperlink r:id="rId130" ref="O218"/>
    <hyperlink r:id="rId131" ref="O219"/>
    <hyperlink r:id="rId132" ref="O221"/>
    <hyperlink r:id="rId133" ref="O223"/>
    <hyperlink r:id="rId134" ref="O227"/>
    <hyperlink r:id="rId135" ref="O229"/>
    <hyperlink r:id="rId136" ref="O234"/>
    <hyperlink r:id="rId137" ref="O237"/>
    <hyperlink r:id="rId138" ref="O238"/>
    <hyperlink r:id="rId139" ref="O239"/>
    <hyperlink r:id="rId140" ref="O240"/>
    <hyperlink r:id="rId141" ref="O242"/>
    <hyperlink r:id="rId142" ref="O243"/>
    <hyperlink r:id="rId143" ref="O244"/>
    <hyperlink r:id="rId144" ref="O245"/>
    <hyperlink r:id="rId145" ref="O246"/>
    <hyperlink r:id="rId146" ref="O247"/>
    <hyperlink r:id="rId147" ref="O248"/>
    <hyperlink r:id="rId148" ref="O249"/>
    <hyperlink r:id="rId149" ref="O251"/>
    <hyperlink r:id="rId150" ref="O252"/>
    <hyperlink r:id="rId151" ref="O253"/>
    <hyperlink r:id="rId152" ref="O255"/>
    <hyperlink r:id="rId153" ref="O260"/>
    <hyperlink r:id="rId154" ref="O262"/>
    <hyperlink r:id="rId155" ref="O263"/>
    <hyperlink r:id="rId156" ref="O265"/>
    <hyperlink r:id="rId157" ref="O270"/>
    <hyperlink r:id="rId158" ref="O274"/>
    <hyperlink r:id="rId159" ref="O275"/>
    <hyperlink r:id="rId160" ref="O276"/>
    <hyperlink r:id="rId161" ref="O277"/>
    <hyperlink r:id="rId162" ref="O279"/>
    <hyperlink r:id="rId163" ref="O280"/>
    <hyperlink r:id="rId164" ref="O282"/>
    <hyperlink r:id="rId165" ref="O287"/>
    <hyperlink r:id="rId166" ref="O291"/>
    <hyperlink r:id="rId167" ref="O292"/>
    <hyperlink r:id="rId168" ref="O293"/>
    <hyperlink r:id="rId169" ref="O295"/>
    <hyperlink r:id="rId170" ref="O296"/>
    <hyperlink r:id="rId171" ref="O298"/>
    <hyperlink r:id="rId172" ref="O299"/>
    <hyperlink r:id="rId173" ref="O300"/>
    <hyperlink r:id="rId174" ref="O301"/>
    <hyperlink r:id="rId175" ref="O302"/>
    <hyperlink r:id="rId176" ref="O303"/>
    <hyperlink r:id="rId177" ref="O304"/>
    <hyperlink r:id="rId178" ref="O305"/>
    <hyperlink r:id="rId179" ref="O307"/>
    <hyperlink r:id="rId180" ref="O312"/>
    <hyperlink r:id="rId181" ref="O316"/>
    <hyperlink r:id="rId182" ref="O317"/>
    <hyperlink r:id="rId183" ref="O318"/>
    <hyperlink r:id="rId184" ref="O319"/>
    <hyperlink r:id="rId185" ref="O323"/>
    <hyperlink r:id="rId186" ref="O324"/>
    <hyperlink r:id="rId187" ref="O325"/>
    <hyperlink r:id="rId188" ref="O326"/>
    <hyperlink r:id="rId189" ref="O327"/>
    <hyperlink r:id="rId190" ref="O332"/>
    <hyperlink r:id="rId191" ref="O335"/>
    <hyperlink r:id="rId192" ref="O338"/>
    <hyperlink r:id="rId193" ref="O340"/>
    <hyperlink r:id="rId194" ref="O342"/>
    <hyperlink r:id="rId195" ref="O343"/>
    <hyperlink r:id="rId196" ref="O348"/>
    <hyperlink r:id="rId197" ref="O350"/>
    <hyperlink r:id="rId198" ref="O352"/>
    <hyperlink r:id="rId199" ref="O353"/>
    <hyperlink r:id="rId200" ref="O354"/>
    <hyperlink r:id="rId201" ref="O355"/>
    <hyperlink r:id="rId202" ref="O357"/>
    <hyperlink r:id="rId203" ref="O358"/>
    <hyperlink r:id="rId204" ref="O366"/>
    <hyperlink r:id="rId205" ref="O370"/>
    <hyperlink r:id="rId206" ref="O372"/>
    <hyperlink r:id="rId207" ref="O379"/>
    <hyperlink r:id="rId208" ref="O382"/>
    <hyperlink r:id="rId209" ref="O383"/>
    <hyperlink r:id="rId210" ref="O387"/>
    <hyperlink r:id="rId211" ref="O389"/>
    <hyperlink r:id="rId212" ref="O393"/>
    <hyperlink r:id="rId213" ref="O394"/>
    <hyperlink r:id="rId214" ref="O397"/>
    <hyperlink r:id="rId215" ref="O398"/>
    <hyperlink r:id="rId216" ref="O400"/>
    <hyperlink r:id="rId217" ref="O401"/>
    <hyperlink r:id="rId218" ref="O403"/>
    <hyperlink r:id="rId219" ref="O405"/>
    <hyperlink r:id="rId220" ref="O406"/>
    <hyperlink r:id="rId221" ref="O409"/>
    <hyperlink r:id="rId222" ref="O411"/>
    <hyperlink r:id="rId223" ref="O415"/>
    <hyperlink r:id="rId224" ref="O416"/>
    <hyperlink r:id="rId225" ref="O418"/>
    <hyperlink r:id="rId226" ref="O427"/>
    <hyperlink r:id="rId227" ref="O430"/>
    <hyperlink r:id="rId228" ref="O433"/>
    <hyperlink r:id="rId229" ref="O435"/>
    <hyperlink r:id="rId230" ref="O436"/>
    <hyperlink r:id="rId231" ref="O438"/>
    <hyperlink r:id="rId232" ref="O439"/>
    <hyperlink r:id="rId233" ref="O441"/>
    <hyperlink r:id="rId234" ref="O442"/>
    <hyperlink r:id="rId235" ref="O445"/>
    <hyperlink r:id="rId236" ref="O446"/>
    <hyperlink r:id="rId237" ref="O447"/>
    <hyperlink r:id="rId238" ref="O448"/>
    <hyperlink r:id="rId239" ref="O450"/>
    <hyperlink r:id="rId240" ref="O452"/>
    <hyperlink r:id="rId241" ref="O453"/>
    <hyperlink r:id="rId242" ref="O455"/>
    <hyperlink r:id="rId243" ref="O456"/>
    <hyperlink r:id="rId244" ref="O459"/>
    <hyperlink r:id="rId245" ref="O463"/>
    <hyperlink r:id="rId246" ref="O464"/>
    <hyperlink r:id="rId247" ref="O466"/>
    <hyperlink r:id="rId248" ref="O467"/>
    <hyperlink r:id="rId249" ref="O468"/>
    <hyperlink r:id="rId250" ref="O469"/>
    <hyperlink r:id="rId251" ref="O470"/>
    <hyperlink r:id="rId252" ref="O471"/>
    <hyperlink r:id="rId253" ref="O476"/>
    <hyperlink r:id="rId254" ref="O480"/>
    <hyperlink r:id="rId255" ref="O484"/>
    <hyperlink r:id="rId256" ref="O485"/>
    <hyperlink r:id="rId257" ref="O487"/>
    <hyperlink r:id="rId258" ref="O489"/>
    <hyperlink r:id="rId259" ref="O490"/>
    <hyperlink r:id="rId260" ref="O494"/>
    <hyperlink r:id="rId261" ref="O495"/>
    <hyperlink r:id="rId262" ref="O496"/>
    <hyperlink r:id="rId263" ref="O501"/>
  </hyperlinks>
  <drawing r:id="rId264"/>
</worksheet>
</file>