
<file path=[Content_Types].xml><?xml version="1.0" encoding="utf-8"?>
<Types xmlns="http://schemas.openxmlformats.org/package/2006/content-types"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 activeTab="1"/>
  </bookViews>
  <sheets>
    <sheet name="Bài 1" sheetId="23" r:id="rId1"/>
    <sheet name="Bài 2" sheetId="24" r:id="rId2"/>
    <sheet name="Bài 3" sheetId="3" r:id="rId3"/>
    <sheet name="Bài 4" sheetId="4" r:id="rId4"/>
    <sheet name="Bài 5" sheetId="21" r:id="rId5"/>
    <sheet name="Bài 6" sheetId="5" r:id="rId6"/>
    <sheet name="Bài 7" sheetId="6" r:id="rId7"/>
    <sheet name="Bài 8" sheetId="7" r:id="rId8"/>
    <sheet name="Bài 9" sheetId="8" r:id="rId9"/>
    <sheet name="Bài 10" sheetId="9" r:id="rId10"/>
    <sheet name="Bài 11" sheetId="10" r:id="rId11"/>
    <sheet name="Bài 12" sheetId="11" r:id="rId12"/>
    <sheet name="Bài 13" sheetId="12" r:id="rId13"/>
    <sheet name="Bài 14" sheetId="13" r:id="rId14"/>
    <sheet name="Bài 15" sheetId="14" r:id="rId15"/>
    <sheet name="Bài 16" sheetId="15" r:id="rId16"/>
    <sheet name="Bài 17" sheetId="16" r:id="rId17"/>
    <sheet name="Bài 18" sheetId="17" r:id="rId18"/>
    <sheet name="Bài 19" sheetId="18" r:id="rId19"/>
    <sheet name="Bài 20" sheetId="19" r:id="rId20"/>
    <sheet name="Bài 21" sheetId="22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<sst xmlns="http://schemas.openxmlformats.org/spreadsheetml/2006/main" count="436" uniqueCount="202">
  <si>
    <t>#</t>
  </si>
  <si>
    <t>Test condition</t>
  </si>
  <si>
    <t>Input</t>
  </si>
  <si>
    <t>expected Result</t>
  </si>
  <si>
    <t>Status</t>
  </si>
  <si>
    <t>firstRadius</t>
  </si>
  <si>
    <t>secRadius</t>
  </si>
  <si>
    <t>distance</t>
  </si>
  <si>
    <t>distance = 0 (T) and firstRadius = secRadius (T)</t>
  </si>
  <si>
    <t>P</t>
  </si>
  <si>
    <t>distance = 0 (T) and firstRadius &lt; secRadius (F)</t>
  </si>
  <si>
    <t>distance = 0 (T) and firstRadius &gt; secRadius (F)</t>
  </si>
  <si>
    <t>distance = 0 (F)</t>
  </si>
  <si>
    <t>distance = 0 (F) &amp;&amp; distance &lt;0 (F)</t>
  </si>
  <si>
    <t>exception</t>
  </si>
  <si>
    <t>X</t>
  </si>
  <si>
    <t>Y</t>
  </si>
  <si>
    <t>Z</t>
  </si>
  <si>
    <t>X=1 or X =2 (T)</t>
  </si>
  <si>
    <t>A</t>
  </si>
  <si>
    <t>X=1 or X =2 (F) and Y &lt;=10 (T)</t>
  </si>
  <si>
    <t>B</t>
  </si>
  <si>
    <t>X=1 or X =2 (F) and Y &lt;=10 (F) and Z &lt; 5(T)</t>
  </si>
  <si>
    <t>C</t>
  </si>
  <si>
    <t>X=1 or X =2 (F) and Y &lt;=10 (F) and Z &lt; 5(F)</t>
  </si>
  <si>
    <t>D</t>
  </si>
  <si>
    <t>s</t>
  </si>
  <si>
    <t>Thiết kế test case</t>
  </si>
  <si>
    <t>Path</t>
  </si>
  <si>
    <t>Expected result</t>
  </si>
  <si>
    <t>Actual Result</t>
  </si>
  <si>
    <t>Max</t>
  </si>
  <si>
    <t>Mean</t>
  </si>
  <si>
    <t>A&gt;B &amp;&amp; A&gt;C</t>
  </si>
  <si>
    <t>1-4, 5,6,7,15,16</t>
  </si>
  <si>
    <t>A&gt;B &amp;&amp; A&lt;=C</t>
  </si>
  <si>
    <t>1-4, 5,6,8,9,15,16</t>
  </si>
  <si>
    <t>F</t>
  </si>
  <si>
    <t>A&lt;=B &amp;&amp; B&gt;C</t>
  </si>
  <si>
    <t>1-4, 5, 10,11, 12, 15, 16</t>
  </si>
  <si>
    <t>A&lt;=B &amp;&amp; B&lt;=C</t>
  </si>
  <si>
    <t>1-4, 5, 10,11, 13, 14, 15, 16</t>
  </si>
  <si>
    <t>a</t>
  </si>
  <si>
    <t>b</t>
  </si>
  <si>
    <t>c</t>
  </si>
  <si>
    <t>a&gt;0 &amp;&amp; b&gt;0 &amp;&amp; c&gt;0 (T) &amp;&amp; max &lt; b (F) &amp;&amp; max &lt; c (F)</t>
  </si>
  <si>
    <t>1-3,4,5,8,12</t>
  </si>
  <si>
    <t>a&gt;0 &amp;&amp; b&gt;0 &amp;&amp; c&gt;0 (F)</t>
  </si>
  <si>
    <t>1-3,4,6,7</t>
  </si>
  <si>
    <t>a&gt;0 &amp;&amp; b&gt;0 &amp;&amp; c&gt;0 (T) &amp;&amp; max &lt; b (T) &amp;&amp; max &lt; c (F)</t>
  </si>
  <si>
    <t>1-3,4,5,8,9,10,12</t>
  </si>
  <si>
    <t>a&gt;0 &amp;&amp; b&gt;0 &amp;&amp; c&gt;0 (T) &amp;&amp; max &lt; b (T) &amp;&amp; max &lt; c (T)</t>
  </si>
  <si>
    <t>1-3,4,5,8,9,10, 11,12</t>
  </si>
  <si>
    <t>a&gt;0 &amp;&amp; b&gt;0 &amp;&amp; c&gt;0 (T) &amp;&amp; max &lt; b (F) &amp;&amp; max &lt; c (T)</t>
  </si>
  <si>
    <t>1-3,4,5,8, 10, 11,12</t>
  </si>
  <si>
    <t>Case</t>
  </si>
  <si>
    <r>
      <rPr>
        <sz val="12"/>
        <color theme="1"/>
        <rFont val="Times New Roman"/>
        <charset val="134"/>
      </rPr>
      <t xml:space="preserve">a==b (F)  and a==c (F)  and b ==c(F) and
match == 0(T) and </t>
    </r>
    <r>
      <rPr>
        <b/>
        <sz val="12"/>
        <color theme="1"/>
        <rFont val="Times New Roman"/>
        <charset val="134"/>
      </rPr>
      <t xml:space="preserve">(a+b) &lt;= c (T) </t>
    </r>
  </si>
  <si>
    <t>"Not a Triangle"</t>
  </si>
  <si>
    <r>
      <rPr>
        <sz val="12"/>
        <color theme="1"/>
        <rFont val="Times New Roman"/>
        <charset val="134"/>
      </rPr>
      <t>a==b (F)  and a==c (F)  and b ==c(F) and
match == 0(T) and</t>
    </r>
    <r>
      <rPr>
        <b/>
        <sz val="12"/>
        <color theme="1"/>
        <rFont val="Times New Roman"/>
        <charset val="134"/>
      </rPr>
      <t xml:space="preserve"> (a+b) &lt;= c (F) and  (b+c) &lt;= a (T) </t>
    </r>
  </si>
  <si>
    <r>
      <rPr>
        <sz val="12"/>
        <color theme="1"/>
        <rFont val="Times New Roman"/>
        <charset val="134"/>
      </rPr>
      <t xml:space="preserve">a==b (F)  and a==c (F)  and b ==c(F) and
match == 0(T) </t>
    </r>
    <r>
      <rPr>
        <b/>
        <sz val="12"/>
        <color theme="1"/>
        <rFont val="Times New Roman"/>
        <charset val="134"/>
      </rPr>
      <t>and (a+b) &lt;= c (F) and  (b+c) &lt;= a (F) and (a+c) &lt;=b (T)</t>
    </r>
  </si>
  <si>
    <t>a==b (F)  and a==c (F)  and b ==c(F) and
match == 0(T) and (a+b) &lt;= c (F) and  (b+c) &lt;= a (F) and (a+c) &lt;=b (F)</t>
  </si>
  <si>
    <t>"Triangle is Scalene"</t>
  </si>
  <si>
    <r>
      <rPr>
        <b/>
        <sz val="12"/>
        <color theme="1"/>
        <rFont val="Times New Roman"/>
        <charset val="134"/>
      </rPr>
      <t xml:space="preserve">a==b (T) </t>
    </r>
    <r>
      <rPr>
        <sz val="12"/>
        <color theme="1"/>
        <rFont val="Times New Roman"/>
        <charset val="134"/>
      </rPr>
      <t xml:space="preserve"> and a==c (F)  and b ==c(F) and
match == 0(F) and </t>
    </r>
    <r>
      <rPr>
        <b/>
        <sz val="12"/>
        <color theme="1"/>
        <rFont val="Times New Roman"/>
        <charset val="134"/>
      </rPr>
      <t>match == 1</t>
    </r>
    <r>
      <rPr>
        <sz val="12"/>
        <color theme="1"/>
        <rFont val="Times New Roman"/>
        <charset val="134"/>
      </rPr>
      <t xml:space="preserve"> (T)</t>
    </r>
    <r>
      <rPr>
        <b/>
        <sz val="12"/>
        <color theme="1"/>
        <rFont val="Times New Roman"/>
        <charset val="134"/>
      </rPr>
      <t xml:space="preserve"> and (a+c) &lt;=b (T)</t>
    </r>
  </si>
  <si>
    <t>a==b (T)  and a==c (F)  and b ==c(F) and
match == 0(F) and match == 1 (T) and (a+c) &lt;=b (F)</t>
  </si>
  <si>
    <t>"Triangle is Isosceles"</t>
  </si>
  <si>
    <r>
      <rPr>
        <sz val="12"/>
        <color theme="1"/>
        <rFont val="Times New Roman"/>
        <charset val="134"/>
      </rPr>
      <t xml:space="preserve">a==b (F)  and </t>
    </r>
    <r>
      <rPr>
        <b/>
        <sz val="12"/>
        <color theme="1"/>
        <rFont val="Times New Roman"/>
        <charset val="134"/>
      </rPr>
      <t>a==c (T)</t>
    </r>
    <r>
      <rPr>
        <sz val="12"/>
        <color theme="1"/>
        <rFont val="Times New Roman"/>
        <charset val="134"/>
      </rPr>
      <t xml:space="preserve">  and b ==c(F) and
match == 0(F) and match == 1 (F)</t>
    </r>
    <r>
      <rPr>
        <b/>
        <sz val="12"/>
        <color theme="1"/>
        <rFont val="Times New Roman"/>
        <charset val="134"/>
      </rPr>
      <t xml:space="preserve"> and match == 2 (T) </t>
    </r>
    <r>
      <rPr>
        <sz val="12"/>
        <color theme="1"/>
        <rFont val="Times New Roman"/>
        <charset val="134"/>
      </rPr>
      <t>and (a+c) &lt;=b (T)</t>
    </r>
  </si>
  <si>
    <r>
      <rPr>
        <sz val="12"/>
        <color theme="1"/>
        <rFont val="Times New Roman"/>
        <charset val="134"/>
      </rPr>
      <t xml:space="preserve">a==b (F)  and </t>
    </r>
    <r>
      <rPr>
        <b/>
        <sz val="12"/>
        <color theme="1"/>
        <rFont val="Times New Roman"/>
        <charset val="134"/>
      </rPr>
      <t xml:space="preserve">a==c (T) </t>
    </r>
    <r>
      <rPr>
        <sz val="12"/>
        <color theme="1"/>
        <rFont val="Times New Roman"/>
        <charset val="134"/>
      </rPr>
      <t xml:space="preserve"> and b ==c(F) and
match == 0(F) and match == 1 (F) </t>
    </r>
    <r>
      <rPr>
        <b/>
        <sz val="12"/>
        <color theme="1"/>
        <rFont val="Times New Roman"/>
        <charset val="134"/>
      </rPr>
      <t>and match == 2 (T)</t>
    </r>
    <r>
      <rPr>
        <sz val="12"/>
        <color theme="1"/>
        <rFont val="Times New Roman"/>
        <charset val="134"/>
      </rPr>
      <t xml:space="preserve"> and (a+c) &lt;=b (F)</t>
    </r>
  </si>
  <si>
    <r>
      <rPr>
        <sz val="12"/>
        <color theme="1"/>
        <rFont val="Times New Roman"/>
        <charset val="134"/>
      </rPr>
      <t xml:space="preserve">a==b (F)  and a==c (F)  and b ==c(T) and
match == 0(F) and match == 1 (F) and match == 2 (F) and </t>
    </r>
    <r>
      <rPr>
        <b/>
        <sz val="12"/>
        <color theme="1"/>
        <rFont val="Times New Roman"/>
        <charset val="134"/>
      </rPr>
      <t>match == 3 (T)</t>
    </r>
    <r>
      <rPr>
        <sz val="12"/>
        <color theme="1"/>
        <rFont val="Times New Roman"/>
        <charset val="134"/>
      </rPr>
      <t xml:space="preserve">  and (b+c) &lt;=a (T)</t>
    </r>
  </si>
  <si>
    <t>a==b (F)  and a==c (F)  and b ==c(T) and
match == 0(F) and match == 1 (F) and match == 2 (F) and match == 3 (T)  and (b+c) &lt;=a (F)</t>
  </si>
  <si>
    <t>Triangle is Isosceles</t>
  </si>
  <si>
    <t xml:space="preserve">a==b (T)  and a==c (T)  and b ==c(T) and
match == 0(F) and match == 1 (F) and match == 2 (F) and match == 3 (F)  </t>
  </si>
  <si>
    <t>Triangle is Equilateral</t>
  </si>
  <si>
    <t>input</t>
  </si>
  <si>
    <t>Sum</t>
  </si>
  <si>
    <t>Count</t>
  </si>
  <si>
    <t>Count == 1</t>
  </si>
  <si>
    <t>1,2,3,6</t>
  </si>
  <si>
    <t>Count == 1(F) &amp;&amp; Count &gt; 0(T)</t>
  </si>
  <si>
    <t>1,2,3,4,6</t>
  </si>
  <si>
    <t>Count == 1(F) &amp;&amp; Count &gt; 0(F)</t>
  </si>
  <si>
    <t>1,2,3,4,5,6</t>
  </si>
  <si>
    <t>Year</t>
  </si>
  <si>
    <t>Month</t>
  </si>
  <si>
    <t>Month =  {1,3,5,7,8,10,12} (T)</t>
  </si>
  <si>
    <t xml:space="preserve"> Month = {1,3,5,7,8,10,12} (F) and Month  = {4,6,9,11} (T)</t>
  </si>
  <si>
    <t xml:space="preserve"> Month = {1,3,5,7,8,10,12} (F) and  Month = {4,6,9,11} (F) and Month = 2(F)</t>
  </si>
  <si>
    <t xml:space="preserve"> Month = {1,3,5,7,8,10,12} (F) and  Month = {4,6,9,11} (F) and Month = 2(T) and Year mod 400 = 0 (T)</t>
  </si>
  <si>
    <t xml:space="preserve"> Month = {1,3,5,7,8,10,12} (F) and  Month = {4,6,9,11} (F) and Month = 2(T) and Year mod 400 = 0 (F) and Year mod 100 = 0 (T) </t>
  </si>
  <si>
    <t xml:space="preserve"> Month = {1,3,5,7,8,10,12} (F) and  Month = {4,6,9,11} (F) and Month = 2(T) and Year mod 400 = 0 (F) and Year mod 100 = 0 (F) and Year mod 4 = 0(T)</t>
  </si>
  <si>
    <t xml:space="preserve"> Month = {1,3,5,7,8,10,12} (F) and  Month = {4,6,9,11} (F) and Month = 2(T) and Year mod 400 = 0 (F) and Year mod 100 = 0 (F) and Year mod 4 = 0(F)</t>
  </si>
  <si>
    <t>x1</t>
  </si>
  <si>
    <t>x2</t>
  </si>
  <si>
    <t>a= 0(T)</t>
  </si>
  <si>
    <t>Print error</t>
  </si>
  <si>
    <r>
      <rPr>
        <sz val="12"/>
        <color theme="1"/>
        <rFont val="Times New Roman"/>
        <charset val="134"/>
      </rPr>
      <t>a= 0(F) and</t>
    </r>
    <r>
      <rPr>
        <b/>
        <sz val="12"/>
        <color theme="1"/>
        <rFont val="Times New Roman"/>
        <charset val="134"/>
      </rPr>
      <t xml:space="preserve"> </t>
    </r>
    <r>
      <rPr>
        <sz val="12"/>
        <color theme="1"/>
        <rFont val="Times New Roman"/>
        <charset val="134"/>
      </rPr>
      <t>delta &lt; 0(T)</t>
    </r>
  </si>
  <si>
    <t>Print : no results</t>
  </si>
  <si>
    <t>a= 0(F) and delta &lt; 0(F) and delta = 0(T)</t>
  </si>
  <si>
    <r>
      <rPr>
        <sz val="12"/>
        <color theme="1"/>
        <rFont val="Times New Roman"/>
        <charset val="134"/>
      </rPr>
      <t>a= 0(F) and</t>
    </r>
    <r>
      <rPr>
        <b/>
        <sz val="12"/>
        <color theme="1"/>
        <rFont val="Times New Roman"/>
        <charset val="134"/>
      </rPr>
      <t xml:space="preserve"> </t>
    </r>
    <r>
      <rPr>
        <sz val="12"/>
        <color theme="1"/>
        <rFont val="Times New Roman"/>
        <charset val="134"/>
      </rPr>
      <t>delta &lt; 0(F) and delta = 0(F)</t>
    </r>
  </si>
  <si>
    <t>x</t>
  </si>
  <si>
    <t>a&gt;b(T)</t>
  </si>
  <si>
    <t>a&gt;b (F) and x &lt; a (T)</t>
  </si>
  <si>
    <t>a&gt;b (F) and x &lt; a (F) and x &gt; b(T)</t>
  </si>
  <si>
    <t>a&gt;b (F) and x &lt; a (F) and x &gt; b(F)</t>
  </si>
  <si>
    <t>a&lt;=0 or b&lt;=0 or c&lt;=0(T)</t>
  </si>
  <si>
    <t>a&lt;=0 or b&lt;=0 or c&lt;=0(F) and a +b &gt; c(F)</t>
  </si>
  <si>
    <t>a&lt;=0 or b&lt;=0 or c&lt;=0(F) and a +b &gt; c(T) and a + c &gt; b(F)</t>
  </si>
  <si>
    <t>a&lt;=0 or b&lt;=0 or c&lt;=0(F) and a +b &gt; c(T) and a + c &gt; b(T) and b + c &gt; a (F)</t>
  </si>
  <si>
    <t>a&lt;=0 or b&lt;=0 or c&lt;=0(F) and a +b &gt; c(T) and a + c &gt; b(T) and b + c &gt; a (T)</t>
  </si>
  <si>
    <t>w</t>
  </si>
  <si>
    <t>h</t>
  </si>
  <si>
    <t>ww</t>
  </si>
  <si>
    <t>wh</t>
  </si>
  <si>
    <t>w&lt;=0 or h&lt;= 0 or ww&lt;=0 or wh &lt;=0 (T)</t>
  </si>
  <si>
    <t>w&lt;=0 or h&lt;= 0 or ww&lt;=0 or wh &lt;=0 (F) and w &gt; ww(T) and h &gt; wh (T)</t>
  </si>
  <si>
    <t>w&lt;=0 or h&lt;= 0 or ww&lt;=0 or wh &lt;=0 (F) and w &gt; ww(F) and h &gt; wh (F)</t>
  </si>
  <si>
    <t>w&lt;=0 or h&lt;= 0 or ww&lt;=0 or wh &lt;=0 (F) and w &gt; ww(T) and h &gt; wh (F)</t>
  </si>
  <si>
    <t>w&lt;=0 or h&lt;= 0 or ww&lt;=0 or wh &lt;=0 (F) and w &gt; ww(F) and h &gt; wh (T)</t>
  </si>
  <si>
    <t>total</t>
  </si>
  <si>
    <t>p1</t>
  </si>
  <si>
    <t>p2</t>
  </si>
  <si>
    <t>p3</t>
  </si>
  <si>
    <t>p1&lt;0 or p2&lt;0 or p3&lt;0 or total &lt;0 (T)</t>
  </si>
  <si>
    <t>total&lt;=100(T)</t>
  </si>
  <si>
    <t>total&lt;=150(T)</t>
  </si>
  <si>
    <t>total&lt;=150(F)</t>
  </si>
  <si>
    <t>y1</t>
  </si>
  <si>
    <t>y2</t>
  </si>
  <si>
    <t>y</t>
  </si>
  <si>
    <t>x1 &gt;x2 or y1&gt;y2(T)</t>
  </si>
  <si>
    <t>x1 &gt;x2 or y1&gt;y2(F) and x&lt;x1 or x &gt;x2 (T)</t>
  </si>
  <si>
    <t>x1 &gt;x2 or y1&gt;y2(F) and x&lt;x1 or x &gt;x2 (F) and y&lt;y1 or y &gt; y2(T)</t>
  </si>
  <si>
    <t>x1 &gt;x2 or y1&gt;y2(F) and x&lt;x1 or x &gt;x2 (F) and y&lt;y1 or y &gt; y2(F)</t>
  </si>
  <si>
    <t>w&lt;0  or h &lt;0(T)</t>
  </si>
  <si>
    <t>w&lt;0  or h &lt;0(F) and w&gt;h(T)</t>
  </si>
  <si>
    <t>w&lt;0  or h &lt;0(F) and w&gt;h(F)</t>
  </si>
  <si>
    <t>year</t>
  </si>
  <si>
    <t>year &gt; 10000 or year &lt;1000(T)</t>
  </si>
  <si>
    <t>year &gt; 10000 or year &lt;1000(F) and year %100 = 0(T) and year % 400 = 0(T)</t>
  </si>
  <si>
    <t>year &gt; 10000 or year &lt;1000(F) and year %100 = 0(T) and year % 400 = 0(F)</t>
  </si>
  <si>
    <t>year &gt; 10000 or year &lt;1000(F) and year %100 = 0(F) and year %4 = 0(T)</t>
  </si>
  <si>
    <t>year &gt; 10000 or year &lt;1000(F) and year %100 = 0(F) and year %4 = 0(F)</t>
  </si>
  <si>
    <t>pass</t>
  </si>
  <si>
    <t>Length of pass &gt; =6(F)</t>
  </si>
  <si>
    <t>nhi</t>
  </si>
  <si>
    <t>Length of pass &gt; =6(T) and Length of pass &lt; =10(F)</t>
  </si>
  <si>
    <t>ThuyNhi0099</t>
  </si>
  <si>
    <r>
      <rPr>
        <sz val="12"/>
        <color theme="1"/>
        <rFont val="Times New Roman"/>
        <charset val="134"/>
      </rPr>
      <t>Length of pass &gt; =6(T) and Length of pass &lt; =10(T) and</t>
    </r>
    <r>
      <rPr>
        <b/>
        <sz val="12"/>
        <color theme="1"/>
        <rFont val="Times New Roman"/>
        <charset val="134"/>
      </rPr>
      <t xml:space="preserve"> </t>
    </r>
    <r>
      <rPr>
        <sz val="12"/>
        <color theme="1"/>
        <rFont val="Times New Roman"/>
        <charset val="134"/>
      </rPr>
      <t>Pas has at least one digit(F)</t>
    </r>
  </si>
  <si>
    <t xml:space="preserve">ThuyNhi </t>
  </si>
  <si>
    <r>
      <rPr>
        <sz val="12"/>
        <color theme="1"/>
        <rFont val="Times New Roman"/>
        <charset val="134"/>
      </rPr>
      <t>Length of pass &gt; =6(T) and Length of pass &lt; =10(T) and</t>
    </r>
    <r>
      <rPr>
        <b/>
        <sz val="12"/>
        <color theme="1"/>
        <rFont val="Times New Roman"/>
        <charset val="134"/>
      </rPr>
      <t xml:space="preserve"> </t>
    </r>
    <r>
      <rPr>
        <sz val="12"/>
        <color theme="1"/>
        <rFont val="Times New Roman"/>
        <charset val="134"/>
      </rPr>
      <t>Pas has at least one digit(T)</t>
    </r>
  </si>
  <si>
    <t>ThuyNhi00</t>
  </si>
  <si>
    <t>month</t>
  </si>
  <si>
    <t>day</t>
  </si>
  <si>
    <t>Month &gt;=1 and Month &lt;=12(F)</t>
  </si>
  <si>
    <r>
      <rPr>
        <sz val="12"/>
        <color theme="1"/>
        <rFont val="Times New Roman"/>
        <charset val="134"/>
      </rPr>
      <t xml:space="preserve">Month &gt;=1 and Month &lt;=12(T) </t>
    </r>
    <r>
      <rPr>
        <b/>
        <sz val="12"/>
        <color theme="1"/>
        <rFont val="Times New Roman"/>
        <charset val="134"/>
      </rPr>
      <t xml:space="preserve">and </t>
    </r>
    <r>
      <rPr>
        <sz val="12"/>
        <color theme="1"/>
        <rFont val="Times New Roman"/>
        <charset val="134"/>
      </rPr>
      <t>Day &gt;=1 (F)</t>
    </r>
  </si>
  <si>
    <r>
      <rPr>
        <sz val="12"/>
        <color theme="1"/>
        <rFont val="Times New Roman"/>
        <charset val="134"/>
      </rPr>
      <t xml:space="preserve">Month &gt;=1 and Month &lt;=12(T) </t>
    </r>
    <r>
      <rPr>
        <b/>
        <sz val="12"/>
        <color theme="1"/>
        <rFont val="Times New Roman"/>
        <charset val="134"/>
      </rPr>
      <t xml:space="preserve">and </t>
    </r>
    <r>
      <rPr>
        <sz val="12"/>
        <color theme="1"/>
        <rFont val="Times New Roman"/>
        <charset val="134"/>
      </rPr>
      <t xml:space="preserve">Day &gt;=1 (T) </t>
    </r>
    <r>
      <rPr>
        <b/>
        <sz val="12"/>
        <color theme="1"/>
        <rFont val="Times New Roman"/>
        <charset val="134"/>
      </rPr>
      <t xml:space="preserve">and </t>
    </r>
    <r>
      <rPr>
        <sz val="12"/>
        <color theme="1"/>
        <rFont val="Times New Roman"/>
        <charset val="134"/>
      </rPr>
      <t>Day &lt;= DaysInMonth(Year,Month)(F)</t>
    </r>
  </si>
  <si>
    <t>Email</t>
  </si>
  <si>
    <t>email has at least one '.' character(F)</t>
  </si>
  <si>
    <t>thuynhicom</t>
  </si>
  <si>
    <t>email has at least one '.'(T) and has ".."(T)</t>
  </si>
  <si>
    <t>thuynhi..com</t>
  </si>
  <si>
    <t>email has at least one '.'(T) and has ".."(F) and has one '@'(F)</t>
  </si>
  <si>
    <t>thuynhi.com</t>
  </si>
  <si>
    <r>
      <rPr>
        <sz val="12"/>
        <color rgb="FF000000"/>
        <rFont val="Times New Roman"/>
        <charset val="134"/>
      </rPr>
      <t>email has at least one '.'(T) and has ".."(F)</t>
    </r>
    <r>
      <rPr>
        <b/>
        <sz val="12"/>
        <color rgb="FF000000"/>
        <rFont val="Times New Roman"/>
        <charset val="134"/>
      </rPr>
      <t xml:space="preserve"> </t>
    </r>
    <r>
      <rPr>
        <sz val="12"/>
        <color rgb="FF000000"/>
        <rFont val="Times New Roman"/>
        <charset val="134"/>
      </rPr>
      <t>and has one '@'(T) and has '@.' or '.@' or '@@' (T)</t>
    </r>
  </si>
  <si>
    <t>thuynhi@@.com</t>
  </si>
  <si>
    <t>email has at least one '.'(T) and has ".."(F) and has one
 '@'(T) and has '@.' or '.@' or '@@' (F)</t>
  </si>
  <si>
    <t>thuynhi@gmail.com</t>
  </si>
  <si>
    <t>Scale</t>
  </si>
  <si>
    <t>height</t>
  </si>
  <si>
    <t>weight</t>
  </si>
  <si>
    <t>height &lt;= 0(T)</t>
  </si>
  <si>
    <t>height &lt;= 0(F) and weight &lt;=0 (T)</t>
  </si>
  <si>
    <t>height &lt;= 0(F) and weight &lt;=0 (F) and scale &lt;18(T)</t>
  </si>
  <si>
    <t xml:space="preserve">height &lt;= 0(F) and weight &lt;=0 (F) and scale &lt;18(F) and scale &gt;20 (F) </t>
  </si>
  <si>
    <t xml:space="preserve">height &lt;= 0(F) and weight &lt;=0 (F) and scale &lt;18(F) and scale &gt;20 (T) </t>
  </si>
  <si>
    <t>tmp</t>
  </si>
  <si>
    <t>str[i] != '\0' (T)</t>
  </si>
  <si>
    <t>S</t>
  </si>
  <si>
    <t>str[i] != '\0' (F)</t>
  </si>
  <si>
    <t>i</t>
  </si>
  <si>
    <t>Vòng lặp tiếp tục duyệt chuỗi cho đến khi gặp ký tự kết thúc chuỗi (kí tự null \0).</t>
  </si>
  <si>
    <r>
      <rPr>
        <sz val="11"/>
        <color theme="1"/>
        <rFont val="Calibri"/>
        <charset val="134"/>
        <scheme val="minor"/>
      </rPr>
      <t>if (str[i] == tmp)</t>
    </r>
    <r>
      <rPr>
        <sz val="11"/>
        <color theme="1"/>
        <rFont val="Calibri"/>
        <charset val="134"/>
        <scheme val="minor"/>
      </rPr>
      <t xml:space="preserve">: Nếu ký tự tại vị trí </t>
    </r>
    <r>
      <rPr>
        <sz val="11"/>
        <color theme="1"/>
        <rFont val="Calibri"/>
        <charset val="134"/>
        <scheme val="minor"/>
      </rPr>
      <t>i</t>
    </r>
    <r>
      <rPr>
        <sz val="11"/>
        <color theme="1"/>
        <rFont val="Calibri"/>
        <charset val="134"/>
        <scheme val="minor"/>
      </rPr>
      <t xml:space="preserve"> của </t>
    </r>
    <r>
      <rPr>
        <sz val="11"/>
        <color theme="1"/>
        <rFont val="Calibri"/>
        <charset val="134"/>
        <scheme val="minor"/>
      </rPr>
      <t>str</t>
    </r>
    <r>
      <rPr>
        <sz val="11"/>
        <color theme="1"/>
        <rFont val="Calibri"/>
        <charset val="134"/>
        <scheme val="minor"/>
      </rPr>
      <t xml:space="preserve"> bằng với ký tự </t>
    </r>
    <r>
      <rPr>
        <sz val="11"/>
        <color theme="1"/>
        <rFont val="Calibri"/>
        <charset val="134"/>
        <scheme val="minor"/>
      </rPr>
      <t>tmp</t>
    </r>
    <r>
      <rPr>
        <sz val="11"/>
        <color theme="1"/>
        <rFont val="Calibri"/>
        <charset val="134"/>
        <scheme val="minor"/>
      </rPr>
      <t>, nghĩa là đã tìm thấy ký tự.</t>
    </r>
  </si>
  <si>
    <r>
      <rPr>
        <sz val="11"/>
        <color theme="1"/>
        <rFont val="Calibri"/>
        <charset val="134"/>
        <scheme val="minor"/>
      </rPr>
      <t>pos = i;</t>
    </r>
    <r>
      <rPr>
        <sz val="11"/>
        <color theme="1"/>
        <rFont val="Calibri"/>
        <charset val="134"/>
        <scheme val="minor"/>
      </rPr>
      <t xml:space="preserve">: Lưu vị trí của ký tự </t>
    </r>
    <r>
      <rPr>
        <sz val="11"/>
        <color theme="1"/>
        <rFont val="Calibri"/>
        <charset val="134"/>
        <scheme val="minor"/>
      </rPr>
      <t>tmp</t>
    </r>
    <r>
      <rPr>
        <sz val="11"/>
        <color theme="1"/>
        <rFont val="Calibri"/>
        <charset val="134"/>
        <scheme val="minor"/>
      </rPr>
      <t xml:space="preserve"> vào biến </t>
    </r>
    <r>
      <rPr>
        <sz val="11"/>
        <color theme="1"/>
        <rFont val="Calibri"/>
        <charset val="134"/>
        <scheme val="minor"/>
      </rPr>
      <t>pos</t>
    </r>
    <r>
      <rPr>
        <sz val="11"/>
        <color theme="1"/>
        <rFont val="Calibri"/>
        <charset val="134"/>
        <scheme val="minor"/>
      </rPr>
      <t>.</t>
    </r>
  </si>
  <si>
    <r>
      <rPr>
        <sz val="11"/>
        <color theme="1"/>
        <rFont val="Calibri"/>
        <charset val="134"/>
        <scheme val="minor"/>
      </rPr>
      <t>break;</t>
    </r>
    <r>
      <rPr>
        <sz val="11"/>
        <color theme="1"/>
        <rFont val="Calibri"/>
        <charset val="134"/>
        <scheme val="minor"/>
      </rPr>
      <t>: Thoát khỏi vòng lặp vì đã tìm thấy ký tự.</t>
    </r>
  </si>
  <si>
    <r>
      <rPr>
        <sz val="11"/>
        <color theme="1"/>
        <rFont val="Calibri"/>
        <charset val="134"/>
        <scheme val="minor"/>
      </rPr>
      <t>i++</t>
    </r>
    <r>
      <rPr>
        <sz val="11"/>
        <color theme="1"/>
        <rFont val="Calibri"/>
        <charset val="134"/>
        <scheme val="minor"/>
      </rPr>
      <t xml:space="preserve">: Tăng </t>
    </r>
    <r>
      <rPr>
        <sz val="11"/>
        <color theme="1"/>
        <rFont val="Calibri"/>
        <charset val="134"/>
        <scheme val="minor"/>
      </rPr>
      <t>i</t>
    </r>
    <r>
      <rPr>
        <sz val="11"/>
        <color theme="1"/>
        <rFont val="Calibri"/>
        <charset val="134"/>
        <scheme val="minor"/>
      </rPr>
      <t xml:space="preserve"> lên 1 để tiếp tục duyệt chuỗi.</t>
    </r>
  </si>
  <si>
    <r>
      <rPr>
        <sz val="11"/>
        <color theme="1"/>
        <rFont val="Calibri"/>
        <charset val="134"/>
        <scheme val="minor"/>
      </rPr>
      <t>return pos;</t>
    </r>
    <r>
      <rPr>
        <sz val="11"/>
        <color theme="1"/>
        <rFont val="Calibri"/>
        <charset val="134"/>
        <scheme val="minor"/>
      </rPr>
      <t xml:space="preserve">: Trả về vị trí tìm thấy ký tự (hoặc </t>
    </r>
    <r>
      <rPr>
        <sz val="11"/>
        <color theme="1"/>
        <rFont val="Calibri"/>
        <charset val="134"/>
        <scheme val="minor"/>
      </rPr>
      <t>MAX_INT</t>
    </r>
    <r>
      <rPr>
        <sz val="11"/>
        <color theme="1"/>
        <rFont val="Calibri"/>
        <charset val="134"/>
        <scheme val="minor"/>
      </rPr>
      <t xml:space="preserve"> nếu không tìm thấy).</t>
    </r>
  </si>
  <si>
    <t>Câu a</t>
  </si>
  <si>
    <t>mức bao phủ lệnh</t>
  </si>
  <si>
    <t>Ghi chú</t>
  </si>
  <si>
    <t>Chuỗi hợp lệ số thập lục phân</t>
  </si>
  <si>
    <t>"0"</t>
  </si>
  <si>
    <t>"1A"</t>
  </si>
  <si>
    <t>Chuỗi hợp lệ có ký tự lớn nhỏ</t>
  </si>
  <si>
    <t>"a1"</t>
  </si>
  <si>
    <t>Chuỗi trống</t>
  </si>
  <si>
    <t>""</t>
  </si>
  <si>
    <t>hexnum là số sẽ được tính toán (giá trị thập phân cuối cùng).</t>
  </si>
  <si>
    <t>nhex là bộ đếm cho số ký tự thập lục phân đã xử lý.</t>
  </si>
  <si>
    <t>Câu b</t>
  </si>
  <si>
    <t>"059"</t>
  </si>
  <si>
    <t>số 0 ở đầu không cần thiết</t>
  </si>
  <si>
    <t>"ace"</t>
  </si>
  <si>
    <t>"ACD"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</si>
</sst>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1">
    <font>
      <sz val="11"/>
      <color theme="1"/>
      <name val="Calibri"/>
      <charset val="134"/>
      <scheme val="minor"/>
    </font>
    <font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b/>
      <sz val="11"/>
      <color rgb="FF000000"/>
      <name val="Times New Roman"/>
      <charset val="134"/>
    </font>
    <font>
      <sz val="11"/>
      <color rgb="FF000000"/>
      <name val="Times New Roman"/>
      <charset val="134"/>
    </font>
    <font>
      <b/>
      <sz val="12"/>
      <color rgb="FF000000"/>
      <name val="Times New Roman"/>
      <charset val="134"/>
    </font>
    <font>
      <sz val="12"/>
      <color rgb="FF000000"/>
      <name val="Times New Roman"/>
      <charset val="134"/>
    </font>
    <font>
      <sz val="12"/>
      <name val="Times New Roman"/>
      <charset val="134"/>
    </font>
    <font>
      <sz val="12"/>
      <name val="Times New Roman"/>
      <charset val="0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name val="ＭＳ Ｐゴシック"/>
      <charset val="0"/>
    </font>
  </fonts>
  <fills count="36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5" borderId="1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6" borderId="19" applyNumberFormat="0" applyAlignment="0" applyProtection="0">
      <alignment vertical="center"/>
    </xf>
    <xf numFmtId="0" fontId="20" fillId="7" borderId="20" applyNumberFormat="0" applyAlignment="0" applyProtection="0">
      <alignment vertical="center"/>
    </xf>
    <xf numFmtId="0" fontId="21" fillId="7" borderId="19" applyNumberFormat="0" applyAlignment="0" applyProtection="0">
      <alignment vertical="center"/>
    </xf>
    <xf numFmtId="0" fontId="22" fillId="8" borderId="21" applyNumberFormat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30" fillId="0" borderId="0"/>
  </cellStyleXfs>
  <cellXfs count="7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9" fontId="1" fillId="0" borderId="1" xfId="0" applyNumberFormat="1" applyFont="1" applyBorder="1" applyAlignment="1">
      <alignment vertical="center" wrapText="1"/>
    </xf>
    <xf numFmtId="0" fontId="1" fillId="0" borderId="1" xfId="0" applyFont="1" applyBorder="1">
      <alignment vertical="center"/>
    </xf>
    <xf numFmtId="0" fontId="4" fillId="0" borderId="4" xfId="0" applyFont="1" applyBorder="1" applyAlignment="1">
      <alignment horizontal="center" vertical="center"/>
    </xf>
    <xf numFmtId="0" fontId="1" fillId="0" borderId="1" xfId="0" applyFont="1" applyFill="1" applyBorder="1" applyAlignment="1"/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2" fillId="2" borderId="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5" fillId="2" borderId="6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6" fillId="0" borderId="4" xfId="0" applyFont="1" applyBorder="1" applyAlignment="1"/>
    <xf numFmtId="0" fontId="7" fillId="0" borderId="4" xfId="0" applyFont="1" applyBorder="1" applyAlignment="1"/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wrapText="1"/>
    </xf>
    <xf numFmtId="0" fontId="8" fillId="0" borderId="4" xfId="6" applyFont="1" applyBorder="1" applyAlignment="1"/>
    <xf numFmtId="0" fontId="8" fillId="0" borderId="7" xfId="6" applyFont="1" applyBorder="1" applyAlignment="1"/>
    <xf numFmtId="0" fontId="7" fillId="0" borderId="0" xfId="0" applyFont="1" applyBorder="1" applyAlignment="1"/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1" fillId="0" borderId="0" xfId="0" applyFont="1" applyFill="1" applyAlignment="1"/>
    <xf numFmtId="0" fontId="1" fillId="0" borderId="1" xfId="0" applyFont="1" applyFill="1" applyBorder="1" applyAlignment="1">
      <alignment vertical="center"/>
    </xf>
    <xf numFmtId="0" fontId="9" fillId="0" borderId="0" xfId="0" applyFo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/>
    </xf>
    <xf numFmtId="0" fontId="9" fillId="0" borderId="1" xfId="0" applyFont="1" applyFill="1" applyBorder="1" applyAlignment="1"/>
    <xf numFmtId="0" fontId="10" fillId="2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1" fillId="4" borderId="1" xfId="0" applyFont="1" applyFill="1" applyBorder="1" applyAlignment="1"/>
    <xf numFmtId="0" fontId="2" fillId="2" borderId="1" xfId="0" applyFont="1" applyFill="1" applyBorder="1" applyAlignment="1"/>
    <xf numFmtId="0" fontId="2" fillId="2" borderId="11" xfId="0" applyFont="1" applyFill="1" applyBorder="1" applyAlignment="1">
      <alignment vertical="center"/>
    </xf>
    <xf numFmtId="0" fontId="2" fillId="2" borderId="1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0" xfId="0" applyFont="1" applyFill="1" applyAlignment="1"/>
    <xf numFmtId="0" fontId="1" fillId="0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6" fillId="0" borderId="0" xfId="0" applyFont="1" applyAlignment="1"/>
    <xf numFmtId="0" fontId="5" fillId="0" borderId="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1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>
      <alignment vertical="center"/>
    </xf>
    <xf numFmtId="0" fontId="9" fillId="0" borderId="1" xfId="0" applyNumberFormat="1" applyFont="1" applyBorder="1">
      <alignment vertical="center"/>
    </xf>
    <xf numFmtId="0" fontId="10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_Template_UnitTest Case_v0.9" xfId="49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emf"/><Relationship Id="rId1" Type="http://schemas.openxmlformats.org/officeDocument/2006/relationships/image" Target="../media/image19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emf"/><Relationship Id="rId1" Type="http://schemas.openxmlformats.org/officeDocument/2006/relationships/image" Target="../media/image2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emf"/><Relationship Id="rId1" Type="http://schemas.openxmlformats.org/officeDocument/2006/relationships/image" Target="../media/image23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png"/><Relationship Id="rId1" Type="http://schemas.openxmlformats.org/officeDocument/2006/relationships/image" Target="../media/image27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0.png"/><Relationship Id="rId1" Type="http://schemas.openxmlformats.org/officeDocument/2006/relationships/image" Target="../media/image29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2.emf"/><Relationship Id="rId1" Type="http://schemas.openxmlformats.org/officeDocument/2006/relationships/image" Target="../media/image3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4.emf"/><Relationship Id="rId1" Type="http://schemas.openxmlformats.org/officeDocument/2006/relationships/image" Target="../media/image33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6.emf"/><Relationship Id="rId1" Type="http://schemas.openxmlformats.org/officeDocument/2006/relationships/image" Target="../media/image35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8.emf"/><Relationship Id="rId1" Type="http://schemas.openxmlformats.org/officeDocument/2006/relationships/image" Target="../media/image3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40.png"/><Relationship Id="rId1" Type="http://schemas.openxmlformats.org/officeDocument/2006/relationships/image" Target="../media/image39.png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3.png"/><Relationship Id="rId2" Type="http://schemas.openxmlformats.org/officeDocument/2006/relationships/image" Target="../media/image42.png"/><Relationship Id="rId1" Type="http://schemas.openxmlformats.org/officeDocument/2006/relationships/image" Target="../media/image4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emf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emf"/><Relationship Id="rId1" Type="http://schemas.openxmlformats.org/officeDocument/2006/relationships/image" Target="../media/image15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emf"/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0</xdr:row>
      <xdr:rowOff>635</xdr:rowOff>
    </xdr:from>
    <xdr:to>
      <xdr:col>3</xdr:col>
      <xdr:colOff>198755</xdr:colOff>
      <xdr:row>17</xdr:row>
      <xdr:rowOff>3810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635"/>
          <a:ext cx="4198620" cy="3112135"/>
        </a:xfrm>
        <a:prstGeom prst="rect">
          <a:avLst/>
        </a:prstGeom>
      </xdr:spPr>
    </xdr:pic>
    <xdr:clientData/>
  </xdr:twoCellAnchor>
  <xdr:twoCellAnchor editAs="oneCell">
    <xdr:from>
      <xdr:col>4</xdr:col>
      <xdr:colOff>41910</xdr:colOff>
      <xdr:row>0</xdr:row>
      <xdr:rowOff>153670</xdr:rowOff>
    </xdr:from>
    <xdr:to>
      <xdr:col>7</xdr:col>
      <xdr:colOff>1551940</xdr:colOff>
      <xdr:row>24</xdr:row>
      <xdr:rowOff>71755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743450" y="153670"/>
          <a:ext cx="3666490" cy="430720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3160395</xdr:colOff>
      <xdr:row>5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7000875" cy="1047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6</xdr:row>
      <xdr:rowOff>0</xdr:rowOff>
    </xdr:from>
    <xdr:to>
      <xdr:col>5</xdr:col>
      <xdr:colOff>261620</xdr:colOff>
      <xdr:row>47</xdr:row>
      <xdr:rowOff>97155</xdr:rowOff>
    </xdr:to>
    <xdr:pic>
      <xdr:nvPicPr>
        <xdr:cNvPr id="3" name="Picture 1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1097280"/>
          <a:ext cx="3309620" cy="770191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2971800</xdr:colOff>
      <xdr:row>6</xdr:row>
      <xdr:rowOff>173355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7429500" cy="1362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190500</xdr:colOff>
      <xdr:row>8</xdr:row>
      <xdr:rowOff>0</xdr:rowOff>
    </xdr:from>
    <xdr:to>
      <xdr:col>7</xdr:col>
      <xdr:colOff>133350</xdr:colOff>
      <xdr:row>52</xdr:row>
      <xdr:rowOff>169545</xdr:rowOff>
    </xdr:to>
    <xdr:pic>
      <xdr:nvPicPr>
        <xdr:cNvPr id="3" name="Picture 1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90500" y="1584960"/>
          <a:ext cx="4210050" cy="88868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1636395</xdr:colOff>
      <xdr:row>5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7305675" cy="1123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7</xdr:row>
      <xdr:rowOff>0</xdr:rowOff>
    </xdr:from>
    <xdr:to>
      <xdr:col>8</xdr:col>
      <xdr:colOff>426720</xdr:colOff>
      <xdr:row>45</xdr:row>
      <xdr:rowOff>173355</xdr:rowOff>
    </xdr:to>
    <xdr:pic>
      <xdr:nvPicPr>
        <xdr:cNvPr id="3" name="Picture 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386840"/>
          <a:ext cx="5303520" cy="770191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2876550</xdr:colOff>
      <xdr:row>5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7334250" cy="1104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6</xdr:row>
      <xdr:rowOff>0</xdr:rowOff>
    </xdr:from>
    <xdr:to>
      <xdr:col>6</xdr:col>
      <xdr:colOff>209550</xdr:colOff>
      <xdr:row>48</xdr:row>
      <xdr:rowOff>91440</xdr:rowOff>
    </xdr:to>
    <xdr:pic>
      <xdr:nvPicPr>
        <xdr:cNvPr id="3" name="Picture 1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88720"/>
          <a:ext cx="3867150" cy="841248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451485</xdr:colOff>
      <xdr:row>6</xdr:row>
      <xdr:rowOff>5715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7096125" cy="10572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6</xdr:row>
      <xdr:rowOff>0</xdr:rowOff>
    </xdr:from>
    <xdr:to>
      <xdr:col>6</xdr:col>
      <xdr:colOff>9525</xdr:colOff>
      <xdr:row>43</xdr:row>
      <xdr:rowOff>72390</xdr:rowOff>
    </xdr:to>
    <xdr:pic>
      <xdr:nvPicPr>
        <xdr:cNvPr id="4" name="Picture 10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51560"/>
          <a:ext cx="3667125" cy="655701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2150745</xdr:colOff>
      <xdr:row>5</xdr:row>
      <xdr:rowOff>180975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7210425" cy="11715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5</xdr:col>
      <xdr:colOff>523875</xdr:colOff>
      <xdr:row>29</xdr:row>
      <xdr:rowOff>184785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1386840"/>
          <a:ext cx="3571875" cy="45434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1704975</xdr:colOff>
      <xdr:row>4</xdr:row>
      <xdr:rowOff>150495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5667375" cy="942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389890</xdr:colOff>
      <xdr:row>5</xdr:row>
      <xdr:rowOff>83820</xdr:rowOff>
    </xdr:from>
    <xdr:to>
      <xdr:col>7</xdr:col>
      <xdr:colOff>57150</xdr:colOff>
      <xdr:row>32</xdr:row>
      <xdr:rowOff>111760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89890" y="1074420"/>
          <a:ext cx="3439160" cy="53771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838200</xdr:colOff>
      <xdr:row>4</xdr:row>
      <xdr:rowOff>74295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7124700" cy="866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9</xdr:col>
      <xdr:colOff>607060</xdr:colOff>
      <xdr:row>29</xdr:row>
      <xdr:rowOff>110490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990600"/>
          <a:ext cx="6093460" cy="48653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2752725</xdr:colOff>
      <xdr:row>4</xdr:row>
      <xdr:rowOff>74295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7210425" cy="866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6</xdr:col>
      <xdr:colOff>293370</xdr:colOff>
      <xdr:row>37</xdr:row>
      <xdr:rowOff>156210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1188720"/>
          <a:ext cx="3950970" cy="66941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828675</xdr:colOff>
      <xdr:row>6</xdr:row>
      <xdr:rowOff>30480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7115175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7</xdr:row>
      <xdr:rowOff>45720</xdr:rowOff>
    </xdr:from>
    <xdr:to>
      <xdr:col>11</xdr:col>
      <xdr:colOff>87630</xdr:colOff>
      <xdr:row>44</xdr:row>
      <xdr:rowOff>139700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1432560"/>
          <a:ext cx="6373495" cy="74244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2678430</xdr:colOff>
      <xdr:row>23</xdr:row>
      <xdr:rowOff>44450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2868930" cy="4601210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152400</xdr:colOff>
      <xdr:row>0</xdr:row>
      <xdr:rowOff>7620</xdr:rowOff>
    </xdr:from>
    <xdr:to>
      <xdr:col>11</xdr:col>
      <xdr:colOff>393065</xdr:colOff>
      <xdr:row>22</xdr:row>
      <xdr:rowOff>163830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267200" y="7620"/>
          <a:ext cx="4363085" cy="45148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116205</xdr:colOff>
      <xdr:row>7</xdr:row>
      <xdr:rowOff>32385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7096125" cy="1419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8</xdr:row>
      <xdr:rowOff>0</xdr:rowOff>
    </xdr:from>
    <xdr:to>
      <xdr:col>4</xdr:col>
      <xdr:colOff>142875</xdr:colOff>
      <xdr:row>20</xdr:row>
      <xdr:rowOff>24130</xdr:rowOff>
    </xdr:to>
    <xdr:pic>
      <xdr:nvPicPr>
        <xdr:cNvPr id="3" name="Picture 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584960"/>
          <a:ext cx="2581275" cy="24015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63500</xdr:colOff>
      <xdr:row>0</xdr:row>
      <xdr:rowOff>73025</xdr:rowOff>
    </xdr:from>
    <xdr:to>
      <xdr:col>3</xdr:col>
      <xdr:colOff>1831975</xdr:colOff>
      <xdr:row>8</xdr:row>
      <xdr:rowOff>97155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00" y="73025"/>
          <a:ext cx="7529195" cy="1609090"/>
        </a:xfrm>
        <a:prstGeom prst="rect">
          <a:avLst/>
        </a:prstGeom>
      </xdr:spPr>
    </xdr:pic>
    <xdr:clientData/>
  </xdr:twoCellAnchor>
  <xdr:twoCellAnchor editAs="oneCell">
    <xdr:from>
      <xdr:col>0</xdr:col>
      <xdr:colOff>36195</xdr:colOff>
      <xdr:row>8</xdr:row>
      <xdr:rowOff>63500</xdr:rowOff>
    </xdr:from>
    <xdr:to>
      <xdr:col>1</xdr:col>
      <xdr:colOff>1449705</xdr:colOff>
      <xdr:row>37</xdr:row>
      <xdr:rowOff>153670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6195" y="1648460"/>
          <a:ext cx="3333750" cy="5835650"/>
        </a:xfrm>
        <a:prstGeom prst="rect">
          <a:avLst/>
        </a:prstGeom>
      </xdr:spPr>
    </xdr:pic>
    <xdr:clientData/>
  </xdr:twoCellAnchor>
  <xdr:twoCellAnchor editAs="oneCell">
    <xdr:from>
      <xdr:col>1</xdr:col>
      <xdr:colOff>1505585</xdr:colOff>
      <xdr:row>8</xdr:row>
      <xdr:rowOff>8890</xdr:rowOff>
    </xdr:from>
    <xdr:to>
      <xdr:col>3</xdr:col>
      <xdr:colOff>1387475</xdr:colOff>
      <xdr:row>43</xdr:row>
      <xdr:rowOff>27940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425825" y="1593850"/>
          <a:ext cx="3722370" cy="69532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7620</xdr:colOff>
      <xdr:row>0</xdr:row>
      <xdr:rowOff>7620</xdr:rowOff>
    </xdr:from>
    <xdr:to>
      <xdr:col>9</xdr:col>
      <xdr:colOff>30480</xdr:colOff>
      <xdr:row>19</xdr:row>
      <xdr:rowOff>172085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20" y="7620"/>
          <a:ext cx="5478780" cy="34944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25</xdr:col>
      <xdr:colOff>0</xdr:colOff>
      <xdr:row>22</xdr:row>
      <xdr:rowOff>0</xdr:rowOff>
    </xdr:from>
    <xdr:to>
      <xdr:col>41</xdr:col>
      <xdr:colOff>95250</xdr:colOff>
      <xdr:row>60</xdr:row>
      <xdr:rowOff>121920</xdr:rowOff>
    </xdr:to>
    <xdr:pic>
      <xdr:nvPicPr>
        <xdr:cNvPr id="6" name="Picture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270480" y="3855720"/>
          <a:ext cx="9848850" cy="6781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0</xdr:row>
      <xdr:rowOff>7620</xdr:rowOff>
    </xdr:from>
    <xdr:to>
      <xdr:col>20</xdr:col>
      <xdr:colOff>285115</xdr:colOff>
      <xdr:row>25</xdr:row>
      <xdr:rowOff>166370</xdr:rowOff>
    </xdr:to>
    <xdr:pic>
      <xdr:nvPicPr>
        <xdr:cNvPr id="7" name="Picture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05500" y="7620"/>
          <a:ext cx="6602095" cy="45402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1333500</xdr:colOff>
      <xdr:row>17</xdr:row>
      <xdr:rowOff>137160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5882640" cy="32461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253365</xdr:colOff>
      <xdr:row>0</xdr:row>
      <xdr:rowOff>10795</xdr:rowOff>
    </xdr:from>
    <xdr:to>
      <xdr:col>13</xdr:col>
      <xdr:colOff>348615</xdr:colOff>
      <xdr:row>29</xdr:row>
      <xdr:rowOff>41275</xdr:rowOff>
    </xdr:to>
    <xdr:pic>
      <xdr:nvPicPr>
        <xdr:cNvPr id="2" name="Picture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284845" y="10795"/>
          <a:ext cx="3143250" cy="5334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84455</xdr:colOff>
      <xdr:row>6</xdr:row>
      <xdr:rowOff>106680</xdr:rowOff>
    </xdr:from>
    <xdr:to>
      <xdr:col>6</xdr:col>
      <xdr:colOff>465455</xdr:colOff>
      <xdr:row>20</xdr:row>
      <xdr:rowOff>173355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4455" y="1203960"/>
          <a:ext cx="4038600" cy="54006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0</xdr:row>
      <xdr:rowOff>635</xdr:rowOff>
    </xdr:from>
    <xdr:to>
      <xdr:col>9</xdr:col>
      <xdr:colOff>385445</xdr:colOff>
      <xdr:row>5</xdr:row>
      <xdr:rowOff>181610</xdr:rowOff>
    </xdr:to>
    <xdr:pic>
      <xdr:nvPicPr>
        <xdr:cNvPr id="4" name="Picture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635"/>
          <a:ext cx="5581650" cy="10953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7620</xdr:colOff>
      <xdr:row>0</xdr:row>
      <xdr:rowOff>7620</xdr:rowOff>
    </xdr:from>
    <xdr:to>
      <xdr:col>7</xdr:col>
      <xdr:colOff>411480</xdr:colOff>
      <xdr:row>13</xdr:row>
      <xdr:rowOff>13335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20" y="7620"/>
          <a:ext cx="6073140" cy="23831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169545</xdr:colOff>
      <xdr:row>0</xdr:row>
      <xdr:rowOff>45720</xdr:rowOff>
    </xdr:from>
    <xdr:to>
      <xdr:col>13</xdr:col>
      <xdr:colOff>438150</xdr:colOff>
      <xdr:row>20</xdr:row>
      <xdr:rowOff>141605</xdr:rowOff>
    </xdr:to>
    <xdr:pic>
      <xdr:nvPicPr>
        <xdr:cNvPr id="5" name="Picture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448425" y="45720"/>
          <a:ext cx="3316605" cy="37839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1882140</xdr:colOff>
      <xdr:row>4</xdr:row>
      <xdr:rowOff>160020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7962900" cy="952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9</xdr:col>
      <xdr:colOff>480695</xdr:colOff>
      <xdr:row>33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1188720"/>
          <a:ext cx="5349875" cy="53492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1522095</xdr:colOff>
      <xdr:row>4</xdr:row>
      <xdr:rowOff>36195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7191375" cy="8286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7</xdr:col>
      <xdr:colOff>543560</xdr:colOff>
      <xdr:row>44</xdr:row>
      <xdr:rowOff>73660</xdr:rowOff>
    </xdr:to>
    <xdr:pic>
      <xdr:nvPicPr>
        <xdr:cNvPr id="3" name="Picture 1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990600"/>
          <a:ext cx="4810760" cy="78003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192405</xdr:colOff>
      <xdr:row>5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7286625" cy="1104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351155</xdr:colOff>
      <xdr:row>6</xdr:row>
      <xdr:rowOff>137160</xdr:rowOff>
    </xdr:from>
    <xdr:to>
      <xdr:col>5</xdr:col>
      <xdr:colOff>196215</xdr:colOff>
      <xdr:row>38</xdr:row>
      <xdr:rowOff>109220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51155" y="1325880"/>
          <a:ext cx="2893060" cy="6311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thuynhi@gmail.com" TargetMode="External"/><Relationship Id="rId2" Type="http://schemas.openxmlformats.org/officeDocument/2006/relationships/hyperlink" Target="mailto:thuynhi@@.com" TargetMode="External"/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6:G32"/>
  <sheetViews>
    <sheetView topLeftCell="A13" workbookViewId="0">
      <selection activeCell="AD226" sqref="AD226"/>
    </sheetView>
  </sheetViews>
  <sheetFormatPr defaultColWidth="8.88888888888889" defaultRowHeight="14.4" outlineLevelCol="6"/>
  <cols>
    <col min="1" max="1" width="2.66666666666667" customWidth="1"/>
    <col min="2" max="2" width="44.4444444444444" customWidth="1"/>
    <col min="3" max="3" width="11.2222222222222" customWidth="1"/>
    <col min="4" max="4" width="10.2222222222222" customWidth="1"/>
    <col min="5" max="5" width="8.66666666666667" customWidth="1"/>
    <col min="6" max="6" width="15.7777777777778" customWidth="1"/>
    <col min="7" max="7" width="7" customWidth="1"/>
    <col min="8" max="8" width="40.7777777777778" customWidth="1"/>
    <col min="9" max="9" width="11.2222222222222" customWidth="1"/>
    <col min="10" max="10" width="10.2222222222222" customWidth="1"/>
    <col min="11" max="11" width="8.66666666666667" customWidth="1"/>
    <col min="12" max="12" width="15.7777777777778" customWidth="1"/>
    <col min="15" max="15" width="2.66666666666667" customWidth="1"/>
  </cols>
  <sheetData>
    <row r="26" spans="1:7">
      <c r="A26" s="65" t="s">
        <v>0</v>
      </c>
      <c r="B26" s="65" t="s">
        <v>1</v>
      </c>
      <c r="C26" s="36" t="s">
        <v>2</v>
      </c>
      <c r="D26" s="36"/>
      <c r="E26" s="36"/>
      <c r="F26" s="65" t="s">
        <v>3</v>
      </c>
      <c r="G26" s="36" t="s">
        <v>4</v>
      </c>
    </row>
    <row r="27" spans="1:7">
      <c r="A27" s="66"/>
      <c r="B27" s="66"/>
      <c r="C27" s="36" t="s">
        <v>5</v>
      </c>
      <c r="D27" s="36" t="s">
        <v>6</v>
      </c>
      <c r="E27" s="36" t="s">
        <v>7</v>
      </c>
      <c r="F27" s="66"/>
      <c r="G27" s="36"/>
    </row>
    <row r="28" spans="1:7">
      <c r="A28" s="67">
        <v>1</v>
      </c>
      <c r="B28" s="68" t="s">
        <v>8</v>
      </c>
      <c r="C28" s="67">
        <v>1</v>
      </c>
      <c r="D28" s="67">
        <v>1</v>
      </c>
      <c r="E28" s="67">
        <v>0</v>
      </c>
      <c r="F28" s="71">
        <v>0</v>
      </c>
      <c r="G28" s="68" t="s">
        <v>9</v>
      </c>
    </row>
    <row r="29" spans="1:7">
      <c r="A29" s="67">
        <v>2</v>
      </c>
      <c r="B29" s="68" t="s">
        <v>10</v>
      </c>
      <c r="C29" s="67">
        <v>1</v>
      </c>
      <c r="D29" s="67">
        <v>2</v>
      </c>
      <c r="E29" s="67">
        <v>0</v>
      </c>
      <c r="F29" s="71">
        <v>1</v>
      </c>
      <c r="G29" s="68" t="s">
        <v>9</v>
      </c>
    </row>
    <row r="30" spans="1:7">
      <c r="A30" s="67">
        <v>3</v>
      </c>
      <c r="B30" s="68" t="s">
        <v>11</v>
      </c>
      <c r="C30" s="67">
        <v>5</v>
      </c>
      <c r="D30" s="67">
        <v>3</v>
      </c>
      <c r="E30" s="67">
        <v>0</v>
      </c>
      <c r="F30" s="71">
        <v>2</v>
      </c>
      <c r="G30" s="68" t="s">
        <v>9</v>
      </c>
    </row>
    <row r="31" spans="1:7">
      <c r="A31" s="67">
        <v>4</v>
      </c>
      <c r="B31" s="68" t="s">
        <v>12</v>
      </c>
      <c r="C31" s="67">
        <v>1</v>
      </c>
      <c r="D31" s="67">
        <v>2</v>
      </c>
      <c r="E31" s="67">
        <v>3</v>
      </c>
      <c r="F31" s="71">
        <v>3</v>
      </c>
      <c r="G31" s="68" t="s">
        <v>9</v>
      </c>
    </row>
    <row r="32" spans="1:7">
      <c r="A32" s="68">
        <v>5</v>
      </c>
      <c r="B32" s="68" t="s">
        <v>13</v>
      </c>
      <c r="C32" s="67">
        <v>1</v>
      </c>
      <c r="D32" s="67">
        <v>1</v>
      </c>
      <c r="E32" s="67">
        <v>-2</v>
      </c>
      <c r="F32" s="67" t="s">
        <v>14</v>
      </c>
      <c r="G32" s="68" t="s">
        <v>9</v>
      </c>
    </row>
  </sheetData>
  <mergeCells count="5">
    <mergeCell ref="C26:E26"/>
    <mergeCell ref="A26:A27"/>
    <mergeCell ref="B26:B27"/>
    <mergeCell ref="F26:F27"/>
    <mergeCell ref="G26:G27"/>
  </mergeCells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1:M14"/>
  <sheetViews>
    <sheetView zoomScale="85" zoomScaleNormal="85" workbookViewId="0">
      <selection activeCell="O22" sqref="O22"/>
    </sheetView>
  </sheetViews>
  <sheetFormatPr defaultColWidth="8.88888888888889" defaultRowHeight="14.4"/>
  <cols>
    <col min="7" max="7" width="2.66666666666667" customWidth="1"/>
    <col min="8" max="8" width="76.2222222222222" customWidth="1"/>
    <col min="9" max="11" width="3.66666666666667" customWidth="1"/>
    <col min="12" max="12" width="17.1111111111111" customWidth="1"/>
  </cols>
  <sheetData>
    <row r="1" customHeight="1"/>
    <row r="7" spans="7:12">
      <c r="G7" s="50"/>
      <c r="H7" s="50"/>
      <c r="I7" s="50"/>
      <c r="J7" s="50"/>
      <c r="K7" s="50"/>
      <c r="L7" s="50"/>
    </row>
    <row r="8" ht="15.6" spans="7:13">
      <c r="G8" s="3" t="s">
        <v>0</v>
      </c>
      <c r="H8" s="3" t="s">
        <v>55</v>
      </c>
      <c r="I8" s="3" t="s">
        <v>2</v>
      </c>
      <c r="J8" s="3"/>
      <c r="K8" s="3"/>
      <c r="L8" s="3" t="s">
        <v>29</v>
      </c>
      <c r="M8" s="10" t="s">
        <v>4</v>
      </c>
    </row>
    <row r="9" ht="15.6" spans="7:13">
      <c r="G9" s="3"/>
      <c r="H9" s="3"/>
      <c r="I9" s="3" t="s">
        <v>42</v>
      </c>
      <c r="J9" s="3" t="s">
        <v>43</v>
      </c>
      <c r="K9" s="3" t="s">
        <v>44</v>
      </c>
      <c r="L9" s="3"/>
      <c r="M9" s="10"/>
    </row>
    <row r="10" ht="15.6" spans="7:13">
      <c r="G10" s="19">
        <v>1</v>
      </c>
      <c r="H10" s="14" t="s">
        <v>103</v>
      </c>
      <c r="I10" s="14">
        <v>0</v>
      </c>
      <c r="J10" s="14">
        <v>3</v>
      </c>
      <c r="K10" s="14">
        <v>4</v>
      </c>
      <c r="L10" s="14" t="b">
        <v>0</v>
      </c>
      <c r="M10" s="13" t="s">
        <v>9</v>
      </c>
    </row>
    <row r="11" ht="15.6" spans="7:13">
      <c r="G11" s="19">
        <v>2</v>
      </c>
      <c r="H11" s="14" t="s">
        <v>104</v>
      </c>
      <c r="I11" s="14">
        <v>1</v>
      </c>
      <c r="J11" s="14">
        <v>2</v>
      </c>
      <c r="K11" s="14">
        <v>5</v>
      </c>
      <c r="L11" s="14" t="b">
        <v>0</v>
      </c>
      <c r="M11" s="13" t="s">
        <v>9</v>
      </c>
    </row>
    <row r="12" ht="15.6" spans="7:13">
      <c r="G12" s="19">
        <v>3</v>
      </c>
      <c r="H12" s="14" t="s">
        <v>105</v>
      </c>
      <c r="I12" s="14">
        <v>5</v>
      </c>
      <c r="J12" s="14">
        <v>8</v>
      </c>
      <c r="K12" s="14">
        <v>2</v>
      </c>
      <c r="L12" s="14" t="b">
        <v>0</v>
      </c>
      <c r="M12" s="13" t="s">
        <v>9</v>
      </c>
    </row>
    <row r="13" ht="15.6" spans="7:13">
      <c r="G13" s="19">
        <v>4</v>
      </c>
      <c r="H13" s="14" t="s">
        <v>106</v>
      </c>
      <c r="I13" s="14">
        <v>8</v>
      </c>
      <c r="J13" s="14">
        <v>3</v>
      </c>
      <c r="K13" s="14">
        <v>4</v>
      </c>
      <c r="L13" s="14" t="b">
        <v>0</v>
      </c>
      <c r="M13" s="13" t="s">
        <v>9</v>
      </c>
    </row>
    <row r="14" ht="15.6" spans="7:13">
      <c r="G14" s="19">
        <v>5</v>
      </c>
      <c r="H14" s="14" t="s">
        <v>107</v>
      </c>
      <c r="I14" s="14">
        <v>3</v>
      </c>
      <c r="J14" s="14">
        <v>4</v>
      </c>
      <c r="K14" s="14">
        <v>5</v>
      </c>
      <c r="L14" s="14" t="b">
        <v>1</v>
      </c>
      <c r="M14" s="13" t="s">
        <v>9</v>
      </c>
    </row>
  </sheetData>
  <mergeCells count="5">
    <mergeCell ref="I8:K8"/>
    <mergeCell ref="G8:G9"/>
    <mergeCell ref="H8:H9"/>
    <mergeCell ref="L8:L9"/>
    <mergeCell ref="M8:M9"/>
  </mergeCells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1:P15"/>
  <sheetViews>
    <sheetView zoomScale="85" zoomScaleNormal="85" workbookViewId="0">
      <selection activeCell="I19" sqref="I19"/>
    </sheetView>
  </sheetViews>
  <sheetFormatPr defaultColWidth="8.88888888888889" defaultRowHeight="15.6"/>
  <cols>
    <col min="1" max="7" width="8.88888888888889" style="1"/>
    <col min="8" max="8" width="2.77777777777778" style="1" customWidth="1"/>
    <col min="9" max="9" width="73.2222222222222" style="1" customWidth="1"/>
    <col min="10" max="11" width="3.88888888888889" style="1" customWidth="1"/>
    <col min="12" max="12" width="4.77777777777778" style="1" customWidth="1"/>
    <col min="13" max="13" width="4.33333333333333" style="1" customWidth="1"/>
    <col min="14" max="14" width="5.44444444444444" style="1" customWidth="1"/>
    <col min="15" max="15" width="13.2222222222222" style="1" customWidth="1"/>
    <col min="16" max="16384" width="8.88888888888889" style="1"/>
  </cols>
  <sheetData>
    <row r="1" customHeight="1"/>
    <row r="9" spans="8:16">
      <c r="H9" s="3" t="s">
        <v>0</v>
      </c>
      <c r="I9" s="3" t="s">
        <v>55</v>
      </c>
      <c r="J9" s="3" t="s">
        <v>72</v>
      </c>
      <c r="K9" s="3"/>
      <c r="L9" s="3"/>
      <c r="M9" s="3"/>
      <c r="N9" s="6" t="s">
        <v>29</v>
      </c>
      <c r="O9" s="7"/>
      <c r="P9" s="10" t="s">
        <v>4</v>
      </c>
    </row>
    <row r="10" spans="8:16">
      <c r="H10" s="3"/>
      <c r="I10" s="3"/>
      <c r="J10" s="3" t="s">
        <v>108</v>
      </c>
      <c r="K10" s="3" t="s">
        <v>109</v>
      </c>
      <c r="L10" s="3" t="s">
        <v>110</v>
      </c>
      <c r="M10" s="45" t="s">
        <v>111</v>
      </c>
      <c r="N10" s="46" t="s">
        <v>15</v>
      </c>
      <c r="O10" s="47" t="s">
        <v>16</v>
      </c>
      <c r="P10" s="10"/>
    </row>
    <row r="11" spans="8:16">
      <c r="H11" s="18">
        <v>1</v>
      </c>
      <c r="I11" s="14" t="s">
        <v>112</v>
      </c>
      <c r="J11" s="14">
        <v>0</v>
      </c>
      <c r="K11" s="14">
        <v>1</v>
      </c>
      <c r="L11" s="14">
        <v>1</v>
      </c>
      <c r="M11" s="14">
        <v>1</v>
      </c>
      <c r="N11" s="48" t="s">
        <v>93</v>
      </c>
      <c r="O11" s="49"/>
      <c r="P11" s="13" t="s">
        <v>9</v>
      </c>
    </row>
    <row r="12" spans="8:16">
      <c r="H12" s="18">
        <v>2</v>
      </c>
      <c r="I12" s="14" t="s">
        <v>113</v>
      </c>
      <c r="J12" s="14">
        <v>5</v>
      </c>
      <c r="K12" s="14">
        <v>3</v>
      </c>
      <c r="L12" s="14">
        <v>2</v>
      </c>
      <c r="M12" s="14">
        <v>1</v>
      </c>
      <c r="N12" s="14">
        <v>0</v>
      </c>
      <c r="O12" s="14">
        <v>0</v>
      </c>
      <c r="P12" s="13" t="s">
        <v>9</v>
      </c>
    </row>
    <row r="13" spans="8:16">
      <c r="H13" s="18">
        <v>3</v>
      </c>
      <c r="I13" s="14" t="s">
        <v>114</v>
      </c>
      <c r="J13" s="14">
        <v>3</v>
      </c>
      <c r="K13" s="14">
        <v>4</v>
      </c>
      <c r="L13" s="14">
        <v>5</v>
      </c>
      <c r="M13" s="14">
        <v>5</v>
      </c>
      <c r="N13" s="14">
        <f>(L13-J13)/2</f>
        <v>1</v>
      </c>
      <c r="O13" s="14">
        <f>(M13-K13)/2</f>
        <v>0.5</v>
      </c>
      <c r="P13" s="13" t="s">
        <v>9</v>
      </c>
    </row>
    <row r="14" spans="8:16">
      <c r="H14" s="18">
        <v>4</v>
      </c>
      <c r="I14" s="14" t="s">
        <v>115</v>
      </c>
      <c r="J14" s="14">
        <v>5</v>
      </c>
      <c r="K14" s="14">
        <v>3</v>
      </c>
      <c r="L14" s="14">
        <v>3</v>
      </c>
      <c r="M14" s="14">
        <v>5</v>
      </c>
      <c r="N14" s="14">
        <v>0</v>
      </c>
      <c r="O14" s="14">
        <f>(M14-K14)/2</f>
        <v>1</v>
      </c>
      <c r="P14" s="13" t="s">
        <v>9</v>
      </c>
    </row>
    <row r="15" spans="8:16">
      <c r="H15" s="18">
        <v>5</v>
      </c>
      <c r="I15" s="14" t="s">
        <v>116</v>
      </c>
      <c r="J15" s="14">
        <v>3</v>
      </c>
      <c r="K15" s="14">
        <v>5</v>
      </c>
      <c r="L15" s="14">
        <v>5</v>
      </c>
      <c r="M15" s="14">
        <v>3</v>
      </c>
      <c r="N15" s="14">
        <f>(L15-J15)/2</f>
        <v>1</v>
      </c>
      <c r="O15" s="14">
        <v>0</v>
      </c>
      <c r="P15" s="13" t="s">
        <v>9</v>
      </c>
    </row>
  </sheetData>
  <mergeCells count="6">
    <mergeCell ref="J9:M9"/>
    <mergeCell ref="N9:O9"/>
    <mergeCell ref="N11:O11"/>
    <mergeCell ref="H9:H10"/>
    <mergeCell ref="I9:I10"/>
    <mergeCell ref="P9:P10"/>
  </mergeCells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J1:Q13"/>
  <sheetViews>
    <sheetView zoomScale="85" zoomScaleNormal="85" workbookViewId="0">
      <selection activeCell="Q15" sqref="Q15"/>
    </sheetView>
  </sheetViews>
  <sheetFormatPr defaultColWidth="8.88888888888889" defaultRowHeight="15.6"/>
  <cols>
    <col min="1" max="9" width="8.88888888888889" style="1"/>
    <col min="10" max="10" width="2.66666666666667" style="1" customWidth="1"/>
    <col min="11" max="11" width="37.6666666666667" style="1" customWidth="1"/>
    <col min="12" max="12" width="5.55555555555556" style="1" customWidth="1"/>
    <col min="13" max="15" width="3.77777777777778" style="1" customWidth="1"/>
    <col min="16" max="16" width="15" style="1" customWidth="1"/>
    <col min="17" max="16384" width="8.88888888888889" style="1"/>
  </cols>
  <sheetData>
    <row r="1" customHeight="1"/>
    <row r="8" spans="10:17">
      <c r="J8" s="3" t="s">
        <v>0</v>
      </c>
      <c r="K8" s="3" t="s">
        <v>55</v>
      </c>
      <c r="L8" s="3" t="s">
        <v>2</v>
      </c>
      <c r="M8" s="3"/>
      <c r="N8" s="3"/>
      <c r="O8" s="3"/>
      <c r="P8" s="42" t="s">
        <v>29</v>
      </c>
      <c r="Q8" s="10" t="s">
        <v>4</v>
      </c>
    </row>
    <row r="9" spans="10:17">
      <c r="J9" s="3"/>
      <c r="K9" s="3"/>
      <c r="L9" s="3" t="s">
        <v>117</v>
      </c>
      <c r="M9" s="3" t="s">
        <v>118</v>
      </c>
      <c r="N9" s="3" t="s">
        <v>119</v>
      </c>
      <c r="O9" s="3" t="s">
        <v>120</v>
      </c>
      <c r="P9" s="43"/>
      <c r="Q9" s="10"/>
    </row>
    <row r="10" spans="10:17">
      <c r="J10" s="19">
        <v>1</v>
      </c>
      <c r="K10" s="14" t="s">
        <v>121</v>
      </c>
      <c r="L10" s="18">
        <v>-1</v>
      </c>
      <c r="M10" s="18">
        <v>1</v>
      </c>
      <c r="N10" s="18">
        <v>2</v>
      </c>
      <c r="O10" s="18">
        <v>3</v>
      </c>
      <c r="P10" s="14" t="s">
        <v>93</v>
      </c>
      <c r="Q10" s="13" t="s">
        <v>9</v>
      </c>
    </row>
    <row r="11" spans="10:17">
      <c r="J11" s="19">
        <v>2</v>
      </c>
      <c r="K11" s="14" t="s">
        <v>122</v>
      </c>
      <c r="L11" s="18">
        <v>99</v>
      </c>
      <c r="M11" s="18">
        <v>1</v>
      </c>
      <c r="N11" s="18">
        <v>1</v>
      </c>
      <c r="O11" s="18">
        <v>1</v>
      </c>
      <c r="P11" s="14">
        <f>L11*M11</f>
        <v>99</v>
      </c>
      <c r="Q11" s="13" t="s">
        <v>9</v>
      </c>
    </row>
    <row r="12" spans="10:17">
      <c r="J12" s="19">
        <v>3</v>
      </c>
      <c r="K12" s="14" t="s">
        <v>123</v>
      </c>
      <c r="L12" s="18">
        <v>140</v>
      </c>
      <c r="M12" s="18">
        <v>2</v>
      </c>
      <c r="N12" s="18">
        <v>2</v>
      </c>
      <c r="O12" s="18">
        <v>2</v>
      </c>
      <c r="P12" s="14">
        <f>100*M12+(L12-100)*N12</f>
        <v>280</v>
      </c>
      <c r="Q12" s="13" t="s">
        <v>9</v>
      </c>
    </row>
    <row r="13" spans="10:17">
      <c r="J13" s="19">
        <v>4</v>
      </c>
      <c r="K13" s="14" t="s">
        <v>124</v>
      </c>
      <c r="L13" s="18">
        <v>160</v>
      </c>
      <c r="M13" s="18">
        <v>3</v>
      </c>
      <c r="N13" s="18">
        <v>3</v>
      </c>
      <c r="O13" s="18">
        <v>3</v>
      </c>
      <c r="P13" s="14">
        <f>100*M13+50*N13+(L13-150)*O13</f>
        <v>480</v>
      </c>
      <c r="Q13" s="13" t="s">
        <v>9</v>
      </c>
    </row>
  </sheetData>
  <mergeCells count="5">
    <mergeCell ref="L8:O8"/>
    <mergeCell ref="J8:J9"/>
    <mergeCell ref="K8:K9"/>
    <mergeCell ref="P8:P9"/>
    <mergeCell ref="Q8:Q9"/>
  </mergeCells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1:Q13"/>
  <sheetViews>
    <sheetView zoomScale="115" zoomScaleNormal="115" workbookViewId="0">
      <selection activeCell="J20" sqref="J20"/>
    </sheetView>
  </sheetViews>
  <sheetFormatPr defaultColWidth="8.88888888888889" defaultRowHeight="15.6"/>
  <cols>
    <col min="1" max="7" width="8.88888888888889" style="1"/>
    <col min="8" max="8" width="2.77777777777778" style="1" customWidth="1"/>
    <col min="9" max="9" width="64.6666666666667" style="1" customWidth="1"/>
    <col min="10" max="13" width="3.88888888888889" style="1" customWidth="1"/>
    <col min="14" max="14" width="2.77777777777778" style="1" customWidth="1"/>
    <col min="15" max="15" width="3.88888888888889" style="1" customWidth="1"/>
    <col min="16" max="16" width="17.1111111111111" style="1" customWidth="1"/>
    <col min="17" max="16384" width="8.88888888888889" style="1"/>
  </cols>
  <sheetData>
    <row r="1" customHeight="1"/>
    <row r="8" spans="8:17">
      <c r="H8" s="3" t="s">
        <v>0</v>
      </c>
      <c r="I8" s="3" t="s">
        <v>55</v>
      </c>
      <c r="J8" s="3" t="s">
        <v>2</v>
      </c>
      <c r="K8" s="3"/>
      <c r="L8" s="3"/>
      <c r="M8" s="3"/>
      <c r="N8" s="3"/>
      <c r="O8" s="3"/>
      <c r="P8" s="42" t="s">
        <v>29</v>
      </c>
      <c r="Q8" s="10" t="s">
        <v>4</v>
      </c>
    </row>
    <row r="9" spans="8:17">
      <c r="H9" s="3"/>
      <c r="I9" s="3"/>
      <c r="J9" s="3" t="s">
        <v>90</v>
      </c>
      <c r="K9" s="3" t="s">
        <v>125</v>
      </c>
      <c r="L9" s="3" t="s">
        <v>91</v>
      </c>
      <c r="M9" s="3" t="s">
        <v>126</v>
      </c>
      <c r="N9" s="3" t="s">
        <v>98</v>
      </c>
      <c r="O9" s="3" t="s">
        <v>127</v>
      </c>
      <c r="P9" s="43"/>
      <c r="Q9" s="10"/>
    </row>
    <row r="10" spans="8:17">
      <c r="H10" s="18">
        <v>1</v>
      </c>
      <c r="I10" s="14" t="s">
        <v>128</v>
      </c>
      <c r="J10" s="44">
        <v>5</v>
      </c>
      <c r="K10" s="14">
        <v>4</v>
      </c>
      <c r="L10" s="44">
        <v>3</v>
      </c>
      <c r="M10" s="14">
        <v>2</v>
      </c>
      <c r="N10" s="44">
        <v>1</v>
      </c>
      <c r="O10" s="14">
        <v>1</v>
      </c>
      <c r="P10" s="14" t="s">
        <v>93</v>
      </c>
      <c r="Q10" s="13" t="s">
        <v>9</v>
      </c>
    </row>
    <row r="11" spans="8:17">
      <c r="H11" s="18">
        <v>2</v>
      </c>
      <c r="I11" s="14" t="s">
        <v>129</v>
      </c>
      <c r="J11" s="44">
        <v>3</v>
      </c>
      <c r="K11" s="14">
        <v>3</v>
      </c>
      <c r="L11" s="44">
        <v>5</v>
      </c>
      <c r="M11" s="14">
        <v>5</v>
      </c>
      <c r="N11" s="44">
        <v>6</v>
      </c>
      <c r="O11" s="14">
        <v>4</v>
      </c>
      <c r="P11" s="14" t="b">
        <v>0</v>
      </c>
      <c r="Q11" s="13" t="s">
        <v>9</v>
      </c>
    </row>
    <row r="12" spans="8:17">
      <c r="H12" s="18">
        <v>3</v>
      </c>
      <c r="I12" s="14" t="s">
        <v>130</v>
      </c>
      <c r="J12" s="44">
        <v>3</v>
      </c>
      <c r="K12" s="14">
        <v>5</v>
      </c>
      <c r="L12" s="44">
        <v>7</v>
      </c>
      <c r="M12" s="14">
        <v>2</v>
      </c>
      <c r="N12" s="44">
        <v>6</v>
      </c>
      <c r="O12" s="14">
        <v>4</v>
      </c>
      <c r="P12" s="14" t="b">
        <v>0</v>
      </c>
      <c r="Q12" s="13" t="s">
        <v>37</v>
      </c>
    </row>
    <row r="13" spans="8:17">
      <c r="H13" s="18">
        <v>4</v>
      </c>
      <c r="I13" s="14" t="s">
        <v>131</v>
      </c>
      <c r="J13" s="44">
        <v>3</v>
      </c>
      <c r="K13" s="14">
        <v>3</v>
      </c>
      <c r="L13" s="44">
        <v>7</v>
      </c>
      <c r="M13" s="14">
        <v>4</v>
      </c>
      <c r="N13" s="44">
        <v>4</v>
      </c>
      <c r="O13" s="14">
        <v>4</v>
      </c>
      <c r="P13" s="14" t="b">
        <v>1</v>
      </c>
      <c r="Q13" s="13" t="s">
        <v>9</v>
      </c>
    </row>
  </sheetData>
  <mergeCells count="5">
    <mergeCell ref="J8:O8"/>
    <mergeCell ref="H8:H9"/>
    <mergeCell ref="I8:I9"/>
    <mergeCell ref="P8:P9"/>
    <mergeCell ref="Q8:Q9"/>
  </mergeCells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1:N16"/>
  <sheetViews>
    <sheetView zoomScale="85" zoomScaleNormal="85" workbookViewId="0">
      <selection activeCell="P20" sqref="P20"/>
    </sheetView>
  </sheetViews>
  <sheetFormatPr defaultColWidth="8.88888888888889" defaultRowHeight="13.8"/>
  <cols>
    <col min="1" max="6" width="8.88888888888889" style="35"/>
    <col min="7" max="7" width="2.66666666666667" style="35" customWidth="1"/>
    <col min="8" max="8" width="24.7777777777778" style="35" customWidth="1"/>
    <col min="9" max="9" width="3.66666666666667" style="35" customWidth="1"/>
    <col min="10" max="10" width="5.11111111111111" style="35" customWidth="1"/>
    <col min="11" max="11" width="2.66666666666667" style="35" customWidth="1"/>
    <col min="12" max="12" width="4.66666666666667" style="35" customWidth="1"/>
    <col min="13" max="13" width="9.11111111111111" style="35" customWidth="1"/>
    <col min="14" max="16384" width="8.88888888888889" style="35"/>
  </cols>
  <sheetData>
    <row r="1" customHeight="1"/>
    <row r="12" spans="7:14">
      <c r="G12" s="36" t="s">
        <v>0</v>
      </c>
      <c r="H12" s="36" t="s">
        <v>55</v>
      </c>
      <c r="I12" s="36" t="s">
        <v>2</v>
      </c>
      <c r="J12" s="36"/>
      <c r="K12" s="36" t="s">
        <v>29</v>
      </c>
      <c r="L12" s="36"/>
      <c r="M12" s="36"/>
      <c r="N12" s="10" t="s">
        <v>4</v>
      </c>
    </row>
    <row r="13" spans="7:14">
      <c r="G13" s="36"/>
      <c r="H13" s="36"/>
      <c r="I13" s="36" t="s">
        <v>108</v>
      </c>
      <c r="J13" s="36" t="s">
        <v>109</v>
      </c>
      <c r="K13" s="36" t="s">
        <v>98</v>
      </c>
      <c r="L13" s="39" t="s">
        <v>127</v>
      </c>
      <c r="M13" s="36" t="s">
        <v>26</v>
      </c>
      <c r="N13" s="10"/>
    </row>
    <row r="14" spans="7:14">
      <c r="G14" s="37">
        <v>1</v>
      </c>
      <c r="H14" s="38" t="s">
        <v>132</v>
      </c>
      <c r="I14" s="40">
        <v>-1</v>
      </c>
      <c r="J14" s="40">
        <v>0</v>
      </c>
      <c r="K14" s="40" t="s">
        <v>93</v>
      </c>
      <c r="L14" s="40"/>
      <c r="M14" s="40"/>
      <c r="N14" s="13" t="s">
        <v>9</v>
      </c>
    </row>
    <row r="15" spans="7:14">
      <c r="G15" s="37">
        <v>2</v>
      </c>
      <c r="H15" s="38" t="s">
        <v>133</v>
      </c>
      <c r="I15" s="40">
        <v>5</v>
      </c>
      <c r="J15" s="40">
        <v>3</v>
      </c>
      <c r="K15" s="41">
        <f>(I15-J15)/2</f>
        <v>1</v>
      </c>
      <c r="L15" s="40">
        <v>0</v>
      </c>
      <c r="M15" s="40">
        <f>J15</f>
        <v>3</v>
      </c>
      <c r="N15" s="13" t="s">
        <v>9</v>
      </c>
    </row>
    <row r="16" spans="7:14">
      <c r="G16" s="37">
        <v>3</v>
      </c>
      <c r="H16" s="38" t="s">
        <v>134</v>
      </c>
      <c r="I16" s="40">
        <v>4</v>
      </c>
      <c r="J16" s="40">
        <v>6</v>
      </c>
      <c r="K16" s="40">
        <v>0</v>
      </c>
      <c r="L16" s="40">
        <f>(J16-I16)/2</f>
        <v>1</v>
      </c>
      <c r="M16" s="40">
        <f>I16</f>
        <v>4</v>
      </c>
      <c r="N16" s="13" t="s">
        <v>9</v>
      </c>
    </row>
  </sheetData>
  <mergeCells count="6">
    <mergeCell ref="I12:J12"/>
    <mergeCell ref="K12:M12"/>
    <mergeCell ref="K14:M14"/>
    <mergeCell ref="G12:G13"/>
    <mergeCell ref="H12:H13"/>
    <mergeCell ref="N12:N13"/>
  </mergeCells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I1:M15"/>
  <sheetViews>
    <sheetView zoomScale="85" zoomScaleNormal="85" workbookViewId="0">
      <selection activeCell="N15" sqref="N15"/>
    </sheetView>
  </sheetViews>
  <sheetFormatPr defaultColWidth="8.88888888888889" defaultRowHeight="15.6"/>
  <cols>
    <col min="1" max="8" width="8.88888888888889" style="1"/>
    <col min="9" max="9" width="2.66666666666667" style="1" customWidth="1"/>
    <col min="10" max="10" width="77.4444444444444" style="1" customWidth="1"/>
    <col min="11" max="11" width="7.22222222222222" style="1" customWidth="1"/>
    <col min="12" max="12" width="15" style="1" customWidth="1"/>
    <col min="13" max="16384" width="8.88888888888889" style="1"/>
  </cols>
  <sheetData>
    <row r="1" customHeight="1"/>
    <row r="9" spans="9:13">
      <c r="I9" s="3" t="s">
        <v>0</v>
      </c>
      <c r="J9" s="3" t="s">
        <v>55</v>
      </c>
      <c r="K9" s="6" t="s">
        <v>2</v>
      </c>
      <c r="L9" s="3" t="s">
        <v>29</v>
      </c>
      <c r="M9" s="10" t="s">
        <v>4</v>
      </c>
    </row>
    <row r="10" spans="9:13">
      <c r="I10" s="3"/>
      <c r="J10" s="3"/>
      <c r="K10" s="3" t="s">
        <v>135</v>
      </c>
      <c r="L10" s="3"/>
      <c r="M10" s="10"/>
    </row>
    <row r="11" spans="9:13">
      <c r="I11" s="19">
        <v>1</v>
      </c>
      <c r="J11" s="34" t="s">
        <v>136</v>
      </c>
      <c r="K11" s="34">
        <v>99</v>
      </c>
      <c r="L11" s="34" t="b">
        <v>0</v>
      </c>
      <c r="M11" s="13" t="s">
        <v>9</v>
      </c>
    </row>
    <row r="12" spans="9:13">
      <c r="I12" s="19">
        <v>2</v>
      </c>
      <c r="J12" s="34" t="s">
        <v>137</v>
      </c>
      <c r="K12" s="34">
        <v>2000</v>
      </c>
      <c r="L12" s="34" t="b">
        <v>1</v>
      </c>
      <c r="M12" s="13" t="s">
        <v>9</v>
      </c>
    </row>
    <row r="13" spans="9:13">
      <c r="I13" s="19">
        <v>3</v>
      </c>
      <c r="J13" s="34" t="s">
        <v>138</v>
      </c>
      <c r="K13" s="34">
        <v>1700</v>
      </c>
      <c r="L13" s="34" t="b">
        <v>0</v>
      </c>
      <c r="M13" s="13" t="s">
        <v>9</v>
      </c>
    </row>
    <row r="14" spans="9:13">
      <c r="I14" s="19">
        <v>4</v>
      </c>
      <c r="J14" s="34" t="s">
        <v>139</v>
      </c>
      <c r="K14" s="34">
        <v>2004</v>
      </c>
      <c r="L14" s="34" t="b">
        <v>1</v>
      </c>
      <c r="M14" s="13" t="s">
        <v>9</v>
      </c>
    </row>
    <row r="15" spans="9:13">
      <c r="I15" s="19">
        <v>5</v>
      </c>
      <c r="J15" s="34" t="s">
        <v>140</v>
      </c>
      <c r="K15" s="34">
        <v>2003</v>
      </c>
      <c r="L15" s="34" t="b">
        <v>0</v>
      </c>
      <c r="M15" s="13" t="s">
        <v>9</v>
      </c>
    </row>
  </sheetData>
  <mergeCells count="4">
    <mergeCell ref="I9:I10"/>
    <mergeCell ref="J9:J10"/>
    <mergeCell ref="L9:L10"/>
    <mergeCell ref="M9:M10"/>
  </mergeCells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1:L13"/>
  <sheetViews>
    <sheetView zoomScale="85" zoomScaleNormal="85" workbookViewId="0">
      <selection activeCell="J18" sqref="J18"/>
    </sheetView>
  </sheetViews>
  <sheetFormatPr defaultColWidth="8.88888888888889" defaultRowHeight="15.6"/>
  <cols>
    <col min="1" max="5" width="8.88888888888889" style="1"/>
    <col min="6" max="6" width="2.66666666666667" style="1" customWidth="1"/>
    <col min="7" max="7" width="7.88888888888889" style="1" customWidth="1"/>
    <col min="8" max="8" width="2.77777777777778" style="1" customWidth="1"/>
    <col min="9" max="9" width="82.7777777777778" style="1" customWidth="1"/>
    <col min="10" max="10" width="19.4444444444444" style="1" customWidth="1"/>
    <col min="11" max="11" width="17.1111111111111" style="1" customWidth="1"/>
    <col min="12" max="16384" width="8.88888888888889" style="1"/>
  </cols>
  <sheetData>
    <row r="1" customHeight="1"/>
    <row r="6" spans="8:12">
      <c r="H6" s="3" t="s">
        <v>0</v>
      </c>
      <c r="I6" s="3" t="s">
        <v>55</v>
      </c>
      <c r="J6" s="6" t="s">
        <v>2</v>
      </c>
      <c r="K6" s="3" t="s">
        <v>29</v>
      </c>
      <c r="L6" s="10" t="s">
        <v>4</v>
      </c>
    </row>
    <row r="7" spans="8:12">
      <c r="H7" s="3"/>
      <c r="I7" s="3"/>
      <c r="J7" s="3" t="s">
        <v>141</v>
      </c>
      <c r="K7" s="3"/>
      <c r="L7" s="10"/>
    </row>
    <row r="8" spans="8:12">
      <c r="H8" s="14">
        <v>1</v>
      </c>
      <c r="I8" s="14" t="s">
        <v>142</v>
      </c>
      <c r="J8" s="14" t="s">
        <v>143</v>
      </c>
      <c r="K8" s="14" t="b">
        <v>0</v>
      </c>
      <c r="L8" s="13" t="s">
        <v>9</v>
      </c>
    </row>
    <row r="9" spans="8:12">
      <c r="H9" s="14">
        <v>2</v>
      </c>
      <c r="I9" s="14" t="s">
        <v>144</v>
      </c>
      <c r="J9" s="14" t="s">
        <v>145</v>
      </c>
      <c r="K9" s="14" t="b">
        <v>0</v>
      </c>
      <c r="L9" s="13" t="s">
        <v>9</v>
      </c>
    </row>
    <row r="10" spans="8:12">
      <c r="H10" s="14">
        <v>3</v>
      </c>
      <c r="I10" s="14" t="s">
        <v>146</v>
      </c>
      <c r="J10" s="14" t="s">
        <v>147</v>
      </c>
      <c r="K10" s="14" t="b">
        <v>0</v>
      </c>
      <c r="L10" s="13" t="s">
        <v>9</v>
      </c>
    </row>
    <row r="11" spans="8:12">
      <c r="H11" s="14">
        <v>4</v>
      </c>
      <c r="I11" s="14" t="s">
        <v>148</v>
      </c>
      <c r="J11" s="14" t="s">
        <v>149</v>
      </c>
      <c r="K11" s="14" t="b">
        <v>1</v>
      </c>
      <c r="L11" s="13" t="s">
        <v>9</v>
      </c>
    </row>
    <row r="13" spans="6:9">
      <c r="F13" s="33"/>
      <c r="G13" s="33"/>
      <c r="H13" s="33"/>
      <c r="I13" s="33"/>
    </row>
  </sheetData>
  <mergeCells count="4">
    <mergeCell ref="H6:H7"/>
    <mergeCell ref="I6:I7"/>
    <mergeCell ref="K6:K7"/>
    <mergeCell ref="L6:L7"/>
  </mergeCells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K1:Q11"/>
  <sheetViews>
    <sheetView zoomScale="85" zoomScaleNormal="85" topLeftCell="B1" workbookViewId="0">
      <selection activeCell="L19" sqref="L19"/>
    </sheetView>
  </sheetViews>
  <sheetFormatPr defaultColWidth="8.88888888888889" defaultRowHeight="15.6"/>
  <cols>
    <col min="1" max="10" width="8.88888888888889" style="1"/>
    <col min="11" max="11" width="2.77777777777778" style="1" customWidth="1"/>
    <col min="12" max="12" width="91.5555555555556" style="1" customWidth="1"/>
    <col min="13" max="13" width="6.11111111111111" style="1" customWidth="1"/>
    <col min="14" max="14" width="7.44444444444444" style="1" customWidth="1"/>
    <col min="15" max="15" width="5" style="1" customWidth="1"/>
    <col min="16" max="16" width="17.1111111111111" style="1" customWidth="1"/>
    <col min="17" max="17" width="7" style="1" customWidth="1"/>
    <col min="18" max="16384" width="8.88888888888889" style="1"/>
  </cols>
  <sheetData>
    <row r="1" customHeight="1"/>
    <row r="6" spans="11:17">
      <c r="K6" s="3" t="s">
        <v>0</v>
      </c>
      <c r="L6" s="3" t="s">
        <v>55</v>
      </c>
      <c r="M6" s="3" t="s">
        <v>2</v>
      </c>
      <c r="N6" s="3"/>
      <c r="O6" s="3"/>
      <c r="P6" s="31" t="s">
        <v>29</v>
      </c>
      <c r="Q6" s="10" t="s">
        <v>4</v>
      </c>
    </row>
    <row r="7" spans="11:17">
      <c r="K7" s="3"/>
      <c r="L7" s="3"/>
      <c r="M7" s="3" t="s">
        <v>135</v>
      </c>
      <c r="N7" s="3" t="s">
        <v>150</v>
      </c>
      <c r="O7" s="3" t="s">
        <v>151</v>
      </c>
      <c r="P7" s="32"/>
      <c r="Q7" s="10"/>
    </row>
    <row r="8" spans="11:17">
      <c r="K8" s="18">
        <v>1</v>
      </c>
      <c r="L8" s="14" t="s">
        <v>152</v>
      </c>
      <c r="M8" s="14">
        <v>2024</v>
      </c>
      <c r="N8" s="14">
        <v>13</v>
      </c>
      <c r="O8" s="14">
        <v>1</v>
      </c>
      <c r="P8" s="14" t="b">
        <v>0</v>
      </c>
      <c r="Q8" s="13" t="s">
        <v>9</v>
      </c>
    </row>
    <row r="9" spans="11:17">
      <c r="K9" s="18">
        <v>2</v>
      </c>
      <c r="L9" s="14" t="s">
        <v>153</v>
      </c>
      <c r="M9" s="14">
        <v>2024</v>
      </c>
      <c r="N9" s="14">
        <v>1</v>
      </c>
      <c r="O9" s="14">
        <v>0</v>
      </c>
      <c r="P9" s="14" t="b">
        <v>0</v>
      </c>
      <c r="Q9" s="13" t="s">
        <v>9</v>
      </c>
    </row>
    <row r="10" spans="11:17">
      <c r="K10" s="18">
        <v>3</v>
      </c>
      <c r="L10" s="14" t="s">
        <v>154</v>
      </c>
      <c r="M10" s="14">
        <v>2024</v>
      </c>
      <c r="N10" s="14">
        <v>1</v>
      </c>
      <c r="O10" s="14">
        <v>32</v>
      </c>
      <c r="P10" s="14" t="b">
        <v>0</v>
      </c>
      <c r="Q10" s="13" t="s">
        <v>9</v>
      </c>
    </row>
    <row r="11" spans="11:17">
      <c r="K11" s="18">
        <v>4</v>
      </c>
      <c r="L11" s="14" t="s">
        <v>154</v>
      </c>
      <c r="M11" s="14">
        <v>2024</v>
      </c>
      <c r="N11" s="14">
        <v>11</v>
      </c>
      <c r="O11" s="14">
        <v>3</v>
      </c>
      <c r="P11" s="14" t="b">
        <v>1</v>
      </c>
      <c r="Q11" s="13" t="s">
        <v>9</v>
      </c>
    </row>
  </sheetData>
  <mergeCells count="5">
    <mergeCell ref="M6:O6"/>
    <mergeCell ref="K6:K7"/>
    <mergeCell ref="L6:L7"/>
    <mergeCell ref="P6:P7"/>
    <mergeCell ref="Q6:Q7"/>
  </mergeCells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1:M16"/>
  <sheetViews>
    <sheetView zoomScale="85" zoomScaleNormal="85" workbookViewId="0">
      <selection activeCell="I18" sqref="I18"/>
    </sheetView>
  </sheetViews>
  <sheetFormatPr defaultColWidth="8.88888888888889" defaultRowHeight="15.6"/>
  <cols>
    <col min="1" max="7" width="8.88888888888889" style="1"/>
    <col min="8" max="8" width="2.77777777777778" style="1" customWidth="1"/>
    <col min="9" max="9" width="61.4444444444444" style="1" customWidth="1"/>
    <col min="10" max="10" width="20.1111111111111" style="1" customWidth="1"/>
    <col min="11" max="11" width="17.1111111111111" style="1" customWidth="1"/>
    <col min="12" max="12" width="7" style="1" customWidth="1"/>
    <col min="13" max="13" width="20.8888888888889" style="1" customWidth="1"/>
    <col min="14" max="14" width="17.1111111111111" style="1" customWidth="1"/>
    <col min="15" max="16384" width="8.88888888888889" style="1"/>
  </cols>
  <sheetData>
    <row r="1" customHeight="1"/>
    <row r="9" spans="8:12">
      <c r="H9" s="20" t="s">
        <v>0</v>
      </c>
      <c r="I9" s="20" t="s">
        <v>55</v>
      </c>
      <c r="J9" s="22" t="s">
        <v>2</v>
      </c>
      <c r="K9" s="3" t="s">
        <v>29</v>
      </c>
      <c r="L9" s="23" t="s">
        <v>4</v>
      </c>
    </row>
    <row r="10" spans="8:12">
      <c r="H10" s="20"/>
      <c r="I10" s="20"/>
      <c r="J10" s="20" t="s">
        <v>155</v>
      </c>
      <c r="K10" s="3"/>
      <c r="L10" s="23"/>
    </row>
    <row r="11" spans="8:12">
      <c r="H11" s="21">
        <v>1</v>
      </c>
      <c r="I11" s="24" t="s">
        <v>156</v>
      </c>
      <c r="J11" s="25" t="s">
        <v>157</v>
      </c>
      <c r="K11" s="14" t="b">
        <v>0</v>
      </c>
      <c r="L11" s="26" t="s">
        <v>9</v>
      </c>
    </row>
    <row r="12" spans="8:12">
      <c r="H12" s="21">
        <v>2</v>
      </c>
      <c r="I12" s="24" t="s">
        <v>158</v>
      </c>
      <c r="J12" s="25" t="s">
        <v>159</v>
      </c>
      <c r="K12" s="14" t="b">
        <v>0</v>
      </c>
      <c r="L12" s="26" t="s">
        <v>9</v>
      </c>
    </row>
    <row r="13" spans="8:12">
      <c r="H13" s="21">
        <v>3</v>
      </c>
      <c r="I13" s="24" t="s">
        <v>160</v>
      </c>
      <c r="J13" s="25" t="s">
        <v>161</v>
      </c>
      <c r="K13" s="14" t="b">
        <v>0</v>
      </c>
      <c r="L13" s="26" t="s">
        <v>9</v>
      </c>
    </row>
    <row r="14" ht="31.2" spans="8:12">
      <c r="H14" s="21">
        <v>4</v>
      </c>
      <c r="I14" s="27" t="s">
        <v>162</v>
      </c>
      <c r="J14" s="28" t="s">
        <v>163</v>
      </c>
      <c r="K14" s="14" t="b">
        <v>0</v>
      </c>
      <c r="L14" s="26" t="s">
        <v>9</v>
      </c>
    </row>
    <row r="15" ht="31.2" spans="8:12">
      <c r="H15" s="21">
        <v>5</v>
      </c>
      <c r="I15" s="27" t="s">
        <v>164</v>
      </c>
      <c r="J15" s="29" t="s">
        <v>165</v>
      </c>
      <c r="K15" s="14" t="b">
        <v>1</v>
      </c>
      <c r="L15" s="26" t="s">
        <v>9</v>
      </c>
    </row>
    <row r="16" spans="13:13">
      <c r="M16" s="30"/>
    </row>
  </sheetData>
  <mergeCells count="4">
    <mergeCell ref="H9:H10"/>
    <mergeCell ref="I9:I10"/>
    <mergeCell ref="K9:K10"/>
    <mergeCell ref="L9:L10"/>
  </mergeCells>
  <hyperlinks>
    <hyperlink ref="J14" r:id="rId2" display="thuynhi@@.com" tooltip="mailto:thuynhi@@.com"/>
    <hyperlink ref="J15" r:id="rId3" display="thuynhi@gmail.com" tooltip="mailto:thuynhi@gmail.com"/>
  </hyperlinks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K1:Q14"/>
  <sheetViews>
    <sheetView zoomScale="85" zoomScaleNormal="85" workbookViewId="0">
      <selection activeCell="L22" sqref="L22"/>
    </sheetView>
  </sheetViews>
  <sheetFormatPr defaultColWidth="8.88888888888889" defaultRowHeight="15.6"/>
  <cols>
    <col min="1" max="10" width="8.88888888888889" style="1"/>
    <col min="11" max="11" width="2.77777777777778" style="1" customWidth="1"/>
    <col min="12" max="12" width="71" style="1" customWidth="1"/>
    <col min="13" max="13" width="7.44444444444444" style="1" customWidth="1"/>
    <col min="14" max="14" width="7.88888888888889" style="1" customWidth="1"/>
    <col min="15" max="15" width="14.3333333333333" style="1" customWidth="1"/>
    <col min="16" max="16" width="17.1111111111111" style="1" customWidth="1"/>
    <col min="17" max="17" width="7" style="1" customWidth="1"/>
    <col min="18" max="16384" width="8.88888888888889" style="1"/>
  </cols>
  <sheetData>
    <row r="1" customHeight="1"/>
    <row r="8" spans="11:17">
      <c r="K8" s="3" t="s">
        <v>0</v>
      </c>
      <c r="L8" s="3" t="s">
        <v>55</v>
      </c>
      <c r="M8" s="6" t="s">
        <v>72</v>
      </c>
      <c r="N8" s="17"/>
      <c r="O8" s="3" t="s">
        <v>166</v>
      </c>
      <c r="P8" s="3" t="s">
        <v>29</v>
      </c>
      <c r="Q8" s="10" t="s">
        <v>4</v>
      </c>
    </row>
    <row r="9" spans="11:17">
      <c r="K9" s="3"/>
      <c r="L9" s="3"/>
      <c r="M9" s="3" t="s">
        <v>167</v>
      </c>
      <c r="N9" s="6" t="s">
        <v>168</v>
      </c>
      <c r="O9" s="3"/>
      <c r="P9" s="3"/>
      <c r="Q9" s="10"/>
    </row>
    <row r="10" spans="11:17">
      <c r="K10" s="18">
        <v>1</v>
      </c>
      <c r="L10" s="14" t="s">
        <v>169</v>
      </c>
      <c r="M10" s="14">
        <v>0</v>
      </c>
      <c r="N10" s="14">
        <v>45</v>
      </c>
      <c r="O10" s="14"/>
      <c r="P10" s="19">
        <v>-1</v>
      </c>
      <c r="Q10" s="13" t="s">
        <v>9</v>
      </c>
    </row>
    <row r="11" spans="11:17">
      <c r="K11" s="18">
        <v>2</v>
      </c>
      <c r="L11" s="14" t="s">
        <v>170</v>
      </c>
      <c r="M11" s="14">
        <v>150</v>
      </c>
      <c r="N11" s="14">
        <v>0</v>
      </c>
      <c r="O11" s="14"/>
      <c r="P11" s="19">
        <v>-1</v>
      </c>
      <c r="Q11" s="13" t="s">
        <v>9</v>
      </c>
    </row>
    <row r="12" spans="11:17">
      <c r="K12" s="18">
        <v>3</v>
      </c>
      <c r="L12" s="14" t="s">
        <v>171</v>
      </c>
      <c r="M12" s="14">
        <v>170</v>
      </c>
      <c r="N12" s="14">
        <v>45</v>
      </c>
      <c r="O12" s="14">
        <f>N12*10000/(M12*M12)</f>
        <v>15.5709342560554</v>
      </c>
      <c r="P12" s="19">
        <v>2</v>
      </c>
      <c r="Q12" s="13" t="s">
        <v>9</v>
      </c>
    </row>
    <row r="13" spans="11:17">
      <c r="K13" s="18">
        <v>4</v>
      </c>
      <c r="L13" s="14" t="s">
        <v>172</v>
      </c>
      <c r="M13" s="14">
        <v>150</v>
      </c>
      <c r="N13" s="14">
        <v>43</v>
      </c>
      <c r="O13" s="14">
        <f>N13*10000/(M13*M13)</f>
        <v>19.1111111111111</v>
      </c>
      <c r="P13" s="19">
        <v>0</v>
      </c>
      <c r="Q13" s="13" t="s">
        <v>9</v>
      </c>
    </row>
    <row r="14" spans="11:17">
      <c r="K14" s="18">
        <v>5</v>
      </c>
      <c r="L14" s="14" t="s">
        <v>173</v>
      </c>
      <c r="M14" s="14">
        <v>150</v>
      </c>
      <c r="N14" s="14">
        <v>55</v>
      </c>
      <c r="O14" s="14">
        <f>N14*10000/(M14*M14)</f>
        <v>24.4444444444444</v>
      </c>
      <c r="P14" s="19">
        <v>1</v>
      </c>
      <c r="Q14" s="13" t="s">
        <v>9</v>
      </c>
    </row>
  </sheetData>
  <mergeCells count="6">
    <mergeCell ref="M8:N8"/>
    <mergeCell ref="K8:K9"/>
    <mergeCell ref="L8:L9"/>
    <mergeCell ref="O8:O9"/>
    <mergeCell ref="P8:P9"/>
    <mergeCell ref="Q8:Q9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tabSelected="1" topLeftCell="A12" workbookViewId="0">
      <selection activeCell="A32" sqref="A32:A33"/>
    </sheetView>
  </sheetViews>
  <sheetFormatPr defaultColWidth="8.88888888888889" defaultRowHeight="15.6" outlineLevelCol="6"/>
  <cols>
    <col min="1" max="1" width="2.77777777777778" style="1" customWidth="1"/>
    <col min="2" max="2" width="46.5555555555556" style="1" customWidth="1"/>
    <col min="3" max="3" width="3.11111111111111" style="1" customWidth="1"/>
    <col min="4" max="4" width="3.88888888888889" style="1" customWidth="1"/>
    <col min="5" max="5" width="3.66666666666667" style="1" customWidth="1"/>
    <col min="6" max="6" width="17.5555555555556" style="1" customWidth="1"/>
    <col min="7" max="7" width="7" style="1" customWidth="1"/>
    <col min="8" max="13" width="8.88888888888889" style="1"/>
    <col min="14" max="14" width="2.66666666666667" style="1" customWidth="1"/>
    <col min="15" max="15" width="46.5555555555556" style="1" customWidth="1"/>
    <col min="16" max="16" width="3" style="1" customWidth="1"/>
    <col min="17" max="17" width="3.66666666666667" style="1" customWidth="1"/>
    <col min="18" max="18" width="2.88888888888889" style="1" customWidth="1"/>
    <col min="19" max="19" width="15.7777777777778" style="1" customWidth="1"/>
    <col min="20" max="16384" width="8.88888888888889" style="1"/>
  </cols>
  <sheetData>
    <row r="1" customHeight="1"/>
    <row r="32" spans="1:7">
      <c r="A32" s="42" t="s">
        <v>0</v>
      </c>
      <c r="B32" s="42" t="s">
        <v>1</v>
      </c>
      <c r="C32" s="3" t="s">
        <v>2</v>
      </c>
      <c r="D32" s="3"/>
      <c r="E32" s="3"/>
      <c r="F32" s="42" t="s">
        <v>3</v>
      </c>
      <c r="G32" s="10" t="s">
        <v>4</v>
      </c>
    </row>
    <row r="33" spans="1:7">
      <c r="A33" s="43"/>
      <c r="B33" s="43"/>
      <c r="C33" s="3" t="s">
        <v>15</v>
      </c>
      <c r="D33" s="3" t="s">
        <v>16</v>
      </c>
      <c r="E33" s="3" t="s">
        <v>17</v>
      </c>
      <c r="F33" s="43"/>
      <c r="G33" s="10"/>
    </row>
    <row r="34" spans="1:7">
      <c r="A34" s="14">
        <v>1</v>
      </c>
      <c r="B34" s="14" t="s">
        <v>18</v>
      </c>
      <c r="C34" s="19">
        <v>1</v>
      </c>
      <c r="D34" s="19">
        <v>2</v>
      </c>
      <c r="E34" s="19">
        <v>3</v>
      </c>
      <c r="F34" s="19" t="s">
        <v>19</v>
      </c>
      <c r="G34" s="13" t="s">
        <v>9</v>
      </c>
    </row>
    <row r="35" spans="1:7">
      <c r="A35" s="14">
        <v>2</v>
      </c>
      <c r="B35" s="14" t="s">
        <v>20</v>
      </c>
      <c r="C35" s="19">
        <v>3</v>
      </c>
      <c r="D35" s="19">
        <v>3</v>
      </c>
      <c r="E35" s="19">
        <v>3</v>
      </c>
      <c r="F35" s="19" t="s">
        <v>21</v>
      </c>
      <c r="G35" s="13" t="s">
        <v>9</v>
      </c>
    </row>
    <row r="36" spans="1:7">
      <c r="A36" s="14">
        <v>3</v>
      </c>
      <c r="B36" s="14" t="s">
        <v>22</v>
      </c>
      <c r="C36" s="19">
        <v>3</v>
      </c>
      <c r="D36" s="19">
        <v>12</v>
      </c>
      <c r="E36" s="19">
        <v>3</v>
      </c>
      <c r="F36" s="19" t="s">
        <v>23</v>
      </c>
      <c r="G36" s="13" t="s">
        <v>9</v>
      </c>
    </row>
    <row r="37" spans="1:7">
      <c r="A37" s="14">
        <v>4</v>
      </c>
      <c r="B37" s="14" t="s">
        <v>24</v>
      </c>
      <c r="C37" s="19">
        <v>3</v>
      </c>
      <c r="D37" s="19">
        <v>12</v>
      </c>
      <c r="E37" s="19">
        <v>10</v>
      </c>
      <c r="F37" s="19" t="s">
        <v>25</v>
      </c>
      <c r="G37" s="19" t="s">
        <v>9</v>
      </c>
    </row>
  </sheetData>
  <mergeCells count="5">
    <mergeCell ref="C32:E32"/>
    <mergeCell ref="A32:A33"/>
    <mergeCell ref="B32:B33"/>
    <mergeCell ref="F32:F33"/>
    <mergeCell ref="G32:G33"/>
  </mergeCells>
  <pageMargins left="0.75" right="0.75" top="1" bottom="1" header="0.5" footer="0.5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9:I28"/>
  <sheetViews>
    <sheetView zoomScale="85" zoomScaleNormal="85" workbookViewId="0">
      <selection activeCell="L23" sqref="L23"/>
    </sheetView>
  </sheetViews>
  <sheetFormatPr defaultColWidth="8.88888888888889" defaultRowHeight="15.6"/>
  <cols>
    <col min="1" max="5" width="8.88888888888889" style="1"/>
    <col min="6" max="6" width="2.66666666666667" style="1" customWidth="1"/>
    <col min="7" max="7" width="15.7777777777778" style="1" customWidth="1"/>
    <col min="8" max="8" width="6.11111111111111" style="1" customWidth="1"/>
    <col min="9" max="9" width="15" style="1" customWidth="1"/>
    <col min="10" max="16384" width="8.88888888888889" style="1"/>
  </cols>
  <sheetData>
    <row r="9" spans="6:9">
      <c r="F9" s="3" t="s">
        <v>0</v>
      </c>
      <c r="G9" s="3" t="s">
        <v>55</v>
      </c>
      <c r="H9" s="6" t="s">
        <v>2</v>
      </c>
      <c r="I9" s="3" t="s">
        <v>29</v>
      </c>
    </row>
    <row r="10" spans="6:9">
      <c r="F10" s="3"/>
      <c r="G10" s="3"/>
      <c r="H10" s="3" t="s">
        <v>174</v>
      </c>
      <c r="I10" s="3"/>
    </row>
    <row r="11" spans="6:9">
      <c r="F11" s="14">
        <v>1</v>
      </c>
      <c r="G11" s="14" t="s">
        <v>175</v>
      </c>
      <c r="H11" s="14" t="s">
        <v>176</v>
      </c>
      <c r="I11" s="14">
        <v>0</v>
      </c>
    </row>
    <row r="12" spans="6:9">
      <c r="F12" s="14">
        <v>2</v>
      </c>
      <c r="G12" s="14" t="s">
        <v>177</v>
      </c>
      <c r="H12" s="14" t="s">
        <v>178</v>
      </c>
      <c r="I12" s="14">
        <v>32767</v>
      </c>
    </row>
    <row r="22" spans="1:1">
      <c r="A22" t="s">
        <v>179</v>
      </c>
    </row>
    <row r="23" spans="1:1">
      <c r="A23" s="15" t="s">
        <v>180</v>
      </c>
    </row>
    <row r="24" spans="1:1">
      <c r="A24" s="16" t="s">
        <v>181</v>
      </c>
    </row>
    <row r="25" spans="1:1">
      <c r="A25" s="16" t="s">
        <v>182</v>
      </c>
    </row>
    <row r="26" spans="1:1">
      <c r="A26" s="15" t="s">
        <v>183</v>
      </c>
    </row>
    <row r="27" spans="1:1">
      <c r="A27"/>
    </row>
    <row r="28" spans="1:1">
      <c r="A28" t="s">
        <v>184</v>
      </c>
    </row>
  </sheetData>
  <mergeCells count="3">
    <mergeCell ref="F9:F10"/>
    <mergeCell ref="G9:G10"/>
    <mergeCell ref="I9:I10"/>
  </mergeCells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1:K22"/>
  <sheetViews>
    <sheetView zoomScale="85" zoomScaleNormal="85" workbookViewId="0">
      <selection activeCell="G10" sqref="G10"/>
    </sheetView>
  </sheetViews>
  <sheetFormatPr defaultColWidth="28" defaultRowHeight="15.6"/>
  <cols>
    <col min="1" max="4" width="28" style="1" customWidth="1"/>
    <col min="5" max="5" width="2.77777777777778" style="1" customWidth="1"/>
    <col min="6" max="6" width="34.3703703703704" style="1" customWidth="1"/>
    <col min="7" max="7" width="9.92592592592593" style="1" customWidth="1"/>
    <col min="8" max="9" width="28" style="1" customWidth="1"/>
    <col min="10" max="10" width="26.1111111111111" style="1" customWidth="1"/>
    <col min="11" max="11" width="27.5555555555556" style="1" customWidth="1"/>
    <col min="12" max="12" width="6.33333333333333" style="1" customWidth="1"/>
    <col min="13" max="13" width="17.1111111111111" style="1" customWidth="1"/>
    <col min="14" max="14" width="18.8888888888889" style="1" customWidth="1"/>
    <col min="15" max="16384" width="28" style="1" customWidth="1"/>
  </cols>
  <sheetData>
    <row r="1" customHeight="1"/>
    <row r="4" spans="6:6">
      <c r="F4" s="1" t="s">
        <v>185</v>
      </c>
    </row>
    <row r="5" spans="5:11">
      <c r="E5" s="2" t="s">
        <v>0</v>
      </c>
      <c r="F5" s="3" t="s">
        <v>55</v>
      </c>
      <c r="G5" s="3" t="s">
        <v>2</v>
      </c>
      <c r="H5" s="3" t="s">
        <v>29</v>
      </c>
      <c r="I5" s="3" t="s">
        <v>186</v>
      </c>
      <c r="J5" s="3" t="s">
        <v>187</v>
      </c>
      <c r="K5" s="10" t="s">
        <v>4</v>
      </c>
    </row>
    <row r="6" spans="5:11">
      <c r="E6" s="4">
        <v>1</v>
      </c>
      <c r="F6" s="4" t="s">
        <v>188</v>
      </c>
      <c r="G6" s="5" t="s">
        <v>189</v>
      </c>
      <c r="H6" s="5">
        <v>0</v>
      </c>
      <c r="I6" s="11">
        <v>1</v>
      </c>
      <c r="J6" s="12"/>
      <c r="K6" s="13" t="s">
        <v>9</v>
      </c>
    </row>
    <row r="7" spans="5:11">
      <c r="E7" s="4">
        <v>2</v>
      </c>
      <c r="F7" s="4" t="s">
        <v>188</v>
      </c>
      <c r="G7" s="5" t="s">
        <v>190</v>
      </c>
      <c r="H7" s="5">
        <v>26</v>
      </c>
      <c r="I7" s="11">
        <v>1</v>
      </c>
      <c r="J7" s="12"/>
      <c r="K7" s="13" t="s">
        <v>9</v>
      </c>
    </row>
    <row r="8" spans="5:11">
      <c r="E8" s="4">
        <v>3</v>
      </c>
      <c r="F8" s="4" t="s">
        <v>191</v>
      </c>
      <c r="G8" s="5" t="s">
        <v>192</v>
      </c>
      <c r="H8" s="5">
        <v>161</v>
      </c>
      <c r="I8" s="11">
        <v>1</v>
      </c>
      <c r="J8" s="12"/>
      <c r="K8" s="13" t="s">
        <v>9</v>
      </c>
    </row>
    <row r="9" spans="5:11">
      <c r="E9" s="4">
        <v>4</v>
      </c>
      <c r="F9" s="4" t="s">
        <v>193</v>
      </c>
      <c r="G9" s="5" t="s">
        <v>194</v>
      </c>
      <c r="H9" s="5">
        <v>0</v>
      </c>
      <c r="I9" s="11">
        <v>1</v>
      </c>
      <c r="J9" s="12"/>
      <c r="K9" s="13" t="s">
        <v>9</v>
      </c>
    </row>
    <row r="15" spans="6:6">
      <c r="F15" s="1" t="s">
        <v>195</v>
      </c>
    </row>
    <row r="16" spans="6:6">
      <c r="F16" s="1" t="s">
        <v>196</v>
      </c>
    </row>
    <row r="18" spans="6:6">
      <c r="F18" s="1" t="s">
        <v>197</v>
      </c>
    </row>
    <row r="19" spans="5:10">
      <c r="E19" s="2" t="s">
        <v>0</v>
      </c>
      <c r="F19" s="6" t="s">
        <v>2</v>
      </c>
      <c r="G19" s="7"/>
      <c r="H19" s="3" t="s">
        <v>29</v>
      </c>
      <c r="I19" s="3" t="s">
        <v>186</v>
      </c>
      <c r="J19" s="3" t="s">
        <v>187</v>
      </c>
    </row>
    <row r="20" spans="5:10">
      <c r="E20" s="4">
        <v>1</v>
      </c>
      <c r="F20" s="8" t="s">
        <v>198</v>
      </c>
      <c r="G20" s="9"/>
      <c r="H20" s="5">
        <v>89</v>
      </c>
      <c r="I20" s="11">
        <v>1</v>
      </c>
      <c r="J20" s="12" t="s">
        <v>199</v>
      </c>
    </row>
    <row r="21" spans="5:10">
      <c r="E21" s="4">
        <v>2</v>
      </c>
      <c r="F21" s="8" t="s">
        <v>200</v>
      </c>
      <c r="G21" s="9"/>
      <c r="H21" s="5">
        <v>2766</v>
      </c>
      <c r="I21" s="11">
        <v>1</v>
      </c>
      <c r="J21" s="12"/>
    </row>
    <row r="22" spans="5:10">
      <c r="E22" s="4">
        <v>3</v>
      </c>
      <c r="F22" s="8" t="s">
        <v>201</v>
      </c>
      <c r="G22" s="9"/>
      <c r="H22" s="5">
        <v>2765</v>
      </c>
      <c r="I22" s="11">
        <v>1</v>
      </c>
      <c r="J22" s="12"/>
    </row>
  </sheetData>
  <mergeCells count="4">
    <mergeCell ref="F19:G19"/>
    <mergeCell ref="F20:G20"/>
    <mergeCell ref="F21:G21"/>
    <mergeCell ref="F22:G22"/>
  </mergeCell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7:L35"/>
  <sheetViews>
    <sheetView zoomScale="145" zoomScaleNormal="145" topLeftCell="A23" workbookViewId="0">
      <selection activeCell="J33" sqref="J33"/>
    </sheetView>
  </sheetViews>
  <sheetFormatPr defaultColWidth="8.88888888888889" defaultRowHeight="13.8"/>
  <cols>
    <col min="1" max="1" width="2.66666666666667" style="35" customWidth="1"/>
    <col min="2" max="2" width="16.4444444444444" style="35" customWidth="1"/>
    <col min="3" max="3" width="3.11111111111111" style="35" customWidth="1"/>
    <col min="4" max="4" width="3" style="35" customWidth="1"/>
    <col min="5" max="5" width="3.11111111111111" style="35" customWidth="1"/>
    <col min="6" max="6" width="26.4444444444444" style="35" customWidth="1"/>
    <col min="7" max="7" width="5.55555555555556" style="35" customWidth="1"/>
    <col min="8" max="8" width="6.55555555555556" style="35" customWidth="1"/>
    <col min="9" max="9" width="12.6666666666667" style="35" customWidth="1"/>
    <col min="10" max="10" width="6.55555555555556" style="35" customWidth="1"/>
    <col min="11" max="11" width="16.4444444444444" style="35" customWidth="1"/>
    <col min="12" max="12" width="2.44444444444444" style="35" customWidth="1"/>
    <col min="13" max="14" width="3" style="35" customWidth="1"/>
    <col min="15" max="15" width="26.4444444444444" style="35" customWidth="1"/>
    <col min="16" max="16" width="5.22222222222222" style="35" customWidth="1"/>
    <col min="17" max="17" width="8.88888888888889" style="35" customWidth="1"/>
    <col min="18" max="16384" width="8.88888888888889" style="35"/>
  </cols>
  <sheetData>
    <row r="27" spans="12:12">
      <c r="L27" s="35" t="s">
        <v>26</v>
      </c>
    </row>
    <row r="29" spans="1:2">
      <c r="A29" s="70" t="s">
        <v>27</v>
      </c>
      <c r="B29" s="70"/>
    </row>
    <row r="30" spans="1:10">
      <c r="A30" s="65" t="s">
        <v>0</v>
      </c>
      <c r="B30" s="65" t="s">
        <v>1</v>
      </c>
      <c r="C30" s="36" t="s">
        <v>2</v>
      </c>
      <c r="D30" s="36"/>
      <c r="E30" s="36"/>
      <c r="F30" s="65" t="s">
        <v>28</v>
      </c>
      <c r="G30" s="36" t="s">
        <v>29</v>
      </c>
      <c r="H30" s="36"/>
      <c r="I30" s="36" t="s">
        <v>30</v>
      </c>
      <c r="J30" s="36" t="s">
        <v>4</v>
      </c>
    </row>
    <row r="31" spans="1:10">
      <c r="A31" s="66"/>
      <c r="B31" s="66"/>
      <c r="C31" s="36" t="s">
        <v>19</v>
      </c>
      <c r="D31" s="36" t="s">
        <v>21</v>
      </c>
      <c r="E31" s="36" t="s">
        <v>23</v>
      </c>
      <c r="F31" s="66"/>
      <c r="G31" s="36" t="s">
        <v>31</v>
      </c>
      <c r="H31" s="36" t="s">
        <v>32</v>
      </c>
      <c r="I31" s="36"/>
      <c r="J31" s="36"/>
    </row>
    <row r="32" spans="1:10">
      <c r="A32" s="67">
        <v>1</v>
      </c>
      <c r="B32" s="68" t="s">
        <v>33</v>
      </c>
      <c r="C32" s="67">
        <v>3</v>
      </c>
      <c r="D32" s="67">
        <v>2</v>
      </c>
      <c r="E32" s="67">
        <v>1</v>
      </c>
      <c r="F32" s="69" t="s">
        <v>34</v>
      </c>
      <c r="G32" s="67">
        <v>3</v>
      </c>
      <c r="H32" s="67">
        <v>2</v>
      </c>
      <c r="I32" s="68"/>
      <c r="J32" s="67" t="s">
        <v>9</v>
      </c>
    </row>
    <row r="33" spans="1:10">
      <c r="A33" s="67">
        <v>2</v>
      </c>
      <c r="B33" s="68" t="s">
        <v>35</v>
      </c>
      <c r="C33" s="67">
        <v>2</v>
      </c>
      <c r="D33" s="67">
        <v>1</v>
      </c>
      <c r="E33" s="67">
        <v>3</v>
      </c>
      <c r="F33" s="68" t="s">
        <v>36</v>
      </c>
      <c r="G33" s="67">
        <v>3</v>
      </c>
      <c r="H33" s="67">
        <v>2</v>
      </c>
      <c r="I33" s="68">
        <v>1</v>
      </c>
      <c r="J33" s="67" t="s">
        <v>37</v>
      </c>
    </row>
    <row r="34" spans="1:10">
      <c r="A34" s="67">
        <v>3</v>
      </c>
      <c r="B34" s="68" t="s">
        <v>38</v>
      </c>
      <c r="C34" s="67">
        <v>1</v>
      </c>
      <c r="D34" s="67">
        <v>3</v>
      </c>
      <c r="E34" s="67">
        <v>2</v>
      </c>
      <c r="F34" s="68" t="s">
        <v>39</v>
      </c>
      <c r="G34" s="67">
        <v>3</v>
      </c>
      <c r="H34" s="67">
        <v>2</v>
      </c>
      <c r="I34" s="68"/>
      <c r="J34" s="67" t="s">
        <v>9</v>
      </c>
    </row>
    <row r="35" spans="1:10">
      <c r="A35" s="67">
        <v>4</v>
      </c>
      <c r="B35" s="68" t="s">
        <v>40</v>
      </c>
      <c r="C35" s="67">
        <v>1</v>
      </c>
      <c r="D35" s="67">
        <v>2</v>
      </c>
      <c r="E35" s="67">
        <v>3</v>
      </c>
      <c r="F35" s="68" t="s">
        <v>41</v>
      </c>
      <c r="G35" s="67">
        <v>3</v>
      </c>
      <c r="H35" s="67">
        <v>2</v>
      </c>
      <c r="I35" s="68"/>
      <c r="J35" s="67" t="s">
        <v>9</v>
      </c>
    </row>
  </sheetData>
  <mergeCells count="8">
    <mergeCell ref="A29:B29"/>
    <mergeCell ref="C30:E30"/>
    <mergeCell ref="G30:H30"/>
    <mergeCell ref="A30:A31"/>
    <mergeCell ref="B30:B31"/>
    <mergeCell ref="F30:F31"/>
    <mergeCell ref="I30:I31"/>
    <mergeCell ref="J30:J31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1:H27"/>
  <sheetViews>
    <sheetView zoomScale="85" zoomScaleNormal="85" workbookViewId="0">
      <selection activeCell="H21" sqref="H21:H27"/>
    </sheetView>
  </sheetViews>
  <sheetFormatPr defaultColWidth="8.88888888888889" defaultRowHeight="14.4" outlineLevelCol="7"/>
  <cols>
    <col min="1" max="1" width="2.66666666666667" customWidth="1"/>
    <col min="2" max="2" width="54.4444444444444" customWidth="1"/>
    <col min="3" max="3" width="3.11111111111111" customWidth="1"/>
    <col min="4" max="4" width="3" customWidth="1"/>
    <col min="5" max="5" width="3.11111111111111" customWidth="1"/>
    <col min="6" max="6" width="26.4444444444444" customWidth="1"/>
    <col min="7" max="7" width="15.4444444444444" customWidth="1"/>
  </cols>
  <sheetData>
    <row r="21" spans="1:8">
      <c r="A21" s="65" t="s">
        <v>0</v>
      </c>
      <c r="B21" s="65" t="s">
        <v>1</v>
      </c>
      <c r="C21" s="36" t="s">
        <v>2</v>
      </c>
      <c r="D21" s="36"/>
      <c r="E21" s="36"/>
      <c r="F21" s="65" t="s">
        <v>28</v>
      </c>
      <c r="G21" s="65" t="s">
        <v>29</v>
      </c>
      <c r="H21" s="10" t="s">
        <v>4</v>
      </c>
    </row>
    <row r="22" spans="1:8">
      <c r="A22" s="66"/>
      <c r="B22" s="66"/>
      <c r="C22" s="36" t="s">
        <v>42</v>
      </c>
      <c r="D22" s="36" t="s">
        <v>43</v>
      </c>
      <c r="E22" s="36" t="s">
        <v>44</v>
      </c>
      <c r="F22" s="66"/>
      <c r="G22" s="66"/>
      <c r="H22" s="10"/>
    </row>
    <row r="23" spans="1:8">
      <c r="A23" s="67">
        <v>1</v>
      </c>
      <c r="B23" s="68" t="s">
        <v>45</v>
      </c>
      <c r="C23" s="67">
        <v>3</v>
      </c>
      <c r="D23" s="67">
        <v>2</v>
      </c>
      <c r="E23" s="67">
        <v>1</v>
      </c>
      <c r="F23" s="69" t="s">
        <v>46</v>
      </c>
      <c r="G23" s="67">
        <v>3</v>
      </c>
      <c r="H23" s="13" t="s">
        <v>9</v>
      </c>
    </row>
    <row r="24" spans="1:8">
      <c r="A24" s="67">
        <v>2</v>
      </c>
      <c r="B24" s="68" t="s">
        <v>47</v>
      </c>
      <c r="C24" s="67">
        <v>-1</v>
      </c>
      <c r="D24" s="67">
        <v>2</v>
      </c>
      <c r="E24" s="67">
        <v>2</v>
      </c>
      <c r="F24" s="68" t="s">
        <v>48</v>
      </c>
      <c r="G24" s="67">
        <v>0</v>
      </c>
      <c r="H24" s="13" t="s">
        <v>9</v>
      </c>
    </row>
    <row r="25" spans="1:8">
      <c r="A25" s="67">
        <v>3</v>
      </c>
      <c r="B25" s="68" t="s">
        <v>49</v>
      </c>
      <c r="C25" s="67">
        <v>1</v>
      </c>
      <c r="D25" s="67">
        <v>3</v>
      </c>
      <c r="E25" s="67">
        <v>1</v>
      </c>
      <c r="F25" s="68" t="s">
        <v>50</v>
      </c>
      <c r="G25" s="67">
        <v>3</v>
      </c>
      <c r="H25" s="13" t="s">
        <v>9</v>
      </c>
    </row>
    <row r="26" spans="1:8">
      <c r="A26" s="67">
        <v>4</v>
      </c>
      <c r="B26" s="68" t="s">
        <v>51</v>
      </c>
      <c r="C26" s="67">
        <v>1</v>
      </c>
      <c r="D26" s="67">
        <v>2</v>
      </c>
      <c r="E26" s="67">
        <v>3</v>
      </c>
      <c r="F26" s="68" t="s">
        <v>52</v>
      </c>
      <c r="G26" s="67">
        <v>3</v>
      </c>
      <c r="H26" s="13" t="s">
        <v>9</v>
      </c>
    </row>
    <row r="27" spans="1:8">
      <c r="A27" s="67">
        <v>5</v>
      </c>
      <c r="B27" s="68" t="s">
        <v>53</v>
      </c>
      <c r="C27" s="67">
        <v>2</v>
      </c>
      <c r="D27" s="67">
        <v>1</v>
      </c>
      <c r="E27" s="67">
        <v>3</v>
      </c>
      <c r="F27" s="68" t="s">
        <v>54</v>
      </c>
      <c r="G27" s="67">
        <v>3</v>
      </c>
      <c r="H27" s="13" t="s">
        <v>9</v>
      </c>
    </row>
  </sheetData>
  <mergeCells count="6">
    <mergeCell ref="C21:E21"/>
    <mergeCell ref="A21:A22"/>
    <mergeCell ref="B21:B22"/>
    <mergeCell ref="F21:F22"/>
    <mergeCell ref="G21:G22"/>
    <mergeCell ref="H21:H22"/>
  </mergeCell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I1:O20"/>
  <sheetViews>
    <sheetView zoomScale="85" zoomScaleNormal="85" topLeftCell="E1" workbookViewId="0">
      <selection activeCell="J15" sqref="J15"/>
    </sheetView>
  </sheetViews>
  <sheetFormatPr defaultColWidth="8.88888888888889" defaultRowHeight="14.4"/>
  <cols>
    <col min="9" max="9" width="4.66666666666667" customWidth="1"/>
    <col min="10" max="10" width="67.4444444444444" customWidth="1"/>
    <col min="11" max="13" width="3.88888888888889" customWidth="1"/>
    <col min="14" max="14" width="49.5555555555556" customWidth="1"/>
  </cols>
  <sheetData>
    <row r="1" customHeight="1"/>
    <row r="8" ht="15.6" spans="9:15">
      <c r="I8" s="3" t="s">
        <v>0</v>
      </c>
      <c r="J8" s="3" t="s">
        <v>55</v>
      </c>
      <c r="K8" s="3" t="s">
        <v>2</v>
      </c>
      <c r="L8" s="3"/>
      <c r="M8" s="3"/>
      <c r="N8" s="3" t="s">
        <v>29</v>
      </c>
      <c r="O8" s="10" t="s">
        <v>4</v>
      </c>
    </row>
    <row r="9" ht="15.6" spans="9:15">
      <c r="I9" s="3"/>
      <c r="J9" s="3"/>
      <c r="K9" s="3" t="s">
        <v>42</v>
      </c>
      <c r="L9" s="3" t="s">
        <v>43</v>
      </c>
      <c r="M9" s="3" t="s">
        <v>44</v>
      </c>
      <c r="N9" s="3"/>
      <c r="O9" s="10"/>
    </row>
    <row r="10" ht="31.2" spans="9:15">
      <c r="I10" s="19">
        <v>1</v>
      </c>
      <c r="J10" s="61" t="s">
        <v>56</v>
      </c>
      <c r="K10" s="19">
        <v>1</v>
      </c>
      <c r="L10" s="19">
        <v>2</v>
      </c>
      <c r="M10" s="19">
        <v>3</v>
      </c>
      <c r="N10" s="51" t="s">
        <v>57</v>
      </c>
      <c r="O10" s="13" t="s">
        <v>9</v>
      </c>
    </row>
    <row r="11" ht="31.2" spans="9:15">
      <c r="I11" s="19">
        <v>2</v>
      </c>
      <c r="J11" s="61" t="s">
        <v>58</v>
      </c>
      <c r="K11" s="19">
        <v>4</v>
      </c>
      <c r="L11" s="19">
        <v>1</v>
      </c>
      <c r="M11" s="19">
        <v>3</v>
      </c>
      <c r="N11" s="51" t="s">
        <v>57</v>
      </c>
      <c r="O11" s="13" t="s">
        <v>9</v>
      </c>
    </row>
    <row r="12" ht="31.2" spans="9:15">
      <c r="I12" s="19">
        <v>3</v>
      </c>
      <c r="J12" s="61" t="s">
        <v>59</v>
      </c>
      <c r="K12" s="19">
        <v>3</v>
      </c>
      <c r="L12" s="19">
        <v>7</v>
      </c>
      <c r="M12" s="19">
        <v>4</v>
      </c>
      <c r="N12" s="51" t="s">
        <v>57</v>
      </c>
      <c r="O12" s="13" t="s">
        <v>9</v>
      </c>
    </row>
    <row r="13" ht="31.2" spans="9:15">
      <c r="I13" s="19">
        <v>4</v>
      </c>
      <c r="J13" s="61" t="s">
        <v>60</v>
      </c>
      <c r="K13" s="19">
        <v>3</v>
      </c>
      <c r="L13" s="19">
        <v>2</v>
      </c>
      <c r="M13" s="19">
        <v>4</v>
      </c>
      <c r="N13" s="51" t="s">
        <v>61</v>
      </c>
      <c r="O13" s="13" t="s">
        <v>9</v>
      </c>
    </row>
    <row r="14" ht="31.2" spans="9:15">
      <c r="I14" s="19">
        <v>5</v>
      </c>
      <c r="J14" s="62" t="s">
        <v>62</v>
      </c>
      <c r="K14" s="63">
        <v>3</v>
      </c>
      <c r="L14" s="63">
        <v>3</v>
      </c>
      <c r="M14" s="63">
        <v>-1</v>
      </c>
      <c r="N14" s="51" t="s">
        <v>57</v>
      </c>
      <c r="O14" s="13" t="s">
        <v>9</v>
      </c>
    </row>
    <row r="15" ht="31.2" spans="9:15">
      <c r="I15" s="19">
        <v>6</v>
      </c>
      <c r="J15" s="61" t="s">
        <v>63</v>
      </c>
      <c r="K15" s="63">
        <v>3</v>
      </c>
      <c r="L15" s="63">
        <v>3</v>
      </c>
      <c r="M15" s="63">
        <v>2</v>
      </c>
      <c r="N15" s="64" t="s">
        <v>64</v>
      </c>
      <c r="O15" s="13" t="s">
        <v>9</v>
      </c>
    </row>
    <row r="16" ht="31.2" spans="9:15">
      <c r="I16" s="19">
        <v>7</v>
      </c>
      <c r="J16" s="61" t="s">
        <v>65</v>
      </c>
      <c r="K16" s="63">
        <v>3</v>
      </c>
      <c r="L16" s="63">
        <v>10</v>
      </c>
      <c r="M16" s="63">
        <v>3</v>
      </c>
      <c r="N16" s="51" t="s">
        <v>57</v>
      </c>
      <c r="O16" s="13" t="s">
        <v>9</v>
      </c>
    </row>
    <row r="17" ht="31.2" spans="9:15">
      <c r="I17" s="19">
        <v>8</v>
      </c>
      <c r="J17" s="61" t="s">
        <v>66</v>
      </c>
      <c r="K17" s="63">
        <v>3</v>
      </c>
      <c r="L17" s="63">
        <v>5</v>
      </c>
      <c r="M17" s="63">
        <v>3</v>
      </c>
      <c r="N17" s="64" t="s">
        <v>64</v>
      </c>
      <c r="O17" s="13" t="s">
        <v>9</v>
      </c>
    </row>
    <row r="18" ht="46.8" spans="9:15">
      <c r="I18" s="19">
        <v>9</v>
      </c>
      <c r="J18" s="61" t="s">
        <v>67</v>
      </c>
      <c r="K18" s="63">
        <v>7</v>
      </c>
      <c r="L18" s="63">
        <v>3</v>
      </c>
      <c r="M18" s="63">
        <v>3</v>
      </c>
      <c r="N18" s="51" t="s">
        <v>57</v>
      </c>
      <c r="O18" s="13" t="s">
        <v>9</v>
      </c>
    </row>
    <row r="19" ht="46.8" spans="9:15">
      <c r="I19" s="19">
        <v>10</v>
      </c>
      <c r="J19" s="61" t="s">
        <v>68</v>
      </c>
      <c r="K19" s="63">
        <v>5</v>
      </c>
      <c r="L19" s="63">
        <v>3</v>
      </c>
      <c r="M19" s="63">
        <v>3</v>
      </c>
      <c r="N19" s="64" t="s">
        <v>69</v>
      </c>
      <c r="O19" s="13" t="s">
        <v>9</v>
      </c>
    </row>
    <row r="20" ht="31.2" spans="9:15">
      <c r="I20" s="19">
        <v>11</v>
      </c>
      <c r="J20" s="61" t="s">
        <v>70</v>
      </c>
      <c r="K20" s="63">
        <v>3</v>
      </c>
      <c r="L20" s="63">
        <v>3</v>
      </c>
      <c r="M20" s="63">
        <v>3</v>
      </c>
      <c r="N20" s="64" t="s">
        <v>71</v>
      </c>
      <c r="O20" s="13" t="s">
        <v>9</v>
      </c>
    </row>
  </sheetData>
  <mergeCells count="5">
    <mergeCell ref="K8:M8"/>
    <mergeCell ref="I8:I9"/>
    <mergeCell ref="J8:J9"/>
    <mergeCell ref="N8:N9"/>
    <mergeCell ref="O8:O9"/>
  </mergeCells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zoomScale="85" zoomScaleNormal="85" workbookViewId="0">
      <selection activeCell="H17" sqref="H17"/>
    </sheetView>
  </sheetViews>
  <sheetFormatPr defaultColWidth="8.88888888888889" defaultRowHeight="14.4" outlineLevelCol="7"/>
  <cols>
    <col min="2" max="2" width="2.66666666666667" customWidth="1"/>
    <col min="3" max="3" width="32.6666666666667" customWidth="1"/>
    <col min="4" max="4" width="5.44444444444444" customWidth="1"/>
    <col min="5" max="5" width="6.77777777777778" customWidth="1"/>
    <col min="6" max="6" width="11.2222222222222" customWidth="1"/>
    <col min="7" max="7" width="15" customWidth="1"/>
  </cols>
  <sheetData>
    <row r="1" customHeight="1"/>
    <row r="17" spans="1:7">
      <c r="A17" s="50"/>
      <c r="B17" s="50"/>
      <c r="C17" s="50"/>
      <c r="D17" s="50"/>
      <c r="E17" s="50"/>
      <c r="F17" s="50"/>
      <c r="G17" s="50"/>
    </row>
    <row r="18" spans="1:7">
      <c r="A18" s="50"/>
      <c r="B18" s="50"/>
      <c r="C18" s="50"/>
      <c r="D18" s="50"/>
      <c r="E18" s="50"/>
      <c r="F18" s="50"/>
      <c r="G18" s="50"/>
    </row>
    <row r="19" ht="15.6" spans="1:8">
      <c r="A19" s="33"/>
      <c r="B19" s="3" t="s">
        <v>0</v>
      </c>
      <c r="C19" s="3" t="s">
        <v>55</v>
      </c>
      <c r="D19" s="3" t="s">
        <v>72</v>
      </c>
      <c r="E19" s="3"/>
      <c r="F19" s="42" t="s">
        <v>28</v>
      </c>
      <c r="G19" s="3" t="s">
        <v>29</v>
      </c>
      <c r="H19" s="10" t="s">
        <v>4</v>
      </c>
    </row>
    <row r="20" ht="15.6" spans="1:8">
      <c r="A20" s="33"/>
      <c r="B20" s="3"/>
      <c r="C20" s="3"/>
      <c r="D20" s="3" t="s">
        <v>73</v>
      </c>
      <c r="E20" s="3" t="s">
        <v>74</v>
      </c>
      <c r="F20" s="43"/>
      <c r="G20" s="3"/>
      <c r="H20" s="10"/>
    </row>
    <row r="21" ht="15.6" spans="1:8">
      <c r="A21" s="33"/>
      <c r="B21" s="12">
        <v>1</v>
      </c>
      <c r="C21" s="12" t="s">
        <v>75</v>
      </c>
      <c r="D21" s="12">
        <v>5</v>
      </c>
      <c r="E21" s="12">
        <v>1</v>
      </c>
      <c r="F21" s="12" t="s">
        <v>76</v>
      </c>
      <c r="G21" s="12">
        <v>5</v>
      </c>
      <c r="H21" s="13" t="s">
        <v>9</v>
      </c>
    </row>
    <row r="22" ht="15.6" spans="1:8">
      <c r="A22" s="33"/>
      <c r="B22" s="12">
        <v>2</v>
      </c>
      <c r="C22" s="12" t="s">
        <v>77</v>
      </c>
      <c r="D22" s="12">
        <v>6</v>
      </c>
      <c r="E22" s="12">
        <v>2</v>
      </c>
      <c r="F22" s="12" t="s">
        <v>78</v>
      </c>
      <c r="G22" s="12">
        <v>3</v>
      </c>
      <c r="H22" s="13" t="s">
        <v>9</v>
      </c>
    </row>
    <row r="23" ht="15.6" spans="1:8">
      <c r="A23" s="33"/>
      <c r="B23" s="12">
        <v>3</v>
      </c>
      <c r="C23" s="12" t="s">
        <v>79</v>
      </c>
      <c r="D23" s="12">
        <v>5</v>
      </c>
      <c r="E23" s="12">
        <v>-1</v>
      </c>
      <c r="F23" s="12" t="s">
        <v>80</v>
      </c>
      <c r="G23" s="12">
        <v>0</v>
      </c>
      <c r="H23" s="59" t="s">
        <v>9</v>
      </c>
    </row>
    <row r="24" ht="15.6" spans="1:8">
      <c r="A24" s="33"/>
      <c r="B24" s="33"/>
      <c r="C24" s="33"/>
      <c r="D24" s="33"/>
      <c r="E24" s="33"/>
      <c r="F24" s="33"/>
      <c r="G24" s="33"/>
      <c r="H24" s="60"/>
    </row>
    <row r="25" ht="15.6" spans="1:8">
      <c r="A25" s="1"/>
      <c r="B25" s="1"/>
      <c r="C25" s="1"/>
      <c r="D25" s="1"/>
      <c r="E25" s="1"/>
      <c r="F25" s="1"/>
      <c r="G25" s="1"/>
      <c r="H25" s="1"/>
    </row>
  </sheetData>
  <mergeCells count="6">
    <mergeCell ref="D19:E19"/>
    <mergeCell ref="B19:B20"/>
    <mergeCell ref="C19:C20"/>
    <mergeCell ref="F19:F20"/>
    <mergeCell ref="G19:G20"/>
    <mergeCell ref="H19:H20"/>
  </mergeCell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K1:P16"/>
  <sheetViews>
    <sheetView zoomScale="130" zoomScaleNormal="130" topLeftCell="L5" workbookViewId="0">
      <selection activeCell="N10" sqref="N10"/>
    </sheetView>
  </sheetViews>
  <sheetFormatPr defaultColWidth="7.88888888888889" defaultRowHeight="15.6"/>
  <cols>
    <col min="1" max="10" width="7.88888888888889" style="1" customWidth="1"/>
    <col min="11" max="11" width="9.77777777777778" style="1" customWidth="1"/>
    <col min="12" max="12" width="153.444444444444" style="1" customWidth="1"/>
    <col min="13" max="13" width="6.22222222222222" style="1" customWidth="1"/>
    <col min="14" max="14" width="7.77777777777778" style="1" customWidth="1"/>
    <col min="15" max="15" width="17.1111111111111" style="1" customWidth="1"/>
    <col min="16" max="16384" width="7.88888888888889" style="1" customWidth="1"/>
  </cols>
  <sheetData>
    <row r="1" customHeight="1"/>
    <row r="4" customHeight="1"/>
    <row r="7" spans="11:15">
      <c r="K7" s="55"/>
      <c r="L7" s="55"/>
      <c r="M7" s="55"/>
      <c r="N7" s="55"/>
      <c r="O7" s="55"/>
    </row>
    <row r="8" spans="11:16">
      <c r="K8" s="20" t="s">
        <v>0</v>
      </c>
      <c r="L8" s="20" t="s">
        <v>55</v>
      </c>
      <c r="M8" s="20" t="s">
        <v>72</v>
      </c>
      <c r="N8" s="20"/>
      <c r="O8" s="20" t="s">
        <v>29</v>
      </c>
      <c r="P8" s="10" t="s">
        <v>4</v>
      </c>
    </row>
    <row r="9" spans="11:16">
      <c r="K9" s="20"/>
      <c r="L9" s="20"/>
      <c r="M9" s="20" t="s">
        <v>81</v>
      </c>
      <c r="N9" s="20" t="s">
        <v>82</v>
      </c>
      <c r="O9" s="20"/>
      <c r="P9" s="10"/>
    </row>
    <row r="10" spans="11:16">
      <c r="K10" s="56">
        <v>1</v>
      </c>
      <c r="L10" s="24" t="s">
        <v>83</v>
      </c>
      <c r="M10" s="26">
        <v>2022</v>
      </c>
      <c r="N10" s="26">
        <v>12</v>
      </c>
      <c r="O10" s="26">
        <v>31</v>
      </c>
      <c r="P10" s="13" t="s">
        <v>9</v>
      </c>
    </row>
    <row r="11" spans="11:16">
      <c r="K11" s="56">
        <v>2</v>
      </c>
      <c r="L11" s="24" t="s">
        <v>84</v>
      </c>
      <c r="M11" s="26">
        <v>2022</v>
      </c>
      <c r="N11" s="26">
        <v>6</v>
      </c>
      <c r="O11" s="26">
        <v>30</v>
      </c>
      <c r="P11" s="13" t="s">
        <v>9</v>
      </c>
    </row>
    <row r="12" spans="11:16">
      <c r="K12" s="56">
        <v>3</v>
      </c>
      <c r="L12" s="24" t="s">
        <v>85</v>
      </c>
      <c r="M12" s="26">
        <v>2022</v>
      </c>
      <c r="N12" s="26">
        <v>13</v>
      </c>
      <c r="O12" s="26">
        <v>0</v>
      </c>
      <c r="P12" s="13" t="s">
        <v>9</v>
      </c>
    </row>
    <row r="13" spans="11:16">
      <c r="K13" s="56">
        <v>4</v>
      </c>
      <c r="L13" s="24" t="s">
        <v>86</v>
      </c>
      <c r="M13" s="26">
        <v>2000</v>
      </c>
      <c r="N13" s="26">
        <v>2</v>
      </c>
      <c r="O13" s="26">
        <v>29</v>
      </c>
      <c r="P13" s="57" t="s">
        <v>9</v>
      </c>
    </row>
    <row r="14" spans="11:16">
      <c r="K14" s="56">
        <v>5</v>
      </c>
      <c r="L14" s="24" t="s">
        <v>87</v>
      </c>
      <c r="M14" s="26">
        <v>1900</v>
      </c>
      <c r="N14" s="26">
        <v>2</v>
      </c>
      <c r="O14" s="26">
        <v>28</v>
      </c>
      <c r="P14" s="58" t="s">
        <v>9</v>
      </c>
    </row>
    <row r="15" spans="11:16">
      <c r="K15" s="56">
        <v>6</v>
      </c>
      <c r="L15" s="24" t="s">
        <v>88</v>
      </c>
      <c r="M15" s="26">
        <v>2020</v>
      </c>
      <c r="N15" s="26">
        <v>2</v>
      </c>
      <c r="O15" s="26">
        <v>29</v>
      </c>
      <c r="P15" s="58" t="s">
        <v>9</v>
      </c>
    </row>
    <row r="16" spans="11:16">
      <c r="K16" s="56">
        <v>7</v>
      </c>
      <c r="L16" s="24" t="s">
        <v>89</v>
      </c>
      <c r="M16" s="26">
        <v>2023</v>
      </c>
      <c r="N16" s="26">
        <v>2</v>
      </c>
      <c r="O16" s="26">
        <v>28</v>
      </c>
      <c r="P16" s="58" t="s">
        <v>9</v>
      </c>
    </row>
  </sheetData>
  <mergeCells count="5">
    <mergeCell ref="M8:N8"/>
    <mergeCell ref="K8:K9"/>
    <mergeCell ref="L8:L9"/>
    <mergeCell ref="O8:O9"/>
    <mergeCell ref="P8:P9"/>
  </mergeCells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J1:Q12"/>
  <sheetViews>
    <sheetView zoomScale="85" zoomScaleNormal="85" workbookViewId="0">
      <selection activeCell="Q7" sqref="Q7:Q12"/>
    </sheetView>
  </sheetViews>
  <sheetFormatPr defaultColWidth="8.88888888888889" defaultRowHeight="15.6"/>
  <cols>
    <col min="1" max="9" width="8.88888888888889" style="1"/>
    <col min="10" max="10" width="2.66666666666667" style="1" customWidth="1"/>
    <col min="11" max="11" width="41.4444444444444" style="1" customWidth="1"/>
    <col min="12" max="12" width="2.88888888888889" style="1" customWidth="1"/>
    <col min="13" max="14" width="2.77777777777778" style="1" customWidth="1"/>
    <col min="15" max="16" width="14.1111111111111" style="1" customWidth="1"/>
    <col min="17" max="16384" width="8.88888888888889" style="1"/>
  </cols>
  <sheetData>
    <row r="1" customHeight="1"/>
    <row r="7" spans="10:17">
      <c r="J7" s="3" t="s">
        <v>0</v>
      </c>
      <c r="K7" s="3" t="s">
        <v>55</v>
      </c>
      <c r="L7" s="3" t="s">
        <v>2</v>
      </c>
      <c r="M7" s="3"/>
      <c r="N7" s="3"/>
      <c r="O7" s="3" t="s">
        <v>29</v>
      </c>
      <c r="P7" s="3"/>
      <c r="Q7" s="10" t="s">
        <v>4</v>
      </c>
    </row>
    <row r="8" spans="10:17">
      <c r="J8" s="3"/>
      <c r="K8" s="3"/>
      <c r="L8" s="3" t="s">
        <v>42</v>
      </c>
      <c r="M8" s="3" t="s">
        <v>43</v>
      </c>
      <c r="N8" s="3" t="s">
        <v>44</v>
      </c>
      <c r="O8" s="52" t="s">
        <v>90</v>
      </c>
      <c r="P8" s="3" t="s">
        <v>91</v>
      </c>
      <c r="Q8" s="10"/>
    </row>
    <row r="9" spans="10:17">
      <c r="J9" s="19">
        <v>1</v>
      </c>
      <c r="K9" s="14" t="s">
        <v>92</v>
      </c>
      <c r="L9" s="14">
        <v>0</v>
      </c>
      <c r="M9" s="14">
        <v>5</v>
      </c>
      <c r="N9" s="14">
        <v>6</v>
      </c>
      <c r="O9" s="53" t="s">
        <v>93</v>
      </c>
      <c r="P9" s="54"/>
      <c r="Q9" s="13" t="s">
        <v>9</v>
      </c>
    </row>
    <row r="10" spans="10:17">
      <c r="J10" s="19">
        <v>2</v>
      </c>
      <c r="K10" s="14" t="s">
        <v>94</v>
      </c>
      <c r="L10" s="14">
        <v>2</v>
      </c>
      <c r="M10" s="14">
        <v>2</v>
      </c>
      <c r="N10" s="14">
        <v>8</v>
      </c>
      <c r="O10" s="53" t="s">
        <v>95</v>
      </c>
      <c r="P10" s="54"/>
      <c r="Q10" s="13" t="s">
        <v>9</v>
      </c>
    </row>
    <row r="11" spans="10:17">
      <c r="J11" s="19">
        <v>3</v>
      </c>
      <c r="K11" s="14" t="s">
        <v>96</v>
      </c>
      <c r="L11" s="14">
        <v>1</v>
      </c>
      <c r="M11" s="14">
        <v>2</v>
      </c>
      <c r="N11" s="14">
        <v>1</v>
      </c>
      <c r="O11" s="19">
        <v>-1</v>
      </c>
      <c r="P11" s="19">
        <v>-1</v>
      </c>
      <c r="Q11" s="13" t="s">
        <v>9</v>
      </c>
    </row>
    <row r="12" spans="10:17">
      <c r="J12" s="19">
        <v>4</v>
      </c>
      <c r="K12" s="14" t="s">
        <v>97</v>
      </c>
      <c r="L12" s="14">
        <v>2</v>
      </c>
      <c r="M12" s="14">
        <v>4</v>
      </c>
      <c r="N12" s="14">
        <v>1</v>
      </c>
      <c r="O12" s="19">
        <f>(-M12-SQRT((M12*M12)-(4*L12*N12)))/(2*L12)</f>
        <v>-1.70710678118655</v>
      </c>
      <c r="P12" s="19">
        <f>(-M12+SQRT((M12*M12)-(4*L12*N12)))/(2*L12)</f>
        <v>-0.292893218813452</v>
      </c>
      <c r="Q12" s="13" t="s">
        <v>9</v>
      </c>
    </row>
  </sheetData>
  <mergeCells count="7">
    <mergeCell ref="L7:N7"/>
    <mergeCell ref="O7:P7"/>
    <mergeCell ref="O9:P9"/>
    <mergeCell ref="O10:P10"/>
    <mergeCell ref="J7:J8"/>
    <mergeCell ref="K7:K8"/>
    <mergeCell ref="Q7:Q8"/>
  </mergeCells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1:N14"/>
  <sheetViews>
    <sheetView zoomScale="85" zoomScaleNormal="85" workbookViewId="0">
      <selection activeCell="J12" sqref="J12:M14"/>
    </sheetView>
  </sheetViews>
  <sheetFormatPr defaultColWidth="8.88888888888889" defaultRowHeight="15.6"/>
  <cols>
    <col min="1" max="7" width="8.88888888888889" style="1"/>
    <col min="8" max="8" width="2.77777777777778" style="1" customWidth="1"/>
    <col min="9" max="9" width="34.5555555555556" style="1" customWidth="1"/>
    <col min="10" max="12" width="3.88888888888889" style="1" customWidth="1"/>
    <col min="13" max="13" width="17.1111111111111" style="1" customWidth="1"/>
    <col min="14" max="16384" width="8.88888888888889" style="1"/>
  </cols>
  <sheetData>
    <row r="1" customHeight="1"/>
    <row r="9" spans="8:14">
      <c r="H9" s="3" t="s">
        <v>0</v>
      </c>
      <c r="I9" s="3" t="s">
        <v>55</v>
      </c>
      <c r="J9" s="3" t="s">
        <v>2</v>
      </c>
      <c r="K9" s="3"/>
      <c r="L9" s="3"/>
      <c r="M9" s="3" t="s">
        <v>29</v>
      </c>
      <c r="N9" s="10" t="s">
        <v>4</v>
      </c>
    </row>
    <row r="10" spans="8:14">
      <c r="H10" s="3"/>
      <c r="I10" s="3"/>
      <c r="J10" s="3" t="s">
        <v>42</v>
      </c>
      <c r="K10" s="3" t="s">
        <v>43</v>
      </c>
      <c r="L10" s="3" t="s">
        <v>98</v>
      </c>
      <c r="M10" s="3"/>
      <c r="N10" s="10"/>
    </row>
    <row r="11" spans="8:14">
      <c r="H11" s="19">
        <v>1</v>
      </c>
      <c r="I11" s="51" t="s">
        <v>99</v>
      </c>
      <c r="J11" s="19">
        <v>4</v>
      </c>
      <c r="K11" s="19">
        <v>2</v>
      </c>
      <c r="L11" s="19">
        <v>2</v>
      </c>
      <c r="M11" s="19" t="s">
        <v>93</v>
      </c>
      <c r="N11" s="13" t="s">
        <v>9</v>
      </c>
    </row>
    <row r="12" spans="8:14">
      <c r="H12" s="19">
        <v>2</v>
      </c>
      <c r="I12" s="51" t="s">
        <v>100</v>
      </c>
      <c r="J12" s="19">
        <v>2</v>
      </c>
      <c r="K12" s="19">
        <v>4</v>
      </c>
      <c r="L12" s="19">
        <v>1</v>
      </c>
      <c r="M12" s="19">
        <v>2</v>
      </c>
      <c r="N12" s="13" t="s">
        <v>9</v>
      </c>
    </row>
    <row r="13" spans="8:14">
      <c r="H13" s="19">
        <v>3</v>
      </c>
      <c r="I13" s="51" t="s">
        <v>101</v>
      </c>
      <c r="J13" s="19">
        <v>2</v>
      </c>
      <c r="K13" s="19">
        <v>4</v>
      </c>
      <c r="L13" s="19">
        <v>5</v>
      </c>
      <c r="M13" s="19">
        <v>4</v>
      </c>
      <c r="N13" s="13" t="s">
        <v>9</v>
      </c>
    </row>
    <row r="14" spans="8:14">
      <c r="H14" s="19">
        <v>4</v>
      </c>
      <c r="I14" s="51" t="s">
        <v>102</v>
      </c>
      <c r="J14" s="19">
        <v>2</v>
      </c>
      <c r="K14" s="19">
        <v>4</v>
      </c>
      <c r="L14" s="19">
        <v>2</v>
      </c>
      <c r="M14" s="19">
        <v>2</v>
      </c>
      <c r="N14" s="13" t="s">
        <v>9</v>
      </c>
    </row>
  </sheetData>
  <mergeCells count="5">
    <mergeCell ref="J9:L9"/>
    <mergeCell ref="H9:H10"/>
    <mergeCell ref="I9:I10"/>
    <mergeCell ref="M9:M10"/>
    <mergeCell ref="N9:N10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Bài 1</vt:lpstr>
      <vt:lpstr>Bài 2</vt:lpstr>
      <vt:lpstr>Bài 3</vt:lpstr>
      <vt:lpstr>Bài 4</vt:lpstr>
      <vt:lpstr>Bài 5</vt:lpstr>
      <vt:lpstr>Bài 6</vt:lpstr>
      <vt:lpstr>Bài 7</vt:lpstr>
      <vt:lpstr>Bài 8</vt:lpstr>
      <vt:lpstr>Bài 9</vt:lpstr>
      <vt:lpstr>Bài 10</vt:lpstr>
      <vt:lpstr>Bài 11</vt:lpstr>
      <vt:lpstr>Bài 12</vt:lpstr>
      <vt:lpstr>Bài 13</vt:lpstr>
      <vt:lpstr>Bài 14</vt:lpstr>
      <vt:lpstr>Bài 15</vt:lpstr>
      <vt:lpstr>Bài 16</vt:lpstr>
      <vt:lpstr>Bài 17</vt:lpstr>
      <vt:lpstr>Bài 18</vt:lpstr>
      <vt:lpstr>Bài 19</vt:lpstr>
      <vt:lpstr>Bài 20</vt:lpstr>
      <vt:lpstr>Bài 21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84343</dc:creator>
  <cp:lastModifiedBy>84343</cp:lastModifiedBy>
  <dcterms:created xsi:type="dcterms:W3CDTF">2024-10-07T00:10:00Z</dcterms:created>
  <dcterms:modified xsi:type="dcterms:W3CDTF">2024-11-08T15:26:02Z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0E80BCA178FE408EB73AFD8C39CCC0AA_13</vt:lpwstr>
  </property>
  <property fmtid="{D5CDD505-2E9C-101B-9397-08002B2CF9AE}" pid="3" name="KSOProductBuildVer">
    <vt:lpwstr>1033-12.2.0.18607</vt:lpwstr>
  </property>
</Properties>
</file>