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jratner/repos/gwaskb/annotations/"/>
    </mc:Choice>
  </mc:AlternateContent>
  <bookViews>
    <workbookView xWindow="0" yWindow="460" windowWidth="33600" windowHeight="20440" tabRatio="500"/>
  </bookViews>
  <sheets>
    <sheet name="100-SNP Analysis" sheetId="2" r:id="rId1"/>
  </sheets>
  <definedNames>
    <definedName name="_xlnm._FilterDatabase" localSheetId="0" hidden="1">'100-SNP Analysis'!$A$1:$J$101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H96" i="2"/>
  <c r="H94" i="2"/>
  <c r="H91" i="2"/>
  <c r="H89" i="2"/>
  <c r="H87" i="2"/>
  <c r="H83" i="2"/>
  <c r="H74" i="2"/>
  <c r="H68" i="2"/>
  <c r="H66" i="2"/>
  <c r="H65" i="2"/>
  <c r="H63" i="2"/>
  <c r="H62" i="2"/>
  <c r="H59" i="2"/>
  <c r="H57" i="2"/>
  <c r="H56" i="2"/>
  <c r="H52" i="2"/>
  <c r="H42" i="2"/>
  <c r="H41" i="2"/>
  <c r="H40" i="2"/>
  <c r="H38" i="2"/>
  <c r="H32" i="2"/>
  <c r="H31" i="2"/>
</calcChain>
</file>

<file path=xl/sharedStrings.xml><?xml version="1.0" encoding="utf-8"?>
<sst xmlns="http://schemas.openxmlformats.org/spreadsheetml/2006/main" count="526" uniqueCount="199">
  <si>
    <t>Pubmed ID</t>
  </si>
  <si>
    <t>URL</t>
  </si>
  <si>
    <t>Variant ID</t>
  </si>
  <si>
    <t>Simple Phenotype</t>
  </si>
  <si>
    <t>Detailed Phenotype</t>
  </si>
  <si>
    <t>Smallest Log P-Value Extracted by GwasKB</t>
  </si>
  <si>
    <t>Is reported association valid according to GwasKB Specs?</t>
  </si>
  <si>
    <t>LD to most correlated variant in GWAS Catalog (R^2)</t>
  </si>
  <si>
    <t>Reason not in GWAS Catalog</t>
  </si>
  <si>
    <t>Recommended for inclusion in Gwas Catalog?</t>
  </si>
  <si>
    <t>rs2287802</t>
  </si>
  <si>
    <t>Cancers|Conducted|Upper Aerodigestive Tract</t>
  </si>
  <si>
    <t>Yes</t>
  </si>
  <si>
    <t>Variant is not significant at 1E-0.5 in the meta-analysis</t>
  </si>
  <si>
    <t>Variant appears in previous paper, but is not found to be significant in this paper</t>
  </si>
  <si>
    <t>No</t>
  </si>
  <si>
    <t>rs4742409</t>
  </si>
  <si>
    <t>Autism</t>
  </si>
  <si>
    <t>Variant appears in previous paper, but is also found to be significant in this paper</t>
  </si>
  <si>
    <t>rs17008958</t>
  </si>
  <si>
    <t>Distribution|Adiposity|Waist Circumference</t>
  </si>
  <si>
    <t>Variant is in the same locus as a more significant variant that is in also in the GWAS Catalog. However, the LD between these two variants is weak.</t>
  </si>
  <si>
    <t>rs1701704</t>
  </si>
  <si>
    <t>Type 1 Diabetes</t>
  </si>
  <si>
    <t>Variant is in the same locus as a more significant variant that is in also in the GWAS Catalog. The LD between these two variants is strong.</t>
  </si>
  <si>
    <t>rs429358</t>
  </si>
  <si>
    <t>Hippocampal Atrophy|Quantitative Trait|Alzheimer's Disease</t>
  </si>
  <si>
    <t>This appears to be a curator error</t>
  </si>
  <si>
    <t>rs12777819</t>
  </si>
  <si>
    <t>Body Fat Distribution</t>
  </si>
  <si>
    <t>WC_BMI_pooled</t>
  </si>
  <si>
    <t>rs6857</t>
  </si>
  <si>
    <t>LDL-c Response|Lpa</t>
  </si>
  <si>
    <t>rs2544390</t>
  </si>
  <si>
    <t>Serum Uric Acid</t>
  </si>
  <si>
    <t>rs439401</t>
  </si>
  <si>
    <t>Glutamate|Alzheimer's Disease</t>
  </si>
  <si>
    <t>rs171511</t>
  </si>
  <si>
    <t>Psoriatic Arthritis</t>
  </si>
  <si>
    <t>rs13196377</t>
  </si>
  <si>
    <t>Psoriasis|Psoriatic Arthritis</t>
  </si>
  <si>
    <t>rs2033739</t>
  </si>
  <si>
    <t>Pigmentation|Skin</t>
  </si>
  <si>
    <t>Skin M</t>
  </si>
  <si>
    <t>rs2158177</t>
  </si>
  <si>
    <t>Psoriasis|Atopic Dermatitis|Asthma</t>
  </si>
  <si>
    <t>rs12069004</t>
  </si>
  <si>
    <t>Cardiovascular Disease</t>
  </si>
  <si>
    <t>glucose</t>
  </si>
  <si>
    <t>rs548234</t>
  </si>
  <si>
    <t>Lupus</t>
  </si>
  <si>
    <t>rs12452184</t>
  </si>
  <si>
    <t>Eye Color</t>
  </si>
  <si>
    <t>C HS1</t>
  </si>
  <si>
    <t>rs4665609</t>
  </si>
  <si>
    <t>Prostate Cancer|Early-Onset</t>
  </si>
  <si>
    <t>rs6758546</t>
  </si>
  <si>
    <t>Extremely|Overweight|Body Mass Index</t>
  </si>
  <si>
    <t>rs3184504</t>
  </si>
  <si>
    <t>rs4343</t>
  </si>
  <si>
    <t>Proteins Involved|Inflammation|Alzheimer's Disease</t>
  </si>
  <si>
    <t>rs857369</t>
  </si>
  <si>
    <t>Chemotherapy-Induced Alopecia|Breast Cancer</t>
  </si>
  <si>
    <t>rs8073909</t>
  </si>
  <si>
    <t>LDL</t>
  </si>
  <si>
    <t>rs6570507</t>
  </si>
  <si>
    <t>Adolescent Idiopathic Scoliosis</t>
  </si>
  <si>
    <t>rs7660895</t>
  </si>
  <si>
    <t>Uric Acid Levels</t>
  </si>
  <si>
    <t>rs7174027</t>
  </si>
  <si>
    <t>Hair Color|Skin Pigmentation</t>
  </si>
  <si>
    <t>rs1524962</t>
  </si>
  <si>
    <t>Cardiovascular Event</t>
  </si>
  <si>
    <t>rs17184313</t>
  </si>
  <si>
    <t>Chronic Obstructive Pulmonary Disease|Chronic Bronchitis</t>
  </si>
  <si>
    <t>rs7183877</t>
  </si>
  <si>
    <t>rs6726786</t>
  </si>
  <si>
    <t>triglycerides</t>
  </si>
  <si>
    <t>rs16847897</t>
  </si>
  <si>
    <t>Telomere Length</t>
  </si>
  <si>
    <t>rs1061170</t>
  </si>
  <si>
    <t>Age-Related Macular Degeneration</t>
  </si>
  <si>
    <t>rs4149056</t>
  </si>
  <si>
    <t>Bilirubin Levels</t>
  </si>
  <si>
    <t>rs7307277</t>
  </si>
  <si>
    <t>Cholesterol|Plasma Lipoprotein Size</t>
  </si>
  <si>
    <t>rs16892328</t>
  </si>
  <si>
    <t>insulin</t>
  </si>
  <si>
    <t>rs9302952</t>
  </si>
  <si>
    <t>Autism Spectrum</t>
  </si>
  <si>
    <t>rs9369240</t>
  </si>
  <si>
    <t>Late-Onset Alzheimer's Disease</t>
  </si>
  <si>
    <t>rs2070959</t>
  </si>
  <si>
    <t>Total Bilirubin|Sickle Cell Anemia|Sickle Cell</t>
  </si>
  <si>
    <t>rs6598541</t>
  </si>
  <si>
    <t>rs7749305</t>
  </si>
  <si>
    <t>Schizophrenia</t>
  </si>
  <si>
    <t>rs4428898</t>
  </si>
  <si>
    <t>Ocular Axial Length|High Myopia</t>
  </si>
  <si>
    <t>rs10836312</t>
  </si>
  <si>
    <t>Cystic Fibrosis|Lung Disease</t>
  </si>
  <si>
    <t>rs10983893</t>
  </si>
  <si>
    <t>Complex Disease</t>
  </si>
  <si>
    <t>Thyroid Stimulating Hormone</t>
  </si>
  <si>
    <t>rs1558902</t>
  </si>
  <si>
    <t>rs2236653</t>
  </si>
  <si>
    <t>Serum Alkaline Phosphatase Levels</t>
  </si>
  <si>
    <t>rs4510766</t>
  </si>
  <si>
    <t>Immunoglobulin G|Human Immunoglobulin|-Glycosylation</t>
  </si>
  <si>
    <t>GWASkb extraction error</t>
  </si>
  <si>
    <t>rs913360</t>
  </si>
  <si>
    <t>Late-Onset Alzheimer‚Äôs Disease</t>
  </si>
  <si>
    <t>rs968451</t>
  </si>
  <si>
    <t>rs1383023</t>
  </si>
  <si>
    <t>rs17421624</t>
  </si>
  <si>
    <t>Multiple Sclerosis</t>
  </si>
  <si>
    <t>rs4426448</t>
  </si>
  <si>
    <t>Celiac Disease</t>
  </si>
  <si>
    <t>rs10016872</t>
  </si>
  <si>
    <t>Anxiety</t>
  </si>
  <si>
    <t>rs243323</t>
  </si>
  <si>
    <t>Rheumatoid Arthritis|Celiac Disease</t>
  </si>
  <si>
    <t>rs10513684</t>
  </si>
  <si>
    <t>Serum Cholesterol Levels</t>
  </si>
  <si>
    <t>rs9376221</t>
  </si>
  <si>
    <t>Respiratory|Atopy</t>
  </si>
  <si>
    <t>rs733175</t>
  </si>
  <si>
    <t>Tobacco Smoke|Chromosome 4|Cleft Palate</t>
  </si>
  <si>
    <t>rs281440</t>
  </si>
  <si>
    <t>Antigen|Icam-1</t>
  </si>
  <si>
    <t>rs11688631</t>
  </si>
  <si>
    <t>Amyotrophic Lateral Sclerosis</t>
  </si>
  <si>
    <t>rs11575821</t>
  </si>
  <si>
    <t>rs3193970</t>
  </si>
  <si>
    <t>Sudden Cardiac Death</t>
  </si>
  <si>
    <t>rs2244012</t>
  </si>
  <si>
    <t>Asthma</t>
  </si>
  <si>
    <t>rs7246479</t>
  </si>
  <si>
    <t>Age Menarche|Menopause</t>
  </si>
  <si>
    <t>rs3733585</t>
  </si>
  <si>
    <t>rs7192960</t>
  </si>
  <si>
    <t>Type 2 Diabetes</t>
  </si>
  <si>
    <t>rs6674938</t>
  </si>
  <si>
    <t>rs9404590</t>
  </si>
  <si>
    <t>Age Menarche</t>
  </si>
  <si>
    <t>rs9841621</t>
  </si>
  <si>
    <t>Primary Open-Angle Glaucoma|Intraocular Pressure</t>
  </si>
  <si>
    <t>rs10466455</t>
  </si>
  <si>
    <t>rs7216389</t>
  </si>
  <si>
    <t>rs2014355</t>
  </si>
  <si>
    <t>Metabolite Quantitative Trait</t>
  </si>
  <si>
    <t>C3/C4</t>
  </si>
  <si>
    <t>rs4836133</t>
  </si>
  <si>
    <t>rs938553</t>
  </si>
  <si>
    <t>Serum Uric Acid Levels</t>
  </si>
  <si>
    <t>Body weight</t>
  </si>
  <si>
    <t>rs8049897</t>
  </si>
  <si>
    <t>rs738407</t>
  </si>
  <si>
    <t>Non-Alcoholic Fatty Liver Disease|Liver Disease</t>
  </si>
  <si>
    <t>rs2305480</t>
  </si>
  <si>
    <t>rs6556114</t>
  </si>
  <si>
    <t>Onset|Hypertension|Cardiovascular Events</t>
  </si>
  <si>
    <t>Daytime pressure</t>
  </si>
  <si>
    <t>rs13107325</t>
  </si>
  <si>
    <t>rs9349407</t>
  </si>
  <si>
    <t>Alzheimer‚Äôs Disease</t>
  </si>
  <si>
    <t>rs11632715</t>
  </si>
  <si>
    <t>Colorectal Cancer</t>
  </si>
  <si>
    <t>rs13330041</t>
  </si>
  <si>
    <t>rs7196459</t>
  </si>
  <si>
    <t>rs1562430</t>
  </si>
  <si>
    <t>Breast Cancer</t>
  </si>
  <si>
    <t>rs4598682</t>
  </si>
  <si>
    <t>rs7086704</t>
  </si>
  <si>
    <t>Analysis</t>
  </si>
  <si>
    <t>rs9809315</t>
  </si>
  <si>
    <t>rs7804166</t>
  </si>
  <si>
    <t>rs1329428</t>
  </si>
  <si>
    <t>rs6589567</t>
  </si>
  <si>
    <t>rs12684013</t>
  </si>
  <si>
    <t>Age at Menarche</t>
  </si>
  <si>
    <t>rs7218928</t>
  </si>
  <si>
    <t>rs3806372</t>
  </si>
  <si>
    <t>Neurocognitive Phenotypes</t>
  </si>
  <si>
    <t>rs10044666</t>
  </si>
  <si>
    <t>LDL-cholesterol</t>
  </si>
  <si>
    <t>rs4408545</t>
  </si>
  <si>
    <t>rs6834555</t>
  </si>
  <si>
    <t>rs1105879</t>
  </si>
  <si>
    <t>Cell-Free Dna|Cardiovascular</t>
  </si>
  <si>
    <t>rs346763</t>
  </si>
  <si>
    <t>rs11839053</t>
  </si>
  <si>
    <t>rs506338</t>
  </si>
  <si>
    <t>rs2259816</t>
  </si>
  <si>
    <t>Inflammation</t>
  </si>
  <si>
    <t>high-sensitivity c-reactive protein</t>
  </si>
  <si>
    <t>rs1577792</t>
  </si>
  <si>
    <t>Hip|Osteoarthritis</t>
  </si>
  <si>
    <t>rs4628581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</si>
</sst>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sz val="12"/>
      <name val="Calibri"/>
    </font>
    <font>
      <sz val="12"/>
      <name val="Calibri"/>
    </font>
    <font>
      <u/>
      <sz val="12"/>
      <color rgb="FF0000FF"/>
      <name val="Calibri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0" fontId="0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/>
    <xf numFmtId="0" fontId="4" fillId="0" borderId="2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101"/>
  <sheetViews>
    <sheetView tabSelected="1" workbookViewId="0">
      <pane ySplit="1" topLeftCell="A2" activePane="bottomLeft" state="frozen"/>
      <selection pane="bottomLeft" activeCell="G14" sqref="G14"/>
    </sheetView>
  </sheetViews>
  <sheetFormatPr baseColWidth="10" defaultColWidth="11.1640625" defaultRowHeight="15" customHeight="1" x14ac:dyDescent="0.2"/>
  <cols>
    <col min="1" max="1" width="12.83203125" customWidth="1"/>
    <col min="2" max="3" width="15.33203125" customWidth="1"/>
    <col min="4" max="4" width="31.1640625" customWidth="1"/>
    <col min="5" max="5" width="10.1640625" customWidth="1"/>
    <col min="6" max="6" width="20.1640625" customWidth="1"/>
    <col min="7" max="7" width="18.1640625" style="11" customWidth="1"/>
    <col min="8" max="8" width="20.33203125" customWidth="1"/>
    <col min="9" max="9" width="29.6640625" customWidth="1"/>
    <col min="10" max="10" width="17.6640625" customWidth="1"/>
    <col min="11" max="25" width="10.5" customWidth="1"/>
  </cols>
  <sheetData>
    <row r="1" spans="1:10" s="4" customFormat="1" ht="64" customHeight="1" x14ac:dyDescent="0.2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10" t="s">
        <v>6</v>
      </c>
      <c r="H1" s="2" t="s">
        <v>7</v>
      </c>
      <c r="I1" s="3" t="s">
        <v>8</v>
      </c>
      <c r="J1" s="4" t="s">
        <v>9</v>
      </c>
    </row>
    <row r="2" spans="1:10" ht="16" x14ac:dyDescent="0.2">
      <c r="A2">
        <v>21437268</v>
      </c>
      <c r="B2" s="5" t="str">
        <f>_xlfn.CONCAT("https://www.ncbi.nlm.nih.gov/pmc/articles/pmid/", A2)</f>
        <v>https://www.ncbi.nlm.nih.gov/pmc/articles/pmid/21437268</v>
      </c>
      <c r="C2" t="s">
        <v>10</v>
      </c>
      <c r="D2" t="s">
        <v>11</v>
      </c>
      <c r="F2">
        <v>-5.3979400000000002</v>
      </c>
      <c r="G2" s="11" t="s">
        <v>12</v>
      </c>
      <c r="H2">
        <v>0</v>
      </c>
      <c r="I2" s="1" t="s">
        <v>13</v>
      </c>
      <c r="J2" t="s">
        <v>15</v>
      </c>
    </row>
    <row r="3" spans="1:10" ht="16" x14ac:dyDescent="0.2">
      <c r="A3">
        <v>19812673</v>
      </c>
      <c r="B3" s="5" t="str">
        <f t="shared" ref="B3:B66" si="0">_xlfn.CONCAT("https://www.ncbi.nlm.nih.gov/pmc/articles/pmid/", A3)</f>
        <v>https://www.ncbi.nlm.nih.gov/pmc/articles/pmid/19812673</v>
      </c>
      <c r="C3" t="s">
        <v>16</v>
      </c>
      <c r="D3" t="s">
        <v>17</v>
      </c>
      <c r="F3">
        <v>-5.102373</v>
      </c>
      <c r="G3" s="11" t="s">
        <v>12</v>
      </c>
      <c r="H3">
        <v>0</v>
      </c>
      <c r="I3" s="1" t="s">
        <v>13</v>
      </c>
      <c r="J3" t="s">
        <v>15</v>
      </c>
    </row>
    <row r="4" spans="1:10" ht="16" x14ac:dyDescent="0.2">
      <c r="A4">
        <v>19557197</v>
      </c>
      <c r="B4" s="5" t="str">
        <f t="shared" si="0"/>
        <v>https://www.ncbi.nlm.nih.gov/pmc/articles/pmid/19557197</v>
      </c>
      <c r="C4" t="s">
        <v>19</v>
      </c>
      <c r="D4" t="s">
        <v>20</v>
      </c>
      <c r="F4">
        <v>-5.346787</v>
      </c>
      <c r="G4" s="11" t="s">
        <v>12</v>
      </c>
      <c r="H4">
        <v>0</v>
      </c>
      <c r="I4" s="1" t="s">
        <v>13</v>
      </c>
      <c r="J4" t="s">
        <v>15</v>
      </c>
    </row>
    <row r="5" spans="1:10" ht="16" x14ac:dyDescent="0.2">
      <c r="A5">
        <v>21980299</v>
      </c>
      <c r="B5" s="5" t="str">
        <f t="shared" si="0"/>
        <v>https://www.ncbi.nlm.nih.gov/pmc/articles/pmid/21980299</v>
      </c>
      <c r="C5" t="s">
        <v>22</v>
      </c>
      <c r="D5" t="s">
        <v>23</v>
      </c>
      <c r="F5">
        <v>-29.966576</v>
      </c>
      <c r="G5" s="11" t="s">
        <v>12</v>
      </c>
      <c r="H5">
        <v>0</v>
      </c>
      <c r="I5" s="1" t="s">
        <v>18</v>
      </c>
      <c r="J5" t="s">
        <v>12</v>
      </c>
    </row>
    <row r="6" spans="1:10" ht="16" x14ac:dyDescent="0.2">
      <c r="A6">
        <v>19668339</v>
      </c>
      <c r="B6" s="5" t="str">
        <f t="shared" si="0"/>
        <v>https://www.ncbi.nlm.nih.gov/pmc/articles/pmid/19668339</v>
      </c>
      <c r="C6" t="s">
        <v>25</v>
      </c>
      <c r="D6" t="s">
        <v>26</v>
      </c>
      <c r="F6">
        <v>-15.638272000000001</v>
      </c>
      <c r="G6" s="11" t="s">
        <v>12</v>
      </c>
      <c r="H6">
        <v>0</v>
      </c>
      <c r="I6" s="1" t="s">
        <v>27</v>
      </c>
      <c r="J6" t="s">
        <v>12</v>
      </c>
    </row>
    <row r="7" spans="1:10" ht="16" x14ac:dyDescent="0.2">
      <c r="A7">
        <v>23966867</v>
      </c>
      <c r="B7" s="5" t="str">
        <f t="shared" si="0"/>
        <v>https://www.ncbi.nlm.nih.gov/pmc/articles/pmid/23966867</v>
      </c>
      <c r="C7" t="s">
        <v>28</v>
      </c>
      <c r="D7" t="s">
        <v>29</v>
      </c>
      <c r="E7" t="s">
        <v>30</v>
      </c>
      <c r="F7">
        <v>-6.5528420000000001</v>
      </c>
      <c r="G7" s="11" t="s">
        <v>12</v>
      </c>
      <c r="H7">
        <v>0</v>
      </c>
      <c r="I7" s="1" t="s">
        <v>13</v>
      </c>
      <c r="J7" t="s">
        <v>15</v>
      </c>
    </row>
    <row r="8" spans="1:10" ht="16" x14ac:dyDescent="0.2">
      <c r="A8">
        <v>22368281</v>
      </c>
      <c r="B8" s="5" t="str">
        <f t="shared" si="0"/>
        <v>https://www.ncbi.nlm.nih.gov/pmc/articles/pmid/22368281</v>
      </c>
      <c r="C8" t="s">
        <v>31</v>
      </c>
      <c r="D8" t="s">
        <v>32</v>
      </c>
      <c r="F8">
        <v>-5.7328279999999996</v>
      </c>
      <c r="G8" s="11" t="s">
        <v>12</v>
      </c>
      <c r="H8">
        <v>0</v>
      </c>
      <c r="I8" s="1" t="s">
        <v>27</v>
      </c>
      <c r="J8" s="1" t="s">
        <v>12</v>
      </c>
    </row>
    <row r="9" spans="1:10" ht="16" x14ac:dyDescent="0.2">
      <c r="A9" s="7">
        <v>24513273</v>
      </c>
      <c r="B9" s="5" t="str">
        <f t="shared" si="0"/>
        <v>https://www.ncbi.nlm.nih.gov/pmc/articles/pmid/24513273</v>
      </c>
      <c r="C9" t="s">
        <v>33</v>
      </c>
      <c r="D9" t="s">
        <v>34</v>
      </c>
      <c r="F9">
        <v>-7.4271279999999997</v>
      </c>
      <c r="G9" s="12" t="s">
        <v>15</v>
      </c>
      <c r="H9">
        <v>0</v>
      </c>
      <c r="I9" s="1" t="s">
        <v>14</v>
      </c>
      <c r="J9" t="s">
        <v>15</v>
      </c>
    </row>
    <row r="10" spans="1:10" ht="16" x14ac:dyDescent="0.2">
      <c r="A10">
        <v>24755620</v>
      </c>
      <c r="B10" s="5" t="str">
        <f t="shared" si="0"/>
        <v>https://www.ncbi.nlm.nih.gov/pmc/articles/pmid/24755620</v>
      </c>
      <c r="C10" t="s">
        <v>35</v>
      </c>
      <c r="D10" t="s">
        <v>36</v>
      </c>
      <c r="F10">
        <v>-28.054531000000001</v>
      </c>
      <c r="G10" s="11" t="s">
        <v>12</v>
      </c>
      <c r="H10">
        <v>4.7579999999999997E-2</v>
      </c>
      <c r="I10" s="1" t="s">
        <v>21</v>
      </c>
      <c r="J10" t="s">
        <v>12</v>
      </c>
    </row>
    <row r="11" spans="1:10" ht="16" x14ac:dyDescent="0.2">
      <c r="A11">
        <v>22170493</v>
      </c>
      <c r="B11" s="5" t="str">
        <f t="shared" si="0"/>
        <v>https://www.ncbi.nlm.nih.gov/pmc/articles/pmid/22170493</v>
      </c>
      <c r="C11" t="s">
        <v>37</v>
      </c>
      <c r="D11" t="s">
        <v>38</v>
      </c>
      <c r="F11">
        <v>-5.031517</v>
      </c>
      <c r="G11" s="11" t="s">
        <v>12</v>
      </c>
      <c r="H11">
        <v>0</v>
      </c>
      <c r="I11" s="1" t="s">
        <v>13</v>
      </c>
      <c r="J11" t="s">
        <v>15</v>
      </c>
    </row>
    <row r="12" spans="1:10" ht="16" x14ac:dyDescent="0.2">
      <c r="A12">
        <v>20953186</v>
      </c>
      <c r="B12" s="5" t="str">
        <f t="shared" si="0"/>
        <v>https://www.ncbi.nlm.nih.gov/pmc/articles/pmid/20953186</v>
      </c>
      <c r="C12" t="s">
        <v>39</v>
      </c>
      <c r="D12" t="s">
        <v>40</v>
      </c>
      <c r="F12">
        <v>-8.2612190000000005</v>
      </c>
      <c r="G12" s="11" t="s">
        <v>12</v>
      </c>
      <c r="H12">
        <v>0.23952599999999999</v>
      </c>
      <c r="I12" s="6" t="s">
        <v>24</v>
      </c>
      <c r="J12" s="1" t="s">
        <v>15</v>
      </c>
    </row>
    <row r="13" spans="1:10" ht="16" x14ac:dyDescent="0.2">
      <c r="A13">
        <v>23118974</v>
      </c>
      <c r="B13" s="5" t="str">
        <f t="shared" si="0"/>
        <v>https://www.ncbi.nlm.nih.gov/pmc/articles/pmid/23118974</v>
      </c>
      <c r="C13" t="s">
        <v>41</v>
      </c>
      <c r="D13" t="s">
        <v>42</v>
      </c>
      <c r="E13" t="s">
        <v>43</v>
      </c>
      <c r="F13">
        <v>-5.3400840000000001</v>
      </c>
      <c r="G13" s="11" t="s">
        <v>12</v>
      </c>
      <c r="H13">
        <v>0</v>
      </c>
      <c r="I13" s="1" t="s">
        <v>13</v>
      </c>
      <c r="J13" t="s">
        <v>15</v>
      </c>
    </row>
    <row r="14" spans="1:10" ht="16" x14ac:dyDescent="0.2">
      <c r="A14">
        <v>23886662</v>
      </c>
      <c r="B14" s="5" t="str">
        <f t="shared" si="0"/>
        <v>https://www.ncbi.nlm.nih.gov/pmc/articles/pmid/23886662</v>
      </c>
      <c r="C14" t="s">
        <v>44</v>
      </c>
      <c r="D14" t="s">
        <v>45</v>
      </c>
      <c r="F14">
        <v>-10.229148</v>
      </c>
      <c r="G14" s="11" t="s">
        <v>12</v>
      </c>
      <c r="H14">
        <v>7.2650999999999993E-2</v>
      </c>
      <c r="I14" s="1" t="s">
        <v>21</v>
      </c>
      <c r="J14" s="1" t="s">
        <v>12</v>
      </c>
    </row>
    <row r="15" spans="1:10" ht="16" x14ac:dyDescent="0.2">
      <c r="A15">
        <v>20838585</v>
      </c>
      <c r="B15" s="5" t="str">
        <f t="shared" si="0"/>
        <v>https://www.ncbi.nlm.nih.gov/pmc/articles/pmid/20838585</v>
      </c>
      <c r="C15" t="s">
        <v>46</v>
      </c>
      <c r="D15" t="s">
        <v>47</v>
      </c>
      <c r="E15" t="s">
        <v>48</v>
      </c>
      <c r="F15">
        <v>-6.2365719999999998</v>
      </c>
      <c r="G15" s="11" t="s">
        <v>12</v>
      </c>
      <c r="H15">
        <v>0</v>
      </c>
      <c r="I15" s="1" t="s">
        <v>13</v>
      </c>
      <c r="J15" t="s">
        <v>15</v>
      </c>
    </row>
    <row r="16" spans="1:10" ht="16" x14ac:dyDescent="0.2">
      <c r="A16">
        <v>22291604</v>
      </c>
      <c r="B16" s="5" t="str">
        <f t="shared" si="0"/>
        <v>https://www.ncbi.nlm.nih.gov/pmc/articles/pmid/22291604</v>
      </c>
      <c r="C16" t="s">
        <v>49</v>
      </c>
      <c r="D16" t="s">
        <v>50</v>
      </c>
      <c r="F16">
        <v>-5.6382719999999997</v>
      </c>
      <c r="G16" s="11" t="s">
        <v>12</v>
      </c>
      <c r="H16">
        <v>0</v>
      </c>
      <c r="I16" s="1" t="s">
        <v>18</v>
      </c>
      <c r="J16" t="s">
        <v>12</v>
      </c>
    </row>
    <row r="17" spans="1:10" ht="16" x14ac:dyDescent="0.2">
      <c r="A17">
        <v>20463881</v>
      </c>
      <c r="B17" s="5" t="str">
        <f t="shared" si="0"/>
        <v>https://www.ncbi.nlm.nih.gov/pmc/articles/pmid/20463881</v>
      </c>
      <c r="C17" t="s">
        <v>51</v>
      </c>
      <c r="D17" t="s">
        <v>52</v>
      </c>
      <c r="E17" t="s">
        <v>53</v>
      </c>
      <c r="F17">
        <v>-9.045757</v>
      </c>
      <c r="G17" s="11" t="s">
        <v>12</v>
      </c>
      <c r="H17">
        <v>1.8760000000000001E-3</v>
      </c>
      <c r="I17" s="1" t="s">
        <v>21</v>
      </c>
      <c r="J17" t="s">
        <v>12</v>
      </c>
    </row>
    <row r="18" spans="1:10" ht="16" x14ac:dyDescent="0.2">
      <c r="A18">
        <v>24740154</v>
      </c>
      <c r="B18" s="5" t="str">
        <f t="shared" si="0"/>
        <v>https://www.ncbi.nlm.nih.gov/pmc/articles/pmid/24740154</v>
      </c>
      <c r="C18" t="s">
        <v>54</v>
      </c>
      <c r="D18" t="s">
        <v>55</v>
      </c>
      <c r="F18">
        <v>-5.3767509999999996</v>
      </c>
      <c r="G18" s="11" t="s">
        <v>12</v>
      </c>
      <c r="H18">
        <v>0</v>
      </c>
      <c r="I18" s="1" t="s">
        <v>13</v>
      </c>
      <c r="J18" t="s">
        <v>15</v>
      </c>
    </row>
    <row r="19" spans="1:10" ht="16" x14ac:dyDescent="0.2">
      <c r="A19">
        <v>21935397</v>
      </c>
      <c r="B19" s="5" t="str">
        <f t="shared" si="0"/>
        <v>https://www.ncbi.nlm.nih.gov/pmc/articles/pmid/21935397</v>
      </c>
      <c r="C19" t="s">
        <v>56</v>
      </c>
      <c r="D19" t="s">
        <v>57</v>
      </c>
      <c r="F19">
        <v>-5.0362119999999999</v>
      </c>
      <c r="G19" s="11" t="s">
        <v>12</v>
      </c>
      <c r="H19">
        <v>0</v>
      </c>
      <c r="I19" s="1" t="s">
        <v>13</v>
      </c>
      <c r="J19" t="s">
        <v>15</v>
      </c>
    </row>
    <row r="20" spans="1:10" ht="16" x14ac:dyDescent="0.2">
      <c r="A20">
        <v>21980299</v>
      </c>
      <c r="B20" s="5" t="str">
        <f t="shared" si="0"/>
        <v>https://www.ncbi.nlm.nih.gov/pmc/articles/pmid/21980299</v>
      </c>
      <c r="C20" t="s">
        <v>58</v>
      </c>
      <c r="D20" t="s">
        <v>23</v>
      </c>
      <c r="F20">
        <v>-20.752026999999998</v>
      </c>
      <c r="G20" s="11" t="s">
        <v>12</v>
      </c>
      <c r="H20">
        <v>0</v>
      </c>
      <c r="I20" s="1" t="s">
        <v>18</v>
      </c>
      <c r="J20" t="s">
        <v>12</v>
      </c>
    </row>
    <row r="21" spans="1:10" ht="16" x14ac:dyDescent="0.2">
      <c r="A21">
        <v>25340798</v>
      </c>
      <c r="B21" s="5" t="str">
        <f t="shared" si="0"/>
        <v>https://www.ncbi.nlm.nih.gov/pmc/articles/pmid/25340798</v>
      </c>
      <c r="C21" t="s">
        <v>59</v>
      </c>
      <c r="D21" t="s">
        <v>60</v>
      </c>
      <c r="F21">
        <v>-18.350664999999999</v>
      </c>
      <c r="G21" s="11" t="s">
        <v>12</v>
      </c>
      <c r="H21">
        <v>0.19306699999999999</v>
      </c>
      <c r="I21" s="1" t="s">
        <v>21</v>
      </c>
      <c r="J21" s="1" t="s">
        <v>12</v>
      </c>
    </row>
    <row r="22" spans="1:10" ht="16" x14ac:dyDescent="0.2">
      <c r="A22">
        <v>24025145</v>
      </c>
      <c r="B22" s="5" t="str">
        <f t="shared" si="0"/>
        <v>https://www.ncbi.nlm.nih.gov/pmc/articles/pmid/24025145</v>
      </c>
      <c r="C22" t="s">
        <v>61</v>
      </c>
      <c r="D22" t="s">
        <v>62</v>
      </c>
      <c r="F22">
        <v>-5.6401649999999997</v>
      </c>
      <c r="G22" s="11" t="s">
        <v>12</v>
      </c>
      <c r="H22">
        <v>0.40616099999999999</v>
      </c>
      <c r="I22" s="1" t="s">
        <v>21</v>
      </c>
      <c r="J22" t="s">
        <v>12</v>
      </c>
    </row>
    <row r="23" spans="1:10" ht="16" x14ac:dyDescent="0.2">
      <c r="A23">
        <v>20838585</v>
      </c>
      <c r="B23" s="5" t="str">
        <f t="shared" si="0"/>
        <v>https://www.ncbi.nlm.nih.gov/pmc/articles/pmid/20838585</v>
      </c>
      <c r="C23" t="s">
        <v>63</v>
      </c>
      <c r="D23" t="s">
        <v>47</v>
      </c>
      <c r="E23" t="s">
        <v>64</v>
      </c>
      <c r="F23">
        <v>-5.9208189999999998</v>
      </c>
      <c r="G23" s="11" t="s">
        <v>12</v>
      </c>
      <c r="H23">
        <v>0</v>
      </c>
      <c r="I23" s="1" t="s">
        <v>13</v>
      </c>
      <c r="J23" t="s">
        <v>15</v>
      </c>
    </row>
    <row r="24" spans="1:10" ht="16" x14ac:dyDescent="0.2">
      <c r="A24">
        <v>24023777</v>
      </c>
      <c r="B24" s="5" t="str">
        <f t="shared" si="0"/>
        <v>https://www.ncbi.nlm.nih.gov/pmc/articles/pmid/24023777</v>
      </c>
      <c r="C24" t="s">
        <v>65</v>
      </c>
      <c r="D24" t="s">
        <v>66</v>
      </c>
      <c r="F24">
        <v>-7.4225079999999997</v>
      </c>
      <c r="G24" s="11" t="s">
        <v>12</v>
      </c>
      <c r="H24">
        <v>0</v>
      </c>
      <c r="I24" s="1" t="s">
        <v>27</v>
      </c>
      <c r="J24" t="s">
        <v>12</v>
      </c>
    </row>
    <row r="25" spans="1:10" ht="16" x14ac:dyDescent="0.2">
      <c r="A25">
        <v>23703922</v>
      </c>
      <c r="B25" s="5" t="str">
        <f t="shared" si="0"/>
        <v>https://www.ncbi.nlm.nih.gov/pmc/articles/pmid/23703922</v>
      </c>
      <c r="C25" t="s">
        <v>67</v>
      </c>
      <c r="D25" t="s">
        <v>68</v>
      </c>
      <c r="F25">
        <v>-8.8326829999999994</v>
      </c>
      <c r="G25" s="11" t="s">
        <v>12</v>
      </c>
      <c r="H25">
        <v>0.24269399999999999</v>
      </c>
      <c r="I25" s="6" t="s">
        <v>24</v>
      </c>
      <c r="J25" t="s">
        <v>15</v>
      </c>
    </row>
    <row r="26" spans="1:10" ht="16" x14ac:dyDescent="0.2">
      <c r="A26">
        <v>18483556</v>
      </c>
      <c r="B26" s="5" t="str">
        <f t="shared" si="0"/>
        <v>https://www.ncbi.nlm.nih.gov/pmc/articles/pmid/18483556</v>
      </c>
      <c r="C26" t="s">
        <v>69</v>
      </c>
      <c r="D26" t="s">
        <v>70</v>
      </c>
      <c r="F26">
        <v>-9.5850270000000002</v>
      </c>
      <c r="G26" s="11" t="s">
        <v>12</v>
      </c>
      <c r="H26">
        <v>0.30195699999999998</v>
      </c>
      <c r="I26" s="6" t="s">
        <v>24</v>
      </c>
      <c r="J26" t="s">
        <v>15</v>
      </c>
    </row>
    <row r="27" spans="1:10" ht="16" x14ac:dyDescent="0.2">
      <c r="A27">
        <v>22666496</v>
      </c>
      <c r="B27" s="5" t="str">
        <f t="shared" si="0"/>
        <v>https://www.ncbi.nlm.nih.gov/pmc/articles/pmid/22666496</v>
      </c>
      <c r="C27" t="s">
        <v>71</v>
      </c>
      <c r="D27" t="s">
        <v>72</v>
      </c>
      <c r="F27">
        <v>-5.4473320000000003</v>
      </c>
      <c r="G27" s="11" t="s">
        <v>12</v>
      </c>
      <c r="H27">
        <v>0</v>
      </c>
      <c r="I27" s="1" t="s">
        <v>13</v>
      </c>
      <c r="J27" t="s">
        <v>15</v>
      </c>
    </row>
    <row r="28" spans="1:10" ht="16" x14ac:dyDescent="0.2">
      <c r="A28">
        <v>25241909</v>
      </c>
      <c r="B28" s="5" t="str">
        <f t="shared" si="0"/>
        <v>https://www.ncbi.nlm.nih.gov/pmc/articles/pmid/25241909</v>
      </c>
      <c r="C28" t="s">
        <v>73</v>
      </c>
      <c r="D28" t="s">
        <v>74</v>
      </c>
      <c r="F28">
        <v>-5.3605140000000002</v>
      </c>
      <c r="G28" s="11" t="s">
        <v>15</v>
      </c>
      <c r="H28">
        <v>0</v>
      </c>
      <c r="I28" s="1" t="s">
        <v>14</v>
      </c>
      <c r="J28" s="1" t="s">
        <v>15</v>
      </c>
    </row>
    <row r="29" spans="1:10" ht="16" x14ac:dyDescent="0.2">
      <c r="A29">
        <v>18483556</v>
      </c>
      <c r="B29" s="5" t="str">
        <f t="shared" si="0"/>
        <v>https://www.ncbi.nlm.nih.gov/pmc/articles/pmid/18483556</v>
      </c>
      <c r="C29" t="s">
        <v>75</v>
      </c>
      <c r="D29" t="s">
        <v>70</v>
      </c>
      <c r="F29">
        <v>-8.4559320000000007</v>
      </c>
      <c r="G29" s="11" t="s">
        <v>12</v>
      </c>
      <c r="H29">
        <v>9.7252000000000005E-2</v>
      </c>
      <c r="I29" s="1" t="s">
        <v>21</v>
      </c>
      <c r="J29" t="s">
        <v>12</v>
      </c>
    </row>
    <row r="30" spans="1:10" ht="16" x14ac:dyDescent="0.2">
      <c r="A30">
        <v>20838585</v>
      </c>
      <c r="B30" s="5" t="str">
        <f t="shared" si="0"/>
        <v>https://www.ncbi.nlm.nih.gov/pmc/articles/pmid/20838585</v>
      </c>
      <c r="C30" t="s">
        <v>76</v>
      </c>
      <c r="D30" t="s">
        <v>47</v>
      </c>
      <c r="E30" t="s">
        <v>77</v>
      </c>
      <c r="F30">
        <v>-5.4089349999999996</v>
      </c>
      <c r="G30" s="11" t="s">
        <v>12</v>
      </c>
      <c r="H30">
        <v>0</v>
      </c>
      <c r="I30" s="1" t="s">
        <v>13</v>
      </c>
      <c r="J30" s="1" t="s">
        <v>15</v>
      </c>
    </row>
    <row r="31" spans="1:10" ht="16" x14ac:dyDescent="0.2">
      <c r="A31">
        <v>21573004</v>
      </c>
      <c r="B31" s="5" t="str">
        <f t="shared" si="0"/>
        <v>https://www.ncbi.nlm.nih.gov/pmc/articles/pmid/21573004</v>
      </c>
      <c r="C31" t="s">
        <v>78</v>
      </c>
      <c r="D31" t="s">
        <v>79</v>
      </c>
      <c r="F31">
        <v>-12.79588</v>
      </c>
      <c r="G31" s="11" t="s">
        <v>12</v>
      </c>
      <c r="H31" s="1">
        <f>(0.18+0.36+0.49)/3</f>
        <v>0.34333333333333332</v>
      </c>
      <c r="I31" s="1" t="s">
        <v>21</v>
      </c>
      <c r="J31" s="1" t="s">
        <v>12</v>
      </c>
    </row>
    <row r="32" spans="1:10" ht="16" x14ac:dyDescent="0.2">
      <c r="A32">
        <v>20861866</v>
      </c>
      <c r="B32" s="5" t="str">
        <f t="shared" si="0"/>
        <v>https://www.ncbi.nlm.nih.gov/pmc/articles/pmid/20861866</v>
      </c>
      <c r="C32" t="s">
        <v>80</v>
      </c>
      <c r="D32" t="s">
        <v>81</v>
      </c>
      <c r="F32">
        <v>-41.585026999999997</v>
      </c>
      <c r="G32" s="11" t="s">
        <v>12</v>
      </c>
      <c r="H32" s="1">
        <f>(0.32+0.41+0.44)/3</f>
        <v>0.38999999999999996</v>
      </c>
      <c r="I32" s="1" t="s">
        <v>21</v>
      </c>
      <c r="J32" s="1" t="s">
        <v>12</v>
      </c>
    </row>
    <row r="33" spans="1:10" ht="16" x14ac:dyDescent="0.2">
      <c r="A33">
        <v>22085899</v>
      </c>
      <c r="B33" s="5" t="str">
        <f t="shared" si="0"/>
        <v>https://www.ncbi.nlm.nih.gov/pmc/articles/pmid/22085899</v>
      </c>
      <c r="C33" t="s">
        <v>82</v>
      </c>
      <c r="D33" t="s">
        <v>83</v>
      </c>
      <c r="F33">
        <v>-12.154902</v>
      </c>
      <c r="G33" s="11" t="s">
        <v>12</v>
      </c>
      <c r="H33">
        <v>0</v>
      </c>
      <c r="I33" s="1" t="s">
        <v>14</v>
      </c>
      <c r="J33" s="1" t="s">
        <v>15</v>
      </c>
    </row>
    <row r="34" spans="1:10" ht="16" x14ac:dyDescent="0.2">
      <c r="A34">
        <v>19936222</v>
      </c>
      <c r="B34" s="5" t="str">
        <f t="shared" si="0"/>
        <v>https://www.ncbi.nlm.nih.gov/pmc/articles/pmid/19936222</v>
      </c>
      <c r="C34" t="s">
        <v>84</v>
      </c>
      <c r="D34" t="s">
        <v>85</v>
      </c>
      <c r="F34">
        <v>-12.045757</v>
      </c>
      <c r="G34" s="11" t="s">
        <v>12</v>
      </c>
      <c r="H34">
        <v>0</v>
      </c>
      <c r="I34" s="1" t="s">
        <v>18</v>
      </c>
      <c r="J34" s="1" t="s">
        <v>12</v>
      </c>
    </row>
    <row r="35" spans="1:10" ht="16" x14ac:dyDescent="0.2">
      <c r="A35">
        <v>20838585</v>
      </c>
      <c r="B35" s="5" t="str">
        <f t="shared" si="0"/>
        <v>https://www.ncbi.nlm.nih.gov/pmc/articles/pmid/20838585</v>
      </c>
      <c r="C35" t="s">
        <v>86</v>
      </c>
      <c r="D35" t="s">
        <v>47</v>
      </c>
      <c r="E35" t="s">
        <v>87</v>
      </c>
      <c r="F35">
        <v>-6.8860570000000001</v>
      </c>
      <c r="G35" s="11" t="s">
        <v>12</v>
      </c>
      <c r="H35">
        <v>0</v>
      </c>
      <c r="I35" s="1" t="s">
        <v>13</v>
      </c>
      <c r="J35" s="1" t="s">
        <v>15</v>
      </c>
    </row>
    <row r="36" spans="1:10" ht="16" x14ac:dyDescent="0.2">
      <c r="A36">
        <v>22843504</v>
      </c>
      <c r="B36" s="5" t="str">
        <f t="shared" si="0"/>
        <v>https://www.ncbi.nlm.nih.gov/pmc/articles/pmid/22843504</v>
      </c>
      <c r="C36" t="s">
        <v>88</v>
      </c>
      <c r="D36" t="s">
        <v>89</v>
      </c>
      <c r="F36">
        <v>-6.393726</v>
      </c>
      <c r="G36" s="11" t="s">
        <v>12</v>
      </c>
      <c r="H36">
        <v>0</v>
      </c>
      <c r="I36" s="1" t="s">
        <v>13</v>
      </c>
      <c r="J36" s="1" t="s">
        <v>15</v>
      </c>
    </row>
    <row r="37" spans="1:10" ht="16" x14ac:dyDescent="0.2">
      <c r="A37">
        <v>21390209</v>
      </c>
      <c r="B37" s="5" t="str">
        <f t="shared" si="0"/>
        <v>https://www.ncbi.nlm.nih.gov/pmc/articles/pmid/21390209</v>
      </c>
      <c r="C37" t="s">
        <v>90</v>
      </c>
      <c r="D37" t="s">
        <v>91</v>
      </c>
      <c r="F37">
        <v>-5.3124710000000004</v>
      </c>
      <c r="G37" s="11" t="s">
        <v>12</v>
      </c>
      <c r="H37">
        <v>0</v>
      </c>
      <c r="I37" s="1" t="s">
        <v>13</v>
      </c>
      <c r="J37" s="1" t="s">
        <v>15</v>
      </c>
    </row>
    <row r="38" spans="1:10" ht="16" x14ac:dyDescent="0.2">
      <c r="A38">
        <v>22558097</v>
      </c>
      <c r="B38" s="5" t="str">
        <f t="shared" si="0"/>
        <v>https://www.ncbi.nlm.nih.gov/pmc/articles/pmid/22558097</v>
      </c>
      <c r="C38" t="s">
        <v>92</v>
      </c>
      <c r="D38" t="s">
        <v>93</v>
      </c>
      <c r="F38">
        <v>-14.906578</v>
      </c>
      <c r="G38" s="11" t="s">
        <v>12</v>
      </c>
      <c r="H38" s="1">
        <f>(0.32+0.22+0.3)/3</f>
        <v>0.28000000000000003</v>
      </c>
      <c r="I38" s="1" t="s">
        <v>13</v>
      </c>
      <c r="J38" s="1" t="s">
        <v>12</v>
      </c>
    </row>
    <row r="39" spans="1:10" ht="16" x14ac:dyDescent="0.2">
      <c r="A39">
        <v>24513273</v>
      </c>
      <c r="B39" s="5" t="str">
        <f t="shared" si="0"/>
        <v>https://www.ncbi.nlm.nih.gov/pmc/articles/pmid/24513273</v>
      </c>
      <c r="C39" t="s">
        <v>94</v>
      </c>
      <c r="D39" t="s">
        <v>34</v>
      </c>
      <c r="F39">
        <v>-14.318759</v>
      </c>
      <c r="G39" s="11" t="s">
        <v>12</v>
      </c>
      <c r="H39" s="1"/>
      <c r="I39" s="1" t="s">
        <v>13</v>
      </c>
      <c r="J39" s="1" t="s">
        <v>15</v>
      </c>
    </row>
    <row r="40" spans="1:10" ht="16" x14ac:dyDescent="0.2">
      <c r="A40">
        <v>24166486</v>
      </c>
      <c r="B40" s="5" t="str">
        <f t="shared" si="0"/>
        <v>https://www.ncbi.nlm.nih.gov/pmc/articles/pmid/24166486</v>
      </c>
      <c r="C40" t="s">
        <v>95</v>
      </c>
      <c r="D40" t="s">
        <v>96</v>
      </c>
      <c r="F40">
        <v>-7.5900670000000003</v>
      </c>
      <c r="G40" s="11" t="s">
        <v>12</v>
      </c>
      <c r="H40" s="1">
        <f>(0.16)/1</f>
        <v>0.16</v>
      </c>
      <c r="I40" s="1" t="s">
        <v>21</v>
      </c>
      <c r="J40" s="1" t="s">
        <v>12</v>
      </c>
    </row>
    <row r="41" spans="1:10" ht="16" x14ac:dyDescent="0.2">
      <c r="A41">
        <v>22685421</v>
      </c>
      <c r="B41" s="5" t="str">
        <f t="shared" si="0"/>
        <v>https://www.ncbi.nlm.nih.gov/pmc/articles/pmid/22685421</v>
      </c>
      <c r="C41" t="s">
        <v>97</v>
      </c>
      <c r="D41" t="s">
        <v>98</v>
      </c>
      <c r="F41">
        <v>-7.1045769999999999</v>
      </c>
      <c r="G41" s="11" t="s">
        <v>12</v>
      </c>
      <c r="H41" s="1">
        <f>(0.71+0.94+0.92)/3</f>
        <v>0.85666666666666658</v>
      </c>
      <c r="I41" s="6" t="s">
        <v>24</v>
      </c>
      <c r="J41" s="1" t="s">
        <v>15</v>
      </c>
    </row>
    <row r="42" spans="1:10" ht="16" x14ac:dyDescent="0.2">
      <c r="A42">
        <v>21602797</v>
      </c>
      <c r="B42" s="5" t="str">
        <f t="shared" si="0"/>
        <v>https://www.ncbi.nlm.nih.gov/pmc/articles/pmid/21602797</v>
      </c>
      <c r="C42" t="s">
        <v>99</v>
      </c>
      <c r="D42" t="s">
        <v>100</v>
      </c>
      <c r="F42">
        <v>-6.8068749999999998</v>
      </c>
      <c r="G42" s="11" t="s">
        <v>12</v>
      </c>
      <c r="H42" s="1">
        <f>(0.13+0.24+0.27)/3</f>
        <v>0.21333333333333335</v>
      </c>
      <c r="I42" s="1" t="s">
        <v>21</v>
      </c>
      <c r="J42" s="1" t="s">
        <v>12</v>
      </c>
    </row>
    <row r="43" spans="1:10" ht="16" x14ac:dyDescent="0.2">
      <c r="A43">
        <v>19197348</v>
      </c>
      <c r="B43" s="5" t="str">
        <f t="shared" si="0"/>
        <v>https://www.ncbi.nlm.nih.gov/pmc/articles/pmid/19197348</v>
      </c>
      <c r="C43" t="s">
        <v>101</v>
      </c>
      <c r="D43" t="s">
        <v>102</v>
      </c>
      <c r="E43" t="s">
        <v>103</v>
      </c>
      <c r="F43">
        <v>-5.7958800000000004</v>
      </c>
      <c r="G43" s="11" t="s">
        <v>12</v>
      </c>
      <c r="I43" s="1" t="s">
        <v>21</v>
      </c>
      <c r="J43" s="1" t="s">
        <v>12</v>
      </c>
    </row>
    <row r="44" spans="1:10" ht="16" x14ac:dyDescent="0.2">
      <c r="A44">
        <v>21935397</v>
      </c>
      <c r="B44" s="5" t="str">
        <f t="shared" si="0"/>
        <v>https://www.ncbi.nlm.nih.gov/pmc/articles/pmid/21935397</v>
      </c>
      <c r="C44" t="s">
        <v>104</v>
      </c>
      <c r="D44" t="s">
        <v>57</v>
      </c>
      <c r="F44">
        <v>-119.318759</v>
      </c>
      <c r="G44" s="11" t="s">
        <v>12</v>
      </c>
      <c r="I44" s="1" t="s">
        <v>18</v>
      </c>
      <c r="J44" s="1" t="s">
        <v>12</v>
      </c>
    </row>
    <row r="45" spans="1:10" ht="16" x14ac:dyDescent="0.2">
      <c r="A45">
        <v>24094242</v>
      </c>
      <c r="B45" s="5" t="str">
        <f t="shared" si="0"/>
        <v>https://www.ncbi.nlm.nih.gov/pmc/articles/pmid/24094242</v>
      </c>
      <c r="C45" t="s">
        <v>105</v>
      </c>
      <c r="D45" t="s">
        <v>106</v>
      </c>
      <c r="F45">
        <v>-8.7447269999999993</v>
      </c>
      <c r="G45" s="11" t="s">
        <v>12</v>
      </c>
      <c r="I45" s="1" t="s">
        <v>13</v>
      </c>
      <c r="J45" s="1" t="s">
        <v>15</v>
      </c>
    </row>
    <row r="46" spans="1:10" ht="16" x14ac:dyDescent="0.2">
      <c r="A46">
        <v>23382691</v>
      </c>
      <c r="B46" s="5" t="str">
        <f t="shared" si="0"/>
        <v>https://www.ncbi.nlm.nih.gov/pmc/articles/pmid/23382691</v>
      </c>
      <c r="C46" t="s">
        <v>107</v>
      </c>
      <c r="D46" t="s">
        <v>108</v>
      </c>
      <c r="F46">
        <v>-15.698969999999999</v>
      </c>
      <c r="G46" s="11" t="s">
        <v>15</v>
      </c>
      <c r="I46" s="1" t="s">
        <v>109</v>
      </c>
      <c r="J46" s="1" t="s">
        <v>15</v>
      </c>
    </row>
    <row r="47" spans="1:10" ht="16" x14ac:dyDescent="0.2">
      <c r="A47">
        <v>23565137</v>
      </c>
      <c r="B47" s="5" t="str">
        <f t="shared" si="0"/>
        <v>https://www.ncbi.nlm.nih.gov/pmc/articles/pmid/23565137</v>
      </c>
      <c r="C47" t="s">
        <v>110</v>
      </c>
      <c r="D47" t="s">
        <v>111</v>
      </c>
      <c r="F47">
        <v>-6.7375489999999996</v>
      </c>
      <c r="G47" s="11" t="s">
        <v>12</v>
      </c>
      <c r="I47" s="1" t="s">
        <v>13</v>
      </c>
      <c r="J47" s="1" t="s">
        <v>15</v>
      </c>
    </row>
    <row r="48" spans="1:10" ht="16" x14ac:dyDescent="0.2">
      <c r="A48">
        <v>23382691</v>
      </c>
      <c r="B48" s="5" t="str">
        <f t="shared" si="0"/>
        <v>https://www.ncbi.nlm.nih.gov/pmc/articles/pmid/23382691</v>
      </c>
      <c r="C48" t="s">
        <v>112</v>
      </c>
      <c r="D48" t="s">
        <v>108</v>
      </c>
      <c r="F48">
        <v>-9</v>
      </c>
      <c r="G48" s="11" t="s">
        <v>15</v>
      </c>
      <c r="I48" s="1" t="s">
        <v>109</v>
      </c>
      <c r="J48" s="1" t="s">
        <v>15</v>
      </c>
    </row>
    <row r="49" spans="1:10" ht="16" x14ac:dyDescent="0.2">
      <c r="A49">
        <v>24094242</v>
      </c>
      <c r="B49" s="5" t="str">
        <f t="shared" si="0"/>
        <v>https://www.ncbi.nlm.nih.gov/pmc/articles/pmid/24094242</v>
      </c>
      <c r="C49" t="s">
        <v>113</v>
      </c>
      <c r="D49" t="s">
        <v>106</v>
      </c>
      <c r="F49">
        <v>-5.6382719999999997</v>
      </c>
      <c r="G49" s="11" t="s">
        <v>12</v>
      </c>
      <c r="I49" s="1" t="s">
        <v>13</v>
      </c>
      <c r="J49" s="1" t="s">
        <v>15</v>
      </c>
    </row>
    <row r="50" spans="1:10" ht="16" x14ac:dyDescent="0.2">
      <c r="A50">
        <v>22570697</v>
      </c>
      <c r="B50" s="5" t="str">
        <f t="shared" si="0"/>
        <v>https://www.ncbi.nlm.nih.gov/pmc/articles/pmid/22570697</v>
      </c>
      <c r="C50" t="s">
        <v>114</v>
      </c>
      <c r="D50" t="s">
        <v>115</v>
      </c>
      <c r="F50">
        <v>-14.012333999999999</v>
      </c>
      <c r="G50" s="11" t="s">
        <v>12</v>
      </c>
      <c r="I50" s="1" t="s">
        <v>21</v>
      </c>
      <c r="J50" s="1" t="s">
        <v>12</v>
      </c>
    </row>
    <row r="51" spans="1:10" ht="16" x14ac:dyDescent="0.2">
      <c r="A51">
        <v>23936387</v>
      </c>
      <c r="B51" s="5" t="str">
        <f t="shared" si="0"/>
        <v>https://www.ncbi.nlm.nih.gov/pmc/articles/pmid/23936387</v>
      </c>
      <c r="C51" t="s">
        <v>116</v>
      </c>
      <c r="D51" t="s">
        <v>117</v>
      </c>
      <c r="F51">
        <v>-5.0222759999999997</v>
      </c>
      <c r="G51" s="11" t="s">
        <v>12</v>
      </c>
      <c r="I51" s="1" t="s">
        <v>13</v>
      </c>
      <c r="J51" s="1" t="s">
        <v>15</v>
      </c>
    </row>
    <row r="52" spans="1:10" ht="16" x14ac:dyDescent="0.2">
      <c r="A52">
        <v>25390645</v>
      </c>
      <c r="B52" s="5" t="str">
        <f t="shared" si="0"/>
        <v>https://www.ncbi.nlm.nih.gov/pmc/articles/pmid/25390645</v>
      </c>
      <c r="C52" t="s">
        <v>118</v>
      </c>
      <c r="D52" t="s">
        <v>119</v>
      </c>
      <c r="F52">
        <v>-5.4012089999999997</v>
      </c>
      <c r="G52" s="11" t="s">
        <v>12</v>
      </c>
      <c r="H52" s="1">
        <f>(0.11+0.36+0.37+0.002+0.005)/5</f>
        <v>0.1694</v>
      </c>
      <c r="I52" s="6" t="s">
        <v>24</v>
      </c>
      <c r="J52" s="1" t="s">
        <v>15</v>
      </c>
    </row>
    <row r="53" spans="1:10" ht="16" x14ac:dyDescent="0.2">
      <c r="A53">
        <v>21383967</v>
      </c>
      <c r="B53" s="5" t="str">
        <f t="shared" si="0"/>
        <v>https://www.ncbi.nlm.nih.gov/pmc/articles/pmid/21383967</v>
      </c>
      <c r="C53" t="s">
        <v>120</v>
      </c>
      <c r="D53" t="s">
        <v>121</v>
      </c>
      <c r="F53">
        <v>-5.1804560000000004</v>
      </c>
      <c r="G53" s="11" t="s">
        <v>12</v>
      </c>
      <c r="I53" s="1" t="s">
        <v>13</v>
      </c>
      <c r="J53" s="1" t="s">
        <v>15</v>
      </c>
    </row>
    <row r="54" spans="1:10" ht="16" x14ac:dyDescent="0.2">
      <c r="A54">
        <v>20066028</v>
      </c>
      <c r="B54" s="5" t="str">
        <f t="shared" si="0"/>
        <v>https://www.ncbi.nlm.nih.gov/pmc/articles/pmid/20066028</v>
      </c>
      <c r="C54" t="s">
        <v>122</v>
      </c>
      <c r="D54" t="s">
        <v>123</v>
      </c>
      <c r="F54">
        <v>-5.9665759999999999</v>
      </c>
      <c r="G54" s="11" t="s">
        <v>12</v>
      </c>
      <c r="I54" s="1" t="s">
        <v>13</v>
      </c>
      <c r="J54" s="1" t="s">
        <v>15</v>
      </c>
    </row>
    <row r="55" spans="1:10" ht="16" x14ac:dyDescent="0.2">
      <c r="A55">
        <v>19961619</v>
      </c>
      <c r="B55" s="5" t="str">
        <f t="shared" si="0"/>
        <v>https://www.ncbi.nlm.nih.gov/pmc/articles/pmid/19961619</v>
      </c>
      <c r="C55" t="s">
        <v>124</v>
      </c>
      <c r="D55" t="s">
        <v>125</v>
      </c>
      <c r="F55">
        <v>-6.4045040000000002</v>
      </c>
      <c r="G55" s="11" t="s">
        <v>12</v>
      </c>
      <c r="I55" s="1" t="s">
        <v>13</v>
      </c>
      <c r="J55" s="1" t="s">
        <v>15</v>
      </c>
    </row>
    <row r="56" spans="1:10" ht="16" x14ac:dyDescent="0.2">
      <c r="A56">
        <v>24516586</v>
      </c>
      <c r="B56" s="5" t="str">
        <f t="shared" si="0"/>
        <v>https://www.ncbi.nlm.nih.gov/pmc/articles/pmid/24516586</v>
      </c>
      <c r="C56" t="s">
        <v>126</v>
      </c>
      <c r="D56" t="s">
        <v>127</v>
      </c>
      <c r="F56">
        <v>-5.7235379999999996</v>
      </c>
      <c r="G56" s="11" t="s">
        <v>12</v>
      </c>
      <c r="H56">
        <f>(0.26+0.67+0.24)/3</f>
        <v>0.38999999999999996</v>
      </c>
      <c r="I56" s="1" t="s">
        <v>21</v>
      </c>
      <c r="J56" s="1" t="s">
        <v>12</v>
      </c>
    </row>
    <row r="57" spans="1:10" ht="16" x14ac:dyDescent="0.2">
      <c r="A57">
        <v>18604267</v>
      </c>
      <c r="B57" s="5" t="str">
        <f t="shared" si="0"/>
        <v>https://www.ncbi.nlm.nih.gov/pmc/articles/pmid/18604267</v>
      </c>
      <c r="C57" t="s">
        <v>128</v>
      </c>
      <c r="D57" t="s">
        <v>129</v>
      </c>
      <c r="F57">
        <v>-15.823909</v>
      </c>
      <c r="G57" s="11" t="s">
        <v>12</v>
      </c>
      <c r="H57" s="1">
        <f>(0.21+0.22+0.23)/3</f>
        <v>0.22</v>
      </c>
      <c r="I57" s="1" t="s">
        <v>21</v>
      </c>
      <c r="J57" s="1" t="s">
        <v>12</v>
      </c>
    </row>
    <row r="58" spans="1:10" ht="16" x14ac:dyDescent="0.2">
      <c r="A58">
        <v>22470424</v>
      </c>
      <c r="B58" s="5" t="str">
        <f t="shared" si="0"/>
        <v>https://www.ncbi.nlm.nih.gov/pmc/articles/pmid/22470424</v>
      </c>
      <c r="C58" t="s">
        <v>130</v>
      </c>
      <c r="D58" t="s">
        <v>131</v>
      </c>
      <c r="F58">
        <v>-5.346787</v>
      </c>
      <c r="G58" s="11" t="s">
        <v>12</v>
      </c>
      <c r="I58" s="1" t="s">
        <v>13</v>
      </c>
      <c r="J58" s="1" t="s">
        <v>15</v>
      </c>
    </row>
    <row r="59" spans="1:10" ht="16" x14ac:dyDescent="0.2">
      <c r="A59">
        <v>25340798</v>
      </c>
      <c r="B59" s="5" t="str">
        <f t="shared" si="0"/>
        <v>https://www.ncbi.nlm.nih.gov/pmc/articles/pmid/25340798</v>
      </c>
      <c r="C59" t="s">
        <v>132</v>
      </c>
      <c r="D59" t="s">
        <v>60</v>
      </c>
      <c r="F59">
        <v>-8.9914000000000005</v>
      </c>
      <c r="G59" s="11" t="s">
        <v>12</v>
      </c>
      <c r="H59">
        <f>0.38</f>
        <v>0.38</v>
      </c>
      <c r="I59" s="1" t="s">
        <v>21</v>
      </c>
      <c r="J59" s="1" t="s">
        <v>12</v>
      </c>
    </row>
    <row r="60" spans="1:10" ht="16" x14ac:dyDescent="0.2">
      <c r="A60">
        <v>21738491</v>
      </c>
      <c r="B60" s="5" t="str">
        <f t="shared" si="0"/>
        <v>https://www.ncbi.nlm.nih.gov/pmc/articles/pmid/21738491</v>
      </c>
      <c r="C60" t="s">
        <v>133</v>
      </c>
      <c r="D60" t="s">
        <v>134</v>
      </c>
      <c r="F60">
        <v>-5.9546770000000002</v>
      </c>
      <c r="G60" s="11" t="s">
        <v>12</v>
      </c>
      <c r="I60" s="1" t="s">
        <v>13</v>
      </c>
      <c r="J60" s="1" t="s">
        <v>15</v>
      </c>
    </row>
    <row r="61" spans="1:10" ht="16" x14ac:dyDescent="0.2">
      <c r="A61">
        <v>23028483</v>
      </c>
      <c r="B61" s="5" t="str">
        <f t="shared" si="0"/>
        <v>https://www.ncbi.nlm.nih.gov/pmc/articles/pmid/23028483</v>
      </c>
      <c r="C61" t="s">
        <v>135</v>
      </c>
      <c r="D61" t="s">
        <v>136</v>
      </c>
      <c r="F61">
        <v>-6.5228789999999996</v>
      </c>
      <c r="G61" s="11" t="s">
        <v>12</v>
      </c>
      <c r="I61" s="1" t="s">
        <v>13</v>
      </c>
      <c r="J61" s="1" t="s">
        <v>15</v>
      </c>
    </row>
    <row r="62" spans="1:10" ht="16" x14ac:dyDescent="0.2">
      <c r="A62">
        <v>19448621</v>
      </c>
      <c r="B62" s="5" t="str">
        <f t="shared" si="0"/>
        <v>https://www.ncbi.nlm.nih.gov/pmc/articles/pmid/19448621</v>
      </c>
      <c r="C62" t="s">
        <v>137</v>
      </c>
      <c r="D62" t="s">
        <v>138</v>
      </c>
      <c r="F62">
        <v>-11.638272000000001</v>
      </c>
      <c r="G62" s="11" t="s">
        <v>12</v>
      </c>
      <c r="H62">
        <f>(0.28+0.54)/3</f>
        <v>0.27333333333333337</v>
      </c>
      <c r="I62" s="1" t="s">
        <v>21</v>
      </c>
      <c r="J62" s="1" t="s">
        <v>12</v>
      </c>
    </row>
    <row r="63" spans="1:10" ht="16" x14ac:dyDescent="0.2">
      <c r="A63">
        <v>23703922</v>
      </c>
      <c r="B63" s="5" t="str">
        <f t="shared" si="0"/>
        <v>https://www.ncbi.nlm.nih.gov/pmc/articles/pmid/23703922</v>
      </c>
      <c r="C63" t="s">
        <v>139</v>
      </c>
      <c r="D63" t="s">
        <v>68</v>
      </c>
      <c r="F63">
        <v>-6.1432710000000004</v>
      </c>
      <c r="G63" s="11" t="s">
        <v>12</v>
      </c>
      <c r="H63">
        <f>(0.11+0.23)/2</f>
        <v>0.17</v>
      </c>
      <c r="I63" s="1" t="s">
        <v>13</v>
      </c>
      <c r="J63" s="1" t="s">
        <v>15</v>
      </c>
    </row>
    <row r="64" spans="1:10" ht="16" x14ac:dyDescent="0.2">
      <c r="A64">
        <v>20174558</v>
      </c>
      <c r="B64" s="5" t="str">
        <f t="shared" si="0"/>
        <v>https://www.ncbi.nlm.nih.gov/pmc/articles/pmid/20174558</v>
      </c>
      <c r="C64" t="s">
        <v>140</v>
      </c>
      <c r="D64" t="s">
        <v>141</v>
      </c>
      <c r="F64">
        <v>-5.1157709999999996</v>
      </c>
      <c r="G64" s="11" t="s">
        <v>12</v>
      </c>
      <c r="I64" s="1" t="s">
        <v>13</v>
      </c>
      <c r="J64" s="1" t="s">
        <v>12</v>
      </c>
    </row>
    <row r="65" spans="1:10" ht="16" x14ac:dyDescent="0.2">
      <c r="A65">
        <v>23382809</v>
      </c>
      <c r="B65" s="5" t="str">
        <f t="shared" si="0"/>
        <v>https://www.ncbi.nlm.nih.gov/pmc/articles/pmid/23382809</v>
      </c>
      <c r="C65" t="s">
        <v>142</v>
      </c>
      <c r="D65" t="s">
        <v>96</v>
      </c>
      <c r="F65">
        <v>-5.2062099999999996</v>
      </c>
      <c r="G65" s="11" t="s">
        <v>12</v>
      </c>
      <c r="H65">
        <f>(0.37+0.73)/2</f>
        <v>0.55000000000000004</v>
      </c>
      <c r="I65" s="6" t="s">
        <v>24</v>
      </c>
      <c r="J65" s="1" t="s">
        <v>15</v>
      </c>
    </row>
    <row r="66" spans="1:10" ht="16" x14ac:dyDescent="0.2">
      <c r="A66">
        <v>23667675</v>
      </c>
      <c r="B66" s="5" t="str">
        <f t="shared" si="0"/>
        <v>https://www.ncbi.nlm.nih.gov/pmc/articles/pmid/23667675</v>
      </c>
      <c r="C66" t="s">
        <v>143</v>
      </c>
      <c r="D66" t="s">
        <v>144</v>
      </c>
      <c r="F66">
        <v>-5.1877550000000001</v>
      </c>
      <c r="G66" s="11" t="s">
        <v>12</v>
      </c>
      <c r="H66">
        <f>(0.19+0.8+0.68)/3</f>
        <v>0.55666666666666664</v>
      </c>
      <c r="I66" s="6" t="s">
        <v>24</v>
      </c>
      <c r="J66" s="1" t="s">
        <v>15</v>
      </c>
    </row>
    <row r="67" spans="1:10" ht="16" x14ac:dyDescent="0.2">
      <c r="A67">
        <v>22570627</v>
      </c>
      <c r="B67" s="5" t="str">
        <f t="shared" ref="B67:B101" si="1">_xlfn.CONCAT("https://www.ncbi.nlm.nih.gov/pmc/articles/pmid/", A67)</f>
        <v>https://www.ncbi.nlm.nih.gov/pmc/articles/pmid/22570627</v>
      </c>
      <c r="C67" t="s">
        <v>145</v>
      </c>
      <c r="D67" t="s">
        <v>146</v>
      </c>
      <c r="F67">
        <v>-5.0506099999999998</v>
      </c>
      <c r="G67" s="11" t="s">
        <v>12</v>
      </c>
      <c r="I67" s="1" t="s">
        <v>13</v>
      </c>
      <c r="J67" s="1" t="s">
        <v>15</v>
      </c>
    </row>
    <row r="68" spans="1:10" ht="16" x14ac:dyDescent="0.2">
      <c r="A68">
        <v>21602797</v>
      </c>
      <c r="B68" s="5" t="str">
        <f t="shared" si="1"/>
        <v>https://www.ncbi.nlm.nih.gov/pmc/articles/pmid/21602797</v>
      </c>
      <c r="C68" t="s">
        <v>147</v>
      </c>
      <c r="D68" t="s">
        <v>100</v>
      </c>
      <c r="F68">
        <v>-6.4134130000000003</v>
      </c>
      <c r="G68" s="11" t="s">
        <v>12</v>
      </c>
      <c r="H68">
        <f>(0.12+0.23+0.26)/3</f>
        <v>0.20333333333333334</v>
      </c>
      <c r="I68" s="1" t="s">
        <v>21</v>
      </c>
      <c r="J68" s="1" t="s">
        <v>12</v>
      </c>
    </row>
    <row r="69" spans="1:10" ht="16" x14ac:dyDescent="0.2">
      <c r="A69">
        <v>23028483</v>
      </c>
      <c r="B69" s="5" t="str">
        <f t="shared" si="1"/>
        <v>https://www.ncbi.nlm.nih.gov/pmc/articles/pmid/23028483</v>
      </c>
      <c r="C69" t="s">
        <v>148</v>
      </c>
      <c r="D69" t="s">
        <v>136</v>
      </c>
      <c r="F69">
        <v>-8.5850270000000002</v>
      </c>
      <c r="G69" s="11" t="s">
        <v>12</v>
      </c>
      <c r="I69" s="1" t="s">
        <v>14</v>
      </c>
      <c r="J69" s="1" t="s">
        <v>15</v>
      </c>
    </row>
    <row r="70" spans="1:10" ht="16" x14ac:dyDescent="0.2">
      <c r="A70">
        <v>21931564</v>
      </c>
      <c r="B70" s="5" t="str">
        <f t="shared" si="1"/>
        <v>https://www.ncbi.nlm.nih.gov/pmc/articles/pmid/21931564</v>
      </c>
      <c r="C70" t="s">
        <v>149</v>
      </c>
      <c r="D70" t="s">
        <v>150</v>
      </c>
      <c r="E70" t="s">
        <v>151</v>
      </c>
      <c r="F70">
        <v>-95.292429999999996</v>
      </c>
      <c r="G70" s="11" t="s">
        <v>12</v>
      </c>
      <c r="I70" s="1" t="s">
        <v>18</v>
      </c>
      <c r="J70" s="1" t="s">
        <v>12</v>
      </c>
    </row>
    <row r="71" spans="1:10" ht="16" x14ac:dyDescent="0.2">
      <c r="A71">
        <v>21935397</v>
      </c>
      <c r="B71" s="5" t="str">
        <f t="shared" si="1"/>
        <v>https://www.ncbi.nlm.nih.gov/pmc/articles/pmid/21935397</v>
      </c>
      <c r="C71" t="s">
        <v>152</v>
      </c>
      <c r="D71" t="s">
        <v>57</v>
      </c>
      <c r="F71">
        <v>-8.6989699999999992</v>
      </c>
      <c r="G71" s="11" t="s">
        <v>12</v>
      </c>
      <c r="I71" s="1" t="s">
        <v>13</v>
      </c>
      <c r="J71" s="1" t="s">
        <v>15</v>
      </c>
    </row>
    <row r="72" spans="1:10" ht="16" x14ac:dyDescent="0.2">
      <c r="A72">
        <v>24379826</v>
      </c>
      <c r="B72" s="5" t="str">
        <f t="shared" si="1"/>
        <v>https://www.ncbi.nlm.nih.gov/pmc/articles/pmid/24379826</v>
      </c>
      <c r="C72" t="s">
        <v>153</v>
      </c>
      <c r="D72" t="s">
        <v>154</v>
      </c>
      <c r="E72" t="s">
        <v>155</v>
      </c>
      <c r="F72">
        <v>-5.2596369999999997</v>
      </c>
      <c r="G72" s="11" t="s">
        <v>15</v>
      </c>
      <c r="I72" s="1" t="s">
        <v>109</v>
      </c>
      <c r="J72" s="1" t="s">
        <v>15</v>
      </c>
    </row>
    <row r="73" spans="1:10" ht="16" x14ac:dyDescent="0.2">
      <c r="A73">
        <v>18483556</v>
      </c>
      <c r="B73" s="5" t="str">
        <f t="shared" si="1"/>
        <v>https://www.ncbi.nlm.nih.gov/pmc/articles/pmid/18483556</v>
      </c>
      <c r="C73" t="s">
        <v>156</v>
      </c>
      <c r="D73" t="s">
        <v>70</v>
      </c>
      <c r="F73">
        <v>-15.853872000000001</v>
      </c>
      <c r="G73" s="11" t="s">
        <v>12</v>
      </c>
      <c r="H73" s="1">
        <v>0.505</v>
      </c>
      <c r="I73" s="6" t="s">
        <v>24</v>
      </c>
      <c r="J73" s="1" t="s">
        <v>15</v>
      </c>
    </row>
    <row r="74" spans="1:10" ht="16" x14ac:dyDescent="0.2">
      <c r="A74">
        <v>22719876</v>
      </c>
      <c r="B74" s="5" t="str">
        <f t="shared" si="1"/>
        <v>https://www.ncbi.nlm.nih.gov/pmc/articles/pmid/22719876</v>
      </c>
      <c r="C74" t="s">
        <v>157</v>
      </c>
      <c r="D74" t="s">
        <v>158</v>
      </c>
      <c r="F74">
        <v>-7</v>
      </c>
      <c r="G74" s="11" t="s">
        <v>12</v>
      </c>
      <c r="H74">
        <f>(0.3+0.49+0.54)/3</f>
        <v>0.44333333333333336</v>
      </c>
      <c r="I74" s="1" t="s">
        <v>21</v>
      </c>
      <c r="J74" s="1" t="s">
        <v>12</v>
      </c>
    </row>
    <row r="75" spans="1:10" ht="16" x14ac:dyDescent="0.2">
      <c r="A75">
        <v>23028483</v>
      </c>
      <c r="B75" s="5" t="str">
        <f t="shared" si="1"/>
        <v>https://www.ncbi.nlm.nih.gov/pmc/articles/pmid/23028483</v>
      </c>
      <c r="C75" t="s">
        <v>159</v>
      </c>
      <c r="D75" t="s">
        <v>136</v>
      </c>
      <c r="F75">
        <v>-7.0177290000000001</v>
      </c>
      <c r="G75" s="11" t="s">
        <v>12</v>
      </c>
      <c r="I75" s="1" t="s">
        <v>13</v>
      </c>
      <c r="J75" s="1" t="s">
        <v>15</v>
      </c>
    </row>
    <row r="76" spans="1:10" ht="16" x14ac:dyDescent="0.2">
      <c r="A76">
        <v>24892410</v>
      </c>
      <c r="B76" s="5" t="str">
        <f t="shared" si="1"/>
        <v>https://www.ncbi.nlm.nih.gov/pmc/articles/pmid/24892410</v>
      </c>
      <c r="C76" t="s">
        <v>160</v>
      </c>
      <c r="D76" t="s">
        <v>161</v>
      </c>
      <c r="E76" t="s">
        <v>162</v>
      </c>
      <c r="F76">
        <v>-5.2153830000000001</v>
      </c>
      <c r="G76" s="11" t="s">
        <v>12</v>
      </c>
      <c r="I76" s="1" t="s">
        <v>13</v>
      </c>
      <c r="J76" s="1" t="s">
        <v>15</v>
      </c>
    </row>
    <row r="77" spans="1:10" ht="16" x14ac:dyDescent="0.2">
      <c r="A77">
        <v>21935397</v>
      </c>
      <c r="B77" s="5" t="str">
        <f t="shared" si="1"/>
        <v>https://www.ncbi.nlm.nih.gov/pmc/articles/pmid/21935397</v>
      </c>
      <c r="C77" t="s">
        <v>163</v>
      </c>
      <c r="D77" t="s">
        <v>57</v>
      </c>
      <c r="F77">
        <v>-12.823909</v>
      </c>
      <c r="G77" s="11" t="s">
        <v>12</v>
      </c>
      <c r="I77" s="1" t="s">
        <v>13</v>
      </c>
      <c r="J77" s="1" t="s">
        <v>15</v>
      </c>
    </row>
    <row r="78" spans="1:10" ht="16" x14ac:dyDescent="0.2">
      <c r="A78">
        <v>21460840</v>
      </c>
      <c r="B78" s="5" t="str">
        <f t="shared" si="1"/>
        <v>https://www.ncbi.nlm.nih.gov/pmc/articles/pmid/21460840</v>
      </c>
      <c r="C78" t="s">
        <v>164</v>
      </c>
      <c r="D78" t="s">
        <v>165</v>
      </c>
      <c r="F78">
        <v>-8.0655020000000004</v>
      </c>
      <c r="G78" s="11" t="s">
        <v>12</v>
      </c>
      <c r="I78" s="1" t="s">
        <v>18</v>
      </c>
      <c r="J78" s="1" t="s">
        <v>12</v>
      </c>
    </row>
    <row r="79" spans="1:10" ht="16" x14ac:dyDescent="0.2">
      <c r="A79">
        <v>24836286</v>
      </c>
      <c r="B79" s="5" t="str">
        <f t="shared" si="1"/>
        <v>https://www.ncbi.nlm.nih.gov/pmc/articles/pmid/24836286</v>
      </c>
      <c r="C79" t="s">
        <v>166</v>
      </c>
      <c r="D79" t="s">
        <v>167</v>
      </c>
      <c r="F79">
        <v>-5.3925450000000001</v>
      </c>
      <c r="G79" s="11" t="s">
        <v>12</v>
      </c>
      <c r="I79" s="1" t="s">
        <v>13</v>
      </c>
      <c r="J79" s="1" t="s">
        <v>15</v>
      </c>
    </row>
    <row r="80" spans="1:10" ht="16" x14ac:dyDescent="0.2">
      <c r="A80">
        <v>18840781</v>
      </c>
      <c r="B80" s="5" t="str">
        <f t="shared" si="1"/>
        <v>https://www.ncbi.nlm.nih.gov/pmc/articles/pmid/18840781</v>
      </c>
      <c r="C80" t="s">
        <v>168</v>
      </c>
      <c r="D80" t="s">
        <v>23</v>
      </c>
      <c r="F80">
        <v>-7.8386319999999996</v>
      </c>
      <c r="G80" s="11" t="s">
        <v>12</v>
      </c>
      <c r="I80" s="1" t="s">
        <v>13</v>
      </c>
      <c r="J80" s="1" t="s">
        <v>15</v>
      </c>
    </row>
    <row r="81" spans="1:10" ht="16" x14ac:dyDescent="0.2">
      <c r="A81">
        <v>18483556</v>
      </c>
      <c r="B81" s="5" t="str">
        <f t="shared" si="1"/>
        <v>https://www.ncbi.nlm.nih.gov/pmc/articles/pmid/18483556</v>
      </c>
      <c r="C81" t="s">
        <v>169</v>
      </c>
      <c r="D81" t="s">
        <v>70</v>
      </c>
      <c r="F81">
        <v>-16.698969999999999</v>
      </c>
      <c r="G81" s="11" t="s">
        <v>12</v>
      </c>
      <c r="I81" s="1" t="s">
        <v>21</v>
      </c>
      <c r="J81" s="1" t="s">
        <v>12</v>
      </c>
    </row>
    <row r="82" spans="1:10" ht="16" x14ac:dyDescent="0.2">
      <c r="A82">
        <v>22452962</v>
      </c>
      <c r="B82" s="5" t="str">
        <f t="shared" si="1"/>
        <v>https://www.ncbi.nlm.nih.gov/pmc/articles/pmid/22452962</v>
      </c>
      <c r="C82" t="s">
        <v>170</v>
      </c>
      <c r="D82" t="s">
        <v>171</v>
      </c>
      <c r="F82">
        <v>-6.2218489999999997</v>
      </c>
      <c r="G82" s="11" t="s">
        <v>12</v>
      </c>
      <c r="I82" s="1" t="s">
        <v>13</v>
      </c>
      <c r="J82" s="1" t="s">
        <v>15</v>
      </c>
    </row>
    <row r="83" spans="1:10" ht="16" x14ac:dyDescent="0.2">
      <c r="A83">
        <v>23565137</v>
      </c>
      <c r="B83" s="5" t="str">
        <f t="shared" si="1"/>
        <v>https://www.ncbi.nlm.nih.gov/pmc/articles/pmid/23565137</v>
      </c>
      <c r="C83" t="s">
        <v>172</v>
      </c>
      <c r="D83" t="s">
        <v>111</v>
      </c>
      <c r="F83">
        <v>-5.0222759999999997</v>
      </c>
      <c r="G83" s="11" t="s">
        <v>12</v>
      </c>
      <c r="H83">
        <f>(0.06+0.07+0.04)/3</f>
        <v>5.6666666666666671E-2</v>
      </c>
      <c r="I83" s="1" t="s">
        <v>21</v>
      </c>
      <c r="J83" s="1" t="s">
        <v>12</v>
      </c>
    </row>
    <row r="84" spans="1:10" ht="16" x14ac:dyDescent="0.2">
      <c r="A84">
        <v>23636237</v>
      </c>
      <c r="B84" s="5" t="str">
        <f t="shared" si="1"/>
        <v>https://www.ncbi.nlm.nih.gov/pmc/articles/pmid/23636237</v>
      </c>
      <c r="C84" t="s">
        <v>173</v>
      </c>
      <c r="D84" t="s">
        <v>174</v>
      </c>
      <c r="F84">
        <v>-5.017277</v>
      </c>
      <c r="G84" s="11" t="s">
        <v>15</v>
      </c>
      <c r="I84" s="1" t="s">
        <v>109</v>
      </c>
      <c r="J84" s="1" t="s">
        <v>15</v>
      </c>
    </row>
    <row r="85" spans="1:10" ht="16" x14ac:dyDescent="0.2">
      <c r="A85">
        <v>23118974</v>
      </c>
      <c r="B85" s="5" t="str">
        <f t="shared" si="1"/>
        <v>https://www.ncbi.nlm.nih.gov/pmc/articles/pmid/23118974</v>
      </c>
      <c r="C85" t="s">
        <v>175</v>
      </c>
      <c r="D85" t="s">
        <v>42</v>
      </c>
      <c r="E85" t="s">
        <v>43</v>
      </c>
      <c r="F85">
        <v>-6.747147</v>
      </c>
      <c r="G85" s="11" t="s">
        <v>12</v>
      </c>
      <c r="I85" s="1" t="s">
        <v>13</v>
      </c>
      <c r="J85" s="1" t="s">
        <v>15</v>
      </c>
    </row>
    <row r="86" spans="1:10" ht="16" x14ac:dyDescent="0.2">
      <c r="A86">
        <v>19197348</v>
      </c>
      <c r="B86" s="5" t="str">
        <f t="shared" si="1"/>
        <v>https://www.ncbi.nlm.nih.gov/pmc/articles/pmid/19197348</v>
      </c>
      <c r="C86" t="s">
        <v>176</v>
      </c>
      <c r="D86" t="s">
        <v>102</v>
      </c>
      <c r="E86" t="s">
        <v>103</v>
      </c>
      <c r="F86">
        <v>-5.468521</v>
      </c>
      <c r="G86" s="11" t="s">
        <v>12</v>
      </c>
      <c r="I86" s="6" t="s">
        <v>24</v>
      </c>
      <c r="J86" s="1" t="s">
        <v>15</v>
      </c>
    </row>
    <row r="87" spans="1:10" ht="16" x14ac:dyDescent="0.2">
      <c r="A87">
        <v>23326517</v>
      </c>
      <c r="B87" s="5" t="str">
        <f t="shared" si="1"/>
        <v>https://www.ncbi.nlm.nih.gov/pmc/articles/pmid/23326517</v>
      </c>
      <c r="C87" t="s">
        <v>177</v>
      </c>
      <c r="D87" t="s">
        <v>81</v>
      </c>
      <c r="F87">
        <v>-24.677781</v>
      </c>
      <c r="G87" s="11" t="s">
        <v>12</v>
      </c>
      <c r="H87">
        <f>(0.36+0.41+0.44)/3</f>
        <v>0.40333333333333332</v>
      </c>
      <c r="I87" s="1" t="s">
        <v>21</v>
      </c>
      <c r="J87" s="1" t="s">
        <v>12</v>
      </c>
    </row>
    <row r="88" spans="1:10" ht="16" x14ac:dyDescent="0.2">
      <c r="A88">
        <v>19197348</v>
      </c>
      <c r="B88" s="5" t="str">
        <f t="shared" si="1"/>
        <v>https://www.ncbi.nlm.nih.gov/pmc/articles/pmid/19197348</v>
      </c>
      <c r="C88" t="s">
        <v>178</v>
      </c>
      <c r="D88" t="s">
        <v>102</v>
      </c>
      <c r="F88">
        <v>-8.0655020000000004</v>
      </c>
      <c r="G88" s="11" t="s">
        <v>15</v>
      </c>
      <c r="I88" s="1" t="s">
        <v>109</v>
      </c>
      <c r="J88" s="1" t="s">
        <v>15</v>
      </c>
    </row>
    <row r="89" spans="1:10" ht="16" x14ac:dyDescent="0.2">
      <c r="A89">
        <v>19448621</v>
      </c>
      <c r="B89" s="5" t="str">
        <f t="shared" si="1"/>
        <v>https://www.ncbi.nlm.nih.gov/pmc/articles/pmid/19448621</v>
      </c>
      <c r="C89" t="s">
        <v>179</v>
      </c>
      <c r="D89" t="s">
        <v>138</v>
      </c>
      <c r="E89" t="s">
        <v>180</v>
      </c>
      <c r="F89">
        <v>-7.4436970000000002</v>
      </c>
      <c r="G89" s="11" t="s">
        <v>12</v>
      </c>
      <c r="H89">
        <f>(0.07+0.39+0.45)/3</f>
        <v>0.30333333333333334</v>
      </c>
      <c r="I89" s="1" t="s">
        <v>21</v>
      </c>
      <c r="J89" s="1" t="s">
        <v>12</v>
      </c>
    </row>
    <row r="90" spans="1:10" ht="16" x14ac:dyDescent="0.2">
      <c r="A90">
        <v>21738491</v>
      </c>
      <c r="B90" s="5" t="str">
        <f t="shared" si="1"/>
        <v>https://www.ncbi.nlm.nih.gov/pmc/articles/pmid/21738491</v>
      </c>
      <c r="C90" t="s">
        <v>181</v>
      </c>
      <c r="D90" t="s">
        <v>134</v>
      </c>
      <c r="F90">
        <v>-5.3625100000000003</v>
      </c>
      <c r="G90" s="11" t="s">
        <v>12</v>
      </c>
      <c r="I90" s="1" t="s">
        <v>13</v>
      </c>
      <c r="J90" s="1" t="s">
        <v>15</v>
      </c>
    </row>
    <row r="91" spans="1:10" ht="16" x14ac:dyDescent="0.2">
      <c r="A91">
        <v>21483430</v>
      </c>
      <c r="B91" s="5" t="str">
        <f t="shared" si="1"/>
        <v>https://www.ncbi.nlm.nih.gov/pmc/articles/pmid/21483430</v>
      </c>
      <c r="C91" t="s">
        <v>182</v>
      </c>
      <c r="D91" t="s">
        <v>183</v>
      </c>
      <c r="F91">
        <v>-5.2448880000000004</v>
      </c>
      <c r="G91" s="11" t="s">
        <v>12</v>
      </c>
      <c r="H91">
        <f>(0.02+0.09)/2</f>
        <v>5.5E-2</v>
      </c>
      <c r="I91" s="1" t="s">
        <v>21</v>
      </c>
      <c r="J91" s="1" t="s">
        <v>12</v>
      </c>
    </row>
    <row r="92" spans="1:10" ht="16" x14ac:dyDescent="0.2">
      <c r="A92">
        <v>20838585</v>
      </c>
      <c r="B92" s="5" t="str">
        <f t="shared" si="1"/>
        <v>https://www.ncbi.nlm.nih.gov/pmc/articles/pmid/20838585</v>
      </c>
      <c r="C92" t="s">
        <v>184</v>
      </c>
      <c r="D92" t="s">
        <v>47</v>
      </c>
      <c r="E92" t="s">
        <v>185</v>
      </c>
      <c r="F92">
        <v>-6.3279019999999999</v>
      </c>
      <c r="G92" s="11" t="s">
        <v>12</v>
      </c>
      <c r="I92" s="1" t="s">
        <v>13</v>
      </c>
      <c r="J92" s="1" t="s">
        <v>15</v>
      </c>
    </row>
    <row r="93" spans="1:10" ht="16" x14ac:dyDescent="0.2">
      <c r="A93">
        <v>18483556</v>
      </c>
      <c r="B93" s="5" t="str">
        <f t="shared" si="1"/>
        <v>https://www.ncbi.nlm.nih.gov/pmc/articles/pmid/18483556</v>
      </c>
      <c r="C93" t="s">
        <v>186</v>
      </c>
      <c r="D93" t="s">
        <v>70</v>
      </c>
      <c r="F93">
        <v>-14.721246000000001</v>
      </c>
      <c r="G93" s="11" t="s">
        <v>12</v>
      </c>
      <c r="I93" s="1" t="s">
        <v>21</v>
      </c>
      <c r="J93" s="1" t="s">
        <v>12</v>
      </c>
    </row>
    <row r="94" spans="1:10" ht="16" x14ac:dyDescent="0.2">
      <c r="A94">
        <v>24516586</v>
      </c>
      <c r="B94" s="5" t="str">
        <f t="shared" si="1"/>
        <v>https://www.ncbi.nlm.nih.gov/pmc/articles/pmid/24516586</v>
      </c>
      <c r="C94" t="s">
        <v>187</v>
      </c>
      <c r="D94" t="s">
        <v>127</v>
      </c>
      <c r="F94">
        <v>-5.6420649999999997</v>
      </c>
      <c r="G94" s="11" t="s">
        <v>12</v>
      </c>
      <c r="H94">
        <f>(0.23+0.15+0.63)/3</f>
        <v>0.33666666666666667</v>
      </c>
      <c r="I94" s="1" t="s">
        <v>21</v>
      </c>
      <c r="J94" s="1" t="s">
        <v>12</v>
      </c>
    </row>
    <row r="95" spans="1:10" ht="16" x14ac:dyDescent="0.2">
      <c r="A95">
        <v>22511988</v>
      </c>
      <c r="B95" s="5" t="str">
        <f t="shared" si="1"/>
        <v>https://www.ncbi.nlm.nih.gov/pmc/articles/pmid/22511988</v>
      </c>
      <c r="C95" t="s">
        <v>188</v>
      </c>
      <c r="D95" t="s">
        <v>189</v>
      </c>
      <c r="F95">
        <v>-17.086186000000001</v>
      </c>
      <c r="G95" s="11" t="s">
        <v>15</v>
      </c>
      <c r="I95" s="1" t="s">
        <v>109</v>
      </c>
      <c r="J95" s="1" t="s">
        <v>15</v>
      </c>
    </row>
    <row r="96" spans="1:10" ht="16" x14ac:dyDescent="0.2">
      <c r="A96">
        <v>24755620</v>
      </c>
      <c r="B96" s="5" t="str">
        <f t="shared" si="1"/>
        <v>https://www.ncbi.nlm.nih.gov/pmc/articles/pmid/24755620</v>
      </c>
      <c r="C96" t="s">
        <v>190</v>
      </c>
      <c r="D96" t="s">
        <v>36</v>
      </c>
      <c r="F96">
        <v>-6.4353340000000001</v>
      </c>
      <c r="G96" s="11" t="s">
        <v>12</v>
      </c>
      <c r="H96">
        <f>(0.0001+0.0002+0.0002)/3</f>
        <v>1.6666666666666666E-4</v>
      </c>
      <c r="I96" s="1" t="s">
        <v>21</v>
      </c>
      <c r="J96" s="1" t="s">
        <v>12</v>
      </c>
    </row>
    <row r="97" spans="1:25" ht="16" x14ac:dyDescent="0.2">
      <c r="A97">
        <v>24740154</v>
      </c>
      <c r="B97" s="5" t="str">
        <f t="shared" si="1"/>
        <v>https://www.ncbi.nlm.nih.gov/pmc/articles/pmid/24740154</v>
      </c>
      <c r="C97" t="s">
        <v>191</v>
      </c>
      <c r="D97" t="s">
        <v>55</v>
      </c>
      <c r="F97">
        <v>-9.0604809999999993</v>
      </c>
      <c r="G97" s="11" t="s">
        <v>12</v>
      </c>
      <c r="I97" s="1" t="s">
        <v>13</v>
      </c>
      <c r="J97" s="1" t="s">
        <v>15</v>
      </c>
    </row>
    <row r="98" spans="1:25" ht="16" x14ac:dyDescent="0.2">
      <c r="A98">
        <v>24513273</v>
      </c>
      <c r="B98" s="5" t="str">
        <f t="shared" si="1"/>
        <v>https://www.ncbi.nlm.nih.gov/pmc/articles/pmid/24513273</v>
      </c>
      <c r="C98" t="s">
        <v>192</v>
      </c>
      <c r="D98" t="s">
        <v>34</v>
      </c>
      <c r="F98">
        <v>-30.630783999999998</v>
      </c>
      <c r="G98" s="11" t="s">
        <v>12</v>
      </c>
      <c r="I98" s="1" t="s">
        <v>14</v>
      </c>
      <c r="J98" s="1" t="s">
        <v>15</v>
      </c>
    </row>
    <row r="99" spans="1:25" ht="16" x14ac:dyDescent="0.2">
      <c r="A99">
        <v>22291609</v>
      </c>
      <c r="B99" s="5" t="str">
        <f t="shared" si="1"/>
        <v>https://www.ncbi.nlm.nih.gov/pmc/articles/pmid/22291609</v>
      </c>
      <c r="C99" t="s">
        <v>193</v>
      </c>
      <c r="D99" t="s">
        <v>194</v>
      </c>
      <c r="E99" t="s">
        <v>195</v>
      </c>
      <c r="F99">
        <v>-5.2668030000000003</v>
      </c>
      <c r="G99" s="11" t="s">
        <v>12</v>
      </c>
      <c r="I99" s="1" t="s">
        <v>13</v>
      </c>
      <c r="J99" s="1" t="s">
        <v>15</v>
      </c>
    </row>
    <row r="100" spans="1:25" ht="16" x14ac:dyDescent="0.2">
      <c r="A100">
        <v>23989986</v>
      </c>
      <c r="B100" s="5" t="str">
        <f t="shared" si="1"/>
        <v>https://www.ncbi.nlm.nih.gov/pmc/articles/pmid/23989986</v>
      </c>
      <c r="C100" t="s">
        <v>196</v>
      </c>
      <c r="D100" t="s">
        <v>197</v>
      </c>
      <c r="F100">
        <v>-7.1366769999999997</v>
      </c>
      <c r="G100" s="11" t="s">
        <v>12</v>
      </c>
      <c r="I100" s="1" t="s">
        <v>13</v>
      </c>
      <c r="J100" s="1" t="s">
        <v>15</v>
      </c>
    </row>
    <row r="101" spans="1:25" ht="16" x14ac:dyDescent="0.2">
      <c r="A101" s="8">
        <v>19197348</v>
      </c>
      <c r="B101" s="5" t="str">
        <f t="shared" si="1"/>
        <v>https://www.ncbi.nlm.nih.gov/pmc/articles/pmid/19197348</v>
      </c>
      <c r="C101" s="8" t="s">
        <v>198</v>
      </c>
      <c r="D101" s="8" t="s">
        <v>102</v>
      </c>
      <c r="E101" s="8"/>
      <c r="F101" s="8">
        <v>-5.4317979999999997</v>
      </c>
      <c r="G101" s="13" t="s">
        <v>15</v>
      </c>
      <c r="H101" s="8"/>
      <c r="I101" s="9" t="s">
        <v>109</v>
      </c>
      <c r="J101" s="9" t="s">
        <v>15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</sheetData>
  <autoFilter ref="A1:J101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100-SNP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2019-01-09T04:05:12Z</dcterms:modified>
</cp:coreProperties>
</file>