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\Desktop\workspace\new\wi-angular\"/>
    </mc:Choice>
  </mc:AlternateContent>
  <bookViews>
    <workbookView xWindow="0" yWindow="0" windowWidth="16380" windowHeight="8190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 s="1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 s="1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 s="1"/>
  <c r="L23" i="7"/>
  <c r="H23" i="7"/>
  <c r="F23" i="7"/>
  <c r="D23" i="7"/>
  <c r="B23" i="7"/>
  <c r="L22" i="7"/>
  <c r="H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 s="1"/>
  <c r="L18" i="7"/>
  <c r="H18" i="7"/>
  <c r="F18" i="7"/>
  <c r="D18" i="7"/>
  <c r="B18" i="7" s="1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 s="1"/>
  <c r="L14" i="7"/>
  <c r="H14" i="7"/>
  <c r="F14" i="7"/>
  <c r="D14" i="7"/>
  <c r="B14" i="7" s="1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 s="1"/>
  <c r="L10" i="7"/>
  <c r="H10" i="7"/>
  <c r="F10" i="7"/>
  <c r="D10" i="7"/>
  <c r="B10" i="7" s="1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 s="1"/>
  <c r="L6" i="7"/>
  <c r="H6" i="7"/>
  <c r="F6" i="7"/>
  <c r="D6" i="7"/>
  <c r="B6" i="7" s="1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 s="1"/>
  <c r="F2" i="7"/>
  <c r="D2" i="7"/>
  <c r="B2" i="7"/>
  <c r="L32" i="6"/>
  <c r="H32" i="6"/>
  <c r="F32" i="6"/>
  <c r="D32" i="6"/>
  <c r="B32" i="6" s="1"/>
  <c r="L31" i="6"/>
  <c r="H31" i="6"/>
  <c r="F31" i="6"/>
  <c r="D31" i="6"/>
  <c r="B31" i="6" s="1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 s="1"/>
  <c r="L26" i="6"/>
  <c r="H26" i="6"/>
  <c r="F26" i="6"/>
  <c r="D26" i="6"/>
  <c r="B26" i="6" s="1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 s="1"/>
  <c r="L21" i="6"/>
  <c r="H21" i="6"/>
  <c r="F21" i="6"/>
  <c r="D21" i="6"/>
  <c r="B21" i="6" s="1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 s="1"/>
  <c r="L17" i="6"/>
  <c r="H17" i="6"/>
  <c r="F17" i="6"/>
  <c r="D17" i="6"/>
  <c r="B17" i="6" s="1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 s="1"/>
  <c r="L13" i="6"/>
  <c r="H13" i="6"/>
  <c r="F13" i="6"/>
  <c r="D13" i="6"/>
  <c r="B13" i="6" s="1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 s="1"/>
  <c r="L4" i="6"/>
  <c r="H4" i="6"/>
  <c r="F4" i="6"/>
  <c r="D4" i="6"/>
  <c r="B4" i="6" s="1"/>
  <c r="L3" i="6"/>
  <c r="H3" i="6"/>
  <c r="F3" i="6"/>
  <c r="D3" i="6"/>
  <c r="B3" i="6"/>
  <c r="D2" i="6"/>
  <c r="B2" i="6" s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 s="1"/>
  <c r="L33" i="5"/>
  <c r="H33" i="5"/>
  <c r="F33" i="5"/>
  <c r="D33" i="5"/>
  <c r="B33" i="5" s="1"/>
  <c r="L32" i="5"/>
  <c r="F32" i="5"/>
  <c r="D32" i="5"/>
  <c r="B32" i="5" s="1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 s="1"/>
  <c r="L18" i="5"/>
  <c r="H18" i="5"/>
  <c r="F18" i="5"/>
  <c r="D18" i="5"/>
  <c r="B18" i="5" s="1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 s="1"/>
  <c r="L14" i="5"/>
  <c r="H14" i="5"/>
  <c r="F14" i="5"/>
  <c r="D14" i="5"/>
  <c r="B14" i="5" s="1"/>
  <c r="H13" i="5"/>
  <c r="F13" i="5"/>
  <c r="D13" i="5"/>
  <c r="B13" i="5" s="1"/>
  <c r="H12" i="5"/>
  <c r="F12" i="5"/>
  <c r="D12" i="5"/>
  <c r="B12" i="5" s="1"/>
  <c r="H11" i="5"/>
  <c r="F11" i="5"/>
  <c r="D11" i="5"/>
  <c r="B11" i="5" s="1"/>
  <c r="H10" i="5"/>
  <c r="F10" i="5"/>
  <c r="D10" i="5"/>
  <c r="B10" i="5" s="1"/>
  <c r="H9" i="5"/>
  <c r="F9" i="5"/>
  <c r="D9" i="5"/>
  <c r="B9" i="5" s="1"/>
  <c r="H8" i="5"/>
  <c r="F8" i="5"/>
  <c r="D8" i="5"/>
  <c r="B8" i="5" s="1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 s="1"/>
  <c r="L4" i="5"/>
  <c r="H4" i="5"/>
  <c r="F4" i="5"/>
  <c r="D4" i="5"/>
  <c r="B4" i="5" s="1"/>
  <c r="L3" i="5"/>
  <c r="H3" i="5"/>
  <c r="F3" i="5"/>
  <c r="D3" i="5"/>
  <c r="B3" i="5"/>
  <c r="D2" i="5"/>
  <c r="B2" i="5" s="1"/>
  <c r="H26" i="4"/>
  <c r="F26" i="4"/>
  <c r="D26" i="4"/>
  <c r="B26" i="4" s="1"/>
  <c r="H25" i="4"/>
  <c r="F25" i="4"/>
  <c r="D25" i="4"/>
  <c r="B25" i="4" s="1"/>
  <c r="H24" i="4"/>
  <c r="F24" i="4"/>
  <c r="D24" i="4"/>
  <c r="B24" i="4" s="1"/>
  <c r="H23" i="4"/>
  <c r="F23" i="4"/>
  <c r="D23" i="4"/>
  <c r="B23" i="4" s="1"/>
  <c r="H22" i="4"/>
  <c r="F22" i="4"/>
  <c r="D22" i="4"/>
  <c r="B22" i="4" s="1"/>
  <c r="H21" i="4"/>
  <c r="F21" i="4"/>
  <c r="D21" i="4"/>
  <c r="B21" i="4" s="1"/>
  <c r="H20" i="4"/>
  <c r="F20" i="4"/>
  <c r="D20" i="4"/>
  <c r="B20" i="4" s="1"/>
  <c r="H19" i="4"/>
  <c r="F19" i="4"/>
  <c r="D19" i="4"/>
  <c r="B19" i="4" s="1"/>
  <c r="L18" i="4"/>
  <c r="H18" i="4"/>
  <c r="F18" i="4"/>
  <c r="D18" i="4"/>
  <c r="B18" i="4" s="1"/>
  <c r="H17" i="4"/>
  <c r="F17" i="4"/>
  <c r="D17" i="4"/>
  <c r="B17" i="4" s="1"/>
  <c r="H16" i="4"/>
  <c r="F16" i="4"/>
  <c r="D16" i="4"/>
  <c r="B16" i="4" s="1"/>
  <c r="H15" i="4"/>
  <c r="F15" i="4"/>
  <c r="D15" i="4"/>
  <c r="B15" i="4" s="1"/>
  <c r="H14" i="4"/>
  <c r="F14" i="4"/>
  <c r="D14" i="4"/>
  <c r="B14" i="4" s="1"/>
  <c r="H13" i="4"/>
  <c r="F13" i="4"/>
  <c r="D13" i="4"/>
  <c r="B13" i="4" s="1"/>
  <c r="H12" i="4"/>
  <c r="F12" i="4"/>
  <c r="D12" i="4"/>
  <c r="B12" i="4" s="1"/>
  <c r="H11" i="4"/>
  <c r="F11" i="4"/>
  <c r="D11" i="4"/>
  <c r="B11" i="4" s="1"/>
  <c r="H10" i="4"/>
  <c r="F10" i="4"/>
  <c r="D10" i="4"/>
  <c r="B10" i="4" s="1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 s="1"/>
  <c r="L5" i="4"/>
  <c r="H5" i="4"/>
  <c r="F5" i="4"/>
  <c r="D5" i="4"/>
  <c r="B5" i="4" s="1"/>
  <c r="L4" i="4"/>
  <c r="H4" i="4"/>
  <c r="F4" i="4"/>
  <c r="D4" i="4"/>
  <c r="B4" i="4"/>
  <c r="L3" i="4"/>
  <c r="H3" i="4"/>
  <c r="F3" i="4"/>
  <c r="D3" i="4"/>
  <c r="B3" i="4"/>
  <c r="D2" i="4"/>
  <c r="B2" i="4" s="1"/>
  <c r="L23" i="3"/>
  <c r="H23" i="3"/>
  <c r="F23" i="3"/>
  <c r="D23" i="3"/>
  <c r="B23" i="3"/>
  <c r="H22" i="3"/>
  <c r="F22" i="3"/>
  <c r="D22" i="3"/>
  <c r="B22" i="3"/>
  <c r="L21" i="3"/>
  <c r="H21" i="3"/>
  <c r="F21" i="3"/>
  <c r="D21" i="3"/>
  <c r="B21" i="3"/>
  <c r="L20" i="3"/>
  <c r="L17" i="3"/>
  <c r="D17" i="3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/>
  <c r="L12" i="3"/>
  <c r="H12" i="3"/>
  <c r="F12" i="3"/>
  <c r="D12" i="3"/>
  <c r="B12" i="3"/>
  <c r="L11" i="3"/>
  <c r="H11" i="3"/>
  <c r="F11" i="3"/>
  <c r="D11" i="3"/>
  <c r="B11" i="3" s="1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 s="1"/>
  <c r="L4" i="3"/>
  <c r="H4" i="3"/>
  <c r="F4" i="3"/>
  <c r="D4" i="3"/>
  <c r="B4" i="3" s="1"/>
  <c r="L3" i="3"/>
  <c r="H3" i="3"/>
  <c r="F3" i="3"/>
  <c r="D3" i="3"/>
  <c r="B3" i="3"/>
  <c r="D2" i="3"/>
  <c r="B2" i="3" s="1"/>
</calcChain>
</file>

<file path=xl/sharedStrings.xml><?xml version="1.0" encoding="utf-8"?>
<sst xmlns="http://schemas.openxmlformats.org/spreadsheetml/2006/main" count="1161" uniqueCount="379">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</sst>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49" fontId="0" fillId="0" borderId="0" xfId="0" applyNumberFormat="1" applyAlignment="1">
      <alignment horizontal="left" indent="7"/>
    </xf>
    <xf numFmtId="49" fontId="0" fillId="3" borderId="0" xfId="0" applyNumberFormat="1" applyFont="1" applyFill="1" applyAlignment="1">
      <alignment horizontal="left" indent="7"/>
    </xf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13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/>
    </xf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7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K2" sqref="K2"/>
    </sheetView>
  </sheetViews>
  <sheetFormatPr defaultRowHeight="15" x14ac:dyDescent="0.25"/>
  <cols>
    <col min="1" max="1" width="8.7109375" style="5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366</v>
      </c>
      <c r="D2" s="2" t="str">
        <f t="shared" ref="D2:D9" si="0">REPLACE(C2, 1, 2, "")</f>
        <v>Tabs</v>
      </c>
      <c r="E2" s="8"/>
      <c r="F2" s="8"/>
      <c r="G2" s="8" t="s">
        <v>370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359</v>
      </c>
      <c r="F3" t="str">
        <f t="shared" ref="F3:F9" si="1">SUBSTITUTE(E3,"_","-")</f>
        <v>help-32x32</v>
      </c>
      <c r="G3" t="s">
        <v>370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371</v>
      </c>
      <c r="D4" t="str">
        <f t="shared" si="0"/>
        <v>Slidingbar</v>
      </c>
      <c r="E4" t="s">
        <v>361</v>
      </c>
      <c r="F4" t="str">
        <f t="shared" si="1"/>
        <v>info-frp-32x32</v>
      </c>
      <c r="G4" t="s">
        <v>370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366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372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368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373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zoomScaleNormal="100" workbookViewId="0">
      <selection activeCell="A30" sqref="A30"/>
    </sheetView>
  </sheetViews>
  <sheetFormatPr defaultRowHeight="15" x14ac:dyDescent="0.25"/>
  <cols>
    <col min="1" max="1025" width="8.7109375"/>
  </cols>
  <sheetData>
    <row r="1" spans="1:4" x14ac:dyDescent="0.25">
      <c r="A1" t="s">
        <v>374</v>
      </c>
      <c r="B1" t="s">
        <v>23</v>
      </c>
      <c r="C1" t="s">
        <v>375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376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94</v>
      </c>
      <c r="C7">
        <v>3</v>
      </c>
      <c r="D7" t="s">
        <v>376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98</v>
      </c>
    </row>
    <row r="10" spans="1:4" x14ac:dyDescent="0.25">
      <c r="A10" t="str">
        <f t="shared" si="0"/>
        <v>WellHeaderModal</v>
      </c>
      <c r="B10" t="s">
        <v>100</v>
      </c>
    </row>
    <row r="11" spans="1:4" x14ac:dyDescent="0.25">
      <c r="A11" t="str">
        <f t="shared" si="0"/>
        <v>DepthConversionModal</v>
      </c>
      <c r="B11" t="s">
        <v>102</v>
      </c>
    </row>
    <row r="12" spans="1:4" x14ac:dyDescent="0.25">
      <c r="A12" t="str">
        <f t="shared" si="0"/>
        <v>CurveAliasModal</v>
      </c>
      <c r="B12" t="s">
        <v>104</v>
      </c>
    </row>
    <row r="13" spans="1:4" x14ac:dyDescent="0.25">
      <c r="A13" t="str">
        <f t="shared" si="0"/>
        <v>FamilyEditModal</v>
      </c>
      <c r="B13" t="s">
        <v>106</v>
      </c>
    </row>
    <row r="14" spans="1:4" x14ac:dyDescent="0.25">
      <c r="A14" t="str">
        <f t="shared" si="0"/>
        <v>Input/OutputModal</v>
      </c>
      <c r="B14" t="s">
        <v>108</v>
      </c>
    </row>
    <row r="15" spans="1:4" x14ac:dyDescent="0.25">
      <c r="A15" t="str">
        <f t="shared" si="0"/>
        <v>ImportASCIIModal</v>
      </c>
      <c r="B15" t="s">
        <v>112</v>
      </c>
    </row>
    <row r="16" spans="1:4" x14ac:dyDescent="0.25">
      <c r="A16" t="str">
        <f t="shared" si="0"/>
        <v>ImportMultiASCIIModal</v>
      </c>
      <c r="B16" t="s">
        <v>114</v>
      </c>
    </row>
    <row r="17" spans="1:3" x14ac:dyDescent="0.25">
      <c r="A17" t="str">
        <f t="shared" si="0"/>
        <v>ImportLASModal</v>
      </c>
      <c r="B17" t="s">
        <v>117</v>
      </c>
    </row>
    <row r="18" spans="1:3" x14ac:dyDescent="0.25">
      <c r="A18" t="str">
        <f t="shared" si="0"/>
        <v>ImportMultiLASModal</v>
      </c>
      <c r="B18" t="s">
        <v>119</v>
      </c>
    </row>
    <row r="19" spans="1:3" x14ac:dyDescent="0.25">
      <c r="A19" t="str">
        <f t="shared" si="0"/>
        <v>Interval/CoreLoaderModal</v>
      </c>
      <c r="B19" t="s">
        <v>122</v>
      </c>
    </row>
    <row r="20" spans="1:3" x14ac:dyDescent="0.25">
      <c r="A20" t="str">
        <f t="shared" si="0"/>
        <v>Multi-wellCoreLoaderModal</v>
      </c>
      <c r="B20" t="s">
        <v>125</v>
      </c>
    </row>
    <row r="21" spans="1:3" x14ac:dyDescent="0.25">
      <c r="A21" t="str">
        <f t="shared" si="0"/>
        <v>ImportWellHeaderModal</v>
      </c>
      <c r="B21" t="s">
        <v>128</v>
      </c>
    </row>
    <row r="22" spans="1:3" x14ac:dyDescent="0.25">
      <c r="A22" t="str">
        <f t="shared" si="0"/>
        <v>ImportWellTopModal</v>
      </c>
      <c r="B22" t="s">
        <v>130</v>
      </c>
    </row>
    <row r="23" spans="1:3" x14ac:dyDescent="0.25">
      <c r="A23" t="str">
        <f t="shared" si="0"/>
        <v>ExportASCIIModal</v>
      </c>
      <c r="B23" t="s">
        <v>135</v>
      </c>
    </row>
    <row r="24" spans="1:3" x14ac:dyDescent="0.25">
      <c r="A24" t="str">
        <f t="shared" si="0"/>
        <v>ExportMultiASCIIModal</v>
      </c>
      <c r="B24" t="s">
        <v>136</v>
      </c>
    </row>
    <row r="25" spans="1:3" x14ac:dyDescent="0.25">
      <c r="A25" t="str">
        <f t="shared" si="0"/>
        <v>ExportLASModal</v>
      </c>
      <c r="B25" t="s">
        <v>139</v>
      </c>
    </row>
    <row r="26" spans="1:3" x14ac:dyDescent="0.25">
      <c r="A26" t="str">
        <f t="shared" si="0"/>
        <v>ExportMultiLASModal</v>
      </c>
      <c r="B26" t="s">
        <v>141</v>
      </c>
    </row>
    <row r="27" spans="1:3" x14ac:dyDescent="0.25">
      <c r="A27" t="str">
        <f t="shared" si="0"/>
        <v>ExportCoreDataModal</v>
      </c>
      <c r="B27" t="s">
        <v>143</v>
      </c>
    </row>
    <row r="28" spans="1:3" x14ac:dyDescent="0.25">
      <c r="A28" t="str">
        <f t="shared" si="0"/>
        <v>Multi-wellCoreLoaderModal</v>
      </c>
      <c r="B28" t="s">
        <v>125</v>
      </c>
    </row>
    <row r="29" spans="1:3" x14ac:dyDescent="0.25">
      <c r="A29" t="str">
        <f t="shared" si="0"/>
        <v>ExportWellHeaderModal</v>
      </c>
      <c r="B29" t="s">
        <v>146</v>
      </c>
    </row>
    <row r="30" spans="1:3" x14ac:dyDescent="0.25">
      <c r="A30" t="str">
        <f t="shared" si="0"/>
        <v>ExportWellTopModal</v>
      </c>
      <c r="B30" t="s">
        <v>149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152</v>
      </c>
    </row>
    <row r="33" spans="1:2" x14ac:dyDescent="0.25">
      <c r="A33" t="str">
        <f t="shared" si="1"/>
        <v>TrippleComboModal</v>
      </c>
      <c r="B33" t="s">
        <v>154</v>
      </c>
    </row>
    <row r="34" spans="1:2" x14ac:dyDescent="0.25">
      <c r="A34" t="str">
        <f t="shared" si="1"/>
        <v>DensityNeutronModal</v>
      </c>
      <c r="B34" t="s">
        <v>156</v>
      </c>
    </row>
    <row r="35" spans="1:2" x14ac:dyDescent="0.25">
      <c r="A35" t="str">
        <f t="shared" si="1"/>
        <v>ResistivitySonicModal</v>
      </c>
      <c r="B35" t="s">
        <v>158</v>
      </c>
    </row>
    <row r="36" spans="1:2" x14ac:dyDescent="0.25">
      <c r="A36" t="str">
        <f t="shared" si="1"/>
        <v>3TracksBlankModal</v>
      </c>
      <c r="B36" t="s">
        <v>162</v>
      </c>
    </row>
    <row r="37" spans="1:2" x14ac:dyDescent="0.25">
      <c r="A37" t="str">
        <f t="shared" si="1"/>
        <v>InputCurveModal</v>
      </c>
      <c r="B37" t="s">
        <v>164</v>
      </c>
    </row>
    <row r="38" spans="1:2" x14ac:dyDescent="0.25">
      <c r="A38" t="str">
        <f t="shared" si="1"/>
        <v>Litho+Syn.CurveModal</v>
      </c>
      <c r="B38" t="s">
        <v>167</v>
      </c>
    </row>
    <row r="39" spans="1:2" x14ac:dyDescent="0.25">
      <c r="A39" t="str">
        <f t="shared" si="1"/>
        <v>Syn.CurveModal</v>
      </c>
      <c r="B39" t="s">
        <v>170</v>
      </c>
    </row>
    <row r="40" spans="1:2" x14ac:dyDescent="0.25">
      <c r="A40" t="str">
        <f t="shared" si="1"/>
        <v>CrossPlotModal</v>
      </c>
      <c r="B40" t="s">
        <v>174</v>
      </c>
    </row>
    <row r="41" spans="1:2" x14ac:dyDescent="0.25">
      <c r="A41" t="str">
        <f t="shared" si="1"/>
        <v>BlankCrossPlotModal</v>
      </c>
      <c r="B41" t="s">
        <v>177</v>
      </c>
    </row>
    <row r="42" spans="1:2" x14ac:dyDescent="0.25">
      <c r="A42" t="str">
        <f t="shared" si="1"/>
        <v>SonicPHI_TOTALModal</v>
      </c>
      <c r="B42" t="s">
        <v>179</v>
      </c>
    </row>
    <row r="43" spans="1:2" x14ac:dyDescent="0.25">
      <c r="A43" t="str">
        <f t="shared" si="1"/>
        <v>NeutronDensityModal</v>
      </c>
      <c r="B43" t="s">
        <v>181</v>
      </c>
    </row>
    <row r="44" spans="1:2" x14ac:dyDescent="0.25">
      <c r="A44" t="str">
        <f t="shared" si="1"/>
        <v>NeutronGammaModal</v>
      </c>
      <c r="B44" t="s">
        <v>183</v>
      </c>
    </row>
    <row r="45" spans="1:2" x14ac:dyDescent="0.25">
      <c r="A45" t="str">
        <f t="shared" si="1"/>
        <v>SonicGammaModal</v>
      </c>
      <c r="B45" t="s">
        <v>184</v>
      </c>
    </row>
    <row r="46" spans="1:2" x14ac:dyDescent="0.25">
      <c r="A46" t="str">
        <f t="shared" si="1"/>
        <v>NeuTronSonicModal</v>
      </c>
      <c r="B46" t="s">
        <v>188</v>
      </c>
    </row>
    <row r="47" spans="1:2" x14ac:dyDescent="0.25">
      <c r="A47" t="str">
        <f t="shared" si="1"/>
        <v>DenityGammaModal</v>
      </c>
      <c r="B47" t="s">
        <v>190</v>
      </c>
    </row>
    <row r="48" spans="1:2" x14ac:dyDescent="0.25">
      <c r="A48" t="str">
        <f t="shared" si="1"/>
        <v>NeuTronRtModal</v>
      </c>
      <c r="B48" t="s">
        <v>193</v>
      </c>
    </row>
    <row r="49" spans="1:2" x14ac:dyDescent="0.25">
      <c r="A49" t="str">
        <f t="shared" si="1"/>
        <v>DensitySonicModal</v>
      </c>
      <c r="B49" t="s">
        <v>196</v>
      </c>
    </row>
    <row r="50" spans="1:2" x14ac:dyDescent="0.25">
      <c r="A50" t="str">
        <f t="shared" si="1"/>
        <v>DensityRtModal</v>
      </c>
      <c r="B50" t="s">
        <v>199</v>
      </c>
    </row>
    <row r="51" spans="1:2" x14ac:dyDescent="0.25">
      <c r="A51" t="str">
        <f t="shared" si="1"/>
        <v>SonicDensityModal</v>
      </c>
      <c r="B51" t="s">
        <v>202</v>
      </c>
    </row>
    <row r="52" spans="1:2" x14ac:dyDescent="0.25">
      <c r="A52" t="str">
        <f t="shared" si="1"/>
        <v>SonicRtModal</v>
      </c>
      <c r="B52" t="s">
        <v>205</v>
      </c>
    </row>
    <row r="53" spans="1:2" x14ac:dyDescent="0.25">
      <c r="A53" t="str">
        <f t="shared" si="1"/>
        <v>RtRx0Modal</v>
      </c>
      <c r="B53" t="s">
        <v>208</v>
      </c>
    </row>
    <row r="54" spans="1:2" x14ac:dyDescent="0.25">
      <c r="A54" t="str">
        <f t="shared" si="1"/>
        <v>PickettModal</v>
      </c>
      <c r="B54" t="s">
        <v>211</v>
      </c>
    </row>
    <row r="55" spans="1:2" x14ac:dyDescent="0.25">
      <c r="A55" t="str">
        <f t="shared" si="1"/>
        <v>HistogramModal</v>
      </c>
      <c r="B55" t="s">
        <v>212</v>
      </c>
    </row>
    <row r="56" spans="1:2" x14ac:dyDescent="0.25">
      <c r="A56" t="str">
        <f t="shared" si="1"/>
        <v>BlankHistogramModal</v>
      </c>
      <c r="B56" t="s">
        <v>215</v>
      </c>
    </row>
    <row r="57" spans="1:2" x14ac:dyDescent="0.25">
      <c r="A57" t="str">
        <f t="shared" si="1"/>
        <v>PHI_TOTALModal</v>
      </c>
      <c r="B57" t="s">
        <v>232</v>
      </c>
    </row>
    <row r="58" spans="1:2" x14ac:dyDescent="0.25">
      <c r="A58" t="str">
        <f t="shared" si="1"/>
        <v>GammaRayModal</v>
      </c>
      <c r="B58" t="s">
        <v>218</v>
      </c>
    </row>
    <row r="59" spans="1:2" x14ac:dyDescent="0.25">
      <c r="A59" t="str">
        <f t="shared" si="1"/>
        <v>NeutronModal</v>
      </c>
      <c r="B59" t="s">
        <v>224</v>
      </c>
    </row>
    <row r="60" spans="1:2" x14ac:dyDescent="0.25">
      <c r="A60" t="str">
        <f t="shared" si="1"/>
        <v>DensityModal</v>
      </c>
      <c r="B60" t="s">
        <v>227</v>
      </c>
    </row>
    <row r="61" spans="1:2" x14ac:dyDescent="0.25">
      <c r="A61" t="str">
        <f t="shared" si="1"/>
        <v>HistogramMoreModal</v>
      </c>
      <c r="B61" t="s">
        <v>229</v>
      </c>
    </row>
    <row r="62" spans="1:2" x14ac:dyDescent="0.25">
      <c r="A62" t="str">
        <f t="shared" si="1"/>
        <v>SonicModal</v>
      </c>
      <c r="B62" t="s">
        <v>221</v>
      </c>
    </row>
    <row r="63" spans="1:2" x14ac:dyDescent="0.25">
      <c r="A63" t="str">
        <f t="shared" si="1"/>
        <v>SallowResistivityModal</v>
      </c>
      <c r="B63" t="s">
        <v>377</v>
      </c>
    </row>
    <row r="64" spans="1:2" x14ac:dyDescent="0.25">
      <c r="A64" t="str">
        <f t="shared" si="1"/>
        <v>DeepResistivityModal</v>
      </c>
      <c r="B64" t="s">
        <v>235</v>
      </c>
    </row>
    <row r="65" spans="1:3" x14ac:dyDescent="0.25">
      <c r="A65" t="str">
        <f t="shared" si="1"/>
        <v>MSFLHistogramModal</v>
      </c>
      <c r="B65" t="s">
        <v>238</v>
      </c>
    </row>
    <row r="66" spans="1:3" x14ac:dyDescent="0.25">
      <c r="A66" s="2" t="s">
        <v>378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243</v>
      </c>
    </row>
    <row r="68" spans="1:3" x14ac:dyDescent="0.25">
      <c r="A68" t="str">
        <f t="shared" si="2"/>
        <v>InteractiveCurveEditModal</v>
      </c>
      <c r="B68" t="s">
        <v>254</v>
      </c>
    </row>
    <row r="69" spans="1:3" x14ac:dyDescent="0.25">
      <c r="A69" t="str">
        <f t="shared" si="2"/>
        <v>InteractiveBaselineShiftModal</v>
      </c>
      <c r="B69" t="s">
        <v>257</v>
      </c>
    </row>
    <row r="70" spans="1:3" x14ac:dyDescent="0.25">
      <c r="A70" t="str">
        <f t="shared" si="2"/>
        <v>SplitCurveModal</v>
      </c>
      <c r="B70" t="s">
        <v>260</v>
      </c>
    </row>
    <row r="71" spans="1:3" x14ac:dyDescent="0.25">
      <c r="A71" t="str">
        <f t="shared" si="2"/>
        <v>SplitCurvesModal</v>
      </c>
      <c r="B71" t="s">
        <v>263</v>
      </c>
    </row>
    <row r="72" spans="1:3" x14ac:dyDescent="0.25">
      <c r="A72" t="str">
        <f t="shared" si="2"/>
        <v>InteractiveCurveSplitModal</v>
      </c>
      <c r="B72" t="s">
        <v>266</v>
      </c>
    </row>
    <row r="73" spans="1:3" x14ac:dyDescent="0.25">
      <c r="A73" t="str">
        <f t="shared" si="2"/>
        <v>MergeCurvesModal</v>
      </c>
      <c r="B73" t="s">
        <v>267</v>
      </c>
    </row>
    <row r="74" spans="1:3" x14ac:dyDescent="0.25">
      <c r="A74" t="str">
        <f t="shared" si="2"/>
        <v>CurvesHeaderModal</v>
      </c>
      <c r="B74" t="s">
        <v>269</v>
      </c>
    </row>
    <row r="75" spans="1:3" x14ac:dyDescent="0.25">
      <c r="A75" t="str">
        <f t="shared" si="2"/>
        <v>FillDataGapsModal</v>
      </c>
      <c r="B75" t="s">
        <v>271</v>
      </c>
    </row>
    <row r="76" spans="1:3" x14ac:dyDescent="0.25">
      <c r="A76" t="str">
        <f t="shared" si="2"/>
        <v>CurveFilterModal</v>
      </c>
      <c r="B76" t="s">
        <v>274</v>
      </c>
    </row>
    <row r="77" spans="1:3" x14ac:dyDescent="0.25">
      <c r="A77" t="str">
        <f t="shared" si="2"/>
        <v>CurveConvolutionModal</v>
      </c>
      <c r="B77" t="s">
        <v>277</v>
      </c>
    </row>
    <row r="78" spans="1:3" x14ac:dyDescent="0.25">
      <c r="A78" t="str">
        <f t="shared" si="2"/>
        <v>CurveDeconvolutionModal</v>
      </c>
      <c r="B78" t="s">
        <v>280</v>
      </c>
    </row>
    <row r="79" spans="1:3" x14ac:dyDescent="0.25">
      <c r="A79" t="str">
        <f t="shared" si="2"/>
        <v>CurveDerivativeModal</v>
      </c>
      <c r="B79" t="s">
        <v>283</v>
      </c>
    </row>
    <row r="80" spans="1:3" x14ac:dyDescent="0.25">
      <c r="A80" t="str">
        <f t="shared" si="2"/>
        <v>CurveRescaleModal</v>
      </c>
      <c r="B80" t="s">
        <v>286</v>
      </c>
    </row>
    <row r="81" spans="1:3" x14ac:dyDescent="0.25">
      <c r="A81" t="str">
        <f t="shared" si="2"/>
        <v>CurveComrarisonModal</v>
      </c>
      <c r="B81" t="s">
        <v>289</v>
      </c>
    </row>
    <row r="82" spans="1:3" x14ac:dyDescent="0.25">
      <c r="A82" t="str">
        <f t="shared" si="2"/>
        <v>CurveAverageModal</v>
      </c>
      <c r="B82" t="s">
        <v>292</v>
      </c>
    </row>
    <row r="83" spans="1:3" x14ac:dyDescent="0.25">
      <c r="A83" t="str">
        <f t="shared" si="2"/>
        <v>FormationResistivityModal</v>
      </c>
      <c r="B83" t="s">
        <v>295</v>
      </c>
    </row>
    <row r="84" spans="1:3" x14ac:dyDescent="0.25">
      <c r="A84" t="str">
        <f t="shared" si="2"/>
        <v>Badhole/Coal/SaltModal</v>
      </c>
      <c r="B84" t="s">
        <v>298</v>
      </c>
    </row>
    <row r="85" spans="1:3" x14ac:dyDescent="0.25">
      <c r="A85" t="str">
        <f t="shared" si="2"/>
        <v>UserFormulaModal</v>
      </c>
      <c r="B85" t="s">
        <v>299</v>
      </c>
    </row>
    <row r="86" spans="1:3" x14ac:dyDescent="0.25">
      <c r="A86" t="str">
        <f t="shared" si="2"/>
        <v>UserFormulaModal</v>
      </c>
      <c r="B86" t="s">
        <v>299</v>
      </c>
    </row>
    <row r="87" spans="1:3" x14ac:dyDescent="0.25">
      <c r="A87" t="str">
        <f t="shared" si="2"/>
        <v>UserProgramModal</v>
      </c>
      <c r="B87" t="s">
        <v>304</v>
      </c>
    </row>
    <row r="88" spans="1:3" x14ac:dyDescent="0.25">
      <c r="A88" t="str">
        <f t="shared" si="2"/>
        <v>PythonProgramModal</v>
      </c>
      <c r="B88" t="s">
        <v>306</v>
      </c>
    </row>
    <row r="89" spans="1:3" x14ac:dyDescent="0.25">
      <c r="A89" t="str">
        <f t="shared" si="2"/>
        <v>CalculationModal</v>
      </c>
      <c r="B89" t="s">
        <v>308</v>
      </c>
    </row>
    <row r="90" spans="1:3" x14ac:dyDescent="0.25">
      <c r="A90" t="str">
        <f t="shared" si="2"/>
        <v>TVDConversionModal</v>
      </c>
      <c r="B90" t="s">
        <v>311</v>
      </c>
    </row>
    <row r="91" spans="1:3" x14ac:dyDescent="0.25">
      <c r="A91" t="str">
        <f t="shared" si="2"/>
        <v>PCAAnalysisModal</v>
      </c>
      <c r="B91" t="s">
        <v>313</v>
      </c>
    </row>
    <row r="92" spans="1:3" x14ac:dyDescent="0.25">
      <c r="A92" t="str">
        <f t="shared" si="2"/>
        <v>Multi-LinearRegressionModal</v>
      </c>
      <c r="B92" t="s">
        <v>314</v>
      </c>
    </row>
    <row r="93" spans="1:3" x14ac:dyDescent="0.25">
      <c r="A93" t="str">
        <f t="shared" si="2"/>
        <v>NeuralNetworkModal</v>
      </c>
      <c r="B93" t="s">
        <v>316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320</v>
      </c>
    </row>
    <row r="96" spans="1:3" x14ac:dyDescent="0.25">
      <c r="A96" t="str">
        <f t="shared" si="3"/>
        <v>InputCurvesModal</v>
      </c>
      <c r="B96" t="s">
        <v>322</v>
      </c>
    </row>
    <row r="97" spans="1:2" x14ac:dyDescent="0.25">
      <c r="A97" t="str">
        <f t="shared" si="3"/>
        <v>InputFuidModal</v>
      </c>
      <c r="B97" t="s">
        <v>324</v>
      </c>
    </row>
    <row r="98" spans="1:2" x14ac:dyDescent="0.25">
      <c r="A98" t="str">
        <f t="shared" si="3"/>
        <v>BuildMineralParametersModal</v>
      </c>
      <c r="B98" t="s">
        <v>326</v>
      </c>
    </row>
    <row r="99" spans="1:2" x14ac:dyDescent="0.25">
      <c r="A99" t="str">
        <f t="shared" si="3"/>
        <v>InputMineralZonesModal</v>
      </c>
      <c r="B99" t="s">
        <v>328</v>
      </c>
    </row>
    <row r="100" spans="1:2" x14ac:dyDescent="0.25">
      <c r="A100" t="str">
        <f t="shared" si="3"/>
        <v>Multi-MineralSolverModal</v>
      </c>
      <c r="B100" t="s">
        <v>330</v>
      </c>
    </row>
    <row r="101" spans="1:2" x14ac:dyDescent="0.25">
      <c r="A101" t="str">
        <f t="shared" si="3"/>
        <v>ClayMineralsVolumeModal</v>
      </c>
      <c r="B101" t="s">
        <v>332</v>
      </c>
    </row>
    <row r="102" spans="1:2" x14ac:dyDescent="0.25">
      <c r="A102" t="str">
        <f t="shared" si="3"/>
        <v>Fracture-VugPorosityModal</v>
      </c>
      <c r="B102" t="s">
        <v>334</v>
      </c>
    </row>
    <row r="103" spans="1:2" x14ac:dyDescent="0.25">
      <c r="A103" t="str">
        <f t="shared" si="3"/>
        <v>OpenPorosityModal</v>
      </c>
      <c r="B103" t="s">
        <v>336</v>
      </c>
    </row>
    <row r="104" spans="1:2" x14ac:dyDescent="0.25">
      <c r="A104" t="str">
        <f t="shared" si="3"/>
        <v>SecondaryPorosityModal</v>
      </c>
      <c r="B104" t="s">
        <v>337</v>
      </c>
    </row>
    <row r="105" spans="1:2" x14ac:dyDescent="0.25">
      <c r="A105" t="str">
        <f t="shared" si="3"/>
        <v>FracturePorosityModal</v>
      </c>
      <c r="B105" t="s">
        <v>339</v>
      </c>
    </row>
    <row r="106" spans="1:2" x14ac:dyDescent="0.25">
      <c r="A106" t="str">
        <f t="shared" si="3"/>
        <v>FilteringFractureModal</v>
      </c>
      <c r="B106" t="s">
        <v>341</v>
      </c>
    </row>
    <row r="107" spans="1:2" x14ac:dyDescent="0.25">
      <c r="A107" t="str">
        <f t="shared" si="3"/>
        <v>Micro&amp;MacroPorosityModal</v>
      </c>
      <c r="B107" t="s">
        <v>343</v>
      </c>
    </row>
    <row r="108" spans="1:2" x14ac:dyDescent="0.25">
      <c r="A108" t="str">
        <f t="shared" si="3"/>
        <v>WaterSaturationModal</v>
      </c>
      <c r="B108" t="s">
        <v>345</v>
      </c>
    </row>
    <row r="109" spans="1:2" x14ac:dyDescent="0.25">
      <c r="A109" t="str">
        <f t="shared" si="3"/>
        <v>PermeabilityModal</v>
      </c>
      <c r="B109" t="s">
        <v>347</v>
      </c>
    </row>
    <row r="110" spans="1:2" x14ac:dyDescent="0.25">
      <c r="A110" t="str">
        <f t="shared" si="3"/>
        <v>CutoffandSummationModal</v>
      </c>
      <c r="B110" t="s">
        <v>349</v>
      </c>
    </row>
    <row r="111" spans="1:2" x14ac:dyDescent="0.25">
      <c r="A111" t="str">
        <f t="shared" si="3"/>
        <v>FilteringModal</v>
      </c>
      <c r="B111" t="s">
        <v>351</v>
      </c>
    </row>
    <row r="112" spans="1:2" x14ac:dyDescent="0.25">
      <c r="A112" t="str">
        <f t="shared" si="3"/>
        <v>ClasticModal</v>
      </c>
      <c r="B112" t="s">
        <v>352</v>
      </c>
    </row>
    <row r="113" spans="1:3" x14ac:dyDescent="0.25">
      <c r="A113" t="str">
        <f t="shared" si="3"/>
        <v>BasicAnalysisModal</v>
      </c>
      <c r="B113" t="s">
        <v>354</v>
      </c>
    </row>
    <row r="114" spans="1:3" x14ac:dyDescent="0.25">
      <c r="A114" t="str">
        <f t="shared" si="3"/>
        <v>ClayVolumeModal</v>
      </c>
      <c r="B114" t="s">
        <v>356</v>
      </c>
    </row>
    <row r="115" spans="1:3" x14ac:dyDescent="0.25">
      <c r="A115" t="str">
        <f t="shared" si="3"/>
        <v>Porosity&amp;WaterSaturationModal</v>
      </c>
      <c r="B115" t="s">
        <v>357</v>
      </c>
    </row>
    <row r="116" spans="1:3" x14ac:dyDescent="0.25">
      <c r="A116" t="str">
        <f t="shared" si="3"/>
        <v>CutoffandSummationModal</v>
      </c>
      <c r="B116" t="s">
        <v>349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362</v>
      </c>
    </row>
    <row r="119" spans="1:3" x14ac:dyDescent="0.25">
      <c r="A119" t="str">
        <f>SUBSTITUTE(CONCATENATE(B119,"Modal")," ","")</f>
        <v>UnlockModal</v>
      </c>
      <c r="B119" t="s">
        <v>364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H13" sqref="H13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0" zoomScaleNormal="110" workbookViewId="0">
      <selection activeCell="A6" sqref="A6"/>
    </sheetView>
  </sheetViews>
  <sheetFormatPr defaultRowHeight="15" x14ac:dyDescent="0.25"/>
  <cols>
    <col min="1" max="1" width="8.7109375" style="5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7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/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6" si="2">SUBSTITUTE(E3,"_","-")</f>
        <v>project-new-32x32</v>
      </c>
      <c r="G3" t="s">
        <v>35</v>
      </c>
      <c r="H3" t="str">
        <f t="shared" ref="H3:H16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/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/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/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 t="shared" si="0"/>
        <v>SaveProjectButton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46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25">
      <c r="A17" s="16" t="s">
        <v>71</v>
      </c>
      <c r="B17" s="3" t="s">
        <v>72</v>
      </c>
      <c r="C17" t="s">
        <v>44</v>
      </c>
      <c r="D17" t="str">
        <f t="shared" si="1"/>
        <v>Dropdown</v>
      </c>
      <c r="E17" t="s">
        <v>73</v>
      </c>
      <c r="F17" t="s">
        <v>74</v>
      </c>
      <c r="G17" t="s">
        <v>75</v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25">
      <c r="A18" s="17" t="s">
        <v>76</v>
      </c>
      <c r="B18" s="3" t="s">
        <v>77</v>
      </c>
      <c r="C18" t="s">
        <v>33</v>
      </c>
      <c r="D18" t="s">
        <v>78</v>
      </c>
      <c r="E18" t="s">
        <v>79</v>
      </c>
      <c r="F18" t="s">
        <v>80</v>
      </c>
      <c r="G18" t="s">
        <v>81</v>
      </c>
      <c r="H18" t="s">
        <v>82</v>
      </c>
      <c r="J18" t="s">
        <v>31</v>
      </c>
      <c r="K18" t="s">
        <v>32</v>
      </c>
      <c r="L18" t="s">
        <v>49</v>
      </c>
    </row>
    <row r="19" spans="1:12" x14ac:dyDescent="0.25">
      <c r="A19" s="17" t="s">
        <v>83</v>
      </c>
      <c r="B19" s="3" t="s">
        <v>84</v>
      </c>
      <c r="C19" t="s">
        <v>33</v>
      </c>
      <c r="D19" t="s">
        <v>78</v>
      </c>
      <c r="E19" t="s">
        <v>79</v>
      </c>
      <c r="F19" t="s">
        <v>80</v>
      </c>
      <c r="G19" t="s">
        <v>85</v>
      </c>
      <c r="H19" t="s">
        <v>82</v>
      </c>
      <c r="J19" t="s">
        <v>31</v>
      </c>
      <c r="K19" t="s">
        <v>32</v>
      </c>
      <c r="L19" t="s">
        <v>49</v>
      </c>
    </row>
    <row r="20" spans="1:12" x14ac:dyDescent="0.25">
      <c r="A20" s="16" t="s">
        <v>86</v>
      </c>
      <c r="B20" s="3" t="s">
        <v>87</v>
      </c>
      <c r="C20" t="s">
        <v>33</v>
      </c>
      <c r="D20" t="s">
        <v>78</v>
      </c>
      <c r="E20" t="s">
        <v>88</v>
      </c>
      <c r="F20" s="18" t="s">
        <v>89</v>
      </c>
      <c r="G20" t="s">
        <v>90</v>
      </c>
      <c r="J20" t="s">
        <v>31</v>
      </c>
      <c r="K20" t="s">
        <v>32</v>
      </c>
      <c r="L20" t="str">
        <f>IF(ISNUMBER(SEARCH("16x16",E20)),"fix-button-sm", "height65")</f>
        <v>height65</v>
      </c>
    </row>
    <row r="21" spans="1:12" x14ac:dyDescent="0.25">
      <c r="A21" s="16" t="s">
        <v>91</v>
      </c>
      <c r="B21" s="3" t="str">
        <f>SUBSTITUTE(CONCATENATE(G21,D21)," ","")</f>
        <v>PropertyGridButton</v>
      </c>
      <c r="C21" t="s">
        <v>33</v>
      </c>
      <c r="D21" t="str">
        <f>REPLACE(C21, 1, 2, "")</f>
        <v>Button</v>
      </c>
      <c r="E21" t="s">
        <v>92</v>
      </c>
      <c r="F21" t="str">
        <f>SUBSTITUTE(E21,"_","-")</f>
        <v>property-grid-32x32</v>
      </c>
      <c r="G21" t="s">
        <v>93</v>
      </c>
      <c r="H21" t="str">
        <f>IF(ISNUMBER(SEARCH("16x16",E21)), "icon-left","")</f>
        <v/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25">
      <c r="A22" s="5">
        <v>3</v>
      </c>
      <c r="B22" s="19" t="str">
        <f>SUBSTITUTE(CONCATENATE(G22,D22)," ","")</f>
        <v>ExitToolbar</v>
      </c>
      <c r="C22" s="20" t="s">
        <v>29</v>
      </c>
      <c r="D22" s="20" t="str">
        <f>REPLACE(C22, 1, 2, "")</f>
        <v>Toolbar</v>
      </c>
      <c r="E22" s="20"/>
      <c r="F22" s="20" t="str">
        <f>SUBSTITUTE(E22,"_","-")</f>
        <v/>
      </c>
      <c r="G22" s="20" t="s">
        <v>94</v>
      </c>
      <c r="H22" s="20" t="str">
        <f>IF(ISNUMBER(SEARCH("16x16",E22)), "icon-left","")</f>
        <v/>
      </c>
      <c r="I22" s="20"/>
      <c r="J22" s="20" t="s">
        <v>31</v>
      </c>
      <c r="K22" s="20" t="s">
        <v>32</v>
      </c>
      <c r="L22" s="20"/>
    </row>
    <row r="23" spans="1:12" x14ac:dyDescent="0.25">
      <c r="A23" s="5">
        <v>3.1</v>
      </c>
      <c r="B23" s="3" t="str">
        <f>SUBSTITUTE(CONCATENATE(G23,D23)," ","")</f>
        <v>ExitButton</v>
      </c>
      <c r="C23" t="s">
        <v>33</v>
      </c>
      <c r="D23" t="str">
        <f>REPLACE(C23, 1, 2, "")</f>
        <v>Button</v>
      </c>
      <c r="E23" t="s">
        <v>95</v>
      </c>
      <c r="F23" t="str">
        <f>SUBSTITUTE(E23,"_","-")</f>
        <v>exit-32x32</v>
      </c>
      <c r="G23" t="s">
        <v>94</v>
      </c>
      <c r="H23" t="str">
        <f>IF(ISNUMBER(SEARCH("16x16",E23)), "icon-left","")</f>
        <v/>
      </c>
      <c r="J23" t="s">
        <v>31</v>
      </c>
      <c r="K23" t="s">
        <v>36</v>
      </c>
      <c r="L23" t="str">
        <f>IF(ISNUMBER(SEARCH("16x16",E23)),"fix-button-sm",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E26" sqref="E26"/>
    </sheetView>
  </sheetViews>
  <sheetFormatPr defaultRowHeight="15" x14ac:dyDescent="0.25"/>
  <cols>
    <col min="1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96</v>
      </c>
      <c r="H2" s="8"/>
      <c r="I2" s="8"/>
      <c r="J2" s="15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97</v>
      </c>
      <c r="F3" t="str">
        <f t="shared" ref="F3:F26" si="2">SUBSTITUTE(E3,"_","-")</f>
        <v>well-new-32x32</v>
      </c>
      <c r="G3" t="s">
        <v>98</v>
      </c>
      <c r="H3" t="str">
        <f t="shared" ref="H3:H26" si="3">IF(ISNUMBER(SEARCH("16x16",E3)), "icon-left","")</f>
        <v/>
      </c>
      <c r="J3" s="15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99</v>
      </c>
      <c r="F4" t="str">
        <f t="shared" si="2"/>
        <v>well-header-edit-32x32</v>
      </c>
      <c r="G4" t="s">
        <v>100</v>
      </c>
      <c r="H4" t="str">
        <f t="shared" si="3"/>
        <v/>
      </c>
      <c r="J4" s="15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101</v>
      </c>
      <c r="F5" t="str">
        <f t="shared" si="2"/>
        <v>well-depth-convertion-32x32</v>
      </c>
      <c r="G5" t="s">
        <v>102</v>
      </c>
      <c r="H5" t="str">
        <f t="shared" si="3"/>
        <v/>
      </c>
      <c r="J5" s="1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103</v>
      </c>
      <c r="F6" t="str">
        <f t="shared" si="2"/>
        <v>curve-alias-32x32</v>
      </c>
      <c r="G6" t="s">
        <v>104</v>
      </c>
      <c r="H6" t="str">
        <f t="shared" si="3"/>
        <v/>
      </c>
      <c r="J6" s="15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105</v>
      </c>
      <c r="F7" t="str">
        <f t="shared" si="2"/>
        <v>family-edit-32x32</v>
      </c>
      <c r="G7" t="s">
        <v>106</v>
      </c>
      <c r="H7" t="str">
        <f t="shared" si="3"/>
        <v/>
      </c>
      <c r="J7" s="15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107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108</v>
      </c>
      <c r="H8" s="8" t="str">
        <f t="shared" si="3"/>
        <v/>
      </c>
      <c r="I8" s="8"/>
      <c r="J8" s="15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109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15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110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111</v>
      </c>
      <c r="F10" t="str">
        <f t="shared" si="2"/>
        <v>ascii-import-16x16</v>
      </c>
      <c r="G10" t="s">
        <v>112</v>
      </c>
      <c r="H10" t="str">
        <f t="shared" si="3"/>
        <v>icon-left</v>
      </c>
      <c r="J10" s="15" t="s">
        <v>31</v>
      </c>
      <c r="K10" t="s">
        <v>32</v>
      </c>
      <c r="L10" t="s">
        <v>49</v>
      </c>
    </row>
    <row r="11" spans="1:12" x14ac:dyDescent="0.25">
      <c r="A11" s="21" t="s">
        <v>113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111</v>
      </c>
      <c r="F11" t="str">
        <f t="shared" si="2"/>
        <v>ascii-import-16x16</v>
      </c>
      <c r="G11" t="s">
        <v>114</v>
      </c>
      <c r="H11" t="str">
        <f t="shared" si="3"/>
        <v>icon-left</v>
      </c>
      <c r="J11" s="15" t="s">
        <v>31</v>
      </c>
      <c r="K11" t="s">
        <v>32</v>
      </c>
      <c r="L11" t="s">
        <v>49</v>
      </c>
    </row>
    <row r="12" spans="1:12" x14ac:dyDescent="0.25">
      <c r="A12" s="21" t="s">
        <v>115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116</v>
      </c>
      <c r="F12" t="str">
        <f t="shared" si="2"/>
        <v>las-import-16x16</v>
      </c>
      <c r="G12" t="s">
        <v>117</v>
      </c>
      <c r="H12" t="str">
        <f t="shared" si="3"/>
        <v>icon-left</v>
      </c>
      <c r="J12" s="15" t="s">
        <v>31</v>
      </c>
      <c r="K12" t="s">
        <v>32</v>
      </c>
      <c r="L12" t="s">
        <v>49</v>
      </c>
    </row>
    <row r="13" spans="1:12" x14ac:dyDescent="0.25">
      <c r="A13" s="21" t="s">
        <v>118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116</v>
      </c>
      <c r="F13" t="str">
        <f t="shared" si="2"/>
        <v>las-import-16x16</v>
      </c>
      <c r="G13" t="s">
        <v>119</v>
      </c>
      <c r="H13" t="str">
        <f t="shared" si="3"/>
        <v>icon-left</v>
      </c>
      <c r="J13" s="15" t="s">
        <v>31</v>
      </c>
      <c r="K13" t="s">
        <v>32</v>
      </c>
      <c r="L13" t="s">
        <v>49</v>
      </c>
    </row>
    <row r="14" spans="1:12" x14ac:dyDescent="0.25">
      <c r="A14" s="21" t="s">
        <v>120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121</v>
      </c>
      <c r="F14" t="str">
        <f t="shared" si="2"/>
        <v>curve-listing-16x16</v>
      </c>
      <c r="G14" t="s">
        <v>122</v>
      </c>
      <c r="H14" t="str">
        <f t="shared" si="3"/>
        <v>icon-left</v>
      </c>
      <c r="J14" s="15" t="s">
        <v>31</v>
      </c>
      <c r="K14" t="s">
        <v>32</v>
      </c>
      <c r="L14" t="s">
        <v>49</v>
      </c>
    </row>
    <row r="15" spans="1:12" x14ac:dyDescent="0.25">
      <c r="A15" s="21" t="s">
        <v>123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124</v>
      </c>
      <c r="F15" t="str">
        <f t="shared" si="2"/>
        <v>load-16x16</v>
      </c>
      <c r="G15" t="s">
        <v>125</v>
      </c>
      <c r="H15" t="str">
        <f t="shared" si="3"/>
        <v>icon-left</v>
      </c>
      <c r="J15" s="15" t="s">
        <v>31</v>
      </c>
      <c r="K15" t="s">
        <v>32</v>
      </c>
      <c r="L15" t="s">
        <v>49</v>
      </c>
    </row>
    <row r="16" spans="1:12" x14ac:dyDescent="0.25">
      <c r="A16" s="21" t="s">
        <v>126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127</v>
      </c>
      <c r="F16" t="str">
        <f t="shared" si="2"/>
        <v>well-header-edit-16x16</v>
      </c>
      <c r="G16" t="s">
        <v>128</v>
      </c>
      <c r="H16" t="str">
        <f t="shared" si="3"/>
        <v>icon-left</v>
      </c>
      <c r="J16" s="15" t="s">
        <v>31</v>
      </c>
      <c r="K16" t="s">
        <v>32</v>
      </c>
      <c r="L16" t="s">
        <v>49</v>
      </c>
    </row>
    <row r="17" spans="1:12" x14ac:dyDescent="0.25">
      <c r="A17" s="21" t="s">
        <v>129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127</v>
      </c>
      <c r="F17" t="str">
        <f t="shared" si="2"/>
        <v>well-header-edit-16x16</v>
      </c>
      <c r="G17" t="s">
        <v>130</v>
      </c>
      <c r="H17" t="str">
        <f t="shared" si="3"/>
        <v>icon-left</v>
      </c>
      <c r="J17" s="15" t="s">
        <v>31</v>
      </c>
      <c r="K17" t="s">
        <v>32</v>
      </c>
      <c r="L17" t="s">
        <v>49</v>
      </c>
    </row>
    <row r="18" spans="1:12" x14ac:dyDescent="0.25">
      <c r="A18" s="11" t="s">
        <v>131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132</v>
      </c>
      <c r="F18" s="13" t="str">
        <f t="shared" si="2"/>
        <v>file-export-32x32</v>
      </c>
      <c r="G18" s="12" t="s">
        <v>133</v>
      </c>
      <c r="H18" s="13" t="str">
        <f t="shared" si="3"/>
        <v/>
      </c>
      <c r="I18" s="13"/>
      <c r="J18" s="15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134</v>
      </c>
      <c r="F19" t="str">
        <f t="shared" si="2"/>
        <v>ascii-export-16x16</v>
      </c>
      <c r="G19" t="s">
        <v>135</v>
      </c>
      <c r="H19" t="str">
        <f t="shared" si="3"/>
        <v>icon-left</v>
      </c>
      <c r="J19" s="15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134</v>
      </c>
      <c r="F20" t="str">
        <f t="shared" si="2"/>
        <v>ascii-export-16x16</v>
      </c>
      <c r="G20" t="s">
        <v>136</v>
      </c>
      <c r="H20" t="str">
        <f t="shared" si="3"/>
        <v>icon-left</v>
      </c>
      <c r="J20" s="15" t="s">
        <v>31</v>
      </c>
      <c r="K20" t="s">
        <v>32</v>
      </c>
      <c r="L20" t="s">
        <v>49</v>
      </c>
    </row>
    <row r="21" spans="1:12" x14ac:dyDescent="0.25">
      <c r="A21" s="21" t="s">
        <v>137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138</v>
      </c>
      <c r="F21" t="str">
        <f t="shared" si="2"/>
        <v>las-export-16x16</v>
      </c>
      <c r="G21" t="s">
        <v>139</v>
      </c>
      <c r="H21" t="str">
        <f t="shared" si="3"/>
        <v>icon-left</v>
      </c>
      <c r="J21" s="15" t="s">
        <v>31</v>
      </c>
      <c r="K21" t="s">
        <v>32</v>
      </c>
      <c r="L21" t="s">
        <v>49</v>
      </c>
    </row>
    <row r="22" spans="1:12" x14ac:dyDescent="0.25">
      <c r="A22" s="21" t="s">
        <v>140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138</v>
      </c>
      <c r="F22" t="str">
        <f t="shared" si="2"/>
        <v>las-export-16x16</v>
      </c>
      <c r="G22" t="s">
        <v>141</v>
      </c>
      <c r="H22" t="str">
        <f t="shared" si="3"/>
        <v>icon-left</v>
      </c>
      <c r="J22" s="15" t="s">
        <v>31</v>
      </c>
      <c r="K22" t="s">
        <v>32</v>
      </c>
      <c r="L22" t="s">
        <v>49</v>
      </c>
    </row>
    <row r="23" spans="1:12" x14ac:dyDescent="0.25">
      <c r="A23" s="21" t="s">
        <v>142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121</v>
      </c>
      <c r="F23" t="str">
        <f t="shared" si="2"/>
        <v>curve-listing-16x16</v>
      </c>
      <c r="G23" t="s">
        <v>143</v>
      </c>
      <c r="H23" t="str">
        <f t="shared" si="3"/>
        <v>icon-left</v>
      </c>
      <c r="J23" s="15" t="s">
        <v>31</v>
      </c>
      <c r="K23" t="s">
        <v>32</v>
      </c>
      <c r="L23" t="s">
        <v>49</v>
      </c>
    </row>
    <row r="24" spans="1:12" x14ac:dyDescent="0.25">
      <c r="A24" s="21" t="s">
        <v>144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127</v>
      </c>
      <c r="F24" t="str">
        <f t="shared" si="2"/>
        <v>well-header-edit-16x16</v>
      </c>
      <c r="G24" t="s">
        <v>125</v>
      </c>
      <c r="H24" t="str">
        <f t="shared" si="3"/>
        <v>icon-left</v>
      </c>
      <c r="J24" s="15" t="s">
        <v>31</v>
      </c>
      <c r="K24" t="s">
        <v>32</v>
      </c>
      <c r="L24" t="s">
        <v>49</v>
      </c>
    </row>
    <row r="25" spans="1:12" x14ac:dyDescent="0.25">
      <c r="A25" s="21" t="s">
        <v>145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127</v>
      </c>
      <c r="F25" t="str">
        <f t="shared" si="2"/>
        <v>well-header-edit-16x16</v>
      </c>
      <c r="G25" t="s">
        <v>146</v>
      </c>
      <c r="H25" t="str">
        <f t="shared" si="3"/>
        <v>icon-left</v>
      </c>
      <c r="J25" s="15" t="s">
        <v>31</v>
      </c>
      <c r="K25" t="s">
        <v>32</v>
      </c>
      <c r="L25" t="s">
        <v>49</v>
      </c>
    </row>
    <row r="26" spans="1:12" x14ac:dyDescent="0.25">
      <c r="A26" s="21" t="s">
        <v>147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148</v>
      </c>
      <c r="F26" t="str">
        <f t="shared" si="2"/>
        <v>export-well-top-16x16</v>
      </c>
      <c r="G26" t="s">
        <v>149</v>
      </c>
      <c r="H26" t="str">
        <f t="shared" si="3"/>
        <v>icon-left</v>
      </c>
      <c r="J26" s="15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workbookViewId="0">
      <selection activeCell="B31" sqref="B31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150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151</v>
      </c>
      <c r="F3" t="str">
        <f t="shared" ref="F3:F38" si="2">SUBSTITUTE(E3,"_","-")</f>
        <v>logplot-blank-32x32</v>
      </c>
      <c r="G3" t="s">
        <v>152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153</v>
      </c>
      <c r="F4" t="str">
        <f t="shared" si="2"/>
        <v>logplot-triple-combo-32x32</v>
      </c>
      <c r="G4" t="s">
        <v>154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155</v>
      </c>
      <c r="F5" t="str">
        <f t="shared" si="2"/>
        <v>logplot-predefine-RHOB-NPHI-32x32</v>
      </c>
      <c r="G5" t="s">
        <v>156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157</v>
      </c>
      <c r="F6" t="str">
        <f t="shared" si="2"/>
        <v>logplot-predefine-RDT-32x32</v>
      </c>
      <c r="G6" t="s">
        <v>158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159</v>
      </c>
      <c r="F7" s="13" t="str">
        <f t="shared" si="2"/>
        <v>logplot-more-32x32</v>
      </c>
      <c r="G7" s="13" t="s">
        <v>160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161</v>
      </c>
      <c r="F8" t="str">
        <f t="shared" si="2"/>
        <v>tri-tracks-blank-16x16</v>
      </c>
      <c r="G8" t="s">
        <v>162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163</v>
      </c>
      <c r="F9" t="str">
        <f t="shared" si="2"/>
        <v>curve-input-16x16</v>
      </c>
      <c r="G9" t="s">
        <v>164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165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166</v>
      </c>
      <c r="F10" t="str">
        <f t="shared" si="2"/>
        <v>logplot-lythosyn-curve-16x16</v>
      </c>
      <c r="G10" t="s">
        <v>167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168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169</v>
      </c>
      <c r="F11" t="str">
        <f t="shared" si="2"/>
        <v>logplot-syn-curve-16x16</v>
      </c>
      <c r="G11" t="s">
        <v>170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171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172</v>
      </c>
      <c r="F12" t="str">
        <f t="shared" si="2"/>
        <v>logplot-result-16x16</v>
      </c>
      <c r="G12" t="s">
        <v>173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174</v>
      </c>
      <c r="H13" s="8" t="str">
        <f t="shared" si="3"/>
        <v/>
      </c>
      <c r="I13" s="8"/>
      <c r="J13" t="s">
        <v>31</v>
      </c>
      <c r="K13" t="s">
        <v>32</v>
      </c>
      <c r="L13" s="8" t="s">
        <v>175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176</v>
      </c>
      <c r="F14" t="str">
        <f t="shared" si="2"/>
        <v>crossplot-new-16x16</v>
      </c>
      <c r="G14" t="s">
        <v>177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178</v>
      </c>
      <c r="F15" t="str">
        <f t="shared" si="2"/>
        <v>crossplot-result-16x16</v>
      </c>
      <c r="G15" t="s">
        <v>179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180</v>
      </c>
      <c r="F16" t="str">
        <f t="shared" si="2"/>
        <v>crossplot-predefine-ND-16x16</v>
      </c>
      <c r="G16" t="s">
        <v>181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182</v>
      </c>
      <c r="F17" t="str">
        <f t="shared" si="2"/>
        <v>crossplot-predefine-NG-16x16</v>
      </c>
      <c r="G17" t="s">
        <v>183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182</v>
      </c>
      <c r="F18" t="str">
        <f t="shared" si="2"/>
        <v>crossplot-predefine-NG-16x16</v>
      </c>
      <c r="G18" t="s">
        <v>184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178</v>
      </c>
      <c r="F19" s="13" t="str">
        <f t="shared" si="2"/>
        <v>crossplot-result-16x16</v>
      </c>
      <c r="G19" s="13" t="s">
        <v>185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186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187</v>
      </c>
      <c r="F20" t="str">
        <f t="shared" si="2"/>
        <v>crossplot-predefine-NS-16x16</v>
      </c>
      <c r="G20" t="s">
        <v>188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189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182</v>
      </c>
      <c r="F21" t="str">
        <f t="shared" si="2"/>
        <v>crossplot-predefine-NG-16x16</v>
      </c>
      <c r="G21" t="s">
        <v>190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191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192</v>
      </c>
      <c r="F22" t="str">
        <f t="shared" si="2"/>
        <v>crossplot-predefine-Rt-16x16</v>
      </c>
      <c r="G22" t="s">
        <v>193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194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195</v>
      </c>
      <c r="F23" t="str">
        <f t="shared" si="2"/>
        <v>crossplot-predefine-DS-16x16</v>
      </c>
      <c r="G23" t="s">
        <v>196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197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198</v>
      </c>
      <c r="F24" t="str">
        <f t="shared" si="2"/>
        <v>crossplot-predefine-DRt-16x16</v>
      </c>
      <c r="G24" t="s">
        <v>199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200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201</v>
      </c>
      <c r="F25" t="str">
        <f t="shared" si="2"/>
        <v>crossplot-predefine-SD-16x16</v>
      </c>
      <c r="G25" t="s">
        <v>202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203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204</v>
      </c>
      <c r="F26" t="str">
        <f t="shared" si="2"/>
        <v>crossplot-predefine-SRt-16x16</v>
      </c>
      <c r="G26" t="s">
        <v>205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206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207</v>
      </c>
      <c r="F27" t="str">
        <f t="shared" si="2"/>
        <v>crossplot-predefine-RtRxo-16x16</v>
      </c>
      <c r="G27" t="s">
        <v>208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209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210</v>
      </c>
      <c r="F28" t="str">
        <f t="shared" si="2"/>
        <v>crossplot-blank-16x16</v>
      </c>
      <c r="G28" t="s">
        <v>211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212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213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214</v>
      </c>
      <c r="F30" t="str">
        <f t="shared" si="2"/>
        <v>histogram-new-32x32</v>
      </c>
      <c r="G30" t="s">
        <v>215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216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217</v>
      </c>
      <c r="F31" t="str">
        <f t="shared" si="2"/>
        <v>histogram-predefine-GR-32x32</v>
      </c>
      <c r="G31" t="s">
        <v>218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219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220</v>
      </c>
      <c r="F32" t="str">
        <f t="shared" si="2"/>
        <v>histogram-predefine-DT-32x32</v>
      </c>
      <c r="G32" t="s">
        <v>221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222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223</v>
      </c>
      <c r="F33" t="str">
        <f t="shared" si="2"/>
        <v>histogram-predefine-NPHI-32x32</v>
      </c>
      <c r="G33" t="s">
        <v>224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225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226</v>
      </c>
      <c r="F34" t="str">
        <f t="shared" si="2"/>
        <v>histogram-predefine-RHOB-32x32</v>
      </c>
      <c r="G34" t="s">
        <v>227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228</v>
      </c>
      <c r="F35" s="13" t="str">
        <f t="shared" si="2"/>
        <v>histogram-result-32x32</v>
      </c>
      <c r="G35" s="13" t="s">
        <v>229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230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231</v>
      </c>
      <c r="F36" t="str">
        <f t="shared" si="2"/>
        <v>histogram-result-16x16</v>
      </c>
      <c r="G36" t="s">
        <v>232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233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234</v>
      </c>
      <c r="F37" t="str">
        <f t="shared" si="2"/>
        <v>histogram-predefine-LLD-16x16</v>
      </c>
      <c r="G37" t="s">
        <v>235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236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237</v>
      </c>
      <c r="F38" t="str">
        <f t="shared" si="2"/>
        <v>histogram-predefine-MSFL-16x16</v>
      </c>
      <c r="G38" t="s">
        <v>238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3" spans="1:12" x14ac:dyDescent="0.25">
      <c r="C43" s="15"/>
      <c r="G43" s="15"/>
    </row>
    <row r="48" spans="1:12" x14ac:dyDescent="0.25">
      <c r="C48" s="15"/>
      <c r="G48" s="15"/>
    </row>
    <row r="54" spans="3:7" x14ac:dyDescent="0.25">
      <c r="C54" s="15"/>
      <c r="G54" s="15"/>
    </row>
    <row r="60" spans="3:7" x14ac:dyDescent="0.25">
      <c r="C60" s="15"/>
      <c r="G60" s="15"/>
    </row>
    <row r="70" spans="3:7" x14ac:dyDescent="0.25">
      <c r="C70" s="15"/>
      <c r="G70" s="15"/>
    </row>
    <row r="76" spans="3:7" x14ac:dyDescent="0.25">
      <c r="C76" s="15"/>
      <c r="G76" s="15"/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workbookViewId="0">
      <selection activeCell="B16" sqref="B16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239</v>
      </c>
      <c r="H2" s="8"/>
      <c r="I2" s="8"/>
      <c r="J2" t="s">
        <v>31</v>
      </c>
      <c r="K2" t="s">
        <v>32</v>
      </c>
      <c r="L2" t="s">
        <v>240</v>
      </c>
    </row>
    <row r="3" spans="1:12" x14ac:dyDescent="0.25">
      <c r="A3" s="9" t="s">
        <v>241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242</v>
      </c>
      <c r="F3" t="str">
        <f t="shared" ref="F3:F32" si="2">SUBSTITUTE(E3,"_","-")</f>
        <v>curve-new-32x32</v>
      </c>
      <c r="G3" t="s">
        <v>243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244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245</v>
      </c>
      <c r="F4" t="str">
        <f t="shared" si="2"/>
        <v>edit-curve-text-32x32</v>
      </c>
      <c r="G4" t="s">
        <v>246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247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248</v>
      </c>
      <c r="F5" s="12" t="str">
        <f t="shared" si="2"/>
        <v>curve-edit-32x32</v>
      </c>
      <c r="G5" s="12" t="s">
        <v>249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250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121</v>
      </c>
      <c r="F6" t="str">
        <f t="shared" si="2"/>
        <v>curve-listing-16x16</v>
      </c>
      <c r="G6" t="s">
        <v>251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252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253</v>
      </c>
      <c r="F7" t="str">
        <f t="shared" si="2"/>
        <v>curve-interactive-edit-16x16</v>
      </c>
      <c r="G7" t="s">
        <v>254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255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256</v>
      </c>
      <c r="F8" t="str">
        <f t="shared" si="2"/>
        <v>curve-interactive-baseline-edit-16x16</v>
      </c>
      <c r="G8" t="s">
        <v>257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258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259</v>
      </c>
      <c r="F9" s="12" t="str">
        <f t="shared" si="2"/>
        <v>curve-splice-32x32</v>
      </c>
      <c r="G9" s="12" t="s">
        <v>260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261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262</v>
      </c>
      <c r="F10" t="str">
        <f t="shared" si="2"/>
        <v>cureve-splice-16x16</v>
      </c>
      <c r="G10" t="s">
        <v>263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264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265</v>
      </c>
      <c r="F11" t="str">
        <f t="shared" si="2"/>
        <v>curve-splice-interactive-16x16</v>
      </c>
      <c r="G11" t="s">
        <v>266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79</v>
      </c>
      <c r="F12" t="str">
        <f t="shared" si="2"/>
        <v>caculation-multilinerregression-16x16</v>
      </c>
      <c r="G12" t="s">
        <v>267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268</v>
      </c>
      <c r="F13" t="str">
        <f t="shared" si="2"/>
        <v>curve-header-edit-16x16</v>
      </c>
      <c r="G13" t="s">
        <v>269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270</v>
      </c>
      <c r="F14" t="str">
        <f t="shared" si="2"/>
        <v>curve-fill-data-gaps-16x16</v>
      </c>
      <c r="G14" t="s">
        <v>271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272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273</v>
      </c>
      <c r="F15" t="str">
        <f t="shared" si="2"/>
        <v>curve-filter-16x16</v>
      </c>
      <c r="G15" t="s">
        <v>274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275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276</v>
      </c>
      <c r="F16" t="str">
        <f t="shared" si="2"/>
        <v>curve-convolution-16x16</v>
      </c>
      <c r="G16" t="s">
        <v>277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278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279</v>
      </c>
      <c r="F17" t="str">
        <f t="shared" si="2"/>
        <v>curve-deconvolution-16x16</v>
      </c>
      <c r="G17" t="s">
        <v>280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281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282</v>
      </c>
      <c r="F18" t="str">
        <f t="shared" si="2"/>
        <v>curve-edit-16x16</v>
      </c>
      <c r="G18" t="s">
        <v>283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284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285</v>
      </c>
      <c r="F19" t="str">
        <f t="shared" si="2"/>
        <v>curve-rescale-16x16</v>
      </c>
      <c r="G19" t="s">
        <v>286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287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288</v>
      </c>
      <c r="F20" t="str">
        <f t="shared" si="2"/>
        <v>curve-compare-16x16</v>
      </c>
      <c r="G20" t="s">
        <v>289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290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291</v>
      </c>
      <c r="F21" t="str">
        <f t="shared" si="2"/>
        <v>curve-average-16x16</v>
      </c>
      <c r="G21" t="s">
        <v>292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293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294</v>
      </c>
      <c r="F22" t="str">
        <f t="shared" si="2"/>
        <v>formation-resistivity-16x16</v>
      </c>
      <c r="G22" t="s">
        <v>295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296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297</v>
      </c>
      <c r="F23" t="str">
        <f t="shared" si="2"/>
        <v>badhole-coal-salt-16x16</v>
      </c>
      <c r="G23" t="s">
        <v>298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20" customFormat="1" x14ac:dyDescent="0.25">
      <c r="A24" s="22" t="s">
        <v>107</v>
      </c>
      <c r="B24" s="20" t="str">
        <f t="shared" si="0"/>
        <v>UserFormulaToolbar</v>
      </c>
      <c r="C24" s="20" t="s">
        <v>29</v>
      </c>
      <c r="D24" s="20" t="str">
        <f t="shared" si="1"/>
        <v>Toolbar</v>
      </c>
      <c r="F24" s="20" t="str">
        <f t="shared" si="2"/>
        <v/>
      </c>
      <c r="G24" s="20" t="s">
        <v>299</v>
      </c>
      <c r="H24" s="20" t="str">
        <f t="shared" si="3"/>
        <v/>
      </c>
      <c r="J24" s="20" t="s">
        <v>31</v>
      </c>
      <c r="K24" s="20" t="s">
        <v>32</v>
      </c>
      <c r="L24" s="20" t="s">
        <v>300</v>
      </c>
    </row>
    <row r="25" spans="1:12" x14ac:dyDescent="0.25">
      <c r="A25" s="9" t="s">
        <v>301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302</v>
      </c>
      <c r="F25" t="str">
        <f t="shared" si="2"/>
        <v>user-formula-16x16</v>
      </c>
      <c r="G25" t="s">
        <v>299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131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303</v>
      </c>
      <c r="F26" t="str">
        <f t="shared" si="2"/>
        <v>user-formula-multiline-16x16</v>
      </c>
      <c r="G26" t="s">
        <v>304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305</v>
      </c>
      <c r="F27" t="str">
        <f t="shared" si="2"/>
        <v>python-program-16x16</v>
      </c>
      <c r="G27" t="s">
        <v>306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20" customFormat="1" x14ac:dyDescent="0.25">
      <c r="A28" s="23" t="s">
        <v>307</v>
      </c>
      <c r="B28" s="19" t="str">
        <f t="shared" si="0"/>
        <v>CalculationToolbar</v>
      </c>
      <c r="C28" s="20" t="s">
        <v>29</v>
      </c>
      <c r="D28" s="20" t="str">
        <f t="shared" si="1"/>
        <v>Toolbar</v>
      </c>
      <c r="F28" s="20" t="str">
        <f t="shared" si="2"/>
        <v/>
      </c>
      <c r="G28" s="20" t="s">
        <v>308</v>
      </c>
      <c r="H28" s="20" t="str">
        <f t="shared" si="3"/>
        <v/>
      </c>
      <c r="J28" s="20" t="s">
        <v>31</v>
      </c>
      <c r="K28" s="20" t="s">
        <v>32</v>
      </c>
      <c r="L28" s="20" t="s">
        <v>309</v>
      </c>
    </row>
    <row r="29" spans="1:12" x14ac:dyDescent="0.25">
      <c r="A29" s="9" t="s">
        <v>213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310</v>
      </c>
      <c r="F29" t="str">
        <f t="shared" si="2"/>
        <v>true-vertical-depth-32x32</v>
      </c>
      <c r="G29" t="s">
        <v>311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216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312</v>
      </c>
      <c r="F30" t="str">
        <f t="shared" si="2"/>
        <v>pca-analysis-16x16</v>
      </c>
      <c r="G30" t="s">
        <v>313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219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79</v>
      </c>
      <c r="F31" t="str">
        <f t="shared" si="2"/>
        <v>caculation-multilinerregression-16x16</v>
      </c>
      <c r="G31" t="s">
        <v>314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222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315</v>
      </c>
      <c r="F32" t="str">
        <f t="shared" si="2"/>
        <v>Neural-Network-16x16</v>
      </c>
      <c r="G32" t="s">
        <v>316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30" zoomScaleNormal="130" workbookViewId="0">
      <selection activeCell="E22" sqref="E22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20" customFormat="1" x14ac:dyDescent="0.25">
      <c r="A2" s="22">
        <v>1</v>
      </c>
      <c r="B2" s="20" t="str">
        <f t="shared" ref="B2:B24" si="0">SUBSTITUTE(CONCATENATE(G2,D2)," ","")</f>
        <v>Basement/TightSandstoneToolbar</v>
      </c>
      <c r="C2" s="20" t="s">
        <v>29</v>
      </c>
      <c r="D2" s="20" t="str">
        <f t="shared" ref="D2:D24" si="1">REPLACE(C2, 1, 2, "")</f>
        <v>Toolbar</v>
      </c>
      <c r="F2" s="20" t="str">
        <f t="shared" ref="F2:F24" si="2">SUBSTITUTE(E2,"_","-")</f>
        <v/>
      </c>
      <c r="G2" s="20" t="s">
        <v>317</v>
      </c>
      <c r="J2" s="20" t="s">
        <v>31</v>
      </c>
      <c r="K2" s="20" t="s">
        <v>32</v>
      </c>
      <c r="L2" s="20" t="s">
        <v>318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319</v>
      </c>
      <c r="F3" t="str">
        <f t="shared" si="2"/>
        <v>mineral-zone-edit-32x32</v>
      </c>
      <c r="G3" t="s">
        <v>320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321</v>
      </c>
      <c r="F4" t="str">
        <f t="shared" si="2"/>
        <v>curve-input-32x32</v>
      </c>
      <c r="G4" t="s">
        <v>322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323</v>
      </c>
      <c r="F5" t="str">
        <f t="shared" si="2"/>
        <v>fluid-input-32x32</v>
      </c>
      <c r="G5" t="s">
        <v>324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325</v>
      </c>
      <c r="F6" t="str">
        <f t="shared" si="2"/>
        <v>mineral-zone-parameter-build-16x16</v>
      </c>
      <c r="G6" t="s">
        <v>326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327</v>
      </c>
      <c r="F7" t="str">
        <f t="shared" si="2"/>
        <v>mineral-zone-edit-16x16</v>
      </c>
      <c r="G7" t="s">
        <v>328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329</v>
      </c>
      <c r="F8" t="str">
        <f t="shared" si="2"/>
        <v>multi-mineral-solver-16x16</v>
      </c>
      <c r="G8" t="s">
        <v>330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331</v>
      </c>
      <c r="F9" t="str">
        <f t="shared" si="2"/>
        <v>Vclay-16x16</v>
      </c>
      <c r="G9" t="s">
        <v>332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333</v>
      </c>
      <c r="F10" t="str">
        <f t="shared" si="2"/>
        <v>secondary-porosity-16x16</v>
      </c>
      <c r="G10" t="s">
        <v>334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335</v>
      </c>
      <c r="F11" t="str">
        <f t="shared" si="2"/>
        <v>calculate-open-porosity-16x16</v>
      </c>
      <c r="G11" t="s">
        <v>336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278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333</v>
      </c>
      <c r="F12" t="str">
        <f t="shared" si="2"/>
        <v>secondary-porosity-16x16</v>
      </c>
      <c r="G12" t="s">
        <v>337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281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338</v>
      </c>
      <c r="F13" t="str">
        <f t="shared" si="2"/>
        <v>fracture-porosity-permeability-16x16</v>
      </c>
      <c r="G13" t="s">
        <v>339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284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340</v>
      </c>
      <c r="F14" t="str">
        <f t="shared" si="2"/>
        <v>phi2fil-phio-16x16</v>
      </c>
      <c r="G14" t="s">
        <v>341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287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342</v>
      </c>
      <c r="F15" t="str">
        <f t="shared" si="2"/>
        <v>mineral-volume-16x16</v>
      </c>
      <c r="G15" t="s">
        <v>343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290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344</v>
      </c>
      <c r="F16" t="str">
        <f t="shared" si="2"/>
        <v>water-saturation-16x16</v>
      </c>
      <c r="G16" t="s">
        <v>345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293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346</v>
      </c>
      <c r="F17" t="str">
        <f t="shared" si="2"/>
        <v>calculate-permeability-16x16</v>
      </c>
      <c r="G17" t="s">
        <v>347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296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348</v>
      </c>
      <c r="F18" t="str">
        <f t="shared" si="2"/>
        <v>summation-16x16</v>
      </c>
      <c r="G18" t="s">
        <v>349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350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273</v>
      </c>
      <c r="F19" t="str">
        <f t="shared" si="2"/>
        <v>curve-filter-16x16</v>
      </c>
      <c r="G19" t="s">
        <v>351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20" customFormat="1" x14ac:dyDescent="0.25">
      <c r="A20" s="22">
        <v>2</v>
      </c>
      <c r="B20" s="20" t="str">
        <f t="shared" si="0"/>
        <v>ClasticToolbar</v>
      </c>
      <c r="C20" s="20" t="s">
        <v>29</v>
      </c>
      <c r="D20" s="20" t="str">
        <f t="shared" si="1"/>
        <v>Toolbar</v>
      </c>
      <c r="F20" s="20" t="str">
        <f t="shared" si="2"/>
        <v/>
      </c>
      <c r="G20" s="20" t="s">
        <v>352</v>
      </c>
      <c r="H20" s="20" t="str">
        <f t="shared" si="3"/>
        <v/>
      </c>
      <c r="J20" s="20" t="s">
        <v>31</v>
      </c>
      <c r="K20" s="20" t="s">
        <v>32</v>
      </c>
      <c r="L20" s="20" t="s">
        <v>175</v>
      </c>
    </row>
    <row r="21" spans="1:12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353</v>
      </c>
      <c r="F21" t="str">
        <f t="shared" si="2"/>
        <v>sand-32x32</v>
      </c>
      <c r="G21" t="s">
        <v>354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355</v>
      </c>
      <c r="F22" t="str">
        <f t="shared" si="2"/>
        <v>clay-volume-16x16</v>
      </c>
      <c r="G22" t="s">
        <v>356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344</v>
      </c>
      <c r="F23" t="str">
        <f t="shared" si="2"/>
        <v>water-saturation-16x16</v>
      </c>
      <c r="G23" t="s">
        <v>357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2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348</v>
      </c>
      <c r="F24" t="str">
        <f t="shared" si="2"/>
        <v>summation-16x16</v>
      </c>
      <c r="G24" t="s">
        <v>349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2" x14ac:dyDescent="0.25">
      <c r="A25"/>
      <c r="H25" t="str">
        <f t="shared" si="3"/>
        <v/>
      </c>
    </row>
    <row r="26" spans="1:12" x14ac:dyDescent="0.25">
      <c r="A26"/>
      <c r="H26" t="str">
        <f t="shared" si="3"/>
        <v/>
      </c>
    </row>
    <row r="27" spans="1:12" x14ac:dyDescent="0.25">
      <c r="H27" t="str">
        <f t="shared" si="3"/>
        <v/>
      </c>
    </row>
    <row r="28" spans="1:12" x14ac:dyDescent="0.25">
      <c r="A28" s="15"/>
      <c r="B28" s="15"/>
      <c r="C28" s="15"/>
      <c r="D28" s="15"/>
      <c r="G28" s="15"/>
      <c r="H28" t="str">
        <f t="shared" si="3"/>
        <v/>
      </c>
    </row>
    <row r="29" spans="1:12" x14ac:dyDescent="0.25">
      <c r="A29" s="3"/>
      <c r="B29" s="3"/>
      <c r="D29" s="3"/>
      <c r="H29" t="str">
        <f t="shared" si="3"/>
        <v/>
      </c>
    </row>
    <row r="30" spans="1:12" x14ac:dyDescent="0.25">
      <c r="A30" s="3"/>
      <c r="B30" s="3"/>
      <c r="D30" s="3"/>
      <c r="H30" t="str">
        <f t="shared" si="3"/>
        <v/>
      </c>
    </row>
    <row r="31" spans="1:12" x14ac:dyDescent="0.25">
      <c r="A31" s="3"/>
      <c r="B31" s="3"/>
      <c r="D31" s="3"/>
      <c r="H31" t="str">
        <f t="shared" si="3"/>
        <v/>
      </c>
    </row>
    <row r="32" spans="1:12" x14ac:dyDescent="0.25">
      <c r="A32" s="3"/>
      <c r="B32" s="3"/>
      <c r="D32" s="3"/>
      <c r="H32" t="str">
        <f t="shared" si="3"/>
        <v/>
      </c>
    </row>
    <row r="33" spans="1:8" x14ac:dyDescent="0.25">
      <c r="A33" s="3"/>
      <c r="B33" s="3"/>
      <c r="D33" s="3"/>
      <c r="H33" t="str">
        <f t="shared" si="3"/>
        <v/>
      </c>
    </row>
    <row r="34" spans="1:8" x14ac:dyDescent="0.25">
      <c r="B34" s="3"/>
      <c r="D34" s="3"/>
      <c r="H34" t="str">
        <f t="shared" si="3"/>
        <v/>
      </c>
    </row>
    <row r="35" spans="1:8" x14ac:dyDescent="0.25">
      <c r="B35" s="3"/>
      <c r="D35" s="3"/>
      <c r="H35" t="str">
        <f t="shared" si="3"/>
        <v/>
      </c>
    </row>
    <row r="36" spans="1:8" x14ac:dyDescent="0.25">
      <c r="B36" s="3"/>
      <c r="D36" s="3"/>
      <c r="H36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E5" sqref="E5"/>
    </sheetView>
  </sheetViews>
  <sheetFormatPr defaultRowHeight="15" x14ac:dyDescent="0.25"/>
  <cols>
    <col min="1" max="1" width="8.7109375" style="5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358</v>
      </c>
      <c r="H2" s="8"/>
      <c r="I2" s="8"/>
      <c r="J2" t="s">
        <v>31</v>
      </c>
      <c r="K2" t="s">
        <v>32</v>
      </c>
    </row>
    <row r="3" spans="1:12" x14ac:dyDescent="0.25">
      <c r="A3" s="9" t="s">
        <v>241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359</v>
      </c>
      <c r="F3" t="str">
        <f>SUBSTITUTE(E3,"_","-")</f>
        <v>help-32x32</v>
      </c>
      <c r="G3" t="s">
        <v>358</v>
      </c>
      <c r="H3" t="str">
        <f>IF(ISNUMBER(SEARCH("16x16",E3)), "icon-left","")</f>
        <v/>
      </c>
      <c r="J3" t="s">
        <v>31</v>
      </c>
      <c r="K3" t="s">
        <v>32</v>
      </c>
      <c r="L3" t="s">
        <v>360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361</v>
      </c>
      <c r="F4" t="str">
        <f>SUBSTITUTE(E4,"_","-")</f>
        <v>info-frp-32x32</v>
      </c>
      <c r="G4" t="s">
        <v>362</v>
      </c>
      <c r="H4" t="str">
        <f>IF(ISNUMBER(SEARCH("16x16",E4)), "icon-left","")</f>
        <v/>
      </c>
      <c r="J4" t="s">
        <v>31</v>
      </c>
      <c r="K4" t="s">
        <v>32</v>
      </c>
      <c r="L4" t="s">
        <v>360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363</v>
      </c>
      <c r="F5" t="str">
        <f>SUBSTITUTE(E5,"_","-")</f>
        <v>unlock1-32x32</v>
      </c>
      <c r="G5" t="s">
        <v>364</v>
      </c>
      <c r="H5" t="str">
        <f>IF(ISNUMBER(SEARCH("16x16",E5)), "icon-left","")</f>
        <v/>
      </c>
      <c r="J5" t="s">
        <v>31</v>
      </c>
      <c r="K5" t="s">
        <v>32</v>
      </c>
      <c r="L5" t="s">
        <v>360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I13" sqref="I13"/>
    </sheetView>
  </sheetViews>
  <sheetFormatPr defaultRowHeight="15" x14ac:dyDescent="0.25"/>
  <cols>
    <col min="1" max="1" width="8.7109375" style="5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359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365</v>
      </c>
      <c r="D4" t="str">
        <f>REPLACE(C4, 1, 2, "")</f>
        <v>Treeview</v>
      </c>
      <c r="E4" t="s">
        <v>361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366</v>
      </c>
      <c r="D5" s="2" t="str">
        <f>REPLACE(C5, 1, 2, "")</f>
        <v>Tabs</v>
      </c>
      <c r="E5" s="8"/>
      <c r="F5" s="8" t="str">
        <f>SUBSTITUTE(E5,"_","-")</f>
        <v/>
      </c>
      <c r="G5" s="8" t="s">
        <v>367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368</v>
      </c>
      <c r="D6" t="str">
        <f>REPLACE(C6, 1, 2, "")</f>
        <v>List</v>
      </c>
      <c r="F6" t="str">
        <f>SUBSTITUTE(E6,"_","-")</f>
        <v/>
      </c>
      <c r="G6" t="s">
        <v>369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OS</cp:lastModifiedBy>
  <cp:revision>4</cp:revision>
  <dcterms:created xsi:type="dcterms:W3CDTF">2017-06-08T02:45:12Z</dcterms:created>
  <dcterms:modified xsi:type="dcterms:W3CDTF">2018-04-02T10:39:01Z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