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E:\KiemThu\"/>
    </mc:Choice>
  </mc:AlternateContent>
  <xr:revisionPtr revIDLastSave="0" documentId="13_ncr:1_{2461E04B-C019-4845-99F6-767DE9549D19}" xr6:coauthVersionLast="46" xr6:coauthVersionMax="46" xr10:uidLastSave="{00000000-0000-0000-0000-000000000000}"/>
  <bookViews>
    <workbookView xWindow="-108" yWindow="-108" windowWidth="23256" windowHeight="12576" tabRatio="821" activeTab="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22" l="1"/>
  <c r="G8" i="107" s="1"/>
  <c r="G10" i="107" s="1"/>
  <c r="B7" i="122"/>
  <c r="E8" i="107" s="1"/>
  <c r="E10" i="107" s="1"/>
  <c r="B6" i="122"/>
  <c r="D8" i="107" s="1"/>
  <c r="D10" i="107" s="1"/>
  <c r="D6" i="122"/>
  <c r="F8" i="107" s="1"/>
  <c r="F10" i="107" s="1"/>
  <c r="C8" i="107"/>
  <c r="E13" i="107" l="1"/>
  <c r="E12" i="107"/>
</calcChain>
</file>

<file path=xl/sharedStrings.xml><?xml version="1.0" encoding="utf-8"?>
<sst xmlns="http://schemas.openxmlformats.org/spreadsheetml/2006/main" count="485" uniqueCount="283">
  <si>
    <t>TC16</t>
  </si>
  <si>
    <t>TC17</t>
  </si>
  <si>
    <t>31/07/2007</t>
  </si>
  <si>
    <t>TC1</t>
  </si>
  <si>
    <t>TC2</t>
  </si>
  <si>
    <t>TC3</t>
  </si>
  <si>
    <t>TC4</t>
  </si>
  <si>
    <t>TC5</t>
  </si>
  <si>
    <t>TC6</t>
  </si>
  <si>
    <t>TC7</t>
  </si>
  <si>
    <t>Fail</t>
  </si>
  <si>
    <t>Date</t>
    <phoneticPr fontId="10"/>
  </si>
  <si>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</si>
  <si>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</si>
  <si>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</si>
  <si>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</si>
  <si>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</si>
  <si>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</si>
  <si>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</si>
  <si>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</si>
  <si>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</si>
  <si>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</si>
  <si>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</si>
  <si>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</si>
  <si>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</si>
  <si>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</si>
  <si>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</si>
  <si>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</si>
  <si>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</si>
  <si>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</si>
  <si>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</si>
  <si>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</si>
  <si>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</si>
  <si>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</si>
  <si>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</si>
  <si>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</si>
  <si>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</si>
  <si>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</si>
  <si>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</si>
  <si>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</si>
  <si>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</si>
  <si>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</si>
  <si>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</si>
  <si>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</si>
  <si>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t>Pass</t>
  </si>
  <si>
    <t>Pending</t>
  </si>
  <si>
    <t>1.0</t>
  </si>
  <si>
    <t>CR236 "Export all carrier choices"</t>
  </si>
  <si>
    <t>TC8</t>
  </si>
  <si>
    <t>TC9</t>
  </si>
  <si>
    <t>TC10</t>
  </si>
  <si>
    <t>TC11</t>
  </si>
  <si>
    <t>TC12</t>
  </si>
  <si>
    <t>TC13</t>
  </si>
  <si>
    <t>TC14</t>
  </si>
  <si>
    <t>TC15</t>
  </si>
  <si>
    <t>1.1</t>
  </si>
  <si>
    <t>Update testcase</t>
  </si>
  <si>
    <t>1.2</t>
  </si>
  <si>
    <t>Sameple project</t>
  </si>
  <si>
    <t>UTEHY-SE01</t>
  </si>
  <si>
    <t>Test Leader 01</t>
  </si>
  <si>
    <t>CR100 - Export to excel</t>
  </si>
  <si>
    <t xml:space="preserve">CR1 - </t>
  </si>
  <si>
    <t>John Doe</t>
  </si>
  <si>
    <t>Jane Doe</t>
  </si>
  <si>
    <t>Thuc Te</t>
  </si>
  <si>
    <t>Đăng nhập thành công
Tài khoản đúng, mật khẩu đúng</t>
  </si>
  <si>
    <t>1. Chọn đăng nhập Admin
2. Nhập tài khoản(mai)
3. Nhập mật khẩu(123456)
4. Bấm xác nhận</t>
  </si>
  <si>
    <t>1. Chọn đăng nhập Admin
2. Nhập tài khoản(mai)
3. Nhập mật khẩu(1234567)
4. Bấm xác nhận</t>
  </si>
  <si>
    <t>1. Chọn đăng nhập Admin
2. Nhập tài khoản(maii)
3. Nhập mật khẩu(123456)
4. Bấm xác nhận</t>
  </si>
  <si>
    <t>1. Chọn đăng nhập Admin
2. Nhập tài khoản(maii)
3. Nhập mật khẩu(1234567)
4. Bấm xác nhận</t>
  </si>
  <si>
    <t xml:space="preserve">Hiển thị các dấu * đen </t>
  </si>
  <si>
    <t>Hiển thị các dấu * đen</t>
  </si>
  <si>
    <t>Đăng nhập thất bại
Tài khoản đúng, mật khẩu sai</t>
  </si>
  <si>
    <t>Đăng nhập thất bại
Tài khoản sai, mật khẩu đúng</t>
  </si>
  <si>
    <t>Đăng Nhập Thất Bại
Tài khoản sai, mật khẩu sai</t>
  </si>
  <si>
    <t>Kiểm tra TextBox Mật Khẩu có chuyển sang dấu * đen hay không</t>
  </si>
  <si>
    <t>1. Chọn đăng nhập Admin
2. Nhập mật khẩu(123456)</t>
  </si>
  <si>
    <t>Kiểm tra tính năng Button Đăng Kí</t>
  </si>
  <si>
    <t xml:space="preserve">1. Đăng nhập Admin
2. Bấm vào Button Đăng Kí
3. Nhập dữ liệu(IT81,Test,123456,Test@gmail.com
4. Bấm nút xác nhận
</t>
  </si>
  <si>
    <t xml:space="preserve">1. Đăng nhập Admin
2. Bấm vào Button Đăng Kí
3. Nhập vào ô mật khẩu (123456)
</t>
  </si>
  <si>
    <t>Vẫn còn hiển thị các kí tự</t>
  </si>
  <si>
    <t>Kiểm tra tính năng Button Quay lại trang chủ trong form Đăng Kí</t>
  </si>
  <si>
    <t xml:space="preserve">1. Đăng nhập Admin
2. Bấm vào Button Đăng Kí
3. Bấm vào Button Quay lại trang chủ
</t>
  </si>
  <si>
    <t>Quay lại thành công</t>
  </si>
  <si>
    <t xml:space="preserve">1. Đăng nhập Admin
2. Bấm vào Button Quay lại trang chủ
</t>
  </si>
  <si>
    <t>Kiểm tra tính năng Khách Hàng Đặt Vé</t>
  </si>
  <si>
    <t xml:space="preserve">1. Đăng nhập Admin
2. Bấm vào Button Đăng Kí
3. Nhập dữ liệu(IT81,Test1,123456,Test)
4. Bấm nút xác nhận
</t>
  </si>
  <si>
    <t>Kiểm tra tính năng Khách Hàng Hủy Vé</t>
  </si>
  <si>
    <t>1. Bấm vào Button Khách hàng đặt vé
2. Điền thông tin form đặt vé chuyến xe
3. Bấm nút Hủy Vé</t>
  </si>
  <si>
    <t>Kiểm tra tính năng chọn ngày khởi hành trong form Đặt Vé Chuyến Xe</t>
  </si>
  <si>
    <t>Hiển thị đúng ngày mà khách hàng nhập</t>
  </si>
  <si>
    <t>1. Bấm vào Button Khách hàng đặt vé
2. Điền ngày khởi hành trong form đặt vé chuyến xe(13/12/2021)</t>
  </si>
  <si>
    <t>Hiển thị ngày khởi hành bằng rỗng</t>
  </si>
  <si>
    <t>Kiểm tra tính năng nhập ngày khởi hành trong form Đặt Vé Chuyến Xe</t>
  </si>
  <si>
    <t>1. Bấm vào Button Khách hàng đặt vé
2. Chọn ngày khởi hành trong form đặt vé chuyến xe(13/12/2021)</t>
  </si>
  <si>
    <t>Hiển thị đúng ngày đã chọn nhưng ở định dạng(MM/DD/YYYY)</t>
  </si>
  <si>
    <t>System Name：</t>
  </si>
  <si>
    <t>Module Code：</t>
  </si>
  <si>
    <t>1. Bấm vào Button Khách hàng đặt vé
2. Bấm vào nút quay lại trang chủ</t>
  </si>
  <si>
    <t>Quay lại trang chủ thành công</t>
  </si>
  <si>
    <t>TC18</t>
  </si>
  <si>
    <t>Hiển thị đúng ngày mà khách hàng chọn ở định dạng(DD/MM/YYYY)</t>
  </si>
  <si>
    <t>Sau khi nhập xong dữ liệu cho ngày khởi hành thì ô Text Box hiển thị ngày khởi hành vừa nhập ở định dạng (DD/MM/YYYY)</t>
  </si>
  <si>
    <t>Nhập được ngày khởi hành nhưng hiển thị sai định dạng(MM/DD/YYYY)</t>
  </si>
  <si>
    <t>TC19</t>
  </si>
  <si>
    <t>1. Bấm vào Button Quản lý chuyến xe
2. Nhập chọn một dòng dữ liệu trong bảng Thông tin chuyến xe
3. Bấm vào nút Xóa</t>
  </si>
  <si>
    <t>Không hiển thị Messeeger Box thông báo đặt vé thành công hay thất bại</t>
  </si>
  <si>
    <t>TC20</t>
  </si>
  <si>
    <t>1. Bấm vào Button Quản lý chuyến xe
2. Nhập chọn một dòng dữ liệu trong bảng Thông tin chuyến xe
3. Sau đó đổi dữ liệu mong muốn trong form
Thêm chuyến xe
4. Bấm vào nút Cập nhật</t>
  </si>
  <si>
    <t>TC21</t>
  </si>
  <si>
    <t>Kiểm tra hiển thị mật khẩu trong form Đăng Kí</t>
  </si>
  <si>
    <t>TC22</t>
  </si>
  <si>
    <t>Kiểm tra tính năng nhập kí tự đăng biệt trong Text Box Tài Khoản</t>
  </si>
  <si>
    <t xml:space="preserve">1. Đăng nhập Admin
2. Bấm vào Button Đăng Kí
3. Nhập vào dữ liệu:
- Nhập kí tự đặc biệt (@!#!#!@$) vào Tài Khoản
- Nhập vào mật khẩu
4. Bấm nút Xác nhận
</t>
  </si>
  <si>
    <t>Vẫn cho đăng kí thành công</t>
  </si>
  <si>
    <t>Hiển thị được Chuyến xe cần tìm trong bảng Thông tin chuyến xe</t>
  </si>
  <si>
    <t>TC23</t>
  </si>
  <si>
    <t>TC24</t>
  </si>
  <si>
    <t>TC25</t>
  </si>
  <si>
    <t>TC26</t>
  </si>
  <si>
    <t>TC27</t>
  </si>
  <si>
    <t>1. Bấm vào Text Box Tìm chuyến xe 
2. Nhập dữ liệu không dấu trong ô Text Box: chuyen xe 04 
3. Hiển thị chuyến xe cần tìm</t>
  </si>
  <si>
    <t>1. Bấm vào Text Box Tìm chuyến xe 
2. Nhập dữ liệu in hoa chữ cái đầu trong ô Text Box: Chuyến Xe 04 
3. Hiển thị chuyến xe cần tìm</t>
  </si>
  <si>
    <t>1. Test Login</t>
  </si>
  <si>
    <t>3. Test Quản Lý Chuyến Xe</t>
  </si>
  <si>
    <t>Kiểm tra tính năng Thêm chuyến xe trong Quản Lý Chuyến Xe</t>
  </si>
  <si>
    <t>Kiểm tra tính năng Tìm kiếm chuyến xe trong Quản Lý Chuyến Xe</t>
  </si>
  <si>
    <t>Kiểm tra tính năng của Button Quay lại trong trong Quản Lý Chuyến Xe</t>
  </si>
  <si>
    <t xml:space="preserve">Kiểm tra trính năng Button Xóa chuyến xe trong Quản Lý Chuyến Xe </t>
  </si>
  <si>
    <t>Kiểm tra tính năng Button Cập nhật chuyến xe trong Quản Lý Chuyến Xe</t>
  </si>
  <si>
    <t>Quay lại trang Chọn Chức Năng</t>
  </si>
  <si>
    <t xml:space="preserve">Bấm vào Button Quay lại trong Quản Lý Chuyến Xe </t>
  </si>
  <si>
    <t>2. Test Khách Hàng Đặt Vé</t>
  </si>
  <si>
    <t>TC28</t>
  </si>
  <si>
    <t>4. Test Trở về Login</t>
  </si>
  <si>
    <t xml:space="preserve">Kiểm tra tính năng của Button Trở Về Login </t>
  </si>
  <si>
    <t>Bấm vào Button Trở Về Login trong trang Chọn Chức Năng</t>
  </si>
  <si>
    <t>Quay lại Trang Đăng Nhập Admin thành công</t>
  </si>
  <si>
    <t>5. Test Trang Chủ</t>
  </si>
  <si>
    <t>TC29</t>
  </si>
  <si>
    <t>Kiểm tra tính năng Button Trang Chủ</t>
  </si>
  <si>
    <t>Bấm vào Button Trang Chủ trong trang Chọn Chức Năng</t>
  </si>
  <si>
    <t>5. Test Quản Lý Vé Xe</t>
  </si>
  <si>
    <t>Kiểm tra tính năng của Button Quản lý vé xe</t>
  </si>
  <si>
    <t xml:space="preserve">1. Đăng nhập Admin
2. Nhập dữ liệu(Tuan, 123456)
3. Nhấn Button Xác nhận
4. Nhấn vào Button Quản lý vé xe
 </t>
  </si>
  <si>
    <t>Hiển thị Message Box: "Các chuyến xe đã được khởi hành đã bị xóa khỏi hệ thống! Hệ thống đã được cập nhật!" và đi vào trang Quản lý bán vé.</t>
  </si>
  <si>
    <t>TC31</t>
  </si>
  <si>
    <t>TC32</t>
  </si>
  <si>
    <t>Kiểm tra tính năng Button Quay lại trong form Quản lý vé xe</t>
  </si>
  <si>
    <t>Kiểm tra tính năng Button Cập nhật vé xe trong form Quản Lý Vé Xe</t>
  </si>
  <si>
    <t>Quay lại trang Chọn chức năng</t>
  </si>
  <si>
    <t>TC33</t>
  </si>
  <si>
    <t>TC34</t>
  </si>
  <si>
    <t>TC35</t>
  </si>
  <si>
    <t>TC36</t>
  </si>
  <si>
    <t>Hiện thị Message Box : "Nhập sai thông tin, xin vui lòng nhập lại!"</t>
  </si>
  <si>
    <t>Hiện lên Message Box: "Bạn có muốn cập nhật hay không?" và cho cập nhật thông tin.</t>
  </si>
  <si>
    <t>TC37</t>
  </si>
  <si>
    <t>TC38</t>
  </si>
  <si>
    <t>TC39</t>
  </si>
  <si>
    <t>TC42</t>
  </si>
  <si>
    <t>TC43</t>
  </si>
  <si>
    <t>TC44</t>
  </si>
  <si>
    <t>TC45</t>
  </si>
  <si>
    <t>TC46</t>
  </si>
  <si>
    <t>TC47</t>
  </si>
  <si>
    <t>TC48</t>
  </si>
  <si>
    <t>TC49</t>
  </si>
  <si>
    <t>TC50</t>
  </si>
  <si>
    <t>TC51</t>
  </si>
  <si>
    <t>TC52</t>
  </si>
  <si>
    <t>TC53</t>
  </si>
  <si>
    <t>TC54</t>
  </si>
  <si>
    <t>TC55</t>
  </si>
  <si>
    <t>TC56</t>
  </si>
  <si>
    <t>TC57</t>
  </si>
  <si>
    <t>TC58</t>
  </si>
  <si>
    <t>TC59</t>
  </si>
  <si>
    <t>TC60</t>
  </si>
  <si>
    <t>TC61</t>
  </si>
  <si>
    <t>Hiện thị ra vé xe cần tìm trong bảng Thông tin vé xe</t>
  </si>
  <si>
    <t>Kiểm tra tính năng Textbox Tìm kiếm vé xe</t>
  </si>
  <si>
    <t>1. Bấm vào Textbox Tìm kiếm vé xe
2. Nhập dữ liệu in hoa vàoTextbox tên chuyến xe cần đến: HN -&gt; BMT
3. Hiện thị vé xe cần tìm</t>
  </si>
  <si>
    <t>1. Bấm vào Textbox Tìm kiếm vé xe
2. Nhập dữ liệu in thường vàoTextbox tên chuyến xe cần đến: hn-&gt;bmt
3. Hiện thị vé xe cần tìm</t>
  </si>
  <si>
    <t>1. Bấm vào Textbox Tìm kiếm vé xe
2. Nhập dữ liệu vừa in thường, vừa in hoa vàoTextbox tên chuyến xe cần đến: hN-&gt;Sg
3. Hiện thị vé xe cần tìm</t>
  </si>
  <si>
    <t>Chỉ cho chọn, không cho nhập</t>
  </si>
  <si>
    <t>Tên nhân viên không được có ký tự số</t>
  </si>
  <si>
    <t>Tên nhân viên không được có ký tự đặc biệt</t>
  </si>
  <si>
    <t>Số điện thoại không bao gồm kí tự chữ</t>
  </si>
  <si>
    <t>Số điện thoại không bao gồm kí đặc biệt</t>
  </si>
  <si>
    <t>Tên nhân viên phải có khoảng trắng</t>
  </si>
  <si>
    <t>1. Bấm vào Button Quản lý chuyến xe
2. Nhập dữ liệu:
- ID: 2
- Tên Chuyến Xe: Chuyến Xe 01
- Biển Số Xe: 77S6 - 8283
- Loại Xe: Xe Máy
- Giờ Khởi Hành: 11
- Ngày Khởi Hành:14/5/2021
- Giá Vé: 500
- Ghế: 20
- Tên Nhân Viên(Kiểm tra không hợp lệ): TúMe
- SĐT Nhân Viên: 0123456789
3. Bấm vào nút Lưu Chuyến Xe</t>
  </si>
  <si>
    <t>TC30</t>
  </si>
  <si>
    <t>1. Bấm vào Button Quản lý chuyến xe
2. Nhập dữ liệu:
- ID: 1
- Tên Chuyến Xe: Chuyến Xe 01
- Biển Số Xe: 77S6 - 8283
- Loại Xe: Xe Máy
- Giờ Khởi Hành: 10
- Ngày Khởi Hành: 13/5/2021
- Giá Vé: 500
- Số lượng ghế: 20
- Tên Nhân Viên: Tú Me
- SĐT Nhân Viên: 0343510537
3. Bấm vào nút Lưu Chuyến Xe</t>
  </si>
  <si>
    <t>1. Bấm vào Button Quản lý vé xe
2. Nhập chọn một dòng dữ liệu trong bảng Thông tin vé xe
3. Sau đó đổi dữ liệu mong muốn trong form
Quản lý vé xe: 
- Ghế: 25
- Họ tên khách : Nguyễn Lê Anh Tuấn
- SDT khách(Kiểm tra số điện thoại không hợp lệ): vừa chữ vừa số
4. Bấm vào nút Cập nhật</t>
  </si>
  <si>
    <t>Họ tên khách hàng không được có ký tự đặc biệt</t>
  </si>
  <si>
    <t>Họ tên khách hàng không được có ký tự vừa số, vừa chữ</t>
  </si>
  <si>
    <t>Họ tên khách hàng không được dưới 5  ký tự</t>
  </si>
  <si>
    <t>Họ tên khách hàng không được dài quá 45 ký tự</t>
  </si>
  <si>
    <t>Số điện thoại không được nhập ký tự chữ</t>
  </si>
  <si>
    <t>Số điện thoại không được nhập ký tự đặc biệt</t>
  </si>
  <si>
    <t>Không được để tróng số điện thoại</t>
  </si>
  <si>
    <t>1. Bấm vào Button Khách hàng đặt vé
2. Điền thông tin form Đặt Vé Chuyến Xe
- Tìm chuyến xe
- Chọn chuyến xe 
- Chọn ngày khởi hành
- Nhập tên người đặt vé
- Nhập số điện thoại liên hệ
3. Bấm nút Đặt Vé</t>
  </si>
  <si>
    <t>1. Bấm vào Button Khách hàng đặt vé
2. Điền thông tin form Đặt Vé Chuyến Xe
- Tìm chuyến xe
- Chọn chuyến xe 
- Chọn ngày khởi hành
- Nhập tên người đặt vé(Kiểm tra không hợp lệ): HàAnh
- Nhập số điện thoại liên hệ
3. Bấm nút Đặt Vé</t>
  </si>
  <si>
    <t>Hiện thị Mesenger Box "Đặt vé không thành công!"</t>
  </si>
  <si>
    <t>Tên người đặt vé phải có khoảng trắng</t>
  </si>
  <si>
    <t>1. Bấm vào Button Khách hàng đặt vé
2. Điền thông tin form Đặt Vé Chuyến Xe
- Tìm chuyến xe
- Chọn chuyến xe 
- Chọn ngày khởi hành
- Nhập tên người đặt vé(Kiểm tra không hợp lệ): Hà Anh123
- Nhập số điện thoại liên hệ
3. Bấm nút Đặt Vé</t>
  </si>
  <si>
    <t>Tên người đặt vé không được có ký tự số</t>
  </si>
  <si>
    <t>1. Bấm vào Button Khách hàng đặt vé
2. Điền thông tin form Đặt Vé Chuyến Xe
- Tìm chuyến xe
- Chọn chuyến xe 
- Chọn ngày khởi hành
- Nhập tên người đặt vé(Kiểm tra không hợp lệ): Hà Anh@@!!
- Nhập số điện thoại liên hệ
3. Bấm nút Đặt Vé</t>
  </si>
  <si>
    <t>Tên người đặt vé không được có ký tự đặc biệt</t>
  </si>
  <si>
    <t>Số điện thoại không được có ký tự đặc biệt</t>
  </si>
  <si>
    <t>Số điện thoại không được có ký tự số</t>
  </si>
  <si>
    <t>1. Bấm vào Button Khách hàng đặt vé
2. Điền thông tin form Đặt Vé Chuyến Xe
- Tìm chuyến xe
- Chọn chuyến xe 
- Chọn ngày khởi hành
- Nhập tên người đặt vé(Kiểm tra không hợp lệ): Hà Anh
- Nhập số điện thoại liên hệ: 012345678915
3. Bấm nút Đặt Vé</t>
  </si>
  <si>
    <t xml:space="preserve">Số điện thoại không được quá 10 ký tự </t>
  </si>
  <si>
    <t xml:space="preserve">TC40 </t>
  </si>
  <si>
    <t>TC62</t>
  </si>
  <si>
    <t xml:space="preserve">Kiểm tra tính năng Button Quay lại </t>
  </si>
  <si>
    <t>1. Bấm vào Button Quản lý chuyến xe
2. Nhập dữ liệu:
- ID: 2
- Tên Chuyến Xe: Chuyến Xe 01
- Biển Số Xe: 77S6 - 8283
- Loại Xe: Xe Máy
- Giờ Khởi Hành: 11
- Ngày Khởi Hành: 14/5/2021
- Giá Vé: 500
- Số lượng ghế: 20
- Tên Nhân Viên(Kiểm tra không hợp lệ): Tú Me123
- SĐT Nhân Viên: 0123456789
3. Bấm vào nút Lưu Chuyến Xe</t>
  </si>
  <si>
    <t>1. Bấm vào Button Quản lý chuyến xe
2. Nhập dữ liệu:
- ID: 2
- Tên Chuyến Xe: Chuyến Xe 01
- Biển Số Xe: 77S6 - 8283
- Loại Xe: Xe Máy
- Giờ Khởi Hành: 11
- Ngày Khởi Hành: 14/5/2021
- Giá Vé: 500
- Số lượng ghế: 20
- Tên Nhân Viên(Kiểm tra không hợp lệ): Tú Me@!!
- SĐT Nhân Viên: 0123456789
3. Bấm vào nút Lưu Chuyến Xe</t>
  </si>
  <si>
    <t>1. Bấm vào Button Quản lý chuyến xe
2. Nhập dữ liệu:
- ID: 2
- Tên Chuyến Xe: Chuyến Xe 01
- Biển Số Xe: 77S6 - 8283
- Loại Xe: Xe Máy
- Giờ Khởi Hành: 11
- Ngày Khởi Hành:14/5/2021
- Giá Vé: 500
- Số lượng ghế: 20
- Tên Nhân Viên: Tú Me
- SĐT Nhân Viên: 0343510537
3. Bấm vào nút Lưu Chuyến Xe</t>
  </si>
  <si>
    <t>1. Bấm vào Text Box Tìm chuyến xe 
2. Nhập dữ liệu toàn in hoa trong ô Text Box: CHUYẾN XE 04 
3. Hiển thị chuyến xe cần tìm</t>
  </si>
  <si>
    <t>1. Bấm vào Text Box Tìm chuyến xe 
2. Nhập dữ liệu vừa in hoa, vừa in thường trong ô Text Box: cHuYen Xe 04 
3. Hiển thị chuyến xe cần tìm</t>
  </si>
  <si>
    <t>1. Bấm vào Text Box Tìm chuyến xe 
2. Nhập dữ liệu in thường trong ô Text Box: chuyến xe 04 
3. Hiển thị chuyến xe cần tìm</t>
  </si>
  <si>
    <t>1. Bấm vào Button Quản lý chuyến xe
2. Nhập dữ liệu:
- ID: 2
- Tên Chuyến Xe: Chuyến Xe 01
- Biển Số Xe: 77S6 - 8283
- Loại Xe: Xe Máy
- Giờ Khởi Hành: 11
- Ngày Khởi Hành: 14/5/2021
- Giá Vé: 500
- Số lượng ghế: 20
- Tên Nhân Viên(Kiểm tra không hợp lệ: không có khoảng trắng):  Tú Me
- SĐT Nhân Viên: 0123456789
3. Bấm vào nút Lưu Chuyến Xe</t>
  </si>
  <si>
    <t>Hiện thị ra thông tin vé xe cần xuất</t>
  </si>
  <si>
    <t>1. Bấm vào Button Khách hàng đặt vé
2. Điền thông tin form Đặt Vé Chuyến Xe
- Tìm chuyến xe
- Chọn chuyến xe 
- Chọn ngày khởi hành
- Nhập tên người đặt vé: Hà Anh
- Nhập số điện thoại liên hệ(Kiểm tra không hợp lệ): 0123456789nn
3. Bấm nút Đặt Vé</t>
  </si>
  <si>
    <t>1. Bấm vào Button Khách hàng đặt vé
2. Điền thông tin form Đặt Vé Chuyến Xe
- Tìm chuyến xe
- Chọn chuyến xe 
- Chọn ngày khởi hành
- Nhập tên người đặt vé: Hà Anh
- Nhập số điện thoại liên hệ(Kiểm tra không hợp lệ): 0123456789@
3. Bấm nút Đặt Vé</t>
  </si>
  <si>
    <t>1. Bấm vào Button Quản lý chuyến xe
2. Nhập dữ liệu:
- ID: 2
- Tên Chuyến Xe: Chuyến Xe 01
- Biển Số Xe: 77S6 - 8283
- Loại Xe: Xe Máy
- Giờ Khởi Hành: 11
- Ngày Khởi Hành: 14/5/2021
- Giá Vé: 500
- Ghế: 20
- Tên Nhân Viên: Tú Me
- SĐT Nhân Viên(Kiểm tra không hợp lệ): 01234567@@!!
3. Bấm vào nút Lưu Chuyến Xe</t>
  </si>
  <si>
    <t>1. Bấm vào Button Quản lý chuyến xe
2. Nhập dữ liệu:
- ID: 2
- Tên Chuyến Xe: Chuyến Xe 01
- Biển Số Xe: 77S6 - 8283
- Loại Xe: Xe Máy
- Giờ Khởi Hành: 11
- Ngày Khởi Hành: 14/5/2021
- Giá Vé: 500
- Số lượng ghế: 20
- Tên Nhân Viên: Tú Me
- SĐT Nhân Viên(Kiểm tra không hợp lệ): 01234567aaa
3. Bấm vào nút Lưu Chuyến Xe</t>
  </si>
  <si>
    <t>TC63</t>
  </si>
  <si>
    <t>1. Bấm vào Button Quản lý vé xe
2. Nhập chọn một dòng dữ liệu trong bảng Thông tin vé xe
3. Sau đó đổi dữ liệu mong muốn trong form
Quản lý vé xe: 
- Họ tên khách : Nguyễn Lê Anh Tuấn
- SDT khách: 0356818998
4. Bấm vào nút Cập nhật</t>
  </si>
  <si>
    <t>1. Bấm vào Button Quản lý vé xe
2. Nhập chọn một dòng dữ liệu trong bảng Thông tin vé xe
3. Sau đó đổi dữ liệu mong muốn trong form
Quản lý vé xe: 
- Họ tên khách(Kiểm tra khoảng trắng) : (khoảng trắng) Nguyễn Lê Anh Tuấn
- SDT khách: 0356818998
4. Bấm vào nút Cập nhật</t>
  </si>
  <si>
    <t>1. Bấm vào Button Quản lý vé xe
2. Nhập chọn một dòng dữ liệu trong bảng Thông tin vé xe
3. Sau đó đổi dữ liệu mong muốn trong form
Quản lý vé xe: 
- Họ tên khách(Kiểm tra không hợp lệ):  Nguyễn Lê Anh Tuấn!!@
- SDT khách: 0356818998
4. Bấm vào nút Cập nhật</t>
  </si>
  <si>
    <t>1. Bấm vào Button Quản lý vé xe
2. Nhập chọn một dòng dữ liệu trong bảng Thông tin vé xe
3. Sau đó đổi dữ liệu mong muốn trong form
Quản lý vé xe: 
- Họ tên khách(Kiểm tra không hợp lệ):  Nguyễn Lê Anh Tuấn3589
- SDT khách: 0356818998
4. Bấm vào nút Cập nhật</t>
  </si>
  <si>
    <t>1. Bấm vào Button Quản lý vé xe
2. Nhập chọn một dòng dữ liệu trong bảng Thông tin vé xe
3. Sau đó đổi dữ liệu mong muốn trong form
Quản lý vé xe: 
- Họ tên khách(Kiểm tra không hợp lệ) : Tua
- SDT khách: 0356818998
4. Bấm vào nút Cập nhật</t>
  </si>
  <si>
    <t>1. Bấm vào Button Quản lý vé xe
2. Nhập chọn một dòng dữ liệu trong bảng Thông tin vé xe
3. Sau đó đổi dữ liệu mong muốn trong form
Quản lý vé xe: 
- Họ tên khách(Kiểm tra không hợp lệi): Nguyễn Lê Anh Tuấnnnnnnnnnnnnnnnnnnnnnnnnnnnnnnnnnnnnn.....
- SDT khách: 0356818998
4. Bấm vào nút Cập nhật</t>
  </si>
  <si>
    <t>1. Bấm vào Button Quản lý vé xe
2. Nhập chọn một dòng dữ liệu trong bảng Thông tin vé xe
3. Sau đó đổi dữ liệu mong muốn trong form
Quản lý vé xe: 
- Họ tên khách(Kiểm tra không hợp lệ): 
- SDT khách: 0356818998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</si>
  <si>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không hợp lệ): không ba năm sáu tám một tám chín chín tám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</si>
  <si>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không hợp lệ): @!@%#$f!!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</si>
  <si>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+ 10 số
+ Giá trị ký tự đầu là 7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</si>
  <si>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+ 10 số
+ Giá trị ký tự đầu là 8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</si>
  <si>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+ 10 số
+ Giá trị ký tự đầu là 9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</si>
  <si>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Không bắt đầu bằng 7, 8, 9
4. Bấm vào nút Cập nhật</t>
  </si>
  <si>
    <t>1. Bấm vào Button Quản lý vé xe
2. Nhập chọn một dòng dữ liệu trong bảng Thông tin vé xe
3. Sau đó đổi dữ liệu mong muốn trong form
Quản lý vé xe: 
- Họ tên khách : Tuấn
- SDT khách(Kiểm tra số điện thoại không hợp lệ): số điện thoại &lt;10 số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</si>
  <si>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có khoảng trắng ở giữa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</si>
  <si>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số điện thoại &gt; 11 số
4. Bấm vào nút Cập nhật</t>
  </si>
  <si>
    <t>1. Bấm vào Button Quản lý vé xe
2. Nhập chọn một dòng dữ liệu trong bảng Thông tin vé xe
3. Sau đó đổi dữ liệu mong muốn trong form
Quản lý vé xe: 
- Họ tên khách : Nguyễn Lê Anh Tuấn
- SDT khách(Kiểm tra số điện thoại không hợp lệ): không nhập dữ liệu
4. Bấm vào nút Cập nhật</t>
  </si>
  <si>
    <t>HỆ THỐNG BÁN VÉ XE KHÁCH</t>
  </si>
  <si>
    <t>Hiển thị Message Box " Đăng nhập thành công!"</t>
  </si>
  <si>
    <t>Hiển thị Message Box " Sai tên đăng nhập hoặc mật khẩu"</t>
  </si>
  <si>
    <t>Hiện thị Message Box " Đăng kí thành công!"</t>
  </si>
  <si>
    <t>Hiện thị Message Box " Email không hợp lệ!"</t>
  </si>
  <si>
    <t>Hiển thị Message Box " Đăng kí không thành công" khi tài khoản có kí tự đặc biệt</t>
  </si>
  <si>
    <t>Hiện thị Message Box "Đặt vé xe thành công!"</t>
  </si>
  <si>
    <t>Hiện thị Message Box "Đặt vé không thành công!"</t>
  </si>
  <si>
    <t>Hiện thị Message Box "Hủy vé xe thành công!"</t>
  </si>
  <si>
    <t>Không hiển thị Message Box thông báo đặt vé thành công hay thất bại</t>
  </si>
  <si>
    <t>Hiển thị Message Box "Thêm chuyến xe thất bại!!!"</t>
  </si>
  <si>
    <t>Hiện thị Message Box "Xóa chuyến xe thành công!" và Xóa dữ liệu trên bảng</t>
  </si>
  <si>
    <t>Hiện thị Message Box "Đã cập nhật chuyến xe thành công!" Và Cập nhật dữ liệu mới lên bảng</t>
  </si>
  <si>
    <t>Khách hàng không được để trống họ tên</t>
  </si>
  <si>
    <t xml:space="preserve">TC41 </t>
  </si>
  <si>
    <t>TC64</t>
  </si>
  <si>
    <t>Kiểm tra tính năng Tìm chuyến xe trong trang Khách Hàng Đặt Vé</t>
  </si>
  <si>
    <t xml:space="preserve">1. Bấm vào Button Khách hàng đặt vé
2. Nhập thông tin chuyến xe cần tìm vào Text Box Tìm chuyến xe
</t>
  </si>
  <si>
    <t>Hiện thị thông tin chuyến xe cần tìm trong bảng Thông tin chuyến xe</t>
  </si>
  <si>
    <t>TC65</t>
  </si>
  <si>
    <t>Kiểm tra tính năng Button In vé</t>
  </si>
  <si>
    <t>1. Chọn vé cần in trong bảng Thông tin vé xe
2. Bấm vào Button In vé</t>
  </si>
  <si>
    <t>TC66</t>
  </si>
  <si>
    <t>Kiểm tra tính năng Button Quay lại QLVX trong form Thông Tin Vé Xe</t>
  </si>
  <si>
    <t>Bấm vào Button Quay lại QLVX</t>
  </si>
  <si>
    <t>Quay lại trang Quản Lý Vé Xe</t>
  </si>
  <si>
    <t>Bấm vào Button Quay lại</t>
  </si>
  <si>
    <t>Hiển thị Message Box "Đã thêm chuyến xe thành công."</t>
  </si>
  <si>
    <t>Không hiển thị Messeger Box "Đã xóa được chuyến xe thành công." và không Xóa được dữ liệu trên bảng</t>
  </si>
  <si>
    <t>Không hiển thị Message Box "Đã cập nhật chuyến xe thành công." và không Cập nhật được dữ liệu trên bảng</t>
  </si>
  <si>
    <t>Hiển thị Message Box "Thêm chuyến xe thành công."</t>
  </si>
  <si>
    <t>Hiển thị Message Box "Thêm chuyến xe thất bại."</t>
  </si>
  <si>
    <t>Hiện thị Message Box "Cập nhật thông tin vé xe thành công." Và Cập nhật dữ liệu mới lên bảng</t>
  </si>
  <si>
    <t>Không có nút hủy 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</si>
</sst>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b/>
      <sz val="11"/>
      <name val="Tahoma"/>
      <family val="2"/>
    </font>
    <font>
      <sz val="11"/>
      <color indexed="8"/>
      <name val="Tahoma"/>
      <family val="2"/>
    </font>
    <font>
      <b/>
      <sz val="11"/>
      <color indexed="9"/>
      <name val="Tahoma"/>
      <family val="2"/>
    </font>
    <font>
      <sz val="11"/>
      <color indexed="10"/>
      <name val="Tahoma"/>
      <family val="2"/>
    </font>
    <font>
      <sz val="11"/>
      <color rgb="FF000000"/>
      <name val="Tahoma"/>
      <family val="2"/>
    </font>
    <font>
      <b/>
      <sz val="11"/>
      <color theme="0"/>
      <name val="Tahoma"/>
      <family val="2"/>
    </font>
    <font>
      <sz val="11"/>
      <color rgb="FFFF0000"/>
      <name val="Tahoma"/>
      <family val="2"/>
    </font>
    <font>
      <sz val="11"/>
      <color theme="1"/>
      <name val="Tahoma"/>
      <family val="2"/>
    </font>
  </fonts>
  <fills count="9">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
      <patternFill patternType="solid">
        <fgColor indexed="61"/>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
    <xf numFmtId="0" fontId="0" fillId="0" borderId="0"/>
    <xf numFmtId="0" fontId="2" fillId="0" borderId="0"/>
    <xf numFmtId="0" fontId="1" fillId="0" borderId="0" applyProtection="0"/>
    <xf numFmtId="0" fontId="3" fillId="0" borderId="0"/>
  </cellStyleXfs>
  <cellXfs count="170">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5" fillId="0" borderId="0" xfId="0" applyFont="1" applyBorder="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7"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7"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4" fillId="0" borderId="17" xfId="0" applyFont="1" applyBorder="1" applyAlignment="1">
      <alignment horizontal="left" vertical="center" wrapText="1"/>
    </xf>
    <xf numFmtId="0" fontId="12" fillId="3" borderId="18" xfId="0" applyFont="1" applyFill="1" applyBorder="1" applyAlignment="1">
      <alignment horizontal="center" vertical="center"/>
    </xf>
    <xf numFmtId="0" fontId="4" fillId="0" borderId="8" xfId="0" applyFont="1" applyBorder="1" applyAlignment="1">
      <alignment vertical="center"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7" fillId="0" borderId="0" xfId="0" applyFont="1" applyAlignment="1">
      <alignment wrapText="1"/>
    </xf>
    <xf numFmtId="0" fontId="7" fillId="0" borderId="1" xfId="0" applyFont="1" applyBorder="1" applyAlignment="1">
      <alignment wrapText="1"/>
    </xf>
    <xf numFmtId="0" fontId="7" fillId="0" borderId="1" xfId="0" applyFont="1" applyBorder="1"/>
    <xf numFmtId="0" fontId="7" fillId="0" borderId="1" xfId="0" applyFont="1" applyBorder="1" applyAlignment="1">
      <alignment horizontal="left" vertical="center" wrapText="1"/>
    </xf>
    <xf numFmtId="0" fontId="7" fillId="6" borderId="1" xfId="0" applyFont="1" applyFill="1" applyBorder="1" applyAlignment="1">
      <alignment wrapText="1"/>
    </xf>
    <xf numFmtId="0" fontId="7" fillId="6" borderId="1"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Border="1" applyAlignment="1">
      <alignment wrapText="1"/>
    </xf>
    <xf numFmtId="0" fontId="16" fillId="2" borderId="0" xfId="2" applyFont="1" applyFill="1" applyAlignment="1"/>
    <xf numFmtId="0" fontId="17" fillId="2" borderId="0" xfId="0" applyFont="1" applyFill="1" applyAlignment="1">
      <alignment wrapText="1"/>
    </xf>
    <xf numFmtId="0" fontId="17" fillId="2" borderId="0" xfId="0" applyFont="1" applyFill="1" applyBorder="1" applyAlignment="1">
      <alignment wrapText="1"/>
    </xf>
    <xf numFmtId="0" fontId="17" fillId="2" borderId="0" xfId="0" applyFont="1" applyFill="1" applyAlignment="1"/>
    <xf numFmtId="0" fontId="17" fillId="0" borderId="0" xfId="0" applyFont="1" applyAlignment="1"/>
    <xf numFmtId="0" fontId="16" fillId="2" borderId="15" xfId="2" applyFont="1" applyFill="1" applyBorder="1" applyAlignment="1">
      <alignment horizontal="left" wrapText="1"/>
    </xf>
    <xf numFmtId="0" fontId="7" fillId="2" borderId="0" xfId="2" applyFont="1" applyFill="1" applyBorder="1" applyAlignment="1">
      <alignment horizontal="left" wrapText="1"/>
    </xf>
    <xf numFmtId="0" fontId="16" fillId="2" borderId="2" xfId="2" applyFont="1" applyFill="1" applyBorder="1" applyAlignment="1">
      <alignment horizontal="left" vertical="center" wrapText="1"/>
    </xf>
    <xf numFmtId="0" fontId="7" fillId="2" borderId="0" xfId="2" applyFont="1" applyFill="1" applyBorder="1" applyAlignment="1">
      <alignment horizontal="left" vertical="center" wrapText="1"/>
    </xf>
    <xf numFmtId="0" fontId="17" fillId="2" borderId="0" xfId="0" applyFont="1" applyFill="1" applyAlignment="1">
      <alignment vertical="center" wrapText="1"/>
    </xf>
    <xf numFmtId="0" fontId="17" fillId="0" borderId="0" xfId="0" applyFont="1" applyAlignment="1">
      <alignment vertical="center" wrapText="1"/>
    </xf>
    <xf numFmtId="0" fontId="17" fillId="2" borderId="2" xfId="0" applyFont="1" applyFill="1" applyBorder="1" applyAlignment="1">
      <alignment horizontal="right"/>
    </xf>
    <xf numFmtId="0" fontId="17" fillId="2" borderId="1" xfId="0" applyFont="1" applyFill="1" applyBorder="1" applyAlignment="1">
      <alignment wrapText="1"/>
    </xf>
    <xf numFmtId="0" fontId="17" fillId="2" borderId="1" xfId="0" applyFont="1" applyFill="1" applyBorder="1" applyAlignment="1">
      <alignment horizontal="center" wrapText="1"/>
    </xf>
    <xf numFmtId="0" fontId="17" fillId="2" borderId="3" xfId="0" applyFont="1" applyFill="1" applyBorder="1" applyAlignment="1">
      <alignment horizontal="left" vertical="center" wrapText="1"/>
    </xf>
    <xf numFmtId="0" fontId="17" fillId="2" borderId="0" xfId="0" applyFont="1" applyFill="1" applyBorder="1" applyAlignment="1">
      <alignment horizontal="center" wrapText="1"/>
    </xf>
    <xf numFmtId="0" fontId="17" fillId="2" borderId="4" xfId="0" applyFont="1" applyFill="1" applyBorder="1" applyAlignment="1">
      <alignment horizontal="right"/>
    </xf>
    <xf numFmtId="0" fontId="17" fillId="2" borderId="5" xfId="0" applyFont="1" applyFill="1" applyBorder="1" applyAlignment="1">
      <alignment wrapText="1"/>
    </xf>
    <xf numFmtId="0" fontId="17" fillId="0" borderId="5" xfId="0" applyFont="1" applyBorder="1" applyAlignment="1">
      <alignment horizontal="center"/>
    </xf>
    <xf numFmtId="1" fontId="17" fillId="2" borderId="16" xfId="0" applyNumberFormat="1" applyFont="1" applyFill="1" applyBorder="1" applyAlignment="1">
      <alignment horizontal="left" vertical="center" wrapText="1"/>
    </xf>
    <xf numFmtId="1" fontId="17" fillId="2" borderId="0" xfId="0" applyNumberFormat="1" applyFont="1" applyFill="1" applyBorder="1" applyAlignment="1">
      <alignment horizontal="center" wrapText="1"/>
    </xf>
    <xf numFmtId="0" fontId="17" fillId="2" borderId="0" xfId="0" applyFont="1" applyFill="1" applyBorder="1" applyAlignment="1"/>
    <xf numFmtId="0" fontId="17" fillId="0" borderId="0" xfId="0" applyFont="1" applyBorder="1" applyAlignment="1"/>
    <xf numFmtId="0" fontId="17"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quotePrefix="1" applyFont="1" applyBorder="1" applyAlignment="1">
      <alignment horizontal="left" vertical="top" wrapText="1"/>
    </xf>
    <xf numFmtId="0" fontId="17" fillId="0" borderId="0" xfId="0" applyFont="1" applyAlignment="1">
      <alignment vertical="top"/>
    </xf>
    <xf numFmtId="14" fontId="19" fillId="0" borderId="1" xfId="0" applyNumberFormat="1" applyFont="1" applyBorder="1" applyAlignment="1">
      <alignment horizontal="center" vertical="center" wrapText="1"/>
    </xf>
    <xf numFmtId="0" fontId="17"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17" fillId="6" borderId="1" xfId="0" quotePrefix="1" applyFont="1" applyFill="1" applyBorder="1" applyAlignment="1">
      <alignment horizontal="left" vertical="top" wrapText="1"/>
    </xf>
    <xf numFmtId="0" fontId="7" fillId="7" borderId="1" xfId="0" applyFont="1" applyFill="1" applyBorder="1" applyAlignment="1">
      <alignment wrapText="1"/>
    </xf>
    <xf numFmtId="0" fontId="7" fillId="0" borderId="1" xfId="0" applyFont="1" applyBorder="1" applyAlignment="1">
      <alignment horizontal="left" vertical="center"/>
    </xf>
    <xf numFmtId="165" fontId="17" fillId="0" borderId="1" xfId="0" applyNumberFormat="1" applyFont="1" applyBorder="1" applyAlignment="1">
      <alignment horizontal="center" vertical="center" wrapText="1"/>
    </xf>
    <xf numFmtId="165" fontId="17" fillId="6" borderId="1" xfId="0" applyNumberFormat="1" applyFont="1" applyFill="1" applyBorder="1" applyAlignment="1">
      <alignment horizontal="center" vertical="center" wrapText="1"/>
    </xf>
    <xf numFmtId="165" fontId="17" fillId="7"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6" borderId="1" xfId="0" applyFont="1" applyFill="1" applyBorder="1" applyAlignment="1">
      <alignment horizontal="center" vertical="center"/>
    </xf>
    <xf numFmtId="14" fontId="23" fillId="6" borderId="1" xfId="0" applyNumberFormat="1" applyFont="1" applyFill="1" applyBorder="1" applyAlignment="1">
      <alignment horizontal="center" vertical="center"/>
    </xf>
    <xf numFmtId="0" fontId="7" fillId="6" borderId="1" xfId="0" applyFont="1" applyFill="1" applyBorder="1" applyAlignment="1">
      <alignment vertical="center" wrapText="1"/>
    </xf>
    <xf numFmtId="14" fontId="7" fillId="6" borderId="1" xfId="0" applyNumberFormat="1" applyFont="1" applyFill="1" applyBorder="1" applyAlignment="1">
      <alignment horizontal="center" vertical="center"/>
    </xf>
    <xf numFmtId="14" fontId="22" fillId="0" borderId="1" xfId="0" applyNumberFormat="1" applyFont="1" applyBorder="1" applyAlignment="1">
      <alignment horizontal="center" vertical="center"/>
    </xf>
    <xf numFmtId="14" fontId="7" fillId="6" borderId="1" xfId="0" applyNumberFormat="1" applyFont="1" applyFill="1" applyBorder="1" applyAlignment="1">
      <alignment horizontal="center" vertical="center" wrapText="1"/>
    </xf>
    <xf numFmtId="0" fontId="17" fillId="2" borderId="0" xfId="0" applyFont="1" applyFill="1" applyBorder="1" applyAlignment="1">
      <alignment horizontal="center" wrapText="1"/>
    </xf>
    <xf numFmtId="0" fontId="7" fillId="0" borderId="1" xfId="0" applyFont="1" applyFill="1" applyBorder="1" applyAlignment="1">
      <alignment wrapText="1"/>
    </xf>
    <xf numFmtId="0" fontId="7" fillId="0" borderId="1" xfId="0" applyFont="1" applyBorder="1" applyAlignment="1">
      <alignment horizontal="center" vertical="center" wrapText="1"/>
    </xf>
    <xf numFmtId="0" fontId="7" fillId="0" borderId="1" xfId="0" applyFont="1" applyFill="1" applyBorder="1" applyAlignment="1">
      <alignment horizontal="left"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7" fillId="7" borderId="0" xfId="0" applyFont="1" applyFill="1"/>
    <xf numFmtId="0" fontId="7" fillId="7" borderId="1" xfId="0" applyFont="1" applyFill="1" applyBorder="1" applyAlignment="1">
      <alignment horizontal="center" vertical="top"/>
    </xf>
    <xf numFmtId="0" fontId="7" fillId="7" borderId="1" xfId="0" applyFont="1" applyFill="1" applyBorder="1" applyAlignment="1">
      <alignment horizontal="left" vertical="top" wrapText="1"/>
    </xf>
    <xf numFmtId="0" fontId="7" fillId="7" borderId="1" xfId="0" applyFont="1" applyFill="1" applyBorder="1" applyAlignment="1">
      <alignment horizontal="center" vertical="top" wrapText="1"/>
    </xf>
    <xf numFmtId="0" fontId="7" fillId="7" borderId="0" xfId="0" applyFont="1" applyFill="1" applyAlignment="1">
      <alignment vertical="top"/>
    </xf>
    <xf numFmtId="0" fontId="20" fillId="0" borderId="1" xfId="0" applyFont="1" applyBorder="1" applyAlignment="1">
      <alignment horizontal="left" vertical="center" wrapText="1"/>
    </xf>
    <xf numFmtId="0" fontId="20" fillId="6" borderId="1" xfId="0" applyFont="1" applyFill="1" applyBorder="1" applyAlignment="1">
      <alignment horizontal="left" vertical="center" wrapText="1"/>
    </xf>
    <xf numFmtId="14" fontId="23"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22" fillId="7" borderId="1" xfId="0" applyNumberFormat="1" applyFont="1" applyFill="1" applyBorder="1" applyAlignment="1">
      <alignment horizontal="center" vertical="center"/>
    </xf>
    <xf numFmtId="14" fontId="22" fillId="7" borderId="1" xfId="0" applyNumberFormat="1" applyFont="1" applyFill="1" applyBorder="1" applyAlignment="1">
      <alignment horizontal="center" vertical="top"/>
    </xf>
    <xf numFmtId="0" fontId="17" fillId="6" borderId="1" xfId="0" applyFont="1" applyFill="1" applyBorder="1" applyAlignment="1">
      <alignment horizontal="left" vertical="center" wrapText="1"/>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17" fillId="6" borderId="1" xfId="0" applyFont="1" applyFill="1" applyBorder="1" applyAlignment="1">
      <alignment horizontal="center" vertical="top" wrapText="1"/>
    </xf>
    <xf numFmtId="0" fontId="17" fillId="6" borderId="1" xfId="0" applyFont="1" applyFill="1" applyBorder="1" applyAlignment="1">
      <alignment horizontal="left" vertical="top" wrapText="1"/>
    </xf>
    <xf numFmtId="0" fontId="7"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center"/>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0" fontId="18" fillId="4" borderId="1" xfId="2" applyFont="1" applyFill="1" applyBorder="1" applyAlignment="1">
      <alignment horizontal="center" vertical="center" wrapText="1"/>
    </xf>
    <xf numFmtId="0" fontId="21" fillId="8" borderId="1" xfId="0" applyFont="1" applyFill="1" applyBorder="1" applyAlignment="1">
      <alignment horizontal="left" vertical="center"/>
    </xf>
    <xf numFmtId="0" fontId="21" fillId="8" borderId="1" xfId="0" applyFont="1" applyFill="1" applyBorder="1" applyAlignment="1">
      <alignment horizontal="center" wrapText="1"/>
    </xf>
    <xf numFmtId="0" fontId="18" fillId="4" borderId="1" xfId="2" applyFont="1" applyFill="1" applyBorder="1" applyAlignment="1">
      <alignment vertical="center" wrapText="1"/>
    </xf>
    <xf numFmtId="0" fontId="18" fillId="8" borderId="1" xfId="0" applyFont="1" applyFill="1" applyBorder="1" applyAlignment="1">
      <alignment horizontal="left" vertical="center"/>
    </xf>
    <xf numFmtId="165" fontId="21" fillId="8" borderId="1" xfId="0" applyNumberFormat="1" applyFont="1" applyFill="1" applyBorder="1" applyAlignment="1">
      <alignment horizontal="left" vertical="center" wrapText="1"/>
    </xf>
    <xf numFmtId="0" fontId="18" fillId="5" borderId="1" xfId="0" applyFont="1" applyFill="1" applyBorder="1" applyAlignment="1">
      <alignment horizontal="left" vertical="center"/>
    </xf>
    <xf numFmtId="0" fontId="17" fillId="2" borderId="0" xfId="0" applyFont="1" applyFill="1" applyAlignment="1">
      <alignment horizontal="center" wrapText="1"/>
    </xf>
    <xf numFmtId="0" fontId="17" fillId="2" borderId="24" xfId="0" applyFont="1" applyFill="1" applyBorder="1" applyAlignment="1">
      <alignment horizontal="center" wrapText="1"/>
    </xf>
    <xf numFmtId="0" fontId="17" fillId="2" borderId="28" xfId="0" applyFont="1" applyFill="1" applyBorder="1" applyAlignment="1">
      <alignment horizontal="center"/>
    </xf>
    <xf numFmtId="0" fontId="7" fillId="2" borderId="19" xfId="2" applyFont="1" applyFill="1" applyBorder="1" applyAlignment="1">
      <alignment horizontal="left" vertical="center" wrapText="1"/>
    </xf>
    <xf numFmtId="0" fontId="7" fillId="2" borderId="20" xfId="2" applyFont="1" applyFill="1" applyBorder="1" applyAlignment="1">
      <alignment horizontal="left" vertical="center" wrapText="1"/>
    </xf>
    <xf numFmtId="0" fontId="7" fillId="2" borderId="23" xfId="2" applyFont="1" applyFill="1" applyBorder="1" applyAlignment="1">
      <alignment horizontal="left" vertical="center" wrapText="1"/>
    </xf>
    <xf numFmtId="0" fontId="17" fillId="2" borderId="0" xfId="0" applyFont="1" applyFill="1" applyBorder="1" applyAlignment="1">
      <alignment horizontal="center" vertical="center" wrapText="1"/>
    </xf>
    <xf numFmtId="0" fontId="17" fillId="2" borderId="0" xfId="0" applyFont="1" applyFill="1" applyBorder="1" applyAlignment="1">
      <alignment horizontal="center" wrapText="1"/>
    </xf>
    <xf numFmtId="0" fontId="16" fillId="2" borderId="26" xfId="2" applyFont="1" applyFill="1" applyBorder="1" applyAlignment="1">
      <alignment horizontal="left" wrapText="1"/>
    </xf>
    <xf numFmtId="0" fontId="7" fillId="2" borderId="25" xfId="2" applyFont="1" applyFill="1" applyBorder="1" applyAlignment="1">
      <alignment horizontal="left" wrapText="1"/>
    </xf>
    <xf numFmtId="0" fontId="7" fillId="2" borderId="27" xfId="2" applyFont="1" applyFill="1" applyBorder="1" applyAlignment="1">
      <alignment horizontal="left" wrapText="1"/>
    </xf>
    <xf numFmtId="0" fontId="7" fillId="2" borderId="19" xfId="2" applyFont="1" applyFill="1" applyBorder="1" applyAlignment="1">
      <alignment horizontal="left" vertical="top" wrapText="1"/>
    </xf>
    <xf numFmtId="0" fontId="7" fillId="2" borderId="20" xfId="2" applyFont="1" applyFill="1" applyBorder="1" applyAlignment="1">
      <alignment horizontal="left" vertical="top" wrapText="1"/>
    </xf>
    <xf numFmtId="0" fontId="7" fillId="2" borderId="23" xfId="2" applyFont="1" applyFill="1" applyBorder="1" applyAlignment="1">
      <alignment horizontal="left" vertical="top" wrapText="1"/>
    </xf>
    <xf numFmtId="14" fontId="23" fillId="7" borderId="1" xfId="0" applyNumberFormat="1" applyFont="1" applyFill="1" applyBorder="1" applyAlignment="1">
      <alignment horizontal="center" vertical="center"/>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workbookViewId="0">
      <selection activeCell="B13" sqref="B13"/>
    </sheetView>
  </sheetViews>
  <sheetFormatPr defaultColWidth="9" defaultRowHeight="13.8"/>
  <cols>
    <col min="1" max="1" width="9" style="1"/>
    <col min="2" max="2" width="14.109375" style="1" customWidth="1"/>
    <col min="3" max="3" width="9" style="1"/>
    <col min="4" max="4" width="15" style="1" customWidth="1"/>
    <col min="5" max="5" width="32.44140625" style="1" customWidth="1"/>
    <col min="6" max="6" width="23.77734375" style="1" customWidth="1"/>
    <col min="7" max="7" width="20.44140625" style="1" customWidth="1"/>
    <col min="8" max="8" width="26.6640625" style="1" customWidth="1"/>
    <col min="9" max="16384" width="9" style="1"/>
  </cols>
  <sheetData>
    <row r="1" spans="1:8">
      <c r="B1" s="19"/>
      <c r="C1" s="19"/>
    </row>
    <row r="2" spans="1:8" ht="22.2">
      <c r="A2" s="15"/>
      <c r="B2" s="16" t="s">
        <v>12</v>
      </c>
      <c r="C2" s="15"/>
      <c r="D2" s="15"/>
      <c r="E2" s="15"/>
      <c r="F2" s="15"/>
      <c r="G2" s="15"/>
    </row>
    <row r="3" spans="1:8">
      <c r="A3" s="15"/>
      <c r="B3" s="17" t="s">
        <v>41</v>
      </c>
      <c r="C3" s="51">
        <v>1.2</v>
      </c>
      <c r="D3" s="18"/>
      <c r="E3" s="15"/>
      <c r="F3" s="15"/>
      <c r="G3" s="15"/>
    </row>
    <row r="4" spans="1:8">
      <c r="A4" s="15"/>
      <c r="B4" s="17" t="s">
        <v>23</v>
      </c>
      <c r="C4" s="3" t="s">
        <v>2</v>
      </c>
      <c r="D4" s="3"/>
      <c r="E4" s="15"/>
      <c r="F4" s="15"/>
      <c r="G4" s="15"/>
    </row>
    <row r="5" spans="1:8" ht="14.4" thickBot="1">
      <c r="A5" s="15"/>
      <c r="B5" s="17"/>
      <c r="C5" s="18"/>
      <c r="D5" s="18"/>
      <c r="E5" s="15"/>
      <c r="F5" s="15"/>
      <c r="G5" s="15"/>
    </row>
    <row r="6" spans="1:8" ht="14.25" customHeight="1" thickBot="1">
      <c r="A6" s="15"/>
      <c r="B6" s="17" t="s">
        <v>42</v>
      </c>
      <c r="C6" s="146" t="s">
        <v>59</v>
      </c>
      <c r="D6" s="146"/>
      <c r="E6" s="147"/>
      <c r="F6" s="15"/>
      <c r="G6" s="15"/>
    </row>
    <row r="7" spans="1:8">
      <c r="A7" s="15"/>
      <c r="B7" s="17" t="s">
        <v>43</v>
      </c>
      <c r="C7" s="146" t="s">
        <v>60</v>
      </c>
      <c r="D7" s="146"/>
      <c r="E7" s="147"/>
      <c r="F7" s="15"/>
      <c r="G7" s="15"/>
    </row>
    <row r="8" spans="1:8">
      <c r="A8" s="15"/>
      <c r="B8" s="17"/>
      <c r="C8" s="15"/>
      <c r="D8" s="15"/>
      <c r="E8" s="15"/>
      <c r="F8" s="15"/>
      <c r="G8" s="15"/>
    </row>
    <row r="9" spans="1:8">
      <c r="A9" s="15"/>
      <c r="B9" s="8"/>
      <c r="C9" s="8"/>
      <c r="D9" s="8"/>
      <c r="E9" s="8"/>
      <c r="F9" s="15"/>
      <c r="G9" s="15"/>
    </row>
    <row r="10" spans="1:8">
      <c r="B10" s="2" t="s">
        <v>32</v>
      </c>
    </row>
    <row r="11" spans="1:8" s="24" customFormat="1" ht="26.4">
      <c r="B11" s="40" t="s">
        <v>19</v>
      </c>
      <c r="C11" s="41" t="s">
        <v>33</v>
      </c>
      <c r="D11" s="41" t="s">
        <v>15</v>
      </c>
      <c r="E11" s="41" t="s">
        <v>16</v>
      </c>
      <c r="F11" s="41" t="s">
        <v>22</v>
      </c>
      <c r="G11" s="42" t="s">
        <v>21</v>
      </c>
      <c r="H11" s="60" t="s">
        <v>34</v>
      </c>
    </row>
    <row r="12" spans="1:8" s="24" customFormat="1" ht="26.4">
      <c r="B12" s="26">
        <v>39293</v>
      </c>
      <c r="C12" s="27" t="s">
        <v>46</v>
      </c>
      <c r="D12" s="28"/>
      <c r="E12" s="29" t="s">
        <v>20</v>
      </c>
      <c r="F12" s="57" t="s">
        <v>64</v>
      </c>
      <c r="G12" s="59"/>
      <c r="H12" s="61" t="s">
        <v>47</v>
      </c>
    </row>
    <row r="13" spans="1:8" s="24" customFormat="1" ht="26.4">
      <c r="B13" s="63">
        <v>39295</v>
      </c>
      <c r="C13" s="27" t="s">
        <v>56</v>
      </c>
      <c r="D13" s="28"/>
      <c r="E13" s="29" t="s">
        <v>57</v>
      </c>
      <c r="F13" s="57" t="s">
        <v>64</v>
      </c>
      <c r="G13" s="62" t="s">
        <v>65</v>
      </c>
      <c r="H13" s="61" t="s">
        <v>47</v>
      </c>
    </row>
    <row r="14" spans="1:8" s="25" customFormat="1" ht="26.4">
      <c r="B14" s="26">
        <v>39311</v>
      </c>
      <c r="C14" s="27" t="s">
        <v>58</v>
      </c>
      <c r="D14" s="28"/>
      <c r="E14" s="29" t="s">
        <v>57</v>
      </c>
      <c r="F14" s="57" t="s">
        <v>64</v>
      </c>
      <c r="G14" s="62" t="s">
        <v>61</v>
      </c>
      <c r="H14" s="61" t="s">
        <v>47</v>
      </c>
    </row>
    <row r="15" spans="1:8" s="25" customFormat="1" ht="13.2">
      <c r="B15" s="33"/>
      <c r="C15" s="34"/>
      <c r="D15" s="31"/>
      <c r="E15" s="31"/>
      <c r="F15" s="31"/>
      <c r="G15" s="31"/>
      <c r="H15" s="32"/>
    </row>
    <row r="16" spans="1:8" s="24" customFormat="1">
      <c r="B16" s="26"/>
      <c r="C16" s="30"/>
      <c r="D16" s="28"/>
      <c r="E16" s="31"/>
      <c r="F16" s="31"/>
      <c r="G16" s="31"/>
      <c r="H16" s="35"/>
    </row>
    <row r="17" spans="2:8" s="24" customFormat="1">
      <c r="B17" s="33"/>
      <c r="C17" s="34"/>
      <c r="D17" s="31"/>
      <c r="E17" s="31"/>
      <c r="F17" s="31"/>
      <c r="G17" s="31"/>
      <c r="H17" s="32"/>
    </row>
    <row r="18" spans="2:8" s="24" customFormat="1">
      <c r="B18" s="33"/>
      <c r="C18" s="34"/>
      <c r="D18" s="31"/>
      <c r="E18" s="31"/>
      <c r="F18" s="31"/>
      <c r="G18" s="31"/>
      <c r="H18" s="32"/>
    </row>
    <row r="19" spans="2:8" s="24" customFormat="1">
      <c r="B19" s="33"/>
      <c r="C19" s="34"/>
      <c r="D19" s="31"/>
      <c r="E19" s="31"/>
      <c r="F19" s="31"/>
      <c r="G19" s="31"/>
      <c r="H19" s="32"/>
    </row>
    <row r="20" spans="2:8" s="24" customFormat="1">
      <c r="B20" s="33"/>
      <c r="C20" s="34"/>
      <c r="D20" s="31"/>
      <c r="E20" s="31"/>
      <c r="F20" s="31"/>
      <c r="G20" s="31"/>
      <c r="H20" s="32"/>
    </row>
    <row r="21" spans="2:8" s="24" customFormat="1">
      <c r="B21" s="33"/>
      <c r="C21" s="34"/>
      <c r="D21" s="31"/>
      <c r="E21" s="31"/>
      <c r="F21" s="31"/>
      <c r="G21" s="31"/>
      <c r="H21" s="32"/>
    </row>
    <row r="22" spans="2:8" s="24" customFormat="1">
      <c r="B22" s="33"/>
      <c r="C22" s="34"/>
      <c r="D22" s="31"/>
      <c r="E22" s="31"/>
      <c r="F22" s="31"/>
      <c r="G22" s="31"/>
      <c r="H22" s="32"/>
    </row>
    <row r="23" spans="2:8" s="24" customFormat="1">
      <c r="B23" s="36"/>
      <c r="C23" s="37"/>
      <c r="D23" s="38"/>
      <c r="E23" s="38"/>
      <c r="F23" s="38"/>
      <c r="G23" s="38"/>
      <c r="H23" s="39"/>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87"/>
  <sheetViews>
    <sheetView tabSelected="1" topLeftCell="A76" zoomScale="79" zoomScaleNormal="79" workbookViewId="0">
      <selection activeCell="E77" sqref="E77"/>
    </sheetView>
  </sheetViews>
  <sheetFormatPr defaultColWidth="8.77734375" defaultRowHeight="13.8" outlineLevelRow="1"/>
  <cols>
    <col min="1" max="1" width="15.6640625" style="1" customWidth="1"/>
    <col min="2" max="2" width="32.5546875" style="64" customWidth="1"/>
    <col min="3" max="3" width="42.109375" style="1" customWidth="1"/>
    <col min="4" max="4" width="45.6640625" style="70" customWidth="1"/>
    <col min="5" max="5" width="29.5546875" style="64" customWidth="1"/>
    <col min="6" max="6" width="17.109375" style="1" customWidth="1"/>
    <col min="7" max="7" width="9" style="19"/>
    <col min="8" max="8" width="18" style="71" customWidth="1"/>
    <col min="9" max="16384" width="8.77734375" style="1"/>
  </cols>
  <sheetData>
    <row r="1" spans="1:9" s="76" customFormat="1" ht="12.75" customHeight="1">
      <c r="A1" s="72" t="s">
        <v>12</v>
      </c>
      <c r="B1" s="155"/>
      <c r="C1" s="155"/>
      <c r="D1" s="155"/>
      <c r="E1" s="73"/>
      <c r="F1" s="73"/>
      <c r="G1" s="74"/>
      <c r="H1" s="74"/>
      <c r="I1" s="75"/>
    </row>
    <row r="2" spans="1:9" s="76" customFormat="1" ht="11.25" customHeight="1" thickBot="1">
      <c r="A2" s="75"/>
      <c r="B2" s="156"/>
      <c r="C2" s="156"/>
      <c r="D2" s="156"/>
      <c r="E2" s="73"/>
      <c r="F2" s="73"/>
      <c r="G2" s="74"/>
      <c r="H2" s="74"/>
      <c r="I2" s="75"/>
    </row>
    <row r="3" spans="1:9" s="76" customFormat="1" ht="15" customHeight="1">
      <c r="A3" s="77" t="s">
        <v>98</v>
      </c>
      <c r="B3" s="163" t="s">
        <v>249</v>
      </c>
      <c r="C3" s="164"/>
      <c r="D3" s="165"/>
      <c r="E3" s="78"/>
      <c r="F3" s="162"/>
      <c r="G3" s="162"/>
      <c r="H3" s="162"/>
      <c r="I3" s="75"/>
    </row>
    <row r="4" spans="1:9" s="76" customFormat="1" ht="27.6">
      <c r="A4" s="79" t="s">
        <v>99</v>
      </c>
      <c r="B4" s="166" t="s">
        <v>62</v>
      </c>
      <c r="C4" s="167"/>
      <c r="D4" s="168"/>
      <c r="E4" s="78"/>
      <c r="F4" s="162"/>
      <c r="G4" s="162"/>
      <c r="H4" s="162"/>
      <c r="I4" s="75"/>
    </row>
    <row r="5" spans="1:9" s="82" customFormat="1" ht="27.6">
      <c r="A5" s="79" t="s">
        <v>38</v>
      </c>
      <c r="B5" s="158" t="s">
        <v>63</v>
      </c>
      <c r="C5" s="159"/>
      <c r="D5" s="160"/>
      <c r="E5" s="80"/>
      <c r="F5" s="161"/>
      <c r="G5" s="161"/>
      <c r="H5" s="161"/>
      <c r="I5" s="81"/>
    </row>
    <row r="6" spans="1:9" s="76" customFormat="1" ht="15" customHeight="1">
      <c r="A6" s="83" t="s">
        <v>44</v>
      </c>
      <c r="B6" s="84">
        <f>COUNTIF(G13:G83,"Pass")</f>
        <v>28</v>
      </c>
      <c r="C6" s="85" t="s">
        <v>45</v>
      </c>
      <c r="D6" s="86">
        <f>COUNTIF(G10:G23,"Pending")</f>
        <v>0</v>
      </c>
      <c r="E6" s="87"/>
      <c r="F6" s="162"/>
      <c r="G6" s="162"/>
      <c r="H6" s="162"/>
      <c r="I6" s="75"/>
    </row>
    <row r="7" spans="1:9" s="76" customFormat="1" ht="15" customHeight="1" thickBot="1">
      <c r="A7" s="88" t="s">
        <v>10</v>
      </c>
      <c r="B7" s="89">
        <f>COUNTIF(G13:G83,"Fail")</f>
        <v>38</v>
      </c>
      <c r="C7" s="90" t="s">
        <v>36</v>
      </c>
      <c r="D7" s="91">
        <f>COUNTA(A13:A83) -15</f>
        <v>56</v>
      </c>
      <c r="E7" s="92"/>
      <c r="F7" s="162"/>
      <c r="G7" s="162"/>
      <c r="H7" s="162"/>
      <c r="I7" s="75"/>
    </row>
    <row r="8" spans="1:9" s="76" customFormat="1" ht="15" customHeight="1">
      <c r="A8" s="157"/>
      <c r="B8" s="157"/>
      <c r="C8" s="157"/>
      <c r="D8" s="157"/>
      <c r="E8" s="87"/>
      <c r="F8" s="87"/>
      <c r="G8" s="120"/>
      <c r="H8" s="120"/>
      <c r="I8" s="75"/>
    </row>
    <row r="9" spans="1:9" s="76" customFormat="1" ht="12" customHeight="1">
      <c r="A9" s="148" t="s">
        <v>39</v>
      </c>
      <c r="B9" s="151" t="s">
        <v>13</v>
      </c>
      <c r="C9" s="148" t="s">
        <v>24</v>
      </c>
      <c r="D9" s="148" t="s">
        <v>37</v>
      </c>
      <c r="E9" s="148" t="s">
        <v>66</v>
      </c>
      <c r="F9" s="148" t="s">
        <v>35</v>
      </c>
      <c r="G9" s="148" t="s">
        <v>14</v>
      </c>
      <c r="H9" s="148" t="s">
        <v>40</v>
      </c>
      <c r="I9" s="75"/>
    </row>
    <row r="10" spans="1:9" s="94" customFormat="1" ht="12" customHeight="1">
      <c r="A10" s="148"/>
      <c r="B10" s="151"/>
      <c r="C10" s="148"/>
      <c r="D10" s="148"/>
      <c r="E10" s="148"/>
      <c r="F10" s="148"/>
      <c r="G10" s="148"/>
      <c r="H10" s="148"/>
      <c r="I10" s="93"/>
    </row>
    <row r="11" spans="1:9">
      <c r="A11" s="154"/>
      <c r="B11" s="154"/>
      <c r="C11" s="154"/>
      <c r="D11" s="154"/>
      <c r="E11" s="154"/>
      <c r="F11" s="154"/>
      <c r="G11" s="154"/>
      <c r="H11" s="154"/>
    </row>
    <row r="12" spans="1:9">
      <c r="A12" s="152" t="s">
        <v>125</v>
      </c>
      <c r="B12" s="152"/>
      <c r="C12" s="152"/>
      <c r="D12" s="152"/>
      <c r="E12" s="152"/>
      <c r="F12" s="152"/>
      <c r="G12" s="152"/>
      <c r="H12" s="152"/>
    </row>
    <row r="13" spans="1:9" s="98" customFormat="1" ht="58.2" customHeight="1" outlineLevel="1">
      <c r="A13" s="109" t="s">
        <v>3</v>
      </c>
      <c r="B13" s="95" t="s">
        <v>67</v>
      </c>
      <c r="C13" s="96" t="s">
        <v>68</v>
      </c>
      <c r="D13" s="96" t="s">
        <v>250</v>
      </c>
      <c r="E13" s="96" t="s">
        <v>250</v>
      </c>
      <c r="F13" s="99">
        <v>44324</v>
      </c>
      <c r="G13" s="95" t="s">
        <v>44</v>
      </c>
      <c r="H13" s="97"/>
    </row>
    <row r="14" spans="1:9" s="98" customFormat="1" ht="66.599999999999994" customHeight="1" outlineLevel="1">
      <c r="A14" s="109" t="s">
        <v>4</v>
      </c>
      <c r="B14" s="95" t="s">
        <v>74</v>
      </c>
      <c r="C14" s="96" t="s">
        <v>69</v>
      </c>
      <c r="D14" s="96" t="s">
        <v>251</v>
      </c>
      <c r="E14" s="96" t="s">
        <v>251</v>
      </c>
      <c r="F14" s="99">
        <v>44324</v>
      </c>
      <c r="G14" s="95" t="s">
        <v>44</v>
      </c>
      <c r="H14" s="97"/>
    </row>
    <row r="15" spans="1:9" s="98" customFormat="1" ht="63.75" customHeight="1" outlineLevel="1">
      <c r="A15" s="109" t="s">
        <v>5</v>
      </c>
      <c r="B15" s="95" t="s">
        <v>75</v>
      </c>
      <c r="C15" s="96" t="s">
        <v>70</v>
      </c>
      <c r="D15" s="96" t="s">
        <v>251</v>
      </c>
      <c r="E15" s="96" t="s">
        <v>251</v>
      </c>
      <c r="F15" s="99">
        <v>44324</v>
      </c>
      <c r="G15" s="95" t="s">
        <v>44</v>
      </c>
      <c r="H15" s="97"/>
    </row>
    <row r="16" spans="1:9" s="98" customFormat="1" ht="51" customHeight="1" outlineLevel="1">
      <c r="A16" s="109" t="s">
        <v>6</v>
      </c>
      <c r="B16" s="95" t="s">
        <v>76</v>
      </c>
      <c r="C16" s="96" t="s">
        <v>71</v>
      </c>
      <c r="D16" s="96" t="s">
        <v>251</v>
      </c>
      <c r="E16" s="96" t="s">
        <v>251</v>
      </c>
      <c r="F16" s="99">
        <v>44324</v>
      </c>
      <c r="G16" s="95" t="s">
        <v>44</v>
      </c>
      <c r="H16" s="97"/>
    </row>
    <row r="17" spans="1:8" s="98" customFormat="1" ht="51" customHeight="1" outlineLevel="1">
      <c r="A17" s="109" t="s">
        <v>7</v>
      </c>
      <c r="B17" s="102" t="s">
        <v>83</v>
      </c>
      <c r="C17" s="103" t="s">
        <v>86</v>
      </c>
      <c r="D17" s="96" t="s">
        <v>85</v>
      </c>
      <c r="E17" s="96" t="s">
        <v>85</v>
      </c>
      <c r="F17" s="99">
        <v>44324</v>
      </c>
      <c r="G17" s="95" t="s">
        <v>44</v>
      </c>
      <c r="H17" s="97"/>
    </row>
    <row r="18" spans="1:8" s="98" customFormat="1" ht="44.4" customHeight="1" outlineLevel="1">
      <c r="A18" s="109" t="s">
        <v>8</v>
      </c>
      <c r="B18" s="95" t="s">
        <v>77</v>
      </c>
      <c r="C18" s="96" t="s">
        <v>78</v>
      </c>
      <c r="D18" s="96" t="s">
        <v>72</v>
      </c>
      <c r="E18" s="96" t="s">
        <v>73</v>
      </c>
      <c r="F18" s="99">
        <v>44324</v>
      </c>
      <c r="G18" s="95" t="s">
        <v>44</v>
      </c>
      <c r="H18" s="97"/>
    </row>
    <row r="19" spans="1:8" s="98" customFormat="1" ht="73.2" customHeight="1" outlineLevel="1">
      <c r="A19" s="109" t="s">
        <v>9</v>
      </c>
      <c r="B19" s="139" t="s">
        <v>79</v>
      </c>
      <c r="C19" s="140" t="s">
        <v>80</v>
      </c>
      <c r="D19" s="132" t="s">
        <v>252</v>
      </c>
      <c r="E19" s="96" t="s">
        <v>252</v>
      </c>
      <c r="F19" s="99">
        <v>44324</v>
      </c>
      <c r="G19" s="95" t="s">
        <v>44</v>
      </c>
      <c r="H19" s="97"/>
    </row>
    <row r="20" spans="1:8" s="98" customFormat="1" ht="84.6" customHeight="1" outlineLevel="1">
      <c r="A20" s="110" t="s">
        <v>48</v>
      </c>
      <c r="B20" s="141" t="s">
        <v>79</v>
      </c>
      <c r="C20" s="142" t="s">
        <v>88</v>
      </c>
      <c r="D20" s="133" t="s">
        <v>253</v>
      </c>
      <c r="E20" s="138" t="s">
        <v>252</v>
      </c>
      <c r="F20" s="119">
        <v>44324</v>
      </c>
      <c r="G20" s="100" t="s">
        <v>10</v>
      </c>
      <c r="H20" s="106"/>
    </row>
    <row r="21" spans="1:8" s="98" customFormat="1" ht="81.599999999999994" customHeight="1" outlineLevel="1">
      <c r="A21" s="110" t="s">
        <v>49</v>
      </c>
      <c r="B21" s="143" t="s">
        <v>112</v>
      </c>
      <c r="C21" s="144" t="s">
        <v>81</v>
      </c>
      <c r="D21" s="69" t="s">
        <v>72</v>
      </c>
      <c r="E21" s="69" t="s">
        <v>82</v>
      </c>
      <c r="F21" s="119">
        <v>44324</v>
      </c>
      <c r="G21" s="101" t="s">
        <v>10</v>
      </c>
      <c r="H21" s="106"/>
    </row>
    <row r="22" spans="1:8" s="98" customFormat="1" ht="81.599999999999994" customHeight="1" outlineLevel="1">
      <c r="A22" s="110" t="s">
        <v>50</v>
      </c>
      <c r="B22" s="143" t="s">
        <v>114</v>
      </c>
      <c r="C22" s="144" t="s">
        <v>115</v>
      </c>
      <c r="D22" s="69" t="s">
        <v>254</v>
      </c>
      <c r="E22" s="69" t="s">
        <v>116</v>
      </c>
      <c r="F22" s="119">
        <v>44324</v>
      </c>
      <c r="G22" s="101" t="s">
        <v>10</v>
      </c>
      <c r="H22" s="106"/>
    </row>
    <row r="23" spans="1:8" s="98" customFormat="1" ht="55.2" outlineLevel="1">
      <c r="A23" s="111" t="s">
        <v>51</v>
      </c>
      <c r="B23" s="102" t="s">
        <v>83</v>
      </c>
      <c r="C23" s="103" t="s">
        <v>84</v>
      </c>
      <c r="D23" s="104" t="s">
        <v>85</v>
      </c>
      <c r="E23" s="104" t="s">
        <v>85</v>
      </c>
      <c r="F23" s="99">
        <v>44324</v>
      </c>
      <c r="G23" s="105" t="s">
        <v>44</v>
      </c>
      <c r="H23" s="97"/>
    </row>
    <row r="24" spans="1:8" s="98" customFormat="1" outlineLevel="1">
      <c r="A24" s="153" t="s">
        <v>134</v>
      </c>
      <c r="B24" s="153"/>
      <c r="C24" s="153"/>
      <c r="D24" s="153"/>
      <c r="E24" s="153"/>
      <c r="F24" s="153"/>
      <c r="G24" s="153"/>
      <c r="H24" s="153"/>
    </row>
    <row r="25" spans="1:8" ht="108.6" customHeight="1">
      <c r="A25" s="111" t="s">
        <v>52</v>
      </c>
      <c r="B25" s="125" t="s">
        <v>87</v>
      </c>
      <c r="C25" s="107" t="s">
        <v>204</v>
      </c>
      <c r="D25" s="125" t="s">
        <v>255</v>
      </c>
      <c r="E25" s="125" t="s">
        <v>258</v>
      </c>
      <c r="F25" s="136">
        <v>44326</v>
      </c>
      <c r="G25" s="124" t="s">
        <v>44</v>
      </c>
      <c r="H25" s="107"/>
    </row>
    <row r="26" spans="1:8" ht="119.4" customHeight="1">
      <c r="A26" s="110" t="s">
        <v>53</v>
      </c>
      <c r="B26" s="69" t="s">
        <v>87</v>
      </c>
      <c r="C26" s="68" t="s">
        <v>205</v>
      </c>
      <c r="D26" s="69" t="s">
        <v>256</v>
      </c>
      <c r="E26" s="69" t="s">
        <v>258</v>
      </c>
      <c r="F26" s="115">
        <v>44326</v>
      </c>
      <c r="G26" s="114" t="s">
        <v>10</v>
      </c>
      <c r="H26" s="69" t="s">
        <v>207</v>
      </c>
    </row>
    <row r="27" spans="1:8" ht="127.8" customHeight="1">
      <c r="A27" s="110" t="s">
        <v>54</v>
      </c>
      <c r="B27" s="69" t="s">
        <v>87</v>
      </c>
      <c r="C27" s="68" t="s">
        <v>210</v>
      </c>
      <c r="D27" s="69" t="s">
        <v>256</v>
      </c>
      <c r="E27" s="69" t="s">
        <v>258</v>
      </c>
      <c r="F27" s="115">
        <v>44326</v>
      </c>
      <c r="G27" s="114" t="s">
        <v>10</v>
      </c>
      <c r="H27" s="69" t="s">
        <v>211</v>
      </c>
    </row>
    <row r="28" spans="1:8" ht="122.4" customHeight="1">
      <c r="A28" s="110" t="s">
        <v>55</v>
      </c>
      <c r="B28" s="69" t="s">
        <v>87</v>
      </c>
      <c r="C28" s="68" t="s">
        <v>208</v>
      </c>
      <c r="D28" s="69" t="s">
        <v>256</v>
      </c>
      <c r="E28" s="69" t="s">
        <v>108</v>
      </c>
      <c r="F28" s="115">
        <v>44326</v>
      </c>
      <c r="G28" s="114" t="s">
        <v>10</v>
      </c>
      <c r="H28" s="69" t="s">
        <v>209</v>
      </c>
    </row>
    <row r="29" spans="1:8" ht="125.4" customHeight="1">
      <c r="A29" s="110" t="s">
        <v>0</v>
      </c>
      <c r="B29" s="69" t="s">
        <v>87</v>
      </c>
      <c r="C29" s="68" t="s">
        <v>228</v>
      </c>
      <c r="D29" s="69" t="s">
        <v>206</v>
      </c>
      <c r="E29" s="69" t="s">
        <v>258</v>
      </c>
      <c r="F29" s="115">
        <v>44326</v>
      </c>
      <c r="G29" s="114" t="s">
        <v>10</v>
      </c>
      <c r="H29" s="69" t="s">
        <v>212</v>
      </c>
    </row>
    <row r="30" spans="1:8" ht="129" customHeight="1">
      <c r="A30" s="110" t="s">
        <v>1</v>
      </c>
      <c r="B30" s="69" t="s">
        <v>87</v>
      </c>
      <c r="C30" s="68" t="s">
        <v>227</v>
      </c>
      <c r="D30" s="69" t="s">
        <v>256</v>
      </c>
      <c r="E30" s="69" t="s">
        <v>258</v>
      </c>
      <c r="F30" s="115">
        <v>44326</v>
      </c>
      <c r="G30" s="114" t="s">
        <v>10</v>
      </c>
      <c r="H30" s="69" t="s">
        <v>213</v>
      </c>
    </row>
    <row r="31" spans="1:8" ht="128.4" customHeight="1">
      <c r="A31" s="110" t="s">
        <v>102</v>
      </c>
      <c r="B31" s="69" t="s">
        <v>87</v>
      </c>
      <c r="C31" s="68" t="s">
        <v>214</v>
      </c>
      <c r="D31" s="69" t="s">
        <v>256</v>
      </c>
      <c r="E31" s="69" t="s">
        <v>258</v>
      </c>
      <c r="F31" s="115">
        <v>44326</v>
      </c>
      <c r="G31" s="114" t="s">
        <v>10</v>
      </c>
      <c r="H31" s="69" t="s">
        <v>215</v>
      </c>
    </row>
    <row r="32" spans="1:8" ht="128.4" customHeight="1">
      <c r="A32" s="111" t="s">
        <v>106</v>
      </c>
      <c r="B32" s="125" t="s">
        <v>265</v>
      </c>
      <c r="C32" s="107" t="s">
        <v>266</v>
      </c>
      <c r="D32" s="125" t="s">
        <v>267</v>
      </c>
      <c r="E32" s="125" t="s">
        <v>267</v>
      </c>
      <c r="F32" s="169">
        <v>44326</v>
      </c>
      <c r="G32" s="124" t="s">
        <v>44</v>
      </c>
      <c r="H32" s="125"/>
    </row>
    <row r="33" spans="1:8" ht="41.4">
      <c r="A33" s="110" t="s">
        <v>109</v>
      </c>
      <c r="B33" s="69" t="s">
        <v>89</v>
      </c>
      <c r="C33" s="68" t="s">
        <v>90</v>
      </c>
      <c r="D33" s="69" t="s">
        <v>257</v>
      </c>
      <c r="E33" s="69" t="s">
        <v>282</v>
      </c>
      <c r="F33" s="115">
        <v>44324</v>
      </c>
      <c r="G33" s="114" t="s">
        <v>10</v>
      </c>
      <c r="H33" s="69"/>
    </row>
    <row r="34" spans="1:8" ht="41.4">
      <c r="A34" s="110" t="s">
        <v>111</v>
      </c>
      <c r="B34" s="69" t="s">
        <v>95</v>
      </c>
      <c r="C34" s="68" t="s">
        <v>93</v>
      </c>
      <c r="D34" s="69" t="s">
        <v>92</v>
      </c>
      <c r="E34" s="69" t="s">
        <v>94</v>
      </c>
      <c r="F34" s="115">
        <v>44324</v>
      </c>
      <c r="G34" s="114" t="s">
        <v>10</v>
      </c>
      <c r="H34" s="69" t="s">
        <v>187</v>
      </c>
    </row>
    <row r="35" spans="1:8" ht="41.4">
      <c r="A35" s="110" t="s">
        <v>113</v>
      </c>
      <c r="B35" s="69" t="s">
        <v>91</v>
      </c>
      <c r="C35" s="68" t="s">
        <v>96</v>
      </c>
      <c r="D35" s="69" t="s">
        <v>103</v>
      </c>
      <c r="E35" s="69" t="s">
        <v>97</v>
      </c>
      <c r="F35" s="115">
        <v>44324</v>
      </c>
      <c r="G35" s="114" t="s">
        <v>10</v>
      </c>
      <c r="H35" s="69"/>
    </row>
    <row r="36" spans="1:8" ht="39.6" customHeight="1">
      <c r="A36" s="111" t="s">
        <v>118</v>
      </c>
      <c r="B36" s="123" t="s">
        <v>218</v>
      </c>
      <c r="C36" s="121" t="s">
        <v>100</v>
      </c>
      <c r="D36" s="123" t="s">
        <v>101</v>
      </c>
      <c r="E36" s="123" t="s">
        <v>101</v>
      </c>
      <c r="F36" s="134">
        <v>44326</v>
      </c>
      <c r="G36" s="135" t="s">
        <v>44</v>
      </c>
      <c r="H36" s="121"/>
    </row>
    <row r="37" spans="1:8" ht="16.8" customHeight="1">
      <c r="A37" s="153" t="s">
        <v>126</v>
      </c>
      <c r="B37" s="153"/>
      <c r="C37" s="153"/>
      <c r="D37" s="153"/>
      <c r="E37" s="153"/>
      <c r="F37" s="153"/>
      <c r="G37" s="153"/>
      <c r="H37" s="153"/>
    </row>
    <row r="38" spans="1:8" ht="179.4">
      <c r="A38" s="111" t="s">
        <v>119</v>
      </c>
      <c r="B38" s="67" t="s">
        <v>127</v>
      </c>
      <c r="C38" s="107" t="s">
        <v>195</v>
      </c>
      <c r="D38" s="113" t="s">
        <v>279</v>
      </c>
      <c r="E38" s="67" t="s">
        <v>279</v>
      </c>
      <c r="F38" s="118">
        <v>44325</v>
      </c>
      <c r="G38" s="112" t="s">
        <v>44</v>
      </c>
      <c r="H38" s="65"/>
    </row>
    <row r="39" spans="1:8" ht="193.2">
      <c r="A39" s="110" t="s">
        <v>120</v>
      </c>
      <c r="B39" s="69" t="s">
        <v>127</v>
      </c>
      <c r="C39" s="68" t="s">
        <v>219</v>
      </c>
      <c r="D39" s="116" t="s">
        <v>280</v>
      </c>
      <c r="E39" s="69" t="s">
        <v>279</v>
      </c>
      <c r="F39" s="117">
        <v>44326</v>
      </c>
      <c r="G39" s="114" t="s">
        <v>10</v>
      </c>
      <c r="H39" s="110" t="s">
        <v>188</v>
      </c>
    </row>
    <row r="40" spans="1:8" ht="193.2">
      <c r="A40" s="110" t="s">
        <v>121</v>
      </c>
      <c r="B40" s="69" t="s">
        <v>127</v>
      </c>
      <c r="C40" s="68" t="s">
        <v>220</v>
      </c>
      <c r="D40" s="116" t="s">
        <v>280</v>
      </c>
      <c r="E40" s="69" t="s">
        <v>279</v>
      </c>
      <c r="F40" s="117">
        <v>44326</v>
      </c>
      <c r="G40" s="114" t="s">
        <v>10</v>
      </c>
      <c r="H40" s="110" t="s">
        <v>189</v>
      </c>
    </row>
    <row r="41" spans="1:8" ht="193.2">
      <c r="A41" s="110" t="s">
        <v>122</v>
      </c>
      <c r="B41" s="69" t="s">
        <v>127</v>
      </c>
      <c r="C41" s="68" t="s">
        <v>193</v>
      </c>
      <c r="D41" s="116" t="s">
        <v>280</v>
      </c>
      <c r="E41" s="69" t="s">
        <v>279</v>
      </c>
      <c r="F41" s="117">
        <v>44326</v>
      </c>
      <c r="G41" s="114" t="s">
        <v>10</v>
      </c>
      <c r="H41" s="110" t="s">
        <v>192</v>
      </c>
    </row>
    <row r="42" spans="1:8" ht="193.2">
      <c r="A42" s="110" t="s">
        <v>135</v>
      </c>
      <c r="B42" s="69" t="s">
        <v>127</v>
      </c>
      <c r="C42" s="68" t="s">
        <v>225</v>
      </c>
      <c r="D42" s="116" t="s">
        <v>259</v>
      </c>
      <c r="E42" s="69" t="s">
        <v>279</v>
      </c>
      <c r="F42" s="117">
        <v>44326</v>
      </c>
      <c r="G42" s="114" t="s">
        <v>10</v>
      </c>
      <c r="H42" s="110"/>
    </row>
    <row r="43" spans="1:8" ht="193.2">
      <c r="A43" s="110" t="s">
        <v>141</v>
      </c>
      <c r="B43" s="69" t="s">
        <v>127</v>
      </c>
      <c r="C43" s="68" t="s">
        <v>230</v>
      </c>
      <c r="D43" s="116" t="s">
        <v>280</v>
      </c>
      <c r="E43" s="69" t="s">
        <v>279</v>
      </c>
      <c r="F43" s="117">
        <v>44326</v>
      </c>
      <c r="G43" s="114" t="s">
        <v>10</v>
      </c>
      <c r="H43" s="110" t="s">
        <v>190</v>
      </c>
    </row>
    <row r="44" spans="1:8" ht="193.2">
      <c r="A44" s="110" t="s">
        <v>194</v>
      </c>
      <c r="B44" s="69" t="s">
        <v>127</v>
      </c>
      <c r="C44" s="68" t="s">
        <v>229</v>
      </c>
      <c r="D44" s="116" t="s">
        <v>280</v>
      </c>
      <c r="E44" s="69" t="s">
        <v>276</v>
      </c>
      <c r="F44" s="117">
        <v>44326</v>
      </c>
      <c r="G44" s="114" t="s">
        <v>10</v>
      </c>
      <c r="H44" s="110" t="s">
        <v>191</v>
      </c>
    </row>
    <row r="45" spans="1:8" ht="179.4">
      <c r="A45" s="110" t="s">
        <v>148</v>
      </c>
      <c r="B45" s="69" t="s">
        <v>127</v>
      </c>
      <c r="C45" s="68" t="s">
        <v>221</v>
      </c>
      <c r="D45" s="116" t="s">
        <v>104</v>
      </c>
      <c r="E45" s="69" t="s">
        <v>105</v>
      </c>
      <c r="F45" s="117">
        <v>44325</v>
      </c>
      <c r="G45" s="114" t="s">
        <v>10</v>
      </c>
      <c r="H45" s="68"/>
    </row>
    <row r="46" spans="1:8" ht="55.2">
      <c r="A46" s="110" t="s">
        <v>149</v>
      </c>
      <c r="B46" s="69" t="s">
        <v>130</v>
      </c>
      <c r="C46" s="68" t="s">
        <v>107</v>
      </c>
      <c r="D46" s="116" t="s">
        <v>260</v>
      </c>
      <c r="E46" s="69" t="s">
        <v>277</v>
      </c>
      <c r="F46" s="117">
        <v>44325</v>
      </c>
      <c r="G46" s="114" t="s">
        <v>10</v>
      </c>
      <c r="H46" s="68"/>
    </row>
    <row r="47" spans="1:8" ht="82.8">
      <c r="A47" s="110" t="s">
        <v>153</v>
      </c>
      <c r="B47" s="69" t="s">
        <v>131</v>
      </c>
      <c r="C47" s="68" t="s">
        <v>110</v>
      </c>
      <c r="D47" s="116" t="s">
        <v>261</v>
      </c>
      <c r="E47" s="69" t="s">
        <v>278</v>
      </c>
      <c r="F47" s="117">
        <v>44325</v>
      </c>
      <c r="G47" s="114" t="s">
        <v>10</v>
      </c>
      <c r="H47" s="68"/>
    </row>
    <row r="48" spans="1:8" ht="55.2">
      <c r="A48" s="111" t="s">
        <v>154</v>
      </c>
      <c r="B48" s="67" t="s">
        <v>128</v>
      </c>
      <c r="C48" s="107" t="s">
        <v>124</v>
      </c>
      <c r="D48" s="113" t="s">
        <v>117</v>
      </c>
      <c r="E48" s="67" t="s">
        <v>117</v>
      </c>
      <c r="F48" s="118">
        <v>44325</v>
      </c>
      <c r="G48" s="112" t="s">
        <v>44</v>
      </c>
      <c r="H48" s="65"/>
    </row>
    <row r="49" spans="1:8" ht="55.2">
      <c r="A49" s="111" t="s">
        <v>155</v>
      </c>
      <c r="B49" s="67" t="s">
        <v>128</v>
      </c>
      <c r="C49" s="107" t="s">
        <v>222</v>
      </c>
      <c r="D49" s="113" t="s">
        <v>117</v>
      </c>
      <c r="E49" s="67" t="s">
        <v>117</v>
      </c>
      <c r="F49" s="118">
        <v>44325</v>
      </c>
      <c r="G49" s="112" t="s">
        <v>44</v>
      </c>
      <c r="H49" s="65"/>
    </row>
    <row r="50" spans="1:8" ht="55.2">
      <c r="A50" s="111" t="s">
        <v>156</v>
      </c>
      <c r="B50" s="67" t="s">
        <v>128</v>
      </c>
      <c r="C50" s="107" t="s">
        <v>224</v>
      </c>
      <c r="D50" s="113" t="s">
        <v>117</v>
      </c>
      <c r="E50" s="67" t="s">
        <v>117</v>
      </c>
      <c r="F50" s="118">
        <v>44325</v>
      </c>
      <c r="G50" s="112" t="s">
        <v>44</v>
      </c>
      <c r="H50" s="65"/>
    </row>
    <row r="51" spans="1:8" ht="55.2">
      <c r="A51" s="111" t="s">
        <v>159</v>
      </c>
      <c r="B51" s="67" t="s">
        <v>128</v>
      </c>
      <c r="C51" s="107" t="s">
        <v>123</v>
      </c>
      <c r="D51" s="113" t="s">
        <v>117</v>
      </c>
      <c r="E51" s="67" t="s">
        <v>117</v>
      </c>
      <c r="F51" s="118">
        <v>44325</v>
      </c>
      <c r="G51" s="112" t="s">
        <v>44</v>
      </c>
      <c r="H51" s="65"/>
    </row>
    <row r="52" spans="1:8" ht="55.2">
      <c r="A52" s="111" t="s">
        <v>160</v>
      </c>
      <c r="B52" s="67" t="s">
        <v>128</v>
      </c>
      <c r="C52" s="107" t="s">
        <v>223</v>
      </c>
      <c r="D52" s="113" t="s">
        <v>117</v>
      </c>
      <c r="E52" s="67" t="s">
        <v>117</v>
      </c>
      <c r="F52" s="118">
        <v>44325</v>
      </c>
      <c r="G52" s="112" t="s">
        <v>44</v>
      </c>
      <c r="H52" s="66"/>
    </row>
    <row r="53" spans="1:8" ht="41.4">
      <c r="A53" s="111" t="s">
        <v>161</v>
      </c>
      <c r="B53" s="67" t="s">
        <v>129</v>
      </c>
      <c r="C53" s="67" t="s">
        <v>133</v>
      </c>
      <c r="D53" s="113" t="s">
        <v>132</v>
      </c>
      <c r="E53" s="67" t="s">
        <v>132</v>
      </c>
      <c r="F53" s="118">
        <v>44325</v>
      </c>
      <c r="G53" s="112" t="s">
        <v>44</v>
      </c>
      <c r="H53" s="65"/>
    </row>
    <row r="54" spans="1:8" ht="13.8" customHeight="1">
      <c r="A54" s="150" t="s">
        <v>136</v>
      </c>
      <c r="B54" s="150"/>
      <c r="C54" s="150"/>
      <c r="D54" s="150"/>
      <c r="E54" s="150"/>
      <c r="F54" s="150"/>
      <c r="G54" s="150"/>
      <c r="H54" s="150"/>
    </row>
    <row r="55" spans="1:8" ht="27.6">
      <c r="A55" s="112" t="s">
        <v>216</v>
      </c>
      <c r="B55" s="67" t="s">
        <v>137</v>
      </c>
      <c r="C55" s="67" t="s">
        <v>138</v>
      </c>
      <c r="D55" s="108" t="s">
        <v>139</v>
      </c>
      <c r="E55" s="67" t="s">
        <v>139</v>
      </c>
      <c r="F55" s="118">
        <v>44325</v>
      </c>
      <c r="G55" s="112" t="s">
        <v>44</v>
      </c>
      <c r="H55" s="65"/>
    </row>
    <row r="56" spans="1:8">
      <c r="A56" s="149" t="s">
        <v>140</v>
      </c>
      <c r="B56" s="149"/>
      <c r="C56" s="149"/>
      <c r="D56" s="149"/>
      <c r="E56" s="149"/>
      <c r="F56" s="149"/>
      <c r="G56" s="149"/>
      <c r="H56" s="149"/>
    </row>
    <row r="57" spans="1:8" ht="27.6">
      <c r="A57" s="112" t="s">
        <v>263</v>
      </c>
      <c r="B57" s="67" t="s">
        <v>142</v>
      </c>
      <c r="C57" s="67" t="s">
        <v>143</v>
      </c>
      <c r="D57" s="67" t="s">
        <v>101</v>
      </c>
      <c r="E57" s="67" t="s">
        <v>101</v>
      </c>
      <c r="F57" s="118">
        <v>44325</v>
      </c>
      <c r="G57" s="112" t="s">
        <v>44</v>
      </c>
      <c r="H57" s="65"/>
    </row>
    <row r="58" spans="1:8">
      <c r="A58" s="149" t="s">
        <v>144</v>
      </c>
      <c r="B58" s="149"/>
      <c r="C58" s="149"/>
      <c r="D58" s="149"/>
      <c r="E58" s="149"/>
      <c r="F58" s="149"/>
      <c r="G58" s="149"/>
      <c r="H58" s="149"/>
    </row>
    <row r="59" spans="1:8" ht="82.8">
      <c r="A59" s="112" t="s">
        <v>162</v>
      </c>
      <c r="B59" s="67" t="s">
        <v>145</v>
      </c>
      <c r="C59" s="67" t="s">
        <v>146</v>
      </c>
      <c r="D59" s="67" t="s">
        <v>147</v>
      </c>
      <c r="E59" s="67" t="s">
        <v>147</v>
      </c>
      <c r="F59" s="136">
        <v>44326</v>
      </c>
      <c r="G59" s="112" t="s">
        <v>44</v>
      </c>
      <c r="H59" s="122"/>
    </row>
    <row r="60" spans="1:8" ht="110.4">
      <c r="A60" s="112" t="s">
        <v>163</v>
      </c>
      <c r="B60" s="67" t="s">
        <v>151</v>
      </c>
      <c r="C60" s="123" t="s">
        <v>232</v>
      </c>
      <c r="D60" s="67" t="s">
        <v>281</v>
      </c>
      <c r="E60" s="67" t="s">
        <v>281</v>
      </c>
      <c r="F60" s="136">
        <v>44326</v>
      </c>
      <c r="G60" s="112" t="s">
        <v>44</v>
      </c>
      <c r="H60" s="122"/>
    </row>
    <row r="61" spans="1:8" ht="124.2">
      <c r="A61" s="114" t="s">
        <v>164</v>
      </c>
      <c r="B61" s="69" t="s">
        <v>151</v>
      </c>
      <c r="C61" s="69" t="s">
        <v>233</v>
      </c>
      <c r="D61" s="69" t="s">
        <v>157</v>
      </c>
      <c r="E61" s="69" t="s">
        <v>158</v>
      </c>
      <c r="F61" s="117">
        <v>44326</v>
      </c>
      <c r="G61" s="114" t="s">
        <v>10</v>
      </c>
      <c r="H61" s="101"/>
    </row>
    <row r="62" spans="1:8" ht="124.2">
      <c r="A62" s="114" t="s">
        <v>165</v>
      </c>
      <c r="B62" s="69" t="s">
        <v>151</v>
      </c>
      <c r="C62" s="69" t="s">
        <v>234</v>
      </c>
      <c r="D62" s="69" t="s">
        <v>157</v>
      </c>
      <c r="E62" s="69" t="s">
        <v>158</v>
      </c>
      <c r="F62" s="117">
        <v>44326</v>
      </c>
      <c r="G62" s="114" t="s">
        <v>10</v>
      </c>
      <c r="H62" s="101" t="s">
        <v>197</v>
      </c>
    </row>
    <row r="63" spans="1:8" ht="124.2">
      <c r="A63" s="114" t="s">
        <v>166</v>
      </c>
      <c r="B63" s="69" t="s">
        <v>151</v>
      </c>
      <c r="C63" s="69" t="s">
        <v>235</v>
      </c>
      <c r="D63" s="69" t="s">
        <v>157</v>
      </c>
      <c r="E63" s="69" t="s">
        <v>158</v>
      </c>
      <c r="F63" s="117">
        <v>44326</v>
      </c>
      <c r="G63" s="114" t="s">
        <v>10</v>
      </c>
      <c r="H63" s="101" t="s">
        <v>198</v>
      </c>
    </row>
    <row r="64" spans="1:8" ht="110.4">
      <c r="A64" s="114" t="s">
        <v>167</v>
      </c>
      <c r="B64" s="69" t="s">
        <v>151</v>
      </c>
      <c r="C64" s="69" t="s">
        <v>236</v>
      </c>
      <c r="D64" s="69" t="s">
        <v>157</v>
      </c>
      <c r="E64" s="69" t="s">
        <v>158</v>
      </c>
      <c r="F64" s="117">
        <v>44326</v>
      </c>
      <c r="G64" s="114" t="s">
        <v>10</v>
      </c>
      <c r="H64" s="101" t="s">
        <v>199</v>
      </c>
    </row>
    <row r="65" spans="1:8" ht="151.80000000000001">
      <c r="A65" s="114" t="s">
        <v>168</v>
      </c>
      <c r="B65" s="69" t="s">
        <v>151</v>
      </c>
      <c r="C65" s="69" t="s">
        <v>237</v>
      </c>
      <c r="D65" s="69" t="s">
        <v>157</v>
      </c>
      <c r="E65" s="69" t="s">
        <v>158</v>
      </c>
      <c r="F65" s="117">
        <v>44326</v>
      </c>
      <c r="G65" s="114" t="s">
        <v>10</v>
      </c>
      <c r="H65" s="101" t="s">
        <v>200</v>
      </c>
    </row>
    <row r="66" spans="1:8" ht="110.4">
      <c r="A66" s="114" t="s">
        <v>169</v>
      </c>
      <c r="B66" s="69" t="s">
        <v>151</v>
      </c>
      <c r="C66" s="69" t="s">
        <v>238</v>
      </c>
      <c r="D66" s="69" t="s">
        <v>157</v>
      </c>
      <c r="E66" s="69" t="s">
        <v>158</v>
      </c>
      <c r="F66" s="117">
        <v>44326</v>
      </c>
      <c r="G66" s="114" t="s">
        <v>10</v>
      </c>
      <c r="H66" s="101" t="s">
        <v>262</v>
      </c>
    </row>
    <row r="67" spans="1:8" ht="124.2">
      <c r="A67" s="114" t="s">
        <v>170</v>
      </c>
      <c r="B67" s="69" t="s">
        <v>151</v>
      </c>
      <c r="C67" s="69" t="s">
        <v>239</v>
      </c>
      <c r="D67" s="69" t="s">
        <v>157</v>
      </c>
      <c r="E67" s="69" t="s">
        <v>158</v>
      </c>
      <c r="F67" s="117">
        <v>44326</v>
      </c>
      <c r="G67" s="114" t="s">
        <v>10</v>
      </c>
      <c r="H67" s="101" t="s">
        <v>201</v>
      </c>
    </row>
    <row r="68" spans="1:8" ht="124.2">
      <c r="A68" s="114" t="s">
        <v>171</v>
      </c>
      <c r="B68" s="69" t="s">
        <v>151</v>
      </c>
      <c r="C68" s="69" t="s">
        <v>240</v>
      </c>
      <c r="D68" s="69" t="s">
        <v>157</v>
      </c>
      <c r="E68" s="69" t="s">
        <v>158</v>
      </c>
      <c r="F68" s="117">
        <v>44326</v>
      </c>
      <c r="G68" s="114" t="s">
        <v>10</v>
      </c>
      <c r="H68" s="101" t="s">
        <v>202</v>
      </c>
    </row>
    <row r="69" spans="1:8" ht="151.80000000000001">
      <c r="A69" s="114" t="s">
        <v>172</v>
      </c>
      <c r="B69" s="69" t="s">
        <v>151</v>
      </c>
      <c r="C69" s="69" t="s">
        <v>241</v>
      </c>
      <c r="D69" s="69" t="s">
        <v>157</v>
      </c>
      <c r="E69" s="69" t="s">
        <v>158</v>
      </c>
      <c r="F69" s="117">
        <v>44326</v>
      </c>
      <c r="G69" s="114" t="s">
        <v>10</v>
      </c>
      <c r="H69" s="101"/>
    </row>
    <row r="70" spans="1:8" ht="151.80000000000001">
      <c r="A70" s="114" t="s">
        <v>173</v>
      </c>
      <c r="B70" s="69" t="s">
        <v>151</v>
      </c>
      <c r="C70" s="69" t="s">
        <v>242</v>
      </c>
      <c r="D70" s="69" t="s">
        <v>157</v>
      </c>
      <c r="E70" s="69" t="s">
        <v>158</v>
      </c>
      <c r="F70" s="117">
        <v>44326</v>
      </c>
      <c r="G70" s="114" t="s">
        <v>10</v>
      </c>
      <c r="H70" s="101"/>
    </row>
    <row r="71" spans="1:8" ht="151.80000000000001">
      <c r="A71" s="114" t="s">
        <v>174</v>
      </c>
      <c r="B71" s="69" t="s">
        <v>151</v>
      </c>
      <c r="C71" s="69" t="s">
        <v>243</v>
      </c>
      <c r="D71" s="69" t="s">
        <v>157</v>
      </c>
      <c r="E71" s="69" t="s">
        <v>158</v>
      </c>
      <c r="F71" s="117">
        <v>44326</v>
      </c>
      <c r="G71" s="114" t="s">
        <v>10</v>
      </c>
      <c r="H71" s="101"/>
    </row>
    <row r="72" spans="1:8" ht="124.2">
      <c r="A72" s="114" t="s">
        <v>175</v>
      </c>
      <c r="B72" s="69" t="s">
        <v>151</v>
      </c>
      <c r="C72" s="69" t="s">
        <v>244</v>
      </c>
      <c r="D72" s="69" t="s">
        <v>157</v>
      </c>
      <c r="E72" s="69" t="s">
        <v>158</v>
      </c>
      <c r="F72" s="117">
        <v>44326</v>
      </c>
      <c r="G72" s="114" t="s">
        <v>10</v>
      </c>
      <c r="H72" s="101"/>
    </row>
    <row r="73" spans="1:8" ht="124.2">
      <c r="A73" s="114" t="s">
        <v>176</v>
      </c>
      <c r="B73" s="69" t="s">
        <v>151</v>
      </c>
      <c r="C73" s="69" t="s">
        <v>245</v>
      </c>
      <c r="D73" s="69" t="s">
        <v>157</v>
      </c>
      <c r="E73" s="69" t="s">
        <v>158</v>
      </c>
      <c r="F73" s="117">
        <v>44326</v>
      </c>
      <c r="G73" s="114" t="s">
        <v>10</v>
      </c>
      <c r="H73" s="101"/>
    </row>
    <row r="74" spans="1:8" ht="124.2">
      <c r="A74" s="114" t="s">
        <v>177</v>
      </c>
      <c r="B74" s="69" t="s">
        <v>151</v>
      </c>
      <c r="C74" s="69" t="s">
        <v>246</v>
      </c>
      <c r="D74" s="69" t="s">
        <v>157</v>
      </c>
      <c r="E74" s="69" t="s">
        <v>158</v>
      </c>
      <c r="F74" s="117">
        <v>44326</v>
      </c>
      <c r="G74" s="114" t="s">
        <v>10</v>
      </c>
      <c r="H74" s="101"/>
    </row>
    <row r="75" spans="1:8" ht="124.2">
      <c r="A75" s="114" t="s">
        <v>178</v>
      </c>
      <c r="B75" s="69" t="s">
        <v>151</v>
      </c>
      <c r="C75" s="69" t="s">
        <v>247</v>
      </c>
      <c r="D75" s="69" t="s">
        <v>157</v>
      </c>
      <c r="E75" s="69" t="s">
        <v>158</v>
      </c>
      <c r="F75" s="117">
        <v>44326</v>
      </c>
      <c r="G75" s="114" t="s">
        <v>10</v>
      </c>
      <c r="H75" s="101"/>
    </row>
    <row r="76" spans="1:8" ht="138">
      <c r="A76" s="114" t="s">
        <v>179</v>
      </c>
      <c r="B76" s="69" t="s">
        <v>151</v>
      </c>
      <c r="C76" s="69" t="s">
        <v>196</v>
      </c>
      <c r="D76" s="69" t="s">
        <v>157</v>
      </c>
      <c r="E76" s="69" t="s">
        <v>158</v>
      </c>
      <c r="F76" s="117">
        <v>44326</v>
      </c>
      <c r="G76" s="114" t="s">
        <v>10</v>
      </c>
      <c r="H76" s="101"/>
    </row>
    <row r="77" spans="1:8" ht="124.2">
      <c r="A77" s="114" t="s">
        <v>180</v>
      </c>
      <c r="B77" s="69" t="s">
        <v>151</v>
      </c>
      <c r="C77" s="69" t="s">
        <v>248</v>
      </c>
      <c r="D77" s="69" t="s">
        <v>157</v>
      </c>
      <c r="E77" s="69" t="s">
        <v>158</v>
      </c>
      <c r="F77" s="117">
        <v>44326</v>
      </c>
      <c r="G77" s="114" t="s">
        <v>10</v>
      </c>
      <c r="H77" s="101" t="s">
        <v>203</v>
      </c>
    </row>
    <row r="78" spans="1:8" s="127" customFormat="1" ht="55.2">
      <c r="A78" s="112" t="s">
        <v>181</v>
      </c>
      <c r="B78" s="125" t="s">
        <v>183</v>
      </c>
      <c r="C78" s="125" t="s">
        <v>184</v>
      </c>
      <c r="D78" s="125" t="s">
        <v>182</v>
      </c>
      <c r="E78" s="125" t="s">
        <v>182</v>
      </c>
      <c r="F78" s="136">
        <v>44326</v>
      </c>
      <c r="G78" s="124" t="s">
        <v>44</v>
      </c>
      <c r="H78" s="126"/>
    </row>
    <row r="79" spans="1:8" s="127" customFormat="1" ht="55.2">
      <c r="A79" s="112" t="s">
        <v>217</v>
      </c>
      <c r="B79" s="125" t="s">
        <v>183</v>
      </c>
      <c r="C79" s="125" t="s">
        <v>185</v>
      </c>
      <c r="D79" s="125" t="s">
        <v>182</v>
      </c>
      <c r="E79" s="125" t="s">
        <v>182</v>
      </c>
      <c r="F79" s="136">
        <v>44326</v>
      </c>
      <c r="G79" s="124" t="s">
        <v>44</v>
      </c>
      <c r="H79" s="126"/>
    </row>
    <row r="80" spans="1:8" s="127" customFormat="1" ht="70.2" customHeight="1">
      <c r="A80" s="112" t="s">
        <v>231</v>
      </c>
      <c r="B80" s="125" t="s">
        <v>183</v>
      </c>
      <c r="C80" s="125" t="s">
        <v>186</v>
      </c>
      <c r="D80" s="125" t="s">
        <v>182</v>
      </c>
      <c r="E80" s="125" t="s">
        <v>182</v>
      </c>
      <c r="F80" s="136">
        <v>44326</v>
      </c>
      <c r="G80" s="124" t="s">
        <v>44</v>
      </c>
      <c r="H80" s="126"/>
    </row>
    <row r="81" spans="1:8" s="127" customFormat="1" ht="70.2" customHeight="1">
      <c r="A81" s="112" t="s">
        <v>264</v>
      </c>
      <c r="B81" s="125" t="s">
        <v>269</v>
      </c>
      <c r="C81" s="125" t="s">
        <v>270</v>
      </c>
      <c r="D81" s="125" t="s">
        <v>226</v>
      </c>
      <c r="E81" s="125" t="s">
        <v>226</v>
      </c>
      <c r="F81" s="136">
        <v>44326</v>
      </c>
      <c r="G81" s="124" t="s">
        <v>44</v>
      </c>
      <c r="H81" s="126"/>
    </row>
    <row r="82" spans="1:8" s="127" customFormat="1" ht="70.2" customHeight="1">
      <c r="A82" s="112" t="s">
        <v>268</v>
      </c>
      <c r="B82" s="125" t="s">
        <v>272</v>
      </c>
      <c r="C82" s="125" t="s">
        <v>273</v>
      </c>
      <c r="D82" s="125" t="s">
        <v>274</v>
      </c>
      <c r="E82" s="125" t="s">
        <v>274</v>
      </c>
      <c r="F82" s="136">
        <v>44326</v>
      </c>
      <c r="G82" s="124" t="s">
        <v>44</v>
      </c>
      <c r="H82" s="126"/>
    </row>
    <row r="83" spans="1:8" s="131" customFormat="1" ht="27.6">
      <c r="A83" s="112" t="s">
        <v>271</v>
      </c>
      <c r="B83" s="129" t="s">
        <v>150</v>
      </c>
      <c r="C83" s="145" t="s">
        <v>275</v>
      </c>
      <c r="D83" s="125" t="s">
        <v>152</v>
      </c>
      <c r="E83" s="125" t="s">
        <v>152</v>
      </c>
      <c r="F83" s="137">
        <v>44326</v>
      </c>
      <c r="G83" s="128" t="s">
        <v>44</v>
      </c>
      <c r="H83" s="130"/>
    </row>
    <row r="84" spans="1:8">
      <c r="E84" s="71"/>
    </row>
    <row r="87" spans="1:8" ht="16.2" customHeight="1"/>
  </sheetData>
  <mergeCells count="25">
    <mergeCell ref="B1:D2"/>
    <mergeCell ref="A8:D8"/>
    <mergeCell ref="B5:D5"/>
    <mergeCell ref="F5:H5"/>
    <mergeCell ref="F6:H6"/>
    <mergeCell ref="F7:H7"/>
    <mergeCell ref="B3:D3"/>
    <mergeCell ref="F4:H4"/>
    <mergeCell ref="F3:H3"/>
    <mergeCell ref="B4:D4"/>
    <mergeCell ref="H9:H10"/>
    <mergeCell ref="F9:F10"/>
    <mergeCell ref="A58:H58"/>
    <mergeCell ref="A54:H54"/>
    <mergeCell ref="G9:G10"/>
    <mergeCell ref="A9:A10"/>
    <mergeCell ref="B9:B10"/>
    <mergeCell ref="C9:C10"/>
    <mergeCell ref="D9:D10"/>
    <mergeCell ref="E9:E10"/>
    <mergeCell ref="A12:H12"/>
    <mergeCell ref="A56:H56"/>
    <mergeCell ref="A24:H24"/>
    <mergeCell ref="A37:H37"/>
    <mergeCell ref="A11:H11"/>
  </mergeCells>
  <phoneticPr fontId="15"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D10" sqref="D10"/>
    </sheetView>
  </sheetViews>
  <sheetFormatPr defaultColWidth="8.77734375" defaultRowHeight="13.2"/>
  <cols>
    <col min="3" max="3" width="22.77734375" customWidth="1"/>
    <col min="7" max="7" width="18.77734375" customWidth="1"/>
  </cols>
  <sheetData>
    <row r="1" spans="1:7" ht="22.2">
      <c r="A1" s="4" t="s">
        <v>18</v>
      </c>
      <c r="B1" s="5"/>
      <c r="C1" s="6"/>
      <c r="D1" s="6"/>
      <c r="E1" s="6"/>
      <c r="F1" s="6"/>
      <c r="G1" s="7"/>
    </row>
    <row r="2" spans="1:7" ht="14.25" customHeight="1">
      <c r="A2" s="4"/>
      <c r="B2" s="5"/>
      <c r="C2" s="6"/>
      <c r="D2" s="6"/>
      <c r="E2" s="6"/>
      <c r="F2" s="6"/>
      <c r="G2" s="7"/>
    </row>
    <row r="3" spans="1:7" ht="13.8">
      <c r="B3" s="8" t="s">
        <v>17</v>
      </c>
      <c r="C3" s="6"/>
      <c r="D3" s="6"/>
      <c r="E3" s="6"/>
      <c r="F3" s="6"/>
      <c r="G3" s="7"/>
    </row>
    <row r="4" spans="1:7" ht="13.8">
      <c r="B4" s="8" t="s">
        <v>11</v>
      </c>
      <c r="C4" s="63"/>
      <c r="D4" s="8"/>
      <c r="E4" s="8"/>
      <c r="F4" s="8"/>
      <c r="G4" s="8"/>
    </row>
    <row r="5" spans="1:7" ht="13.8">
      <c r="A5" s="8"/>
      <c r="B5" s="8"/>
      <c r="C5" s="8"/>
      <c r="D5" s="8"/>
      <c r="E5" s="8"/>
      <c r="F5" s="8"/>
      <c r="G5" s="8"/>
    </row>
    <row r="6" spans="1:7" ht="13.8">
      <c r="A6" s="8"/>
      <c r="B6" s="8"/>
      <c r="C6" s="8"/>
      <c r="D6" s="8"/>
      <c r="E6" s="8"/>
      <c r="F6" s="8"/>
      <c r="G6" s="8"/>
    </row>
    <row r="7" spans="1:7" ht="26.4">
      <c r="A7" s="9"/>
      <c r="B7" s="43" t="s">
        <v>25</v>
      </c>
      <c r="C7" s="44" t="s">
        <v>26</v>
      </c>
      <c r="D7" s="45" t="s">
        <v>44</v>
      </c>
      <c r="E7" s="44" t="s">
        <v>10</v>
      </c>
      <c r="F7" s="44" t="s">
        <v>45</v>
      </c>
      <c r="G7" s="46" t="s">
        <v>27</v>
      </c>
    </row>
    <row r="8" spans="1:7" s="52" customFormat="1" ht="13.8">
      <c r="A8" s="53"/>
      <c r="B8" s="54">
        <v>1</v>
      </c>
      <c r="C8" s="55" t="str">
        <f>'Export all carrier choices'!B4</f>
        <v>CR100 - Export to excel</v>
      </c>
      <c r="D8" s="56">
        <f>'Export all carrier choices'!B6</f>
        <v>28</v>
      </c>
      <c r="E8" s="55">
        <f>'Export all carrier choices'!B7</f>
        <v>38</v>
      </c>
      <c r="F8" s="55">
        <f>'Export all carrier choices'!D6</f>
        <v>0</v>
      </c>
      <c r="G8" s="56">
        <f>'Export all carrier choices'!D7</f>
        <v>56</v>
      </c>
    </row>
    <row r="9" spans="1:7" ht="13.8">
      <c r="A9" s="8"/>
      <c r="B9" s="22"/>
      <c r="C9" s="21"/>
      <c r="D9" s="58"/>
      <c r="E9" s="20"/>
      <c r="F9" s="20"/>
      <c r="G9" s="23"/>
    </row>
    <row r="10" spans="1:7" ht="13.8">
      <c r="A10" s="8"/>
      <c r="B10" s="47"/>
      <c r="C10" s="48" t="s">
        <v>28</v>
      </c>
      <c r="D10" s="49">
        <f>SUM(D6:D9)</f>
        <v>28</v>
      </c>
      <c r="E10" s="49">
        <f>SUM(E6:E9)</f>
        <v>38</v>
      </c>
      <c r="F10" s="49">
        <f>SUM(F6:F9)</f>
        <v>0</v>
      </c>
      <c r="G10" s="50">
        <f>SUM(G6:G9)</f>
        <v>56</v>
      </c>
    </row>
    <row r="11" spans="1:7" ht="13.8">
      <c r="A11" s="8"/>
      <c r="B11" s="10"/>
      <c r="C11" s="8"/>
      <c r="D11" s="11"/>
      <c r="E11" s="12"/>
      <c r="F11" s="12"/>
      <c r="G11" s="12"/>
    </row>
    <row r="12" spans="1:7" ht="13.8">
      <c r="A12" s="8"/>
      <c r="B12" s="8"/>
      <c r="C12" s="8" t="s">
        <v>29</v>
      </c>
      <c r="D12" s="8"/>
      <c r="E12" s="13">
        <f>(D10+E10)*100/G10</f>
        <v>117.85714285714286</v>
      </c>
      <c r="F12" s="8" t="s">
        <v>30</v>
      </c>
      <c r="G12" s="14"/>
    </row>
    <row r="13" spans="1:7" ht="13.8">
      <c r="A13" s="8"/>
      <c r="B13" s="8"/>
      <c r="C13" s="8" t="s">
        <v>31</v>
      </c>
      <c r="D13" s="8"/>
      <c r="E13" s="13">
        <f>D10*100/G10</f>
        <v>50</v>
      </c>
      <c r="F13" s="8" t="s">
        <v>30</v>
      </c>
      <c r="G13" s="14"/>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Modern 14</cp:lastModifiedBy>
  <cp:lastPrinted>2006-08-02T10:15:15Z</cp:lastPrinted>
  <dcterms:created xsi:type="dcterms:W3CDTF">2002-07-27T17:17:25Z</dcterms:created>
  <dcterms:modified xsi:type="dcterms:W3CDTF">2021-05-10T15:24:40Z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