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AG_Abken\Tina\!!!!! Elisa hIgG\"/>
    </mc:Choice>
  </mc:AlternateContent>
  <bookViews>
    <workbookView xWindow="135" yWindow="510" windowWidth="22710" windowHeight="8940" activeTab="1"/>
  </bookViews>
  <sheets>
    <sheet name="Result sheet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Q10" i="2" l="1"/>
  <c r="R10" i="2"/>
  <c r="S10" i="2"/>
  <c r="T10" i="2"/>
  <c r="U10" i="2"/>
  <c r="V10" i="2"/>
  <c r="W10" i="2"/>
  <c r="X10" i="2"/>
  <c r="Y10" i="2"/>
  <c r="Z10" i="2"/>
  <c r="R3" i="2"/>
  <c r="S3" i="2"/>
  <c r="T3" i="2"/>
  <c r="U3" i="2"/>
  <c r="V3" i="2"/>
  <c r="W3" i="2"/>
  <c r="X3" i="2"/>
  <c r="Y3" i="2"/>
  <c r="Z3" i="2"/>
  <c r="AA3" i="2"/>
  <c r="AB3" i="2"/>
  <c r="R4" i="2"/>
  <c r="S4" i="2"/>
  <c r="T4" i="2"/>
  <c r="U4" i="2"/>
  <c r="V4" i="2"/>
  <c r="W4" i="2"/>
  <c r="R5" i="2"/>
  <c r="S5" i="2"/>
  <c r="T5" i="2"/>
  <c r="U5" i="2"/>
  <c r="V5" i="2"/>
  <c r="W5" i="2"/>
  <c r="X5" i="2"/>
  <c r="Y5" i="2"/>
  <c r="Z5" i="2"/>
  <c r="AA5" i="2"/>
  <c r="AB5" i="2"/>
  <c r="R6" i="2"/>
  <c r="S6" i="2"/>
  <c r="R7" i="2"/>
  <c r="S7" i="2"/>
  <c r="T7" i="2"/>
  <c r="U7" i="2"/>
  <c r="V7" i="2"/>
  <c r="W7" i="2"/>
  <c r="X7" i="2"/>
  <c r="Y7" i="2"/>
  <c r="Z7" i="2"/>
  <c r="AA7" i="2"/>
  <c r="AB7" i="2"/>
  <c r="R8" i="2"/>
  <c r="S8" i="2"/>
  <c r="T8" i="2"/>
  <c r="R9" i="2"/>
  <c r="S9" i="2"/>
  <c r="T9" i="2"/>
  <c r="U9" i="2"/>
  <c r="V9" i="2"/>
  <c r="W9" i="2"/>
  <c r="X9" i="2"/>
  <c r="Y9" i="2"/>
  <c r="Z9" i="2"/>
  <c r="AA9" i="2"/>
  <c r="AB9" i="2"/>
  <c r="Q4" i="2"/>
  <c r="Q5" i="2"/>
  <c r="Q6" i="2"/>
  <c r="Q7" i="2"/>
  <c r="Q8" i="2"/>
  <c r="Q9" i="2"/>
  <c r="Q3" i="2"/>
  <c r="B17" i="2" l="1"/>
  <c r="B18" i="2" s="1"/>
  <c r="B19" i="2" s="1"/>
  <c r="B20" i="2" s="1"/>
  <c r="B21" i="2" s="1"/>
  <c r="B22" i="2" s="1"/>
  <c r="B23" i="2" s="1"/>
  <c r="B24" i="2" s="1"/>
  <c r="B25" i="2" s="1"/>
  <c r="B26" i="2" s="1"/>
  <c r="B27" i="2" s="1"/>
</calcChain>
</file>

<file path=xl/sharedStrings.xml><?xml version="1.0" encoding="utf-8"?>
<sst xmlns="http://schemas.openxmlformats.org/spreadsheetml/2006/main" count="190" uniqueCount="93">
  <si>
    <t>Method name: Astrid`s ELISA</t>
  </si>
  <si>
    <t/>
  </si>
  <si>
    <t>Application: SparkControl</t>
  </si>
  <si>
    <t>V2.3</t>
  </si>
  <si>
    <t>Device: Spark 10M</t>
  </si>
  <si>
    <t>Serial number: 1511009826</t>
  </si>
  <si>
    <t>Firmware:</t>
  </si>
  <si>
    <t>LUM:V5.2.3|ABS:V4.3.2|ABS_MEX:V5.0.7|MTP:V12.4.0|FLUOR:V5.1.3|FLUOR_MEM:V5.0.7|FLUOR_MEX:V5.0.7</t>
  </si>
  <si>
    <t>Date:</t>
  </si>
  <si>
    <t>2023-05-11</t>
  </si>
  <si>
    <t>Time:</t>
  </si>
  <si>
    <t>2:09 PM</t>
  </si>
  <si>
    <t>System</t>
  </si>
  <si>
    <t>PC80015</t>
  </si>
  <si>
    <t>User</t>
  </si>
  <si>
    <t>PC80015\INSTR-USER</t>
  </si>
  <si>
    <t>Plate</t>
  </si>
  <si>
    <t>[NUN96ft] - Thermo Fisher Scientific-Nunclon 96 Flat Transparent Catalog No.: 269620/269787/439454/442404/475094</t>
  </si>
  <si>
    <t>Lid lifter</t>
  </si>
  <si>
    <t>No lid</t>
  </si>
  <si>
    <t>Humidity Cassette</t>
  </si>
  <si>
    <t>No humidity cassette</t>
  </si>
  <si>
    <t>Smooth mode</t>
  </si>
  <si>
    <t>Selected</t>
  </si>
  <si>
    <t>List of actions in this measurement script:</t>
  </si>
  <si>
    <t>Shaking</t>
  </si>
  <si>
    <t>Absorbance</t>
  </si>
  <si>
    <t>ABTS</t>
  </si>
  <si>
    <t>Move plate</t>
  </si>
  <si>
    <t>Name</t>
  </si>
  <si>
    <t>NUN96ft</t>
  </si>
  <si>
    <t>Plate layout</t>
  </si>
  <si>
    <t>Plate area</t>
  </si>
  <si>
    <t>A1-H12</t>
  </si>
  <si>
    <t>Start Time</t>
  </si>
  <si>
    <t>2023-05-11 14:08:36</t>
  </si>
  <si>
    <t>Shaking (Linear) Duration</t>
  </si>
  <si>
    <t>s</t>
  </si>
  <si>
    <t>Shaking (Linear) Position</t>
  </si>
  <si>
    <t>Current</t>
  </si>
  <si>
    <t>Shaking (Linear) Amplitude</t>
  </si>
  <si>
    <t>mm</t>
  </si>
  <si>
    <t>Shaking (Linear) Frequency</t>
  </si>
  <si>
    <t>rpm</t>
  </si>
  <si>
    <t>End Time</t>
  </si>
  <si>
    <t>2023-05-11 14:08:41</t>
  </si>
  <si>
    <t>Mode</t>
  </si>
  <si>
    <t>Measurement wavelength</t>
  </si>
  <si>
    <t>nm</t>
  </si>
  <si>
    <t>Reference wavelength</t>
  </si>
  <si>
    <t>Number of flashes</t>
  </si>
  <si>
    <t>Settle time</t>
  </si>
  <si>
    <t>ms</t>
  </si>
  <si>
    <t>Part of Plate</t>
  </si>
  <si>
    <t>2023-05-11 14:08:44</t>
  </si>
  <si>
    <t>Temperature</t>
  </si>
  <si>
    <t>°C</t>
  </si>
  <si>
    <t>&lt;&gt;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</si>
  <si>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</si>
  <si>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</si>
  <si>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</si>
  <si>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</si>
  <si>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</si>
  <si>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</si>
  <si>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</si>
  <si>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</si>
  <si>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</si>
  <si>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</si>
  <si>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</si>
  <si>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</si>
  <si>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A</t>
  </si>
  <si>
    <t>B</t>
  </si>
  <si>
    <t>C</t>
  </si>
  <si>
    <t>D</t>
  </si>
  <si>
    <t>E</t>
  </si>
  <si>
    <t>F</t>
  </si>
  <si>
    <t>G</t>
  </si>
  <si>
    <t>H</t>
  </si>
  <si>
    <t>Reference</t>
  </si>
  <si>
    <t>Difference</t>
  </si>
  <si>
    <t>2023-05-11 14:09:47</t>
  </si>
  <si>
    <t>Movement</t>
  </si>
  <si>
    <t>Out</t>
  </si>
  <si>
    <t>2023-05-11 14:09:59</t>
  </si>
  <si>
    <t>Standard (pg/mL)</t>
  </si>
  <si>
    <t>OD</t>
  </si>
  <si>
    <t>pg/mL</t>
  </si>
  <si>
    <t>Max</t>
  </si>
  <si>
    <t>Hill coefficient</t>
  </si>
  <si>
    <t xml:space="preserve">Min </t>
  </si>
  <si>
    <t>x50</t>
  </si>
  <si>
    <t>Formel: $G$24*((($G$23-$G$22)/(Ywert-$G$22)-1)^(1/$G$25))</t>
  </si>
  <si>
    <t>0.7455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</si>
</sst>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5">
    <font>
      <sz val="11"/>
      <name val="Calibri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trike/>
      <sz val="11"/>
      <color rgb="FF000000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ADFF2F"/>
      </patternFill>
    </fill>
    <fill>
      <patternFill patternType="solid">
        <fgColor rgb="FF808080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5">
    <xf numFmtId="0" fontId="0" fillId="0" borderId="0" xfId="0" applyNumberFormat="1" applyFont="1"/>
    <xf numFmtId="0" fontId="1" fillId="0" borderId="0" xfId="0" applyNumberFormat="1" applyFont="1" applyFill="1"/>
    <xf numFmtId="0" fontId="1" fillId="2" borderId="0" xfId="0" applyNumberFormat="1" applyFont="1" applyFill="1"/>
    <xf numFmtId="0" fontId="2" fillId="3" borderId="0" xfId="0" applyNumberFormat="1" applyFont="1" applyFill="1"/>
    <xf numFmtId="0" fontId="3" fillId="0" borderId="0" xfId="0" applyNumberFormat="1" applyFont="1" applyFill="1"/>
    <xf numFmtId="1" fontId="0" fillId="4" borderId="1" xfId="0" applyNumberFormat="1" applyFill="1" applyBorder="1"/>
    <xf numFmtId="0" fontId="4" fillId="0" borderId="0" xfId="0" applyNumberFormat="1" applyFont="1"/>
    <xf numFmtId="0" fontId="0" fillId="0" borderId="0" xfId="0" applyNumberFormat="1" applyFont="1" applyBorder="1"/>
    <xf numFmtId="164" fontId="4" fillId="0" borderId="0" xfId="0" applyNumberFormat="1" applyFont="1"/>
    <xf numFmtId="49" fontId="4" fillId="0" borderId="0" xfId="1" applyNumberFormat="1" applyFont="1" applyAlignment="1">
      <alignment horizontal="right"/>
    </xf>
    <xf numFmtId="164" fontId="0" fillId="0" borderId="0" xfId="0" applyNumberFormat="1" applyFont="1"/>
    <xf numFmtId="3" fontId="0" fillId="0" borderId="0" xfId="0" applyNumberFormat="1" applyFont="1"/>
    <xf numFmtId="3" fontId="0" fillId="0" borderId="0" xfId="0" quotePrefix="1" applyNumberFormat="1" applyFont="1"/>
    <xf numFmtId="2" fontId="4" fillId="0" borderId="0" xfId="0" applyNumberFormat="1" applyFont="1"/>
    <xf numFmtId="0" fontId="4" fillId="0" borderId="0" xfId="0" applyNumberFormat="1" applyFont="1" applyFill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302400</xdr:colOff>
      <xdr:row>11</xdr:row>
      <xdr:rowOff>83325</xdr:rowOff>
    </xdr:from>
    <xdr:to>
      <xdr:col>16</xdr:col>
      <xdr:colOff>111900</xdr:colOff>
      <xdr:row>15</xdr:row>
      <xdr:rowOff>35700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08000" y="2178825"/>
          <a:ext cx="2857500" cy="714375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noFill/>
          <a:miter lim="800000"/>
        </a:ln>
        <a:effectLst>
          <a:reflection blurRad="12700" stA="33000" endPos="28000" dist="5000" dir="5400000" sy="-100000" algn="bl" rotWithShape="0"/>
        </a:effectLst>
      </xdr:spPr>
    </xdr:pic>
    <xdr:clientData/>
  </xdr:twoCellAnchor>
  <xdr:twoCellAnchor editAs="oneCell">
    <xdr:from>
      <xdr:col>10</xdr:col>
      <xdr:colOff>466725</xdr:colOff>
      <xdr:row>15</xdr:row>
      <xdr:rowOff>133350</xdr:rowOff>
    </xdr:from>
    <xdr:to>
      <xdr:col>26</xdr:col>
      <xdr:colOff>581025</xdr:colOff>
      <xdr:row>29</xdr:row>
      <xdr:rowOff>146803</xdr:rowOff>
    </xdr:to>
    <xdr:pic>
      <xdr:nvPicPr>
        <xdr:cNvPr id="5" name="Grafik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62725" y="2990850"/>
          <a:ext cx="10058400" cy="2680453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noFill/>
          <a:miter lim="800000"/>
        </a:ln>
        <a:effectLst>
          <a:reflection blurRad="12700" stA="33000" endPos="28000" dist="5000" dir="5400000" sy="-100000" algn="bl" rotWithShape="0"/>
        </a:effec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opLeftCell="A55" workbookViewId="0">
      <selection activeCell="A67" sqref="A67:M76"/>
    </sheetView>
  </sheetViews>
  <sheetFormatPr baseColWidth="10" defaultColWidth="9.140625" defaultRowHeight="15"/>
  <sheetData>
    <row r="1" spans="1:11">
      <c r="A1" s="1" t="s">
        <v>0</v>
      </c>
      <c r="B1" s="1"/>
      <c r="C1" s="1"/>
      <c r="D1" s="1"/>
      <c r="E1" s="1" t="s">
        <v>1</v>
      </c>
      <c r="F1" s="1"/>
      <c r="G1" s="1"/>
      <c r="H1" s="1"/>
      <c r="I1" s="1"/>
      <c r="J1" s="1"/>
      <c r="K1" s="1"/>
    </row>
    <row r="2" spans="1:11">
      <c r="A2" s="1" t="s">
        <v>2</v>
      </c>
      <c r="B2" s="1"/>
      <c r="C2" s="1"/>
      <c r="D2" s="1"/>
      <c r="E2" s="1" t="s">
        <v>3</v>
      </c>
      <c r="F2" s="1"/>
      <c r="G2" s="1"/>
      <c r="H2" s="1"/>
      <c r="I2" s="1"/>
      <c r="J2" s="1"/>
      <c r="K2" s="1"/>
    </row>
    <row r="3" spans="1:11">
      <c r="A3" s="1" t="s">
        <v>4</v>
      </c>
      <c r="B3" s="1"/>
      <c r="C3" s="1"/>
      <c r="D3" s="1"/>
      <c r="E3" s="1" t="s">
        <v>5</v>
      </c>
      <c r="F3" s="1"/>
      <c r="G3" s="1"/>
      <c r="H3" s="1"/>
      <c r="I3" s="1"/>
      <c r="J3" s="1"/>
      <c r="K3" s="1"/>
    </row>
    <row r="4" spans="1:11">
      <c r="A4" s="1" t="s">
        <v>6</v>
      </c>
      <c r="B4" s="1"/>
      <c r="C4" s="1"/>
      <c r="D4" s="1"/>
      <c r="E4" s="1" t="s">
        <v>7</v>
      </c>
      <c r="F4" s="1"/>
      <c r="G4" s="1"/>
      <c r="H4" s="1"/>
      <c r="I4" s="1"/>
      <c r="J4" s="1"/>
      <c r="K4" s="1"/>
    </row>
    <row r="5" spans="1:11">
      <c r="A5" s="1" t="s">
        <v>1</v>
      </c>
      <c r="B5" s="1"/>
      <c r="C5" s="1"/>
      <c r="D5" s="1"/>
      <c r="E5" s="1" t="s">
        <v>1</v>
      </c>
      <c r="F5" s="1"/>
      <c r="G5" s="1"/>
      <c r="H5" s="1"/>
      <c r="I5" s="1"/>
      <c r="J5" s="1"/>
      <c r="K5" s="1"/>
    </row>
    <row r="6" spans="1:11">
      <c r="A6" s="1" t="s">
        <v>8</v>
      </c>
      <c r="B6" s="1"/>
      <c r="C6" s="1"/>
      <c r="D6" s="1"/>
      <c r="E6" s="1" t="s">
        <v>9</v>
      </c>
      <c r="F6" s="1"/>
      <c r="G6" s="1"/>
      <c r="H6" s="1"/>
      <c r="I6" s="1"/>
      <c r="J6" s="1"/>
      <c r="K6" s="1"/>
    </row>
    <row r="7" spans="1:11">
      <c r="A7" s="1" t="s">
        <v>10</v>
      </c>
      <c r="B7" s="1"/>
      <c r="C7" s="1"/>
      <c r="D7" s="1"/>
      <c r="E7" s="1" t="s">
        <v>11</v>
      </c>
      <c r="F7" s="1"/>
      <c r="G7" s="1"/>
      <c r="H7" s="1"/>
      <c r="I7" s="1"/>
      <c r="J7" s="1"/>
      <c r="K7" s="1"/>
    </row>
    <row r="8" spans="1:11">
      <c r="A8" s="1" t="s">
        <v>12</v>
      </c>
      <c r="B8" s="1"/>
      <c r="C8" s="1"/>
      <c r="D8" s="1"/>
      <c r="E8" s="1" t="s">
        <v>13</v>
      </c>
      <c r="F8" s="1"/>
      <c r="G8" s="1"/>
      <c r="H8" s="1"/>
      <c r="I8" s="1"/>
      <c r="J8" s="1"/>
      <c r="K8" s="1"/>
    </row>
    <row r="9" spans="1:11">
      <c r="A9" s="1" t="s">
        <v>14</v>
      </c>
      <c r="B9" s="1"/>
      <c r="C9" s="1"/>
      <c r="D9" s="1"/>
      <c r="E9" s="1" t="s">
        <v>15</v>
      </c>
      <c r="F9" s="1"/>
      <c r="G9" s="1"/>
      <c r="H9" s="1"/>
      <c r="I9" s="1"/>
      <c r="J9" s="1"/>
      <c r="K9" s="1"/>
    </row>
    <row r="10" spans="1:11">
      <c r="A10" s="1" t="s">
        <v>16</v>
      </c>
      <c r="B10" s="1"/>
      <c r="C10" s="1"/>
      <c r="D10" s="1"/>
      <c r="E10" s="1" t="s">
        <v>17</v>
      </c>
      <c r="F10" s="1"/>
      <c r="G10" s="1"/>
      <c r="H10" s="1"/>
      <c r="I10" s="1"/>
      <c r="J10" s="1"/>
      <c r="K10" s="1"/>
    </row>
    <row r="11" spans="1:11">
      <c r="A11" s="1" t="s">
        <v>18</v>
      </c>
      <c r="B11" s="1"/>
      <c r="C11" s="1"/>
      <c r="D11" s="1"/>
      <c r="E11" s="1" t="s">
        <v>19</v>
      </c>
      <c r="F11" s="1"/>
      <c r="G11" s="1"/>
      <c r="H11" s="1"/>
      <c r="I11" s="1"/>
      <c r="J11" s="1"/>
      <c r="K11" s="1"/>
    </row>
    <row r="12" spans="1:11">
      <c r="A12" s="1" t="s">
        <v>20</v>
      </c>
      <c r="B12" s="1"/>
      <c r="C12" s="1"/>
      <c r="D12" s="1"/>
      <c r="E12" s="1" t="s">
        <v>21</v>
      </c>
      <c r="F12" s="1"/>
      <c r="G12" s="1"/>
      <c r="H12" s="1"/>
      <c r="I12" s="1"/>
      <c r="J12" s="1"/>
      <c r="K12" s="1"/>
    </row>
    <row r="13" spans="1:11">
      <c r="A13" s="1" t="s">
        <v>22</v>
      </c>
      <c r="B13" s="1"/>
      <c r="C13" s="1"/>
      <c r="D13" s="1"/>
      <c r="E13" s="1" t="s">
        <v>23</v>
      </c>
      <c r="F13" s="1"/>
      <c r="G13" s="1"/>
      <c r="H13" s="1"/>
      <c r="I13" s="1"/>
      <c r="J13" s="1"/>
      <c r="K13" s="1"/>
    </row>
    <row r="14" spans="1:1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>
      <c r="A15" s="2" t="s">
        <v>24</v>
      </c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>
      <c r="A16" s="2" t="s">
        <v>16</v>
      </c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>
      <c r="A17" s="2"/>
      <c r="B17" s="2" t="s">
        <v>25</v>
      </c>
      <c r="C17" s="2"/>
      <c r="D17" s="2"/>
      <c r="E17" s="2"/>
      <c r="F17" s="2"/>
      <c r="G17" s="2"/>
      <c r="H17" s="2"/>
      <c r="I17" s="2"/>
      <c r="J17" s="2"/>
      <c r="K17" s="2"/>
    </row>
    <row r="18" spans="1:11">
      <c r="A18" s="2"/>
      <c r="B18" s="2" t="s">
        <v>26</v>
      </c>
      <c r="C18" s="2"/>
      <c r="D18" s="2"/>
      <c r="E18" s="2"/>
      <c r="F18" s="2"/>
      <c r="G18" s="2" t="s">
        <v>27</v>
      </c>
      <c r="H18" s="2"/>
      <c r="I18" s="2"/>
      <c r="J18" s="2"/>
      <c r="K18" s="2"/>
    </row>
    <row r="19" spans="1:11">
      <c r="A19" s="2"/>
      <c r="B19" s="2" t="s">
        <v>28</v>
      </c>
      <c r="C19" s="2"/>
      <c r="D19" s="2"/>
      <c r="E19" s="2"/>
      <c r="F19" s="2"/>
      <c r="G19" s="2"/>
      <c r="H19" s="2"/>
      <c r="I19" s="2"/>
      <c r="J19" s="2"/>
      <c r="K19" s="2"/>
    </row>
    <row r="20" spans="1:1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>
      <c r="A21" s="1" t="s">
        <v>29</v>
      </c>
      <c r="B21" s="1"/>
      <c r="C21" s="1"/>
      <c r="D21" s="1"/>
      <c r="E21" s="1" t="s">
        <v>30</v>
      </c>
      <c r="F21" s="1"/>
      <c r="G21" s="1"/>
      <c r="H21" s="1"/>
      <c r="I21" s="1"/>
      <c r="J21" s="1"/>
      <c r="K21" s="1"/>
    </row>
    <row r="22" spans="1:11">
      <c r="A22" s="1" t="s"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>
      <c r="A23" s="1" t="s">
        <v>32</v>
      </c>
      <c r="B23" s="1"/>
      <c r="C23" s="1"/>
      <c r="D23" s="1"/>
      <c r="E23" s="1" t="s">
        <v>33</v>
      </c>
      <c r="F23" s="1"/>
      <c r="G23" s="1"/>
      <c r="H23" s="1"/>
      <c r="I23" s="1"/>
      <c r="J23" s="1"/>
      <c r="K23" s="1"/>
    </row>
    <row r="24" spans="1:1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>
      <c r="A25" s="1" t="s">
        <v>34</v>
      </c>
      <c r="B25" s="1"/>
      <c r="C25" s="1"/>
      <c r="D25" s="1"/>
      <c r="E25" s="1" t="s">
        <v>35</v>
      </c>
      <c r="F25" s="1"/>
      <c r="G25" s="1"/>
      <c r="H25" s="1"/>
      <c r="I25" s="1"/>
      <c r="J25" s="1"/>
      <c r="K25" s="1"/>
    </row>
    <row r="26" spans="1:11">
      <c r="A26" s="1" t="s">
        <v>36</v>
      </c>
      <c r="B26" s="1"/>
      <c r="C26" s="1"/>
      <c r="D26" s="1"/>
      <c r="E26" s="1">
        <v>5</v>
      </c>
      <c r="F26" s="1" t="s">
        <v>37</v>
      </c>
      <c r="G26" s="1"/>
      <c r="H26" s="1"/>
      <c r="I26" s="1"/>
      <c r="J26" s="1"/>
      <c r="K26" s="1"/>
    </row>
    <row r="27" spans="1:11">
      <c r="A27" s="1" t="s">
        <v>38</v>
      </c>
      <c r="B27" s="1"/>
      <c r="C27" s="1"/>
      <c r="D27" s="1"/>
      <c r="E27" s="1" t="s">
        <v>39</v>
      </c>
      <c r="F27" s="1"/>
      <c r="G27" s="1"/>
      <c r="H27" s="1"/>
      <c r="I27" s="1"/>
      <c r="J27" s="1"/>
      <c r="K27" s="1"/>
    </row>
    <row r="28" spans="1:11">
      <c r="A28" s="1" t="s">
        <v>40</v>
      </c>
      <c r="B28" s="1"/>
      <c r="C28" s="1"/>
      <c r="D28" s="1"/>
      <c r="E28" s="1">
        <v>1</v>
      </c>
      <c r="F28" s="1" t="s">
        <v>41</v>
      </c>
      <c r="G28" s="1"/>
      <c r="H28" s="1"/>
      <c r="I28" s="1"/>
      <c r="J28" s="1"/>
      <c r="K28" s="1"/>
    </row>
    <row r="29" spans="1:11">
      <c r="A29" s="1" t="s">
        <v>42</v>
      </c>
      <c r="B29" s="1"/>
      <c r="C29" s="1"/>
      <c r="D29" s="1"/>
      <c r="E29" s="1">
        <v>1440</v>
      </c>
      <c r="F29" s="1" t="s">
        <v>43</v>
      </c>
      <c r="G29" s="1"/>
      <c r="H29" s="1"/>
      <c r="I29" s="1"/>
      <c r="J29" s="1"/>
      <c r="K29" s="1"/>
    </row>
    <row r="30" spans="1:11">
      <c r="A30" s="1" t="s">
        <v>44</v>
      </c>
      <c r="B30" s="1"/>
      <c r="C30" s="1"/>
      <c r="D30" s="1"/>
      <c r="E30" s="1" t="s">
        <v>45</v>
      </c>
      <c r="F30" s="1"/>
      <c r="G30" s="1"/>
      <c r="H30" s="1"/>
      <c r="I30" s="1"/>
      <c r="J30" s="1"/>
      <c r="K30" s="1"/>
    </row>
    <row r="31" spans="1:1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>
      <c r="A32" s="1" t="s">
        <v>46</v>
      </c>
      <c r="B32" s="1" t="s">
        <v>26</v>
      </c>
      <c r="C32" s="1"/>
      <c r="D32" s="1"/>
      <c r="E32" s="1"/>
      <c r="F32" s="1"/>
      <c r="G32" s="1"/>
      <c r="H32" s="1"/>
      <c r="I32" s="1"/>
      <c r="J32" s="1"/>
      <c r="K32" s="1"/>
    </row>
    <row r="33" spans="1:13">
      <c r="A33" s="1" t="s">
        <v>29</v>
      </c>
      <c r="B33" s="1" t="s">
        <v>27</v>
      </c>
      <c r="C33" s="1"/>
      <c r="D33" s="1"/>
      <c r="E33" s="1"/>
      <c r="F33" s="1"/>
      <c r="G33" s="1"/>
      <c r="H33" s="1"/>
      <c r="I33" s="1"/>
      <c r="J33" s="1"/>
      <c r="K33" s="1"/>
    </row>
    <row r="34" spans="1:13">
      <c r="A34" s="1" t="s">
        <v>47</v>
      </c>
      <c r="B34" s="1"/>
      <c r="C34" s="1"/>
      <c r="D34" s="1"/>
      <c r="E34" s="1">
        <v>405</v>
      </c>
      <c r="F34" s="1" t="s">
        <v>48</v>
      </c>
      <c r="G34" s="1"/>
      <c r="H34" s="1"/>
      <c r="I34" s="1"/>
      <c r="J34" s="1"/>
      <c r="K34" s="1"/>
    </row>
    <row r="35" spans="1:13">
      <c r="A35" s="1" t="s">
        <v>49</v>
      </c>
      <c r="B35" s="1"/>
      <c r="C35" s="1"/>
      <c r="D35" s="1"/>
      <c r="E35" s="1">
        <v>490</v>
      </c>
      <c r="F35" s="1" t="s">
        <v>48</v>
      </c>
      <c r="G35" s="1"/>
      <c r="H35" s="1"/>
      <c r="I35" s="1"/>
      <c r="J35" s="1"/>
      <c r="K35" s="1"/>
    </row>
    <row r="36" spans="1:13">
      <c r="A36" s="1" t="s">
        <v>50</v>
      </c>
      <c r="B36" s="1"/>
      <c r="C36" s="1"/>
      <c r="D36" s="1"/>
      <c r="E36" s="1">
        <v>10</v>
      </c>
      <c r="F36" s="1"/>
      <c r="G36" s="1"/>
      <c r="H36" s="1"/>
      <c r="I36" s="1"/>
      <c r="J36" s="1"/>
      <c r="K36" s="1"/>
    </row>
    <row r="37" spans="1:13">
      <c r="A37" s="1" t="s">
        <v>51</v>
      </c>
      <c r="B37" s="1"/>
      <c r="C37" s="1"/>
      <c r="D37" s="1"/>
      <c r="E37" s="1">
        <v>50</v>
      </c>
      <c r="F37" s="1" t="s">
        <v>52</v>
      </c>
      <c r="G37" s="1"/>
      <c r="H37" s="1"/>
      <c r="I37" s="1"/>
      <c r="J37" s="1"/>
      <c r="K37" s="1"/>
    </row>
    <row r="38" spans="1:13">
      <c r="A38" s="1" t="s">
        <v>53</v>
      </c>
      <c r="B38" s="1"/>
      <c r="C38" s="1"/>
      <c r="D38" s="1"/>
      <c r="E38" s="1" t="s">
        <v>33</v>
      </c>
      <c r="F38" s="1"/>
      <c r="G38" s="1"/>
      <c r="H38" s="1"/>
      <c r="I38" s="1"/>
      <c r="J38" s="1"/>
      <c r="K38" s="1"/>
    </row>
    <row r="39" spans="1:1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3">
      <c r="A40" s="1" t="s">
        <v>34</v>
      </c>
      <c r="B40" s="1"/>
      <c r="C40" s="1"/>
      <c r="D40" s="1"/>
      <c r="E40" s="1" t="s">
        <v>54</v>
      </c>
      <c r="F40" s="1"/>
      <c r="G40" s="1"/>
      <c r="H40" s="1"/>
      <c r="I40" s="1"/>
      <c r="J40" s="1"/>
      <c r="K40" s="1"/>
    </row>
    <row r="41" spans="1:13">
      <c r="A41" s="1" t="s">
        <v>55</v>
      </c>
      <c r="B41" s="1"/>
      <c r="C41" s="1"/>
      <c r="D41" s="1"/>
      <c r="E41" s="1">
        <v>23.2</v>
      </c>
      <c r="F41" s="1" t="s">
        <v>56</v>
      </c>
      <c r="G41" s="1"/>
      <c r="H41" s="1"/>
      <c r="I41" s="1"/>
      <c r="J41" s="1"/>
      <c r="K41" s="1"/>
    </row>
    <row r="42" spans="1:1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3">
      <c r="A43" s="1" t="s">
        <v>27</v>
      </c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3">
      <c r="A44" s="3" t="s">
        <v>57</v>
      </c>
      <c r="B44" s="3" t="s">
        <v>58</v>
      </c>
      <c r="C44" s="3" t="s">
        <v>59</v>
      </c>
      <c r="D44" s="3" t="s">
        <v>60</v>
      </c>
      <c r="E44" s="3" t="s">
        <v>61</v>
      </c>
      <c r="F44" s="3" t="s">
        <v>62</v>
      </c>
      <c r="G44" s="3" t="s">
        <v>63</v>
      </c>
      <c r="H44" s="3" t="s">
        <v>64</v>
      </c>
      <c r="I44" s="3" t="s">
        <v>65</v>
      </c>
      <c r="J44" s="3" t="s">
        <v>66</v>
      </c>
      <c r="K44" s="3" t="s">
        <v>67</v>
      </c>
      <c r="L44" s="3" t="s">
        <v>68</v>
      </c>
      <c r="M44" s="3" t="s">
        <v>69</v>
      </c>
    </row>
    <row r="45" spans="1:13">
      <c r="A45" s="3" t="s">
        <v>70</v>
      </c>
      <c r="B45" s="1">
        <v>0.64159999999999995</v>
      </c>
      <c r="C45" s="1">
        <v>0.66869999999999996</v>
      </c>
      <c r="D45" s="1">
        <v>0.72370000000000001</v>
      </c>
      <c r="E45" s="1">
        <v>0.66369999999999996</v>
      </c>
      <c r="F45" s="1">
        <v>0.65269999999999995</v>
      </c>
      <c r="G45" s="1">
        <v>0.64490000000000003</v>
      </c>
      <c r="H45" s="1">
        <v>0.68520000000000003</v>
      </c>
      <c r="I45" s="1">
        <v>0.65</v>
      </c>
      <c r="J45" s="1">
        <v>0.65429999999999999</v>
      </c>
      <c r="K45" s="1">
        <v>0.65710000000000002</v>
      </c>
      <c r="L45" s="1">
        <v>0.70169999999999999</v>
      </c>
      <c r="M45" s="1">
        <v>0.67569999999999997</v>
      </c>
    </row>
    <row r="46" spans="1:13">
      <c r="A46" s="3" t="s">
        <v>71</v>
      </c>
      <c r="B46" s="1">
        <v>0.51970000000000005</v>
      </c>
      <c r="C46" s="1">
        <v>0.34239999999999998</v>
      </c>
      <c r="D46" s="1">
        <v>0.23130000000000001</v>
      </c>
      <c r="E46" s="1">
        <v>0.21160000000000001</v>
      </c>
      <c r="F46" s="1">
        <v>0.15190000000000001</v>
      </c>
      <c r="G46" s="1">
        <v>0.11799999999999999</v>
      </c>
      <c r="H46" s="1">
        <v>0.1152</v>
      </c>
      <c r="I46" s="1">
        <v>9.8299999999999998E-2</v>
      </c>
      <c r="J46" s="1">
        <v>9.9400000000000002E-2</v>
      </c>
      <c r="K46" s="1">
        <v>9.8699999999999996E-2</v>
      </c>
      <c r="L46" s="1">
        <v>9.4700000000000006E-2</v>
      </c>
      <c r="M46" s="1">
        <v>9.3899999999999997E-2</v>
      </c>
    </row>
    <row r="47" spans="1:13">
      <c r="A47" s="3" t="s">
        <v>72</v>
      </c>
      <c r="B47" s="1">
        <v>0.65300000000000002</v>
      </c>
      <c r="C47" s="1">
        <v>0.71109999999999995</v>
      </c>
      <c r="D47" s="1">
        <v>0.73129999999999995</v>
      </c>
      <c r="E47" s="1">
        <v>0.67120000000000002</v>
      </c>
      <c r="F47" s="1">
        <v>0.67059999999999997</v>
      </c>
      <c r="G47" s="1">
        <v>0.67559999999999998</v>
      </c>
      <c r="H47" s="1">
        <v>0.71799999999999997</v>
      </c>
      <c r="I47" s="1">
        <v>0.67889999999999995</v>
      </c>
      <c r="J47" s="1">
        <v>0.68120000000000003</v>
      </c>
      <c r="K47" s="1">
        <v>0.56820000000000004</v>
      </c>
      <c r="L47" s="1">
        <v>0.38400000000000001</v>
      </c>
      <c r="M47" s="1">
        <v>0.26329999999999998</v>
      </c>
    </row>
    <row r="48" spans="1:13">
      <c r="A48" s="3" t="s">
        <v>73</v>
      </c>
      <c r="B48" s="1">
        <v>0.18379999999999999</v>
      </c>
      <c r="C48" s="1">
        <v>0.1404</v>
      </c>
      <c r="D48" s="1">
        <v>0.1241</v>
      </c>
      <c r="E48" s="1">
        <v>0.1069</v>
      </c>
      <c r="F48" s="1">
        <v>9.8599999999999993E-2</v>
      </c>
      <c r="G48" s="1">
        <v>9.9199999999999997E-2</v>
      </c>
      <c r="H48" s="1">
        <v>9.6600000000000005E-2</v>
      </c>
      <c r="I48" s="1">
        <v>9.3299999999999994E-2</v>
      </c>
      <c r="J48" s="1">
        <v>9.98E-2</v>
      </c>
      <c r="K48" s="1">
        <v>9.9599999999999994E-2</v>
      </c>
      <c r="L48" s="1">
        <v>0.1002</v>
      </c>
      <c r="M48" s="1">
        <v>9.6600000000000005E-2</v>
      </c>
    </row>
    <row r="49" spans="1:13">
      <c r="A49" s="3" t="s">
        <v>74</v>
      </c>
      <c r="B49" s="1">
        <v>0.68600000000000005</v>
      </c>
      <c r="C49" s="1">
        <v>0.748</v>
      </c>
      <c r="D49" s="1">
        <v>0.76039999999999996</v>
      </c>
      <c r="E49" s="1">
        <v>0.70140000000000002</v>
      </c>
      <c r="F49" s="1">
        <v>0.70830000000000004</v>
      </c>
      <c r="G49" s="1">
        <v>0.73519999999999996</v>
      </c>
      <c r="H49" s="1">
        <v>0.73680000000000001</v>
      </c>
      <c r="I49" s="1">
        <v>0.68640000000000001</v>
      </c>
      <c r="J49" s="1">
        <v>0.74809999999999999</v>
      </c>
      <c r="K49" s="1">
        <v>0.76180000000000003</v>
      </c>
      <c r="L49" s="1">
        <v>0.59730000000000005</v>
      </c>
      <c r="M49" s="1">
        <v>0.41689999999999999</v>
      </c>
    </row>
    <row r="50" spans="1:13">
      <c r="A50" s="3" t="s">
        <v>75</v>
      </c>
      <c r="B50" s="1">
        <v>0.26860000000000001</v>
      </c>
      <c r="C50" s="1">
        <v>0.18529999999999999</v>
      </c>
      <c r="D50" s="1">
        <v>0.14349999999999999</v>
      </c>
      <c r="E50" s="1">
        <v>0.1128</v>
      </c>
      <c r="F50" s="1">
        <v>0.1038</v>
      </c>
      <c r="G50" s="1">
        <v>0.1004</v>
      </c>
      <c r="H50" s="1">
        <v>9.64E-2</v>
      </c>
      <c r="I50" s="1">
        <v>9.3100000000000002E-2</v>
      </c>
      <c r="J50" s="1">
        <v>9.8599999999999993E-2</v>
      </c>
      <c r="K50" s="1">
        <v>9.5000000000000001E-2</v>
      </c>
      <c r="L50" s="1">
        <v>9.4100000000000003E-2</v>
      </c>
      <c r="M50" s="1">
        <v>9.8500000000000004E-2</v>
      </c>
    </row>
    <row r="51" spans="1:13">
      <c r="A51" s="3" t="s">
        <v>76</v>
      </c>
      <c r="B51" s="1">
        <v>0.70730000000000004</v>
      </c>
      <c r="C51" s="1">
        <v>0.76229999999999998</v>
      </c>
      <c r="D51" s="1">
        <v>0.78669999999999995</v>
      </c>
      <c r="E51" s="1">
        <v>0.7228</v>
      </c>
      <c r="F51" s="1">
        <v>0.72870000000000001</v>
      </c>
      <c r="G51" s="1">
        <v>0.77229999999999999</v>
      </c>
      <c r="H51" s="1">
        <v>0.74770000000000003</v>
      </c>
      <c r="I51" s="1">
        <v>0.70989999999999998</v>
      </c>
      <c r="J51" s="1">
        <v>0.79810000000000003</v>
      </c>
      <c r="K51" s="1">
        <v>0.72989999999999999</v>
      </c>
      <c r="L51" s="1">
        <v>0.58919999999999995</v>
      </c>
      <c r="M51" s="1">
        <v>0.41160000000000002</v>
      </c>
    </row>
    <row r="52" spans="1:13">
      <c r="A52" s="3" t="s">
        <v>77</v>
      </c>
      <c r="B52" s="1">
        <v>0.73850000000000005</v>
      </c>
      <c r="C52" s="1">
        <v>0.81200000000000006</v>
      </c>
      <c r="D52" s="1">
        <v>0.85980000000000001</v>
      </c>
      <c r="E52" s="1">
        <v>0.76429999999999998</v>
      </c>
      <c r="F52" s="1">
        <v>0.69320000000000004</v>
      </c>
      <c r="G52" s="1">
        <v>0.49099999999999999</v>
      </c>
      <c r="H52" s="1">
        <v>0.29830000000000001</v>
      </c>
      <c r="I52" s="1">
        <v>0.19539999999999999</v>
      </c>
      <c r="J52" s="1">
        <v>0.152</v>
      </c>
      <c r="K52" s="1">
        <v>0.12479999999999999</v>
      </c>
      <c r="L52" s="1">
        <v>0.1069</v>
      </c>
      <c r="M52" s="1">
        <v>9.8299999999999998E-2</v>
      </c>
    </row>
    <row r="53" spans="1:1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3">
      <c r="A55" s="1" t="s">
        <v>78</v>
      </c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3">
      <c r="A56" s="3" t="s">
        <v>57</v>
      </c>
      <c r="B56" s="3" t="s">
        <v>58</v>
      </c>
      <c r="C56" s="3" t="s">
        <v>59</v>
      </c>
      <c r="D56" s="3" t="s">
        <v>60</v>
      </c>
      <c r="E56" s="3" t="s">
        <v>61</v>
      </c>
      <c r="F56" s="3" t="s">
        <v>62</v>
      </c>
      <c r="G56" s="3" t="s">
        <v>63</v>
      </c>
      <c r="H56" s="3" t="s">
        <v>64</v>
      </c>
      <c r="I56" s="3" t="s">
        <v>65</v>
      </c>
      <c r="J56" s="3" t="s">
        <v>66</v>
      </c>
      <c r="K56" s="3" t="s">
        <v>67</v>
      </c>
      <c r="L56" s="3" t="s">
        <v>68</v>
      </c>
      <c r="M56" s="3" t="s">
        <v>69</v>
      </c>
    </row>
    <row r="57" spans="1:13">
      <c r="A57" s="3" t="s">
        <v>70</v>
      </c>
      <c r="B57" s="1">
        <v>0.10290000000000001</v>
      </c>
      <c r="C57" s="1">
        <v>0.1022</v>
      </c>
      <c r="D57" s="1">
        <v>0.109</v>
      </c>
      <c r="E57" s="1">
        <v>9.9299999999999999E-2</v>
      </c>
      <c r="F57" s="1">
        <v>9.7100000000000006E-2</v>
      </c>
      <c r="G57" s="1">
        <v>9.3799999999999994E-2</v>
      </c>
      <c r="H57" s="1">
        <v>0.10059999999999999</v>
      </c>
      <c r="I57" s="1">
        <v>9.98E-2</v>
      </c>
      <c r="J57" s="1">
        <v>9.9000000000000005E-2</v>
      </c>
      <c r="K57" s="1">
        <v>0.1007</v>
      </c>
      <c r="L57" s="1">
        <v>0.1075</v>
      </c>
      <c r="M57" s="1">
        <v>0.1084</v>
      </c>
    </row>
    <row r="58" spans="1:13">
      <c r="A58" s="3" t="s">
        <v>71</v>
      </c>
      <c r="B58" s="1">
        <v>9.2700000000000005E-2</v>
      </c>
      <c r="C58" s="1">
        <v>7.2499999999999995E-2</v>
      </c>
      <c r="D58" s="1">
        <v>6.0299999999999999E-2</v>
      </c>
      <c r="E58" s="1">
        <v>5.7099999999999998E-2</v>
      </c>
      <c r="F58" s="1">
        <v>5.0900000000000001E-2</v>
      </c>
      <c r="G58" s="1">
        <v>4.8099999999999997E-2</v>
      </c>
      <c r="H58" s="1">
        <v>4.8399999999999999E-2</v>
      </c>
      <c r="I58" s="1">
        <v>4.5100000000000001E-2</v>
      </c>
      <c r="J58" s="1">
        <v>4.4999999999999998E-2</v>
      </c>
      <c r="K58" s="1">
        <v>4.5199999999999997E-2</v>
      </c>
      <c r="L58" s="1">
        <v>4.41E-2</v>
      </c>
      <c r="M58" s="1">
        <v>4.4699999999999997E-2</v>
      </c>
    </row>
    <row r="59" spans="1:13">
      <c r="A59" s="3" t="s">
        <v>72</v>
      </c>
      <c r="B59" s="1">
        <v>0.10349999999999999</v>
      </c>
      <c r="C59" s="1">
        <v>0.1084</v>
      </c>
      <c r="D59" s="1">
        <v>0.1115</v>
      </c>
      <c r="E59" s="1">
        <v>0.10390000000000001</v>
      </c>
      <c r="F59" s="1">
        <v>0.104</v>
      </c>
      <c r="G59" s="1">
        <v>0.1038</v>
      </c>
      <c r="H59" s="1">
        <v>0.109</v>
      </c>
      <c r="I59" s="1">
        <v>0.10390000000000001</v>
      </c>
      <c r="J59" s="1">
        <v>0.10349999999999999</v>
      </c>
      <c r="K59" s="1">
        <v>9.4899999999999998E-2</v>
      </c>
      <c r="L59" s="1">
        <v>7.6300000000000007E-2</v>
      </c>
      <c r="M59" s="1">
        <v>6.4799999999999996E-2</v>
      </c>
    </row>
    <row r="60" spans="1:13">
      <c r="A60" s="3" t="s">
        <v>73</v>
      </c>
      <c r="B60" s="1">
        <v>5.5899999999999998E-2</v>
      </c>
      <c r="C60" s="1">
        <v>5.1400000000000001E-2</v>
      </c>
      <c r="D60" s="1">
        <v>4.8500000000000001E-2</v>
      </c>
      <c r="E60" s="1">
        <v>4.65E-2</v>
      </c>
      <c r="F60" s="1">
        <v>4.5499999999999999E-2</v>
      </c>
      <c r="G60" s="1">
        <v>4.65E-2</v>
      </c>
      <c r="H60" s="1">
        <v>4.5600000000000002E-2</v>
      </c>
      <c r="I60" s="1">
        <v>4.4600000000000001E-2</v>
      </c>
      <c r="J60" s="1">
        <v>4.5400000000000003E-2</v>
      </c>
      <c r="K60" s="1">
        <v>4.6399999999999997E-2</v>
      </c>
      <c r="L60" s="1">
        <v>4.7500000000000001E-2</v>
      </c>
      <c r="M60" s="1">
        <v>4.6600000000000003E-2</v>
      </c>
    </row>
    <row r="61" spans="1:13">
      <c r="A61" s="3" t="s">
        <v>74</v>
      </c>
      <c r="B61" s="1">
        <v>0.1032</v>
      </c>
      <c r="C61" s="1">
        <v>0.11070000000000001</v>
      </c>
      <c r="D61" s="1">
        <v>0.11269999999999999</v>
      </c>
      <c r="E61" s="1">
        <v>0.10349999999999999</v>
      </c>
      <c r="F61" s="1">
        <v>0.10349999999999999</v>
      </c>
      <c r="G61" s="1">
        <v>0.1051</v>
      </c>
      <c r="H61" s="1">
        <v>0.10539999999999999</v>
      </c>
      <c r="I61" s="1">
        <v>0.1016</v>
      </c>
      <c r="J61" s="1">
        <v>0.106</v>
      </c>
      <c r="K61" s="1">
        <v>0.1077</v>
      </c>
      <c r="L61" s="1">
        <v>9.2600000000000002E-2</v>
      </c>
      <c r="M61" s="1">
        <v>7.6200000000000004E-2</v>
      </c>
    </row>
    <row r="62" spans="1:13">
      <c r="A62" s="3" t="s">
        <v>75</v>
      </c>
      <c r="B62" s="1">
        <v>6.3500000000000001E-2</v>
      </c>
      <c r="C62" s="1">
        <v>5.5E-2</v>
      </c>
      <c r="D62" s="1">
        <v>5.0200000000000002E-2</v>
      </c>
      <c r="E62" s="1">
        <v>4.7300000000000002E-2</v>
      </c>
      <c r="F62" s="1">
        <v>4.58E-2</v>
      </c>
      <c r="G62" s="1">
        <v>4.5600000000000002E-2</v>
      </c>
      <c r="H62" s="1">
        <v>4.5100000000000001E-2</v>
      </c>
      <c r="I62" s="1">
        <v>4.5400000000000003E-2</v>
      </c>
      <c r="J62" s="1">
        <v>4.6300000000000001E-2</v>
      </c>
      <c r="K62" s="1">
        <v>4.5499999999999999E-2</v>
      </c>
      <c r="L62" s="1">
        <v>4.5199999999999997E-2</v>
      </c>
      <c r="M62" s="1">
        <v>4.7500000000000001E-2</v>
      </c>
    </row>
    <row r="63" spans="1:13">
      <c r="A63" s="3" t="s">
        <v>76</v>
      </c>
      <c r="B63" s="1">
        <v>0.10349999999999999</v>
      </c>
      <c r="C63" s="1">
        <v>0.10929999999999999</v>
      </c>
      <c r="D63" s="1">
        <v>0.11310000000000001</v>
      </c>
      <c r="E63" s="1">
        <v>0.10440000000000001</v>
      </c>
      <c r="F63" s="1">
        <v>0.1041</v>
      </c>
      <c r="G63" s="1">
        <v>0.1089</v>
      </c>
      <c r="H63" s="1">
        <v>0.10630000000000001</v>
      </c>
      <c r="I63" s="1">
        <v>0.10150000000000001</v>
      </c>
      <c r="J63" s="1">
        <v>0.1091</v>
      </c>
      <c r="K63" s="1">
        <v>0.10290000000000001</v>
      </c>
      <c r="L63" s="1">
        <v>9.06E-2</v>
      </c>
      <c r="M63" s="1">
        <v>7.6399999999999996E-2</v>
      </c>
    </row>
    <row r="64" spans="1:13">
      <c r="A64" s="3" t="s">
        <v>77</v>
      </c>
      <c r="B64" s="1">
        <v>0.1095</v>
      </c>
      <c r="C64" s="1">
        <v>0.1171</v>
      </c>
      <c r="D64" s="1">
        <v>0.13239999999999999</v>
      </c>
      <c r="E64" s="1">
        <v>0.1104</v>
      </c>
      <c r="F64" s="1">
        <v>0.1037</v>
      </c>
      <c r="G64" s="1">
        <v>8.4599999999999995E-2</v>
      </c>
      <c r="H64" s="1">
        <v>6.6900000000000001E-2</v>
      </c>
      <c r="I64" s="1">
        <v>5.4399999999999997E-2</v>
      </c>
      <c r="J64" s="1">
        <v>5.1900000000000002E-2</v>
      </c>
      <c r="K64" s="1">
        <v>4.8300000000000003E-2</v>
      </c>
      <c r="L64" s="1">
        <v>4.6800000000000001E-2</v>
      </c>
      <c r="M64" s="1">
        <v>4.5600000000000002E-2</v>
      </c>
    </row>
    <row r="65" spans="1:1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3">
      <c r="A67" s="1" t="s">
        <v>79</v>
      </c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3">
      <c r="A68" s="3" t="s">
        <v>57</v>
      </c>
      <c r="B68" s="3" t="s">
        <v>58</v>
      </c>
      <c r="C68" s="3" t="s">
        <v>59</v>
      </c>
      <c r="D68" s="3" t="s">
        <v>60</v>
      </c>
      <c r="E68" s="3" t="s">
        <v>61</v>
      </c>
      <c r="F68" s="3" t="s">
        <v>62</v>
      </c>
      <c r="G68" s="3" t="s">
        <v>63</v>
      </c>
      <c r="H68" s="3" t="s">
        <v>64</v>
      </c>
      <c r="I68" s="3" t="s">
        <v>65</v>
      </c>
      <c r="J68" s="3" t="s">
        <v>66</v>
      </c>
      <c r="K68" s="3" t="s">
        <v>67</v>
      </c>
      <c r="L68" s="3" t="s">
        <v>68</v>
      </c>
      <c r="M68" s="3" t="s">
        <v>69</v>
      </c>
    </row>
    <row r="69" spans="1:13">
      <c r="A69" s="3" t="s">
        <v>70</v>
      </c>
      <c r="B69" s="1">
        <v>0.53869999999999996</v>
      </c>
      <c r="C69" s="1">
        <v>0.5665</v>
      </c>
      <c r="D69" s="1">
        <v>0.61470000000000002</v>
      </c>
      <c r="E69" s="1">
        <v>0.56440000000000001</v>
      </c>
      <c r="F69" s="1">
        <v>0.55559999999999998</v>
      </c>
      <c r="G69" s="1">
        <v>0.55110000000000003</v>
      </c>
      <c r="H69" s="1">
        <v>0.58460000000000001</v>
      </c>
      <c r="I69" s="1">
        <v>0.55020000000000002</v>
      </c>
      <c r="J69" s="1">
        <v>0.55530000000000002</v>
      </c>
      <c r="K69" s="1">
        <v>0.55640000000000001</v>
      </c>
      <c r="L69" s="1">
        <v>0.59419999999999995</v>
      </c>
      <c r="M69" s="1">
        <v>0.56730000000000003</v>
      </c>
    </row>
    <row r="70" spans="1:13">
      <c r="A70" s="3" t="s">
        <v>71</v>
      </c>
      <c r="B70" s="1">
        <v>0.42699999999999999</v>
      </c>
      <c r="C70" s="1">
        <v>0.26989999999999997</v>
      </c>
      <c r="D70" s="1">
        <v>0.17100000000000001</v>
      </c>
      <c r="E70" s="1">
        <v>0.1545</v>
      </c>
      <c r="F70" s="1">
        <v>0.10100000000000001</v>
      </c>
      <c r="G70" s="1">
        <v>6.9900000000000004E-2</v>
      </c>
      <c r="H70" s="1">
        <v>6.6799999999999998E-2</v>
      </c>
      <c r="I70" s="1">
        <v>5.3199999999999997E-2</v>
      </c>
      <c r="J70" s="1">
        <v>5.4399999999999997E-2</v>
      </c>
      <c r="K70" s="1">
        <v>5.3499999999999999E-2</v>
      </c>
      <c r="L70" s="1">
        <v>5.0599999999999999E-2</v>
      </c>
      <c r="M70" s="1">
        <v>4.9200000000000001E-2</v>
      </c>
    </row>
    <row r="71" spans="1:13">
      <c r="A71" s="3" t="s">
        <v>72</v>
      </c>
      <c r="B71" s="1">
        <v>0.54949999999999999</v>
      </c>
      <c r="C71" s="1">
        <v>0.60270000000000001</v>
      </c>
      <c r="D71" s="1">
        <v>0.61980000000000002</v>
      </c>
      <c r="E71" s="1">
        <v>0.56730000000000003</v>
      </c>
      <c r="F71" s="1">
        <v>0.56659999999999999</v>
      </c>
      <c r="G71" s="1">
        <v>0.57179999999999997</v>
      </c>
      <c r="H71" s="1">
        <v>0.60899999999999999</v>
      </c>
      <c r="I71" s="1">
        <v>0.57499999999999996</v>
      </c>
      <c r="J71" s="1">
        <v>0.57769999999999999</v>
      </c>
      <c r="K71" s="1">
        <v>0.4733</v>
      </c>
      <c r="L71" s="1">
        <v>0.30769999999999997</v>
      </c>
      <c r="M71" s="1">
        <v>0.19850000000000001</v>
      </c>
    </row>
    <row r="72" spans="1:13">
      <c r="A72" s="3" t="s">
        <v>73</v>
      </c>
      <c r="B72" s="1">
        <v>0.12790000000000001</v>
      </c>
      <c r="C72" s="1">
        <v>8.8999999999999996E-2</v>
      </c>
      <c r="D72" s="1">
        <v>7.5600000000000001E-2</v>
      </c>
      <c r="E72" s="1">
        <v>6.0400000000000002E-2</v>
      </c>
      <c r="F72" s="1">
        <v>5.3100000000000001E-2</v>
      </c>
      <c r="G72" s="1">
        <v>5.2699999999999997E-2</v>
      </c>
      <c r="H72" s="1">
        <v>5.0999999999999997E-2</v>
      </c>
      <c r="I72" s="1">
        <v>4.87E-2</v>
      </c>
      <c r="J72" s="1">
        <v>5.4399999999999997E-2</v>
      </c>
      <c r="K72" s="1">
        <v>5.3199999999999997E-2</v>
      </c>
      <c r="L72" s="1">
        <v>5.2699999999999997E-2</v>
      </c>
      <c r="M72" s="1">
        <v>0.05</v>
      </c>
    </row>
    <row r="73" spans="1:13">
      <c r="A73" s="3" t="s">
        <v>74</v>
      </c>
      <c r="B73" s="1">
        <v>0.58279999999999998</v>
      </c>
      <c r="C73" s="1">
        <v>0.63729999999999998</v>
      </c>
      <c r="D73" s="1">
        <v>0.64770000000000005</v>
      </c>
      <c r="E73" s="1">
        <v>0.59789999999999999</v>
      </c>
      <c r="F73" s="1">
        <v>0.6048</v>
      </c>
      <c r="G73" s="1">
        <v>0.63009999999999999</v>
      </c>
      <c r="H73" s="1">
        <v>0.63139999999999996</v>
      </c>
      <c r="I73" s="1">
        <v>0.58479999999999999</v>
      </c>
      <c r="J73" s="1">
        <v>0.6421</v>
      </c>
      <c r="K73" s="1">
        <v>0.65410000000000001</v>
      </c>
      <c r="L73" s="1">
        <v>0.50470000000000004</v>
      </c>
      <c r="M73" s="1">
        <v>0.3407</v>
      </c>
    </row>
    <row r="74" spans="1:13">
      <c r="A74" s="3" t="s">
        <v>75</v>
      </c>
      <c r="B74" s="1">
        <v>0.2051</v>
      </c>
      <c r="C74" s="1">
        <v>0.1303</v>
      </c>
      <c r="D74" s="1">
        <v>9.3299999999999994E-2</v>
      </c>
      <c r="E74" s="1">
        <v>6.5500000000000003E-2</v>
      </c>
      <c r="F74" s="1">
        <v>5.8000000000000003E-2</v>
      </c>
      <c r="G74" s="1">
        <v>5.4800000000000001E-2</v>
      </c>
      <c r="H74" s="1">
        <v>5.1299999999999998E-2</v>
      </c>
      <c r="I74" s="1">
        <v>4.7699999999999999E-2</v>
      </c>
      <c r="J74" s="1">
        <v>5.2299999999999999E-2</v>
      </c>
      <c r="K74" s="1">
        <v>4.9500000000000002E-2</v>
      </c>
      <c r="L74" s="1">
        <v>4.8899999999999999E-2</v>
      </c>
      <c r="M74" s="1">
        <v>5.0999999999999997E-2</v>
      </c>
    </row>
    <row r="75" spans="1:13">
      <c r="A75" s="3" t="s">
        <v>76</v>
      </c>
      <c r="B75" s="1">
        <v>0.6038</v>
      </c>
      <c r="C75" s="1">
        <v>0.65300000000000002</v>
      </c>
      <c r="D75" s="1">
        <v>0.67359999999999998</v>
      </c>
      <c r="E75" s="1">
        <v>0.61839999999999995</v>
      </c>
      <c r="F75" s="1">
        <v>0.62460000000000004</v>
      </c>
      <c r="G75" s="1">
        <v>0.66339999999999999</v>
      </c>
      <c r="H75" s="1">
        <v>0.64139999999999997</v>
      </c>
      <c r="I75" s="1">
        <v>0.60840000000000005</v>
      </c>
      <c r="J75" s="1">
        <v>0.68899999999999995</v>
      </c>
      <c r="K75" s="1">
        <v>0.627</v>
      </c>
      <c r="L75" s="1">
        <v>0.49859999999999999</v>
      </c>
      <c r="M75" s="1">
        <v>0.3352</v>
      </c>
    </row>
    <row r="76" spans="1:13">
      <c r="A76" s="3" t="s">
        <v>77</v>
      </c>
      <c r="B76" s="1">
        <v>0.629</v>
      </c>
      <c r="C76" s="1">
        <v>0.69489999999999996</v>
      </c>
      <c r="D76" s="1">
        <v>0.72740000000000005</v>
      </c>
      <c r="E76" s="1">
        <v>0.65390000000000004</v>
      </c>
      <c r="F76" s="1">
        <v>0.58950000000000002</v>
      </c>
      <c r="G76" s="1">
        <v>0.40639999999999998</v>
      </c>
      <c r="H76" s="1">
        <v>0.23139999999999999</v>
      </c>
      <c r="I76" s="1">
        <v>0.14099999999999999</v>
      </c>
      <c r="J76" s="1">
        <v>0.10009999999999999</v>
      </c>
      <c r="K76" s="1">
        <v>7.6499999999999999E-2</v>
      </c>
      <c r="L76" s="1">
        <v>6.0100000000000001E-2</v>
      </c>
      <c r="M76" s="1">
        <v>5.2699999999999997E-2</v>
      </c>
    </row>
    <row r="77" spans="1:1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3">
      <c r="A79" s="1" t="s">
        <v>44</v>
      </c>
      <c r="B79" s="1"/>
      <c r="C79" s="1"/>
      <c r="D79" s="1"/>
      <c r="E79" s="1" t="s">
        <v>80</v>
      </c>
      <c r="F79" s="1"/>
      <c r="G79" s="1"/>
      <c r="H79" s="1"/>
      <c r="I79" s="1"/>
      <c r="J79" s="1"/>
      <c r="K79" s="1"/>
    </row>
    <row r="80" spans="1:1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>
      <c r="A81" s="1" t="s">
        <v>81</v>
      </c>
      <c r="B81" s="1"/>
      <c r="C81" s="1"/>
      <c r="D81" s="1"/>
      <c r="E81" s="1" t="s">
        <v>82</v>
      </c>
      <c r="F81" s="1"/>
      <c r="G81" s="1"/>
      <c r="H81" s="1"/>
      <c r="I81" s="1"/>
      <c r="J81" s="1"/>
      <c r="K81" s="1"/>
    </row>
    <row r="82" spans="1:11">
      <c r="A82" s="1" t="s">
        <v>44</v>
      </c>
      <c r="B82" s="1"/>
      <c r="C82" s="1"/>
      <c r="D82" s="1"/>
      <c r="E82" s="1" t="s">
        <v>83</v>
      </c>
      <c r="F82" s="1"/>
      <c r="G82" s="1"/>
      <c r="H82" s="1"/>
      <c r="I82" s="1"/>
      <c r="J82" s="1"/>
      <c r="K82" s="1"/>
    </row>
    <row r="83" spans="1:1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7"/>
  <sheetViews>
    <sheetView tabSelected="1" topLeftCell="B1" workbookViewId="0">
      <selection activeCell="G17" sqref="G17"/>
    </sheetView>
  </sheetViews>
  <sheetFormatPr baseColWidth="10" defaultColWidth="9.140625" defaultRowHeight="15"/>
  <cols>
    <col min="7" max="7" width="12" bestFit="1" customWidth="1"/>
    <col min="17" max="17" width="12" bestFit="1" customWidth="1"/>
  </cols>
  <sheetData>
    <row r="1" spans="1:29">
      <c r="A1" s="1" t="s">
        <v>79</v>
      </c>
      <c r="B1" s="1"/>
      <c r="C1" s="1" t="s">
        <v>85</v>
      </c>
      <c r="D1" s="1"/>
      <c r="E1" s="1"/>
      <c r="F1" s="1"/>
      <c r="G1" s="1"/>
      <c r="H1" s="1"/>
      <c r="I1" s="1"/>
      <c r="J1" s="1"/>
      <c r="K1" s="1"/>
      <c r="R1" s="6" t="s">
        <v>86</v>
      </c>
    </row>
    <row r="2" spans="1:29">
      <c r="A2" s="3" t="s">
        <v>57</v>
      </c>
      <c r="B2" s="3" t="s">
        <v>58</v>
      </c>
      <c r="C2" s="3" t="s">
        <v>59</v>
      </c>
      <c r="D2" s="3" t="s">
        <v>60</v>
      </c>
      <c r="E2" s="3" t="s">
        <v>61</v>
      </c>
      <c r="F2" s="3" t="s">
        <v>62</v>
      </c>
      <c r="G2" s="3" t="s">
        <v>63</v>
      </c>
      <c r="H2" s="3" t="s">
        <v>64</v>
      </c>
      <c r="I2" s="3" t="s">
        <v>65</v>
      </c>
      <c r="J2" s="3" t="s">
        <v>66</v>
      </c>
      <c r="K2" s="3" t="s">
        <v>67</v>
      </c>
      <c r="L2" s="3" t="s">
        <v>68</v>
      </c>
      <c r="M2" s="3" t="s">
        <v>69</v>
      </c>
      <c r="P2" s="3" t="s">
        <v>57</v>
      </c>
      <c r="Q2" s="3" t="s">
        <v>58</v>
      </c>
      <c r="R2" s="3" t="s">
        <v>59</v>
      </c>
      <c r="S2" s="3" t="s">
        <v>60</v>
      </c>
      <c r="T2" s="3" t="s">
        <v>61</v>
      </c>
      <c r="U2" s="3" t="s">
        <v>62</v>
      </c>
      <c r="V2" s="3" t="s">
        <v>63</v>
      </c>
      <c r="W2" s="3" t="s">
        <v>64</v>
      </c>
      <c r="X2" s="3" t="s">
        <v>65</v>
      </c>
      <c r="Y2" s="3" t="s">
        <v>66</v>
      </c>
      <c r="Z2" s="3" t="s">
        <v>67</v>
      </c>
      <c r="AA2" s="3" t="s">
        <v>68</v>
      </c>
      <c r="AB2" s="3" t="s">
        <v>69</v>
      </c>
    </row>
    <row r="3" spans="1:29">
      <c r="A3" s="3" t="s">
        <v>70</v>
      </c>
      <c r="B3" s="1">
        <v>0.53869999999999996</v>
      </c>
      <c r="C3" s="1">
        <v>0.5665</v>
      </c>
      <c r="D3" s="1">
        <v>0.61470000000000002</v>
      </c>
      <c r="E3" s="1">
        <v>0.56440000000000001</v>
      </c>
      <c r="F3" s="1">
        <v>0.55559999999999998</v>
      </c>
      <c r="G3" s="1">
        <v>0.55110000000000003</v>
      </c>
      <c r="H3" s="1">
        <v>0.58460000000000001</v>
      </c>
      <c r="I3" s="1">
        <v>0.55020000000000002</v>
      </c>
      <c r="J3" s="1">
        <v>0.55530000000000002</v>
      </c>
      <c r="K3" s="1">
        <v>0.55640000000000001</v>
      </c>
      <c r="L3" s="1">
        <v>0.59419999999999995</v>
      </c>
      <c r="M3" s="1">
        <v>0.56730000000000003</v>
      </c>
      <c r="P3" s="3" t="s">
        <v>70</v>
      </c>
      <c r="Q3" s="1">
        <f>$G$24*((($G$23-$G$22)/(B3-$G$22)-1)^(1/$G$25))</f>
        <v>5301.2530122085282</v>
      </c>
      <c r="R3" s="1">
        <f t="shared" ref="R3:AB9" si="0">$G$24*((($G$23-$G$22)/(C3-$G$22)-1)^(1/$G$25))</f>
        <v>6047.0135970684551</v>
      </c>
      <c r="S3" s="1">
        <f t="shared" si="0"/>
        <v>7883.1642204313703</v>
      </c>
      <c r="T3" s="1">
        <f t="shared" si="0"/>
        <v>5984.6462175583147</v>
      </c>
      <c r="U3" s="1">
        <f t="shared" si="0"/>
        <v>5734.8606822615411</v>
      </c>
      <c r="V3" s="1">
        <f t="shared" si="0"/>
        <v>5613.8385435392411</v>
      </c>
      <c r="W3" s="1">
        <f t="shared" si="0"/>
        <v>6635.5462037848101</v>
      </c>
      <c r="X3" s="1">
        <f t="shared" si="0"/>
        <v>5590.1439040907644</v>
      </c>
      <c r="Y3" s="1">
        <f t="shared" si="0"/>
        <v>5726.6572537438587</v>
      </c>
      <c r="Z3" s="1">
        <f t="shared" si="0"/>
        <v>5756.8333077249872</v>
      </c>
      <c r="AA3" s="1">
        <f t="shared" si="0"/>
        <v>6991.1226366638502</v>
      </c>
      <c r="AB3" s="1">
        <f t="shared" si="0"/>
        <v>6071.0684099620821</v>
      </c>
    </row>
    <row r="4" spans="1:29">
      <c r="A4" s="3" t="s">
        <v>71</v>
      </c>
      <c r="B4" s="1">
        <v>0.42699999999999999</v>
      </c>
      <c r="C4" s="1">
        <v>0.26989999999999997</v>
      </c>
      <c r="D4" s="1">
        <v>0.17100000000000001</v>
      </c>
      <c r="E4" s="1">
        <v>0.1545</v>
      </c>
      <c r="F4" s="1">
        <v>0.10100000000000001</v>
      </c>
      <c r="G4" s="1">
        <v>6.9900000000000004E-2</v>
      </c>
      <c r="H4" s="1">
        <v>6.6799999999999998E-2</v>
      </c>
      <c r="I4" s="1">
        <v>5.3199999999999997E-2</v>
      </c>
      <c r="J4" s="1">
        <v>5.4399999999999997E-2</v>
      </c>
      <c r="K4" s="1">
        <v>5.3499999999999999E-2</v>
      </c>
      <c r="L4" s="1">
        <v>5.0599999999999999E-2</v>
      </c>
      <c r="M4" s="1">
        <v>4.9200000000000001E-2</v>
      </c>
      <c r="P4" s="3" t="s">
        <v>71</v>
      </c>
      <c r="Q4" s="1">
        <f t="shared" ref="Q4:Q9" si="1">$G$24*((($G$23-$G$22)/(B4-$G$22)-1)^(1/$G$25))</f>
        <v>3355.4497856247012</v>
      </c>
      <c r="R4" s="1">
        <f t="shared" si="0"/>
        <v>1787.2817834174984</v>
      </c>
      <c r="S4" s="1">
        <f t="shared" si="0"/>
        <v>1037.7498961781785</v>
      </c>
      <c r="T4" s="1">
        <f t="shared" si="0"/>
        <v>915.8938165204396</v>
      </c>
      <c r="U4" s="1">
        <f t="shared" si="0"/>
        <v>496.62653192743323</v>
      </c>
      <c r="V4" s="1">
        <f t="shared" si="0"/>
        <v>180.93851021256225</v>
      </c>
      <c r="W4" s="1">
        <f t="shared" si="0"/>
        <v>136.80143481472405</v>
      </c>
      <c r="X4" s="1"/>
      <c r="Y4" s="1"/>
      <c r="Z4" s="1"/>
      <c r="AA4" s="1"/>
      <c r="AB4" s="1"/>
    </row>
    <row r="5" spans="1:29">
      <c r="A5" s="3" t="s">
        <v>72</v>
      </c>
      <c r="B5" s="1">
        <v>0.54949999999999999</v>
      </c>
      <c r="C5" s="1">
        <v>0.60270000000000001</v>
      </c>
      <c r="D5" s="1">
        <v>0.61980000000000002</v>
      </c>
      <c r="E5" s="1">
        <v>0.56730000000000003</v>
      </c>
      <c r="F5" s="1">
        <v>0.56659999999999999</v>
      </c>
      <c r="G5" s="1">
        <v>0.57179999999999997</v>
      </c>
      <c r="H5" s="1">
        <v>0.60899999999999999</v>
      </c>
      <c r="I5" s="1">
        <v>0.57499999999999996</v>
      </c>
      <c r="J5" s="1">
        <v>0.57769999999999999</v>
      </c>
      <c r="K5" s="1">
        <v>0.4733</v>
      </c>
      <c r="L5" s="1">
        <v>0.30769999999999997</v>
      </c>
      <c r="M5" s="1">
        <v>0.19850000000000001</v>
      </c>
      <c r="P5" s="3" t="s">
        <v>72</v>
      </c>
      <c r="Q5" s="1">
        <f t="shared" si="1"/>
        <v>5571.8289955659538</v>
      </c>
      <c r="R5" s="1">
        <f t="shared" si="0"/>
        <v>7336.6125739643285</v>
      </c>
      <c r="S5" s="1">
        <f t="shared" si="0"/>
        <v>8139.9864487158247</v>
      </c>
      <c r="T5" s="1">
        <f t="shared" si="0"/>
        <v>6071.0684099620821</v>
      </c>
      <c r="U5" s="1">
        <f t="shared" si="0"/>
        <v>6050.0114267487152</v>
      </c>
      <c r="V5" s="1">
        <f t="shared" si="0"/>
        <v>6209.5314230702834</v>
      </c>
      <c r="W5" s="1">
        <f t="shared" si="0"/>
        <v>7614.1529742494013</v>
      </c>
      <c r="X5" s="1">
        <f t="shared" si="0"/>
        <v>6311.3957118337685</v>
      </c>
      <c r="Y5" s="1">
        <f t="shared" si="0"/>
        <v>6399.6624795274356</v>
      </c>
      <c r="Z5" s="1">
        <f t="shared" si="0"/>
        <v>4020.8956272092264</v>
      </c>
      <c r="AA5" s="1">
        <f t="shared" si="0"/>
        <v>2104.0263461918826</v>
      </c>
      <c r="AB5" s="1">
        <f t="shared" si="0"/>
        <v>1240.1704517413077</v>
      </c>
    </row>
    <row r="6" spans="1:29">
      <c r="A6" s="3" t="s">
        <v>73</v>
      </c>
      <c r="B6" s="1">
        <v>0.12790000000000001</v>
      </c>
      <c r="C6" s="1">
        <v>8.8999999999999996E-2</v>
      </c>
      <c r="D6" s="1">
        <v>7.5600000000000001E-2</v>
      </c>
      <c r="E6" s="1">
        <v>6.0400000000000002E-2</v>
      </c>
      <c r="F6" s="1">
        <v>5.3100000000000001E-2</v>
      </c>
      <c r="G6" s="1">
        <v>5.2699999999999997E-2</v>
      </c>
      <c r="H6" s="1">
        <v>5.0999999999999997E-2</v>
      </c>
      <c r="I6" s="1">
        <v>4.87E-2</v>
      </c>
      <c r="J6" s="1">
        <v>5.4399999999999997E-2</v>
      </c>
      <c r="K6" s="1">
        <v>5.3199999999999997E-2</v>
      </c>
      <c r="L6" s="1">
        <v>5.2699999999999997E-2</v>
      </c>
      <c r="M6" s="1">
        <v>0.05</v>
      </c>
      <c r="P6" s="3" t="s">
        <v>73</v>
      </c>
      <c r="Q6" s="1">
        <f t="shared" si="1"/>
        <v>714.82482910880663</v>
      </c>
      <c r="R6" s="1">
        <f t="shared" si="0"/>
        <v>388.696019900713</v>
      </c>
      <c r="S6" s="1">
        <f t="shared" si="0"/>
        <v>250.91431220971575</v>
      </c>
      <c r="T6" s="1"/>
      <c r="U6" s="1"/>
      <c r="V6" s="1"/>
      <c r="W6" s="1"/>
      <c r="X6" s="1"/>
      <c r="Y6" s="1"/>
      <c r="Z6" s="1"/>
      <c r="AA6" s="1"/>
      <c r="AB6" s="1"/>
    </row>
    <row r="7" spans="1:29">
      <c r="A7" s="3" t="s">
        <v>74</v>
      </c>
      <c r="B7" s="1">
        <v>0.58279999999999998</v>
      </c>
      <c r="C7" s="1">
        <v>0.63729999999999998</v>
      </c>
      <c r="D7" s="1">
        <v>0.64770000000000005</v>
      </c>
      <c r="E7" s="1">
        <v>0.59789999999999999</v>
      </c>
      <c r="F7" s="1">
        <v>0.6048</v>
      </c>
      <c r="G7" s="1">
        <v>0.63009999999999999</v>
      </c>
      <c r="H7" s="1">
        <v>0.63139999999999996</v>
      </c>
      <c r="I7" s="1">
        <v>0.58479999999999999</v>
      </c>
      <c r="J7" s="1">
        <v>0.6421</v>
      </c>
      <c r="K7" s="1">
        <v>0.65410000000000001</v>
      </c>
      <c r="L7" s="1">
        <v>0.50470000000000004</v>
      </c>
      <c r="M7" s="1">
        <v>0.3407</v>
      </c>
      <c r="P7" s="3" t="s">
        <v>74</v>
      </c>
      <c r="Q7" s="1">
        <f t="shared" si="1"/>
        <v>6572.5219046227803</v>
      </c>
      <c r="R7" s="1">
        <f t="shared" si="0"/>
        <v>9163.1990503341221</v>
      </c>
      <c r="S7" s="1">
        <f t="shared" si="0"/>
        <v>9905.7112863396032</v>
      </c>
      <c r="T7" s="1">
        <f t="shared" si="0"/>
        <v>7137.6937155513333</v>
      </c>
      <c r="U7" s="1">
        <f t="shared" si="0"/>
        <v>7426.9606580524878</v>
      </c>
      <c r="V7" s="1">
        <f t="shared" si="0"/>
        <v>8712.4912006017639</v>
      </c>
      <c r="W7" s="1">
        <f t="shared" si="0"/>
        <v>8790.5198309048228</v>
      </c>
      <c r="X7" s="1">
        <f t="shared" si="0"/>
        <v>6642.6163196448506</v>
      </c>
      <c r="Y7" s="1">
        <f t="shared" si="0"/>
        <v>9491.0938859918879</v>
      </c>
      <c r="Z7" s="1">
        <f t="shared" si="0"/>
        <v>10428.618261618753</v>
      </c>
      <c r="AA7" s="1">
        <f t="shared" si="0"/>
        <v>4571.6337192300698</v>
      </c>
      <c r="AB7" s="1">
        <f t="shared" si="0"/>
        <v>2404.64905836568</v>
      </c>
      <c r="AC7" s="7"/>
    </row>
    <row r="8" spans="1:29">
      <c r="A8" s="3" t="s">
        <v>75</v>
      </c>
      <c r="B8" s="1">
        <v>0.2051</v>
      </c>
      <c r="C8" s="1">
        <v>0.1303</v>
      </c>
      <c r="D8" s="1">
        <v>9.3299999999999994E-2</v>
      </c>
      <c r="E8" s="1">
        <v>6.5500000000000003E-2</v>
      </c>
      <c r="F8" s="1">
        <v>5.8000000000000003E-2</v>
      </c>
      <c r="G8" s="1">
        <v>5.4800000000000001E-2</v>
      </c>
      <c r="H8" s="1">
        <v>5.1299999999999998E-2</v>
      </c>
      <c r="I8" s="1">
        <v>4.7699999999999999E-2</v>
      </c>
      <c r="J8" s="1">
        <v>5.2299999999999999E-2</v>
      </c>
      <c r="K8" s="1">
        <v>4.9500000000000002E-2</v>
      </c>
      <c r="L8" s="1">
        <v>4.8899999999999999E-2</v>
      </c>
      <c r="M8" s="1">
        <v>5.0999999999999997E-2</v>
      </c>
      <c r="P8" s="3" t="s">
        <v>75</v>
      </c>
      <c r="Q8" s="1">
        <f t="shared" si="1"/>
        <v>1289.0331711490753</v>
      </c>
      <c r="R8" s="1">
        <f t="shared" si="0"/>
        <v>733.36511990548149</v>
      </c>
      <c r="S8" s="1">
        <f t="shared" si="0"/>
        <v>428.53845837911587</v>
      </c>
      <c r="T8" s="1">
        <f t="shared" si="0"/>
        <v>116.07386606054932</v>
      </c>
      <c r="U8" s="1"/>
      <c r="V8" s="1"/>
      <c r="W8" s="1"/>
      <c r="X8" s="1"/>
      <c r="Y8" s="1"/>
      <c r="Z8" s="1"/>
      <c r="AA8" s="1"/>
      <c r="AB8" s="1"/>
      <c r="AC8" s="7"/>
    </row>
    <row r="9" spans="1:29">
      <c r="A9" s="3" t="s">
        <v>76</v>
      </c>
      <c r="B9" s="1">
        <v>0.6038</v>
      </c>
      <c r="C9" s="1">
        <v>0.65300000000000002</v>
      </c>
      <c r="D9" s="1">
        <v>0.67359999999999998</v>
      </c>
      <c r="E9" s="1">
        <v>0.61839999999999995</v>
      </c>
      <c r="F9" s="1">
        <v>0.62460000000000004</v>
      </c>
      <c r="G9" s="1">
        <v>0.66339999999999999</v>
      </c>
      <c r="H9" s="1">
        <v>0.64139999999999997</v>
      </c>
      <c r="I9" s="1">
        <v>0.60840000000000005</v>
      </c>
      <c r="J9" s="1">
        <v>0.68899999999999995</v>
      </c>
      <c r="K9" s="1">
        <v>0.627</v>
      </c>
      <c r="L9" s="1">
        <v>0.49859999999999999</v>
      </c>
      <c r="M9" s="1">
        <v>0.3352</v>
      </c>
      <c r="P9" s="3" t="s">
        <v>76</v>
      </c>
      <c r="Q9" s="1">
        <f t="shared" si="1"/>
        <v>7383.6764247146175</v>
      </c>
      <c r="R9" s="1">
        <f t="shared" si="0"/>
        <v>10334.635177413356</v>
      </c>
      <c r="S9" s="1">
        <f t="shared" si="0"/>
        <v>12465.243279080129</v>
      </c>
      <c r="T9" s="1">
        <f t="shared" si="0"/>
        <v>8067.8711133262123</v>
      </c>
      <c r="U9" s="1">
        <f t="shared" si="0"/>
        <v>8397.182806656414</v>
      </c>
      <c r="V9" s="1">
        <f t="shared" si="0"/>
        <v>11302.691192974951</v>
      </c>
      <c r="W9" s="1">
        <f t="shared" si="0"/>
        <v>9441.7795729941427</v>
      </c>
      <c r="X9" s="1">
        <f t="shared" si="0"/>
        <v>7586.8615695694598</v>
      </c>
      <c r="Y9" s="1">
        <f t="shared" si="0"/>
        <v>14836.748167440814</v>
      </c>
      <c r="Z9" s="1">
        <f t="shared" si="0"/>
        <v>8531.9215644584965</v>
      </c>
      <c r="AA9" s="1">
        <f t="shared" si="0"/>
        <v>4456.7317224778853</v>
      </c>
      <c r="AB9" s="1">
        <f t="shared" si="0"/>
        <v>2352.6863964401241</v>
      </c>
      <c r="AC9" s="7"/>
    </row>
    <row r="10" spans="1:29">
      <c r="A10" s="3" t="s">
        <v>77</v>
      </c>
      <c r="B10" s="4">
        <v>0.629</v>
      </c>
      <c r="C10" s="4">
        <v>0.69489999999999996</v>
      </c>
      <c r="D10" s="1">
        <v>0.72740000000000005</v>
      </c>
      <c r="E10" s="1">
        <v>0.65390000000000004</v>
      </c>
      <c r="F10" s="1">
        <v>0.58950000000000002</v>
      </c>
      <c r="G10" s="1">
        <v>0.40639999999999998</v>
      </c>
      <c r="H10" s="1">
        <v>0.23139999999999999</v>
      </c>
      <c r="I10" s="1">
        <v>0.14099999999999999</v>
      </c>
      <c r="J10" s="1">
        <v>0.10009999999999999</v>
      </c>
      <c r="K10" s="1">
        <v>7.6499999999999999E-2</v>
      </c>
      <c r="L10" s="1">
        <v>6.0100000000000001E-2</v>
      </c>
      <c r="M10" s="1">
        <v>5.2699999999999997E-2</v>
      </c>
      <c r="P10" s="3" t="s">
        <v>77</v>
      </c>
      <c r="Q10" s="14">
        <f t="shared" ref="Q10" si="2">$G$24*((($G$23-$G$22)/(B10-$G$22)-1)^(1/$G$25))</f>
        <v>8647.5473005301228</v>
      </c>
      <c r="R10" s="14">
        <f t="shared" ref="R10" si="3">$G$24*((($G$23-$G$22)/(C10-$G$22)-1)^(1/$G$25))</f>
        <v>16046.352360425002</v>
      </c>
      <c r="S10" s="14">
        <f t="shared" ref="S10" si="4">$G$24*((($G$23-$G$22)/(D10-$G$22)-1)^(1/$G$25))</f>
        <v>32514.702794849796</v>
      </c>
      <c r="T10" s="1">
        <f t="shared" ref="T10" si="5">$G$24*((($G$23-$G$22)/(E10-$G$22)-1)^(1/$G$25))</f>
        <v>10411.396041636257</v>
      </c>
      <c r="U10" s="1">
        <f t="shared" ref="U10" si="6">$G$24*((($G$23-$G$22)/(F10-$G$22)-1)^(1/$G$25))</f>
        <v>6812.7916741838699</v>
      </c>
      <c r="V10" s="1">
        <f t="shared" ref="V10" si="7">$G$24*((($G$23-$G$22)/(G10-$G$22)-1)^(1/$G$25))</f>
        <v>3100.5838840086371</v>
      </c>
      <c r="W10" s="1">
        <f t="shared" ref="W10" si="8">$G$24*((($G$23-$G$22)/(H10-$G$22)-1)^(1/$G$25))</f>
        <v>1486.3548380934292</v>
      </c>
      <c r="X10" s="1">
        <f t="shared" ref="X10" si="9">$G$24*((($G$23-$G$22)/(I10-$G$22)-1)^(1/$G$25))</f>
        <v>814.9045335884116</v>
      </c>
      <c r="Y10" s="1">
        <f t="shared" ref="Y10" si="10">$G$24*((($G$23-$G$22)/(J10-$G$22)-1)^(1/$G$25))</f>
        <v>488.84907179628283</v>
      </c>
      <c r="Z10" s="1">
        <f t="shared" ref="Z10" si="11">$G$24*((($G$23-$G$22)/(K10-$G$22)-1)^(1/$G$25))</f>
        <v>261.1043359650921</v>
      </c>
      <c r="AA10" s="1"/>
      <c r="AB10" s="1"/>
      <c r="AC10" s="7"/>
    </row>
    <row r="11" spans="1:29"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</row>
    <row r="12" spans="1:29"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 spans="1:29"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</row>
    <row r="14" spans="1:29">
      <c r="G14" s="1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 spans="1:29">
      <c r="B15" t="s">
        <v>84</v>
      </c>
    </row>
    <row r="16" spans="1:29">
      <c r="B16" s="5">
        <v>100000</v>
      </c>
      <c r="C16" s="1">
        <v>0.629</v>
      </c>
      <c r="G16" s="8"/>
    </row>
    <row r="17" spans="2:8">
      <c r="B17" s="5">
        <f>B16/2</f>
        <v>50000</v>
      </c>
      <c r="C17" s="1">
        <v>0.69489999999999996</v>
      </c>
      <c r="G17" s="9"/>
    </row>
    <row r="18" spans="2:8">
      <c r="B18" s="5">
        <f t="shared" ref="B18:B27" si="12">B17/2</f>
        <v>25000</v>
      </c>
      <c r="C18" s="1">
        <v>0.72740000000000005</v>
      </c>
      <c r="E18" s="6"/>
      <c r="G18" s="10"/>
    </row>
    <row r="19" spans="2:8">
      <c r="B19" s="5">
        <f t="shared" si="12"/>
        <v>12500</v>
      </c>
      <c r="C19" s="1">
        <v>0.65390000000000004</v>
      </c>
    </row>
    <row r="20" spans="2:8">
      <c r="B20" s="5">
        <f t="shared" si="12"/>
        <v>6250</v>
      </c>
      <c r="C20" s="1">
        <v>0.58950000000000002</v>
      </c>
      <c r="E20" s="6"/>
    </row>
    <row r="21" spans="2:8">
      <c r="B21" s="5">
        <f t="shared" si="12"/>
        <v>3125</v>
      </c>
      <c r="C21" s="1">
        <v>0.40639999999999998</v>
      </c>
      <c r="E21" s="6"/>
    </row>
    <row r="22" spans="2:8">
      <c r="B22" s="5">
        <f t="shared" si="12"/>
        <v>1562.5</v>
      </c>
      <c r="C22" s="1">
        <v>0.23139999999999999</v>
      </c>
      <c r="E22" t="s">
        <v>89</v>
      </c>
      <c r="G22" s="8">
        <v>6.0900000000000003E-2</v>
      </c>
    </row>
    <row r="23" spans="2:8">
      <c r="B23" s="5">
        <f t="shared" si="12"/>
        <v>781.25</v>
      </c>
      <c r="C23" s="1">
        <v>0.14099999999999999</v>
      </c>
      <c r="E23" t="s">
        <v>87</v>
      </c>
      <c r="G23" s="9" t="s">
        <v>92</v>
      </c>
      <c r="H23" s="11"/>
    </row>
    <row r="24" spans="2:8">
      <c r="B24" s="5">
        <f t="shared" si="12"/>
        <v>390.625</v>
      </c>
      <c r="C24" s="1">
        <v>0.10009999999999999</v>
      </c>
      <c r="E24" t="s">
        <v>90</v>
      </c>
      <c r="G24" s="10">
        <v>3062.8375000000001</v>
      </c>
      <c r="H24" s="11"/>
    </row>
    <row r="25" spans="2:8">
      <c r="B25" s="5">
        <f t="shared" si="12"/>
        <v>195.3125</v>
      </c>
      <c r="C25" s="1">
        <v>7.6499999999999999E-2</v>
      </c>
      <c r="E25" t="s">
        <v>88</v>
      </c>
      <c r="G25">
        <v>-1.5265</v>
      </c>
      <c r="H25" s="12"/>
    </row>
    <row r="26" spans="2:8">
      <c r="B26" s="5">
        <f t="shared" si="12"/>
        <v>97.65625</v>
      </c>
      <c r="C26" s="1">
        <v>6.0100000000000001E-2</v>
      </c>
    </row>
    <row r="27" spans="2:8">
      <c r="B27" s="5">
        <f t="shared" si="12"/>
        <v>48.828125</v>
      </c>
      <c r="C27" s="1">
        <v>5.2699999999999997E-2</v>
      </c>
      <c r="E27" s="13" t="s">
        <v>91</v>
      </c>
    </row>
  </sheetData>
  <conditionalFormatting sqref="B3:M10">
    <cfRule type="colorScale" priority="8">
      <colorScale>
        <cfvo type="min"/>
        <cfvo type="max"/>
        <color rgb="FFFCFCFF"/>
        <color rgb="FFF8696B"/>
      </colorScale>
    </cfRule>
  </conditionalFormatting>
  <conditionalFormatting sqref="C19:C27">
    <cfRule type="colorScale" priority="5">
      <colorScale>
        <cfvo type="min"/>
        <cfvo type="max"/>
        <color rgb="FFFCFCFF"/>
        <color rgb="FFF8696B"/>
      </colorScale>
    </cfRule>
  </conditionalFormatting>
  <conditionalFormatting sqref="C16:C18">
    <cfRule type="colorScale" priority="2">
      <colorScale>
        <cfvo type="min"/>
        <cfvo type="max"/>
        <color rgb="FFFCFCFF"/>
        <color rgb="FFF8696B"/>
      </colorScale>
    </cfRule>
  </conditionalFormatting>
  <conditionalFormatting sqref="C16:C2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Result 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INSTR-USER</dc:creator>
  <cp:lastModifiedBy>Anja</cp:lastModifiedBy>
  <dcterms:created xsi:type="dcterms:W3CDTF">2023-05-11T12:10:48Z</dcterms:created>
  <dcterms:modified xsi:type="dcterms:W3CDTF">2023-05-12T09:31:14Z</dcterms:modified>
</cp:coreProperties>
</file>