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imothy\Desktop\学习资料\物理实验\物理实验B2（大二上）\各次实验报告\光电效应普朗克常数\"/>
    </mc:Choice>
  </mc:AlternateContent>
  <xr:revisionPtr revIDLastSave="0" documentId="13_ncr:1_{A75F9C8B-99F1-4192-B695-3D4B3ED1DF7F}" xr6:coauthVersionLast="47" xr6:coauthVersionMax="47" xr10:uidLastSave="{00000000-0000-0000-0000-000000000000}"/>
  <bookViews>
    <workbookView xWindow="-103" yWindow="-103" windowWidth="22149" windowHeight="13200" activeTab="4" xr2:uid="{00000000-000D-0000-FFFF-FFFF00000000}"/>
  </bookViews>
  <sheets>
    <sheet name="1" sheetId="1" r:id="rId1"/>
    <sheet name="2_1" sheetId="2" r:id="rId2"/>
    <sheet name="2_2" sheetId="3" r:id="rId3"/>
    <sheet name="3_1" sheetId="4" r:id="rId4"/>
    <sheet name="3_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5" l="1"/>
  <c r="L2" i="1"/>
  <c r="N2" i="1"/>
  <c r="J2" i="1" a="1"/>
  <c r="J2" i="1" s="1"/>
  <c r="C3" i="5"/>
  <c r="C4" i="5"/>
  <c r="C5" i="5"/>
  <c r="C6" i="5"/>
  <c r="C7" i="5"/>
  <c r="C2" i="5"/>
  <c r="B3" i="5"/>
  <c r="B4" i="5"/>
  <c r="B5" i="5"/>
  <c r="B6" i="5"/>
  <c r="B7" i="5"/>
  <c r="B2" i="5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H2" i="1"/>
  <c r="H3" i="1"/>
  <c r="H4" i="1"/>
  <c r="H5" i="1"/>
  <c r="H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<sst xmlns="http://schemas.openxmlformats.org/spreadsheetml/2006/main" count="19" uniqueCount="17">
  <si>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照射光波长(nm)</t>
    <phoneticPr fontId="1" type="noConversion"/>
  </si>
  <si>
    <t>频率ν(×10^14Hz)</t>
    <phoneticPr fontId="1" type="noConversion"/>
  </si>
  <si>
    <t>截止电压Uc(V)</t>
    <phoneticPr fontId="1" type="noConversion"/>
  </si>
  <si>
    <t>Uc拔(V)</t>
    <phoneticPr fontId="1" type="noConversion"/>
  </si>
  <si>
    <t>e(C)</t>
    <phoneticPr fontId="1" type="noConversion"/>
  </si>
  <si>
    <t>UAC(V)</t>
    <phoneticPr fontId="1" type="noConversion"/>
  </si>
  <si>
    <t>I(×10^-11A)</t>
    <phoneticPr fontId="1" type="noConversion"/>
  </si>
  <si>
    <t>r(mm)</t>
    <phoneticPr fontId="1" type="noConversion"/>
  </si>
  <si>
    <t>IM(×10^-11A)</t>
    <phoneticPr fontId="1" type="noConversion"/>
  </si>
  <si>
    <t>r(m)</t>
    <phoneticPr fontId="1" type="noConversion"/>
  </si>
  <si>
    <t>1/r^2(m^-2)</t>
    <phoneticPr fontId="1" type="noConversion"/>
  </si>
  <si>
    <t>h（理论值）</t>
    <phoneticPr fontId="1" type="noConversion"/>
  </si>
  <si>
    <t>h</t>
    <phoneticPr fontId="1" type="noConversion"/>
  </si>
  <si>
    <t>k</t>
    <phoneticPr fontId="1" type="noConversion"/>
  </si>
  <si>
    <t>b</t>
    <phoneticPr fontId="1" type="noConversion"/>
  </si>
  <si>
    <t>相对误差δ</t>
    <phoneticPr fontId="1" type="noConversion"/>
  </si>
  <si>
    <t>相关系数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</si>
</sst>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K21" sqref="K21"/>
    </sheetView>
  </sheetViews>
  <sheetFormatPr defaultRowHeight="14.15" x14ac:dyDescent="0.35"/>
  <cols>
    <col min="1" max="1" width="14.42578125" bestFit="1" customWidth="1"/>
    <col min="2" max="2" width="15.92578125" bestFit="1" customWidth="1"/>
    <col min="3" max="3" width="13.140625" bestFit="1" customWidth="1"/>
    <col min="9" max="9" width="9.35546875" bestFit="1" customWidth="1"/>
    <col min="11" max="11" width="9.140625" customWidth="1"/>
    <col min="12" max="12" width="10.78515625" customWidth="1"/>
    <col min="13" max="13" width="10.5" bestFit="1" customWidth="1"/>
    <col min="14" max="14" width="9.640625" bestFit="1" customWidth="1"/>
  </cols>
  <sheetData>
    <row r="1" spans="1:14" x14ac:dyDescent="0.35">
      <c r="A1" t="s">
        <v>0</v>
      </c>
      <c r="B1" t="s">
        <v>1</v>
      </c>
      <c r="C1" s="2" t="s">
        <v>2</v>
      </c>
      <c r="D1" s="2"/>
      <c r="E1" s="2"/>
      <c r="F1" s="2"/>
      <c r="G1" s="2"/>
      <c r="H1" t="s">
        <v>3</v>
      </c>
      <c r="I1" t="s">
        <v>4</v>
      </c>
      <c r="J1" t="s">
        <v>13</v>
      </c>
      <c r="K1" t="s">
        <v>14</v>
      </c>
      <c r="L1" t="s">
        <v>12</v>
      </c>
      <c r="M1" t="s">
        <v>11</v>
      </c>
      <c r="N1" t="s">
        <v>15</v>
      </c>
    </row>
    <row r="2" spans="1:14" x14ac:dyDescent="0.35">
      <c r="A2">
        <v>365</v>
      </c>
      <c r="B2">
        <v>8.2140000000000004</v>
      </c>
      <c r="C2">
        <v>-1.694</v>
      </c>
      <c r="H2">
        <f>AVERAGE(C2:G2)</f>
        <v>-1.694</v>
      </c>
      <c r="I2" s="1">
        <v>-1.602E-19</v>
      </c>
      <c r="J2" cm="1">
        <f t="array" ref="J2:K2">LINEST(H2:H6,B2:B6)</f>
        <v>-0.41840734224898041</v>
      </c>
      <c r="K2">
        <v>1.7312163972904351</v>
      </c>
      <c r="L2" s="4">
        <f>I2*J2*0.00000000000001</f>
        <v>6.7028856228286656E-34</v>
      </c>
      <c r="M2" s="4">
        <v>6.6260701499999998E-34</v>
      </c>
      <c r="N2" s="3">
        <f>ABS(L2-M2)/M2</f>
        <v>1.1592915723759093E-2</v>
      </c>
    </row>
    <row r="3" spans="1:14" x14ac:dyDescent="0.35">
      <c r="A3">
        <v>404.7</v>
      </c>
      <c r="B3">
        <v>7.4080000000000004</v>
      </c>
      <c r="C3">
        <v>-1.3979999999999999</v>
      </c>
      <c r="D3">
        <v>-1.4</v>
      </c>
      <c r="H3">
        <f t="shared" ref="H3:H6" si="0">AVERAGE(C3:G3)</f>
        <v>-1.399</v>
      </c>
    </row>
    <row r="4" spans="1:14" x14ac:dyDescent="0.35">
      <c r="A4">
        <v>435.8</v>
      </c>
      <c r="B4">
        <v>6.8789999999999996</v>
      </c>
      <c r="C4">
        <v>-1.1279999999999999</v>
      </c>
      <c r="H4">
        <f t="shared" si="0"/>
        <v>-1.1279999999999999</v>
      </c>
    </row>
    <row r="5" spans="1:14" x14ac:dyDescent="0.35">
      <c r="A5">
        <v>546.1</v>
      </c>
      <c r="B5">
        <v>5.49</v>
      </c>
      <c r="C5">
        <v>-0.56399999999999995</v>
      </c>
      <c r="D5">
        <v>-0.56200000000000006</v>
      </c>
      <c r="H5">
        <f t="shared" si="0"/>
        <v>-0.56299999999999994</v>
      </c>
    </row>
    <row r="6" spans="1:14" x14ac:dyDescent="0.35">
      <c r="A6">
        <v>578.20000000000005</v>
      </c>
      <c r="B6">
        <v>5.1849999999999996</v>
      </c>
      <c r="C6">
        <v>-0.442</v>
      </c>
      <c r="D6">
        <v>-0.44</v>
      </c>
      <c r="H6">
        <f t="shared" si="0"/>
        <v>-0.441</v>
      </c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7688-C1ED-410C-A3A5-178B5F3C16FE}">
  <dimension ref="A1:B50"/>
  <sheetViews>
    <sheetView workbookViewId="0">
      <selection activeCell="B1" sqref="B1"/>
    </sheetView>
  </sheetViews>
  <sheetFormatPr defaultRowHeight="14.15" x14ac:dyDescent="0.35"/>
  <cols>
    <col min="2" max="2" width="11.3554687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>
        <v>-1</v>
      </c>
      <c r="B2">
        <v>1</v>
      </c>
    </row>
    <row r="3" spans="1:2" x14ac:dyDescent="0.35">
      <c r="A3">
        <f t="shared" ref="A3:A7" si="0">A2+0.5</f>
        <v>-0.5</v>
      </c>
      <c r="B3">
        <v>7</v>
      </c>
    </row>
    <row r="4" spans="1:2" x14ac:dyDescent="0.35">
      <c r="A4">
        <f t="shared" si="0"/>
        <v>0</v>
      </c>
      <c r="B4">
        <v>14</v>
      </c>
    </row>
    <row r="5" spans="1:2" x14ac:dyDescent="0.35">
      <c r="A5">
        <f t="shared" si="0"/>
        <v>0.5</v>
      </c>
      <c r="B5">
        <v>22</v>
      </c>
    </row>
    <row r="6" spans="1:2" x14ac:dyDescent="0.35">
      <c r="A6">
        <f t="shared" si="0"/>
        <v>1</v>
      </c>
      <c r="B6">
        <v>30</v>
      </c>
    </row>
    <row r="7" spans="1:2" x14ac:dyDescent="0.35">
      <c r="A7">
        <f t="shared" si="0"/>
        <v>1.5</v>
      </c>
      <c r="B7">
        <v>39</v>
      </c>
    </row>
    <row r="8" spans="1:2" x14ac:dyDescent="0.35">
      <c r="A8">
        <f>A7+0.5</f>
        <v>2</v>
      </c>
      <c r="B8">
        <v>49</v>
      </c>
    </row>
    <row r="9" spans="1:2" x14ac:dyDescent="0.35">
      <c r="A9">
        <f t="shared" ref="A9:A26" si="1">A8+0.5</f>
        <v>2.5</v>
      </c>
      <c r="B9">
        <v>59</v>
      </c>
    </row>
    <row r="10" spans="1:2" x14ac:dyDescent="0.35">
      <c r="A10">
        <f t="shared" si="1"/>
        <v>3</v>
      </c>
      <c r="B10">
        <v>67</v>
      </c>
    </row>
    <row r="11" spans="1:2" x14ac:dyDescent="0.35">
      <c r="A11">
        <f t="shared" si="1"/>
        <v>3.5</v>
      </c>
      <c r="B11">
        <v>74</v>
      </c>
    </row>
    <row r="12" spans="1:2" x14ac:dyDescent="0.35">
      <c r="A12">
        <f t="shared" si="1"/>
        <v>4</v>
      </c>
      <c r="B12">
        <v>78</v>
      </c>
    </row>
    <row r="13" spans="1:2" x14ac:dyDescent="0.35">
      <c r="A13">
        <f t="shared" si="1"/>
        <v>4.5</v>
      </c>
      <c r="B13">
        <v>84</v>
      </c>
    </row>
    <row r="14" spans="1:2" x14ac:dyDescent="0.35">
      <c r="A14">
        <f t="shared" si="1"/>
        <v>5</v>
      </c>
      <c r="B14">
        <v>88</v>
      </c>
    </row>
    <row r="15" spans="1:2" x14ac:dyDescent="0.35">
      <c r="A15">
        <f t="shared" si="1"/>
        <v>5.5</v>
      </c>
      <c r="B15">
        <v>91</v>
      </c>
    </row>
    <row r="16" spans="1:2" x14ac:dyDescent="0.35">
      <c r="A16">
        <f t="shared" si="1"/>
        <v>6</v>
      </c>
      <c r="B16">
        <v>94</v>
      </c>
    </row>
    <row r="17" spans="1:2" x14ac:dyDescent="0.35">
      <c r="A17">
        <f t="shared" si="1"/>
        <v>6.5</v>
      </c>
      <c r="B17">
        <v>99</v>
      </c>
    </row>
    <row r="18" spans="1:2" x14ac:dyDescent="0.35">
      <c r="A18">
        <f>A17+0.5</f>
        <v>7</v>
      </c>
      <c r="B18">
        <v>102</v>
      </c>
    </row>
    <row r="19" spans="1:2" x14ac:dyDescent="0.35">
      <c r="A19">
        <f t="shared" si="1"/>
        <v>7.5</v>
      </c>
      <c r="B19">
        <v>107</v>
      </c>
    </row>
    <row r="20" spans="1:2" x14ac:dyDescent="0.35">
      <c r="A20">
        <f t="shared" si="1"/>
        <v>8</v>
      </c>
      <c r="B20">
        <v>113</v>
      </c>
    </row>
    <row r="21" spans="1:2" x14ac:dyDescent="0.35">
      <c r="A21">
        <f t="shared" si="1"/>
        <v>8.5</v>
      </c>
      <c r="B21">
        <v>114</v>
      </c>
    </row>
    <row r="22" spans="1:2" x14ac:dyDescent="0.35">
      <c r="A22">
        <f t="shared" si="1"/>
        <v>9</v>
      </c>
      <c r="B22">
        <v>116</v>
      </c>
    </row>
    <row r="23" spans="1:2" x14ac:dyDescent="0.35">
      <c r="A23">
        <f t="shared" si="1"/>
        <v>9.5</v>
      </c>
      <c r="B23">
        <v>117</v>
      </c>
    </row>
    <row r="24" spans="1:2" x14ac:dyDescent="0.35">
      <c r="A24">
        <f t="shared" si="1"/>
        <v>10</v>
      </c>
      <c r="B24">
        <v>119</v>
      </c>
    </row>
    <row r="25" spans="1:2" x14ac:dyDescent="0.35">
      <c r="A25">
        <f t="shared" si="1"/>
        <v>10.5</v>
      </c>
      <c r="B25">
        <v>124</v>
      </c>
    </row>
    <row r="26" spans="1:2" x14ac:dyDescent="0.35">
      <c r="A26">
        <f t="shared" si="1"/>
        <v>11</v>
      </c>
      <c r="B26">
        <v>125</v>
      </c>
    </row>
    <row r="27" spans="1:2" x14ac:dyDescent="0.35">
      <c r="A27">
        <f>A26+1</f>
        <v>12</v>
      </c>
      <c r="B27">
        <v>134</v>
      </c>
    </row>
    <row r="28" spans="1:2" x14ac:dyDescent="0.35">
      <c r="A28">
        <f t="shared" ref="A28:A35" si="2">A27+1</f>
        <v>13</v>
      </c>
      <c r="B28">
        <v>142</v>
      </c>
    </row>
    <row r="29" spans="1:2" x14ac:dyDescent="0.35">
      <c r="A29">
        <f t="shared" si="2"/>
        <v>14</v>
      </c>
      <c r="B29">
        <v>149</v>
      </c>
    </row>
    <row r="30" spans="1:2" x14ac:dyDescent="0.35">
      <c r="A30">
        <f t="shared" si="2"/>
        <v>15</v>
      </c>
      <c r="B30">
        <v>156</v>
      </c>
    </row>
    <row r="31" spans="1:2" x14ac:dyDescent="0.35">
      <c r="A31">
        <f t="shared" si="2"/>
        <v>16</v>
      </c>
      <c r="B31">
        <v>161</v>
      </c>
    </row>
    <row r="32" spans="1:2" x14ac:dyDescent="0.35">
      <c r="A32">
        <f t="shared" si="2"/>
        <v>17</v>
      </c>
      <c r="B32">
        <v>168</v>
      </c>
    </row>
    <row r="33" spans="1:2" x14ac:dyDescent="0.35">
      <c r="A33">
        <f t="shared" si="2"/>
        <v>18</v>
      </c>
      <c r="B33">
        <v>173</v>
      </c>
    </row>
    <row r="34" spans="1:2" x14ac:dyDescent="0.35">
      <c r="A34">
        <f t="shared" si="2"/>
        <v>19</v>
      </c>
      <c r="B34">
        <v>178</v>
      </c>
    </row>
    <row r="35" spans="1:2" x14ac:dyDescent="0.35">
      <c r="A35">
        <f t="shared" si="2"/>
        <v>20</v>
      </c>
      <c r="B35">
        <v>183</v>
      </c>
    </row>
    <row r="36" spans="1:2" x14ac:dyDescent="0.35">
      <c r="A36">
        <f>A35+2</f>
        <v>22</v>
      </c>
      <c r="B36">
        <v>193</v>
      </c>
    </row>
    <row r="37" spans="1:2" x14ac:dyDescent="0.35">
      <c r="A37">
        <f t="shared" ref="A37:A50" si="3">A36+2</f>
        <v>24</v>
      </c>
      <c r="B37">
        <v>201</v>
      </c>
    </row>
    <row r="38" spans="1:2" x14ac:dyDescent="0.35">
      <c r="A38">
        <f t="shared" si="3"/>
        <v>26</v>
      </c>
      <c r="B38">
        <v>209</v>
      </c>
    </row>
    <row r="39" spans="1:2" x14ac:dyDescent="0.35">
      <c r="A39">
        <f t="shared" si="3"/>
        <v>28</v>
      </c>
      <c r="B39">
        <v>216</v>
      </c>
    </row>
    <row r="40" spans="1:2" x14ac:dyDescent="0.35">
      <c r="A40">
        <f t="shared" si="3"/>
        <v>30</v>
      </c>
      <c r="B40">
        <v>223</v>
      </c>
    </row>
    <row r="41" spans="1:2" x14ac:dyDescent="0.35">
      <c r="A41">
        <f t="shared" si="3"/>
        <v>32</v>
      </c>
      <c r="B41">
        <v>230</v>
      </c>
    </row>
    <row r="42" spans="1:2" x14ac:dyDescent="0.35">
      <c r="A42">
        <f t="shared" si="3"/>
        <v>34</v>
      </c>
      <c r="B42">
        <v>236</v>
      </c>
    </row>
    <row r="43" spans="1:2" x14ac:dyDescent="0.35">
      <c r="A43">
        <f t="shared" si="3"/>
        <v>36</v>
      </c>
      <c r="B43">
        <v>241</v>
      </c>
    </row>
    <row r="44" spans="1:2" x14ac:dyDescent="0.35">
      <c r="A44">
        <f t="shared" si="3"/>
        <v>38</v>
      </c>
      <c r="B44">
        <v>246</v>
      </c>
    </row>
    <row r="45" spans="1:2" x14ac:dyDescent="0.35">
      <c r="A45">
        <f t="shared" si="3"/>
        <v>40</v>
      </c>
      <c r="B45">
        <v>251</v>
      </c>
    </row>
    <row r="46" spans="1:2" x14ac:dyDescent="0.35">
      <c r="A46">
        <f t="shared" si="3"/>
        <v>42</v>
      </c>
      <c r="B46">
        <v>255</v>
      </c>
    </row>
    <row r="47" spans="1:2" x14ac:dyDescent="0.35">
      <c r="A47">
        <f>A46+2</f>
        <v>44</v>
      </c>
      <c r="B47">
        <v>261</v>
      </c>
    </row>
    <row r="48" spans="1:2" x14ac:dyDescent="0.35">
      <c r="A48">
        <f t="shared" si="3"/>
        <v>46</v>
      </c>
      <c r="B48">
        <v>265</v>
      </c>
    </row>
    <row r="49" spans="1:2" x14ac:dyDescent="0.35">
      <c r="A49">
        <f>A48+2</f>
        <v>48</v>
      </c>
      <c r="B49">
        <v>269</v>
      </c>
    </row>
    <row r="50" spans="1:2" x14ac:dyDescent="0.35">
      <c r="A50">
        <f t="shared" si="3"/>
        <v>50</v>
      </c>
      <c r="B50">
        <v>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176E-0170-4A59-A99C-27F843215193}">
  <dimension ref="A1:B50"/>
  <sheetViews>
    <sheetView workbookViewId="0">
      <selection activeCell="D43" sqref="D43"/>
    </sheetView>
  </sheetViews>
  <sheetFormatPr defaultRowHeight="14.15" x14ac:dyDescent="0.35"/>
  <cols>
    <col min="2" max="2" width="11.3554687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>
        <v>-1</v>
      </c>
      <c r="B2">
        <v>0</v>
      </c>
    </row>
    <row r="3" spans="1:2" x14ac:dyDescent="0.35">
      <c r="A3">
        <f t="shared" ref="A3:A7" si="0">A2+0.5</f>
        <v>-0.5</v>
      </c>
      <c r="B3">
        <v>0</v>
      </c>
    </row>
    <row r="4" spans="1:2" x14ac:dyDescent="0.35">
      <c r="A4">
        <f t="shared" si="0"/>
        <v>0</v>
      </c>
      <c r="B4">
        <v>0</v>
      </c>
    </row>
    <row r="5" spans="1:2" x14ac:dyDescent="0.35">
      <c r="A5">
        <f t="shared" si="0"/>
        <v>0.5</v>
      </c>
      <c r="B5">
        <v>1</v>
      </c>
    </row>
    <row r="6" spans="1:2" x14ac:dyDescent="0.35">
      <c r="A6">
        <f t="shared" si="0"/>
        <v>1</v>
      </c>
      <c r="B6">
        <v>3</v>
      </c>
    </row>
    <row r="7" spans="1:2" x14ac:dyDescent="0.35">
      <c r="A7">
        <f t="shared" si="0"/>
        <v>1.5</v>
      </c>
      <c r="B7">
        <v>4</v>
      </c>
    </row>
    <row r="8" spans="1:2" x14ac:dyDescent="0.35">
      <c r="A8">
        <f>A7+0.5</f>
        <v>2</v>
      </c>
      <c r="B8">
        <v>5</v>
      </c>
    </row>
    <row r="9" spans="1:2" x14ac:dyDescent="0.35">
      <c r="A9">
        <f t="shared" ref="A9:A26" si="1">A8+0.5</f>
        <v>2.5</v>
      </c>
      <c r="B9">
        <v>6</v>
      </c>
    </row>
    <row r="10" spans="1:2" x14ac:dyDescent="0.35">
      <c r="A10">
        <f t="shared" si="1"/>
        <v>3</v>
      </c>
      <c r="B10">
        <v>7</v>
      </c>
    </row>
    <row r="11" spans="1:2" x14ac:dyDescent="0.35">
      <c r="A11">
        <f t="shared" si="1"/>
        <v>3.5</v>
      </c>
      <c r="B11">
        <v>8</v>
      </c>
    </row>
    <row r="12" spans="1:2" x14ac:dyDescent="0.35">
      <c r="A12">
        <f t="shared" si="1"/>
        <v>4</v>
      </c>
      <c r="B12">
        <v>8</v>
      </c>
    </row>
    <row r="13" spans="1:2" x14ac:dyDescent="0.35">
      <c r="A13">
        <f t="shared" si="1"/>
        <v>4.5</v>
      </c>
      <c r="B13">
        <v>9</v>
      </c>
    </row>
    <row r="14" spans="1:2" x14ac:dyDescent="0.35">
      <c r="A14">
        <f t="shared" si="1"/>
        <v>5</v>
      </c>
      <c r="B14">
        <v>10</v>
      </c>
    </row>
    <row r="15" spans="1:2" x14ac:dyDescent="0.35">
      <c r="A15">
        <f t="shared" si="1"/>
        <v>5.5</v>
      </c>
      <c r="B15">
        <v>11</v>
      </c>
    </row>
    <row r="16" spans="1:2" x14ac:dyDescent="0.35">
      <c r="A16">
        <f t="shared" si="1"/>
        <v>6</v>
      </c>
      <c r="B16">
        <v>11</v>
      </c>
    </row>
    <row r="17" spans="1:2" x14ac:dyDescent="0.35">
      <c r="A17">
        <f t="shared" si="1"/>
        <v>6.5</v>
      </c>
      <c r="B17">
        <v>12</v>
      </c>
    </row>
    <row r="18" spans="1:2" x14ac:dyDescent="0.35">
      <c r="A18">
        <f>A17+0.5</f>
        <v>7</v>
      </c>
      <c r="B18">
        <v>13</v>
      </c>
    </row>
    <row r="19" spans="1:2" x14ac:dyDescent="0.35">
      <c r="A19">
        <f t="shared" si="1"/>
        <v>7.5</v>
      </c>
      <c r="B19">
        <v>13</v>
      </c>
    </row>
    <row r="20" spans="1:2" x14ac:dyDescent="0.35">
      <c r="A20">
        <f t="shared" si="1"/>
        <v>8</v>
      </c>
      <c r="B20">
        <v>13</v>
      </c>
    </row>
    <row r="21" spans="1:2" x14ac:dyDescent="0.35">
      <c r="A21">
        <f t="shared" si="1"/>
        <v>8.5</v>
      </c>
      <c r="B21">
        <v>14</v>
      </c>
    </row>
    <row r="22" spans="1:2" x14ac:dyDescent="0.35">
      <c r="A22">
        <f t="shared" si="1"/>
        <v>9</v>
      </c>
      <c r="B22">
        <v>14</v>
      </c>
    </row>
    <row r="23" spans="1:2" x14ac:dyDescent="0.35">
      <c r="A23">
        <f t="shared" si="1"/>
        <v>9.5</v>
      </c>
      <c r="B23">
        <v>14</v>
      </c>
    </row>
    <row r="24" spans="1:2" x14ac:dyDescent="0.35">
      <c r="A24">
        <f t="shared" si="1"/>
        <v>10</v>
      </c>
      <c r="B24">
        <v>14</v>
      </c>
    </row>
    <row r="25" spans="1:2" x14ac:dyDescent="0.35">
      <c r="A25">
        <f t="shared" si="1"/>
        <v>10.5</v>
      </c>
      <c r="B25">
        <v>15</v>
      </c>
    </row>
    <row r="26" spans="1:2" x14ac:dyDescent="0.35">
      <c r="A26">
        <f t="shared" si="1"/>
        <v>11</v>
      </c>
      <c r="B26">
        <v>16</v>
      </c>
    </row>
    <row r="27" spans="1:2" x14ac:dyDescent="0.35">
      <c r="A27">
        <f>A26+1</f>
        <v>12</v>
      </c>
      <c r="B27">
        <v>17</v>
      </c>
    </row>
    <row r="28" spans="1:2" x14ac:dyDescent="0.35">
      <c r="A28">
        <f t="shared" ref="A28:A35" si="2">A27+1</f>
        <v>13</v>
      </c>
      <c r="B28">
        <v>18</v>
      </c>
    </row>
    <row r="29" spans="1:2" x14ac:dyDescent="0.35">
      <c r="A29">
        <f t="shared" si="2"/>
        <v>14</v>
      </c>
      <c r="B29">
        <v>18</v>
      </c>
    </row>
    <row r="30" spans="1:2" x14ac:dyDescent="0.35">
      <c r="A30">
        <f t="shared" si="2"/>
        <v>15</v>
      </c>
      <c r="B30">
        <v>19</v>
      </c>
    </row>
    <row r="31" spans="1:2" x14ac:dyDescent="0.35">
      <c r="A31">
        <f t="shared" si="2"/>
        <v>16</v>
      </c>
      <c r="B31">
        <v>19</v>
      </c>
    </row>
    <row r="32" spans="1:2" x14ac:dyDescent="0.35">
      <c r="A32">
        <f t="shared" si="2"/>
        <v>17</v>
      </c>
      <c r="B32">
        <v>20</v>
      </c>
    </row>
    <row r="33" spans="1:2" x14ac:dyDescent="0.35">
      <c r="A33">
        <f t="shared" si="2"/>
        <v>18</v>
      </c>
      <c r="B33">
        <v>20</v>
      </c>
    </row>
    <row r="34" spans="1:2" x14ac:dyDescent="0.35">
      <c r="A34">
        <f t="shared" si="2"/>
        <v>19</v>
      </c>
      <c r="B34">
        <v>21</v>
      </c>
    </row>
    <row r="35" spans="1:2" x14ac:dyDescent="0.35">
      <c r="A35">
        <f t="shared" si="2"/>
        <v>20</v>
      </c>
      <c r="B35">
        <v>21</v>
      </c>
    </row>
    <row r="36" spans="1:2" x14ac:dyDescent="0.35">
      <c r="A36">
        <f>A35+2</f>
        <v>22</v>
      </c>
      <c r="B36">
        <v>22</v>
      </c>
    </row>
    <row r="37" spans="1:2" x14ac:dyDescent="0.35">
      <c r="A37">
        <f t="shared" ref="A37:A50" si="3">A36+2</f>
        <v>24</v>
      </c>
      <c r="B37">
        <v>22</v>
      </c>
    </row>
    <row r="38" spans="1:2" x14ac:dyDescent="0.35">
      <c r="A38">
        <f t="shared" si="3"/>
        <v>26</v>
      </c>
      <c r="B38">
        <v>23</v>
      </c>
    </row>
    <row r="39" spans="1:2" x14ac:dyDescent="0.35">
      <c r="A39">
        <f t="shared" si="3"/>
        <v>28</v>
      </c>
      <c r="B39">
        <v>23</v>
      </c>
    </row>
    <row r="40" spans="1:2" x14ac:dyDescent="0.35">
      <c r="A40">
        <f t="shared" si="3"/>
        <v>30</v>
      </c>
      <c r="B40">
        <v>24</v>
      </c>
    </row>
    <row r="41" spans="1:2" x14ac:dyDescent="0.35">
      <c r="A41">
        <f t="shared" si="3"/>
        <v>32</v>
      </c>
      <c r="B41">
        <v>24</v>
      </c>
    </row>
    <row r="42" spans="1:2" x14ac:dyDescent="0.35">
      <c r="A42">
        <f t="shared" si="3"/>
        <v>34</v>
      </c>
      <c r="B42">
        <v>24</v>
      </c>
    </row>
    <row r="43" spans="1:2" x14ac:dyDescent="0.35">
      <c r="A43">
        <f t="shared" si="3"/>
        <v>36</v>
      </c>
      <c r="B43">
        <v>25</v>
      </c>
    </row>
    <row r="44" spans="1:2" x14ac:dyDescent="0.35">
      <c r="A44">
        <f t="shared" si="3"/>
        <v>38</v>
      </c>
      <c r="B44">
        <v>25</v>
      </c>
    </row>
    <row r="45" spans="1:2" x14ac:dyDescent="0.35">
      <c r="A45">
        <f t="shared" si="3"/>
        <v>40</v>
      </c>
      <c r="B45">
        <v>26</v>
      </c>
    </row>
    <row r="46" spans="1:2" x14ac:dyDescent="0.35">
      <c r="A46">
        <f t="shared" si="3"/>
        <v>42</v>
      </c>
      <c r="B46">
        <v>26</v>
      </c>
    </row>
    <row r="47" spans="1:2" x14ac:dyDescent="0.35">
      <c r="A47">
        <f>A46+2</f>
        <v>44</v>
      </c>
      <c r="B47">
        <v>27</v>
      </c>
    </row>
    <row r="48" spans="1:2" x14ac:dyDescent="0.35">
      <c r="A48">
        <f t="shared" si="3"/>
        <v>46</v>
      </c>
      <c r="B48">
        <v>27</v>
      </c>
    </row>
    <row r="49" spans="1:2" x14ac:dyDescent="0.35">
      <c r="A49">
        <f>A48+2</f>
        <v>48</v>
      </c>
      <c r="B49">
        <v>27</v>
      </c>
    </row>
    <row r="50" spans="1:2" x14ac:dyDescent="0.35">
      <c r="A50">
        <f t="shared" si="3"/>
        <v>50</v>
      </c>
      <c r="B50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9851-C449-4A8C-BEDC-A4C0589EC209}">
  <dimension ref="A1"/>
  <sheetViews>
    <sheetView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918C-B4C6-4673-ADC6-CBB98D15A658}">
  <dimension ref="A1:E7"/>
  <sheetViews>
    <sheetView tabSelected="1" workbookViewId="0">
      <selection activeCell="K13" sqref="K13"/>
    </sheetView>
  </sheetViews>
  <sheetFormatPr defaultRowHeight="14.15" x14ac:dyDescent="0.35"/>
  <cols>
    <col min="3" max="3" width="13.35546875" bestFit="1" customWidth="1"/>
    <col min="4" max="4" width="13.140625" bestFit="1" customWidth="1"/>
  </cols>
  <sheetData>
    <row r="1" spans="1:5" x14ac:dyDescent="0.35">
      <c r="A1" t="s">
        <v>7</v>
      </c>
      <c r="B1" t="s">
        <v>9</v>
      </c>
      <c r="C1" t="s">
        <v>10</v>
      </c>
      <c r="D1" t="s">
        <v>8</v>
      </c>
      <c r="E1" t="s">
        <v>16</v>
      </c>
    </row>
    <row r="2" spans="1:5" x14ac:dyDescent="0.35">
      <c r="A2">
        <v>300</v>
      </c>
      <c r="B2">
        <f>A2/1000</f>
        <v>0.3</v>
      </c>
      <c r="C2">
        <f>1/B2^2</f>
        <v>11.111111111111111</v>
      </c>
      <c r="D2">
        <v>54</v>
      </c>
      <c r="E2">
        <f>CORREL(C2:C7,D2:D7)</f>
        <v>0.99254845707487904</v>
      </c>
    </row>
    <row r="3" spans="1:5" x14ac:dyDescent="0.35">
      <c r="A3">
        <v>320</v>
      </c>
      <c r="B3">
        <f t="shared" ref="B3:B7" si="0">A3/1000</f>
        <v>0.32</v>
      </c>
      <c r="C3">
        <f t="shared" ref="C3:C7" si="1">1/B3^2</f>
        <v>9.765625</v>
      </c>
      <c r="D3">
        <v>44</v>
      </c>
    </row>
    <row r="4" spans="1:5" x14ac:dyDescent="0.35">
      <c r="A4">
        <v>340</v>
      </c>
      <c r="B4">
        <f t="shared" si="0"/>
        <v>0.34</v>
      </c>
      <c r="C4">
        <f t="shared" si="1"/>
        <v>8.6505190311418669</v>
      </c>
      <c r="D4">
        <v>39</v>
      </c>
    </row>
    <row r="5" spans="1:5" x14ac:dyDescent="0.35">
      <c r="A5">
        <v>360</v>
      </c>
      <c r="B5">
        <f t="shared" si="0"/>
        <v>0.36</v>
      </c>
      <c r="C5">
        <f t="shared" si="1"/>
        <v>7.7160493827160499</v>
      </c>
      <c r="D5">
        <v>36</v>
      </c>
    </row>
    <row r="6" spans="1:5" x14ac:dyDescent="0.35">
      <c r="A6">
        <v>380</v>
      </c>
      <c r="B6">
        <f t="shared" si="0"/>
        <v>0.38</v>
      </c>
      <c r="C6">
        <f t="shared" si="1"/>
        <v>6.9252077562326866</v>
      </c>
      <c r="D6">
        <v>31</v>
      </c>
    </row>
    <row r="7" spans="1:5" x14ac:dyDescent="0.35">
      <c r="A7">
        <v>400</v>
      </c>
      <c r="B7">
        <f t="shared" si="0"/>
        <v>0.4</v>
      </c>
      <c r="C7">
        <f t="shared" si="1"/>
        <v>6.2499999999999991</v>
      </c>
      <c r="D7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2_1</vt:lpstr>
      <vt:lpstr>2_2</vt:lpstr>
      <vt:lpstr>3_1</vt:lpstr>
      <vt:lpstr>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墨霏 陈</cp:lastModifiedBy>
  <dcterms:created xsi:type="dcterms:W3CDTF">2015-06-05T18:19:34Z</dcterms:created>
  <dcterms:modified xsi:type="dcterms:W3CDTF">2024-11-03T09:04:43Z</dcterms:modified>
</cp:coreProperties>
</file>