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imothy\Desktop\2024秋\物理实验\各次实验报告\霍尔效应\"/>
    </mc:Choice>
  </mc:AlternateContent>
  <xr:revisionPtr revIDLastSave="0" documentId="13_ncr:1_{3E38BDB1-C1B3-40AE-9FF0-CD58C362A8F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L32" i="1"/>
  <c r="L30" i="1"/>
  <c r="B29" i="1" a="1"/>
  <c r="B29" i="1" s="1"/>
  <c r="F9" i="1"/>
  <c r="F10" i="1"/>
  <c r="F11" i="1"/>
  <c r="F12" i="1"/>
  <c r="F13" i="1"/>
  <c r="F14" i="1"/>
  <c r="F15" i="1"/>
  <c r="F16" i="1"/>
  <c r="F17" i="1"/>
  <c r="F18" i="1"/>
  <c r="G44" i="1"/>
  <c r="G45" i="1"/>
  <c r="G46" i="1"/>
  <c r="G47" i="1"/>
  <c r="G48" i="1"/>
  <c r="G49" i="1"/>
  <c r="G50" i="1"/>
  <c r="G38" i="1"/>
  <c r="D24" i="1"/>
  <c r="F39" i="1"/>
  <c r="G39" i="1" s="1"/>
  <c r="F40" i="1"/>
  <c r="G40" i="1" s="1"/>
  <c r="F41" i="1"/>
  <c r="G41" i="1" s="1"/>
  <c r="F42" i="1"/>
  <c r="G42" i="1" s="1"/>
  <c r="F43" i="1"/>
  <c r="G43" i="1" s="1"/>
  <c r="F44" i="1"/>
  <c r="F45" i="1"/>
  <c r="F46" i="1"/>
  <c r="F47" i="1"/>
  <c r="F48" i="1"/>
  <c r="F49" i="1"/>
  <c r="F50" i="1"/>
  <c r="F38" i="1"/>
  <c r="B30" i="1" l="1"/>
  <c r="B31" i="1" s="1"/>
  <c r="B32" i="1" s="1"/>
  <c r="I30" i="1"/>
  <c r="I31" i="1" s="1"/>
  <c r="I32" i="1" s="1"/>
  <c r="K30" i="1"/>
  <c r="K31" i="1" s="1"/>
  <c r="K32" i="1" s="1"/>
  <c r="D30" i="1"/>
  <c r="D31" i="1" s="1"/>
  <c r="D32" i="1" s="1"/>
  <c r="H30" i="1"/>
  <c r="H31" i="1" s="1"/>
  <c r="H32" i="1" s="1"/>
  <c r="G30" i="1"/>
  <c r="G31" i="1" s="1"/>
  <c r="G32" i="1" s="1"/>
  <c r="J30" i="1"/>
  <c r="J31" i="1" s="1"/>
  <c r="J32" i="1" s="1"/>
  <c r="F30" i="1"/>
  <c r="F31" i="1" s="1"/>
  <c r="F32" i="1" s="1"/>
  <c r="E30" i="1"/>
  <c r="E31" i="1" s="1"/>
  <c r="E32" i="1" s="1"/>
  <c r="C30" i="1"/>
  <c r="C31" i="1" s="1"/>
  <c r="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<sst xmlns="http://schemas.openxmlformats.org/spreadsheetml/2006/main" count="62" uniqueCount="60">
  <si>
    <r>
      <t>I</t>
    </r>
    <r>
      <rPr>
        <b/>
        <i/>
        <vertAlign val="subscript"/>
        <sz val="10.5"/>
        <color theme="1"/>
        <rFont val="Tahoma"/>
        <family val="2"/>
      </rPr>
      <t>M</t>
    </r>
    <r>
      <rPr>
        <b/>
        <sz val="10.5"/>
        <color theme="1"/>
        <rFont val="Tahoma"/>
        <family val="2"/>
      </rPr>
      <t xml:space="preserve">(A) </t>
    </r>
  </si>
  <si>
    <t>0. 500</t>
  </si>
  <si>
    <t>0. 400</t>
  </si>
  <si>
    <t>0. 300</t>
  </si>
  <si>
    <t>0. 200</t>
  </si>
  <si>
    <t>0. 100</t>
  </si>
  <si>
    <r>
      <t>B</t>
    </r>
    <r>
      <rPr>
        <b/>
        <sz val="10.5"/>
        <color theme="1"/>
        <rFont val="Tahoma"/>
        <family val="2"/>
      </rPr>
      <t xml:space="preserve">(mT) </t>
    </r>
  </si>
  <si>
    <r>
      <t>I</t>
    </r>
    <r>
      <rPr>
        <b/>
        <i/>
        <vertAlign val="subscript"/>
        <sz val="10.5"/>
        <color rgb="FF000000"/>
        <rFont val="Times New Roman"/>
        <family val="1"/>
      </rPr>
      <t>S</t>
    </r>
    <r>
      <rPr>
        <b/>
        <sz val="10.5"/>
        <color rgb="FF000000"/>
        <rFont val="Times New Roman"/>
        <family val="1"/>
      </rPr>
      <t xml:space="preserve">(mA) </t>
    </r>
  </si>
  <si>
    <r>
      <t>V</t>
    </r>
    <r>
      <rPr>
        <b/>
        <i/>
        <vertAlign val="subscript"/>
        <sz val="10.5"/>
        <color rgb="FF000000"/>
        <rFont val="Times New Roman"/>
        <family val="1"/>
      </rPr>
      <t>1</t>
    </r>
    <r>
      <rPr>
        <b/>
        <sz val="10.5"/>
        <color rgb="FF000000"/>
        <rFont val="Times New Roman"/>
        <family val="1"/>
      </rPr>
      <t xml:space="preserve">(mV) </t>
    </r>
  </si>
  <si>
    <r>
      <t>V</t>
    </r>
    <r>
      <rPr>
        <b/>
        <i/>
        <vertAlign val="subscript"/>
        <sz val="10.5"/>
        <color rgb="FF000000"/>
        <rFont val="Times New Roman"/>
        <family val="1"/>
      </rPr>
      <t>2</t>
    </r>
    <r>
      <rPr>
        <b/>
        <sz val="10.5"/>
        <color rgb="FF000000"/>
        <rFont val="Times New Roman"/>
        <family val="1"/>
      </rPr>
      <t xml:space="preserve">(mV) </t>
    </r>
  </si>
  <si>
    <r>
      <t>V</t>
    </r>
    <r>
      <rPr>
        <b/>
        <i/>
        <vertAlign val="subscript"/>
        <sz val="10.5"/>
        <color rgb="FF000000"/>
        <rFont val="Times New Roman"/>
        <family val="1"/>
      </rPr>
      <t>3</t>
    </r>
    <r>
      <rPr>
        <b/>
        <sz val="10.5"/>
        <color rgb="FF000000"/>
        <rFont val="Times New Roman"/>
        <family val="1"/>
      </rPr>
      <t xml:space="preserve">(mV) </t>
    </r>
  </si>
  <si>
    <r>
      <t>V</t>
    </r>
    <r>
      <rPr>
        <b/>
        <i/>
        <vertAlign val="subscript"/>
        <sz val="10.5"/>
        <color rgb="FF000000"/>
        <rFont val="Times New Roman"/>
        <family val="1"/>
      </rPr>
      <t>4</t>
    </r>
    <r>
      <rPr>
        <b/>
        <sz val="10.5"/>
        <color rgb="FF000000"/>
        <rFont val="Times New Roman"/>
        <family val="1"/>
      </rPr>
      <t xml:space="preserve">(mV) </t>
    </r>
  </si>
  <si>
    <t xml:space="preserve">            </t>
  </si>
  <si>
    <t xml:space="preserve">    (mV)</t>
  </si>
  <si>
    <r>
      <t>+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S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Times New Roman"/>
        <family val="1"/>
      </rPr>
      <t>+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M</t>
    </r>
    <r>
      <rPr>
        <b/>
        <sz val="10.5"/>
        <color rgb="FF000000"/>
        <rFont val="Times New Roman"/>
        <family val="1"/>
      </rPr>
      <t xml:space="preserve"> </t>
    </r>
  </si>
  <si>
    <r>
      <t>+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S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Times New Roman"/>
        <family val="1"/>
      </rPr>
      <t>-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M</t>
    </r>
    <r>
      <rPr>
        <b/>
        <sz val="10.5"/>
        <color rgb="FF000000"/>
        <rFont val="Times New Roman"/>
        <family val="1"/>
      </rPr>
      <t xml:space="preserve"> </t>
    </r>
  </si>
  <si>
    <r>
      <t>-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S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Times New Roman"/>
        <family val="1"/>
      </rPr>
      <t>-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M</t>
    </r>
    <r>
      <rPr>
        <b/>
        <sz val="10.5"/>
        <color rgb="FF000000"/>
        <rFont val="Times New Roman"/>
        <family val="1"/>
      </rPr>
      <t xml:space="preserve"> </t>
    </r>
  </si>
  <si>
    <r>
      <t>-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S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Times New Roman"/>
        <family val="1"/>
      </rPr>
      <t>+</t>
    </r>
    <r>
      <rPr>
        <b/>
        <i/>
        <sz val="10.5"/>
        <color rgb="FF000000"/>
        <rFont val="Times New Roman"/>
        <family val="1"/>
      </rPr>
      <t>I</t>
    </r>
    <r>
      <rPr>
        <b/>
        <i/>
        <vertAlign val="subscript"/>
        <sz val="10.5"/>
        <color rgb="FF000000"/>
        <rFont val="Times New Roman"/>
        <family val="1"/>
      </rPr>
      <t>M</t>
    </r>
    <r>
      <rPr>
        <b/>
        <sz val="10.5"/>
        <color rgb="FF000000"/>
        <rFont val="Times New Roman"/>
        <family val="1"/>
      </rPr>
      <t xml:space="preserve"> </t>
    </r>
  </si>
  <si>
    <r>
      <t>I</t>
    </r>
    <r>
      <rPr>
        <b/>
        <i/>
        <vertAlign val="subscript"/>
        <sz val="9"/>
        <color rgb="FF000000"/>
        <rFont val="Times New Roman"/>
        <family val="1"/>
      </rPr>
      <t>s</t>
    </r>
    <r>
      <rPr>
        <b/>
        <sz val="9"/>
        <color rgb="FF000000"/>
        <rFont val="Times New Roman"/>
        <family val="1"/>
      </rPr>
      <t xml:space="preserve">(mA) </t>
    </r>
  </si>
  <si>
    <r>
      <t>V</t>
    </r>
    <r>
      <rPr>
        <b/>
        <i/>
        <vertAlign val="subscript"/>
        <sz val="9"/>
        <color rgb="FF000000"/>
        <rFont val="Times New Roman"/>
        <family val="1"/>
      </rPr>
      <t>1</t>
    </r>
    <r>
      <rPr>
        <b/>
        <sz val="9"/>
        <color rgb="FF000000"/>
        <rFont val="Times New Roman"/>
        <family val="1"/>
      </rPr>
      <t xml:space="preserve">(mV) </t>
    </r>
  </si>
  <si>
    <r>
      <t>V</t>
    </r>
    <r>
      <rPr>
        <b/>
        <i/>
        <vertAlign val="subscript"/>
        <sz val="9"/>
        <color rgb="FF000000"/>
        <rFont val="Times New Roman"/>
        <family val="1"/>
      </rPr>
      <t>2</t>
    </r>
    <r>
      <rPr>
        <b/>
        <sz val="9"/>
        <color rgb="FF000000"/>
        <rFont val="Times New Roman"/>
        <family val="1"/>
      </rPr>
      <t xml:space="preserve">(mV) </t>
    </r>
  </si>
  <si>
    <t xml:space="preserve">        </t>
  </si>
  <si>
    <t>(mV)</t>
  </si>
  <si>
    <r>
      <t>+</t>
    </r>
    <r>
      <rPr>
        <b/>
        <i/>
        <sz val="9"/>
        <color rgb="FF000000"/>
        <rFont val="Times New Roman"/>
        <family val="1"/>
      </rPr>
      <t>I</t>
    </r>
    <r>
      <rPr>
        <b/>
        <i/>
        <vertAlign val="subscript"/>
        <sz val="9"/>
        <color rgb="FF000000"/>
        <rFont val="Times New Roman"/>
        <family val="1"/>
      </rPr>
      <t>S</t>
    </r>
    <r>
      <rPr>
        <b/>
        <sz val="9"/>
        <color rgb="FF000000"/>
        <rFont val="宋体"/>
        <family val="3"/>
        <charset val="134"/>
      </rPr>
      <t>、</t>
    </r>
    <r>
      <rPr>
        <b/>
        <sz val="9"/>
        <color rgb="FF000000"/>
        <rFont val="Times New Roman"/>
        <family val="1"/>
      </rPr>
      <t>0</t>
    </r>
  </si>
  <si>
    <r>
      <t xml:space="preserve">- </t>
    </r>
    <r>
      <rPr>
        <b/>
        <i/>
        <sz val="9"/>
        <color rgb="FF000000"/>
        <rFont val="Times New Roman"/>
        <family val="1"/>
      </rPr>
      <t>I</t>
    </r>
    <r>
      <rPr>
        <b/>
        <i/>
        <vertAlign val="subscript"/>
        <sz val="9"/>
        <color rgb="FF000000"/>
        <rFont val="Times New Roman"/>
        <family val="1"/>
      </rPr>
      <t>S</t>
    </r>
    <r>
      <rPr>
        <b/>
        <sz val="9"/>
        <color rgb="FF000000"/>
        <rFont val="宋体"/>
        <family val="3"/>
        <charset val="134"/>
      </rPr>
      <t>、</t>
    </r>
    <r>
      <rPr>
        <b/>
        <sz val="9"/>
        <color rgb="FF000000"/>
        <rFont val="Times New Roman"/>
        <family val="1"/>
      </rPr>
      <t>0</t>
    </r>
  </si>
  <si>
    <t>0. 20</t>
  </si>
  <si>
    <r>
      <t>U</t>
    </r>
    <r>
      <rPr>
        <b/>
        <i/>
        <vertAlign val="subscript"/>
        <sz val="10.5"/>
        <color theme="1"/>
        <rFont val="Tahoma"/>
        <family val="2"/>
      </rPr>
      <t>H</t>
    </r>
    <r>
      <rPr>
        <b/>
        <i/>
        <sz val="10.5"/>
        <color rgb="FF000000"/>
        <rFont val="Times New Roman"/>
        <family val="1"/>
      </rPr>
      <t xml:space="preserve"> (mV) </t>
    </r>
  </si>
  <si>
    <r>
      <t>K</t>
    </r>
    <r>
      <rPr>
        <b/>
        <i/>
        <vertAlign val="subscript"/>
        <sz val="10.5"/>
        <color theme="1"/>
        <rFont val="Tahoma"/>
        <family val="2"/>
      </rPr>
      <t>H</t>
    </r>
    <r>
      <rPr>
        <b/>
        <i/>
        <sz val="10.5"/>
        <color rgb="FF000000"/>
        <rFont val="Times New Roman"/>
        <family val="1"/>
      </rPr>
      <t xml:space="preserve"> </t>
    </r>
  </si>
  <si>
    <r>
      <t>R</t>
    </r>
    <r>
      <rPr>
        <b/>
        <i/>
        <vertAlign val="subscript"/>
        <sz val="10.5"/>
        <color theme="1"/>
        <rFont val="Tahoma"/>
        <family val="2"/>
      </rPr>
      <t>H</t>
    </r>
  </si>
  <si>
    <t xml:space="preserve">n </t>
  </si>
  <si>
    <t>X</t>
  </si>
  <si>
    <t xml:space="preserve">(mm) </t>
  </si>
  <si>
    <r>
      <t>V</t>
    </r>
    <r>
      <rPr>
        <i/>
        <vertAlign val="subscript"/>
        <sz val="12"/>
        <color theme="1"/>
        <rFont val="Tahoma"/>
        <family val="2"/>
      </rPr>
      <t>1</t>
    </r>
    <r>
      <rPr>
        <sz val="12"/>
        <color theme="1"/>
        <rFont val="Tahoma"/>
        <family val="2"/>
      </rPr>
      <t xml:space="preserve">(mV) </t>
    </r>
  </si>
  <si>
    <r>
      <t>V</t>
    </r>
    <r>
      <rPr>
        <i/>
        <vertAlign val="subscript"/>
        <sz val="12"/>
        <color theme="1"/>
        <rFont val="Tahoma"/>
        <family val="2"/>
      </rPr>
      <t>2</t>
    </r>
    <r>
      <rPr>
        <sz val="12"/>
        <color theme="1"/>
        <rFont val="Tahoma"/>
        <family val="2"/>
      </rPr>
      <t xml:space="preserve">(mV) </t>
    </r>
  </si>
  <si>
    <r>
      <t>V</t>
    </r>
    <r>
      <rPr>
        <i/>
        <vertAlign val="subscript"/>
        <sz val="12"/>
        <color theme="1"/>
        <rFont val="Tahoma"/>
        <family val="2"/>
      </rPr>
      <t>3</t>
    </r>
    <r>
      <rPr>
        <sz val="12"/>
        <color theme="1"/>
        <rFont val="Tahoma"/>
        <family val="2"/>
      </rPr>
      <t xml:space="preserve">(mV) </t>
    </r>
  </si>
  <si>
    <r>
      <t>V</t>
    </r>
    <r>
      <rPr>
        <i/>
        <vertAlign val="subscript"/>
        <sz val="12"/>
        <color theme="1"/>
        <rFont val="Tahoma"/>
        <family val="2"/>
      </rPr>
      <t>4</t>
    </r>
    <r>
      <rPr>
        <sz val="12"/>
        <color theme="1"/>
        <rFont val="Tahoma"/>
        <family val="2"/>
      </rPr>
      <t xml:space="preserve">(mV) </t>
    </r>
  </si>
  <si>
    <r>
      <t>+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 xml:space="preserve">S, </t>
    </r>
    <r>
      <rPr>
        <sz val="12"/>
        <color theme="1"/>
        <rFont val="Tahoma"/>
        <family val="2"/>
      </rPr>
      <t>+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>M</t>
    </r>
  </si>
  <si>
    <r>
      <t>+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 xml:space="preserve">S, </t>
    </r>
    <r>
      <rPr>
        <b/>
        <sz val="12"/>
        <color theme="1"/>
        <rFont val="Tahoma"/>
        <family val="2"/>
      </rPr>
      <t>-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>M</t>
    </r>
  </si>
  <si>
    <r>
      <t>-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 xml:space="preserve">S, </t>
    </r>
    <r>
      <rPr>
        <b/>
        <sz val="12"/>
        <color theme="1"/>
        <rFont val="Tahoma"/>
        <family val="2"/>
      </rPr>
      <t>-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>M</t>
    </r>
  </si>
  <si>
    <r>
      <t>-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 xml:space="preserve">S, </t>
    </r>
    <r>
      <rPr>
        <sz val="12"/>
        <color theme="1"/>
        <rFont val="Tahoma"/>
        <family val="2"/>
      </rPr>
      <t>+</t>
    </r>
    <r>
      <rPr>
        <i/>
        <sz val="12"/>
        <color theme="1"/>
        <rFont val="Tahoma"/>
        <family val="2"/>
      </rPr>
      <t>I</t>
    </r>
    <r>
      <rPr>
        <i/>
        <vertAlign val="subscript"/>
        <sz val="12"/>
        <color theme="1"/>
        <rFont val="Tahoma"/>
        <family val="2"/>
      </rPr>
      <t>M</t>
    </r>
  </si>
  <si>
    <r>
      <t>±</t>
    </r>
    <r>
      <rPr>
        <sz val="12"/>
        <color theme="1"/>
        <rFont val="Tahoma"/>
        <family val="2"/>
      </rPr>
      <t xml:space="preserve">120 </t>
    </r>
  </si>
  <si>
    <r>
      <t>±</t>
    </r>
    <r>
      <rPr>
        <sz val="12"/>
        <color theme="1"/>
        <rFont val="Tahoma"/>
        <family val="2"/>
      </rPr>
      <t xml:space="preserve">110 </t>
    </r>
  </si>
  <si>
    <r>
      <t>±</t>
    </r>
    <r>
      <rPr>
        <sz val="12"/>
        <color theme="1"/>
        <rFont val="Tahoma"/>
        <family val="2"/>
      </rPr>
      <t xml:space="preserve">100 </t>
    </r>
  </si>
  <si>
    <r>
      <t>±</t>
    </r>
    <r>
      <rPr>
        <sz val="12"/>
        <color theme="1"/>
        <rFont val="Tahoma"/>
        <family val="2"/>
      </rPr>
      <t>90</t>
    </r>
  </si>
  <si>
    <r>
      <t>±</t>
    </r>
    <r>
      <rPr>
        <sz val="12"/>
        <color theme="1"/>
        <rFont val="Tahoma"/>
        <family val="2"/>
      </rPr>
      <t xml:space="preserve">80 </t>
    </r>
  </si>
  <si>
    <r>
      <t>±</t>
    </r>
    <r>
      <rPr>
        <sz val="12"/>
        <color theme="1"/>
        <rFont val="Tahoma"/>
        <family val="2"/>
      </rPr>
      <t xml:space="preserve">70 </t>
    </r>
  </si>
  <si>
    <r>
      <t>±</t>
    </r>
    <r>
      <rPr>
        <sz val="12"/>
        <color theme="1"/>
        <rFont val="Tahoma"/>
        <family val="2"/>
      </rPr>
      <t>60</t>
    </r>
  </si>
  <si>
    <r>
      <t>±</t>
    </r>
    <r>
      <rPr>
        <sz val="12"/>
        <color theme="1"/>
        <rFont val="Tahoma"/>
        <family val="2"/>
      </rPr>
      <t xml:space="preserve">50 </t>
    </r>
  </si>
  <si>
    <r>
      <t>±</t>
    </r>
    <r>
      <rPr>
        <sz val="12"/>
        <color theme="1"/>
        <rFont val="Tahoma"/>
        <family val="2"/>
      </rPr>
      <t xml:space="preserve">40 </t>
    </r>
  </si>
  <si>
    <r>
      <t>±</t>
    </r>
    <r>
      <rPr>
        <sz val="12"/>
        <color theme="1"/>
        <rFont val="Tahoma"/>
        <family val="2"/>
      </rPr>
      <t xml:space="preserve">30 </t>
    </r>
  </si>
  <si>
    <r>
      <t>±</t>
    </r>
    <r>
      <rPr>
        <sz val="12"/>
        <color theme="1"/>
        <rFont val="Tahoma"/>
        <family val="2"/>
      </rPr>
      <t xml:space="preserve">20 </t>
    </r>
  </si>
  <si>
    <r>
      <t>±</t>
    </r>
    <r>
      <rPr>
        <sz val="12"/>
        <color theme="1"/>
        <rFont val="Tahoma"/>
        <family val="2"/>
      </rPr>
      <t xml:space="preserve">10 </t>
    </r>
  </si>
  <si>
    <t>Vh</t>
    <phoneticPr fontId="1" type="noConversion"/>
  </si>
  <si>
    <t>B</t>
    <phoneticPr fontId="1" type="noConversion"/>
  </si>
  <si>
    <t>Kh</t>
    <phoneticPr fontId="1" type="noConversion"/>
  </si>
  <si>
    <t>Is</t>
    <phoneticPr fontId="1" type="noConversion"/>
  </si>
  <si>
    <t>IM/A</t>
    <phoneticPr fontId="1" type="noConversion"/>
  </si>
  <si>
    <t>d/mm</t>
    <phoneticPr fontId="1" type="noConversion"/>
  </si>
  <si>
    <t>B(Im=0.35)/mT</t>
    <phoneticPr fontId="1" type="noConversion"/>
  </si>
  <si>
    <t>q/e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</si>
</sst>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b/>
      <i/>
      <sz val="10.5"/>
      <color theme="1"/>
      <name val="Tahoma"/>
      <family val="2"/>
    </font>
    <font>
      <b/>
      <i/>
      <vertAlign val="subscript"/>
      <sz val="10.5"/>
      <color theme="1"/>
      <name val="Tahoma"/>
      <family val="2"/>
    </font>
    <font>
      <b/>
      <sz val="10.5"/>
      <color theme="1"/>
      <name val="Tahoma"/>
      <family val="2"/>
    </font>
    <font>
      <b/>
      <i/>
      <sz val="10.5"/>
      <color rgb="FF000000"/>
      <name val="Times New Roman"/>
      <family val="1"/>
    </font>
    <font>
      <b/>
      <i/>
      <vertAlign val="subscript"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i/>
      <sz val="9"/>
      <color rgb="FF000000"/>
      <name val="Times New Roman"/>
      <family val="1"/>
    </font>
    <font>
      <b/>
      <i/>
      <vertAlign val="subscript"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i/>
      <sz val="12"/>
      <color theme="1"/>
      <name val="Tahoma"/>
      <family val="2"/>
    </font>
    <font>
      <sz val="12"/>
      <color theme="1"/>
      <name val="Tahoma"/>
      <family val="2"/>
    </font>
    <font>
      <i/>
      <vertAlign val="subscript"/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 indent="2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11" fontId="0" fillId="0" borderId="0" xfId="0" applyNumberFormat="1"/>
    <xf numFmtId="11" fontId="2" fillId="0" borderId="4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27214</xdr:colOff>
          <xdr:row>4</xdr:row>
          <xdr:rowOff>10886</xdr:rowOff>
        </xdr:from>
        <xdr:to>
          <xdr:col>7</xdr:col>
          <xdr:colOff>468086</xdr:colOff>
          <xdr:row>6</xdr:row>
          <xdr:rowOff>5443</xdr:rowOff>
        </xdr:to>
        <xdr:sp macro="" textlink="">
          <xdr:nvSpPr>
            <xdr:cNvPr id="1025" name="Object 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381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20</xdr:row>
          <xdr:rowOff>10886</xdr:rowOff>
        </xdr:from>
        <xdr:to>
          <xdr:col>4</xdr:col>
          <xdr:colOff>473529</xdr:colOff>
          <xdr:row>22</xdr:row>
          <xdr:rowOff>92529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381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1" workbookViewId="0">
      <selection activeCell="M31" sqref="M31"/>
    </sheetView>
  </sheetViews>
  <sheetFormatPr defaultRowHeight="14.15" x14ac:dyDescent="0.35"/>
  <cols>
    <col min="2" max="2" width="10" bestFit="1" customWidth="1"/>
    <col min="6" max="6" width="9.140625" customWidth="1"/>
    <col min="7" max="7" width="10" bestFit="1" customWidth="1"/>
    <col min="12" max="12" width="10" bestFit="1" customWidth="1"/>
    <col min="13" max="13" width="13.42578125" bestFit="1" customWidth="1"/>
  </cols>
  <sheetData>
    <row r="1" spans="1:9" ht="17.149999999999999" thickBot="1" x14ac:dyDescent="0.4">
      <c r="A1" s="1" t="s">
        <v>0</v>
      </c>
      <c r="B1" s="2">
        <v>0.8</v>
      </c>
      <c r="C1" s="2">
        <v>0.7</v>
      </c>
      <c r="D1" s="2">
        <v>0.6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6" thickBot="1" x14ac:dyDescent="0.4">
      <c r="A2" s="3" t="s">
        <v>6</v>
      </c>
      <c r="B2" s="4">
        <v>340</v>
      </c>
      <c r="C2" s="4">
        <v>293</v>
      </c>
      <c r="D2" s="4">
        <v>258</v>
      </c>
      <c r="E2" s="4">
        <v>213</v>
      </c>
      <c r="F2" s="5">
        <v>168</v>
      </c>
      <c r="G2" s="5">
        <v>125</v>
      </c>
      <c r="H2" s="5">
        <v>80</v>
      </c>
      <c r="I2" s="5">
        <v>39</v>
      </c>
    </row>
    <row r="4" spans="1:9" ht="14.6" thickBot="1" x14ac:dyDescent="0.4"/>
    <row r="5" spans="1:9" x14ac:dyDescent="0.35">
      <c r="A5" s="30" t="s">
        <v>7</v>
      </c>
      <c r="B5" s="30" t="s">
        <v>8</v>
      </c>
      <c r="C5" s="30" t="s">
        <v>9</v>
      </c>
      <c r="D5" s="30" t="s">
        <v>10</v>
      </c>
      <c r="E5" s="30" t="s">
        <v>11</v>
      </c>
      <c r="F5" s="6" t="s">
        <v>12</v>
      </c>
    </row>
    <row r="6" spans="1:9" x14ac:dyDescent="0.35">
      <c r="A6" s="31"/>
      <c r="B6" s="31"/>
      <c r="C6" s="31"/>
      <c r="D6" s="31"/>
      <c r="E6" s="31"/>
      <c r="F6" s="7"/>
    </row>
    <row r="7" spans="1:9" ht="14.6" thickBot="1" x14ac:dyDescent="0.4">
      <c r="A7" s="31"/>
      <c r="B7" s="32"/>
      <c r="C7" s="32"/>
      <c r="D7" s="32"/>
      <c r="E7" s="32"/>
      <c r="F7" s="7"/>
    </row>
    <row r="8" spans="1:9" ht="17.600000000000001" thickBot="1" x14ac:dyDescent="0.4">
      <c r="A8" s="32"/>
      <c r="B8" s="9" t="s">
        <v>14</v>
      </c>
      <c r="C8" s="8" t="s">
        <v>15</v>
      </c>
      <c r="D8" s="8" t="s">
        <v>16</v>
      </c>
      <c r="E8" s="8" t="s">
        <v>17</v>
      </c>
      <c r="F8" s="8" t="s">
        <v>13</v>
      </c>
    </row>
    <row r="9" spans="1:9" ht="14.6" thickBot="1" x14ac:dyDescent="0.4">
      <c r="A9" s="10">
        <v>1</v>
      </c>
      <c r="B9" s="4">
        <v>1.5</v>
      </c>
      <c r="C9" s="4">
        <v>-1.43</v>
      </c>
      <c r="D9" s="4">
        <v>1.38</v>
      </c>
      <c r="E9" s="4">
        <v>-1.56</v>
      </c>
      <c r="F9" s="5">
        <f>(ABS(B9-C9)+ABS(D9-E9))/4</f>
        <v>1.4674999999999998</v>
      </c>
    </row>
    <row r="10" spans="1:9" ht="14.6" thickBot="1" x14ac:dyDescent="0.4">
      <c r="A10" s="10">
        <v>2</v>
      </c>
      <c r="B10" s="4">
        <v>2.99</v>
      </c>
      <c r="C10" s="4">
        <v>-2.81</v>
      </c>
      <c r="D10" s="4">
        <v>2.74</v>
      </c>
      <c r="E10" s="4">
        <v>-3.05</v>
      </c>
      <c r="F10" s="5">
        <f>(ABS(B10-C10)+ABS(D10-E10))/4</f>
        <v>2.8975</v>
      </c>
    </row>
    <row r="11" spans="1:9" ht="14.6" thickBot="1" x14ac:dyDescent="0.4">
      <c r="A11" s="10">
        <v>3</v>
      </c>
      <c r="B11" s="4">
        <v>4.49</v>
      </c>
      <c r="C11" s="4">
        <v>-4.1900000000000004</v>
      </c>
      <c r="D11" s="4">
        <v>4.13</v>
      </c>
      <c r="E11" s="4">
        <v>-4.55</v>
      </c>
      <c r="F11" s="5">
        <f>(ABS(B11-C11)+ABS(D11-E11))/4</f>
        <v>4.34</v>
      </c>
    </row>
    <row r="12" spans="1:9" ht="14.6" thickBot="1" x14ac:dyDescent="0.4">
      <c r="A12" s="10">
        <v>4</v>
      </c>
      <c r="B12" s="4">
        <v>6</v>
      </c>
      <c r="C12" s="4">
        <v>-5.59</v>
      </c>
      <c r="D12" s="4">
        <v>5.52</v>
      </c>
      <c r="E12" s="4">
        <v>-6.07</v>
      </c>
      <c r="F12" s="5">
        <f>(ABS(B12-C12)+ABS(D12-E12))/4</f>
        <v>5.7949999999999999</v>
      </c>
    </row>
    <row r="13" spans="1:9" ht="14.6" thickBot="1" x14ac:dyDescent="0.4">
      <c r="A13" s="10">
        <v>5</v>
      </c>
      <c r="B13" s="4">
        <v>7.51</v>
      </c>
      <c r="C13" s="4">
        <v>-6.98</v>
      </c>
      <c r="D13" s="4">
        <v>6.91</v>
      </c>
      <c r="E13" s="4">
        <v>-7.58</v>
      </c>
      <c r="F13" s="5">
        <f>(ABS(B13-C13)+ABS(D13-E13))/4</f>
        <v>7.2450000000000001</v>
      </c>
    </row>
    <row r="14" spans="1:9" ht="14.6" thickBot="1" x14ac:dyDescent="0.4">
      <c r="A14" s="10">
        <v>6</v>
      </c>
      <c r="B14" s="4">
        <v>9.02</v>
      </c>
      <c r="C14" s="4">
        <v>-8.3699999999999992</v>
      </c>
      <c r="D14" s="4">
        <v>8.3000000000000007</v>
      </c>
      <c r="E14" s="4">
        <v>-9.09</v>
      </c>
      <c r="F14" s="5">
        <f>(ABS(B14-C14)+ABS(D14-E14))/4</f>
        <v>8.6950000000000003</v>
      </c>
    </row>
    <row r="15" spans="1:9" ht="14.6" thickBot="1" x14ac:dyDescent="0.4">
      <c r="A15" s="10">
        <v>7</v>
      </c>
      <c r="B15" s="4">
        <v>10.53</v>
      </c>
      <c r="C15" s="4">
        <v>-9.76</v>
      </c>
      <c r="D15" s="4">
        <v>9.69</v>
      </c>
      <c r="E15" s="4">
        <v>-10.61</v>
      </c>
      <c r="F15" s="5">
        <f>(ABS(B15-C15)+ABS(D15-E15))/4</f>
        <v>10.147499999999999</v>
      </c>
    </row>
    <row r="16" spans="1:9" ht="14.6" thickBot="1" x14ac:dyDescent="0.4">
      <c r="A16" s="10">
        <v>8</v>
      </c>
      <c r="B16" s="4">
        <v>12.04</v>
      </c>
      <c r="C16" s="4">
        <v>-11.16</v>
      </c>
      <c r="D16" s="4">
        <v>11.08</v>
      </c>
      <c r="E16" s="4">
        <v>-12.12</v>
      </c>
      <c r="F16" s="5">
        <f>(ABS(B16-C16)+ABS(D16-E16))/4</f>
        <v>11.6</v>
      </c>
    </row>
    <row r="17" spans="1:15" ht="14.6" thickBot="1" x14ac:dyDescent="0.4">
      <c r="A17" s="10">
        <v>9</v>
      </c>
      <c r="B17" s="4">
        <v>13.56</v>
      </c>
      <c r="C17" s="4">
        <v>-12.54</v>
      </c>
      <c r="D17" s="4">
        <v>12.47</v>
      </c>
      <c r="E17" s="4">
        <v>-13.64</v>
      </c>
      <c r="F17" s="5">
        <f>(ABS(B17-C17)+ABS(D17-E17))/4</f>
        <v>13.0525</v>
      </c>
    </row>
    <row r="18" spans="1:15" ht="14.6" thickBot="1" x14ac:dyDescent="0.4">
      <c r="A18" s="10">
        <v>10</v>
      </c>
      <c r="B18" s="4">
        <v>15.06</v>
      </c>
      <c r="C18" s="4">
        <v>-13.96</v>
      </c>
      <c r="D18" s="4">
        <v>13.87</v>
      </c>
      <c r="E18" s="4">
        <v>-15.15</v>
      </c>
      <c r="F18" s="5">
        <f>(ABS(B18-C18)+ABS(D18-E18))/4</f>
        <v>14.510000000000002</v>
      </c>
    </row>
    <row r="20" spans="1:15" ht="14.6" thickBot="1" x14ac:dyDescent="0.4"/>
    <row r="21" spans="1:15" x14ac:dyDescent="0.35">
      <c r="A21" s="33" t="s">
        <v>18</v>
      </c>
      <c r="B21" s="33" t="s">
        <v>19</v>
      </c>
      <c r="C21" s="33" t="s">
        <v>20</v>
      </c>
      <c r="D21" s="12" t="s">
        <v>12</v>
      </c>
    </row>
    <row r="22" spans="1:15" ht="14.6" thickBot="1" x14ac:dyDescent="0.4">
      <c r="A22" s="34"/>
      <c r="B22" s="35"/>
      <c r="C22" s="35"/>
      <c r="D22" s="13" t="s">
        <v>21</v>
      </c>
    </row>
    <row r="23" spans="1:15" ht="14.6" thickBot="1" x14ac:dyDescent="0.4">
      <c r="A23" s="35"/>
      <c r="B23" s="15" t="s">
        <v>23</v>
      </c>
      <c r="C23" s="15" t="s">
        <v>24</v>
      </c>
      <c r="D23" s="14" t="s">
        <v>22</v>
      </c>
    </row>
    <row r="24" spans="1:15" ht="14.6" thickBot="1" x14ac:dyDescent="0.4">
      <c r="A24" s="16" t="s">
        <v>25</v>
      </c>
      <c r="B24" s="4">
        <v>-11.9</v>
      </c>
      <c r="C24" s="4">
        <v>12</v>
      </c>
      <c r="D24" s="5">
        <f>(ABS(B24-C24))/2</f>
        <v>11.95</v>
      </c>
    </row>
    <row r="27" spans="1:15" ht="14.6" thickBot="1" x14ac:dyDescent="0.4"/>
    <row r="28" spans="1:15" ht="17.600000000000001" thickBot="1" x14ac:dyDescent="0.4">
      <c r="A28" s="17" t="s">
        <v>7</v>
      </c>
      <c r="B28" s="18">
        <v>1</v>
      </c>
      <c r="C28" s="18">
        <v>2</v>
      </c>
      <c r="D28" s="18">
        <v>3</v>
      </c>
      <c r="E28" s="18">
        <v>4</v>
      </c>
      <c r="F28" s="18">
        <v>5</v>
      </c>
      <c r="G28" s="18">
        <v>6</v>
      </c>
      <c r="H28" s="18">
        <v>7</v>
      </c>
      <c r="I28" s="18">
        <v>8</v>
      </c>
      <c r="J28" s="18">
        <v>9</v>
      </c>
      <c r="K28" s="18">
        <v>10</v>
      </c>
      <c r="L28" t="s">
        <v>56</v>
      </c>
      <c r="M28" t="s">
        <v>58</v>
      </c>
      <c r="N28" t="s">
        <v>57</v>
      </c>
      <c r="O28" t="s">
        <v>59</v>
      </c>
    </row>
    <row r="29" spans="1:15" ht="17.149999999999999" thickBot="1" x14ac:dyDescent="0.4">
      <c r="A29" s="11" t="s">
        <v>26</v>
      </c>
      <c r="B29" s="4" cm="1">
        <f t="array" ref="B29:K29">TRANSPOSE(F9:F18)</f>
        <v>1.4674999999999998</v>
      </c>
      <c r="C29" s="4">
        <v>2.8975</v>
      </c>
      <c r="D29" s="4">
        <v>4.34</v>
      </c>
      <c r="E29" s="4">
        <v>5.7949999999999999</v>
      </c>
      <c r="F29" s="5">
        <v>7.2450000000000001</v>
      </c>
      <c r="G29" s="5">
        <v>8.6950000000000003</v>
      </c>
      <c r="H29" s="5">
        <v>10.147499999999999</v>
      </c>
      <c r="I29" s="5">
        <v>11.6</v>
      </c>
      <c r="J29" s="5">
        <v>13.0525</v>
      </c>
      <c r="K29" s="5">
        <v>14.510000000000002</v>
      </c>
      <c r="L29">
        <v>0.35</v>
      </c>
      <c r="M29">
        <v>146.45238095238</v>
      </c>
      <c r="N29">
        <v>0.5</v>
      </c>
      <c r="O29" s="26">
        <v>1.5999999999999999E-19</v>
      </c>
    </row>
    <row r="30" spans="1:15" ht="17.149999999999999" thickBot="1" x14ac:dyDescent="0.4">
      <c r="A30" s="19" t="s">
        <v>27</v>
      </c>
      <c r="B30" s="4">
        <f>B29/(B28*$M$29)</f>
        <v>1.0020321898878295E-2</v>
      </c>
      <c r="C30" s="4">
        <f t="shared" ref="C30:K30" si="0">C29/(C28*$M$29)</f>
        <v>9.8922939359454391E-3</v>
      </c>
      <c r="D30" s="4">
        <f t="shared" si="0"/>
        <v>9.8780686067306764E-3</v>
      </c>
      <c r="E30" s="4">
        <f t="shared" si="0"/>
        <v>9.8922939359454391E-3</v>
      </c>
      <c r="F30" s="4">
        <f t="shared" si="0"/>
        <v>9.8940009754512094E-3</v>
      </c>
      <c r="G30" s="4">
        <f t="shared" si="0"/>
        <v>9.8951390017883913E-3</v>
      </c>
      <c r="H30" s="4">
        <f t="shared" si="0"/>
        <v>9.8983905056089089E-3</v>
      </c>
      <c r="I30" s="4">
        <f t="shared" si="0"/>
        <v>9.9008291334742957E-3</v>
      </c>
      <c r="J30" s="4">
        <f t="shared" si="0"/>
        <v>9.9027258440362639E-3</v>
      </c>
      <c r="K30" s="4">
        <f t="shared" si="0"/>
        <v>9.9076572914973821E-3</v>
      </c>
      <c r="L30" s="36">
        <f>AVERAGE(B30:K30)</f>
        <v>9.9081721129356294E-3</v>
      </c>
    </row>
    <row r="31" spans="1:15" ht="17.149999999999999" thickBot="1" x14ac:dyDescent="0.4">
      <c r="A31" s="19" t="s">
        <v>28</v>
      </c>
      <c r="B31" s="4">
        <f>B30*$N$29</f>
        <v>5.0101609494391476E-3</v>
      </c>
      <c r="C31" s="4">
        <f t="shared" ref="C31:K31" si="1">C30*$N$29</f>
        <v>4.9461469679727196E-3</v>
      </c>
      <c r="D31" s="4">
        <f t="shared" si="1"/>
        <v>4.9390343033653382E-3</v>
      </c>
      <c r="E31" s="4">
        <f t="shared" si="1"/>
        <v>4.9461469679727196E-3</v>
      </c>
      <c r="F31" s="4">
        <f t="shared" si="1"/>
        <v>4.9470004877256047E-3</v>
      </c>
      <c r="G31" s="4">
        <f t="shared" si="1"/>
        <v>4.9475695008941957E-3</v>
      </c>
      <c r="H31" s="4">
        <f t="shared" si="1"/>
        <v>4.9491952528044544E-3</v>
      </c>
      <c r="I31" s="4">
        <f t="shared" si="1"/>
        <v>4.9504145667371479E-3</v>
      </c>
      <c r="J31" s="4">
        <f t="shared" si="1"/>
        <v>4.9513629220181319E-3</v>
      </c>
      <c r="K31" s="4">
        <f t="shared" si="1"/>
        <v>4.953828645748691E-3</v>
      </c>
      <c r="L31" s="36">
        <f t="shared" ref="L31:L32" si="2">AVERAGE(B31:K31)</f>
        <v>4.9540860564678147E-3</v>
      </c>
    </row>
    <row r="32" spans="1:15" ht="14.6" thickBot="1" x14ac:dyDescent="0.4">
      <c r="A32" s="11" t="s">
        <v>29</v>
      </c>
      <c r="B32" s="27">
        <f>1/(B31*$O$29)</f>
        <v>1.2474649144155028E+21</v>
      </c>
      <c r="C32" s="27">
        <f t="shared" ref="C32:K32" si="3">1/(C31*$O$29)</f>
        <v>1.2636098442828301E+21</v>
      </c>
      <c r="D32" s="27">
        <f t="shared" si="3"/>
        <v>1.2654295589203343E+21</v>
      </c>
      <c r="E32" s="27">
        <f t="shared" si="3"/>
        <v>1.2636098442828301E+21</v>
      </c>
      <c r="F32" s="27">
        <f t="shared" si="3"/>
        <v>1.2633918301620084E+21</v>
      </c>
      <c r="G32" s="27">
        <f t="shared" si="3"/>
        <v>1.2632465292039679E+21</v>
      </c>
      <c r="H32" s="27">
        <f t="shared" si="3"/>
        <v>1.2628315677096083E+21</v>
      </c>
      <c r="I32" s="27">
        <f t="shared" si="3"/>
        <v>1.2625205254515518E+21</v>
      </c>
      <c r="J32" s="27">
        <f t="shared" si="3"/>
        <v>1.2622787096067996E+21</v>
      </c>
      <c r="K32" s="27">
        <f t="shared" si="3"/>
        <v>1.2616504217124397E+21</v>
      </c>
      <c r="L32" s="36">
        <f t="shared" si="2"/>
        <v>1.2616033745747874E+21</v>
      </c>
    </row>
    <row r="35" spans="1:10" ht="14.6" thickBot="1" x14ac:dyDescent="0.4"/>
    <row r="36" spans="1:10" ht="18" thickBot="1" x14ac:dyDescent="0.4">
      <c r="A36" s="20" t="s">
        <v>30</v>
      </c>
      <c r="B36" s="22" t="s">
        <v>32</v>
      </c>
      <c r="C36" s="22" t="s">
        <v>33</v>
      </c>
      <c r="D36" s="22" t="s">
        <v>34</v>
      </c>
      <c r="E36" s="22" t="s">
        <v>35</v>
      </c>
      <c r="F36" s="28" t="s">
        <v>52</v>
      </c>
      <c r="G36" s="28" t="s">
        <v>53</v>
      </c>
      <c r="I36" t="s">
        <v>54</v>
      </c>
      <c r="J36" t="s">
        <v>55</v>
      </c>
    </row>
    <row r="37" spans="1:10" ht="18" thickBot="1" x14ac:dyDescent="0.4">
      <c r="A37" s="21" t="s">
        <v>31</v>
      </c>
      <c r="B37" s="23" t="s">
        <v>36</v>
      </c>
      <c r="C37" s="23" t="s">
        <v>37</v>
      </c>
      <c r="D37" s="24" t="s">
        <v>38</v>
      </c>
      <c r="E37" s="24" t="s">
        <v>39</v>
      </c>
      <c r="F37" s="29"/>
      <c r="G37" s="29"/>
      <c r="I37">
        <v>153</v>
      </c>
      <c r="J37">
        <v>3.5</v>
      </c>
    </row>
    <row r="38" spans="1:10" ht="16.75" thickBot="1" x14ac:dyDescent="0.4">
      <c r="A38" s="25" t="s">
        <v>40</v>
      </c>
      <c r="B38" s="4">
        <v>-0.39</v>
      </c>
      <c r="C38" s="4">
        <v>0.75</v>
      </c>
      <c r="D38" s="4">
        <v>-0.75</v>
      </c>
      <c r="E38" s="4">
        <v>0.4</v>
      </c>
      <c r="F38" s="5">
        <f>(ABS(B38-C38)+ABS(D38-E38))/4</f>
        <v>0.57250000000000001</v>
      </c>
      <c r="G38" s="5">
        <f>F38/($I$37*$J$37)</f>
        <v>1.0690943043884221E-3</v>
      </c>
    </row>
    <row r="39" spans="1:10" ht="16.75" thickBot="1" x14ac:dyDescent="0.4">
      <c r="A39" s="25" t="s">
        <v>41</v>
      </c>
      <c r="B39" s="4">
        <v>-0.47</v>
      </c>
      <c r="C39" s="4">
        <v>0.83</v>
      </c>
      <c r="D39" s="4">
        <v>-0.82</v>
      </c>
      <c r="E39" s="4">
        <v>0.47</v>
      </c>
      <c r="F39" s="5">
        <f t="shared" ref="F39:F50" si="4">(ABS(B39-C39)+ABS(D39-E39))/4</f>
        <v>0.64749999999999996</v>
      </c>
      <c r="G39" s="5">
        <f t="shared" ref="G39:G50" si="5">F39/($I$37*$J$37)</f>
        <v>1.2091503267973856E-3</v>
      </c>
    </row>
    <row r="40" spans="1:10" ht="16.75" thickBot="1" x14ac:dyDescent="0.4">
      <c r="A40" s="25" t="s">
        <v>42</v>
      </c>
      <c r="B40" s="4">
        <v>-0.55000000000000004</v>
      </c>
      <c r="C40" s="4">
        <v>0.9</v>
      </c>
      <c r="D40" s="4">
        <v>-0.9</v>
      </c>
      <c r="E40" s="4">
        <v>0.55000000000000004</v>
      </c>
      <c r="F40" s="5">
        <f t="shared" si="4"/>
        <v>0.72500000000000009</v>
      </c>
      <c r="G40" s="5">
        <f t="shared" si="5"/>
        <v>1.3538748832866482E-3</v>
      </c>
    </row>
    <row r="41" spans="1:10" ht="16.75" thickBot="1" x14ac:dyDescent="0.4">
      <c r="A41" s="25" t="s">
        <v>43</v>
      </c>
      <c r="B41" s="4">
        <v>-0.63</v>
      </c>
      <c r="C41" s="4">
        <v>0.98</v>
      </c>
      <c r="D41" s="4">
        <v>-0.98</v>
      </c>
      <c r="E41" s="4">
        <v>0.62</v>
      </c>
      <c r="F41" s="5">
        <f t="shared" si="4"/>
        <v>0.80249999999999999</v>
      </c>
      <c r="G41" s="5">
        <f t="shared" si="5"/>
        <v>1.4985994397759103E-3</v>
      </c>
    </row>
    <row r="42" spans="1:10" ht="16.75" thickBot="1" x14ac:dyDescent="0.4">
      <c r="A42" s="25" t="s">
        <v>44</v>
      </c>
      <c r="B42" s="4">
        <v>-0.7</v>
      </c>
      <c r="C42" s="4">
        <v>1.06</v>
      </c>
      <c r="D42" s="4">
        <v>-1.06</v>
      </c>
      <c r="E42" s="4">
        <v>0.7</v>
      </c>
      <c r="F42" s="5">
        <f t="shared" si="4"/>
        <v>0.88</v>
      </c>
      <c r="G42" s="5">
        <f t="shared" si="5"/>
        <v>1.6433239962651727E-3</v>
      </c>
    </row>
    <row r="43" spans="1:10" ht="16.75" thickBot="1" x14ac:dyDescent="0.4">
      <c r="A43" s="25" t="s">
        <v>45</v>
      </c>
      <c r="B43" s="4">
        <v>-0.77</v>
      </c>
      <c r="C43" s="4">
        <v>1.1299999999999999</v>
      </c>
      <c r="D43" s="4">
        <v>-1.1299999999999999</v>
      </c>
      <c r="E43" s="4">
        <v>0.77</v>
      </c>
      <c r="F43" s="5">
        <f t="shared" si="4"/>
        <v>0.95</v>
      </c>
      <c r="G43" s="5">
        <f t="shared" si="5"/>
        <v>1.7740429505135387E-3</v>
      </c>
    </row>
    <row r="44" spans="1:10" ht="16.75" thickBot="1" x14ac:dyDescent="0.4">
      <c r="A44" s="25" t="s">
        <v>46</v>
      </c>
      <c r="B44" s="4">
        <v>-0.83</v>
      </c>
      <c r="C44" s="4">
        <v>1.19</v>
      </c>
      <c r="D44" s="4">
        <v>-1.19</v>
      </c>
      <c r="E44" s="4">
        <v>0.83</v>
      </c>
      <c r="F44" s="5">
        <f t="shared" si="4"/>
        <v>1.01</v>
      </c>
      <c r="G44" s="5">
        <f t="shared" si="5"/>
        <v>1.8860877684407096E-3</v>
      </c>
    </row>
    <row r="45" spans="1:10" ht="16.75" thickBot="1" x14ac:dyDescent="0.4">
      <c r="A45" s="25" t="s">
        <v>47</v>
      </c>
      <c r="B45" s="4">
        <v>-0.88</v>
      </c>
      <c r="C45" s="4">
        <v>1.23</v>
      </c>
      <c r="D45" s="4">
        <v>-1.23</v>
      </c>
      <c r="E45" s="4">
        <v>0.88</v>
      </c>
      <c r="F45" s="5">
        <f t="shared" si="4"/>
        <v>1.0549999999999999</v>
      </c>
      <c r="G45" s="5">
        <f t="shared" si="5"/>
        <v>1.9701213818860874E-3</v>
      </c>
    </row>
    <row r="46" spans="1:10" ht="16.75" thickBot="1" x14ac:dyDescent="0.4">
      <c r="A46" s="25" t="s">
        <v>48</v>
      </c>
      <c r="B46" s="4">
        <v>-0.91</v>
      </c>
      <c r="C46" s="4">
        <v>1.26</v>
      </c>
      <c r="D46" s="4">
        <v>-1.26</v>
      </c>
      <c r="E46" s="4">
        <v>0.91</v>
      </c>
      <c r="F46" s="5">
        <f t="shared" si="4"/>
        <v>1.085</v>
      </c>
      <c r="G46" s="5">
        <f t="shared" si="5"/>
        <v>2.0261437908496733E-3</v>
      </c>
    </row>
    <row r="47" spans="1:10" ht="16.75" thickBot="1" x14ac:dyDescent="0.4">
      <c r="A47" s="25" t="s">
        <v>49</v>
      </c>
      <c r="B47" s="4">
        <v>-0.93</v>
      </c>
      <c r="C47" s="4">
        <v>1.28</v>
      </c>
      <c r="D47" s="4">
        <v>-1.28</v>
      </c>
      <c r="E47" s="4">
        <v>0.93</v>
      </c>
      <c r="F47" s="5">
        <f t="shared" si="4"/>
        <v>1.105</v>
      </c>
      <c r="G47" s="5">
        <f t="shared" si="5"/>
        <v>2.0634920634920633E-3</v>
      </c>
    </row>
    <row r="48" spans="1:10" ht="16.75" thickBot="1" x14ac:dyDescent="0.4">
      <c r="A48" s="25" t="s">
        <v>50</v>
      </c>
      <c r="B48" s="4">
        <v>-0.93</v>
      </c>
      <c r="C48" s="4">
        <v>1.28</v>
      </c>
      <c r="D48" s="4">
        <v>-1.28</v>
      </c>
      <c r="E48" s="4">
        <v>0.93</v>
      </c>
      <c r="F48" s="5">
        <f t="shared" si="4"/>
        <v>1.105</v>
      </c>
      <c r="G48" s="5">
        <f t="shared" si="5"/>
        <v>2.0634920634920633E-3</v>
      </c>
    </row>
    <row r="49" spans="1:7" ht="16.75" thickBot="1" x14ac:dyDescent="0.4">
      <c r="A49" s="25" t="s">
        <v>51</v>
      </c>
      <c r="B49" s="4">
        <v>-0.93</v>
      </c>
      <c r="C49" s="4">
        <v>1.29</v>
      </c>
      <c r="D49" s="4">
        <v>-1.28</v>
      </c>
      <c r="E49" s="4">
        <v>0.94</v>
      </c>
      <c r="F49" s="5">
        <f t="shared" si="4"/>
        <v>1.1099999999999999</v>
      </c>
      <c r="G49" s="5">
        <f t="shared" si="5"/>
        <v>2.072829131652661E-3</v>
      </c>
    </row>
    <row r="50" spans="1:7" ht="15.45" thickBot="1" x14ac:dyDescent="0.4">
      <c r="A50" s="21">
        <v>0</v>
      </c>
      <c r="B50" s="4">
        <v>-0.93</v>
      </c>
      <c r="C50" s="4">
        <v>1.29</v>
      </c>
      <c r="D50" s="4">
        <v>-1.28</v>
      </c>
      <c r="E50" s="4">
        <v>0.94</v>
      </c>
      <c r="F50" s="5">
        <f t="shared" si="4"/>
        <v>1.1099999999999999</v>
      </c>
      <c r="G50" s="5">
        <f t="shared" si="5"/>
        <v>2.072829131652661E-3</v>
      </c>
    </row>
  </sheetData>
  <mergeCells count="10">
    <mergeCell ref="F36:F37"/>
    <mergeCell ref="G36:G37"/>
    <mergeCell ref="A5:A8"/>
    <mergeCell ref="B5:B7"/>
    <mergeCell ref="C5:C7"/>
    <mergeCell ref="D5:D7"/>
    <mergeCell ref="E5:E7"/>
    <mergeCell ref="A21:A23"/>
    <mergeCell ref="B21:B22"/>
    <mergeCell ref="C21:C2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5</xdr:col>
                <xdr:colOff>27214</xdr:colOff>
                <xdr:row>4</xdr:row>
                <xdr:rowOff>10886</xdr:rowOff>
              </from>
              <to>
                <xdr:col>7</xdr:col>
                <xdr:colOff>468086</xdr:colOff>
                <xdr:row>6</xdr:row>
                <xdr:rowOff>5443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3</xdr:col>
                <xdr:colOff>114300</xdr:colOff>
                <xdr:row>20</xdr:row>
                <xdr:rowOff>10886</xdr:rowOff>
              </from>
              <to>
                <xdr:col>4</xdr:col>
                <xdr:colOff>473529</xdr:colOff>
                <xdr:row>22</xdr:row>
                <xdr:rowOff>92529</xdr:rowOff>
              </to>
            </anchor>
          </objectPr>
        </oleObject>
      </mc:Choice>
      <mc:Fallback>
        <oleObject progId="Equation.3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A4A9-9675-43A0-B4EF-9824F0EF2FDF}">
  <dimension ref="A1"/>
  <sheetViews>
    <sheetView workbookViewId="0">
      <selection sqref="A1:E10"/>
    </sheetView>
  </sheetViews>
  <sheetFormatPr defaultRowHeight="14.15" x14ac:dyDescent="0.35"/>
  <sheetData/>
  <sortState xmlns:xlrd2="http://schemas.microsoft.com/office/spreadsheetml/2017/richdata2" ref="A1:E10">
    <sortCondition ref="A1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 </cp:lastModifiedBy>
  <dcterms:created xsi:type="dcterms:W3CDTF">2015-06-05T18:19:34Z</dcterms:created>
  <dcterms:modified xsi:type="dcterms:W3CDTF">2024-09-20T00:54:03Z</dcterms:modified>
</cp:coreProperties>
</file>