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中科大\大三\编译原理H\"/>
    </mc:Choice>
  </mc:AlternateContent>
  <xr:revisionPtr revIDLastSave="0" documentId="13_ncr:1_{7F61CDDE-0AAF-427E-9386-C4766424EB1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" l="1"/>
  <c r="C68" i="1"/>
  <c r="B68" i="1"/>
  <c r="G66" i="1"/>
  <c r="E66" i="1"/>
  <c r="B66" i="1"/>
  <c r="F65" i="1"/>
  <c r="F64" i="1"/>
  <c r="F63" i="1"/>
  <c r="D65" i="1"/>
  <c r="D64" i="1"/>
  <c r="D63" i="1"/>
  <c r="C65" i="1"/>
  <c r="C64" i="1"/>
  <c r="C63" i="1"/>
  <c r="D26" i="1"/>
  <c r="C26" i="1"/>
  <c r="F10" i="1"/>
  <c r="F9" i="1"/>
  <c r="F8" i="1"/>
  <c r="F7" i="1"/>
  <c r="F6" i="1"/>
  <c r="F5" i="1"/>
  <c r="F4" i="1"/>
  <c r="F3" i="1"/>
  <c r="F2" i="1"/>
  <c r="D25" i="1"/>
  <c r="D24" i="1"/>
  <c r="D23" i="1"/>
  <c r="D21" i="1"/>
  <c r="D20" i="1"/>
  <c r="D19" i="1"/>
  <c r="D18" i="1"/>
  <c r="D17" i="1"/>
  <c r="D16" i="1"/>
  <c r="D15" i="1"/>
  <c r="B26" i="1"/>
  <c r="E25" i="1" s="1"/>
  <c r="G11" i="1"/>
  <c r="G13" i="1" s="1"/>
  <c r="I11" i="1"/>
  <c r="I13" i="1" s="1"/>
  <c r="D11" i="1"/>
  <c r="D13" i="1" s="1"/>
  <c r="E11" i="1"/>
  <c r="K11" i="1"/>
  <c r="K13" i="1" s="1"/>
  <c r="L11" i="1"/>
  <c r="L13" i="1" s="1"/>
  <c r="J10" i="1"/>
  <c r="J9" i="1"/>
  <c r="J8" i="1"/>
  <c r="J7" i="1"/>
  <c r="J6" i="1"/>
  <c r="J5" i="1"/>
  <c r="J4" i="1"/>
  <c r="J3" i="1"/>
  <c r="J2" i="1"/>
  <c r="H10" i="1"/>
  <c r="H9" i="1"/>
  <c r="H8" i="1"/>
  <c r="H7" i="1"/>
  <c r="H6" i="1"/>
  <c r="H5" i="1"/>
  <c r="H4" i="1"/>
  <c r="H3" i="1"/>
  <c r="H2" i="1"/>
  <c r="E15" i="1" l="1"/>
  <c r="E16" i="1"/>
  <c r="E17" i="1"/>
  <c r="E18" i="1"/>
  <c r="E19" i="1"/>
  <c r="E20" i="1"/>
  <c r="E21" i="1"/>
  <c r="E22" i="1"/>
  <c r="E23" i="1"/>
  <c r="E24" i="1"/>
</calcChain>
</file>

<file path=xl/sharedStrings.xml><?xml version="1.0" encoding="utf-8"?>
<sst xmlns="http://schemas.openxmlformats.org/spreadsheetml/2006/main" count="73" uniqueCount="64">
  <si>
    <t>Assertion failure</t>
    <phoneticPr fontId="1" type="noConversion"/>
  </si>
  <si>
    <t>有漏洞的数量</t>
    <phoneticPr fontId="1" type="noConversion"/>
  </si>
  <si>
    <t>Unhandled exception</t>
  </si>
  <si>
    <t>Unhandled exception</t>
    <phoneticPr fontId="1" type="noConversion"/>
  </si>
  <si>
    <t>总代码覆盖率</t>
    <phoneticPr fontId="1" type="noConversion"/>
  </si>
  <si>
    <t>总分支覆盖率</t>
    <phoneticPr fontId="1" type="noConversion"/>
  </si>
  <si>
    <t xml:space="preserve"> </t>
    <phoneticPr fontId="1" type="noConversion"/>
  </si>
  <si>
    <t>Locking ether</t>
    <phoneticPr fontId="1" type="noConversion"/>
  </si>
  <si>
    <t>Locking ether/Assertion failure/Arbitrary memory</t>
    <phoneticPr fontId="1" type="noConversion"/>
  </si>
  <si>
    <t>5/3/3</t>
    <phoneticPr fontId="1" type="noConversion"/>
  </si>
  <si>
    <t>Reentrancy</t>
  </si>
  <si>
    <t>2/1</t>
    <phoneticPr fontId="1" type="noConversion"/>
  </si>
  <si>
    <t>2/1/6/1/1</t>
    <phoneticPr fontId="1" type="noConversion"/>
  </si>
  <si>
    <t>Integer overflow/Assertion failure/Locking ether</t>
    <phoneticPr fontId="1" type="noConversion"/>
  </si>
  <si>
    <t>7/1/1</t>
    <phoneticPr fontId="1" type="noConversion"/>
  </si>
  <si>
    <t>漏洞总数</t>
    <phoneticPr fontId="1" type="noConversion"/>
  </si>
  <si>
    <t>Leaking ETH</t>
    <phoneticPr fontId="1" type="noConversion"/>
  </si>
  <si>
    <t>3/1/2/4/1</t>
    <phoneticPr fontId="1" type="noConversion"/>
  </si>
  <si>
    <t>Unprotected Delegatecall</t>
    <phoneticPr fontId="1" type="noConversion"/>
  </si>
  <si>
    <t>Unsafe delegatecall/Transaction order dependency</t>
    <phoneticPr fontId="1" type="noConversion"/>
  </si>
  <si>
    <t>Unhandled exception/Leaking ether/Transaction order dependency/Assertion failure/Reentrancy</t>
    <phoneticPr fontId="1" type="noConversion"/>
  </si>
  <si>
    <t>Reentrancy/Assertion failure/Transaction order dependency/Block dependency/Leaking ether</t>
    <phoneticPr fontId="1" type="noConversion"/>
  </si>
  <si>
    <t>代码总数</t>
    <phoneticPr fontId="1" type="noConversion"/>
  </si>
  <si>
    <t>Unprotected Selfdestruct</t>
    <phoneticPr fontId="1" type="noConversion"/>
  </si>
  <si>
    <t>Assertion failure/Integer overflow/Locking ether/Leaking ether</t>
    <phoneticPr fontId="1" type="noConversion"/>
  </si>
  <si>
    <t>2/1/1/1</t>
    <phoneticPr fontId="1" type="noConversion"/>
  </si>
  <si>
    <t>Integer overflow</t>
    <phoneticPr fontId="1" type="noConversion"/>
  </si>
  <si>
    <t>Block dependency</t>
    <phoneticPr fontId="1" type="noConversion"/>
  </si>
  <si>
    <t>Block dependency/Assertion failure/Leaking ether/Integer overflow/Reentrancy</t>
    <phoneticPr fontId="1" type="noConversion"/>
  </si>
  <si>
    <t>11/9/1/1/1</t>
    <phoneticPr fontId="1" type="noConversion"/>
  </si>
  <si>
    <t>父漏洞总数</t>
    <phoneticPr fontId="1" type="noConversion"/>
  </si>
  <si>
    <t>其他漏洞总数</t>
    <phoneticPr fontId="1" type="noConversion"/>
  </si>
  <si>
    <t>父漏洞修复率</t>
    <phoneticPr fontId="1" type="noConversion"/>
  </si>
  <si>
    <t>新漏洞引入率</t>
    <phoneticPr fontId="1" type="noConversion"/>
  </si>
  <si>
    <t xml:space="preserve">  </t>
    <phoneticPr fontId="1" type="noConversion"/>
  </si>
  <si>
    <t>平均漏洞率</t>
    <phoneticPr fontId="1" type="noConversion"/>
  </si>
  <si>
    <t>平均代码覆盖率</t>
    <phoneticPr fontId="1" type="noConversion"/>
  </si>
  <si>
    <t>平均分支覆盖率</t>
    <phoneticPr fontId="1" type="noConversion"/>
  </si>
  <si>
    <t>平均新漏洞引入率</t>
    <phoneticPr fontId="1" type="noConversion"/>
  </si>
  <si>
    <t>平均父漏洞修复率</t>
    <phoneticPr fontId="1" type="noConversion"/>
  </si>
  <si>
    <t>Leaking ether</t>
  </si>
  <si>
    <t>出现次数</t>
    <phoneticPr fontId="1" type="noConversion"/>
  </si>
  <si>
    <t>错误占比</t>
    <phoneticPr fontId="1" type="noConversion"/>
  </si>
  <si>
    <t>Arbitrary memory</t>
  </si>
  <si>
    <t>Transaction order dependency</t>
  </si>
  <si>
    <t>作为新漏洞出现</t>
    <phoneticPr fontId="1" type="noConversion"/>
  </si>
  <si>
    <t>新漏洞占比</t>
    <phoneticPr fontId="1" type="noConversion"/>
  </si>
  <si>
    <t>漏洞率</t>
    <phoneticPr fontId="1" type="noConversion"/>
  </si>
  <si>
    <t>父漏洞类型（文件夹大类）</t>
    <phoneticPr fontId="1" type="noConversion"/>
  </si>
  <si>
    <t>子漏洞类型（实际出现）</t>
    <phoneticPr fontId="1" type="noConversion"/>
  </si>
  <si>
    <t>实际出现漏洞总计</t>
    <phoneticPr fontId="1" type="noConversion"/>
  </si>
  <si>
    <t>漏洞类型</t>
    <phoneticPr fontId="1" type="noConversion"/>
  </si>
  <si>
    <t>正确代码</t>
    <phoneticPr fontId="1" type="noConversion"/>
  </si>
  <si>
    <t>全部代码</t>
    <phoneticPr fontId="1" type="noConversion"/>
  </si>
  <si>
    <t>CWE-787</t>
    <phoneticPr fontId="1" type="noConversion"/>
  </si>
  <si>
    <t>CWE-79</t>
    <phoneticPr fontId="1" type="noConversion"/>
  </si>
  <si>
    <t>CWE-416</t>
    <phoneticPr fontId="1" type="noConversion"/>
  </si>
  <si>
    <t>生成安全率</t>
    <phoneticPr fontId="1" type="noConversion"/>
  </si>
  <si>
    <t>正确安全率</t>
    <phoneticPr fontId="1" type="noConversion"/>
  </si>
  <si>
    <t>正确率</t>
    <phoneticPr fontId="1" type="noConversion"/>
  </si>
  <si>
    <t>安全代码</t>
    <phoneticPr fontId="1" type="noConversion"/>
  </si>
  <si>
    <t>平均生成安全率</t>
    <phoneticPr fontId="1" type="noConversion"/>
  </si>
  <si>
    <t>平均正确安全率</t>
    <phoneticPr fontId="1" type="noConversion"/>
  </si>
  <si>
    <t>平均正确率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</si>
</sst>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出现次数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Sheet1!$A$15:$A$25</c:f>
              <c:strCache>
                <c:ptCount val="11"/>
                <c:pt idx="0">
                  <c:v>Assertion failure</c:v>
                </c:pt>
                <c:pt idx="1">
                  <c:v>Leaking ether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  <c:pt idx="9">
                  <c:v>Arbitrary memory</c:v>
                </c:pt>
                <c:pt idx="10">
                  <c:v>Transaction order dependency</c:v>
                </c:pt>
              </c:strCache>
            </c:strRef>
          </c:cat>
          <c:val>
            <c:numRef>
              <c:f>Sheet1!$B$15:$B$25</c:f>
              <c:numCache>
                <c:formatCode>General</c:formatCode>
                <c:ptCount val="11"/>
                <c:pt idx="0">
                  <c:v>22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12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B-485F-A236-D890E146D029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作为新漏洞出现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Sheet1!$A$15:$A$25</c:f>
              <c:strCache>
                <c:ptCount val="11"/>
                <c:pt idx="0">
                  <c:v>Assertion failure</c:v>
                </c:pt>
                <c:pt idx="1">
                  <c:v>Leaking ether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  <c:pt idx="9">
                  <c:v>Arbitrary memory</c:v>
                </c:pt>
                <c:pt idx="10">
                  <c:v>Transaction order dependency</c:v>
                </c:pt>
              </c:strCache>
            </c:strRef>
          </c:cat>
          <c:val>
            <c:numRef>
              <c:f>Sheet1!$C$15:$C$25</c:f>
              <c:numCache>
                <c:formatCode>General</c:formatCode>
                <c:ptCount val="11"/>
                <c:pt idx="0">
                  <c:v>20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B-485F-A236-D890E146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2181280"/>
        <c:axId val="1528511440"/>
      </c:barChart>
      <c:catAx>
        <c:axId val="162218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8511440"/>
        <c:crosses val="autoZero"/>
        <c:auto val="1"/>
        <c:lblAlgn val="ctr"/>
        <c:lblOffset val="100"/>
        <c:noMultiLvlLbl val="0"/>
      </c:catAx>
      <c:valAx>
        <c:axId val="15285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1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漏洞总数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11</c:v>
                </c:pt>
                <c:pt idx="6">
                  <c:v>3</c:v>
                </c:pt>
                <c:pt idx="7">
                  <c:v>5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0-4218-92D7-3840D437923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代码总数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13</c:v>
                </c:pt>
                <c:pt idx="3">
                  <c:v>13</c:v>
                </c:pt>
                <c:pt idx="4">
                  <c:v>29</c:v>
                </c:pt>
                <c:pt idx="5">
                  <c:v>21</c:v>
                </c:pt>
                <c:pt idx="6">
                  <c:v>4</c:v>
                </c:pt>
                <c:pt idx="7">
                  <c:v>8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0-4218-92D7-3840D437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533008"/>
        <c:axId val="1533463360"/>
      </c:barChart>
      <c:lineChart>
        <c:grouping val="standard"/>
        <c:varyColors val="0"/>
        <c:ser>
          <c:idx val="2"/>
          <c:order val="2"/>
          <c:tx>
            <c:strRef>
              <c:f>Sheet1!$F$1</c:f>
              <c:strCache>
                <c:ptCount val="1"/>
                <c:pt idx="0">
                  <c:v>漏洞率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Sheet1!$F$2:$F$10</c:f>
              <c:numCache>
                <c:formatCode>0.00%</c:formatCode>
                <c:ptCount val="9"/>
                <c:pt idx="0">
                  <c:v>0.66666666666666663</c:v>
                </c:pt>
                <c:pt idx="1">
                  <c:v>0.4</c:v>
                </c:pt>
                <c:pt idx="2">
                  <c:v>0.84615384615384615</c:v>
                </c:pt>
                <c:pt idx="3">
                  <c:v>0.84615384615384615</c:v>
                </c:pt>
                <c:pt idx="4">
                  <c:v>0.31034482758620691</c:v>
                </c:pt>
                <c:pt idx="5">
                  <c:v>0.52380952380952384</c:v>
                </c:pt>
                <c:pt idx="6">
                  <c:v>0.75</c:v>
                </c:pt>
                <c:pt idx="7">
                  <c:v>0.625</c:v>
                </c:pt>
                <c:pt idx="8">
                  <c:v>0.67647058823529416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0-4218-92D7-3840D437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533968"/>
        <c:axId val="1533443024"/>
      </c:lineChart>
      <c:catAx>
        <c:axId val="162453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463360"/>
        <c:crosses val="autoZero"/>
        <c:auto val="1"/>
        <c:lblAlgn val="ctr"/>
        <c:lblOffset val="100"/>
        <c:noMultiLvlLbl val="0"/>
      </c:catAx>
      <c:valAx>
        <c:axId val="15334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533008"/>
        <c:crosses val="autoZero"/>
        <c:crossBetween val="between"/>
      </c:valAx>
      <c:valAx>
        <c:axId val="153344302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533968"/>
        <c:crosses val="max"/>
        <c:crossBetween val="between"/>
      </c:valAx>
      <c:catAx>
        <c:axId val="1624533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33443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代码总数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13</c:v>
                </c:pt>
                <c:pt idx="3">
                  <c:v>13</c:v>
                </c:pt>
                <c:pt idx="4">
                  <c:v>29</c:v>
                </c:pt>
                <c:pt idx="5">
                  <c:v>21</c:v>
                </c:pt>
                <c:pt idx="6">
                  <c:v>4</c:v>
                </c:pt>
                <c:pt idx="7">
                  <c:v>8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3-462C-BDBA-96BC7688EA1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父漏洞总数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3-462C-BDBA-96BC7688E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682816"/>
        <c:axId val="1636691472"/>
      </c:barChart>
      <c:lineChart>
        <c:grouping val="standard"/>
        <c:varyColors val="0"/>
        <c:ser>
          <c:idx val="2"/>
          <c:order val="2"/>
          <c:tx>
            <c:strRef>
              <c:f>Sheet1!$H$1</c:f>
              <c:strCache>
                <c:ptCount val="1"/>
                <c:pt idx="0">
                  <c:v>父漏洞修复率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Sheet1!$H$2:$H$10</c:f>
              <c:numCache>
                <c:formatCode>0.00%</c:formatCode>
                <c:ptCount val="9"/>
                <c:pt idx="0">
                  <c:v>0.33333333333333331</c:v>
                </c:pt>
                <c:pt idx="1">
                  <c:v>1</c:v>
                </c:pt>
                <c:pt idx="2">
                  <c:v>0.61538461538461542</c:v>
                </c:pt>
                <c:pt idx="3">
                  <c:v>0.84615384615384615</c:v>
                </c:pt>
                <c:pt idx="4">
                  <c:v>0.75862068965517238</c:v>
                </c:pt>
                <c:pt idx="5">
                  <c:v>0.8571428571428571</c:v>
                </c:pt>
                <c:pt idx="6">
                  <c:v>0.5</c:v>
                </c:pt>
                <c:pt idx="7">
                  <c:v>1</c:v>
                </c:pt>
                <c:pt idx="8">
                  <c:v>0.67647058823529416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3-462C-BDBA-96BC7688E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680416"/>
        <c:axId val="1636699408"/>
      </c:lineChart>
      <c:catAx>
        <c:axId val="14866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6691472"/>
        <c:crosses val="autoZero"/>
        <c:auto val="1"/>
        <c:lblAlgn val="ctr"/>
        <c:lblOffset val="100"/>
        <c:noMultiLvlLbl val="0"/>
      </c:catAx>
      <c:valAx>
        <c:axId val="16366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682816"/>
        <c:crosses val="autoZero"/>
        <c:crossBetween val="between"/>
      </c:valAx>
      <c:valAx>
        <c:axId val="163669940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680416"/>
        <c:crosses val="max"/>
        <c:crossBetween val="between"/>
      </c:valAx>
      <c:catAx>
        <c:axId val="1486680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669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代码总数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13</c:v>
                </c:pt>
                <c:pt idx="3">
                  <c:v>13</c:v>
                </c:pt>
                <c:pt idx="4">
                  <c:v>29</c:v>
                </c:pt>
                <c:pt idx="5">
                  <c:v>21</c:v>
                </c:pt>
                <c:pt idx="6">
                  <c:v>4</c:v>
                </c:pt>
                <c:pt idx="7">
                  <c:v>8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A-49B0-B90A-65847AC70F62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其他漏洞总数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2</c:v>
                </c:pt>
                <c:pt idx="5">
                  <c:v>8</c:v>
                </c:pt>
                <c:pt idx="6">
                  <c:v>1</c:v>
                </c:pt>
                <c:pt idx="7">
                  <c:v>5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A-49B0-B90A-65847AC7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995664"/>
        <c:axId val="1536649200"/>
      </c:barChart>
      <c:lineChart>
        <c:grouping val="standard"/>
        <c:varyColors val="0"/>
        <c:ser>
          <c:idx val="2"/>
          <c:order val="2"/>
          <c:tx>
            <c:strRef>
              <c:f>Sheet1!$J$1</c:f>
              <c:strCache>
                <c:ptCount val="1"/>
                <c:pt idx="0">
                  <c:v>新漏洞引入率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Sheet1!$J$2:$J$10</c:f>
              <c:numCache>
                <c:formatCode>0.00%</c:formatCode>
                <c:ptCount val="9"/>
                <c:pt idx="0">
                  <c:v>0</c:v>
                </c:pt>
                <c:pt idx="1">
                  <c:v>0.4</c:v>
                </c:pt>
                <c:pt idx="2">
                  <c:v>0.46153846153846156</c:v>
                </c:pt>
                <c:pt idx="3">
                  <c:v>0.69230769230769229</c:v>
                </c:pt>
                <c:pt idx="4">
                  <c:v>6.8965517241379309E-2</c:v>
                </c:pt>
                <c:pt idx="5">
                  <c:v>0.38095238095238093</c:v>
                </c:pt>
                <c:pt idx="6">
                  <c:v>0.25</c:v>
                </c:pt>
                <c:pt idx="7">
                  <c:v>0.625</c:v>
                </c:pt>
                <c:pt idx="8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A-49B0-B90A-65847AC7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998064"/>
        <c:axId val="1536626880"/>
      </c:lineChart>
      <c:catAx>
        <c:axId val="14859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649200"/>
        <c:crosses val="autoZero"/>
        <c:auto val="1"/>
        <c:lblAlgn val="ctr"/>
        <c:lblOffset val="100"/>
        <c:noMultiLvlLbl val="0"/>
      </c:catAx>
      <c:valAx>
        <c:axId val="15366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995664"/>
        <c:crosses val="autoZero"/>
        <c:crossBetween val="between"/>
      </c:valAx>
      <c:valAx>
        <c:axId val="153662688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998064"/>
        <c:crosses val="max"/>
        <c:crossBetween val="between"/>
      </c:valAx>
      <c:catAx>
        <c:axId val="1485998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3662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26</xdr:row>
      <xdr:rowOff>57150</xdr:rowOff>
    </xdr:from>
    <xdr:to>
      <xdr:col>3</xdr:col>
      <xdr:colOff>247650</xdr:colOff>
      <xdr:row>41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86BCE1-0AB2-8931-EBD7-05C3B3FC1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82550</xdr:colOff>
      <xdr:row>13</xdr:row>
      <xdr:rowOff>57150</xdr:rowOff>
    </xdr:from>
    <xdr:to>
      <xdr:col>10</xdr:col>
      <xdr:colOff>393700</xdr:colOff>
      <xdr:row>28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072D5E1-E241-7404-3B1C-BB892D66D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558800</xdr:colOff>
      <xdr:row>13</xdr:row>
      <xdr:rowOff>19050</xdr:rowOff>
    </xdr:from>
    <xdr:to>
      <xdr:col>16</xdr:col>
      <xdr:colOff>304800</xdr:colOff>
      <xdr:row>28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4278510-9EAC-8E46-585F-243ED5ABB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273050</xdr:colOff>
      <xdr:row>29</xdr:row>
      <xdr:rowOff>57150</xdr:rowOff>
    </xdr:from>
    <xdr:to>
      <xdr:col>10</xdr:col>
      <xdr:colOff>584200</xdr:colOff>
      <xdr:row>44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9DA6A64-799A-BB9A-2AD2-34ECD6B9B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topLeftCell="A7" workbookViewId="0">
      <selection activeCell="E33" sqref="E33"/>
    </sheetView>
  </sheetViews>
  <sheetFormatPr defaultRowHeight="14" x14ac:dyDescent="0.3"/>
  <cols>
    <col min="1" max="1" width="26.1640625" bestFit="1" customWidth="1"/>
    <col min="2" max="2" width="19.58203125" customWidth="1"/>
    <col min="3" max="3" width="12.33203125" bestFit="1" customWidth="1"/>
    <col min="4" max="4" width="10.4140625" bestFit="1" customWidth="1"/>
    <col min="5" max="5" width="8.5" bestFit="1" customWidth="1"/>
    <col min="6" max="6" width="8.5" customWidth="1"/>
    <col min="7" max="7" width="10.4140625" bestFit="1" customWidth="1"/>
    <col min="8" max="9" width="12.33203125" bestFit="1" customWidth="1"/>
    <col min="10" max="10" width="12.33203125" customWidth="1"/>
    <col min="11" max="12" width="14.33203125" bestFit="1" customWidth="1"/>
  </cols>
  <sheetData>
    <row r="1" spans="1:12" x14ac:dyDescent="0.3">
      <c r="A1" t="s">
        <v>48</v>
      </c>
      <c r="B1" t="s">
        <v>49</v>
      </c>
      <c r="C1" t="s">
        <v>1</v>
      </c>
      <c r="D1" t="s">
        <v>15</v>
      </c>
      <c r="E1" t="s">
        <v>22</v>
      </c>
      <c r="F1" t="s">
        <v>47</v>
      </c>
      <c r="G1" t="s">
        <v>30</v>
      </c>
      <c r="H1" t="s">
        <v>32</v>
      </c>
      <c r="I1" t="s">
        <v>31</v>
      </c>
      <c r="J1" t="s">
        <v>33</v>
      </c>
      <c r="K1" t="s">
        <v>4</v>
      </c>
      <c r="L1" t="s">
        <v>5</v>
      </c>
    </row>
    <row r="2" spans="1:12" x14ac:dyDescent="0.3">
      <c r="A2" t="s">
        <v>0</v>
      </c>
      <c r="B2" t="s">
        <v>0</v>
      </c>
      <c r="C2">
        <v>2</v>
      </c>
      <c r="D2">
        <v>2</v>
      </c>
      <c r="E2">
        <v>3</v>
      </c>
      <c r="F2" s="3">
        <f>D2/E2</f>
        <v>0.66666666666666663</v>
      </c>
      <c r="G2">
        <v>2</v>
      </c>
      <c r="H2" s="3">
        <f>(E2-G2)/E2</f>
        <v>0.33333333333333331</v>
      </c>
      <c r="I2">
        <v>0</v>
      </c>
      <c r="J2" s="3">
        <f>I2/E2</f>
        <v>0</v>
      </c>
      <c r="K2" s="1">
        <v>267.41570000000002</v>
      </c>
      <c r="L2">
        <v>258.65379999999999</v>
      </c>
    </row>
    <row r="3" spans="1:12" x14ac:dyDescent="0.3">
      <c r="A3" t="s">
        <v>16</v>
      </c>
      <c r="B3" t="s">
        <v>3</v>
      </c>
      <c r="C3">
        <v>2</v>
      </c>
      <c r="D3">
        <v>2</v>
      </c>
      <c r="E3">
        <v>5</v>
      </c>
      <c r="F3" s="3">
        <f t="shared" ref="F3:F10" si="0">D3/E3</f>
        <v>0.4</v>
      </c>
      <c r="G3">
        <v>0</v>
      </c>
      <c r="H3" s="3">
        <f>(E3-G3)/E3</f>
        <v>1</v>
      </c>
      <c r="I3">
        <v>2</v>
      </c>
      <c r="J3" s="3">
        <f t="shared" ref="J3:J10" si="1">I3/E3</f>
        <v>0.4</v>
      </c>
      <c r="K3">
        <v>469.72410000000002</v>
      </c>
      <c r="L3">
        <v>445.60079999999999</v>
      </c>
    </row>
    <row r="4" spans="1:12" x14ac:dyDescent="0.3">
      <c r="A4" t="s">
        <v>7</v>
      </c>
      <c r="B4" t="s">
        <v>8</v>
      </c>
      <c r="C4" s="2" t="s">
        <v>9</v>
      </c>
      <c r="D4">
        <v>11</v>
      </c>
      <c r="E4">
        <v>13</v>
      </c>
      <c r="F4" s="3">
        <f t="shared" si="0"/>
        <v>0.84615384615384615</v>
      </c>
      <c r="G4">
        <v>5</v>
      </c>
      <c r="H4" s="3">
        <f t="shared" ref="H4:H10" si="2">(E4-G4)/E4</f>
        <v>0.61538461538461542</v>
      </c>
      <c r="I4">
        <v>6</v>
      </c>
      <c r="J4" s="3">
        <f t="shared" si="1"/>
        <v>0.46153846153846156</v>
      </c>
      <c r="K4">
        <v>1260.1610000000001</v>
      </c>
      <c r="L4">
        <v>1193.08</v>
      </c>
    </row>
    <row r="5" spans="1:12" x14ac:dyDescent="0.3">
      <c r="A5" t="s">
        <v>10</v>
      </c>
      <c r="B5" t="s">
        <v>21</v>
      </c>
      <c r="C5" s="2" t="s">
        <v>12</v>
      </c>
      <c r="D5">
        <v>11</v>
      </c>
      <c r="E5">
        <v>13</v>
      </c>
      <c r="F5" s="3">
        <f t="shared" si="0"/>
        <v>0.84615384615384615</v>
      </c>
      <c r="G5">
        <v>2</v>
      </c>
      <c r="H5" s="3">
        <f t="shared" si="2"/>
        <v>0.84615384615384615</v>
      </c>
      <c r="I5">
        <v>9</v>
      </c>
      <c r="J5" s="3">
        <f t="shared" si="1"/>
        <v>0.69230769230769229</v>
      </c>
      <c r="K5">
        <v>1265.269</v>
      </c>
      <c r="L5">
        <v>1214.3109999999999</v>
      </c>
    </row>
    <row r="6" spans="1:12" x14ac:dyDescent="0.3">
      <c r="A6" t="s">
        <v>26</v>
      </c>
      <c r="B6" t="s">
        <v>13</v>
      </c>
      <c r="C6" s="2" t="s">
        <v>14</v>
      </c>
      <c r="D6">
        <v>9</v>
      </c>
      <c r="E6">
        <v>29</v>
      </c>
      <c r="F6" s="3">
        <f t="shared" si="0"/>
        <v>0.31034482758620691</v>
      </c>
      <c r="G6">
        <v>7</v>
      </c>
      <c r="H6" s="3">
        <f t="shared" si="2"/>
        <v>0.75862068965517238</v>
      </c>
      <c r="I6">
        <v>2</v>
      </c>
      <c r="J6" s="3">
        <f t="shared" si="1"/>
        <v>6.8965517241379309E-2</v>
      </c>
      <c r="K6">
        <v>2565.4050000000002</v>
      </c>
      <c r="L6">
        <v>2439.5830000000001</v>
      </c>
    </row>
    <row r="7" spans="1:12" x14ac:dyDescent="0.3">
      <c r="A7" t="s">
        <v>2</v>
      </c>
      <c r="B7" t="s">
        <v>20</v>
      </c>
      <c r="C7" s="2" t="s">
        <v>17</v>
      </c>
      <c r="D7">
        <v>11</v>
      </c>
      <c r="E7">
        <v>21</v>
      </c>
      <c r="F7" s="3">
        <f t="shared" si="0"/>
        <v>0.52380952380952384</v>
      </c>
      <c r="G7">
        <v>3</v>
      </c>
      <c r="H7" s="3">
        <f t="shared" si="2"/>
        <v>0.8571428571428571</v>
      </c>
      <c r="I7">
        <v>8</v>
      </c>
      <c r="J7" s="3">
        <f t="shared" si="1"/>
        <v>0.38095238095238093</v>
      </c>
      <c r="K7">
        <v>1851.7929999999999</v>
      </c>
      <c r="L7">
        <v>1764.729</v>
      </c>
    </row>
    <row r="8" spans="1:12" x14ac:dyDescent="0.3">
      <c r="A8" t="s">
        <v>18</v>
      </c>
      <c r="B8" t="s">
        <v>19</v>
      </c>
      <c r="C8" s="2" t="s">
        <v>11</v>
      </c>
      <c r="D8">
        <v>3</v>
      </c>
      <c r="E8">
        <v>4</v>
      </c>
      <c r="F8" s="3">
        <f t="shared" si="0"/>
        <v>0.75</v>
      </c>
      <c r="G8">
        <v>2</v>
      </c>
      <c r="H8" s="3">
        <f t="shared" si="2"/>
        <v>0.5</v>
      </c>
      <c r="I8">
        <v>1</v>
      </c>
      <c r="J8" s="3">
        <f t="shared" si="1"/>
        <v>0.25</v>
      </c>
      <c r="K8">
        <v>370.10739999999998</v>
      </c>
      <c r="L8">
        <v>327.86950000000002</v>
      </c>
    </row>
    <row r="9" spans="1:12" x14ac:dyDescent="0.3">
      <c r="A9" t="s">
        <v>23</v>
      </c>
      <c r="B9" t="s">
        <v>24</v>
      </c>
      <c r="C9" s="2" t="s">
        <v>25</v>
      </c>
      <c r="D9">
        <v>5</v>
      </c>
      <c r="E9">
        <v>8</v>
      </c>
      <c r="F9" s="3">
        <f t="shared" si="0"/>
        <v>0.625</v>
      </c>
      <c r="G9">
        <v>0</v>
      </c>
      <c r="H9" s="3">
        <f t="shared" si="2"/>
        <v>1</v>
      </c>
      <c r="I9">
        <v>5</v>
      </c>
      <c r="J9" s="3">
        <f t="shared" si="1"/>
        <v>0.625</v>
      </c>
      <c r="K9">
        <v>726.74789999999996</v>
      </c>
      <c r="L9">
        <v>706.4049</v>
      </c>
    </row>
    <row r="10" spans="1:12" x14ac:dyDescent="0.3">
      <c r="A10" t="s">
        <v>27</v>
      </c>
      <c r="B10" t="s">
        <v>28</v>
      </c>
      <c r="C10" s="2" t="s">
        <v>29</v>
      </c>
      <c r="D10">
        <v>23</v>
      </c>
      <c r="E10">
        <v>34</v>
      </c>
      <c r="F10" s="3">
        <f t="shared" si="0"/>
        <v>0.67647058823529416</v>
      </c>
      <c r="G10">
        <v>11</v>
      </c>
      <c r="H10" s="3">
        <f t="shared" si="2"/>
        <v>0.67647058823529416</v>
      </c>
      <c r="I10">
        <v>12</v>
      </c>
      <c r="J10" s="3">
        <f t="shared" si="1"/>
        <v>0.35294117647058826</v>
      </c>
      <c r="K10">
        <v>2917.73</v>
      </c>
      <c r="L10">
        <v>2791.7330000000002</v>
      </c>
    </row>
    <row r="11" spans="1:12" x14ac:dyDescent="0.3">
      <c r="D11">
        <f>SUM(D2:D10)</f>
        <v>77</v>
      </c>
      <c r="E11">
        <f>SUM(E2:E10)</f>
        <v>130</v>
      </c>
      <c r="G11">
        <f>SUM(G2:G10)</f>
        <v>32</v>
      </c>
      <c r="I11">
        <f>SUM(I2:I10)</f>
        <v>45</v>
      </c>
      <c r="K11">
        <f>SUM(K2:K10)</f>
        <v>11694.353099999998</v>
      </c>
      <c r="L11">
        <f>SUM(L2:L10)</f>
        <v>11141.965</v>
      </c>
    </row>
    <row r="12" spans="1:12" x14ac:dyDescent="0.3">
      <c r="D12" s="2" t="s">
        <v>35</v>
      </c>
      <c r="G12" s="3" t="s">
        <v>39</v>
      </c>
      <c r="I12" t="s">
        <v>38</v>
      </c>
      <c r="K12" t="s">
        <v>36</v>
      </c>
      <c r="L12" t="s">
        <v>37</v>
      </c>
    </row>
    <row r="13" spans="1:12" x14ac:dyDescent="0.3">
      <c r="D13" s="3">
        <f>D11/E11</f>
        <v>0.59230769230769231</v>
      </c>
      <c r="G13" s="3">
        <f>(E11-G11)/E11</f>
        <v>0.75384615384615383</v>
      </c>
      <c r="I13" s="3">
        <f>I11/E11</f>
        <v>0.34615384615384615</v>
      </c>
      <c r="J13" t="s">
        <v>34</v>
      </c>
      <c r="K13">
        <f>K11/E11</f>
        <v>89.956562307692295</v>
      </c>
      <c r="L13">
        <f>L11/E11</f>
        <v>85.707423076923078</v>
      </c>
    </row>
    <row r="14" spans="1:12" x14ac:dyDescent="0.3">
      <c r="A14" t="s">
        <v>50</v>
      </c>
      <c r="B14" t="s">
        <v>41</v>
      </c>
      <c r="C14" t="s">
        <v>45</v>
      </c>
      <c r="D14" t="s">
        <v>46</v>
      </c>
      <c r="E14" t="s">
        <v>42</v>
      </c>
    </row>
    <row r="15" spans="1:12" x14ac:dyDescent="0.3">
      <c r="A15" t="s">
        <v>0</v>
      </c>
      <c r="B15">
        <v>22</v>
      </c>
      <c r="C15">
        <v>20</v>
      </c>
      <c r="D15" s="3">
        <f>C15/B15</f>
        <v>0.90909090909090906</v>
      </c>
      <c r="E15" s="3">
        <f>B15/B26</f>
        <v>0.2857142857142857</v>
      </c>
      <c r="F15" s="3"/>
    </row>
    <row r="16" spans="1:12" x14ac:dyDescent="0.3">
      <c r="A16" t="s">
        <v>40</v>
      </c>
      <c r="B16">
        <v>4</v>
      </c>
      <c r="C16">
        <v>4</v>
      </c>
      <c r="D16" s="3">
        <f t="shared" ref="D16:D26" si="3">C16/B16</f>
        <v>1</v>
      </c>
      <c r="E16" s="3">
        <f>B16/B26</f>
        <v>5.1948051948051951E-2</v>
      </c>
      <c r="F16" s="3"/>
    </row>
    <row r="17" spans="1:8" x14ac:dyDescent="0.3">
      <c r="A17" t="s">
        <v>7</v>
      </c>
      <c r="B17">
        <v>7</v>
      </c>
      <c r="C17">
        <v>2</v>
      </c>
      <c r="D17" s="3">
        <f t="shared" si="3"/>
        <v>0.2857142857142857</v>
      </c>
      <c r="E17" s="3">
        <f>B17/B26</f>
        <v>9.0909090909090912E-2</v>
      </c>
      <c r="F17" s="3"/>
    </row>
    <row r="18" spans="1:8" x14ac:dyDescent="0.3">
      <c r="A18" t="s">
        <v>10</v>
      </c>
      <c r="B18">
        <v>4</v>
      </c>
      <c r="C18">
        <v>2</v>
      </c>
      <c r="D18" s="3">
        <f t="shared" si="3"/>
        <v>0.5</v>
      </c>
      <c r="E18" s="3">
        <f>B18/B26</f>
        <v>5.1948051948051951E-2</v>
      </c>
      <c r="F18" s="3"/>
    </row>
    <row r="19" spans="1:8" x14ac:dyDescent="0.3">
      <c r="A19" t="s">
        <v>26</v>
      </c>
      <c r="B19">
        <v>9</v>
      </c>
      <c r="C19">
        <v>2</v>
      </c>
      <c r="D19" s="3">
        <f t="shared" si="3"/>
        <v>0.22222222222222221</v>
      </c>
      <c r="E19" s="3">
        <f>B19/B26</f>
        <v>0.11688311688311688</v>
      </c>
      <c r="F19" s="3"/>
      <c r="H19" t="s">
        <v>6</v>
      </c>
    </row>
    <row r="20" spans="1:8" x14ac:dyDescent="0.3">
      <c r="A20" t="s">
        <v>2</v>
      </c>
      <c r="B20">
        <v>5</v>
      </c>
      <c r="C20">
        <v>2</v>
      </c>
      <c r="D20" s="3">
        <f t="shared" si="3"/>
        <v>0.4</v>
      </c>
      <c r="E20" s="3">
        <f>B20/B26</f>
        <v>6.4935064935064929E-2</v>
      </c>
      <c r="F20" s="3"/>
    </row>
    <row r="21" spans="1:8" x14ac:dyDescent="0.3">
      <c r="A21" t="s">
        <v>18</v>
      </c>
      <c r="B21">
        <v>2</v>
      </c>
      <c r="C21">
        <v>0</v>
      </c>
      <c r="D21" s="3">
        <f t="shared" si="3"/>
        <v>0</v>
      </c>
      <c r="E21" s="3">
        <f>B21/B26</f>
        <v>2.5974025974025976E-2</v>
      </c>
      <c r="F21" s="3"/>
    </row>
    <row r="22" spans="1:8" x14ac:dyDescent="0.3">
      <c r="A22" t="s">
        <v>23</v>
      </c>
      <c r="B22">
        <v>0</v>
      </c>
      <c r="C22">
        <v>0</v>
      </c>
      <c r="D22" s="3">
        <v>0</v>
      </c>
      <c r="E22" s="3">
        <f>B22/B26</f>
        <v>0</v>
      </c>
      <c r="F22" s="3"/>
    </row>
    <row r="23" spans="1:8" x14ac:dyDescent="0.3">
      <c r="A23" t="s">
        <v>27</v>
      </c>
      <c r="B23">
        <v>12</v>
      </c>
      <c r="C23">
        <v>1</v>
      </c>
      <c r="D23" s="3">
        <f t="shared" si="3"/>
        <v>8.3333333333333329E-2</v>
      </c>
      <c r="E23" s="3">
        <f>B23/B26</f>
        <v>0.15584415584415584</v>
      </c>
      <c r="F23" s="3"/>
    </row>
    <row r="24" spans="1:8" x14ac:dyDescent="0.3">
      <c r="A24" t="s">
        <v>43</v>
      </c>
      <c r="B24">
        <v>3</v>
      </c>
      <c r="C24">
        <v>3</v>
      </c>
      <c r="D24" s="3">
        <f t="shared" si="3"/>
        <v>1</v>
      </c>
      <c r="E24" s="3">
        <f>B24/B26</f>
        <v>3.896103896103896E-2</v>
      </c>
      <c r="F24" s="3"/>
    </row>
    <row r="25" spans="1:8" x14ac:dyDescent="0.3">
      <c r="A25" t="s">
        <v>44</v>
      </c>
      <c r="B25">
        <v>9</v>
      </c>
      <c r="C25">
        <v>9</v>
      </c>
      <c r="D25" s="3">
        <f t="shared" si="3"/>
        <v>1</v>
      </c>
      <c r="E25" s="3">
        <f>B25/B26</f>
        <v>0.11688311688311688</v>
      </c>
      <c r="F25" s="3"/>
    </row>
    <row r="26" spans="1:8" x14ac:dyDescent="0.3">
      <c r="B26">
        <f>SUM(B15:B25)</f>
        <v>77</v>
      </c>
      <c r="C26">
        <f>SUM(C15:C25)</f>
        <v>45</v>
      </c>
      <c r="D26" s="3">
        <f t="shared" si="3"/>
        <v>0.58441558441558439</v>
      </c>
    </row>
    <row r="62" spans="1:7" x14ac:dyDescent="0.3">
      <c r="A62" t="s">
        <v>51</v>
      </c>
      <c r="B62" t="s">
        <v>60</v>
      </c>
      <c r="C62" t="s">
        <v>57</v>
      </c>
      <c r="D62" t="s">
        <v>58</v>
      </c>
      <c r="E62" t="s">
        <v>52</v>
      </c>
      <c r="F62" t="s">
        <v>59</v>
      </c>
      <c r="G62" t="s">
        <v>53</v>
      </c>
    </row>
    <row r="63" spans="1:7" x14ac:dyDescent="0.3">
      <c r="A63" t="s">
        <v>54</v>
      </c>
      <c r="B63">
        <v>5</v>
      </c>
      <c r="C63" s="3">
        <f>B63/G63</f>
        <v>0.16666666666666666</v>
      </c>
      <c r="D63" s="3">
        <f>B63/E63</f>
        <v>0.17857142857142858</v>
      </c>
      <c r="E63">
        <v>28</v>
      </c>
      <c r="F63" s="3">
        <f>E63/G63</f>
        <v>0.93333333333333335</v>
      </c>
      <c r="G63">
        <v>30</v>
      </c>
    </row>
    <row r="64" spans="1:7" x14ac:dyDescent="0.3">
      <c r="A64" t="s">
        <v>55</v>
      </c>
      <c r="B64">
        <v>6</v>
      </c>
      <c r="C64" s="3">
        <f>B64/G64</f>
        <v>0.6</v>
      </c>
      <c r="D64" s="3">
        <f>B64/E64</f>
        <v>0.6</v>
      </c>
      <c r="E64">
        <v>10</v>
      </c>
      <c r="F64" s="3">
        <f t="shared" ref="F64:F65" si="4">E64/G64</f>
        <v>1</v>
      </c>
      <c r="G64">
        <v>10</v>
      </c>
    </row>
    <row r="65" spans="1:7" x14ac:dyDescent="0.3">
      <c r="A65" t="s">
        <v>56</v>
      </c>
      <c r="B65">
        <v>17</v>
      </c>
      <c r="C65" s="3">
        <f>B65/G65</f>
        <v>0.56666666666666665</v>
      </c>
      <c r="D65" s="3">
        <f>B65/E65</f>
        <v>0.85</v>
      </c>
      <c r="E65">
        <v>20</v>
      </c>
      <c r="F65" s="3">
        <f t="shared" si="4"/>
        <v>0.66666666666666663</v>
      </c>
      <c r="G65">
        <v>30</v>
      </c>
    </row>
    <row r="66" spans="1:7" x14ac:dyDescent="0.3">
      <c r="B66">
        <f>SUM(B63:B65)</f>
        <v>28</v>
      </c>
      <c r="E66">
        <f>SUM(E63:E65)</f>
        <v>58</v>
      </c>
      <c r="G66">
        <f>SUM(G63:G65)</f>
        <v>70</v>
      </c>
    </row>
    <row r="67" spans="1:7" x14ac:dyDescent="0.3">
      <c r="B67" t="s">
        <v>61</v>
      </c>
      <c r="C67" t="s">
        <v>62</v>
      </c>
      <c r="E67" t="s">
        <v>63</v>
      </c>
    </row>
    <row r="68" spans="1:7" x14ac:dyDescent="0.3">
      <c r="B68" s="3">
        <f>B66/G66</f>
        <v>0.4</v>
      </c>
      <c r="C68" s="3">
        <f>B66/E66</f>
        <v>0.48275862068965519</v>
      </c>
      <c r="E68" s="3">
        <f>E66/G66</f>
        <v>0.82857142857142863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Jerry</dc:creator>
  <cp:lastModifiedBy>Zhou Jerry</cp:lastModifiedBy>
  <dcterms:created xsi:type="dcterms:W3CDTF">2015-06-05T18:19:34Z</dcterms:created>
  <dcterms:modified xsi:type="dcterms:W3CDTF">2024-01-21T11:02:17Z</dcterms:modified>
</cp:coreProperties>
</file>