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X-Standard" sheetId="1" r:id="rId5"/>
    <sheet state="hidden" name="#CX-Standard-Update" sheetId="2" r:id="rId6"/>
    <sheet state="visible" name="Mobile-Update" sheetId="3" r:id="rId7"/>
    <sheet state="hidden" name="Copy of Mobile-Update" sheetId="4" r:id="rId8"/>
    <sheet state="hidden" name="ชีต13" sheetId="5" r:id="rId9"/>
    <sheet state="hidden" name="Test #1 _ 30072025" sheetId="6" r:id="rId10"/>
    <sheet state="hidden" name="Features" sheetId="7" r:id="rId11"/>
    <sheet state="hidden" name="Phase2" sheetId="8" r:id="rId12"/>
    <sheet state="hidden" name="Task on -JULY" sheetId="9" r:id="rId13"/>
    <sheet state="hidden" name="V1.3.1" sheetId="10" r:id="rId14"/>
    <sheet state="hidden" name="V1.3.2-1.3.5" sheetId="11" r:id="rId15"/>
    <sheet state="hidden" name="Phase3" sheetId="12" r:id="rId16"/>
    <sheet state="hidden" name="Phase4" sheetId="13" r:id="rId17"/>
    <sheet state="hidden" name="Issue" sheetId="14" r:id="rId18"/>
    <sheet state="hidden" name="Next" sheetId="15" r:id="rId19"/>
  </sheets>
  <definedNames>
    <definedName hidden="1" localSheetId="0" name="_xlnm._FilterDatabase">'CX-Standard'!$E$1:$E$1070</definedName>
    <definedName hidden="1" localSheetId="1" name="_xlnm._FilterDatabase">'#CX-Standard-Update'!$A$2:$A$304</definedName>
    <definedName hidden="1" localSheetId="3" name="_xlnm._FilterDatabase">'Copy of Mobile-Update'!$A$2:$A$188</definedName>
    <definedName hidden="1" localSheetId="4" name="_xlnm._FilterDatabase">'ชีต13'!$A$1:$A$1070</definedName>
  </definedNames>
  <calcPr/>
</workbook>
</file>

<file path=xl/sharedStrings.xml><?xml version="1.0" encoding="utf-8"?>
<sst xmlns="http://schemas.openxmlformats.org/spreadsheetml/2006/main" count="3885" uniqueCount="666">
  <si>
    <t>Standard Collabx</t>
  </si>
  <si>
    <t>Customize</t>
  </si>
  <si>
    <t>Feature Group</t>
  </si>
  <si>
    <t>Feature</t>
  </si>
  <si>
    <t>Start Date</t>
  </si>
  <si>
    <t>End Date</t>
  </si>
  <si>
    <t>Phase</t>
  </si>
  <si>
    <t xml:space="preserve">CollabX Todo </t>
  </si>
  <si>
    <t>ATC Need</t>
  </si>
  <si>
    <t>Priority</t>
  </si>
  <si>
    <t>Mandays</t>
  </si>
  <si>
    <t>Remark</t>
  </si>
  <si>
    <t>Check List</t>
  </si>
  <si>
    <t>1. Authentication</t>
  </si>
  <si>
    <t>ตั้งเวลาแจ้งเตือนที่ห้องแชท</t>
  </si>
  <si>
    <t>การยืนยันตัวตน</t>
  </si>
  <si>
    <t>เข้าสู่ระบบด้วย Username/Password</t>
  </si>
  <si>
    <t>P1</t>
  </si>
  <si>
    <t>close</t>
  </si>
  <si>
    <t>แปลงข้อความรูปป้ายวงกลมให้อยู่ในรูปแบบป้ายวงกลม</t>
  </si>
  <si>
    <t>ออกจากระบบ</t>
  </si>
  <si>
    <t xml:space="preserve">            </t>
  </si>
  <si>
    <t>แปลงข้อความรูปป้ายทะเบียนให้อยู่ในรูปแบบป้ายทะเบียน</t>
  </si>
  <si>
    <t>ออกจากระบบอัตโนมัติเมื่อมีการ Login ด้วย Account เดียวกัน</t>
  </si>
  <si>
    <t xml:space="preserve"> </t>
  </si>
  <si>
    <t>แปลงข้อความจากรูปเป็นข้อความแล้วนำไปค้นหาข้อมูล</t>
  </si>
  <si>
    <t>เปลี่ยน Password</t>
  </si>
  <si>
    <t>medium</t>
  </si>
  <si>
    <t xml:space="preserve">      </t>
  </si>
  <si>
    <t>เก็บข้อมูลโลเคชั่นเมื่อเข้าสู่ระบบ</t>
  </si>
  <si>
    <t>to do</t>
  </si>
  <si>
    <t xml:space="preserve">   </t>
  </si>
  <si>
    <t>2. Message engine</t>
  </si>
  <si>
    <t>เครื่องมือจัดการข้อความ</t>
  </si>
  <si>
    <t>แสดงห้องแชทที่มีข้อความเข้ามา</t>
  </si>
  <si>
    <t>แสดงรูปภาพของห้องแชท</t>
  </si>
  <si>
    <t>แสดงชื่อของห้องแชท</t>
  </si>
  <si>
    <t>แสดงตัวอย่างข้อความล่าสุด</t>
  </si>
  <si>
    <t xml:space="preserve"> - ข้อความธรรมดา</t>
  </si>
  <si>
    <t xml:space="preserve"> - รูปภาพตัวอย่าง(caption)</t>
  </si>
  <si>
    <t>low</t>
  </si>
  <si>
    <t>แสดงวันที่ของห้องแชทที่มีการ update ล่าสุด</t>
  </si>
  <si>
    <t>แสดงจำนวนข้อความที่ยังไม่ได้อ่าน</t>
  </si>
  <si>
    <t>แสดงระยะเวลาที่เข้าใช้งาน</t>
  </si>
  <si>
    <t>แสดงแท็กของห้องแชท</t>
  </si>
  <si>
    <t>ต้องทำระบบแท็กให้สำเร็จก่อน</t>
  </si>
  <si>
    <t>ติดแท็กที่ห้องแชท</t>
  </si>
  <si>
    <t>ปักหมุดห้องแชท</t>
  </si>
  <si>
    <t>high</t>
  </si>
  <si>
    <t>สร้างกลุ่มของห้องแชท (Folder)</t>
  </si>
  <si>
    <t>เพิ่ม/แก้ไข กลุ่มของห้องแชท</t>
  </si>
  <si>
    <t>ลบกลุ่มของห้องแชท</t>
  </si>
  <si>
    <t>ค้นหาห้องแชทด้วยชื่อ</t>
  </si>
  <si>
    <t>ค้นหาห้องแชทด้วยแท็ก</t>
  </si>
  <si>
    <t>ค้นหาห้องแชทด้วยตัวอย่างข้อความล่าสุด</t>
  </si>
  <si>
    <t>กรองห้องแชทเรียงตามข้อความที่ยังไม่ได้อ่าน</t>
  </si>
  <si>
    <t>กรองห้องแชทเรียงตามห้องที่มี Ticket</t>
  </si>
  <si>
    <t>แสดงรายชื่อสมาชิกภายในห้อง</t>
  </si>
  <si>
    <t>แสดงเวลาของข้อความ</t>
  </si>
  <si>
    <t>แสดงชื่อและรูปภาพของผู้รับและส่งข้อความ</t>
  </si>
  <si>
    <t>แสดงสถานะการอ่านในแต่ละข้อความที่ส่งออกไป (read)</t>
  </si>
  <si>
    <t>แสดงแถบที่ข้อความที่ยังไม่ได้อ่าน (unread message below)</t>
  </si>
  <si>
    <t>แสดงข้อความรูปภาพในรูปแบบ gallery</t>
  </si>
  <si>
    <t>แสดงเฉพาะข้อความที่เป็นไฟล์</t>
  </si>
  <si>
    <t>รับส่งและแสดงข้อความในรูปแบบต่างๆ</t>
  </si>
  <si>
    <t>- ข้อความธรรมดา(Text)</t>
  </si>
  <si>
    <t>- ข้อความที่มีการตอบกลับ</t>
  </si>
  <si>
    <t>- ไฟล์: pdf, doc, docx, csv, xml, pdf, ppt, pptx, rar, txt, 
   xls, xlsx, zip, 7z, md, json, html, css, js, go, py, java, 
   c, cpp, h, sh, bat, yml, yaml, toml, ini</t>
  </si>
  <si>
    <t>- วิดิโอ: mp4, mov, avi, mkv, webm, flv, wmv, mpg, mpeg, m4v</t>
  </si>
  <si>
    <t>- รูปภาพ: gif, jpeg, jpg, png</t>
  </si>
  <si>
    <t>- สติ๊กเกอร์</t>
  </si>
  <si>
    <t>- โลเคชั่น</t>
  </si>
  <si>
    <t>- ลิงค์ url</t>
  </si>
  <si>
    <t>drag&amp;drop ไฟล์</t>
  </si>
  <si>
    <t>ส่งข้อความในรูปแบบ boardcast</t>
  </si>
  <si>
    <t>การประกาศ (Announcement)</t>
  </si>
  <si>
    <t>แชร์ข้อความ (shared)</t>
  </si>
  <si>
    <t>ตอบกลับข้อความ (reply)</t>
  </si>
  <si>
    <t>คัดลอกข้อความ (copy)</t>
  </si>
  <si>
    <t>ยกเลิกข้อความ (unsend)</t>
  </si>
  <si>
    <t>ลบข้อความส่วนตัว (ลบข้อความเฉพาะผู้ใช้ชั่วคราว) (delete)</t>
  </si>
  <si>
    <t>mention ผู้ใช้</t>
  </si>
  <si>
    <t>ดาวน์โหลดไฟล์และรูปภาพ</t>
  </si>
  <si>
    <t>ปักหมุดข้อความ</t>
  </si>
  <si>
    <t>- ดูข้อความที่ปักหมุดได้</t>
  </si>
  <si>
    <t>- สามารถกดข้อความที่ปักหมุดเพื่อกลับไปหาข้อความนั้นได้</t>
  </si>
  <si>
    <t>ค้นหาข้อความรูปแบบข้อความธรรมดา</t>
  </si>
  <si>
    <t>ค้นหาข้อความตามวันที่</t>
  </si>
  <si>
    <t>พิมพ์ข้อความในรูปแบบขึ้นบรรทัดใหม่ (Multi-line)</t>
  </si>
  <si>
    <t>พิมพ์ข้อความด้วยเสียง (Speech to text)</t>
  </si>
  <si>
    <t>จับภาพหน้าจอ</t>
  </si>
  <si>
    <t>- ครอบตัด (crop)</t>
  </si>
  <si>
    <t>- ส่งเข้าห้องแชท</t>
  </si>
  <si>
    <t>- ดาวน์โหลดไปยังเครื่อง</t>
  </si>
  <si>
    <t>- แชร์ไปที่ห้องแชทอื่นๆ</t>
  </si>
  <si>
    <t>- วาดด้วยปากกา</t>
  </si>
  <si>
    <t>- วาดด้วยรูปทรงสีเหลี่ยม,เส้นตรงและวงกลม</t>
  </si>
  <si>
    <t>- เพิ่มข้อความบนรูป</t>
  </si>
  <si>
    <t>- ย้อนกลับการแก้ไข (undo)</t>
  </si>
  <si>
    <t>- วาดลูกศร</t>
  </si>
  <si>
    <t>3. Omnichannel</t>
  </si>
  <si>
    <t>ช่องทางที่รองรับการเชื่อมต่อ</t>
  </si>
  <si>
    <t>- LINE</t>
  </si>
  <si>
    <t>- FACEBOOK page</t>
  </si>
  <si>
    <t>- Discord</t>
  </si>
  <si>
    <t>- Microsoft Team</t>
  </si>
  <si>
    <t>- Google drive</t>
  </si>
  <si>
    <t>- Calendar</t>
  </si>
  <si>
    <t>แสดงห้องแชทที่มีข้อความเข้ามาจากช่องทางที่รองรับการเชื่อมต่อ (Omnichannel)</t>
  </si>
  <si>
    <t>แสดงไอคอนที่มาของห้องแชทที่รับรอง</t>
  </si>
  <si>
    <t>แสดงชื่อของ LINE official</t>
  </si>
  <si>
    <t xml:space="preserve"> - รูปภาพตัวอย่าง</t>
  </si>
  <si>
    <t>แสดงชื่ื่อของผู้ใช้ Collabx ในนามของ account LINE (กรณีของช่องทาง LINE)</t>
  </si>
  <si>
    <t>แสดงไอคอนของข้อความเข้ามาจากช่องทางที่รองรับการเชื่อมต่อ (Omnichannel)</t>
  </si>
  <si>
    <t>รับส่งและแสดงข้อความในรูปแบบต่างๆไปยังช่องทางที่
รองรับการเชื่อมต่อ (Omnichannel)</t>
  </si>
  <si>
    <t>- ข้อความธรรมดา (Text)</t>
  </si>
  <si>
    <t>แสดงเฉพาะข้อความที่เป็นลิงค์ url</t>
  </si>
  <si>
    <t>สร้าง meeting การประชุม</t>
  </si>
  <si>
    <t>- Zoom</t>
  </si>
  <si>
    <t>- Google meet</t>
  </si>
  <si>
    <t>- แสดง calendar ของผู้ใช้</t>
  </si>
  <si>
    <t>4. Account &amp; Contact</t>
  </si>
  <si>
    <t>บัญชีและรายชื่อผู้ติดต่อ</t>
  </si>
  <si>
    <t>แสดงโปรไฟล์ของผู้ใช้</t>
  </si>
  <si>
    <t>- รูปโปรไฟล์</t>
  </si>
  <si>
    <t>- ชื่อ</t>
  </si>
  <si>
    <t>- สถานะออนไลน์</t>
  </si>
  <si>
    <t>- อีเมลล์</t>
  </si>
  <si>
    <t>- ข้อมูลทั่วไป
   - ชื่อ - นามสกุล
   - แผนก
   - ตำแหน่ง</t>
  </si>
  <si>
    <t>แก้ไขรูปโปรไฟล์</t>
  </si>
  <si>
    <t>แก้ไขข้อมูลทั่วไป</t>
  </si>
  <si>
    <t>เปลี่ยนสถานะออนไลน์</t>
  </si>
  <si>
    <t>แสดงโปรไฟล์ของผู้ใช้รายอื่นบน Collabx</t>
  </si>
  <si>
    <t>- ปุ่ม Direct message</t>
  </si>
  <si>
    <t>- ปุุ่มเมนู</t>
  </si>
  <si>
    <t>แสดงโปรไฟล์ของผู้ใช้บนช่องทางอื่นๆ</t>
  </si>
  <si>
    <t>- รูหัสลูกค้า(ID)</t>
  </si>
  <si>
    <t>ค้นหาผู้ใช้ด้วยชื่อ</t>
  </si>
  <si>
    <t>ค้นหาผู้ใช้ด้วยประเภทช่องทาง(Collabx, Line, etc.)</t>
  </si>
  <si>
    <t>ค้นหาผู้ใช้ด้วยแท็ก</t>
  </si>
  <si>
    <t>ติดแท็กให้ผู้ใช้รายอื่น</t>
  </si>
  <si>
    <t>ส่งข้อความไปยังผู้ใช้โดยตรง(Direct internal message)</t>
  </si>
  <si>
    <t>5.Ticket Management</t>
  </si>
  <si>
    <t>การจัดการ Ticket</t>
  </si>
  <si>
    <t>สร้าง Ticket อัตโนมัติจากข้อความที่เข้ามาผ่านช่องทางที่รองรับ(Omnichannel)</t>
  </si>
  <si>
    <t>แบ่งห้องแชทย่อย ตาม Ticket ที่เกิดขึ้น (Sub chat)</t>
  </si>
  <si>
    <t>- แสดงเฉพาะข้อความของบุคคล ตาม Sub chat</t>
  </si>
  <si>
    <t>- เริ่มต้นสนทนาโดยการกด start</t>
  </si>
  <si>
    <t>- Assign ticket ให้กับผู้ใช้ที่กด Start อัตโนมัติ</t>
  </si>
  <si>
    <t>- ไม่สามารถตอบกลับข้อความ ในห้องที่มีผู้ใช้คนอื่น Start ไปแล้ว</t>
  </si>
  <si>
    <t>- ต้องตอบกลับ ข้อความถึงจะสามารถปิด Ticket</t>
  </si>
  <si>
    <t>*พักการใช้งาน</t>
  </si>
  <si>
    <t>Assign ticket</t>
  </si>
  <si>
    <t>Assign ticket ให้กับผู้ใช้</t>
  </si>
  <si>
    <t>สามารถ Assign ticket ได้ตามสิทธิ์ของผู้ใช้</t>
  </si>
  <si>
    <t>มีแท็กบอกสถานะของTicket</t>
  </si>
  <si>
    <t>กำหนดความสำคัญของ Ticket (Priority)</t>
  </si>
  <si>
    <t>สามารถ Note ข้อมูลไว้ตาม Ticket</t>
  </si>
  <si>
    <t>แก้ไขหัวข้อหรือข้อมูลต่างของ Ticket</t>
  </si>
  <si>
    <t>แสดงจำนวน Ticket แยกตามสถานะ</t>
  </si>
  <si>
    <t>แสดง Ticket แบบตาราง</t>
  </si>
  <si>
    <t>แสดง Ticket แบบTimeline</t>
  </si>
  <si>
    <t>แสดงรายละเอียดภายใน Ticket</t>
  </si>
  <si>
    <t>กรองเพื่อแสดง Ticket ตามระยะเวลา (วัน, สัปดาห์, เดือน)</t>
  </si>
  <si>
    <t>กรองเพื่อแสดง Ticket ที่ได้รับมอบหมาย</t>
  </si>
  <si>
    <t>6. Channel</t>
  </si>
  <si>
    <t>Optional</t>
  </si>
  <si>
    <t>สร้างห้องแชทแบบ channel</t>
  </si>
  <si>
    <t>แสดงรายชื่อห้องแชท</t>
  </si>
  <si>
    <t>แสดงชื่อห้องแชท</t>
  </si>
  <si>
    <t>แสดงเวลาที่ห้องแชทมีการอัปเดต</t>
  </si>
  <si>
    <t>แสดงตัวอย่างข้อความล่าสุดในรูปแบบข้อความ</t>
  </si>
  <si>
    <t>ค้นหาห้องแชทด้วยชื่อห้อง</t>
  </si>
  <si>
    <t>ปิดหรือเปิดหน้าต่างในส่วนของรายชื่อห้องแชทแบบ channel</t>
  </si>
  <si>
    <t>กรองห้องแชทเรียงตามเวลาที่ห้องแชทมีการอัปเดต</t>
  </si>
  <si>
    <t>แสดงห้องแชทแบบ channel คู่กับห้องแชท</t>
  </si>
  <si>
    <t>แสดงข้อความในห้องแชทในรูปแบบ thread (ข้อความแบบฝั่งเดียวยาวลงมา)</t>
  </si>
  <si>
    <t>แสดงเฉพาะข้อความที่เป็นลิงค์</t>
  </si>
  <si>
    <t>แชร์ข้อความ</t>
  </si>
  <si>
    <t>- ค้นหาข้อความรูปแบบข้อความธรรมดา</t>
  </si>
  <si>
    <t>- ค้นหาข้อความตามวันที่</t>
  </si>
  <si>
    <t>เปิดหรือปิดหน้าต่างห้องแชทได้</t>
  </si>
  <si>
    <t>7. Collabx Management</t>
  </si>
  <si>
    <t xml:space="preserve">ตัวจัดการเชื่อมต่อกับ Omni channel </t>
  </si>
  <si>
    <t>- เชื่อมต่อกับ LINE OA</t>
  </si>
  <si>
    <t>- เพิ่มช่องทางการเชื่อมต่อ</t>
  </si>
  <si>
    <t>- ลบช่องทางการเชื่อมต่อ</t>
  </si>
  <si>
    <t>ตัวจัดการเชื่อมต่อกับ AI Agent</t>
  </si>
  <si>
    <t>จัดการข้อมูลโลเคชั่น</t>
  </si>
  <si>
    <t>ระบบจัดการข้อมูลของผู้ใช้ (User on collabx)</t>
  </si>
  <si>
    <t>ระบบจัดการกลุ่ม</t>
  </si>
  <si>
    <t>การจัดการ Permission &amp; Role ของผู้ใช้</t>
  </si>
  <si>
    <t>ระบบการจัดการแท็ก</t>
  </si>
  <si>
    <t>*ต้องทำ TAG บน Management ก่อน</t>
  </si>
  <si>
    <t>- แท็กของระบบ</t>
  </si>
  <si>
    <t xml:space="preserve">  - สร้างแท็ก</t>
  </si>
  <si>
    <t xml:space="preserve">  - แก้ไขแท็ก</t>
  </si>
  <si>
    <t xml:space="preserve">  - ลบแท็ก</t>
  </si>
  <si>
    <t>- แท็กของผู้ใช้กำหนดเอง</t>
  </si>
  <si>
    <t>8.Dashboard</t>
  </si>
  <si>
    <t>แดชบอร์ดสำหรับข้อมูลการวิเคราะห์</t>
  </si>
  <si>
    <t>- จำนวนแชททั้งหมด</t>
  </si>
  <si>
    <t>- จำนวนข้อความทั้งหมดที่เข้ามา</t>
  </si>
  <si>
    <t>- จำนวนข้้อความที่ตอบกลับ</t>
  </si>
  <si>
    <t>- จำนวนแชทที่ไม่มีการตอบกลับ ภายใน 5 นาที</t>
  </si>
  <si>
    <t>- จำนวนแชทที่ไม่มีการตอบกลับ ภายใน 30 นาที</t>
  </si>
  <si>
    <t>แดชบอร์ดสำหรับจัดการผู้ใช้งาน</t>
  </si>
  <si>
    <t>- จำนวนผู้ใช้งานทั้งหมด (Total Users)</t>
  </si>
  <si>
    <t>- จำนวน License ที่ใช้งาน/ทั้งหมด (Used/Total Licenses)</t>
  </si>
  <si>
    <t>- ผู้ใช้งานที่ Active/Inactive</t>
  </si>
  <si>
    <t>9. AI</t>
  </si>
  <si>
    <t>อ่านข้อความจากรูปภาพ(OCR)</t>
  </si>
  <si>
    <t>- ข้อความประเภทรูปภาพในห้องแชท</t>
  </si>
  <si>
    <t>- รูปภาพใน gallery</t>
  </si>
  <si>
    <t>สร้างช่องทาง AI Assistant เพื่อเป็นช่องทางภายนอกเข้ามาอย่างสะดวกมากขึ้น</t>
  </si>
  <si>
    <t>AI Agent</t>
  </si>
  <si>
    <t>- ตอบคำถามจาก knowledge base ตั้งต้น</t>
  </si>
  <si>
    <t>- ค้นหาข้อมูลและช่วยตอบคำถามแทนผู้ใช้ Collabx</t>
  </si>
  <si>
    <t>Personal AI</t>
  </si>
  <si>
    <t>- ตอบคำถามผู้ใช้ Collabx</t>
  </si>
  <si>
    <t>- ข้อความธรรมดา (text)</t>
  </si>
  <si>
    <t>- ข้อความประเภทรูปภาพ</t>
  </si>
  <si>
    <t>- พิมพ์ข้อความด้วยเสียง(Speech to text)</t>
  </si>
  <si>
    <t>- ค้นหาข้อมูลจากอินเทอร์เน็ต</t>
  </si>
  <si>
    <t xml:space="preserve">เพิ่ม ลบ แก้ไข knowledge base </t>
  </si>
  <si>
    <t>จัดเรียงรูปแบบข้อความและแก้ไขคำผิดก่อนที่จะส่ง</t>
  </si>
  <si>
    <t>10.Notification</t>
  </si>
  <si>
    <t>แจ้งเตือนด้วยเสียง</t>
  </si>
  <si>
    <t>ตั้งเวลาแจ้งเตือนห้องแชท</t>
  </si>
  <si>
    <t>แจ้งเตือนเมื่อมีข้อความเข้า</t>
  </si>
  <si>
    <t>- ห้องแชท</t>
  </si>
  <si>
    <t>- ticket</t>
  </si>
  <si>
    <t>- channel</t>
  </si>
  <si>
    <t>แจ้งเตือนเมื่อพบข้อผิดพลาดในการใช้งาน</t>
  </si>
  <si>
    <t>11. Multiple view</t>
  </si>
  <si>
    <t>เพิ่มห้องแชทหรือห้องแชทแบบ channel มาเปิดเป็นแชทคู่ภายในห้อง</t>
  </si>
  <si>
    <t>ปิดห้องแชทหรือห้องแชทแบบ channel ที่เปิดเป็นแชทคู่ภายในห้อง</t>
  </si>
  <si>
    <t>จดจำห้องแชทหรือห้องแชทแบบ channel ที่เปิดเป็นแชทคู่ภายในห้อง</t>
  </si>
  <si>
    <t>สามารถส่งข้อความในทุกรูปแบบเหมือนกับห้องแชทหรือห้องแชทแบบ channel ปกติ</t>
  </si>
  <si>
    <t>12. Storage</t>
  </si>
  <si>
    <t xml:space="preserve">Collabx Space </t>
  </si>
  <si>
    <t>- เก็บข้อความที่ต้องการไว้ในห้องส่วนตัวแบบถาวร</t>
  </si>
  <si>
    <t>- กดที่ข้อความที่เก็บไว้กลับไปยังต้นทางได้</t>
  </si>
  <si>
    <t>- ดาวน์โหลดข้อความประเภทไฟล์หรือรูปภาพ</t>
  </si>
  <si>
    <t>- ดูตัวอย่างข้อความประเภทรูปภาพหรือไฟล์</t>
  </si>
  <si>
    <t>13. Tracking</t>
  </si>
  <si>
    <t>ติดตามห้องแชทที่มีการเปิด</t>
  </si>
  <si>
    <t>ติดตามการสนทนาของผู้ใช้ Collabx</t>
  </si>
  <si>
    <t>ติดตามไทม์ไลน์การดาวน์โหลดและการส่งต่อไฟล์</t>
  </si>
  <si>
    <t>14. Data policy</t>
  </si>
  <si>
    <t>ป้องกันการจับภาพในส่วนที่เป็นข้อมูลที่สำคัญ</t>
  </si>
  <si>
    <t>Sumary</t>
  </si>
  <si>
    <t>จำนวน Features ทั้งหมด</t>
  </si>
  <si>
    <t>ATC ต้องการใน Phase1</t>
  </si>
  <si>
    <t>CollabX ทำได้ ณ ตอนนี้</t>
  </si>
  <si>
    <t xml:space="preserve">ส่วนต่างที่ต้องส่งใน Phase 1 </t>
  </si>
  <si>
    <t>ที่ต้องส่งทั้งหมด เหลือ</t>
  </si>
  <si>
    <t>Collabx Product Features Plus + Mobile</t>
  </si>
  <si>
    <t>Feature Description</t>
  </si>
  <si>
    <t>Delivery phase</t>
  </si>
  <si>
    <t>Task</t>
  </si>
  <si>
    <t>Weight Score</t>
  </si>
  <si>
    <t>Estimated effort required to deliver [day(s)]</t>
  </si>
  <si>
    <t>TBD : To be discussed</t>
  </si>
  <si>
    <t xml:space="preserve">ภูษิตเช็คเรื่องเก็บ password ไว้ที่ Redis และทำ API </t>
  </si>
  <si>
    <t>TBD</t>
  </si>
  <si>
    <t>Backend ปรับแก้ Flow สำหรับแสดง Cption</t>
  </si>
  <si>
    <t>ยังไม่ได้ทำส่วนของ User Tag</t>
  </si>
  <si>
    <t>Collabx Storage Space Management</t>
  </si>
  <si>
    <t>จำนวน Feature Items ทั้งหมด</t>
  </si>
  <si>
    <t>ZZZ</t>
  </si>
  <si>
    <t>Require to deliver in P1 (Mutual agreed with ATC)</t>
  </si>
  <si>
    <t xml:space="preserve">Value in Phase </t>
  </si>
  <si>
    <t>XXX</t>
  </si>
  <si>
    <t>Finished Task in P1</t>
  </si>
  <si>
    <t xml:space="preserve">ส่วนต่าง Phase 1 </t>
  </si>
  <si>
    <t>YYY</t>
  </si>
  <si>
    <r>
      <rPr>
        <rFont val="Sarabun"/>
        <color rgb="FFFF00FF"/>
        <sz val="13.0"/>
      </rPr>
      <t>XXX</t>
    </r>
    <r>
      <rPr>
        <rFont val="Sarabun"/>
        <color theme="1"/>
        <sz val="13.0"/>
      </rPr>
      <t xml:space="preserve"> + </t>
    </r>
    <r>
      <rPr>
        <rFont val="Sarabun"/>
        <color rgb="FF4A86E8"/>
        <sz val="13.0"/>
      </rPr>
      <t>YYY</t>
    </r>
  </si>
  <si>
    <t>Collabx Mobile Product Features</t>
  </si>
  <si>
    <t>Mobile</t>
  </si>
  <si>
    <t>Test</t>
  </si>
  <si>
    <t>Tester Note</t>
  </si>
  <si>
    <t>Done</t>
  </si>
  <si>
    <t>Minimun</t>
  </si>
  <si>
    <t>Feature Not Available</t>
  </si>
  <si>
    <t>เข้าสู่ระบบด้วย OTP</t>
  </si>
  <si>
    <t>เข้าสู่ระบบด้วย TOTP</t>
  </si>
  <si>
    <t>To Do</t>
  </si>
  <si>
    <t>เก็บข้อมูล Location เมื่อเข้าสู่ระบบ</t>
  </si>
  <si>
    <t>Tab Navigation</t>
  </si>
  <si>
    <t>แสดง Tab Bar Menu</t>
  </si>
  <si>
    <t>Tab Chats (Recent Chat)</t>
  </si>
  <si>
    <t>- แสดง Badge ข้อความที่ไม่ได้อ่าน (Chats)</t>
  </si>
  <si>
    <t>- สามารถกด Tab ซ้ำเพื่อ Scroll-to-latest unread message</t>
  </si>
  <si>
    <t>Tab Settings (Setting Chat)</t>
  </si>
  <si>
    <t>- ปรับเลือกหัวข้อ Tab Bar (Max. 5)</t>
  </si>
  <si>
    <t>P3</t>
  </si>
  <si>
    <t>- สามารถปรับการแสดง New UI</t>
  </si>
  <si>
    <t>Recent Chat</t>
  </si>
  <si>
    <t>- ข้อความธรรมดา</t>
  </si>
  <si>
    <t>- ข้อความส่งสติกเกอร์</t>
  </si>
  <si>
    <t>- ข้อความส่งรูปภาพ</t>
  </si>
  <si>
    <t>- ข้อความส่งวิดีโอ</t>
  </si>
  <si>
    <t>- ข้อความส่งไฟล์</t>
  </si>
  <si>
    <t>- ข้อความส่งข้อความเสียง</t>
  </si>
  <si>
    <t>- ข้อความแชร์ตำแหน่ง Location</t>
  </si>
  <si>
    <t>- ข้อความแชร์ Mention</t>
  </si>
  <si>
    <t>แสดงวันที่ของห้องแชท</t>
  </si>
  <si>
    <t>ปักหมุดห้องแชท (Pin Group Chat)</t>
  </si>
  <si>
    <t>แสดง View ของห้องแชท (View)</t>
  </si>
  <si>
    <t>แสดงปุ่ม Scroll-to-Position</t>
  </si>
  <si>
    <t>Search Chat</t>
  </si>
  <si>
    <t>ค้นหาห้องแชท</t>
  </si>
  <si>
    <t>- All</t>
  </si>
  <si>
    <t>- ค้นหาห้องแชทด้วยชื่อ</t>
  </si>
  <si>
    <t>- ค้นหาห้องแชทด้วยตัวอย่างข้อความ</t>
  </si>
  <si>
    <t>แสดงหน้าเฉพาะสำหรับการ Search Chat</t>
  </si>
  <si>
    <t>Chat Room</t>
  </si>
  <si>
    <t>รับ/ส่ง และแสดงข้อความในรูปแบบต่างๆ</t>
  </si>
  <si>
    <t>- ข้อความที่มีการตอบกลับ (Reply)</t>
  </si>
  <si>
    <t>- ข้อความไฟล์: pdf, doc, docx, csv, xml, pdf, ppt, pptx, rar, txt, 
   xls, xlsx, zip, 7z, md, json, html, css, js, go, py, java, 
   c, cpp, h, sh, bat, yml, yaml, toml, ini</t>
  </si>
  <si>
    <t>- ข้อความวิดิโอ: mp4, mov, avi, mkv, webm, flv, wmv, mpg, mpeg, m4v</t>
  </si>
  <si>
    <t>- ข้อความรูปภาพ: gif, jpeg, jpg, png</t>
  </si>
  <si>
    <t>- ข้อความสติ๊กเกอร์</t>
  </si>
  <si>
    <t>- ข้อความตำแหน่ง Location</t>
  </si>
  <si>
    <t>- ข้อความลิงค์ URL</t>
  </si>
  <si>
    <t>- ข้อความ Mention ผู้ใช้</t>
  </si>
  <si>
    <t>แสดงสถานะการอ่านในแต่ละข้อความที่ส่งออกไป (Read By)</t>
  </si>
  <si>
    <t>แสดงแถบที่ข้อความที่ยังไม่ได้อ่าน (Unread Message Below)</t>
  </si>
  <si>
    <t xml:space="preserve">เข้าห้องแล้วเลื่อนไปยังข้อความแรกที่ยังไม่ได้อ่าน </t>
  </si>
  <si>
    <t>แสดงข้อความการประกาศ (Announcement)</t>
  </si>
  <si>
    <t>แสดงเมนูบริบท (Context Menu)</t>
  </si>
  <si>
    <t>- แสดงคัดลอกข้อความ (Copy)</t>
  </si>
  <si>
    <t>- แสดงเลือกข้อความ (Select)</t>
  </si>
  <si>
    <t>- แสดงดาวน์โหลดไฟล์และรูปภาพ (Download)</t>
  </si>
  <si>
    <t>- แสดงตอบกลับข้อความ (Reply)</t>
  </si>
  <si>
    <t>- แสดงแชร์ข้อความ (Shared)</t>
  </si>
  <si>
    <t>- แสดงปักหมุดข้อความ (Pin)</t>
  </si>
  <si>
    <t>- แสดงแปลงภาพข้อความ (OCR)</t>
  </si>
  <si>
    <t>- แสดงยกเลิกข้อความ (Unsend)</t>
  </si>
  <si>
    <t>- แสดงลบข้อความส่วนตัว (Delete)</t>
  </si>
  <si>
    <t>แสดงรูปภาพในแบบ Image Viewer</t>
  </si>
  <si>
    <t>- แสดงรูปภาพ (Information)</t>
  </si>
  <si>
    <t>- Zooming รูปภาพ</t>
  </si>
  <si>
    <t>- แสดงแปลงภาพข้อความ OCR</t>
  </si>
  <si>
    <t>- แสดงลบรูปภาพ</t>
  </si>
  <si>
    <t>- แสดงแชร์รูปภาพไปที่ห้องแชทอื่นๆ</t>
  </si>
  <si>
    <t>- แสดงดาวน์โหลดไฟล์</t>
  </si>
  <si>
    <t>แสดงวิดีโอในแบบ Video Viewer</t>
  </si>
  <si>
    <t>- แสดงวิดีโอ (Information)</t>
  </si>
  <si>
    <t>- แสดงลบวิดีโอ</t>
  </si>
  <si>
    <t>- แสดงแชร์วิดีโอไปที่ห้องแชทอื่นๆ</t>
  </si>
  <si>
    <t>พิมพ์ข้อความด้วยเสียง (Speech-to-text)</t>
  </si>
  <si>
    <t>- แสดงครอบตัด (Crop)</t>
  </si>
  <si>
    <t>- แสดงดาวน์โหลดรูปภาพ</t>
  </si>
  <si>
    <t>- แสดงแชร์ไปที่ห้องแชทอื่น</t>
  </si>
  <si>
    <t>- แสดงวาดด้วยปากกา</t>
  </si>
  <si>
    <t>- แสดงวาดด้วยรูปทรงสีเหลี่ยม,เส้นตรงและวงกลม</t>
  </si>
  <si>
    <t>- แสดงเพิ่มข้อความบนรูปภาพ</t>
  </si>
  <si>
    <t>- แสดงวาดลูกศร</t>
  </si>
  <si>
    <t>- แสดงย้อนกลับการแก้ไข (Undo)</t>
  </si>
  <si>
    <t>- แสดงส่งเข้าห้องแชท</t>
  </si>
  <si>
    <t>เมนูกล้อง</t>
  </si>
  <si>
    <t>- แสดงถ่ายเป็นรูปภาพ</t>
  </si>
  <si>
    <t>- แสดงถ่ายเป็นวิดิโอ</t>
  </si>
  <si>
    <t xml:space="preserve">- แสดง Information Media </t>
  </si>
  <si>
    <t>เมนูอัลบั้ม</t>
  </si>
  <si>
    <t>- แสดงรูปภาพและวิดีโอทั้งหมดในเครื่อง</t>
  </si>
  <si>
    <t>- เลือกรูปภาพและวิดีโอหลายรูป</t>
  </si>
  <si>
    <t>- แสดงรูปภาพและวิดีโอ (Information)</t>
  </si>
  <si>
    <t>Rich Menu Bar</t>
  </si>
  <si>
    <t xml:space="preserve">- </t>
  </si>
  <si>
    <t>Chat Info</t>
  </si>
  <si>
    <t>แสดงชื่อห้อง/รูปภาพของห้อง/แท็กของห้องแชท</t>
  </si>
  <si>
    <t>แสดงข้อความรูปภาพ/วิดีโอ ในรูปแบบ Gallery</t>
  </si>
  <si>
    <t>แสดงข้อความที่เป็นไฟล์</t>
  </si>
  <si>
    <t>Chat Pins</t>
  </si>
  <si>
    <t>- แสดงข้อความที่ปักหมุด</t>
  </si>
  <si>
    <t>- แสดงข้อความรูปภาพที่ปักหมุด</t>
  </si>
  <si>
    <t>- สามารถกดข้อความที่ปักหมุดเพื่อกลับไปหาข้อความนั้น (Redirect-to-Message )</t>
  </si>
  <si>
    <t>แสดงห้องแชทที่มาจากช่องทางที่รองรับ (LINE)</t>
  </si>
  <si>
    <t>แสดงชื่อและรูปภาพของผู้รับและส่งข้อความที่มาจากช่องทางที่รองรับ</t>
  </si>
  <si>
    <t>แสดงไอคอนของข้อความที่มาจากช่องทางที่รองรับ</t>
  </si>
  <si>
    <t>แสดงรายชื่อสมาชิกภายในห้องที่มาจากช่องทางที่รองรับ</t>
  </si>
  <si>
    <t>4. Ticket Management</t>
  </si>
  <si>
    <t>#TBD</t>
  </si>
  <si>
    <t>5. Account &amp; Contact</t>
  </si>
  <si>
    <t>Profile Info</t>
  </si>
  <si>
    <t>- แสดงรูปโปรไฟล์</t>
  </si>
  <si>
    <t>- แสดงชื่อผู้ใช้งาน</t>
  </si>
  <si>
    <t>- แสดงสถานะออนไลน์</t>
  </si>
  <si>
    <t>- แสดงอีเมลล์</t>
  </si>
  <si>
    <t>- แสดงข้อมูลทั่วไป (ชื่อ-นามสกุล, ตำแหน่ง, etc.)</t>
  </si>
  <si>
    <t>Profile Member</t>
  </si>
  <si>
    <t>แสดงโปรไฟล์ของผู้ใช้รายอื่น</t>
  </si>
  <si>
    <t>แสดงโปรไฟล์ของผู้ใช้บนช่องทางที่รองรับ</t>
  </si>
  <si>
    <t>- แสดงชื่อผูู้้ใช้งาน</t>
  </si>
  <si>
    <t>- แสดงรหัสผู้ใช้งาน (ID)</t>
  </si>
  <si>
    <t>ค้นหาผู้ใช้ด้วยประเภทช่องทางที่รองรับ (Collabx, Line, etc.)</t>
  </si>
  <si>
    <t>แสดงแท็กผู้ใช้งาน</t>
  </si>
  <si>
    <t>6. AI Assistant</t>
  </si>
  <si>
    <t>- ข้อความรูปภาพ</t>
  </si>
  <si>
    <t>- ข้อความไฟล์</t>
  </si>
  <si>
    <t>แสดง Side Bar Menu</t>
  </si>
  <si>
    <t>- ปุ่มเริ่มต้นการสนทนา (New Chat)</t>
  </si>
  <si>
    <t>- แสดงห้องประวัติแชท</t>
  </si>
  <si>
    <t>7.Setting</t>
  </si>
  <si>
    <t>การตั้งค่าของระบบ</t>
  </si>
  <si>
    <t>8.Notification</t>
  </si>
  <si>
    <t>แจ้งเตือนเมื่อมีข้อความที่เข้ามา</t>
  </si>
  <si>
    <t>P2</t>
  </si>
  <si>
    <t>แจ้งเตือนเมื่อมีการอัปเดตข่าวสาร</t>
  </si>
  <si>
    <t>แจ้งเตือนเมื่อ Network Reconnected</t>
  </si>
  <si>
    <t>9. Storage</t>
  </si>
  <si>
    <t>10. Data policy</t>
  </si>
  <si>
    <t>11. System</t>
  </si>
  <si>
    <t>แสดงสถานะการเชื่อมต่อกับระบบ (Connection)</t>
  </si>
  <si>
    <t>สามารถปรับ Theme Mode</t>
  </si>
  <si>
    <t>Require to deliver in P1</t>
  </si>
  <si>
    <r>
      <rPr>
        <rFont val="Sarabun"/>
        <color theme="1"/>
        <sz val="13.0"/>
      </rPr>
      <t xml:space="preserve">Finished </t>
    </r>
    <r>
      <rPr>
        <rFont val="Sarabun"/>
        <b/>
        <color theme="1"/>
        <sz val="13.0"/>
      </rPr>
      <t>MVP</t>
    </r>
    <r>
      <rPr>
        <rFont val="Sarabun"/>
        <color theme="1"/>
        <sz val="13.0"/>
      </rPr>
      <t xml:space="preserve"> Task in P1</t>
    </r>
  </si>
  <si>
    <t>% Weight Score</t>
  </si>
  <si>
    <t xml:space="preserve">- แสดงข้อความผู้ใช้ ส่งรูป,  ส่งไฟล์ </t>
  </si>
  <si>
    <t>แสดง Location เป็น Text แต่ยัง ไม่ได้แสดง Map thumnal และ Diret link to google map</t>
  </si>
  <si>
    <t>ถ่ายรูป</t>
  </si>
  <si>
    <t>5. AI</t>
  </si>
  <si>
    <t>6.Notification</t>
  </si>
  <si>
    <t>7. Storage</t>
  </si>
  <si>
    <t>8. Tracking</t>
  </si>
  <si>
    <t>9. Data policy</t>
  </si>
  <si>
    <r>
      <rPr>
        <rFont val="Sarabun"/>
        <color rgb="FFFF00FF"/>
        <sz val="13.0"/>
      </rPr>
      <t>XXX</t>
    </r>
    <r>
      <rPr>
        <rFont val="Sarabun"/>
        <color theme="1"/>
        <sz val="13.0"/>
      </rPr>
      <t xml:space="preserve"> + </t>
    </r>
    <r>
      <rPr>
        <rFont val="Sarabun"/>
        <color rgb="FF4A86E8"/>
        <sz val="13.0"/>
      </rPr>
      <t>YYY</t>
    </r>
  </si>
  <si>
    <t>ผลการทดสอบ</t>
  </si>
  <si>
    <t>ผ่าน</t>
  </si>
  <si>
    <t>ไม่ผ่าน</t>
  </si>
  <si>
    <t>หมายเหตุ</t>
  </si>
  <si>
    <t>Internal</t>
  </si>
  <si>
    <t>Internal / ลูกค้ายกเลิกเรามองไม่เห็น =&gt; ต้อง Monitor ในกลุ่มไลน์</t>
  </si>
  <si>
    <t>ย้ายข้อความไม่ได้</t>
  </si>
  <si>
    <t>ต้องปุ่มย้อนกลับอย่างเดียว</t>
  </si>
  <si>
    <t>ู</t>
  </si>
  <si>
    <t xml:space="preserve">แสดงข้อมูลอย่างเดียว </t>
  </si>
  <si>
    <t>การแสดงในไลน์เป็น BOT อยู่</t>
  </si>
  <si>
    <t>ไม่สามารถแก้ไขได้</t>
  </si>
  <si>
    <t>My Contact : Collab-X</t>
  </si>
  <si>
    <t>ต้อง Filter เอง</t>
  </si>
  <si>
    <t>แสดงข้อมูลอย่างเดียว</t>
  </si>
  <si>
    <t>ตรวจเช็คอีกครั้ง</t>
  </si>
  <si>
    <t xml:space="preserve">My Contact : Customer </t>
  </si>
  <si>
    <t>ต้องการเปิด ticket โดยแบ่งตามรถแต่ละคัน</t>
  </si>
  <si>
    <t>ต้องการแยก Ticket โดยแบ่งตามรถแต่ละเคัน</t>
  </si>
  <si>
    <t>- เริ่มต้นสนทนาโดยการกด start ticket</t>
  </si>
  <si>
    <t>ต้องการให้สามารถ Assign ให้คนอื่นได้</t>
  </si>
  <si>
    <t>Miss, Overdue etc.</t>
  </si>
  <si>
    <t>monitor สถานะต่างใน ticket</t>
  </si>
  <si>
    <t>แสดงข้อมูลต่างๆที่ทำงาน สามารถ export ได้</t>
  </si>
  <si>
    <t>Multi Chat / Tab</t>
  </si>
  <si>
    <t>Autocorp requirement</t>
  </si>
  <si>
    <t>Issue</t>
  </si>
  <si>
    <t>Login</t>
  </si>
  <si>
    <t xml:space="preserve"> - Login with username/password</t>
  </si>
  <si>
    <t xml:space="preserve"> - Logout</t>
  </si>
  <si>
    <t xml:space="preserve"> - Force logout</t>
  </si>
  <si>
    <t>2. Conversation Management</t>
  </si>
  <si>
    <t>Chat Features</t>
  </si>
  <si>
    <t xml:space="preserve"> - Pin rooms {Mine chat)</t>
  </si>
  <si>
    <t>* Backend</t>
  </si>
  <si>
    <t>Channel chat</t>
  </si>
  <si>
    <t xml:space="preserve"> - Mark all messages as read</t>
  </si>
  <si>
    <t xml:space="preserve"> - Marking tag</t>
  </si>
  <si>
    <t xml:space="preserve"> - Sorting list chatroom</t>
  </si>
  <si>
    <t xml:space="preserve"> - Add channel</t>
  </si>
  <si>
    <t xml:space="preserve"> - Change online status</t>
  </si>
  <si>
    <t xml:space="preserve"> - Remove channel</t>
  </si>
  <si>
    <t xml:space="preserve"> - Filter search</t>
  </si>
  <si>
    <t xml:space="preserve"> - Invite member</t>
  </si>
  <si>
    <t>ต้องทำระบบ tag ให้สำเร็จก่อน</t>
  </si>
  <si>
    <t>Multiple view</t>
  </si>
  <si>
    <t>3. Messaging</t>
  </si>
  <si>
    <t>Message Types</t>
  </si>
  <si>
    <t xml:space="preserve"> - Text</t>
  </si>
  <si>
    <t xml:space="preserve"> - Image</t>
  </si>
  <si>
    <t xml:space="preserve"> - File</t>
  </si>
  <si>
    <t xml:space="preserve"> - Video</t>
  </si>
  <si>
    <t xml:space="preserve"> - Sticker</t>
  </si>
  <si>
    <t xml:space="preserve"> - Location</t>
  </si>
  <si>
    <t>Message Actions</t>
  </si>
  <si>
    <t xml:space="preserve"> - Seach messge by text</t>
  </si>
  <si>
    <t xml:space="preserve"> - Search messge by date (Timeline)</t>
  </si>
  <si>
    <t xml:space="preserve"> - Reply message</t>
  </si>
  <si>
    <t xml:space="preserve"> - Share message</t>
  </si>
  <si>
    <t xml:space="preserve"> - Drag&amp;drop file</t>
  </si>
  <si>
    <t xml:space="preserve"> - Delete message (TCM) : Internal</t>
  </si>
  <si>
    <t xml:space="preserve"> - Unsend message (TCM) : Internal</t>
  </si>
  <si>
    <t xml:space="preserve"> - Pin message</t>
  </si>
  <si>
    <t xml:space="preserve"> - Copy message (Text only)</t>
  </si>
  <si>
    <t xml:space="preserve"> - Mention</t>
  </si>
  <si>
    <t>mention ได้เฉพาะภายใน Collabx ก่อน</t>
  </si>
  <si>
    <t>4. Media Handing</t>
  </si>
  <si>
    <t>Image Management</t>
  </si>
  <si>
    <t xml:space="preserve"> - Preview image</t>
  </si>
  <si>
    <t xml:space="preserve"> - Image editor</t>
  </si>
  <si>
    <t>ใช้ได้เบื้องต้น</t>
  </si>
  <si>
    <t xml:space="preserve"> - Download image</t>
  </si>
  <si>
    <t xml:space="preserve"> - Gallery view</t>
  </si>
  <si>
    <t>File management</t>
  </si>
  <si>
    <t xml:space="preserve"> - Download file</t>
  </si>
  <si>
    <t xml:space="preserve"> 5. Contact</t>
  </si>
  <si>
    <t>Contact Management</t>
  </si>
  <si>
    <t xml:space="preserve"> - Display list contact (CollabX and external)</t>
  </si>
  <si>
    <t xml:space="preserve"> - Search contact (by name, internal or external)</t>
  </si>
  <si>
    <t>- Search contact (by tags)</t>
  </si>
  <si>
    <t>admin tag</t>
  </si>
  <si>
    <t xml:space="preserve"> - Edit contact</t>
  </si>
  <si>
    <t xml:space="preserve"> - Direct message</t>
  </si>
  <si>
    <t xml:space="preserve"> - Delete contact</t>
  </si>
  <si>
    <t>ให้ไปใช้งานที่ User management</t>
  </si>
  <si>
    <t xml:space="preserve"> - Add contact</t>
  </si>
  <si>
    <t>6. Profile Management</t>
  </si>
  <si>
    <t>Settings</t>
  </si>
  <si>
    <t xml:space="preserve"> - Update Profile</t>
  </si>
  <si>
    <t xml:space="preserve"> - Change Profile image</t>
  </si>
  <si>
    <t xml:space="preserve"> - Change Password</t>
  </si>
  <si>
    <t>7. Notifications</t>
  </si>
  <si>
    <t>Alert System</t>
  </si>
  <si>
    <t xml:space="preserve"> - Music alarm</t>
  </si>
  <si>
    <t>8. AI &amp; Assistance</t>
  </si>
  <si>
    <t>AI Features</t>
  </si>
  <si>
    <t xml:space="preserve"> - OCR</t>
  </si>
  <si>
    <t xml:space="preserve"> - Assistant chat</t>
  </si>
  <si>
    <t xml:space="preserve"> - AI Agent</t>
  </si>
  <si>
    <t xml:space="preserve"> - Personal AI of agent</t>
  </si>
  <si>
    <t>9. Ticket Management</t>
  </si>
  <si>
    <t>Ticket Creation</t>
  </si>
  <si>
    <t xml:space="preserve"> - Auto create ticket</t>
  </si>
  <si>
    <t>Ticket Viewing</t>
  </si>
  <si>
    <t xml:space="preserve"> - View ticket (List)</t>
  </si>
  <si>
    <t xml:space="preserve"> - View ticket (Card)</t>
  </si>
  <si>
    <t xml:space="preserve"> - Ticket filters</t>
  </si>
  <si>
    <t>Ticket Actions</t>
  </si>
  <si>
    <t xml:space="preserve"> - Reply message for answer ticket</t>
  </si>
  <si>
    <t>ปรับการ Reply ทุกข้อความออกก่อน</t>
  </si>
  <si>
    <t xml:space="preserve"> - Edit ticket detail</t>
  </si>
  <si>
    <t xml:space="preserve"> - Setup priority, assignee, due date</t>
  </si>
  <si>
    <t xml:space="preserve"> - Comment(Note)</t>
  </si>
  <si>
    <t xml:space="preserve"> - Comment</t>
  </si>
  <si>
    <t xml:space="preserve"> - Close ticket</t>
  </si>
  <si>
    <t xml:space="preserve"> - Sub conversatin by ticket</t>
  </si>
  <si>
    <t xml:space="preserve"> - Ticket duration (time)</t>
  </si>
  <si>
    <t xml:space="preserve"> - Ticket Timeline</t>
  </si>
  <si>
    <t>*</t>
  </si>
  <si>
    <t>10. Dashboard</t>
  </si>
  <si>
    <t>Analytics</t>
  </si>
  <si>
    <t xml:space="preserve"> - Total chats</t>
  </si>
  <si>
    <t xml:space="preserve"> - Incoming chats</t>
  </si>
  <si>
    <t xml:space="preserve"> - Outgoing chats</t>
  </si>
  <si>
    <t xml:space="preserve"> - Missed</t>
  </si>
  <si>
    <t xml:space="preserve"> - Expired</t>
  </si>
  <si>
    <t xml:space="preserve"> - Bot reply</t>
  </si>
  <si>
    <t xml:space="preserve"> - Avg chat per agent</t>
  </si>
  <si>
    <t xml:space="preserve"> - New and old contact</t>
  </si>
  <si>
    <t xml:space="preserve"> - Total block</t>
  </si>
  <si>
    <t>Business Metrics</t>
  </si>
  <si>
    <t xml:space="preserve"> - User License</t>
  </si>
  <si>
    <t xml:space="preserve"> - Chat Users</t>
  </si>
  <si>
    <t xml:space="preserve"> - Chat Groups</t>
  </si>
  <si>
    <t xml:space="preserve"> - Open bill (Today, month, years)</t>
  </si>
  <si>
    <t xml:space="preserve"> - Close sell (Today, month, years)</t>
  </si>
  <si>
    <t xml:space="preserve"> - Duration hand over</t>
  </si>
  <si>
    <t>11. LINE Integration</t>
  </si>
  <si>
    <t>Message types Support</t>
  </si>
  <si>
    <t>Actions</t>
  </si>
  <si>
    <t xml:space="preserve"> - Copy message</t>
  </si>
  <si>
    <t xml:space="preserve">12. Management </t>
  </si>
  <si>
    <t>Admin Controls</t>
  </si>
  <si>
    <t>(Omni management)</t>
  </si>
  <si>
    <t xml:space="preserve"> - Channel connet (LINE OA)</t>
  </si>
  <si>
    <t xml:space="preserve"> - AI Agent control</t>
  </si>
  <si>
    <t xml:space="preserve"> - Login location</t>
  </si>
  <si>
    <t xml:space="preserve"> - User management</t>
  </si>
  <si>
    <t xml:space="preserve"> - Group management</t>
  </si>
  <si>
    <t>13.Report</t>
  </si>
  <si>
    <t>Analytics Reports (Example)</t>
  </si>
  <si>
    <t xml:space="preserve"> - Chat analysis</t>
  </si>
  <si>
    <t xml:space="preserve"> - Agent analysis</t>
  </si>
  <si>
    <t xml:space="preserve"> - Ticket analysis</t>
  </si>
  <si>
    <t>14.Tag Management</t>
  </si>
  <si>
    <t>Tag</t>
  </si>
  <si>
    <t>*เพิ่มขึ้นมาเนื่องจากมี requirement เรื่อง tag</t>
  </si>
  <si>
    <t>- Admin tag</t>
  </si>
  <si>
    <t xml:space="preserve">  - create</t>
  </si>
  <si>
    <t xml:space="preserve">  - update</t>
  </si>
  <si>
    <t xml:space="preserve">  - delete</t>
  </si>
  <si>
    <t>- User tag</t>
  </si>
  <si>
    <t>ปักหมุดข้อความ (แยกตาม account)</t>
  </si>
  <si>
    <t>แสดงชื่อของผู้ใช้ Collabx ในนามของ account LINE (กรณีของช่องทาง LINE)</t>
  </si>
  <si>
    <t>Assign ticket (addmin สามารถ assign ให้กับผู้อื่นได้)</t>
  </si>
  <si>
    <t>Features</t>
  </si>
  <si>
    <t>Need</t>
  </si>
  <si>
    <t>CheckList</t>
  </si>
  <si>
    <t>Manday</t>
  </si>
  <si>
    <t>DOING</t>
  </si>
  <si>
    <t xml:space="preserve"> - Pin group</t>
  </si>
  <si>
    <t xml:space="preserve">TO DO </t>
  </si>
  <si>
    <t xml:space="preserve"> - Multiple view</t>
  </si>
  <si>
    <t xml:space="preserve"> - Login with CollabX authenticator</t>
  </si>
  <si>
    <t xml:space="preserve"> - Sorting list messages</t>
  </si>
  <si>
    <t>* internal</t>
  </si>
  <si>
    <t>tag</t>
  </si>
  <si>
    <t>14. Other Support</t>
  </si>
  <si>
    <t>C-Smart</t>
  </si>
  <si>
    <t>Rich menu</t>
  </si>
  <si>
    <t>Conversation</t>
  </si>
  <si>
    <t xml:space="preserve"> - Chatting</t>
  </si>
  <si>
    <t>Messaging</t>
  </si>
  <si>
    <t>- File (Line)</t>
  </si>
  <si>
    <t>Fixed bug</t>
  </si>
  <si>
    <t>Ticket</t>
  </si>
  <si>
    <t>- fetch message</t>
  </si>
  <si>
    <t>- Assign agent</t>
  </si>
  <si>
    <t>- Filtter sale ticket</t>
  </si>
  <si>
    <t>Cosmetric</t>
  </si>
  <si>
    <t>Chatroom</t>
  </si>
  <si>
    <t>- Bubble</t>
  </si>
  <si>
    <t>- Text area</t>
  </si>
  <si>
    <t>- Button mode(Line)</t>
  </si>
  <si>
    <t>Ticket dashboard</t>
  </si>
  <si>
    <t>Layout</t>
  </si>
  <si>
    <t xml:space="preserve"> - File(from line)</t>
  </si>
  <si>
    <t>*อาจมีการปรับรูปแบบการทำงานให้เหมาะสม</t>
  </si>
  <si>
    <t>- รูปภาพใน gallery(OCR)</t>
  </si>
  <si>
    <t>P4</t>
  </si>
  <si>
    <t>No</t>
  </si>
  <si>
    <t>Date</t>
  </si>
  <si>
    <t>Subject</t>
  </si>
  <si>
    <t>Description</t>
  </si>
  <si>
    <t>Reference I</t>
  </si>
  <si>
    <t>Reference II</t>
  </si>
  <si>
    <t>Reference III</t>
  </si>
  <si>
    <t>Response by</t>
  </si>
  <si>
    <t>status</t>
  </si>
  <si>
    <t>Note</t>
  </si>
  <si>
    <t>OCR</t>
  </si>
  <si>
    <t>OCR อ่าน VIN Code  ตัวอักษรชัดเจนอ่านได้ไม่ครบ แต่เทียบกับ Line ปรกติ อ่านได้ครับครบ</t>
  </si>
  <si>
    <t>Mafear</t>
  </si>
  <si>
    <t>ความสามารถของ ocr ในการอ่านภาพ ขึ้อยู่กับประสิทธิภาพของ ai ที่ใช้ครับผม เบื้องต้น collabx ตัวปัจจุบันใช้เป็นของ openai(chatgpt)  เพื่อให้ ocr มีความแม่นยำมากขึ้น ทางทีมจะพิจารณาเปลี่ยน ai ที่ทำ ocr ครับผม</t>
  </si>
  <si>
    <t>Converstion</t>
  </si>
  <si>
    <t>เวลาตอบข้อความลูกค้าไปแล้ว ไม่ขึ้นข้อความที่ตอบกลับทันที มีอาการ Delay อยู่ประมาณเกือล 6 นาที</t>
  </si>
  <si>
    <t>System</t>
  </si>
  <si>
    <t>ไม่สามารถส่งข้อความจาก Collab-X ไปยัง Line Group ได้</t>
  </si>
  <si>
    <t>เครดิตเต็ม * โชคดีฮับ *</t>
  </si>
  <si>
    <t>Infrastructure</t>
  </si>
  <si>
    <t>Server overload</t>
  </si>
  <si>
    <t>Few</t>
  </si>
  <si>
    <t>Restart server / ต้องขยาย Server</t>
  </si>
  <si>
    <t>ข้อมูลแชทไม่ Syn เป็นปัจจุบัน (ไลน์กลุ่มและCollab-X ไม่เท่ากัน</t>
  </si>
  <si>
    <t>Marfer</t>
  </si>
  <si>
    <t>ทำไมข้อความในทุกๆ ห้องเวลาเปิดขึ้นมา ไม่ Update เป็นปัจจุบันตามข้อความในกลุ่มปรกติ</t>
  </si>
  <si>
    <t>เป็นผลกระทบจากที่ทางปรับแก้เรื่อง scroll ครับ message ที่มีค้างจำนวนมาก ส่งข้อมูลกลับไปไม่ถูกต้องครับ จะแก้ไขภายในวันศุกร์นี้ 
แล้วนำขึ้นให้ ทดสอบภายในวันจันทร์ครับ</t>
  </si>
  <si>
    <t>เมื่อกดเข้าไปในห้องแล้ว ไม่แยกเป็น Ticket ตามช่างให้</t>
  </si>
  <si>
    <t>Techberry</t>
  </si>
  <si>
    <t>สามารถดูห้องแชทแล้วแยกเป็น Ticket โดยกดตรงที่ icon รูป ticket ทางผมปรับเผื่อให้สามารถ แสดง-ซ่อน Ticket ได้ครับ</t>
  </si>
  <si>
    <t>กด Download PDF ไม่ได้</t>
  </si>
  <si>
    <t>ระบบหลังบ้านมีปัญหาในการส่งข้อมูล ทำให้ไฟล์ที่ลูกค้าต้องการดาวน์โหลด ไม่สามารถกดดาวน์โหลดได้</t>
  </si>
  <si>
    <t>กดเปิดไฟล์ PDF แล้วขึ้นหน้าขาว</t>
  </si>
  <si>
    <t>ระบบหลังบ้านมีปัญหาในการส่งข้อมูล ทำให้ไฟล์ที่ลูกค้าต้องการเปิด ไม่สามารถเปิดได้</t>
  </si>
  <si>
    <t>ชื่อที่ขึ้นแสดงในห้องแชท แสดงเป็นส่วนหน้าแรกของอีเมล์ก่อนเครื่องหมาย @ สามารถเปลี่ยนเป็นชื่อ Agent (เซลล์) ได้หรือไม่</t>
  </si>
  <si>
    <t>เพื่อให้ระบบสามารถใช้งานได้อย่างสมบูรณ์ รบกวนลูกค้าเข้าไปเพิ่มข้อมูล ในโปรไฟล์ของลูกค้าผ่านระบบ Auth0
เช่น
  "department": "xxxx",
  "displayName": "xxxx",
  "firstName": "xxx",
   "lastName": "xxx",
   "mobile": "00000",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</si>
</sst>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/m/yyyy"/>
  </numFmts>
  <fonts count="51">
    <font>
      <sz val="10.0"/>
      <color rgb="FF000000"/>
      <name val="Arial"/>
      <scheme val="minor"/>
    </font>
    <font>
      <b/>
      <sz val="16.0"/>
      <color theme="1"/>
      <name val="Sarabun"/>
    </font>
    <font/>
    <font>
      <color theme="1"/>
      <name val="Arial"/>
    </font>
    <font>
      <sz val="12.0"/>
      <color theme="1"/>
      <name val="Sarabun"/>
    </font>
    <font>
      <sz val="11.0"/>
      <color theme="1"/>
      <name val="Sarabun"/>
    </font>
    <font>
      <b/>
      <sz val="13.0"/>
      <color theme="1"/>
      <name val="Sarabun"/>
    </font>
    <font>
      <b/>
      <sz val="12.0"/>
      <color theme="1"/>
      <name val="Sarabun"/>
    </font>
    <font>
      <b/>
      <sz val="11.0"/>
      <color theme="1"/>
      <name val="Sarabun"/>
    </font>
    <font>
      <color theme="1"/>
      <name val="Sarabun"/>
    </font>
    <font>
      <sz val="11.0"/>
      <color rgb="FFFF0000"/>
      <name val="Sarabun"/>
    </font>
    <font>
      <u/>
      <sz val="11.0"/>
      <color rgb="FFFF0000"/>
      <name val="Sarabun"/>
    </font>
    <font>
      <sz val="11.0"/>
      <color rgb="FF38761D"/>
      <name val="Sarabun"/>
    </font>
    <font>
      <u/>
      <sz val="11.0"/>
      <color rgb="FF1155CC"/>
      <name val="Sarabun"/>
    </font>
    <font>
      <sz val="11.0"/>
      <color theme="1"/>
      <name val="Arial"/>
    </font>
    <font>
      <b/>
      <sz val="11.0"/>
      <color theme="1"/>
      <name val="Arial"/>
    </font>
    <font>
      <sz val="13.0"/>
      <color theme="1"/>
      <name val="Sarabun"/>
    </font>
    <font>
      <sz val="13.0"/>
      <color rgb="FFFF0000"/>
      <name val="Sarabun"/>
    </font>
    <font>
      <b/>
      <sz val="16.0"/>
      <color rgb="FFFFFFFF"/>
      <name val="Sarabun"/>
    </font>
    <font>
      <b/>
      <sz val="14.0"/>
      <color theme="4"/>
      <name val="Arial"/>
    </font>
    <font>
      <b/>
      <color theme="4"/>
      <name val="Arial"/>
    </font>
    <font>
      <b/>
      <sz val="13.0"/>
      <color rgb="FF38761D"/>
      <name val="Sarabun"/>
    </font>
    <font>
      <sz val="13.0"/>
      <color rgb="FFFFFFFF"/>
      <name val="Sarabun"/>
    </font>
    <font>
      <b/>
      <sz val="13.0"/>
      <color rgb="FFFFFFFF"/>
      <name val="Sarabun"/>
    </font>
    <font>
      <b/>
      <sz val="13.0"/>
      <color rgb="FFFF0000"/>
      <name val="Sarabun"/>
    </font>
    <font>
      <b/>
      <sz val="13.0"/>
      <color rgb="FF434343"/>
      <name val="Sarabun"/>
    </font>
    <font>
      <b/>
      <sz val="12.0"/>
      <color rgb="FF34A853"/>
      <name val="Sarabun"/>
    </font>
    <font>
      <sz val="11.0"/>
      <color rgb="FF000000"/>
      <name val="Sarabun"/>
    </font>
    <font>
      <sz val="11.0"/>
      <color rgb="FF434343"/>
      <name val="Sarabun"/>
    </font>
    <font>
      <b/>
      <color rgb="FF4285F4"/>
      <name val="Arial"/>
    </font>
    <font>
      <sz val="11.0"/>
      <color theme="4"/>
      <name val="Sarabun"/>
    </font>
    <font>
      <b/>
      <color rgb="FFFF0000"/>
      <name val="Arial"/>
    </font>
    <font>
      <b/>
      <color theme="1"/>
      <name val="Arial"/>
    </font>
    <font>
      <color rgb="FFCC0000"/>
      <name val="Arial"/>
    </font>
    <font>
      <color rgb="FFFF0000"/>
      <name val="Arial"/>
    </font>
    <font>
      <sz val="10.0"/>
      <color theme="1"/>
      <name val="Sarabun"/>
    </font>
    <font>
      <b/>
      <sz val="10.0"/>
      <color theme="1"/>
      <name val="Sarabun"/>
    </font>
    <font>
      <u/>
      <sz val="10.0"/>
      <color rgb="FF0000FF"/>
      <name val="Sarabun"/>
    </font>
    <font>
      <strike/>
      <sz val="10.0"/>
      <color theme="1"/>
      <name val="Sarabun"/>
    </font>
    <font>
      <b/>
      <color theme="1"/>
      <name val="Sarabun"/>
    </font>
    <font>
      <b/>
      <sz val="16.0"/>
      <color theme="1"/>
      <name val="CordiaUPC"/>
    </font>
    <font>
      <strike/>
      <color theme="1"/>
      <name val="Sarabun"/>
    </font>
    <font>
      <strike/>
      <color theme="1"/>
      <name val="Arial"/>
    </font>
    <font>
      <b/>
      <strike/>
      <color theme="1"/>
      <name val="Sarabun"/>
    </font>
    <font>
      <b/>
      <sz val="14.0"/>
      <color theme="1"/>
      <name val="CordiaUPC"/>
    </font>
    <font>
      <color theme="1"/>
      <name val="CordiaUPC"/>
    </font>
    <font>
      <sz val="14.0"/>
      <color theme="1"/>
      <name val="CordiaUPC"/>
    </font>
    <font>
      <b/>
      <sz val="11.0"/>
      <color rgb="FFFF0000"/>
      <name val="Sarabun"/>
    </font>
    <font>
      <sz val="11.0"/>
      <color rgb="FFFF0000"/>
      <name val="Arial"/>
    </font>
    <font>
      <b/>
      <color theme="1"/>
      <name val="Bai Jamjuree"/>
    </font>
    <font>
      <color theme="1"/>
      <name val="Bai Jamjuree"/>
    </font>
  </fonts>
  <fills count="2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</fills>
  <borders count="1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3" fillId="2" fontId="7" numFmtId="0" xfId="0" applyAlignment="1" applyBorder="1" applyFill="1" applyFont="1">
      <alignment horizontal="center" vertical="bottom"/>
    </xf>
    <xf borderId="3" fillId="2" fontId="8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bottom"/>
    </xf>
    <xf borderId="3" fillId="0" fontId="5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3" fillId="3" fontId="3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3" fillId="5" fontId="3" numFmtId="164" xfId="0" applyAlignment="1" applyBorder="1" applyFill="1" applyFont="1" applyNumberFormat="1">
      <alignment horizontal="right" vertical="bottom"/>
    </xf>
    <xf borderId="3" fillId="4" fontId="5" numFmtId="0" xfId="0" applyAlignment="1" applyBorder="1" applyFont="1">
      <alignment horizontal="center" vertical="bottom"/>
    </xf>
    <xf borderId="3" fillId="4" fontId="5" numFmtId="0" xfId="0" applyAlignment="1" applyBorder="1" applyFont="1">
      <alignment horizontal="center"/>
    </xf>
    <xf borderId="3" fillId="0" fontId="9" numFmtId="0" xfId="0" applyAlignment="1" applyBorder="1" applyFont="1">
      <alignment vertical="bottom"/>
    </xf>
    <xf borderId="3" fillId="4" fontId="10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6" fontId="5" numFmtId="0" xfId="0" applyAlignment="1" applyBorder="1" applyFill="1" applyFont="1">
      <alignment horizontal="center"/>
    </xf>
    <xf borderId="3" fillId="0" fontId="10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4" fontId="3" numFmtId="0" xfId="0" applyBorder="1" applyFont="1"/>
    <xf borderId="3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right"/>
    </xf>
    <xf borderId="5" fillId="0" fontId="2" numFmtId="0" xfId="0" applyBorder="1" applyFont="1"/>
    <xf borderId="3" fillId="0" fontId="13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3" fillId="0" fontId="14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6" fillId="0" fontId="2" numFmtId="0" xfId="0" applyBorder="1" applyFont="1"/>
    <xf borderId="3" fillId="0" fontId="3" numFmtId="0" xfId="0" applyBorder="1" applyFont="1"/>
    <xf borderId="3" fillId="0" fontId="4" numFmtId="0" xfId="0" applyAlignment="1" applyBorder="1" applyFont="1">
      <alignment vertical="bottom"/>
    </xf>
    <xf borderId="3" fillId="5" fontId="15" numFmtId="0" xfId="0" applyAlignment="1" applyBorder="1" applyFont="1">
      <alignment vertical="bottom"/>
    </xf>
    <xf borderId="3" fillId="5" fontId="3" numFmtId="0" xfId="0" applyAlignment="1" applyBorder="1" applyFont="1">
      <alignment vertical="bottom"/>
    </xf>
    <xf borderId="3" fillId="5" fontId="5" numFmtId="0" xfId="0" applyAlignment="1" applyBorder="1" applyFont="1">
      <alignment vertical="bottom"/>
    </xf>
    <xf borderId="3" fillId="4" fontId="9" numFmtId="0" xfId="0" applyAlignment="1" applyBorder="1" applyFont="1">
      <alignment vertical="bottom"/>
    </xf>
    <xf borderId="4" fillId="4" fontId="5" numFmtId="0" xfId="0" applyAlignment="1" applyBorder="1" applyFont="1">
      <alignment horizontal="right"/>
    </xf>
    <xf borderId="3" fillId="0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10" xfId="0" applyAlignment="1" applyFont="1" applyNumberFormat="1">
      <alignment horizontal="right" vertical="bottom"/>
    </xf>
    <xf borderId="0" fillId="0" fontId="3" numFmtId="10" xfId="0" applyAlignment="1" applyFont="1" applyNumberFormat="1">
      <alignment vertical="bottom"/>
    </xf>
    <xf borderId="0" fillId="0" fontId="16" numFmtId="9" xfId="0" applyAlignment="1" applyFont="1" applyNumberFormat="1">
      <alignment horizontal="right" vertical="bottom"/>
    </xf>
    <xf borderId="0" fillId="0" fontId="3" numFmtId="10" xfId="0" applyFont="1" applyNumberFormat="1"/>
    <xf borderId="0" fillId="0" fontId="17" numFmtId="10" xfId="0" applyAlignment="1" applyFont="1" applyNumberFormat="1">
      <alignment horizontal="right" vertical="bottom"/>
    </xf>
    <xf borderId="0" fillId="4" fontId="17" numFmtId="10" xfId="0" applyAlignment="1" applyFont="1" applyNumberFormat="1">
      <alignment horizontal="right" vertical="bottom"/>
    </xf>
    <xf borderId="1" fillId="7" fontId="18" numFmtId="0" xfId="0" applyAlignment="1" applyBorder="1" applyFill="1" applyFont="1">
      <alignment horizontal="center" vertical="bottom"/>
    </xf>
    <xf borderId="3" fillId="2" fontId="7" numFmtId="0" xfId="0" applyAlignment="1" applyBorder="1" applyFont="1">
      <alignment horizontal="center" shrinkToFit="0" vertical="bottom" wrapText="1"/>
    </xf>
    <xf borderId="3" fillId="2" fontId="8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19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3" fillId="8" fontId="5" numFmtId="0" xfId="0" applyAlignment="1" applyBorder="1" applyFill="1" applyFont="1">
      <alignment vertical="bottom"/>
    </xf>
    <xf borderId="3" fillId="0" fontId="5" numFmtId="0" xfId="0" applyAlignment="1" applyBorder="1" applyFont="1">
      <alignment shrinkToFit="0" vertical="bottom" wrapText="1"/>
    </xf>
    <xf borderId="3" fillId="4" fontId="10" numFmtId="0" xfId="0" applyAlignment="1" applyBorder="1" applyFont="1">
      <alignment shrinkToFit="0" vertical="bottom" wrapText="1"/>
    </xf>
    <xf borderId="3" fillId="4" fontId="20" numFmtId="0" xfId="0" applyAlignment="1" applyBorder="1" applyFont="1">
      <alignment horizontal="center" vertical="bottom"/>
    </xf>
    <xf borderId="3" fillId="0" fontId="10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shrinkToFit="0" vertical="bottom" wrapText="1"/>
    </xf>
    <xf borderId="3" fillId="4" fontId="15" numFmtId="0" xfId="0" applyAlignment="1" applyBorder="1" applyFont="1">
      <alignment vertical="bottom"/>
    </xf>
    <xf borderId="3" fillId="4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0" fontId="21" numFmtId="0" xfId="0" applyAlignment="1" applyFont="1">
      <alignment horizontal="right" vertical="bottom"/>
    </xf>
    <xf borderId="0" fillId="9" fontId="22" numFmtId="0" xfId="0" applyAlignment="1" applyFill="1" applyFont="1">
      <alignment horizontal="center" vertical="bottom"/>
    </xf>
    <xf borderId="0" fillId="9" fontId="23" numFmtId="0" xfId="0" applyAlignment="1" applyFont="1">
      <alignment horizontal="right" vertical="bottom"/>
    </xf>
    <xf borderId="0" fillId="9" fontId="22" numFmtId="10" xfId="0" applyAlignment="1" applyFont="1" applyNumberFormat="1">
      <alignment horizontal="right" vertical="bottom"/>
    </xf>
    <xf borderId="0" fillId="0" fontId="16" numFmtId="0" xfId="0" applyAlignment="1" applyFont="1">
      <alignment horizontal="left" vertical="bottom"/>
    </xf>
    <xf borderId="0" fillId="10" fontId="22" numFmtId="0" xfId="0" applyAlignment="1" applyFill="1" applyFont="1">
      <alignment horizontal="center" vertical="bottom"/>
    </xf>
    <xf borderId="0" fillId="11" fontId="24" numFmtId="0" xfId="0" applyAlignment="1" applyFill="1" applyFont="1">
      <alignment horizontal="right" vertical="bottom"/>
    </xf>
    <xf borderId="0" fillId="11" fontId="17" numFmtId="10" xfId="0" applyAlignment="1" applyFont="1" applyNumberFormat="1">
      <alignment horizontal="right" vertical="bottom"/>
    </xf>
    <xf borderId="0" fillId="0" fontId="17" numFmtId="49" xfId="0" applyAlignment="1" applyFont="1" applyNumberFormat="1">
      <alignment horizontal="right" vertical="bottom"/>
    </xf>
    <xf borderId="0" fillId="6" fontId="25" numFmtId="0" xfId="0" applyAlignment="1" applyFont="1">
      <alignment horizontal="right" vertical="bottom"/>
    </xf>
    <xf borderId="0" fillId="6" fontId="17" numFmtId="10" xfId="0" applyAlignment="1" applyFont="1" applyNumberFormat="1">
      <alignment horizontal="right" vertical="bottom"/>
    </xf>
    <xf borderId="0" fillId="12" fontId="22" numFmtId="0" xfId="0" applyAlignment="1" applyFill="1" applyFont="1">
      <alignment horizontal="center" vertical="bottom"/>
    </xf>
    <xf borderId="0" fillId="0" fontId="16" numFmtId="0" xfId="0" applyAlignment="1" applyFont="1">
      <alignment horizontal="center" vertical="bottom"/>
    </xf>
    <xf borderId="1" fillId="7" fontId="18" numFmtId="0" xfId="0" applyAlignment="1" applyBorder="1" applyFont="1">
      <alignment horizontal="center" vertical="center"/>
    </xf>
    <xf borderId="3" fillId="2" fontId="26" numFmtId="0" xfId="0" applyAlignment="1" applyBorder="1" applyFont="1">
      <alignment horizontal="center" vertical="bottom"/>
    </xf>
    <xf borderId="0" fillId="2" fontId="26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3" fillId="0" fontId="27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readingOrder="0" vertical="bottom"/>
    </xf>
    <xf borderId="3" fillId="4" fontId="3" numFmtId="0" xfId="0" applyAlignment="1" applyBorder="1" applyFont="1">
      <alignment readingOrder="0" vertical="bottom"/>
    </xf>
    <xf borderId="3" fillId="4" fontId="5" numFmtId="0" xfId="0" applyAlignment="1" applyBorder="1" applyFont="1">
      <alignment horizontal="center" readingOrder="0"/>
    </xf>
    <xf borderId="3" fillId="0" fontId="27" numFmtId="0" xfId="0" applyAlignment="1" applyBorder="1" applyFont="1">
      <alignment readingOrder="0" shrinkToFit="0" vertical="bottom" wrapText="1"/>
    </xf>
    <xf borderId="3" fillId="4" fontId="27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readingOrder="0" shrinkToFit="0" vertical="bottom" wrapText="1"/>
    </xf>
    <xf borderId="3" fillId="0" fontId="5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4" fontId="5" numFmtId="0" xfId="0" applyAlignment="1" applyBorder="1" applyFont="1">
      <alignment horizontal="center"/>
    </xf>
    <xf borderId="3" fillId="0" fontId="3" numFmtId="0" xfId="0" applyAlignment="1" applyBorder="1" applyFont="1">
      <alignment readingOrder="0" vertical="bottom"/>
    </xf>
    <xf borderId="3" fillId="3" fontId="8" numFmtId="0" xfId="0" applyAlignment="1" applyBorder="1" applyFont="1">
      <alignment readingOrder="0" shrinkToFit="0" vertical="bottom" wrapText="1"/>
    </xf>
    <xf borderId="3" fillId="0" fontId="8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readingOrder="0" vertical="bottom"/>
    </xf>
    <xf borderId="3" fillId="0" fontId="1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4" fontId="5" numFmtId="0" xfId="0" applyAlignment="1" applyFont="1">
      <alignment horizontal="center"/>
    </xf>
    <xf borderId="0" fillId="0" fontId="16" numFmtId="0" xfId="0" applyAlignment="1" applyFont="1">
      <alignment readingOrder="0" shrinkToFit="0" vertical="bottom" wrapText="1"/>
    </xf>
    <xf borderId="0" fillId="6" fontId="16" numFmtId="0" xfId="0" applyAlignment="1" applyFont="1">
      <alignment horizontal="right" vertical="bottom"/>
    </xf>
    <xf borderId="3" fillId="4" fontId="28" numFmtId="0" xfId="0" applyAlignment="1" applyBorder="1" applyFont="1">
      <alignment shrinkToFit="0" vertical="bottom" wrapText="1"/>
    </xf>
    <xf borderId="3" fillId="4" fontId="29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/>
    </xf>
    <xf borderId="3" fillId="4" fontId="30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0" fontId="3" numFmtId="0" xfId="0" applyFont="1"/>
    <xf borderId="0" fillId="0" fontId="3" numFmtId="2" xfId="0" applyFont="1" applyNumberFormat="1"/>
    <xf borderId="7" fillId="0" fontId="1" numFmtId="0" xfId="0" applyAlignment="1" applyBorder="1" applyFont="1">
      <alignment horizontal="center" vertical="bottom"/>
    </xf>
    <xf borderId="8" fillId="0" fontId="2" numFmtId="0" xfId="0" applyBorder="1" applyFont="1"/>
    <xf borderId="7" fillId="2" fontId="7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/>
    </xf>
    <xf borderId="4" fillId="0" fontId="8" numFmtId="0" xfId="0" applyAlignment="1" applyBorder="1" applyFont="1">
      <alignment vertical="bottom"/>
    </xf>
    <xf borderId="9" fillId="0" fontId="3" numFmtId="0" xfId="0" applyBorder="1" applyFont="1"/>
    <xf borderId="9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9" fillId="0" fontId="31" numFmtId="0" xfId="0" applyBorder="1" applyFont="1"/>
    <xf borderId="9" fillId="0" fontId="8" numFmtId="0" xfId="0" applyAlignment="1" applyBorder="1" applyFont="1">
      <alignment vertical="bottom"/>
    </xf>
    <xf borderId="9" fillId="3" fontId="3" numFmtId="0" xfId="0" applyAlignment="1" applyBorder="1" applyFont="1">
      <alignment vertical="bottom"/>
    </xf>
    <xf borderId="9" fillId="4" fontId="3" numFmtId="0" xfId="0" applyAlignment="1" applyBorder="1" applyFont="1">
      <alignment vertical="bottom"/>
    </xf>
    <xf borderId="9" fillId="4" fontId="3" numFmtId="0" xfId="0" applyBorder="1" applyFont="1"/>
    <xf borderId="9" fillId="0" fontId="31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2" numFmtId="0" xfId="0" applyBorder="1" applyFont="1"/>
    <xf borderId="9" fillId="0" fontId="33" numFmtId="0" xfId="0" applyBorder="1" applyFont="1"/>
    <xf borderId="9" fillId="0" fontId="34" numFmtId="0" xfId="0" applyBorder="1" applyFont="1"/>
    <xf borderId="3" fillId="7" fontId="4" numFmtId="0" xfId="0" applyAlignment="1" applyBorder="1" applyFont="1">
      <alignment horizontal="center" vertical="bottom"/>
    </xf>
    <xf borderId="0" fillId="0" fontId="35" numFmtId="0" xfId="0" applyFont="1"/>
    <xf borderId="3" fillId="2" fontId="36" numFmtId="0" xfId="0" applyAlignment="1" applyBorder="1" applyFont="1">
      <alignment horizontal="center" vertical="bottom"/>
    </xf>
    <xf borderId="3" fillId="7" fontId="36" numFmtId="0" xfId="0" applyAlignment="1" applyBorder="1" applyFont="1">
      <alignment horizontal="center" vertical="bottom"/>
    </xf>
    <xf borderId="0" fillId="2" fontId="36" numFmtId="0" xfId="0" applyAlignment="1" applyFont="1">
      <alignment horizontal="center" vertical="bottom"/>
    </xf>
    <xf borderId="3" fillId="0" fontId="35" numFmtId="0" xfId="0" applyAlignment="1" applyBorder="1" applyFont="1">
      <alignment vertical="bottom"/>
    </xf>
    <xf borderId="3" fillId="13" fontId="35" numFmtId="0" xfId="0" applyAlignment="1" applyBorder="1" applyFill="1" applyFont="1">
      <alignment horizontal="center"/>
    </xf>
    <xf borderId="3" fillId="14" fontId="35" numFmtId="0" xfId="0" applyAlignment="1" applyBorder="1" applyFill="1" applyFont="1">
      <alignment horizontal="center"/>
    </xf>
    <xf borderId="3" fillId="0" fontId="35" numFmtId="0" xfId="0" applyBorder="1" applyFont="1"/>
    <xf borderId="3" fillId="0" fontId="36" numFmtId="0" xfId="0" applyAlignment="1" applyBorder="1" applyFont="1">
      <alignment vertical="bottom"/>
    </xf>
    <xf borderId="3" fillId="15" fontId="35" numFmtId="0" xfId="0" applyAlignment="1" applyBorder="1" applyFill="1" applyFont="1">
      <alignment vertical="bottom"/>
    </xf>
    <xf borderId="3" fillId="15" fontId="35" numFmtId="0" xfId="0" applyAlignment="1" applyBorder="1" applyFont="1">
      <alignment horizontal="center"/>
    </xf>
    <xf borderId="3" fillId="0" fontId="35" numFmtId="0" xfId="0" applyAlignment="1" applyBorder="1" applyFont="1">
      <alignment horizontal="center"/>
    </xf>
    <xf borderId="3" fillId="4" fontId="35" numFmtId="0" xfId="0" applyAlignment="1" applyBorder="1" applyFont="1">
      <alignment horizontal="center"/>
    </xf>
    <xf borderId="3" fillId="15" fontId="35" numFmtId="164" xfId="0" applyAlignment="1" applyBorder="1" applyFont="1" applyNumberFormat="1">
      <alignment horizontal="right" vertical="bottom"/>
    </xf>
    <xf borderId="3" fillId="16" fontId="36" numFmtId="0" xfId="0" applyAlignment="1" applyBorder="1" applyFill="1" applyFont="1">
      <alignment vertical="bottom"/>
    </xf>
    <xf borderId="3" fillId="16" fontId="35" numFmtId="0" xfId="0" applyAlignment="1" applyBorder="1" applyFont="1">
      <alignment vertical="bottom"/>
    </xf>
    <xf borderId="3" fillId="16" fontId="35" numFmtId="0" xfId="0" applyAlignment="1" applyBorder="1" applyFont="1">
      <alignment horizontal="center"/>
    </xf>
    <xf borderId="0" fillId="16" fontId="35" numFmtId="0" xfId="0" applyFont="1"/>
    <xf borderId="3" fillId="0" fontId="37" numFmtId="0" xfId="0" applyBorder="1" applyFont="1"/>
    <xf borderId="3" fillId="4" fontId="36" numFmtId="0" xfId="0" applyAlignment="1" applyBorder="1" applyFont="1">
      <alignment vertical="bottom"/>
    </xf>
    <xf borderId="3" fillId="4" fontId="35" numFmtId="0" xfId="0" applyAlignment="1" applyBorder="1" applyFont="1">
      <alignment vertical="bottom"/>
    </xf>
    <xf borderId="3" fillId="15" fontId="35" numFmtId="164" xfId="0" applyAlignment="1" applyBorder="1" applyFont="1" applyNumberFormat="1">
      <alignment vertical="bottom"/>
    </xf>
    <xf borderId="3" fillId="16" fontId="35" numFmtId="164" xfId="0" applyAlignment="1" applyBorder="1" applyFont="1" applyNumberFormat="1">
      <alignment horizontal="right" vertical="bottom"/>
    </xf>
    <xf borderId="3" fillId="4" fontId="35" numFmtId="164" xfId="0" applyAlignment="1" applyBorder="1" applyFont="1" applyNumberFormat="1">
      <alignment horizontal="right" vertical="bottom"/>
    </xf>
    <xf borderId="3" fillId="15" fontId="36" numFmtId="0" xfId="0" applyAlignment="1" applyBorder="1" applyFont="1">
      <alignment vertical="bottom"/>
    </xf>
    <xf borderId="0" fillId="0" fontId="35" numFmtId="165" xfId="0" applyFont="1" applyNumberFormat="1"/>
    <xf borderId="3" fillId="0" fontId="35" numFmtId="165" xfId="0" applyBorder="1" applyFont="1" applyNumberFormat="1"/>
    <xf borderId="3" fillId="16" fontId="38" numFmtId="0" xfId="0" applyAlignment="1" applyBorder="1" applyFont="1">
      <alignment vertical="bottom"/>
    </xf>
    <xf borderId="3" fillId="16" fontId="38" numFmtId="0" xfId="0" applyAlignment="1" applyBorder="1" applyFont="1">
      <alignment horizontal="center"/>
    </xf>
    <xf borderId="0" fillId="16" fontId="38" numFmtId="0" xfId="0" applyFont="1"/>
    <xf borderId="3" fillId="16" fontId="38" numFmtId="164" xfId="0" applyAlignment="1" applyBorder="1" applyFont="1" applyNumberFormat="1">
      <alignment horizontal="right" vertical="bottom"/>
    </xf>
    <xf borderId="3" fillId="0" fontId="39" numFmtId="0" xfId="0" applyAlignment="1" applyBorder="1" applyFont="1">
      <alignment vertical="bottom"/>
    </xf>
    <xf borderId="3" fillId="15" fontId="9" numFmtId="0" xfId="0" applyAlignment="1" applyBorder="1" applyFont="1">
      <alignment vertical="bottom"/>
    </xf>
    <xf borderId="3" fillId="15" fontId="3" numFmtId="0" xfId="0" applyAlignment="1" applyBorder="1" applyFont="1">
      <alignment vertical="bottom"/>
    </xf>
    <xf borderId="3" fillId="15" fontId="9" numFmtId="0" xfId="0" applyAlignment="1" applyBorder="1" applyFont="1">
      <alignment horizontal="center"/>
    </xf>
    <xf borderId="3" fillId="16" fontId="9" numFmtId="0" xfId="0" applyAlignment="1" applyBorder="1" applyFont="1">
      <alignment vertical="bottom"/>
    </xf>
    <xf borderId="3" fillId="16" fontId="3" numFmtId="0" xfId="0" applyAlignment="1" applyBorder="1" applyFont="1">
      <alignment vertical="bottom"/>
    </xf>
    <xf borderId="3" fillId="16" fontId="9" numFmtId="0" xfId="0" applyAlignment="1" applyBorder="1" applyFont="1">
      <alignment horizontal="center"/>
    </xf>
    <xf borderId="3" fillId="12" fontId="36" numFmtId="0" xfId="0" applyAlignment="1" applyBorder="1" applyFont="1">
      <alignment vertical="bottom"/>
    </xf>
    <xf borderId="3" fillId="4" fontId="38" numFmtId="0" xfId="0" applyAlignment="1" applyBorder="1" applyFont="1">
      <alignment vertical="bottom"/>
    </xf>
    <xf borderId="3" fillId="4" fontId="38" numFmtId="0" xfId="0" applyAlignment="1" applyBorder="1" applyFont="1">
      <alignment horizontal="center"/>
    </xf>
    <xf borderId="3" fillId="4" fontId="35" numFmtId="0" xfId="0" applyBorder="1" applyFont="1"/>
    <xf borderId="0" fillId="4" fontId="3" numFmtId="0" xfId="0" applyFont="1"/>
    <xf borderId="0" fillId="4" fontId="35" numFmtId="0" xfId="0" applyFont="1"/>
    <xf borderId="10" fillId="0" fontId="1" numFmtId="0" xfId="0" applyAlignment="1" applyBorder="1" applyFont="1">
      <alignment horizontal="center" vertical="bottom"/>
    </xf>
    <xf borderId="11" fillId="0" fontId="2" numFmtId="0" xfId="0" applyBorder="1" applyFont="1"/>
    <xf borderId="12" fillId="0" fontId="3" numFmtId="0" xfId="0" applyAlignment="1" applyBorder="1" applyFont="1">
      <alignment vertical="bottom"/>
    </xf>
    <xf borderId="12" fillId="0" fontId="4" numFmtId="0" xfId="0" applyAlignment="1" applyBorder="1" applyFont="1">
      <alignment horizontal="right" vertical="bottom"/>
    </xf>
    <xf borderId="12" fillId="2" fontId="7" numFmtId="0" xfId="0" applyAlignment="1" applyBorder="1" applyFont="1">
      <alignment horizontal="center" vertical="bottom"/>
    </xf>
    <xf borderId="12" fillId="0" fontId="8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16" fontId="3" numFmtId="0" xfId="0" applyAlignment="1" applyBorder="1" applyFont="1">
      <alignment horizontal="center" vertical="bottom"/>
    </xf>
    <xf borderId="12" fillId="4" fontId="5" numFmtId="0" xfId="0" applyAlignment="1" applyBorder="1" applyFont="1">
      <alignment horizontal="center"/>
    </xf>
    <xf borderId="12" fillId="0" fontId="9" numFmtId="0" xfId="0" applyAlignment="1" applyBorder="1" applyFont="1">
      <alignment vertical="bottom"/>
    </xf>
    <xf borderId="12" fillId="4" fontId="3" numFmtId="0" xfId="0" applyBorder="1" applyFont="1"/>
    <xf borderId="12" fillId="0" fontId="3" numFmtId="164" xfId="0" applyAlignment="1" applyBorder="1" applyFont="1" applyNumberFormat="1">
      <alignment vertical="bottom"/>
    </xf>
    <xf borderId="12" fillId="4" fontId="3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0" fillId="8" fontId="3" numFmtId="0" xfId="0" applyAlignment="1" applyFont="1">
      <alignment horizontal="center"/>
    </xf>
    <xf borderId="0" fillId="8" fontId="3" numFmtId="0" xfId="0" applyFont="1"/>
    <xf borderId="0" fillId="4" fontId="35" numFmtId="0" xfId="0" applyAlignment="1" applyFont="1">
      <alignment vertical="bottom"/>
    </xf>
    <xf borderId="0" fillId="4" fontId="35" numFmtId="0" xfId="0" applyAlignment="1" applyFont="1">
      <alignment horizontal="center"/>
    </xf>
    <xf borderId="9" fillId="2" fontId="40" numFmtId="0" xfId="0" applyAlignment="1" applyBorder="1" applyFont="1">
      <alignment horizontal="center" vertical="bottom"/>
    </xf>
    <xf borderId="13" fillId="2" fontId="40" numFmtId="0" xfId="0" applyAlignment="1" applyBorder="1" applyFont="1">
      <alignment horizontal="center" vertical="bottom"/>
    </xf>
    <xf borderId="9" fillId="0" fontId="39" numFmtId="0" xfId="0" applyAlignment="1" applyBorder="1" applyFont="1">
      <alignment vertical="bottom"/>
    </xf>
    <xf borderId="9" fillId="15" fontId="9" numFmtId="0" xfId="0" applyAlignment="1" applyBorder="1" applyFont="1">
      <alignment vertical="bottom"/>
    </xf>
    <xf borderId="9" fillId="15" fontId="3" numFmtId="0" xfId="0" applyAlignment="1" applyBorder="1" applyFont="1">
      <alignment vertical="bottom"/>
    </xf>
    <xf borderId="9" fillId="15" fontId="9" numFmtId="0" xfId="0" applyAlignment="1" applyBorder="1" applyFont="1">
      <alignment horizontal="center"/>
    </xf>
    <xf borderId="9" fillId="17" fontId="41" numFmtId="0" xfId="0" applyAlignment="1" applyBorder="1" applyFill="1" applyFont="1">
      <alignment vertical="bottom"/>
    </xf>
    <xf borderId="9" fillId="17" fontId="42" numFmtId="0" xfId="0" applyAlignment="1" applyBorder="1" applyFont="1">
      <alignment vertical="bottom"/>
    </xf>
    <xf borderId="9" fillId="17" fontId="41" numFmtId="0" xfId="0" applyAlignment="1" applyBorder="1" applyFont="1">
      <alignment horizontal="center"/>
    </xf>
    <xf borderId="14" fillId="0" fontId="3" numFmtId="0" xfId="0" applyAlignment="1" applyBorder="1" applyFont="1">
      <alignment vertical="bottom"/>
    </xf>
    <xf borderId="14" fillId="15" fontId="9" numFmtId="0" xfId="0" applyAlignment="1" applyBorder="1" applyFont="1">
      <alignment vertical="bottom"/>
    </xf>
    <xf borderId="14" fillId="15" fontId="3" numFmtId="0" xfId="0" applyAlignment="1" applyBorder="1" applyFont="1">
      <alignment vertical="bottom"/>
    </xf>
    <xf borderId="14" fillId="15" fontId="9" numFmtId="0" xfId="0" applyAlignment="1" applyBorder="1" applyFont="1">
      <alignment horizontal="center"/>
    </xf>
    <xf borderId="15" fillId="0" fontId="39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9" fillId="16" fontId="9" numFmtId="0" xfId="0" applyAlignment="1" applyBorder="1" applyFont="1">
      <alignment vertical="bottom"/>
    </xf>
    <xf borderId="9" fillId="16" fontId="3" numFmtId="0" xfId="0" applyAlignment="1" applyBorder="1" applyFont="1">
      <alignment vertical="bottom"/>
    </xf>
    <xf borderId="9" fillId="16" fontId="9" numFmtId="164" xfId="0" applyAlignment="1" applyBorder="1" applyFont="1" applyNumberFormat="1">
      <alignment horizontal="right" vertical="bottom"/>
    </xf>
    <xf borderId="9" fillId="16" fontId="9" numFmtId="0" xfId="0" applyAlignment="1" applyBorder="1" applyFont="1">
      <alignment horizontal="center"/>
    </xf>
    <xf borderId="16" fillId="0" fontId="3" numFmtId="0" xfId="0" applyAlignment="1" applyBorder="1" applyFont="1">
      <alignment vertical="bottom"/>
    </xf>
    <xf borderId="16" fillId="15" fontId="9" numFmtId="0" xfId="0" applyAlignment="1" applyBorder="1" applyFont="1">
      <alignment vertical="bottom"/>
    </xf>
    <xf borderId="16" fillId="15" fontId="3" numFmtId="0" xfId="0" applyAlignment="1" applyBorder="1" applyFont="1">
      <alignment vertical="bottom"/>
    </xf>
    <xf borderId="16" fillId="15" fontId="9" numFmtId="0" xfId="0" applyAlignment="1" applyBorder="1" applyFont="1">
      <alignment horizontal="center"/>
    </xf>
    <xf borderId="9" fillId="16" fontId="39" numFmtId="0" xfId="0" applyAlignment="1" applyBorder="1" applyFont="1">
      <alignment vertical="bottom"/>
    </xf>
    <xf borderId="14" fillId="16" fontId="3" numFmtId="0" xfId="0" applyAlignment="1" applyBorder="1" applyFont="1">
      <alignment vertical="bottom"/>
    </xf>
    <xf borderId="14" fillId="16" fontId="9" numFmtId="0" xfId="0" applyAlignment="1" applyBorder="1" applyFont="1">
      <alignment horizontal="center"/>
    </xf>
    <xf borderId="9" fillId="15" fontId="3" numFmtId="164" xfId="0" applyAlignment="1" applyBorder="1" applyFont="1" applyNumberFormat="1">
      <alignment vertical="bottom"/>
    </xf>
    <xf borderId="9" fillId="15" fontId="39" numFmtId="0" xfId="0" applyAlignment="1" applyBorder="1" applyFont="1">
      <alignment vertical="bottom"/>
    </xf>
    <xf borderId="0" fillId="0" fontId="3" numFmtId="165" xfId="0" applyFont="1" applyNumberFormat="1"/>
    <xf borderId="9" fillId="15" fontId="9" numFmtId="164" xfId="0" applyAlignment="1" applyBorder="1" applyFont="1" applyNumberFormat="1">
      <alignment horizontal="right" vertical="bottom"/>
    </xf>
    <xf borderId="14" fillId="16" fontId="9" numFmtId="0" xfId="0" applyAlignment="1" applyBorder="1" applyFont="1">
      <alignment vertical="bottom"/>
    </xf>
    <xf borderId="14" fillId="16" fontId="9" numFmtId="164" xfId="0" applyAlignment="1" applyBorder="1" applyFont="1" applyNumberFormat="1">
      <alignment horizontal="right" vertical="bottom"/>
    </xf>
    <xf borderId="15" fillId="4" fontId="39" numFmtId="0" xfId="0" applyAlignment="1" applyBorder="1" applyFont="1">
      <alignment vertical="bottom"/>
    </xf>
    <xf borderId="15" fillId="16" fontId="39" numFmtId="0" xfId="0" applyAlignment="1" applyBorder="1" applyFont="1">
      <alignment vertical="bottom"/>
    </xf>
    <xf borderId="15" fillId="16" fontId="3" numFmtId="0" xfId="0" applyAlignment="1" applyBorder="1" applyFont="1">
      <alignment vertical="bottom"/>
    </xf>
    <xf borderId="15" fillId="4" fontId="3" numFmtId="0" xfId="0" applyAlignment="1" applyBorder="1" applyFont="1">
      <alignment vertical="bottom"/>
    </xf>
    <xf borderId="15" fillId="16" fontId="9" numFmtId="0" xfId="0" applyAlignment="1" applyBorder="1" applyFont="1">
      <alignment vertical="bottom"/>
    </xf>
    <xf borderId="15" fillId="16" fontId="9" numFmtId="164" xfId="0" applyAlignment="1" applyBorder="1" applyFont="1" applyNumberFormat="1">
      <alignment horizontal="right" vertical="bottom"/>
    </xf>
    <xf borderId="14" fillId="4" fontId="3" numFmtId="0" xfId="0" applyAlignment="1" applyBorder="1" applyFont="1">
      <alignment vertical="bottom"/>
    </xf>
    <xf borderId="14" fillId="16" fontId="41" numFmtId="0" xfId="0" applyAlignment="1" applyBorder="1" applyFont="1">
      <alignment vertical="bottom"/>
    </xf>
    <xf borderId="14" fillId="16" fontId="42" numFmtId="0" xfId="0" applyAlignment="1" applyBorder="1" applyFont="1">
      <alignment vertical="bottom"/>
    </xf>
    <xf borderId="14" fillId="16" fontId="41" numFmtId="164" xfId="0" applyAlignment="1" applyBorder="1" applyFont="1" applyNumberFormat="1">
      <alignment horizontal="right" vertical="bottom"/>
    </xf>
    <xf borderId="14" fillId="16" fontId="41" numFmtId="0" xfId="0" applyAlignment="1" applyBorder="1" applyFont="1">
      <alignment horizontal="center"/>
    </xf>
    <xf borderId="17" fillId="0" fontId="3" numFmtId="0" xfId="0" applyAlignment="1" applyBorder="1" applyFont="1">
      <alignment vertical="bottom"/>
    </xf>
    <xf borderId="17" fillId="16" fontId="9" numFmtId="0" xfId="0" applyAlignment="1" applyBorder="1" applyFont="1">
      <alignment vertical="bottom"/>
    </xf>
    <xf borderId="17" fillId="16" fontId="3" numFmtId="0" xfId="0" applyAlignment="1" applyBorder="1" applyFont="1">
      <alignment vertical="bottom"/>
    </xf>
    <xf borderId="9" fillId="4" fontId="39" numFmtId="0" xfId="0" applyAlignment="1" applyBorder="1" applyFont="1">
      <alignment vertical="bottom"/>
    </xf>
    <xf borderId="15" fillId="18" fontId="43" numFmtId="0" xfId="0" applyAlignment="1" applyBorder="1" applyFill="1" applyFont="1">
      <alignment vertical="bottom"/>
    </xf>
    <xf borderId="15" fillId="18" fontId="42" numFmtId="0" xfId="0" applyAlignment="1" applyBorder="1" applyFont="1">
      <alignment vertical="bottom"/>
    </xf>
    <xf borderId="15" fillId="18" fontId="41" numFmtId="0" xfId="0" applyAlignment="1" applyBorder="1" applyFont="1">
      <alignment horizontal="center"/>
    </xf>
    <xf borderId="0" fillId="0" fontId="9" numFmtId="0" xfId="0" applyAlignment="1" applyFont="1">
      <alignment horizontal="right" vertical="bottom"/>
    </xf>
    <xf borderId="9" fillId="2" fontId="44" numFmtId="0" xfId="0" applyAlignment="1" applyBorder="1" applyFont="1">
      <alignment horizontal="center" vertical="bottom"/>
    </xf>
    <xf borderId="13" fillId="2" fontId="44" numFmtId="0" xfId="0" applyAlignment="1" applyBorder="1" applyFont="1">
      <alignment horizontal="center" vertical="bottom"/>
    </xf>
    <xf borderId="0" fillId="0" fontId="45" numFmtId="0" xfId="0" applyFont="1"/>
    <xf borderId="9" fillId="0" fontId="44" numFmtId="0" xfId="0" applyBorder="1" applyFont="1"/>
    <xf borderId="9" fillId="0" fontId="44" numFmtId="0" xfId="0" applyAlignment="1" applyBorder="1" applyFont="1">
      <alignment vertical="bottom"/>
    </xf>
    <xf borderId="9" fillId="0" fontId="46" numFmtId="0" xfId="0" applyAlignment="1" applyBorder="1" applyFont="1">
      <alignment vertical="bottom"/>
    </xf>
    <xf borderId="9" fillId="0" fontId="46" numFmtId="0" xfId="0" applyBorder="1" applyFont="1"/>
    <xf borderId="9" fillId="0" fontId="46" numFmtId="0" xfId="0" applyAlignment="1" applyBorder="1" applyFont="1">
      <alignment horizontal="center"/>
    </xf>
    <xf borderId="9" fillId="15" fontId="46" numFmtId="0" xfId="0" applyBorder="1" applyFont="1"/>
    <xf borderId="9" fillId="15" fontId="46" numFmtId="0" xfId="0" applyAlignment="1" applyBorder="1" applyFont="1">
      <alignment horizontal="center"/>
    </xf>
    <xf borderId="16" fillId="0" fontId="3" numFmtId="0" xfId="0" applyBorder="1" applyFont="1"/>
    <xf borderId="16" fillId="0" fontId="44" numFmtId="0" xfId="0" applyBorder="1" applyFont="1"/>
    <xf borderId="9" fillId="0" fontId="36" numFmtId="0" xfId="0" applyAlignment="1" applyBorder="1" applyFont="1">
      <alignment vertical="bottom"/>
    </xf>
    <xf borderId="9" fillId="0" fontId="35" numFmtId="0" xfId="0" applyAlignment="1" applyBorder="1" applyFont="1">
      <alignment vertical="bottom"/>
    </xf>
    <xf borderId="9" fillId="16" fontId="35" numFmtId="0" xfId="0" applyAlignment="1" applyBorder="1" applyFont="1">
      <alignment vertical="bottom"/>
    </xf>
    <xf borderId="9" fillId="16" fontId="35" numFmtId="164" xfId="0" applyAlignment="1" applyBorder="1" applyFont="1" applyNumberFormat="1">
      <alignment horizontal="right" vertical="bottom"/>
    </xf>
    <xf borderId="9" fillId="16" fontId="35" numFmtId="0" xfId="0" applyAlignment="1" applyBorder="1" applyFont="1">
      <alignment horizontal="center"/>
    </xf>
    <xf borderId="9" fillId="0" fontId="45" numFmtId="0" xfId="0" applyBorder="1" applyFont="1"/>
    <xf borderId="12" fillId="19" fontId="3" numFmtId="0" xfId="0" applyAlignment="1" applyBorder="1" applyFill="1" applyFont="1">
      <alignment horizontal="center" vertical="bottom"/>
    </xf>
    <xf borderId="12" fillId="0" fontId="47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0" fillId="0" fontId="34" numFmtId="0" xfId="0" applyFont="1"/>
    <xf borderId="12" fillId="0" fontId="48" numFmtId="0" xfId="0" applyAlignment="1" applyBorder="1" applyFont="1">
      <alignment vertical="bottom"/>
    </xf>
    <xf borderId="12" fillId="20" fontId="3" numFmtId="0" xfId="0" applyAlignment="1" applyBorder="1" applyFill="1" applyFont="1">
      <alignment horizontal="center" vertical="bottom"/>
    </xf>
    <xf borderId="12" fillId="0" fontId="15" numFmtId="0" xfId="0" applyAlignment="1" applyBorder="1" applyFont="1">
      <alignment vertical="bottom"/>
    </xf>
    <xf borderId="9" fillId="0" fontId="49" numFmtId="0" xfId="0" applyAlignment="1" applyBorder="1" applyFont="1">
      <alignment horizontal="center"/>
    </xf>
    <xf borderId="0" fillId="0" fontId="50" numFmtId="0" xfId="0" applyFont="1"/>
    <xf borderId="9" fillId="0" fontId="50" numFmtId="0" xfId="0" applyAlignment="1" applyBorder="1" applyFont="1">
      <alignment horizontal="center" vertical="top"/>
    </xf>
    <xf borderId="9" fillId="0" fontId="50" numFmtId="166" xfId="0" applyAlignment="1" applyBorder="1" applyFont="1" applyNumberFormat="1">
      <alignment horizontal="left" vertical="top"/>
    </xf>
    <xf borderId="9" fillId="0" fontId="50" numFmtId="0" xfId="0" applyAlignment="1" applyBorder="1" applyFont="1">
      <alignment vertical="top"/>
    </xf>
    <xf borderId="9" fillId="0" fontId="50" numFmtId="0" xfId="0" applyAlignment="1" applyBorder="1" applyFont="1">
      <alignment shrinkToFit="0" vertical="top" wrapText="1"/>
    </xf>
    <xf borderId="9" fillId="0" fontId="50" numFmtId="0" xfId="0" applyBorder="1" applyFont="1"/>
    <xf borderId="9" fillId="0" fontId="50" numFmtId="0" xfId="0" applyAlignment="1" applyBorder="1" applyFont="1">
      <alignment horizontal="center"/>
    </xf>
    <xf borderId="9" fillId="0" fontId="50" numFmtId="166" xfId="0" applyBorder="1" applyFont="1" applyNumberFormat="1"/>
    <xf borderId="9" fillId="21" fontId="50" numFmtId="0" xfId="0" applyAlignment="1" applyBorder="1" applyFill="1" applyFont="1">
      <alignment horizontal="center" vertical="center"/>
    </xf>
    <xf borderId="9" fillId="0" fontId="50" numFmtId="164" xfId="0" applyAlignment="1" applyBorder="1" applyFont="1" applyNumberFormat="1">
      <alignment vertical="center"/>
    </xf>
    <xf borderId="9" fillId="0" fontId="50" numFmtId="0" xfId="0" applyAlignment="1" applyBorder="1" applyFont="1">
      <alignment horizontal="center" vertical="center"/>
    </xf>
    <xf borderId="9" fillId="0" fontId="50" numFmtId="0" xfId="0" applyAlignment="1" applyBorder="1" applyFont="1">
      <alignment vertical="center"/>
    </xf>
    <xf borderId="9" fillId="0" fontId="50" numFmtId="0" xfId="0" applyAlignment="1" applyBorder="1" applyFont="1">
      <alignment shrinkToFit="0" wrapText="1"/>
    </xf>
    <xf borderId="9" fillId="0" fontId="50" numFmtId="0" xfId="0" applyAlignment="1" applyBorder="1" applyFont="1">
      <alignment horizontal="left" shrinkToFit="0" vertical="top" wrapText="1"/>
    </xf>
    <xf borderId="0" fillId="4" fontId="36" numFmtId="0" xfId="0" applyAlignment="1" applyFont="1">
      <alignment horizontal="center" vertical="bottom"/>
    </xf>
    <xf borderId="0" fillId="4" fontId="36" numFmtId="0" xfId="0" applyAlignment="1" applyFont="1">
      <alignment vertical="bottom"/>
    </xf>
    <xf borderId="0" fillId="4" fontId="35" numFmtId="164" xfId="0" applyAlignment="1" applyFont="1" applyNumberFormat="1">
      <alignment horizontal="right" vertical="bottom"/>
    </xf>
    <xf borderId="0" fillId="4" fontId="35" numFmtId="164" xfId="0" applyAlignment="1" applyFont="1" applyNumberFormat="1">
      <alignment vertical="bottom"/>
    </xf>
    <xf borderId="0" fillId="4" fontId="35" numFmtId="165" xfId="0" applyFont="1" applyNumberFormat="1"/>
    <xf borderId="0" fillId="4" fontId="38" numFmtId="0" xfId="0" applyAlignment="1" applyFont="1">
      <alignment vertical="bottom"/>
    </xf>
    <xf borderId="0" fillId="4" fontId="38" numFmtId="0" xfId="0" applyAlignment="1" applyFont="1">
      <alignment horizontal="center"/>
    </xf>
    <xf borderId="0" fillId="4" fontId="38" numFmtId="0" xfId="0" applyFont="1"/>
    <xf borderId="0" fillId="4" fontId="38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5.jpg"/><Relationship Id="rId3" Type="http://schemas.openxmlformats.org/officeDocument/2006/relationships/image" Target="../media/image1.jpg"/><Relationship Id="rId4" Type="http://schemas.openxmlformats.org/officeDocument/2006/relationships/image" Target="../media/image9.jpg"/><Relationship Id="rId10" Type="http://schemas.openxmlformats.org/officeDocument/2006/relationships/image" Target="../media/image8.jpg"/><Relationship Id="rId9" Type="http://schemas.openxmlformats.org/officeDocument/2006/relationships/image" Target="../media/image4.jpg"/><Relationship Id="rId5" Type="http://schemas.openxmlformats.org/officeDocument/2006/relationships/image" Target="../media/image2.jpg"/><Relationship Id="rId6" Type="http://schemas.openxmlformats.org/officeDocument/2006/relationships/image" Target="../media/image3.jpg"/><Relationship Id="rId7" Type="http://schemas.openxmlformats.org/officeDocument/2006/relationships/image" Target="../media/image6.jpg"/><Relationship Id="rId8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447800" cy="9525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657350" cy="9525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1619250" cy="9525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466850" cy="952500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781175" cy="74295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257300" cy="100965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942975" cy="1009650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866775" cy="1057275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762125" cy="1019175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666875" cy="103822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21.75"/>
    <col customWidth="1" min="2" max="2" width="63.5"/>
    <col customWidth="1" min="3" max="3" width="13.5"/>
    <col customWidth="1" min="4" max="5" width="14.38"/>
    <col customWidth="1" min="6" max="6" width="12.63"/>
    <col customWidth="1" min="11" max="11" width="42.13"/>
    <col customWidth="1" min="17" max="17" width="34.25"/>
    <col customWidth="1" min="18" max="18" width="46.75"/>
  </cols>
  <sheetData>
    <row r="1" ht="15.75" customHeight="1">
      <c r="A1" s="1" t="s">
        <v>0</v>
      </c>
      <c r="B1" s="2"/>
      <c r="C1" s="3"/>
      <c r="D1" s="3"/>
      <c r="E1" s="4">
        <f>COUNTIF(E3:E308,"P1")</f>
        <v>157</v>
      </c>
      <c r="F1" s="4">
        <f t="shared" ref="F1:G1" si="1">COUNTIF(F3:F308,TRUE)</f>
        <v>136</v>
      </c>
      <c r="G1" s="4">
        <f t="shared" si="1"/>
        <v>157</v>
      </c>
      <c r="H1" s="3"/>
      <c r="I1" s="5"/>
      <c r="J1" s="5">
        <f>sum(J4:J1070)</f>
        <v>196.06</v>
      </c>
      <c r="K1" s="3"/>
      <c r="L1" s="6"/>
      <c r="M1" s="6"/>
      <c r="N1" s="6"/>
      <c r="O1" s="6"/>
      <c r="P1" s="7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/>
      <c r="J2" s="9" t="s">
        <v>10</v>
      </c>
      <c r="K2" s="8" t="s">
        <v>11</v>
      </c>
      <c r="L2" s="6"/>
      <c r="M2" s="6"/>
      <c r="N2" s="6"/>
      <c r="O2" s="6"/>
      <c r="P2" s="10" t="s">
        <v>2</v>
      </c>
      <c r="Q2" s="10" t="s">
        <v>3</v>
      </c>
      <c r="R2" s="10" t="s">
        <v>4</v>
      </c>
      <c r="S2" s="10" t="s">
        <v>5</v>
      </c>
      <c r="T2" s="10" t="s">
        <v>12</v>
      </c>
      <c r="U2" s="10" t="s">
        <v>10</v>
      </c>
      <c r="V2" s="10" t="s">
        <v>9</v>
      </c>
      <c r="W2" s="10" t="s">
        <v>11</v>
      </c>
      <c r="X2" s="6"/>
      <c r="Y2" s="6"/>
      <c r="Z2" s="6"/>
      <c r="AA2" s="6"/>
      <c r="AB2" s="6"/>
    </row>
    <row r="3" ht="15.75" customHeight="1">
      <c r="A3" s="3"/>
      <c r="B3" s="3"/>
      <c r="C3" s="3"/>
      <c r="D3" s="3"/>
      <c r="E3" s="3"/>
      <c r="F3" s="3"/>
      <c r="G3" s="3"/>
      <c r="H3" s="3"/>
      <c r="I3" s="11"/>
      <c r="J3" s="11"/>
      <c r="K3" s="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2" t="s">
        <v>13</v>
      </c>
      <c r="B4" s="13"/>
      <c r="C4" s="3"/>
      <c r="D4" s="3"/>
      <c r="E4" s="14"/>
      <c r="F4" s="14"/>
      <c r="G4" s="14"/>
      <c r="H4" s="3"/>
      <c r="I4" s="11"/>
      <c r="J4" s="11"/>
      <c r="K4" s="3"/>
      <c r="L4" s="6"/>
      <c r="M4" s="6"/>
      <c r="N4" s="6"/>
      <c r="O4" s="6"/>
      <c r="P4" s="6"/>
      <c r="Q4" s="15" t="s">
        <v>14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 outlineLevel="1">
      <c r="A5" s="11" t="s">
        <v>15</v>
      </c>
      <c r="B5" s="11" t="s">
        <v>16</v>
      </c>
      <c r="C5" s="3"/>
      <c r="D5" s="16">
        <v>244185.0</v>
      </c>
      <c r="E5" s="17" t="s">
        <v>17</v>
      </c>
      <c r="F5" s="18" t="b">
        <v>1</v>
      </c>
      <c r="G5" s="18" t="b">
        <v>1</v>
      </c>
      <c r="H5" s="19" t="s">
        <v>18</v>
      </c>
      <c r="I5" s="11"/>
      <c r="J5" s="11"/>
      <c r="K5" s="3"/>
      <c r="L5" s="6"/>
      <c r="M5" s="6"/>
      <c r="N5" s="6"/>
      <c r="O5" s="6"/>
      <c r="P5" s="6"/>
      <c r="Q5" s="15" t="s">
        <v>19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 outlineLevel="1">
      <c r="A6" s="3"/>
      <c r="B6" s="11" t="s">
        <v>20</v>
      </c>
      <c r="C6" s="3"/>
      <c r="D6" s="16">
        <v>244185.0</v>
      </c>
      <c r="E6" s="17" t="s">
        <v>17</v>
      </c>
      <c r="F6" s="18" t="b">
        <v>1</v>
      </c>
      <c r="G6" s="18" t="b">
        <v>1</v>
      </c>
      <c r="H6" s="19" t="s">
        <v>18</v>
      </c>
      <c r="I6" s="11"/>
      <c r="J6" s="11"/>
      <c r="K6" s="3"/>
      <c r="L6" s="6"/>
      <c r="M6" s="6"/>
      <c r="N6" s="15" t="s">
        <v>21</v>
      </c>
      <c r="O6" s="6"/>
      <c r="P6" s="6"/>
      <c r="Q6" s="15" t="s">
        <v>22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 outlineLevel="1">
      <c r="A7" s="3"/>
      <c r="B7" s="11" t="s">
        <v>23</v>
      </c>
      <c r="C7" s="3"/>
      <c r="D7" s="16">
        <v>244185.0</v>
      </c>
      <c r="E7" s="17" t="s">
        <v>17</v>
      </c>
      <c r="F7" s="18" t="b">
        <v>1</v>
      </c>
      <c r="G7" s="18" t="b">
        <v>1</v>
      </c>
      <c r="H7" s="19" t="s">
        <v>18</v>
      </c>
      <c r="I7" s="11"/>
      <c r="J7" s="11"/>
      <c r="K7" s="11" t="s">
        <v>24</v>
      </c>
      <c r="L7" s="15" t="s">
        <v>24</v>
      </c>
      <c r="M7" s="15" t="s">
        <v>24</v>
      </c>
      <c r="N7" s="6"/>
      <c r="O7" s="6"/>
      <c r="P7" s="6"/>
      <c r="Q7" s="15" t="s">
        <v>25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 outlineLevel="1">
      <c r="A8" s="3"/>
      <c r="B8" s="20" t="s">
        <v>26</v>
      </c>
      <c r="C8" s="3"/>
      <c r="D8" s="21">
        <v>244221.0</v>
      </c>
      <c r="E8" s="17" t="s">
        <v>17</v>
      </c>
      <c r="F8" s="18" t="b">
        <v>0</v>
      </c>
      <c r="G8" s="22" t="b">
        <v>1</v>
      </c>
      <c r="H8" s="19" t="s">
        <v>27</v>
      </c>
      <c r="I8" s="5"/>
      <c r="J8" s="5">
        <v>1.0</v>
      </c>
      <c r="K8" s="3"/>
      <c r="L8" s="15" t="s">
        <v>28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 outlineLevel="1">
      <c r="A9" s="3"/>
      <c r="B9" s="11" t="s">
        <v>29</v>
      </c>
      <c r="C9" s="3"/>
      <c r="D9" s="3"/>
      <c r="E9" s="14"/>
      <c r="F9" s="18" t="b">
        <v>0</v>
      </c>
      <c r="G9" s="17" t="b">
        <v>0</v>
      </c>
      <c r="H9" s="19" t="s">
        <v>30</v>
      </c>
      <c r="I9" s="11"/>
      <c r="J9" s="11"/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3"/>
      <c r="B10" s="3"/>
      <c r="C10" s="3"/>
      <c r="D10" s="3"/>
      <c r="E10" s="14"/>
      <c r="F10" s="14"/>
      <c r="G10" s="14"/>
      <c r="H10" s="3"/>
      <c r="I10" s="11"/>
      <c r="J10" s="11"/>
      <c r="K10" s="11" t="s">
        <v>31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12" t="s">
        <v>32</v>
      </c>
      <c r="B11" s="13"/>
      <c r="C11" s="3"/>
      <c r="D11" s="3"/>
      <c r="E11" s="14"/>
      <c r="F11" s="14"/>
      <c r="G11" s="14"/>
      <c r="H11" s="3"/>
      <c r="I11" s="11"/>
      <c r="J11" s="11"/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 outlineLevel="1">
      <c r="A12" s="11" t="s">
        <v>33</v>
      </c>
      <c r="B12" s="11" t="s">
        <v>34</v>
      </c>
      <c r="C12" s="3"/>
      <c r="D12" s="16">
        <v>244185.0</v>
      </c>
      <c r="E12" s="17" t="s">
        <v>17</v>
      </c>
      <c r="F12" s="18" t="b">
        <v>1</v>
      </c>
      <c r="G12" s="18" t="b">
        <v>1</v>
      </c>
      <c r="H12" s="19" t="s">
        <v>18</v>
      </c>
      <c r="I12" s="11"/>
      <c r="J12" s="11"/>
      <c r="K12" s="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 outlineLevel="1">
      <c r="A13" s="3"/>
      <c r="B13" s="11" t="s">
        <v>35</v>
      </c>
      <c r="C13" s="3"/>
      <c r="D13" s="16">
        <v>244185.0</v>
      </c>
      <c r="E13" s="17" t="s">
        <v>17</v>
      </c>
      <c r="F13" s="18" t="b">
        <v>1</v>
      </c>
      <c r="G13" s="18" t="b">
        <v>1</v>
      </c>
      <c r="H13" s="19" t="s">
        <v>18</v>
      </c>
      <c r="I13" s="11"/>
      <c r="J13" s="11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 outlineLevel="1">
      <c r="A14" s="3"/>
      <c r="B14" s="11" t="s">
        <v>36</v>
      </c>
      <c r="C14" s="3"/>
      <c r="D14" s="16">
        <v>244185.0</v>
      </c>
      <c r="E14" s="17" t="s">
        <v>17</v>
      </c>
      <c r="F14" s="18" t="b">
        <v>1</v>
      </c>
      <c r="G14" s="18" t="b">
        <v>1</v>
      </c>
      <c r="H14" s="19" t="s">
        <v>18</v>
      </c>
      <c r="I14" s="11"/>
      <c r="J14" s="11"/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customHeight="1" outlineLevel="1">
      <c r="A15" s="3"/>
      <c r="B15" s="11" t="s">
        <v>37</v>
      </c>
      <c r="C15" s="3"/>
      <c r="D15" s="16">
        <v>244185.0</v>
      </c>
      <c r="E15" s="17" t="s">
        <v>17</v>
      </c>
      <c r="F15" s="17" t="b">
        <v>1</v>
      </c>
      <c r="G15" s="17" t="b">
        <v>1</v>
      </c>
      <c r="H15" s="19" t="s">
        <v>18</v>
      </c>
      <c r="I15" s="11"/>
      <c r="J15" s="11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 outlineLevel="1">
      <c r="A16" s="3"/>
      <c r="B16" s="11" t="s">
        <v>38</v>
      </c>
      <c r="C16" s="3"/>
      <c r="D16" s="16">
        <v>244185.0</v>
      </c>
      <c r="E16" s="17" t="s">
        <v>17</v>
      </c>
      <c r="F16" s="18" t="b">
        <v>1</v>
      </c>
      <c r="G16" s="18" t="b">
        <v>1</v>
      </c>
      <c r="H16" s="19" t="s">
        <v>18</v>
      </c>
      <c r="I16" s="11"/>
      <c r="J16" s="11"/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 outlineLevel="1">
      <c r="A17" s="3"/>
      <c r="B17" s="23" t="s">
        <v>39</v>
      </c>
      <c r="C17" s="3"/>
      <c r="D17" s="21">
        <v>244221.0</v>
      </c>
      <c r="E17" s="17" t="s">
        <v>17</v>
      </c>
      <c r="F17" s="18" t="b">
        <v>0</v>
      </c>
      <c r="G17" s="22" t="b">
        <v>1</v>
      </c>
      <c r="H17" s="19" t="s">
        <v>40</v>
      </c>
      <c r="I17" s="5"/>
      <c r="J17" s="5">
        <v>0.5</v>
      </c>
      <c r="K17" s="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 outlineLevel="1">
      <c r="A18" s="3"/>
      <c r="B18" s="11" t="s">
        <v>41</v>
      </c>
      <c r="C18" s="3"/>
      <c r="D18" s="16">
        <v>244185.0</v>
      </c>
      <c r="E18" s="17" t="s">
        <v>17</v>
      </c>
      <c r="F18" s="18" t="b">
        <v>1</v>
      </c>
      <c r="G18" s="18" t="b">
        <v>1</v>
      </c>
      <c r="H18" s="19" t="s">
        <v>18</v>
      </c>
      <c r="I18" s="11"/>
      <c r="J18" s="11"/>
      <c r="K18" s="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 outlineLevel="1">
      <c r="A19" s="3"/>
      <c r="B19" s="11" t="s">
        <v>42</v>
      </c>
      <c r="C19" s="3"/>
      <c r="D19" s="16">
        <v>244185.0</v>
      </c>
      <c r="E19" s="17" t="s">
        <v>17</v>
      </c>
      <c r="F19" s="18" t="b">
        <v>1</v>
      </c>
      <c r="G19" s="18" t="b">
        <v>1</v>
      </c>
      <c r="H19" s="19" t="s">
        <v>18</v>
      </c>
      <c r="I19" s="11"/>
      <c r="J19" s="11"/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 outlineLevel="1">
      <c r="A20" s="3"/>
      <c r="B20" s="11" t="s">
        <v>43</v>
      </c>
      <c r="C20" s="3"/>
      <c r="D20" s="16">
        <v>244185.0</v>
      </c>
      <c r="E20" s="17" t="s">
        <v>17</v>
      </c>
      <c r="F20" s="18" t="b">
        <v>1</v>
      </c>
      <c r="G20" s="18" t="b">
        <v>1</v>
      </c>
      <c r="H20" s="19" t="s">
        <v>18</v>
      </c>
      <c r="I20" s="11"/>
      <c r="J20" s="11"/>
      <c r="K20" s="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 outlineLevel="1">
      <c r="A21" s="3"/>
      <c r="B21" s="11" t="s">
        <v>44</v>
      </c>
      <c r="C21" s="3"/>
      <c r="D21" s="16">
        <v>244185.0</v>
      </c>
      <c r="E21" s="17" t="s">
        <v>17</v>
      </c>
      <c r="F21" s="18" t="b">
        <v>1</v>
      </c>
      <c r="G21" s="18" t="b">
        <v>1</v>
      </c>
      <c r="H21" s="19" t="s">
        <v>18</v>
      </c>
      <c r="I21" s="11"/>
      <c r="J21" s="11"/>
      <c r="K21" s="24" t="s">
        <v>45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 outlineLevel="1">
      <c r="A22" s="3"/>
      <c r="B22" s="23" t="s">
        <v>46</v>
      </c>
      <c r="C22" s="3"/>
      <c r="D22" s="21">
        <v>244221.0</v>
      </c>
      <c r="E22" s="17" t="s">
        <v>17</v>
      </c>
      <c r="F22" s="18" t="b">
        <v>0</v>
      </c>
      <c r="G22" s="22" t="b">
        <v>1</v>
      </c>
      <c r="H22" s="19" t="s">
        <v>27</v>
      </c>
      <c r="I22" s="5"/>
      <c r="J22" s="5">
        <v>0.5</v>
      </c>
      <c r="K22" s="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 outlineLevel="1">
      <c r="A23" s="3"/>
      <c r="B23" s="25" t="s">
        <v>47</v>
      </c>
      <c r="C23" s="3"/>
      <c r="D23" s="21">
        <v>244221.0</v>
      </c>
      <c r="E23" s="17" t="s">
        <v>17</v>
      </c>
      <c r="F23" s="18" t="b">
        <v>1</v>
      </c>
      <c r="G23" s="22" t="b">
        <v>1</v>
      </c>
      <c r="H23" s="19" t="s">
        <v>48</v>
      </c>
      <c r="I23" s="5"/>
      <c r="J23" s="5">
        <v>1.0</v>
      </c>
      <c r="K23" s="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 outlineLevel="1">
      <c r="A24" s="3"/>
      <c r="B24" s="11" t="s">
        <v>49</v>
      </c>
      <c r="C24" s="3"/>
      <c r="D24" s="16">
        <v>244185.0</v>
      </c>
      <c r="E24" s="17" t="s">
        <v>17</v>
      </c>
      <c r="F24" s="18" t="b">
        <v>1</v>
      </c>
      <c r="G24" s="18" t="b">
        <v>1</v>
      </c>
      <c r="H24" s="19" t="s">
        <v>18</v>
      </c>
      <c r="I24" s="11"/>
      <c r="J24" s="11"/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 outlineLevel="1">
      <c r="A25" s="3"/>
      <c r="B25" s="11" t="s">
        <v>50</v>
      </c>
      <c r="C25" s="3"/>
      <c r="D25" s="16">
        <v>244185.0</v>
      </c>
      <c r="E25" s="17" t="s">
        <v>17</v>
      </c>
      <c r="F25" s="18" t="b">
        <v>1</v>
      </c>
      <c r="G25" s="18" t="b">
        <v>1</v>
      </c>
      <c r="H25" s="19" t="s">
        <v>18</v>
      </c>
      <c r="I25" s="11"/>
      <c r="J25" s="11"/>
      <c r="K25" s="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 outlineLevel="1">
      <c r="A26" s="3"/>
      <c r="B26" s="11" t="s">
        <v>51</v>
      </c>
      <c r="C26" s="3"/>
      <c r="D26" s="16">
        <v>244185.0</v>
      </c>
      <c r="E26" s="17" t="s">
        <v>17</v>
      </c>
      <c r="F26" s="18" t="b">
        <v>1</v>
      </c>
      <c r="G26" s="18" t="b">
        <v>1</v>
      </c>
      <c r="H26" s="19" t="s">
        <v>18</v>
      </c>
      <c r="I26" s="11"/>
      <c r="J26" s="11"/>
      <c r="K26" s="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 outlineLevel="1">
      <c r="A27" s="3"/>
      <c r="B27" s="11" t="s">
        <v>52</v>
      </c>
      <c r="C27" s="3"/>
      <c r="D27" s="16">
        <v>244185.0</v>
      </c>
      <c r="E27" s="17" t="s">
        <v>17</v>
      </c>
      <c r="F27" s="18" t="b">
        <v>1</v>
      </c>
      <c r="G27" s="18" t="b">
        <v>1</v>
      </c>
      <c r="H27" s="19" t="s">
        <v>18</v>
      </c>
      <c r="I27" s="11"/>
      <c r="J27" s="11"/>
      <c r="K27" s="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 outlineLevel="1">
      <c r="A28" s="3"/>
      <c r="B28" s="11" t="s">
        <v>53</v>
      </c>
      <c r="C28" s="3"/>
      <c r="D28" s="16">
        <v>244185.0</v>
      </c>
      <c r="E28" s="17" t="s">
        <v>17</v>
      </c>
      <c r="F28" s="18" t="b">
        <v>1</v>
      </c>
      <c r="G28" s="18" t="b">
        <v>1</v>
      </c>
      <c r="H28" s="19" t="s">
        <v>18</v>
      </c>
      <c r="I28" s="11"/>
      <c r="J28" s="11"/>
      <c r="K28" s="24" t="s">
        <v>45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 outlineLevel="1">
      <c r="A29" s="3"/>
      <c r="B29" s="11" t="s">
        <v>54</v>
      </c>
      <c r="C29" s="3"/>
      <c r="D29" s="16">
        <v>244185.0</v>
      </c>
      <c r="E29" s="17" t="s">
        <v>17</v>
      </c>
      <c r="F29" s="18" t="b">
        <v>1</v>
      </c>
      <c r="G29" s="18" t="b">
        <v>1</v>
      </c>
      <c r="H29" s="19" t="s">
        <v>18</v>
      </c>
      <c r="I29" s="11"/>
      <c r="J29" s="11"/>
      <c r="K29" s="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 outlineLevel="1">
      <c r="A30" s="3"/>
      <c r="B30" s="25" t="s">
        <v>55</v>
      </c>
      <c r="C30" s="3"/>
      <c r="D30" s="21">
        <v>244221.0</v>
      </c>
      <c r="E30" s="17" t="s">
        <v>17</v>
      </c>
      <c r="F30" s="18" t="b">
        <v>1</v>
      </c>
      <c r="G30" s="22" t="b">
        <v>1</v>
      </c>
      <c r="H30" s="19" t="s">
        <v>27</v>
      </c>
      <c r="I30" s="5"/>
      <c r="J30" s="5">
        <v>0.5</v>
      </c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 outlineLevel="1">
      <c r="A31" s="3"/>
      <c r="B31" s="25" t="s">
        <v>56</v>
      </c>
      <c r="C31" s="3"/>
      <c r="D31" s="21">
        <v>244221.0</v>
      </c>
      <c r="E31" s="17" t="s">
        <v>17</v>
      </c>
      <c r="F31" s="18" t="b">
        <v>1</v>
      </c>
      <c r="G31" s="22" t="b">
        <v>1</v>
      </c>
      <c r="H31" s="19" t="s">
        <v>27</v>
      </c>
      <c r="I31" s="5"/>
      <c r="J31" s="5">
        <v>0.5</v>
      </c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 outlineLevel="1">
      <c r="A32" s="3"/>
      <c r="B32" s="13"/>
      <c r="C32" s="3"/>
      <c r="D32" s="3"/>
      <c r="E32" s="14"/>
      <c r="F32" s="14"/>
      <c r="G32" s="14"/>
      <c r="H32" s="3"/>
      <c r="I32" s="11"/>
      <c r="J32" s="11"/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 outlineLevel="1">
      <c r="A33" s="3"/>
      <c r="B33" s="11" t="s">
        <v>57</v>
      </c>
      <c r="C33" s="3"/>
      <c r="D33" s="16">
        <v>244185.0</v>
      </c>
      <c r="E33" s="17" t="s">
        <v>17</v>
      </c>
      <c r="F33" s="18" t="b">
        <v>1</v>
      </c>
      <c r="G33" s="18" t="b">
        <v>1</v>
      </c>
      <c r="H33" s="19" t="s">
        <v>18</v>
      </c>
      <c r="I33" s="11"/>
      <c r="J33" s="11"/>
      <c r="K33" s="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 outlineLevel="1">
      <c r="A34" s="3"/>
      <c r="B34" s="11" t="s">
        <v>58</v>
      </c>
      <c r="C34" s="3"/>
      <c r="D34" s="16">
        <v>244185.0</v>
      </c>
      <c r="E34" s="17" t="s">
        <v>17</v>
      </c>
      <c r="F34" s="18" t="b">
        <v>1</v>
      </c>
      <c r="G34" s="18" t="b">
        <v>1</v>
      </c>
      <c r="H34" s="19" t="s">
        <v>18</v>
      </c>
      <c r="I34" s="11"/>
      <c r="J34" s="11"/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 outlineLevel="1">
      <c r="A35" s="3"/>
      <c r="B35" s="11" t="s">
        <v>59</v>
      </c>
      <c r="C35" s="3"/>
      <c r="D35" s="16">
        <v>244185.0</v>
      </c>
      <c r="E35" s="17" t="s">
        <v>17</v>
      </c>
      <c r="F35" s="18" t="b">
        <v>1</v>
      </c>
      <c r="G35" s="18" t="b">
        <v>1</v>
      </c>
      <c r="H35" s="19" t="s">
        <v>18</v>
      </c>
      <c r="I35" s="11"/>
      <c r="J35" s="11"/>
      <c r="K35" s="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 outlineLevel="1">
      <c r="A36" s="3"/>
      <c r="B36" s="11" t="s">
        <v>60</v>
      </c>
      <c r="C36" s="3"/>
      <c r="D36" s="16">
        <v>244185.0</v>
      </c>
      <c r="E36" s="17" t="s">
        <v>17</v>
      </c>
      <c r="F36" s="18" t="b">
        <v>1</v>
      </c>
      <c r="G36" s="18" t="b">
        <v>1</v>
      </c>
      <c r="H36" s="19" t="s">
        <v>18</v>
      </c>
      <c r="I36" s="11"/>
      <c r="J36" s="11"/>
      <c r="K36" s="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 outlineLevel="1">
      <c r="A37" s="3"/>
      <c r="B37" s="11" t="s">
        <v>61</v>
      </c>
      <c r="C37" s="3"/>
      <c r="D37" s="16">
        <v>244185.0</v>
      </c>
      <c r="E37" s="17" t="s">
        <v>17</v>
      </c>
      <c r="F37" s="18" t="b">
        <v>1</v>
      </c>
      <c r="G37" s="18" t="b">
        <v>1</v>
      </c>
      <c r="H37" s="19" t="s">
        <v>18</v>
      </c>
      <c r="I37" s="11"/>
      <c r="J37" s="11"/>
      <c r="K37" s="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 outlineLevel="1">
      <c r="A38" s="3"/>
      <c r="B38" s="11" t="s">
        <v>62</v>
      </c>
      <c r="C38" s="3"/>
      <c r="D38" s="16">
        <v>244185.0</v>
      </c>
      <c r="E38" s="17" t="s">
        <v>17</v>
      </c>
      <c r="F38" s="18" t="b">
        <v>1</v>
      </c>
      <c r="G38" s="18" t="b">
        <v>1</v>
      </c>
      <c r="H38" s="19" t="s">
        <v>18</v>
      </c>
      <c r="I38" s="11"/>
      <c r="J38" s="11"/>
      <c r="K38" s="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 outlineLevel="1">
      <c r="A39" s="3"/>
      <c r="B39" s="25" t="s">
        <v>63</v>
      </c>
      <c r="C39" s="3"/>
      <c r="D39" s="21">
        <v>244221.0</v>
      </c>
      <c r="E39" s="17" t="s">
        <v>17</v>
      </c>
      <c r="F39" s="18" t="b">
        <v>1</v>
      </c>
      <c r="G39" s="22" t="b">
        <v>1</v>
      </c>
      <c r="H39" s="19" t="s">
        <v>40</v>
      </c>
      <c r="I39" s="5"/>
      <c r="J39" s="5">
        <v>2.0</v>
      </c>
      <c r="K39" s="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 outlineLevel="1">
      <c r="A40" s="3"/>
      <c r="B40" s="11" t="s">
        <v>64</v>
      </c>
      <c r="C40" s="3"/>
      <c r="D40" s="16">
        <v>244185.0</v>
      </c>
      <c r="E40" s="17" t="s">
        <v>17</v>
      </c>
      <c r="F40" s="18" t="b">
        <v>1</v>
      </c>
      <c r="G40" s="18" t="b">
        <v>1</v>
      </c>
      <c r="H40" s="19" t="s">
        <v>18</v>
      </c>
      <c r="I40" s="11"/>
      <c r="J40" s="11"/>
      <c r="K40" s="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 outlineLevel="1">
      <c r="A41" s="3"/>
      <c r="B41" s="11" t="s">
        <v>65</v>
      </c>
      <c r="C41" s="3"/>
      <c r="D41" s="16">
        <v>244185.0</v>
      </c>
      <c r="E41" s="17" t="s">
        <v>17</v>
      </c>
      <c r="F41" s="18" t="b">
        <v>1</v>
      </c>
      <c r="G41" s="18" t="b">
        <v>1</v>
      </c>
      <c r="H41" s="19" t="s">
        <v>18</v>
      </c>
      <c r="I41" s="11"/>
      <c r="J41" s="11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 outlineLevel="1">
      <c r="A42" s="3"/>
      <c r="B42" s="11" t="s">
        <v>66</v>
      </c>
      <c r="C42" s="3"/>
      <c r="D42" s="16">
        <v>244185.0</v>
      </c>
      <c r="E42" s="17" t="s">
        <v>17</v>
      </c>
      <c r="F42" s="18" t="b">
        <v>1</v>
      </c>
      <c r="G42" s="18" t="b">
        <v>1</v>
      </c>
      <c r="H42" s="19" t="s">
        <v>18</v>
      </c>
      <c r="I42" s="11"/>
      <c r="J42" s="11"/>
      <c r="K42" s="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 outlineLevel="1">
      <c r="A43" s="3"/>
      <c r="B43" s="11" t="s">
        <v>67</v>
      </c>
      <c r="C43" s="3"/>
      <c r="D43" s="16">
        <v>244185.0</v>
      </c>
      <c r="E43" s="17" t="s">
        <v>17</v>
      </c>
      <c r="F43" s="18" t="b">
        <v>1</v>
      </c>
      <c r="G43" s="18" t="b">
        <v>1</v>
      </c>
      <c r="H43" s="19" t="s">
        <v>18</v>
      </c>
      <c r="I43" s="11"/>
      <c r="J43" s="11"/>
      <c r="K43" s="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 outlineLevel="1">
      <c r="A44" s="3"/>
      <c r="B44" s="11" t="s">
        <v>68</v>
      </c>
      <c r="C44" s="3"/>
      <c r="D44" s="16">
        <v>244185.0</v>
      </c>
      <c r="E44" s="17" t="s">
        <v>17</v>
      </c>
      <c r="F44" s="18" t="b">
        <v>1</v>
      </c>
      <c r="G44" s="18" t="b">
        <v>1</v>
      </c>
      <c r="H44" s="19" t="s">
        <v>18</v>
      </c>
      <c r="I44" s="11"/>
      <c r="J44" s="11"/>
      <c r="K44" s="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 outlineLevel="1">
      <c r="A45" s="3"/>
      <c r="B45" s="11" t="s">
        <v>69</v>
      </c>
      <c r="C45" s="3"/>
      <c r="D45" s="16">
        <v>244185.0</v>
      </c>
      <c r="E45" s="17" t="s">
        <v>17</v>
      </c>
      <c r="F45" s="18" t="b">
        <v>1</v>
      </c>
      <c r="G45" s="18" t="b">
        <v>1</v>
      </c>
      <c r="H45" s="19" t="s">
        <v>18</v>
      </c>
      <c r="I45" s="11"/>
      <c r="J45" s="11"/>
      <c r="K45" s="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 outlineLevel="1">
      <c r="A46" s="3"/>
      <c r="B46" s="11" t="s">
        <v>70</v>
      </c>
      <c r="C46" s="3"/>
      <c r="D46" s="16">
        <v>244185.0</v>
      </c>
      <c r="E46" s="17" t="s">
        <v>17</v>
      </c>
      <c r="F46" s="18" t="b">
        <v>1</v>
      </c>
      <c r="G46" s="18" t="b">
        <v>1</v>
      </c>
      <c r="H46" s="19" t="s">
        <v>18</v>
      </c>
      <c r="I46" s="11"/>
      <c r="J46" s="11"/>
      <c r="K46" s="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 outlineLevel="1">
      <c r="A47" s="3"/>
      <c r="B47" s="23" t="s">
        <v>71</v>
      </c>
      <c r="C47" s="3"/>
      <c r="D47" s="21">
        <v>244221.0</v>
      </c>
      <c r="E47" s="17" t="s">
        <v>17</v>
      </c>
      <c r="F47" s="18" t="b">
        <v>0</v>
      </c>
      <c r="G47" s="22" t="b">
        <v>1</v>
      </c>
      <c r="H47" s="19" t="s">
        <v>40</v>
      </c>
      <c r="I47" s="5"/>
      <c r="J47" s="5">
        <v>1.5</v>
      </c>
      <c r="K47" s="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 outlineLevel="1">
      <c r="A48" s="3"/>
      <c r="B48" s="11" t="s">
        <v>72</v>
      </c>
      <c r="C48" s="3"/>
      <c r="D48" s="16">
        <v>244185.0</v>
      </c>
      <c r="E48" s="17" t="s">
        <v>17</v>
      </c>
      <c r="F48" s="18" t="b">
        <v>1</v>
      </c>
      <c r="G48" s="18" t="b">
        <v>1</v>
      </c>
      <c r="H48" s="19" t="s">
        <v>18</v>
      </c>
      <c r="I48" s="11"/>
      <c r="J48" s="11"/>
      <c r="K48" s="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 outlineLevel="1">
      <c r="A49" s="3"/>
      <c r="B49" s="11" t="s">
        <v>73</v>
      </c>
      <c r="C49" s="3"/>
      <c r="D49" s="16">
        <v>244185.0</v>
      </c>
      <c r="E49" s="17" t="s">
        <v>17</v>
      </c>
      <c r="F49" s="18" t="b">
        <v>1</v>
      </c>
      <c r="G49" s="18" t="b">
        <v>1</v>
      </c>
      <c r="H49" s="19" t="s">
        <v>18</v>
      </c>
      <c r="I49" s="11"/>
      <c r="J49" s="11"/>
      <c r="K49" s="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 outlineLevel="1">
      <c r="A50" s="3"/>
      <c r="B50" s="11" t="s">
        <v>74</v>
      </c>
      <c r="C50" s="3"/>
      <c r="D50" s="3"/>
      <c r="E50" s="14"/>
      <c r="F50" s="18" t="b">
        <v>0</v>
      </c>
      <c r="G50" s="18" t="b">
        <v>0</v>
      </c>
      <c r="H50" s="19" t="s">
        <v>30</v>
      </c>
      <c r="I50" s="11"/>
      <c r="J50" s="11"/>
      <c r="K50" s="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 outlineLevel="1">
      <c r="A51" s="3"/>
      <c r="B51" s="11" t="s">
        <v>75</v>
      </c>
      <c r="C51" s="3"/>
      <c r="D51" s="3"/>
      <c r="E51" s="14"/>
      <c r="F51" s="18" t="b">
        <v>0</v>
      </c>
      <c r="G51" s="18" t="b">
        <v>0</v>
      </c>
      <c r="H51" s="19" t="s">
        <v>30</v>
      </c>
      <c r="I51" s="11"/>
      <c r="J51" s="11"/>
      <c r="K51" s="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 outlineLevel="1">
      <c r="A52" s="3"/>
      <c r="B52" s="11" t="s">
        <v>76</v>
      </c>
      <c r="C52" s="3"/>
      <c r="D52" s="16">
        <v>244185.0</v>
      </c>
      <c r="E52" s="17" t="s">
        <v>17</v>
      </c>
      <c r="F52" s="18" t="b">
        <v>1</v>
      </c>
      <c r="G52" s="18" t="b">
        <v>1</v>
      </c>
      <c r="H52" s="19" t="s">
        <v>18</v>
      </c>
      <c r="I52" s="11"/>
      <c r="J52" s="11"/>
      <c r="K52" s="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 outlineLevel="1">
      <c r="A53" s="3"/>
      <c r="B53" s="11" t="s">
        <v>77</v>
      </c>
      <c r="C53" s="3"/>
      <c r="D53" s="16">
        <v>244185.0</v>
      </c>
      <c r="E53" s="17" t="s">
        <v>17</v>
      </c>
      <c r="F53" s="18" t="b">
        <v>1</v>
      </c>
      <c r="G53" s="18" t="b">
        <v>1</v>
      </c>
      <c r="H53" s="19" t="s">
        <v>18</v>
      </c>
      <c r="I53" s="11"/>
      <c r="J53" s="11"/>
      <c r="K53" s="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 outlineLevel="1">
      <c r="A54" s="3"/>
      <c r="B54" s="11" t="s">
        <v>78</v>
      </c>
      <c r="C54" s="3"/>
      <c r="D54" s="16">
        <v>244185.0</v>
      </c>
      <c r="E54" s="17" t="s">
        <v>17</v>
      </c>
      <c r="F54" s="18" t="b">
        <v>1</v>
      </c>
      <c r="G54" s="18" t="b">
        <v>1</v>
      </c>
      <c r="H54" s="19" t="s">
        <v>18</v>
      </c>
      <c r="I54" s="11"/>
      <c r="J54" s="11"/>
      <c r="K54" s="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 outlineLevel="1">
      <c r="A55" s="3"/>
      <c r="B55" s="11" t="s">
        <v>79</v>
      </c>
      <c r="C55" s="3"/>
      <c r="D55" s="16">
        <v>244185.0</v>
      </c>
      <c r="E55" s="17" t="s">
        <v>17</v>
      </c>
      <c r="F55" s="18" t="b">
        <v>1</v>
      </c>
      <c r="G55" s="18" t="b">
        <v>1</v>
      </c>
      <c r="H55" s="19" t="s">
        <v>18</v>
      </c>
      <c r="I55" s="11"/>
      <c r="J55" s="11"/>
      <c r="K55" s="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 outlineLevel="1">
      <c r="A56" s="3"/>
      <c r="B56" s="11" t="s">
        <v>80</v>
      </c>
      <c r="C56" s="3"/>
      <c r="D56" s="16">
        <v>244185.0</v>
      </c>
      <c r="E56" s="17" t="s">
        <v>17</v>
      </c>
      <c r="F56" s="18" t="b">
        <v>1</v>
      </c>
      <c r="G56" s="18" t="b">
        <v>1</v>
      </c>
      <c r="H56" s="19" t="s">
        <v>18</v>
      </c>
      <c r="I56" s="11"/>
      <c r="J56" s="11"/>
      <c r="K56" s="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 outlineLevel="1">
      <c r="A57" s="3"/>
      <c r="B57" s="23" t="s">
        <v>81</v>
      </c>
      <c r="C57" s="3"/>
      <c r="D57" s="21">
        <v>244221.0</v>
      </c>
      <c r="E57" s="17" t="s">
        <v>17</v>
      </c>
      <c r="F57" s="18" t="b">
        <v>0</v>
      </c>
      <c r="G57" s="22" t="b">
        <v>1</v>
      </c>
      <c r="H57" s="19" t="s">
        <v>48</v>
      </c>
      <c r="I57" s="5"/>
      <c r="J57" s="5">
        <v>1.0</v>
      </c>
      <c r="K57" s="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 outlineLevel="1">
      <c r="A58" s="3"/>
      <c r="B58" s="11" t="s">
        <v>82</v>
      </c>
      <c r="C58" s="3"/>
      <c r="D58" s="16">
        <v>244185.0</v>
      </c>
      <c r="E58" s="17" t="s">
        <v>17</v>
      </c>
      <c r="F58" s="18" t="b">
        <v>1</v>
      </c>
      <c r="G58" s="18" t="b">
        <v>1</v>
      </c>
      <c r="H58" s="19" t="s">
        <v>18</v>
      </c>
      <c r="I58" s="11"/>
      <c r="J58" s="11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 outlineLevel="1">
      <c r="A59" s="3"/>
      <c r="B59" s="11" t="s">
        <v>83</v>
      </c>
      <c r="C59" s="3"/>
      <c r="D59" s="26"/>
      <c r="E59" s="14"/>
      <c r="F59" s="27"/>
      <c r="G59" s="27"/>
      <c r="H59" s="3" t="s">
        <v>30</v>
      </c>
      <c r="I59" s="11"/>
      <c r="J59" s="11"/>
      <c r="K59" s="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 outlineLevel="1">
      <c r="A60" s="3"/>
      <c r="B60" s="25" t="s">
        <v>84</v>
      </c>
      <c r="C60" s="3"/>
      <c r="D60" s="21">
        <v>244221.0</v>
      </c>
      <c r="E60" s="17" t="s">
        <v>17</v>
      </c>
      <c r="F60" s="18" t="b">
        <v>1</v>
      </c>
      <c r="G60" s="22" t="b">
        <v>1</v>
      </c>
      <c r="H60" s="19" t="s">
        <v>48</v>
      </c>
      <c r="I60" s="28"/>
      <c r="J60" s="29">
        <v>1.0</v>
      </c>
      <c r="K60" s="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 outlineLevel="1">
      <c r="A61" s="3"/>
      <c r="B61" s="25" t="s">
        <v>85</v>
      </c>
      <c r="C61" s="3"/>
      <c r="D61" s="21">
        <v>244221.0</v>
      </c>
      <c r="E61" s="17" t="s">
        <v>17</v>
      </c>
      <c r="F61" s="18" t="b">
        <v>1</v>
      </c>
      <c r="G61" s="22" t="b">
        <v>1</v>
      </c>
      <c r="H61" s="19" t="s">
        <v>48</v>
      </c>
      <c r="I61" s="28"/>
      <c r="J61" s="30"/>
      <c r="K61" s="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 outlineLevel="1">
      <c r="A62" s="3"/>
      <c r="B62" s="25" t="s">
        <v>86</v>
      </c>
      <c r="C62" s="3"/>
      <c r="D62" s="21">
        <v>244221.0</v>
      </c>
      <c r="E62" s="17" t="s">
        <v>17</v>
      </c>
      <c r="F62" s="18" t="b">
        <v>1</v>
      </c>
      <c r="G62" s="22" t="b">
        <v>1</v>
      </c>
      <c r="H62" s="19" t="s">
        <v>48</v>
      </c>
      <c r="I62" s="5"/>
      <c r="J62" s="5">
        <v>2.0</v>
      </c>
      <c r="K62" s="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 outlineLevel="1">
      <c r="A63" s="3"/>
      <c r="B63" s="23" t="s">
        <v>87</v>
      </c>
      <c r="C63" s="3"/>
      <c r="D63" s="21">
        <v>244221.0</v>
      </c>
      <c r="E63" s="17" t="s">
        <v>17</v>
      </c>
      <c r="F63" s="18" t="b">
        <v>0</v>
      </c>
      <c r="G63" s="22" t="b">
        <v>1</v>
      </c>
      <c r="H63" s="19" t="s">
        <v>48</v>
      </c>
      <c r="I63" s="5"/>
      <c r="J63" s="5">
        <v>2.0</v>
      </c>
      <c r="K63" s="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 outlineLevel="1">
      <c r="A64" s="3"/>
      <c r="B64" s="11" t="s">
        <v>88</v>
      </c>
      <c r="C64" s="3"/>
      <c r="D64" s="16">
        <v>244185.0</v>
      </c>
      <c r="E64" s="17" t="s">
        <v>17</v>
      </c>
      <c r="F64" s="18" t="b">
        <v>1</v>
      </c>
      <c r="G64" s="18" t="b">
        <v>1</v>
      </c>
      <c r="H64" s="19" t="s">
        <v>18</v>
      </c>
      <c r="I64" s="11"/>
      <c r="J64" s="11"/>
      <c r="K64" s="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 outlineLevel="1">
      <c r="A65" s="3"/>
      <c r="B65" s="11" t="s">
        <v>89</v>
      </c>
      <c r="C65" s="3"/>
      <c r="D65" s="16">
        <v>244185.0</v>
      </c>
      <c r="E65" s="17" t="s">
        <v>17</v>
      </c>
      <c r="F65" s="18" t="b">
        <v>1</v>
      </c>
      <c r="G65" s="18" t="b">
        <v>1</v>
      </c>
      <c r="H65" s="19" t="s">
        <v>18</v>
      </c>
      <c r="I65" s="11"/>
      <c r="J65" s="11"/>
      <c r="K65" s="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 outlineLevel="1">
      <c r="A66" s="3"/>
      <c r="B66" s="11" t="s">
        <v>90</v>
      </c>
      <c r="C66" s="3"/>
      <c r="D66" s="16">
        <v>244185.0</v>
      </c>
      <c r="E66" s="17" t="s">
        <v>17</v>
      </c>
      <c r="F66" s="18" t="b">
        <v>1</v>
      </c>
      <c r="G66" s="18" t="b">
        <v>1</v>
      </c>
      <c r="H66" s="19" t="s">
        <v>18</v>
      </c>
      <c r="I66" s="11"/>
      <c r="J66" s="11"/>
      <c r="K66" s="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 outlineLevel="1">
      <c r="A67" s="3"/>
      <c r="B67" s="11" t="s">
        <v>91</v>
      </c>
      <c r="C67" s="3"/>
      <c r="D67" s="16">
        <v>244185.0</v>
      </c>
      <c r="E67" s="17" t="s">
        <v>17</v>
      </c>
      <c r="F67" s="18" t="b">
        <v>1</v>
      </c>
      <c r="G67" s="18" t="b">
        <v>1</v>
      </c>
      <c r="H67" s="19" t="s">
        <v>18</v>
      </c>
      <c r="I67" s="11"/>
      <c r="J67" s="11"/>
      <c r="K67" s="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 outlineLevel="1">
      <c r="A68" s="3"/>
      <c r="B68" s="11" t="s">
        <v>92</v>
      </c>
      <c r="C68" s="3"/>
      <c r="D68" s="16">
        <v>244185.0</v>
      </c>
      <c r="E68" s="17" t="s">
        <v>17</v>
      </c>
      <c r="F68" s="18" t="b">
        <v>1</v>
      </c>
      <c r="G68" s="18" t="b">
        <v>1</v>
      </c>
      <c r="H68" s="19" t="s">
        <v>18</v>
      </c>
      <c r="I68" s="11"/>
      <c r="J68" s="11"/>
      <c r="K68" s="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 outlineLevel="1">
      <c r="A69" s="3"/>
      <c r="B69" s="11" t="s">
        <v>93</v>
      </c>
      <c r="C69" s="3"/>
      <c r="D69" s="16">
        <v>244185.0</v>
      </c>
      <c r="E69" s="17" t="s">
        <v>17</v>
      </c>
      <c r="F69" s="18" t="b">
        <v>1</v>
      </c>
      <c r="G69" s="18" t="b">
        <v>1</v>
      </c>
      <c r="H69" s="19" t="s">
        <v>18</v>
      </c>
      <c r="I69" s="11"/>
      <c r="J69" s="11"/>
      <c r="K69" s="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 outlineLevel="1">
      <c r="A70" s="3"/>
      <c r="B70" s="11" t="s">
        <v>94</v>
      </c>
      <c r="C70" s="3"/>
      <c r="D70" s="16">
        <v>244185.0</v>
      </c>
      <c r="E70" s="17" t="s">
        <v>17</v>
      </c>
      <c r="F70" s="18" t="b">
        <v>1</v>
      </c>
      <c r="G70" s="18" t="b">
        <v>1</v>
      </c>
      <c r="H70" s="19" t="s">
        <v>18</v>
      </c>
      <c r="I70" s="11"/>
      <c r="J70" s="11"/>
      <c r="K70" s="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 outlineLevel="1">
      <c r="A71" s="3"/>
      <c r="B71" s="11" t="s">
        <v>95</v>
      </c>
      <c r="C71" s="3"/>
      <c r="D71" s="16">
        <v>244185.0</v>
      </c>
      <c r="E71" s="17" t="s">
        <v>17</v>
      </c>
      <c r="F71" s="18" t="b">
        <v>1</v>
      </c>
      <c r="G71" s="18" t="b">
        <v>1</v>
      </c>
      <c r="H71" s="19" t="s">
        <v>18</v>
      </c>
      <c r="I71" s="11"/>
      <c r="J71" s="11"/>
      <c r="K71" s="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 outlineLevel="1">
      <c r="A72" s="3"/>
      <c r="B72" s="11" t="s">
        <v>96</v>
      </c>
      <c r="C72" s="3"/>
      <c r="D72" s="16">
        <v>244185.0</v>
      </c>
      <c r="E72" s="17" t="s">
        <v>17</v>
      </c>
      <c r="F72" s="18" t="b">
        <v>1</v>
      </c>
      <c r="G72" s="18" t="b">
        <v>1</v>
      </c>
      <c r="H72" s="19" t="s">
        <v>18</v>
      </c>
      <c r="I72" s="11"/>
      <c r="J72" s="11"/>
      <c r="K72" s="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 outlineLevel="1">
      <c r="A73" s="3"/>
      <c r="B73" s="11" t="s">
        <v>97</v>
      </c>
      <c r="C73" s="3"/>
      <c r="D73" s="16">
        <v>244185.0</v>
      </c>
      <c r="E73" s="17" t="s">
        <v>17</v>
      </c>
      <c r="F73" s="18" t="b">
        <v>1</v>
      </c>
      <c r="G73" s="18" t="b">
        <v>1</v>
      </c>
      <c r="H73" s="19" t="s">
        <v>18</v>
      </c>
      <c r="I73" s="11"/>
      <c r="J73" s="11"/>
      <c r="K73" s="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 outlineLevel="1">
      <c r="A74" s="3"/>
      <c r="B74" s="11" t="s">
        <v>98</v>
      </c>
      <c r="C74" s="3"/>
      <c r="D74" s="16">
        <v>244185.0</v>
      </c>
      <c r="E74" s="17" t="s">
        <v>17</v>
      </c>
      <c r="F74" s="18" t="b">
        <v>1</v>
      </c>
      <c r="G74" s="18" t="b">
        <v>1</v>
      </c>
      <c r="H74" s="19" t="s">
        <v>18</v>
      </c>
      <c r="I74" s="11"/>
      <c r="J74" s="11"/>
      <c r="K74" s="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 outlineLevel="1">
      <c r="A75" s="3"/>
      <c r="B75" s="11" t="s">
        <v>99</v>
      </c>
      <c r="C75" s="3"/>
      <c r="D75" s="16">
        <v>244185.0</v>
      </c>
      <c r="E75" s="17" t="s">
        <v>17</v>
      </c>
      <c r="F75" s="18" t="b">
        <v>1</v>
      </c>
      <c r="G75" s="18" t="b">
        <v>1</v>
      </c>
      <c r="H75" s="19" t="s">
        <v>18</v>
      </c>
      <c r="I75" s="11"/>
      <c r="J75" s="11"/>
      <c r="K75" s="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3"/>
      <c r="B76" s="3"/>
      <c r="C76" s="3"/>
      <c r="D76" s="3"/>
      <c r="E76" s="14"/>
      <c r="F76" s="14"/>
      <c r="G76" s="14"/>
      <c r="H76" s="3"/>
      <c r="I76" s="11"/>
      <c r="J76" s="11"/>
      <c r="K76" s="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12" t="s">
        <v>100</v>
      </c>
      <c r="B77" s="13"/>
      <c r="C77" s="3"/>
      <c r="D77" s="3"/>
      <c r="E77" s="14"/>
      <c r="F77" s="14"/>
      <c r="G77" s="14"/>
      <c r="H77" s="3"/>
      <c r="I77" s="11"/>
      <c r="J77" s="11"/>
      <c r="K77" s="3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 outlineLevel="1">
      <c r="A78" s="3"/>
      <c r="B78" s="11" t="s">
        <v>101</v>
      </c>
      <c r="C78" s="3"/>
      <c r="D78" s="3"/>
      <c r="E78" s="14"/>
      <c r="F78" s="14"/>
      <c r="G78" s="14"/>
      <c r="H78" s="3"/>
      <c r="I78" s="11"/>
      <c r="J78" s="11"/>
      <c r="K78" s="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 outlineLevel="1">
      <c r="A79" s="3"/>
      <c r="B79" s="11" t="s">
        <v>102</v>
      </c>
      <c r="C79" s="3"/>
      <c r="D79" s="16">
        <v>244185.0</v>
      </c>
      <c r="E79" s="17" t="s">
        <v>17</v>
      </c>
      <c r="F79" s="18" t="b">
        <v>1</v>
      </c>
      <c r="G79" s="18" t="b">
        <v>1</v>
      </c>
      <c r="H79" s="19" t="s">
        <v>18</v>
      </c>
      <c r="I79" s="11"/>
      <c r="J79" s="11"/>
      <c r="K79" s="3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 outlineLevel="1">
      <c r="A80" s="3"/>
      <c r="B80" s="11" t="s">
        <v>103</v>
      </c>
      <c r="C80" s="3"/>
      <c r="D80" s="3"/>
      <c r="E80" s="14"/>
      <c r="F80" s="18" t="b">
        <v>0</v>
      </c>
      <c r="G80" s="18" t="b">
        <v>0</v>
      </c>
      <c r="H80" s="19" t="s">
        <v>30</v>
      </c>
      <c r="I80" s="11"/>
      <c r="J80" s="11"/>
      <c r="K80" s="3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 outlineLevel="1">
      <c r="A81" s="3"/>
      <c r="B81" s="11" t="s">
        <v>104</v>
      </c>
      <c r="C81" s="3"/>
      <c r="D81" s="3"/>
      <c r="E81" s="14"/>
      <c r="F81" s="18" t="b">
        <v>0</v>
      </c>
      <c r="G81" s="18" t="b">
        <v>0</v>
      </c>
      <c r="H81" s="19" t="s">
        <v>30</v>
      </c>
      <c r="I81" s="11"/>
      <c r="J81" s="11"/>
      <c r="K81" s="3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 outlineLevel="1">
      <c r="A82" s="3"/>
      <c r="B82" s="11" t="s">
        <v>105</v>
      </c>
      <c r="C82" s="3"/>
      <c r="D82" s="3"/>
      <c r="E82" s="14"/>
      <c r="F82" s="18" t="b">
        <v>0</v>
      </c>
      <c r="G82" s="18" t="b">
        <v>0</v>
      </c>
      <c r="H82" s="19" t="s">
        <v>30</v>
      </c>
      <c r="I82" s="11"/>
      <c r="J82" s="11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 outlineLevel="1">
      <c r="A83" s="3"/>
      <c r="B83" s="11" t="s">
        <v>106</v>
      </c>
      <c r="C83" s="3"/>
      <c r="D83" s="3"/>
      <c r="E83" s="14"/>
      <c r="F83" s="18" t="b">
        <v>0</v>
      </c>
      <c r="G83" s="18" t="b">
        <v>0</v>
      </c>
      <c r="H83" s="19" t="s">
        <v>30</v>
      </c>
      <c r="I83" s="11"/>
      <c r="J83" s="11"/>
      <c r="K83" s="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 outlineLevel="1">
      <c r="A84" s="3"/>
      <c r="B84" s="11" t="s">
        <v>107</v>
      </c>
      <c r="C84" s="3"/>
      <c r="D84" s="3"/>
      <c r="E84" s="14"/>
      <c r="F84" s="18" t="b">
        <v>0</v>
      </c>
      <c r="G84" s="18" t="b">
        <v>0</v>
      </c>
      <c r="H84" s="19" t="s">
        <v>30</v>
      </c>
      <c r="I84" s="11"/>
      <c r="J84" s="11"/>
      <c r="K84" s="3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 outlineLevel="1">
      <c r="A85" s="3"/>
      <c r="B85" s="11" t="s">
        <v>108</v>
      </c>
      <c r="C85" s="3"/>
      <c r="D85" s="16">
        <v>244185.0</v>
      </c>
      <c r="E85" s="17" t="s">
        <v>17</v>
      </c>
      <c r="F85" s="18" t="b">
        <v>1</v>
      </c>
      <c r="G85" s="18" t="b">
        <v>1</v>
      </c>
      <c r="H85" s="19" t="s">
        <v>18</v>
      </c>
      <c r="I85" s="11"/>
      <c r="J85" s="11"/>
      <c r="K85" s="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 outlineLevel="1">
      <c r="A86" s="3"/>
      <c r="B86" s="11" t="s">
        <v>35</v>
      </c>
      <c r="C86" s="3"/>
      <c r="D86" s="16">
        <v>244185.0</v>
      </c>
      <c r="E86" s="17" t="s">
        <v>17</v>
      </c>
      <c r="F86" s="18" t="b">
        <v>1</v>
      </c>
      <c r="G86" s="18" t="b">
        <v>1</v>
      </c>
      <c r="H86" s="19" t="s">
        <v>18</v>
      </c>
      <c r="I86" s="11"/>
      <c r="J86" s="11"/>
      <c r="K86" s="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 outlineLevel="1">
      <c r="A87" s="3"/>
      <c r="B87" s="11" t="s">
        <v>109</v>
      </c>
      <c r="C87" s="3"/>
      <c r="D87" s="16">
        <v>244185.0</v>
      </c>
      <c r="E87" s="17" t="s">
        <v>17</v>
      </c>
      <c r="F87" s="18" t="b">
        <v>1</v>
      </c>
      <c r="G87" s="18" t="b">
        <v>1</v>
      </c>
      <c r="H87" s="19" t="s">
        <v>18</v>
      </c>
      <c r="I87" s="11"/>
      <c r="J87" s="11"/>
      <c r="K87" s="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 outlineLevel="1">
      <c r="A88" s="3"/>
      <c r="B88" s="11" t="s">
        <v>36</v>
      </c>
      <c r="C88" s="3"/>
      <c r="D88" s="16">
        <v>244185.0</v>
      </c>
      <c r="E88" s="17" t="s">
        <v>17</v>
      </c>
      <c r="F88" s="18" t="b">
        <v>1</v>
      </c>
      <c r="G88" s="18" t="b">
        <v>1</v>
      </c>
      <c r="H88" s="19" t="s">
        <v>18</v>
      </c>
      <c r="I88" s="11"/>
      <c r="J88" s="11"/>
      <c r="K88" s="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 outlineLevel="1">
      <c r="A89" s="3"/>
      <c r="B89" s="11" t="s">
        <v>110</v>
      </c>
      <c r="C89" s="3"/>
      <c r="D89" s="16">
        <v>244185.0</v>
      </c>
      <c r="E89" s="17" t="s">
        <v>17</v>
      </c>
      <c r="F89" s="18" t="b">
        <v>1</v>
      </c>
      <c r="G89" s="18" t="b">
        <v>1</v>
      </c>
      <c r="H89" s="19" t="s">
        <v>18</v>
      </c>
      <c r="I89" s="11"/>
      <c r="J89" s="11"/>
      <c r="K89" s="3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 outlineLevel="1">
      <c r="A90" s="3"/>
      <c r="B90" s="11" t="s">
        <v>37</v>
      </c>
      <c r="C90" s="3"/>
      <c r="D90" s="16">
        <v>244185.0</v>
      </c>
      <c r="E90" s="17" t="s">
        <v>17</v>
      </c>
      <c r="F90" s="18" t="b">
        <v>1</v>
      </c>
      <c r="G90" s="18" t="b">
        <v>1</v>
      </c>
      <c r="H90" s="19" t="s">
        <v>18</v>
      </c>
      <c r="I90" s="11"/>
      <c r="J90" s="11"/>
      <c r="K90" s="3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 outlineLevel="1">
      <c r="A91" s="3"/>
      <c r="B91" s="11" t="s">
        <v>38</v>
      </c>
      <c r="C91" s="3"/>
      <c r="D91" s="16">
        <v>244185.0</v>
      </c>
      <c r="E91" s="17" t="s">
        <v>17</v>
      </c>
      <c r="F91" s="18" t="b">
        <v>1</v>
      </c>
      <c r="G91" s="18" t="b">
        <v>1</v>
      </c>
      <c r="H91" s="19" t="s">
        <v>18</v>
      </c>
      <c r="I91" s="11"/>
      <c r="J91" s="11"/>
      <c r="K91" s="3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 outlineLevel="1">
      <c r="A92" s="3"/>
      <c r="B92" s="23" t="s">
        <v>111</v>
      </c>
      <c r="C92" s="3"/>
      <c r="D92" s="21">
        <v>244221.0</v>
      </c>
      <c r="E92" s="17" t="s">
        <v>17</v>
      </c>
      <c r="F92" s="18" t="b">
        <v>0</v>
      </c>
      <c r="G92" s="22" t="b">
        <v>1</v>
      </c>
      <c r="H92" s="19" t="s">
        <v>40</v>
      </c>
      <c r="I92" s="5"/>
      <c r="J92" s="5">
        <v>0.5</v>
      </c>
      <c r="K92" s="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 outlineLevel="1">
      <c r="A93" s="3"/>
      <c r="B93" s="11" t="s">
        <v>41</v>
      </c>
      <c r="C93" s="3"/>
      <c r="D93" s="16">
        <v>244185.0</v>
      </c>
      <c r="E93" s="17" t="s">
        <v>17</v>
      </c>
      <c r="F93" s="18" t="b">
        <v>1</v>
      </c>
      <c r="G93" s="18" t="b">
        <v>1</v>
      </c>
      <c r="H93" s="19" t="s">
        <v>18</v>
      </c>
      <c r="I93" s="11"/>
      <c r="J93" s="11"/>
      <c r="K93" s="3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 outlineLevel="1">
      <c r="A94" s="3"/>
      <c r="B94" s="11" t="s">
        <v>42</v>
      </c>
      <c r="C94" s="3"/>
      <c r="D94" s="16">
        <v>244185.0</v>
      </c>
      <c r="E94" s="17" t="s">
        <v>17</v>
      </c>
      <c r="F94" s="18" t="b">
        <v>1</v>
      </c>
      <c r="G94" s="18" t="b">
        <v>1</v>
      </c>
      <c r="H94" s="19" t="s">
        <v>18</v>
      </c>
      <c r="I94" s="11"/>
      <c r="J94" s="11"/>
      <c r="K94" s="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 outlineLevel="1">
      <c r="A95" s="3"/>
      <c r="B95" s="11" t="s">
        <v>44</v>
      </c>
      <c r="C95" s="3"/>
      <c r="D95" s="16">
        <v>244185.0</v>
      </c>
      <c r="E95" s="17" t="s">
        <v>17</v>
      </c>
      <c r="F95" s="18" t="b">
        <v>1</v>
      </c>
      <c r="G95" s="18" t="b">
        <v>1</v>
      </c>
      <c r="H95" s="19" t="s">
        <v>18</v>
      </c>
      <c r="I95" s="11"/>
      <c r="J95" s="11"/>
      <c r="K95" s="24" t="s">
        <v>45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 outlineLevel="1">
      <c r="A96" s="3"/>
      <c r="B96" s="11" t="s">
        <v>46</v>
      </c>
      <c r="C96" s="3"/>
      <c r="D96" s="3"/>
      <c r="E96" s="14"/>
      <c r="F96" s="18" t="b">
        <v>0</v>
      </c>
      <c r="G96" s="18" t="b">
        <v>0</v>
      </c>
      <c r="H96" s="19" t="s">
        <v>30</v>
      </c>
      <c r="I96" s="11"/>
      <c r="J96" s="11"/>
      <c r="K96" s="24" t="s">
        <v>45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 outlineLevel="1">
      <c r="A97" s="3"/>
      <c r="B97" s="11" t="s">
        <v>47</v>
      </c>
      <c r="C97" s="3"/>
      <c r="D97" s="16">
        <v>244185.0</v>
      </c>
      <c r="E97" s="17" t="s">
        <v>17</v>
      </c>
      <c r="F97" s="18" t="b">
        <v>1</v>
      </c>
      <c r="G97" s="18" t="b">
        <v>1</v>
      </c>
      <c r="H97" s="19" t="s">
        <v>18</v>
      </c>
      <c r="I97" s="11"/>
      <c r="J97" s="11"/>
      <c r="K97" s="3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 outlineLevel="1">
      <c r="A98" s="3"/>
      <c r="B98" s="13"/>
      <c r="C98" s="3"/>
      <c r="D98" s="3"/>
      <c r="E98" s="3"/>
      <c r="F98" s="3"/>
      <c r="G98" s="3"/>
      <c r="H98" s="3"/>
      <c r="I98" s="11"/>
      <c r="J98" s="11"/>
      <c r="K98" s="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 outlineLevel="1">
      <c r="A99" s="3"/>
      <c r="B99" s="11" t="s">
        <v>57</v>
      </c>
      <c r="C99" s="3"/>
      <c r="D99" s="16">
        <v>244185.0</v>
      </c>
      <c r="E99" s="17" t="s">
        <v>17</v>
      </c>
      <c r="F99" s="18" t="b">
        <v>1</v>
      </c>
      <c r="G99" s="18" t="b">
        <v>1</v>
      </c>
      <c r="H99" s="19" t="s">
        <v>18</v>
      </c>
      <c r="I99" s="11"/>
      <c r="J99" s="11"/>
      <c r="K99" s="3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 outlineLevel="1">
      <c r="A100" s="3"/>
      <c r="B100" s="11" t="s">
        <v>58</v>
      </c>
      <c r="C100" s="3"/>
      <c r="D100" s="16">
        <v>244185.0</v>
      </c>
      <c r="E100" s="17" t="s">
        <v>17</v>
      </c>
      <c r="F100" s="18" t="b">
        <v>1</v>
      </c>
      <c r="G100" s="18" t="b">
        <v>1</v>
      </c>
      <c r="H100" s="19" t="s">
        <v>18</v>
      </c>
      <c r="I100" s="11"/>
      <c r="J100" s="11"/>
      <c r="K100" s="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 outlineLevel="1">
      <c r="A101" s="3"/>
      <c r="B101" s="11" t="s">
        <v>59</v>
      </c>
      <c r="C101" s="3"/>
      <c r="D101" s="16">
        <v>244185.0</v>
      </c>
      <c r="E101" s="17" t="s">
        <v>17</v>
      </c>
      <c r="F101" s="18" t="b">
        <v>1</v>
      </c>
      <c r="G101" s="18" t="b">
        <v>1</v>
      </c>
      <c r="H101" s="19" t="s">
        <v>18</v>
      </c>
      <c r="I101" s="11"/>
      <c r="J101" s="11"/>
      <c r="K101" s="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 outlineLevel="1">
      <c r="A102" s="3"/>
      <c r="B102" s="11" t="s">
        <v>112</v>
      </c>
      <c r="C102" s="3"/>
      <c r="D102" s="3"/>
      <c r="E102" s="14"/>
      <c r="F102" s="18" t="b">
        <v>0</v>
      </c>
      <c r="G102" s="18" t="b">
        <v>0</v>
      </c>
      <c r="H102" s="19" t="s">
        <v>30</v>
      </c>
      <c r="I102" s="11"/>
      <c r="J102" s="11"/>
      <c r="K102" s="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 outlineLevel="1">
      <c r="A103" s="3"/>
      <c r="B103" s="11" t="s">
        <v>113</v>
      </c>
      <c r="C103" s="3"/>
      <c r="D103" s="16">
        <v>244185.0</v>
      </c>
      <c r="E103" s="17" t="s">
        <v>17</v>
      </c>
      <c r="F103" s="18" t="b">
        <v>1</v>
      </c>
      <c r="G103" s="18" t="b">
        <v>1</v>
      </c>
      <c r="H103" s="19" t="s">
        <v>18</v>
      </c>
      <c r="I103" s="11"/>
      <c r="J103" s="11"/>
      <c r="K103" s="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 outlineLevel="1">
      <c r="A104" s="3"/>
      <c r="B104" s="11" t="s">
        <v>60</v>
      </c>
      <c r="C104" s="3"/>
      <c r="D104" s="16">
        <v>244185.0</v>
      </c>
      <c r="E104" s="17" t="s">
        <v>17</v>
      </c>
      <c r="F104" s="18" t="b">
        <v>1</v>
      </c>
      <c r="G104" s="18" t="b">
        <v>1</v>
      </c>
      <c r="H104" s="19" t="s">
        <v>18</v>
      </c>
      <c r="I104" s="11"/>
      <c r="J104" s="11"/>
      <c r="K104" s="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 outlineLevel="1">
      <c r="A105" s="3"/>
      <c r="B105" s="11" t="s">
        <v>114</v>
      </c>
      <c r="C105" s="3"/>
      <c r="D105" s="16">
        <v>244185.0</v>
      </c>
      <c r="E105" s="17" t="s">
        <v>17</v>
      </c>
      <c r="F105" s="18" t="b">
        <v>1</v>
      </c>
      <c r="G105" s="18" t="b">
        <v>1</v>
      </c>
      <c r="H105" s="19" t="s">
        <v>18</v>
      </c>
      <c r="I105" s="11"/>
      <c r="J105" s="11"/>
      <c r="K105" s="3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 outlineLevel="1">
      <c r="A106" s="3"/>
      <c r="B106" s="11" t="s">
        <v>115</v>
      </c>
      <c r="C106" s="3"/>
      <c r="D106" s="16">
        <v>244185.0</v>
      </c>
      <c r="E106" s="17" t="s">
        <v>17</v>
      </c>
      <c r="F106" s="18" t="b">
        <v>1</v>
      </c>
      <c r="G106" s="18" t="b">
        <v>1</v>
      </c>
      <c r="H106" s="19" t="s">
        <v>18</v>
      </c>
      <c r="I106" s="11"/>
      <c r="J106" s="11"/>
      <c r="K106" s="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 outlineLevel="1">
      <c r="A107" s="3"/>
      <c r="B107" s="11" t="s">
        <v>66</v>
      </c>
      <c r="C107" s="3"/>
      <c r="D107" s="16">
        <v>244185.0</v>
      </c>
      <c r="E107" s="17" t="s">
        <v>17</v>
      </c>
      <c r="F107" s="18" t="b">
        <v>1</v>
      </c>
      <c r="G107" s="18" t="b">
        <v>1</v>
      </c>
      <c r="H107" s="19" t="s">
        <v>18</v>
      </c>
      <c r="I107" s="11"/>
      <c r="J107" s="11"/>
      <c r="K107" s="3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 outlineLevel="1">
      <c r="A108" s="3"/>
      <c r="B108" s="11" t="s">
        <v>67</v>
      </c>
      <c r="C108" s="3"/>
      <c r="D108" s="16">
        <v>244185.0</v>
      </c>
      <c r="E108" s="17" t="s">
        <v>17</v>
      </c>
      <c r="F108" s="18" t="b">
        <v>1</v>
      </c>
      <c r="G108" s="18" t="b">
        <v>1</v>
      </c>
      <c r="H108" s="19" t="s">
        <v>18</v>
      </c>
      <c r="I108" s="11"/>
      <c r="J108" s="11"/>
      <c r="K108" s="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 outlineLevel="1">
      <c r="A109" s="3"/>
      <c r="B109" s="11" t="s">
        <v>68</v>
      </c>
      <c r="C109" s="3"/>
      <c r="D109" s="16">
        <v>244185.0</v>
      </c>
      <c r="E109" s="17" t="s">
        <v>17</v>
      </c>
      <c r="F109" s="18" t="b">
        <v>1</v>
      </c>
      <c r="G109" s="18" t="b">
        <v>1</v>
      </c>
      <c r="H109" s="19" t="s">
        <v>18</v>
      </c>
      <c r="I109" s="11"/>
      <c r="J109" s="11"/>
      <c r="K109" s="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 outlineLevel="1">
      <c r="A110" s="3"/>
      <c r="B110" s="11" t="s">
        <v>69</v>
      </c>
      <c r="C110" s="3"/>
      <c r="D110" s="16">
        <v>244185.0</v>
      </c>
      <c r="E110" s="17" t="s">
        <v>17</v>
      </c>
      <c r="F110" s="18" t="b">
        <v>1</v>
      </c>
      <c r="G110" s="18" t="b">
        <v>1</v>
      </c>
      <c r="H110" s="19" t="s">
        <v>18</v>
      </c>
      <c r="I110" s="11"/>
      <c r="J110" s="11"/>
      <c r="K110" s="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 outlineLevel="1">
      <c r="A111" s="3"/>
      <c r="B111" s="11" t="s">
        <v>70</v>
      </c>
      <c r="C111" s="3"/>
      <c r="D111" s="16">
        <v>244185.0</v>
      </c>
      <c r="E111" s="17" t="s">
        <v>17</v>
      </c>
      <c r="F111" s="18" t="b">
        <v>1</v>
      </c>
      <c r="G111" s="18" t="b">
        <v>1</v>
      </c>
      <c r="H111" s="19" t="s">
        <v>18</v>
      </c>
      <c r="I111" s="11"/>
      <c r="J111" s="11"/>
      <c r="K111" s="3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 outlineLevel="1">
      <c r="A112" s="3"/>
      <c r="B112" s="23" t="s">
        <v>71</v>
      </c>
      <c r="C112" s="3"/>
      <c r="D112" s="21">
        <v>244221.0</v>
      </c>
      <c r="E112" s="17" t="s">
        <v>17</v>
      </c>
      <c r="F112" s="17" t="b">
        <v>0</v>
      </c>
      <c r="G112" s="22" t="b">
        <v>1</v>
      </c>
      <c r="H112" s="19" t="s">
        <v>40</v>
      </c>
      <c r="I112" s="5"/>
      <c r="J112" s="5">
        <v>1.5</v>
      </c>
      <c r="K112" s="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 outlineLevel="1">
      <c r="A113" s="3"/>
      <c r="B113" s="11" t="s">
        <v>72</v>
      </c>
      <c r="C113" s="3"/>
      <c r="D113" s="16">
        <v>244185.0</v>
      </c>
      <c r="E113" s="17" t="s">
        <v>17</v>
      </c>
      <c r="F113" s="18" t="b">
        <v>1</v>
      </c>
      <c r="G113" s="18" t="b">
        <v>1</v>
      </c>
      <c r="H113" s="19" t="s">
        <v>18</v>
      </c>
      <c r="I113" s="11"/>
      <c r="J113" s="11"/>
      <c r="K113" s="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 outlineLevel="1">
      <c r="A114" s="3"/>
      <c r="B114" s="11" t="s">
        <v>74</v>
      </c>
      <c r="C114" s="3"/>
      <c r="D114" s="3"/>
      <c r="E114" s="14"/>
      <c r="F114" s="18" t="b">
        <v>0</v>
      </c>
      <c r="G114" s="18" t="b">
        <v>0</v>
      </c>
      <c r="H114" s="19" t="s">
        <v>30</v>
      </c>
      <c r="I114" s="11"/>
      <c r="J114" s="11"/>
      <c r="K114" s="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 outlineLevel="1">
      <c r="A115" s="3"/>
      <c r="B115" s="11" t="s">
        <v>62</v>
      </c>
      <c r="C115" s="3"/>
      <c r="D115" s="16">
        <v>244185.0</v>
      </c>
      <c r="E115" s="17" t="s">
        <v>17</v>
      </c>
      <c r="F115" s="18" t="b">
        <v>1</v>
      </c>
      <c r="G115" s="18" t="b">
        <v>1</v>
      </c>
      <c r="H115" s="19" t="s">
        <v>18</v>
      </c>
      <c r="I115" s="11"/>
      <c r="J115" s="11"/>
      <c r="K115" s="3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 outlineLevel="1">
      <c r="A116" s="3"/>
      <c r="B116" s="11" t="s">
        <v>63</v>
      </c>
      <c r="C116" s="3"/>
      <c r="D116" s="16">
        <v>244185.0</v>
      </c>
      <c r="E116" s="17" t="s">
        <v>17</v>
      </c>
      <c r="F116" s="18" t="b">
        <v>1</v>
      </c>
      <c r="G116" s="18" t="b">
        <v>1</v>
      </c>
      <c r="H116" s="19" t="s">
        <v>18</v>
      </c>
      <c r="I116" s="11"/>
      <c r="J116" s="11"/>
      <c r="K116" s="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 outlineLevel="1">
      <c r="A117" s="3"/>
      <c r="B117" s="11" t="s">
        <v>116</v>
      </c>
      <c r="C117" s="3"/>
      <c r="D117" s="3"/>
      <c r="E117" s="14"/>
      <c r="F117" s="18" t="b">
        <v>0</v>
      </c>
      <c r="G117" s="18" t="b">
        <v>0</v>
      </c>
      <c r="H117" s="19" t="s">
        <v>30</v>
      </c>
      <c r="I117" s="11"/>
      <c r="J117" s="11"/>
      <c r="K117" s="3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 outlineLevel="1">
      <c r="A118" s="3"/>
      <c r="B118" s="11" t="s">
        <v>76</v>
      </c>
      <c r="C118" s="3"/>
      <c r="D118" s="16">
        <v>244185.0</v>
      </c>
      <c r="E118" s="17" t="s">
        <v>17</v>
      </c>
      <c r="F118" s="18" t="b">
        <v>1</v>
      </c>
      <c r="G118" s="18" t="b">
        <v>1</v>
      </c>
      <c r="H118" s="19" t="s">
        <v>18</v>
      </c>
      <c r="I118" s="11"/>
      <c r="J118" s="11"/>
      <c r="K118" s="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 outlineLevel="1">
      <c r="A119" s="3"/>
      <c r="B119" s="11" t="s">
        <v>77</v>
      </c>
      <c r="C119" s="3"/>
      <c r="D119" s="16">
        <v>244185.0</v>
      </c>
      <c r="E119" s="17" t="s">
        <v>17</v>
      </c>
      <c r="F119" s="18" t="b">
        <v>1</v>
      </c>
      <c r="G119" s="18" t="b">
        <v>1</v>
      </c>
      <c r="H119" s="19" t="s">
        <v>18</v>
      </c>
      <c r="I119" s="11"/>
      <c r="J119" s="11"/>
      <c r="K119" s="3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 outlineLevel="1">
      <c r="A120" s="3"/>
      <c r="B120" s="11" t="s">
        <v>78</v>
      </c>
      <c r="C120" s="3"/>
      <c r="D120" s="16">
        <v>244185.0</v>
      </c>
      <c r="E120" s="17" t="s">
        <v>17</v>
      </c>
      <c r="F120" s="18" t="b">
        <v>1</v>
      </c>
      <c r="G120" s="18" t="b">
        <v>1</v>
      </c>
      <c r="H120" s="19" t="s">
        <v>18</v>
      </c>
      <c r="I120" s="11"/>
      <c r="J120" s="11"/>
      <c r="K120" s="3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 outlineLevel="1">
      <c r="A121" s="3"/>
      <c r="B121" s="23" t="s">
        <v>81</v>
      </c>
      <c r="C121" s="3"/>
      <c r="D121" s="16">
        <v>244185.0</v>
      </c>
      <c r="E121" s="17" t="s">
        <v>17</v>
      </c>
      <c r="F121" s="18" t="b">
        <v>0</v>
      </c>
      <c r="G121" s="22" t="b">
        <v>1</v>
      </c>
      <c r="H121" s="19" t="s">
        <v>48</v>
      </c>
      <c r="I121" s="5"/>
      <c r="J121" s="5">
        <v>1.0</v>
      </c>
      <c r="K121" s="3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 outlineLevel="1">
      <c r="A122" s="3"/>
      <c r="B122" s="25" t="s">
        <v>83</v>
      </c>
      <c r="C122" s="3"/>
      <c r="D122" s="16">
        <v>244185.0</v>
      </c>
      <c r="E122" s="17" t="s">
        <v>17</v>
      </c>
      <c r="F122" s="18" t="b">
        <v>1</v>
      </c>
      <c r="G122" s="22" t="b">
        <v>1</v>
      </c>
      <c r="H122" s="19" t="s">
        <v>48</v>
      </c>
      <c r="I122" s="5"/>
      <c r="J122" s="5">
        <v>1.0</v>
      </c>
      <c r="K122" s="3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 outlineLevel="1">
      <c r="A123" s="3"/>
      <c r="B123" s="11" t="s">
        <v>82</v>
      </c>
      <c r="C123" s="3"/>
      <c r="D123" s="16">
        <v>244185.0</v>
      </c>
      <c r="E123" s="17" t="s">
        <v>17</v>
      </c>
      <c r="F123" s="18" t="b">
        <v>1</v>
      </c>
      <c r="G123" s="18" t="b">
        <v>1</v>
      </c>
      <c r="H123" s="19" t="s">
        <v>18</v>
      </c>
      <c r="I123" s="11"/>
      <c r="J123" s="11"/>
      <c r="K123" s="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 outlineLevel="1">
      <c r="A124" s="3"/>
      <c r="B124" s="11" t="s">
        <v>117</v>
      </c>
      <c r="C124" s="3"/>
      <c r="D124" s="3"/>
      <c r="E124" s="14"/>
      <c r="F124" s="18" t="b">
        <v>0</v>
      </c>
      <c r="G124" s="18" t="b">
        <v>0</v>
      </c>
      <c r="H124" s="19" t="s">
        <v>30</v>
      </c>
      <c r="I124" s="11"/>
      <c r="J124" s="11"/>
      <c r="K124" s="3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 outlineLevel="1">
      <c r="A125" s="3"/>
      <c r="B125" s="11" t="s">
        <v>118</v>
      </c>
      <c r="C125" s="3"/>
      <c r="D125" s="3"/>
      <c r="E125" s="14"/>
      <c r="F125" s="18" t="b">
        <v>0</v>
      </c>
      <c r="G125" s="18" t="b">
        <v>0</v>
      </c>
      <c r="H125" s="19" t="s">
        <v>30</v>
      </c>
      <c r="I125" s="11"/>
      <c r="J125" s="11"/>
      <c r="K125" s="3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 outlineLevel="1">
      <c r="A126" s="3"/>
      <c r="B126" s="11" t="s">
        <v>119</v>
      </c>
      <c r="C126" s="3"/>
      <c r="D126" s="3"/>
      <c r="E126" s="14"/>
      <c r="F126" s="18" t="b">
        <v>0</v>
      </c>
      <c r="G126" s="18" t="b">
        <v>0</v>
      </c>
      <c r="H126" s="19" t="s">
        <v>30</v>
      </c>
      <c r="I126" s="11"/>
      <c r="J126" s="11"/>
      <c r="K126" s="3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 outlineLevel="1">
      <c r="A127" s="3"/>
      <c r="B127" s="11" t="s">
        <v>120</v>
      </c>
      <c r="C127" s="3"/>
      <c r="D127" s="3"/>
      <c r="E127" s="14"/>
      <c r="F127" s="18" t="b">
        <v>0</v>
      </c>
      <c r="G127" s="18" t="b">
        <v>0</v>
      </c>
      <c r="H127" s="19" t="s">
        <v>30</v>
      </c>
      <c r="I127" s="11"/>
      <c r="J127" s="11"/>
      <c r="K127" s="3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 outlineLevel="1">
      <c r="A128" s="3"/>
      <c r="B128" s="3"/>
      <c r="C128" s="3"/>
      <c r="D128" s="3"/>
      <c r="E128" s="14"/>
      <c r="F128" s="14"/>
      <c r="G128" s="14"/>
      <c r="H128" s="3"/>
      <c r="I128" s="11"/>
      <c r="J128" s="11"/>
      <c r="K128" s="3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11"/>
      <c r="J129" s="11"/>
      <c r="K129" s="3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12" t="s">
        <v>121</v>
      </c>
      <c r="B130" s="13"/>
      <c r="C130" s="3"/>
      <c r="D130" s="3"/>
      <c r="E130" s="3"/>
      <c r="F130" s="3"/>
      <c r="G130" s="3"/>
      <c r="H130" s="3"/>
      <c r="I130" s="11"/>
      <c r="J130" s="11"/>
      <c r="K130" s="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 outlineLevel="1">
      <c r="A131" s="11" t="s">
        <v>122</v>
      </c>
      <c r="B131" s="11" t="s">
        <v>123</v>
      </c>
      <c r="C131" s="3"/>
      <c r="D131" s="16">
        <v>244185.0</v>
      </c>
      <c r="E131" s="17" t="s">
        <v>17</v>
      </c>
      <c r="F131" s="18" t="b">
        <v>1</v>
      </c>
      <c r="G131" s="18" t="b">
        <v>1</v>
      </c>
      <c r="H131" s="19" t="s">
        <v>18</v>
      </c>
      <c r="I131" s="11"/>
      <c r="J131" s="11"/>
      <c r="K131" s="3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 outlineLevel="1">
      <c r="A132" s="3"/>
      <c r="B132" s="11" t="s">
        <v>124</v>
      </c>
      <c r="C132" s="3"/>
      <c r="D132" s="16">
        <v>244185.0</v>
      </c>
      <c r="E132" s="17" t="s">
        <v>17</v>
      </c>
      <c r="F132" s="18" t="b">
        <v>1</v>
      </c>
      <c r="G132" s="18" t="b">
        <v>1</v>
      </c>
      <c r="H132" s="19" t="s">
        <v>18</v>
      </c>
      <c r="I132" s="11"/>
      <c r="J132" s="11"/>
      <c r="K132" s="3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 outlineLevel="1">
      <c r="A133" s="3"/>
      <c r="B133" s="11" t="s">
        <v>125</v>
      </c>
      <c r="C133" s="3"/>
      <c r="D133" s="16">
        <v>244185.0</v>
      </c>
      <c r="E133" s="17" t="s">
        <v>17</v>
      </c>
      <c r="F133" s="18" t="b">
        <v>1</v>
      </c>
      <c r="G133" s="18" t="b">
        <v>1</v>
      </c>
      <c r="H133" s="19" t="s">
        <v>18</v>
      </c>
      <c r="I133" s="11"/>
      <c r="J133" s="11"/>
      <c r="K133" s="3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 outlineLevel="1">
      <c r="A134" s="3"/>
      <c r="B134" s="23" t="s">
        <v>126</v>
      </c>
      <c r="C134" s="3"/>
      <c r="D134" s="21">
        <v>244221.0</v>
      </c>
      <c r="E134" s="17" t="s">
        <v>17</v>
      </c>
      <c r="F134" s="18" t="b">
        <v>0</v>
      </c>
      <c r="G134" s="22" t="b">
        <v>1</v>
      </c>
      <c r="H134" s="19" t="s">
        <v>40</v>
      </c>
      <c r="I134" s="5"/>
      <c r="J134" s="5">
        <v>0.5</v>
      </c>
      <c r="K134" s="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 outlineLevel="1">
      <c r="A135" s="3"/>
      <c r="B135" s="11" t="s">
        <v>127</v>
      </c>
      <c r="C135" s="3"/>
      <c r="D135" s="16">
        <v>244185.0</v>
      </c>
      <c r="E135" s="17" t="s">
        <v>17</v>
      </c>
      <c r="F135" s="18" t="b">
        <v>1</v>
      </c>
      <c r="G135" s="18" t="b">
        <v>1</v>
      </c>
      <c r="H135" s="19" t="s">
        <v>18</v>
      </c>
      <c r="I135" s="11"/>
      <c r="J135" s="11"/>
      <c r="K135" s="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 outlineLevel="1">
      <c r="A136" s="3"/>
      <c r="B136" s="11" t="s">
        <v>128</v>
      </c>
      <c r="C136" s="3"/>
      <c r="D136" s="16">
        <v>244185.0</v>
      </c>
      <c r="E136" s="17" t="s">
        <v>17</v>
      </c>
      <c r="F136" s="18" t="b">
        <v>1</v>
      </c>
      <c r="G136" s="18" t="b">
        <v>1</v>
      </c>
      <c r="H136" s="19" t="s">
        <v>18</v>
      </c>
      <c r="I136" s="11"/>
      <c r="J136" s="11"/>
      <c r="K136" s="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 outlineLevel="1">
      <c r="A137" s="3"/>
      <c r="B137" s="23" t="s">
        <v>129</v>
      </c>
      <c r="C137" s="3"/>
      <c r="D137" s="21">
        <v>244221.0</v>
      </c>
      <c r="E137" s="17" t="s">
        <v>17</v>
      </c>
      <c r="F137" s="18" t="b">
        <v>0</v>
      </c>
      <c r="G137" s="22" t="b">
        <v>1</v>
      </c>
      <c r="H137" s="19" t="s">
        <v>40</v>
      </c>
      <c r="I137" s="5"/>
      <c r="J137" s="5">
        <v>0.5</v>
      </c>
      <c r="K137" s="3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 outlineLevel="1">
      <c r="A138" s="3"/>
      <c r="B138" s="23" t="s">
        <v>130</v>
      </c>
      <c r="C138" s="3"/>
      <c r="D138" s="21">
        <v>244221.0</v>
      </c>
      <c r="E138" s="17" t="s">
        <v>17</v>
      </c>
      <c r="F138" s="18" t="b">
        <v>0</v>
      </c>
      <c r="G138" s="22" t="b">
        <v>1</v>
      </c>
      <c r="H138" s="19" t="s">
        <v>40</v>
      </c>
      <c r="I138" s="5"/>
      <c r="J138" s="5">
        <v>0.5</v>
      </c>
      <c r="K138" s="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 outlineLevel="1">
      <c r="A139" s="3"/>
      <c r="B139" s="23" t="s">
        <v>131</v>
      </c>
      <c r="C139" s="3"/>
      <c r="D139" s="21">
        <v>244221.0</v>
      </c>
      <c r="E139" s="17" t="s">
        <v>17</v>
      </c>
      <c r="F139" s="18" t="b">
        <v>0</v>
      </c>
      <c r="G139" s="22" t="b">
        <v>1</v>
      </c>
      <c r="H139" s="19" t="s">
        <v>40</v>
      </c>
      <c r="I139" s="5"/>
      <c r="J139" s="5">
        <v>1.0</v>
      </c>
      <c r="K139" s="3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 outlineLevel="1">
      <c r="A140" s="3"/>
      <c r="B140" s="11" t="s">
        <v>132</v>
      </c>
      <c r="C140" s="3"/>
      <c r="D140" s="16">
        <v>244185.0</v>
      </c>
      <c r="E140" s="17" t="s">
        <v>17</v>
      </c>
      <c r="F140" s="18" t="b">
        <v>1</v>
      </c>
      <c r="G140" s="18" t="b">
        <v>1</v>
      </c>
      <c r="H140" s="19" t="s">
        <v>18</v>
      </c>
      <c r="I140" s="11"/>
      <c r="J140" s="11"/>
      <c r="K140" s="3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 outlineLevel="1">
      <c r="A141" s="3"/>
      <c r="B141" s="11" t="s">
        <v>124</v>
      </c>
      <c r="C141" s="3"/>
      <c r="D141" s="16">
        <v>244185.0</v>
      </c>
      <c r="E141" s="17" t="s">
        <v>17</v>
      </c>
      <c r="F141" s="18" t="b">
        <v>1</v>
      </c>
      <c r="G141" s="18" t="b">
        <v>1</v>
      </c>
      <c r="H141" s="19" t="s">
        <v>18</v>
      </c>
      <c r="I141" s="11"/>
      <c r="J141" s="11"/>
      <c r="K141" s="3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 outlineLevel="1">
      <c r="A142" s="3"/>
      <c r="B142" s="11" t="s">
        <v>125</v>
      </c>
      <c r="C142" s="3"/>
      <c r="D142" s="16">
        <v>244185.0</v>
      </c>
      <c r="E142" s="17" t="s">
        <v>17</v>
      </c>
      <c r="F142" s="18" t="b">
        <v>1</v>
      </c>
      <c r="G142" s="18" t="b">
        <v>1</v>
      </c>
      <c r="H142" s="19" t="s">
        <v>18</v>
      </c>
      <c r="I142" s="11"/>
      <c r="J142" s="11"/>
      <c r="K142" s="3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 outlineLevel="1">
      <c r="A143" s="3"/>
      <c r="B143" s="11" t="s">
        <v>126</v>
      </c>
      <c r="C143" s="3"/>
      <c r="D143" s="3"/>
      <c r="E143" s="14"/>
      <c r="F143" s="18" t="b">
        <v>0</v>
      </c>
      <c r="G143" s="18" t="b">
        <v>0</v>
      </c>
      <c r="H143" s="19" t="s">
        <v>30</v>
      </c>
      <c r="I143" s="11"/>
      <c r="J143" s="11"/>
      <c r="K143" s="3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 outlineLevel="1">
      <c r="A144" s="3"/>
      <c r="B144" s="11" t="s">
        <v>127</v>
      </c>
      <c r="C144" s="3"/>
      <c r="D144" s="16">
        <v>244185.0</v>
      </c>
      <c r="E144" s="17" t="s">
        <v>17</v>
      </c>
      <c r="F144" s="18" t="b">
        <v>1</v>
      </c>
      <c r="G144" s="18" t="b">
        <v>1</v>
      </c>
      <c r="H144" s="19" t="s">
        <v>18</v>
      </c>
      <c r="I144" s="11"/>
      <c r="J144" s="11"/>
      <c r="K144" s="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 outlineLevel="1">
      <c r="A145" s="3"/>
      <c r="B145" s="11" t="s">
        <v>133</v>
      </c>
      <c r="C145" s="3"/>
      <c r="D145" s="16">
        <v>244185.0</v>
      </c>
      <c r="E145" s="17" t="s">
        <v>17</v>
      </c>
      <c r="F145" s="18" t="b">
        <v>1</v>
      </c>
      <c r="G145" s="18" t="b">
        <v>1</v>
      </c>
      <c r="H145" s="19" t="s">
        <v>18</v>
      </c>
      <c r="I145" s="11"/>
      <c r="J145" s="11"/>
      <c r="K145" s="3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 outlineLevel="1">
      <c r="A146" s="3"/>
      <c r="B146" s="11" t="s">
        <v>134</v>
      </c>
      <c r="C146" s="3"/>
      <c r="D146" s="16">
        <v>244185.0</v>
      </c>
      <c r="E146" s="17" t="s">
        <v>17</v>
      </c>
      <c r="F146" s="18" t="b">
        <v>1</v>
      </c>
      <c r="G146" s="18" t="b">
        <v>1</v>
      </c>
      <c r="H146" s="19" t="s">
        <v>18</v>
      </c>
      <c r="I146" s="11"/>
      <c r="J146" s="11"/>
      <c r="K146" s="3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 outlineLevel="1">
      <c r="A147" s="3"/>
      <c r="B147" s="11" t="s">
        <v>135</v>
      </c>
      <c r="C147" s="3"/>
      <c r="D147" s="16">
        <v>244185.0</v>
      </c>
      <c r="E147" s="17" t="s">
        <v>17</v>
      </c>
      <c r="F147" s="18" t="b">
        <v>1</v>
      </c>
      <c r="G147" s="18" t="b">
        <v>1</v>
      </c>
      <c r="H147" s="19" t="s">
        <v>18</v>
      </c>
      <c r="I147" s="11"/>
      <c r="J147" s="11"/>
      <c r="K147" s="3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 outlineLevel="1">
      <c r="A148" s="3"/>
      <c r="B148" s="11" t="s">
        <v>124</v>
      </c>
      <c r="C148" s="3"/>
      <c r="D148" s="16">
        <v>244185.0</v>
      </c>
      <c r="E148" s="17" t="s">
        <v>17</v>
      </c>
      <c r="F148" s="18" t="b">
        <v>1</v>
      </c>
      <c r="G148" s="18" t="b">
        <v>1</v>
      </c>
      <c r="H148" s="19" t="s">
        <v>18</v>
      </c>
      <c r="I148" s="11"/>
      <c r="J148" s="11"/>
      <c r="K148" s="3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 outlineLevel="1">
      <c r="A149" s="3"/>
      <c r="B149" s="11" t="s">
        <v>125</v>
      </c>
      <c r="C149" s="3"/>
      <c r="D149" s="16">
        <v>244185.0</v>
      </c>
      <c r="E149" s="17" t="s">
        <v>17</v>
      </c>
      <c r="F149" s="18" t="b">
        <v>1</v>
      </c>
      <c r="G149" s="18" t="b">
        <v>1</v>
      </c>
      <c r="H149" s="19" t="s">
        <v>18</v>
      </c>
      <c r="I149" s="11"/>
      <c r="J149" s="11"/>
      <c r="K149" s="3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 outlineLevel="1">
      <c r="A150" s="3"/>
      <c r="B150" s="11" t="s">
        <v>136</v>
      </c>
      <c r="C150" s="3"/>
      <c r="D150" s="16">
        <v>244185.0</v>
      </c>
      <c r="E150" s="17" t="s">
        <v>17</v>
      </c>
      <c r="F150" s="18" t="b">
        <v>1</v>
      </c>
      <c r="G150" s="18" t="b">
        <v>1</v>
      </c>
      <c r="H150" s="19" t="s">
        <v>18</v>
      </c>
      <c r="I150" s="11"/>
      <c r="J150" s="11"/>
      <c r="K150" s="3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 outlineLevel="1">
      <c r="A151" s="3"/>
      <c r="B151" s="11" t="s">
        <v>134</v>
      </c>
      <c r="C151" s="3"/>
      <c r="D151" s="16">
        <v>244185.0</v>
      </c>
      <c r="E151" s="17" t="s">
        <v>17</v>
      </c>
      <c r="F151" s="18" t="b">
        <v>1</v>
      </c>
      <c r="G151" s="18" t="b">
        <v>1</v>
      </c>
      <c r="H151" s="19" t="s">
        <v>18</v>
      </c>
      <c r="I151" s="11"/>
      <c r="J151" s="11"/>
      <c r="K151" s="3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 outlineLevel="1">
      <c r="A152" s="3"/>
      <c r="B152" s="11" t="s">
        <v>137</v>
      </c>
      <c r="C152" s="3"/>
      <c r="D152" s="16">
        <v>244185.0</v>
      </c>
      <c r="E152" s="17" t="s">
        <v>17</v>
      </c>
      <c r="F152" s="18" t="b">
        <v>1</v>
      </c>
      <c r="G152" s="18" t="b">
        <v>1</v>
      </c>
      <c r="H152" s="19" t="s">
        <v>18</v>
      </c>
      <c r="I152" s="11"/>
      <c r="J152" s="11"/>
      <c r="K152" s="3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 outlineLevel="1">
      <c r="A153" s="3"/>
      <c r="B153" s="11" t="s">
        <v>138</v>
      </c>
      <c r="C153" s="3"/>
      <c r="D153" s="16">
        <v>244185.0</v>
      </c>
      <c r="E153" s="17" t="s">
        <v>17</v>
      </c>
      <c r="F153" s="18" t="b">
        <v>1</v>
      </c>
      <c r="G153" s="18" t="b">
        <v>1</v>
      </c>
      <c r="H153" s="19" t="s">
        <v>18</v>
      </c>
      <c r="I153" s="11"/>
      <c r="J153" s="11"/>
      <c r="K153" s="3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 outlineLevel="1">
      <c r="A154" s="3"/>
      <c r="B154" s="11" t="s">
        <v>139</v>
      </c>
      <c r="C154" s="3"/>
      <c r="D154" s="3"/>
      <c r="E154" s="14"/>
      <c r="F154" s="18" t="b">
        <v>0</v>
      </c>
      <c r="G154" s="18" t="b">
        <v>0</v>
      </c>
      <c r="H154" s="19" t="s">
        <v>30</v>
      </c>
      <c r="I154" s="11"/>
      <c r="J154" s="11"/>
      <c r="K154" s="31" t="s">
        <v>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 outlineLevel="1">
      <c r="A155" s="3"/>
      <c r="B155" s="11" t="s">
        <v>140</v>
      </c>
      <c r="C155" s="3"/>
      <c r="D155" s="3"/>
      <c r="E155" s="14"/>
      <c r="F155" s="18" t="b">
        <v>0</v>
      </c>
      <c r="G155" s="18" t="b">
        <v>0</v>
      </c>
      <c r="H155" s="19" t="s">
        <v>30</v>
      </c>
      <c r="I155" s="11"/>
      <c r="J155" s="11"/>
      <c r="K155" s="31" t="s">
        <v>45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 outlineLevel="1">
      <c r="A156" s="3"/>
      <c r="B156" s="11" t="s">
        <v>141</v>
      </c>
      <c r="C156" s="3"/>
      <c r="D156" s="3"/>
      <c r="E156" s="14"/>
      <c r="F156" s="18" t="b">
        <v>0</v>
      </c>
      <c r="G156" s="18" t="b">
        <v>0</v>
      </c>
      <c r="H156" s="19" t="s">
        <v>30</v>
      </c>
      <c r="I156" s="11"/>
      <c r="J156" s="11"/>
      <c r="K156" s="3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3"/>
      <c r="B157" s="3"/>
      <c r="C157" s="3"/>
      <c r="D157" s="3"/>
      <c r="E157" s="14"/>
      <c r="F157" s="14"/>
      <c r="G157" s="14"/>
      <c r="H157" s="3"/>
      <c r="I157" s="11"/>
      <c r="J157" s="11"/>
      <c r="K157" s="3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12" t="s">
        <v>142</v>
      </c>
      <c r="B158" s="13"/>
      <c r="C158" s="3"/>
      <c r="D158" s="3"/>
      <c r="E158" s="3"/>
      <c r="F158" s="3"/>
      <c r="G158" s="3"/>
      <c r="H158" s="14"/>
      <c r="I158" s="32"/>
      <c r="J158" s="32"/>
      <c r="K158" s="3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 outlineLevel="1">
      <c r="A159" s="11" t="s">
        <v>143</v>
      </c>
      <c r="B159" s="11" t="s">
        <v>144</v>
      </c>
      <c r="C159" s="3"/>
      <c r="D159" s="16">
        <v>244185.0</v>
      </c>
      <c r="E159" s="17" t="s">
        <v>17</v>
      </c>
      <c r="F159" s="18" t="b">
        <v>1</v>
      </c>
      <c r="G159" s="18" t="b">
        <v>1</v>
      </c>
      <c r="H159" s="19" t="s">
        <v>18</v>
      </c>
      <c r="I159" s="32"/>
      <c r="J159" s="32"/>
      <c r="K159" s="3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 outlineLevel="1">
      <c r="A160" s="3"/>
      <c r="B160" s="11" t="s">
        <v>145</v>
      </c>
      <c r="C160" s="3"/>
      <c r="D160" s="16">
        <v>244185.0</v>
      </c>
      <c r="E160" s="17" t="s">
        <v>17</v>
      </c>
      <c r="F160" s="18" t="b">
        <v>1</v>
      </c>
      <c r="G160" s="18" t="b">
        <v>1</v>
      </c>
      <c r="H160" s="19" t="s">
        <v>18</v>
      </c>
      <c r="I160" s="32"/>
      <c r="J160" s="32"/>
      <c r="K160" s="3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 outlineLevel="1">
      <c r="A161" s="3"/>
      <c r="B161" s="11" t="s">
        <v>146</v>
      </c>
      <c r="C161" s="3"/>
      <c r="D161" s="16">
        <v>244185.0</v>
      </c>
      <c r="E161" s="17" t="s">
        <v>17</v>
      </c>
      <c r="F161" s="18" t="b">
        <v>1</v>
      </c>
      <c r="G161" s="18" t="b">
        <v>1</v>
      </c>
      <c r="H161" s="19" t="s">
        <v>18</v>
      </c>
      <c r="I161" s="32"/>
      <c r="J161" s="32"/>
      <c r="K161" s="3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 outlineLevel="1">
      <c r="A162" s="3"/>
      <c r="B162" s="11" t="s">
        <v>147</v>
      </c>
      <c r="C162" s="3"/>
      <c r="D162" s="16">
        <v>244185.0</v>
      </c>
      <c r="E162" s="17" t="s">
        <v>17</v>
      </c>
      <c r="F162" s="18" t="b">
        <v>1</v>
      </c>
      <c r="G162" s="18" t="b">
        <v>1</v>
      </c>
      <c r="H162" s="19" t="s">
        <v>18</v>
      </c>
      <c r="I162" s="32"/>
      <c r="J162" s="32"/>
      <c r="K162" s="3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 outlineLevel="1">
      <c r="A163" s="3"/>
      <c r="B163" s="11" t="s">
        <v>148</v>
      </c>
      <c r="C163" s="3"/>
      <c r="D163" s="16">
        <v>244185.0</v>
      </c>
      <c r="E163" s="17" t="s">
        <v>17</v>
      </c>
      <c r="F163" s="18" t="b">
        <v>1</v>
      </c>
      <c r="G163" s="18" t="b">
        <v>1</v>
      </c>
      <c r="H163" s="19" t="s">
        <v>18</v>
      </c>
      <c r="I163" s="32"/>
      <c r="J163" s="32"/>
      <c r="K163" s="3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 outlineLevel="1">
      <c r="A164" s="3"/>
      <c r="B164" s="11" t="s">
        <v>149</v>
      </c>
      <c r="C164" s="3"/>
      <c r="D164" s="16">
        <v>244185.0</v>
      </c>
      <c r="E164" s="17" t="s">
        <v>17</v>
      </c>
      <c r="F164" s="18" t="b">
        <v>1</v>
      </c>
      <c r="G164" s="18" t="b">
        <v>1</v>
      </c>
      <c r="H164" s="19" t="s">
        <v>18</v>
      </c>
      <c r="I164" s="32"/>
      <c r="J164" s="32"/>
      <c r="K164" s="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 outlineLevel="1">
      <c r="A165" s="3"/>
      <c r="B165" s="11" t="s">
        <v>150</v>
      </c>
      <c r="C165" s="3"/>
      <c r="D165" s="16">
        <v>244185.0</v>
      </c>
      <c r="E165" s="17" t="s">
        <v>17</v>
      </c>
      <c r="F165" s="18" t="b">
        <v>1</v>
      </c>
      <c r="G165" s="17" t="b">
        <v>1</v>
      </c>
      <c r="H165" s="19" t="s">
        <v>18</v>
      </c>
      <c r="I165" s="32"/>
      <c r="J165" s="32"/>
      <c r="K165" s="11" t="s">
        <v>151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 outlineLevel="1">
      <c r="A166" s="3"/>
      <c r="B166" s="11" t="s">
        <v>152</v>
      </c>
      <c r="C166" s="3"/>
      <c r="D166" s="3"/>
      <c r="E166" s="14"/>
      <c r="F166" s="18" t="b">
        <v>0</v>
      </c>
      <c r="G166" s="18" t="b">
        <v>0</v>
      </c>
      <c r="H166" s="19" t="s">
        <v>30</v>
      </c>
      <c r="I166" s="32"/>
      <c r="J166" s="32"/>
      <c r="K166" s="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 outlineLevel="1">
      <c r="A167" s="3"/>
      <c r="B167" s="11" t="s">
        <v>153</v>
      </c>
      <c r="C167" s="3"/>
      <c r="D167" s="16">
        <v>244185.0</v>
      </c>
      <c r="E167" s="17" t="s">
        <v>17</v>
      </c>
      <c r="F167" s="18" t="b">
        <v>1</v>
      </c>
      <c r="G167" s="18" t="b">
        <v>1</v>
      </c>
      <c r="H167" s="19" t="s">
        <v>18</v>
      </c>
      <c r="I167" s="32"/>
      <c r="J167" s="32"/>
      <c r="K167" s="3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 outlineLevel="1">
      <c r="A168" s="3"/>
      <c r="B168" s="11" t="s">
        <v>154</v>
      </c>
      <c r="C168" s="3"/>
      <c r="D168" s="3"/>
      <c r="E168" s="14"/>
      <c r="F168" s="18" t="b">
        <v>0</v>
      </c>
      <c r="G168" s="18" t="b">
        <v>0</v>
      </c>
      <c r="H168" s="19" t="s">
        <v>30</v>
      </c>
      <c r="I168" s="32"/>
      <c r="J168" s="32"/>
      <c r="K168" s="3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 outlineLevel="1">
      <c r="A169" s="3"/>
      <c r="B169" s="11" t="s">
        <v>155</v>
      </c>
      <c r="C169" s="3"/>
      <c r="D169" s="16">
        <v>244185.0</v>
      </c>
      <c r="E169" s="17" t="s">
        <v>17</v>
      </c>
      <c r="F169" s="18" t="b">
        <v>1</v>
      </c>
      <c r="G169" s="18" t="b">
        <v>1</v>
      </c>
      <c r="H169" s="19" t="s">
        <v>18</v>
      </c>
      <c r="I169" s="32"/>
      <c r="J169" s="32"/>
      <c r="K169" s="3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 outlineLevel="1">
      <c r="A170" s="3"/>
      <c r="B170" s="11" t="s">
        <v>156</v>
      </c>
      <c r="C170" s="3"/>
      <c r="D170" s="3"/>
      <c r="E170" s="14"/>
      <c r="F170" s="18" t="b">
        <v>0</v>
      </c>
      <c r="G170" s="18" t="b">
        <v>0</v>
      </c>
      <c r="H170" s="19" t="s">
        <v>30</v>
      </c>
      <c r="I170" s="32"/>
      <c r="J170" s="32"/>
      <c r="K170" s="3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 outlineLevel="1">
      <c r="A171" s="3"/>
      <c r="B171" s="11" t="s">
        <v>157</v>
      </c>
      <c r="C171" s="3"/>
      <c r="D171" s="3"/>
      <c r="E171" s="14"/>
      <c r="F171" s="18" t="b">
        <v>0</v>
      </c>
      <c r="G171" s="18" t="b">
        <v>0</v>
      </c>
      <c r="H171" s="19" t="s">
        <v>30</v>
      </c>
      <c r="I171" s="32"/>
      <c r="J171" s="32"/>
      <c r="K171" s="3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 outlineLevel="1">
      <c r="A172" s="3"/>
      <c r="B172" s="11" t="s">
        <v>158</v>
      </c>
      <c r="C172" s="3"/>
      <c r="D172" s="3"/>
      <c r="E172" s="14"/>
      <c r="F172" s="18" t="b">
        <v>0</v>
      </c>
      <c r="G172" s="18" t="b">
        <v>0</v>
      </c>
      <c r="H172" s="19" t="s">
        <v>30</v>
      </c>
      <c r="I172" s="32"/>
      <c r="J172" s="32"/>
      <c r="K172" s="3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 outlineLevel="1">
      <c r="A173" s="3"/>
      <c r="B173" s="11" t="s">
        <v>159</v>
      </c>
      <c r="C173" s="3"/>
      <c r="D173" s="16">
        <v>244185.0</v>
      </c>
      <c r="E173" s="17" t="s">
        <v>17</v>
      </c>
      <c r="F173" s="18" t="b">
        <v>1</v>
      </c>
      <c r="G173" s="18" t="b">
        <v>1</v>
      </c>
      <c r="H173" s="19" t="s">
        <v>18</v>
      </c>
      <c r="I173" s="32"/>
      <c r="J173" s="32"/>
      <c r="K173" s="3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 outlineLevel="1">
      <c r="A174" s="3"/>
      <c r="B174" s="11" t="s">
        <v>160</v>
      </c>
      <c r="C174" s="3"/>
      <c r="D174" s="16">
        <v>244185.0</v>
      </c>
      <c r="E174" s="17" t="s">
        <v>17</v>
      </c>
      <c r="F174" s="18" t="b">
        <v>1</v>
      </c>
      <c r="G174" s="18" t="b">
        <v>1</v>
      </c>
      <c r="H174" s="19" t="s">
        <v>18</v>
      </c>
      <c r="I174" s="32"/>
      <c r="J174" s="32"/>
      <c r="K174" s="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 outlineLevel="1">
      <c r="A175" s="3"/>
      <c r="B175" s="11" t="s">
        <v>161</v>
      </c>
      <c r="C175" s="3"/>
      <c r="D175" s="16">
        <v>244185.0</v>
      </c>
      <c r="E175" s="17" t="s">
        <v>17</v>
      </c>
      <c r="F175" s="18" t="b">
        <v>1</v>
      </c>
      <c r="G175" s="18" t="b">
        <v>1</v>
      </c>
      <c r="H175" s="19" t="s">
        <v>18</v>
      </c>
      <c r="I175" s="11"/>
      <c r="J175" s="11"/>
      <c r="K175" s="3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 outlineLevel="1">
      <c r="A176" s="3"/>
      <c r="B176" s="11" t="s">
        <v>162</v>
      </c>
      <c r="C176" s="3"/>
      <c r="D176" s="16">
        <v>244185.0</v>
      </c>
      <c r="E176" s="17" t="s">
        <v>17</v>
      </c>
      <c r="F176" s="18" t="b">
        <v>1</v>
      </c>
      <c r="G176" s="18" t="b">
        <v>1</v>
      </c>
      <c r="H176" s="19" t="s">
        <v>18</v>
      </c>
      <c r="I176" s="11"/>
      <c r="J176" s="11"/>
      <c r="K176" s="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 outlineLevel="1">
      <c r="A177" s="3"/>
      <c r="B177" s="11" t="s">
        <v>163</v>
      </c>
      <c r="C177" s="3"/>
      <c r="D177" s="16">
        <v>244185.0</v>
      </c>
      <c r="E177" s="17" t="s">
        <v>17</v>
      </c>
      <c r="F177" s="18" t="b">
        <v>1</v>
      </c>
      <c r="G177" s="18" t="b">
        <v>1</v>
      </c>
      <c r="H177" s="19" t="s">
        <v>18</v>
      </c>
      <c r="I177" s="11"/>
      <c r="J177" s="11"/>
      <c r="K177" s="3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 outlineLevel="1">
      <c r="A178" s="3"/>
      <c r="B178" s="25" t="s">
        <v>164</v>
      </c>
      <c r="C178" s="3"/>
      <c r="D178" s="21">
        <v>244221.0</v>
      </c>
      <c r="E178" s="17" t="s">
        <v>17</v>
      </c>
      <c r="F178" s="18" t="b">
        <v>1</v>
      </c>
      <c r="G178" s="22" t="b">
        <v>1</v>
      </c>
      <c r="H178" s="19" t="s">
        <v>48</v>
      </c>
      <c r="I178" s="5"/>
      <c r="J178" s="5">
        <v>0.5</v>
      </c>
      <c r="K178" s="3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11"/>
      <c r="J179" s="11"/>
      <c r="K179" s="3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12" t="s">
        <v>165</v>
      </c>
      <c r="B180" s="13"/>
      <c r="C180" s="3"/>
      <c r="D180" s="3"/>
      <c r="E180" s="3"/>
      <c r="F180" s="3"/>
      <c r="G180" s="3"/>
      <c r="H180" s="3"/>
      <c r="I180" s="11"/>
      <c r="J180" s="11"/>
      <c r="K180" s="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 outlineLevel="1">
      <c r="A181" s="3" t="s">
        <v>166</v>
      </c>
      <c r="B181" s="11" t="s">
        <v>167</v>
      </c>
      <c r="C181" s="3"/>
      <c r="D181" s="3"/>
      <c r="E181" s="14"/>
      <c r="F181" s="18" t="b">
        <v>0</v>
      </c>
      <c r="G181" s="18" t="b">
        <v>0</v>
      </c>
      <c r="H181" s="19" t="s">
        <v>30</v>
      </c>
      <c r="I181" s="11"/>
      <c r="J181" s="11"/>
      <c r="K181" s="3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 outlineLevel="1">
      <c r="A182" s="3"/>
      <c r="B182" s="11" t="s">
        <v>168</v>
      </c>
      <c r="C182" s="3"/>
      <c r="D182" s="3"/>
      <c r="E182" s="14"/>
      <c r="F182" s="18" t="b">
        <v>0</v>
      </c>
      <c r="G182" s="18" t="b">
        <v>0</v>
      </c>
      <c r="H182" s="19" t="s">
        <v>30</v>
      </c>
      <c r="I182" s="11"/>
      <c r="J182" s="11"/>
      <c r="K182" s="3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 outlineLevel="1">
      <c r="A183" s="3"/>
      <c r="B183" s="33" t="s">
        <v>169</v>
      </c>
      <c r="C183" s="3"/>
      <c r="D183" s="3"/>
      <c r="E183" s="14"/>
      <c r="F183" s="18" t="b">
        <v>0</v>
      </c>
      <c r="G183" s="18" t="b">
        <v>0</v>
      </c>
      <c r="H183" s="19" t="s">
        <v>30</v>
      </c>
      <c r="I183" s="11"/>
      <c r="J183" s="11"/>
      <c r="K183" s="3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 outlineLevel="1">
      <c r="A184" s="3"/>
      <c r="B184" s="33" t="s">
        <v>170</v>
      </c>
      <c r="C184" s="3"/>
      <c r="D184" s="3"/>
      <c r="E184" s="14"/>
      <c r="F184" s="18" t="b">
        <v>0</v>
      </c>
      <c r="G184" s="18" t="b">
        <v>0</v>
      </c>
      <c r="H184" s="19" t="s">
        <v>30</v>
      </c>
      <c r="I184" s="11"/>
      <c r="J184" s="11"/>
      <c r="K184" s="3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 outlineLevel="1">
      <c r="A185" s="3"/>
      <c r="B185" s="33" t="s">
        <v>171</v>
      </c>
      <c r="C185" s="3"/>
      <c r="D185" s="3"/>
      <c r="E185" s="14"/>
      <c r="F185" s="18" t="b">
        <v>0</v>
      </c>
      <c r="G185" s="18" t="b">
        <v>0</v>
      </c>
      <c r="H185" s="19" t="s">
        <v>30</v>
      </c>
      <c r="I185" s="11"/>
      <c r="J185" s="11"/>
      <c r="K185" s="3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 outlineLevel="1">
      <c r="A186" s="3"/>
      <c r="B186" s="33" t="s">
        <v>42</v>
      </c>
      <c r="C186" s="3"/>
      <c r="D186" s="3"/>
      <c r="E186" s="14"/>
      <c r="F186" s="18" t="b">
        <v>0</v>
      </c>
      <c r="G186" s="18" t="b">
        <v>0</v>
      </c>
      <c r="H186" s="19" t="s">
        <v>30</v>
      </c>
      <c r="I186" s="11"/>
      <c r="J186" s="11"/>
      <c r="K186" s="3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 outlineLevel="1">
      <c r="A187" s="3"/>
      <c r="B187" s="33" t="s">
        <v>172</v>
      </c>
      <c r="C187" s="3"/>
      <c r="D187" s="3"/>
      <c r="E187" s="14"/>
      <c r="F187" s="18" t="b">
        <v>0</v>
      </c>
      <c r="G187" s="18" t="b">
        <v>0</v>
      </c>
      <c r="H187" s="19" t="s">
        <v>30</v>
      </c>
      <c r="I187" s="11"/>
      <c r="J187" s="11"/>
      <c r="K187" s="3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 outlineLevel="1">
      <c r="A188" s="3"/>
      <c r="B188" s="33" t="s">
        <v>54</v>
      </c>
      <c r="C188" s="3"/>
      <c r="D188" s="3"/>
      <c r="E188" s="14"/>
      <c r="F188" s="18" t="b">
        <v>0</v>
      </c>
      <c r="G188" s="18" t="b">
        <v>0</v>
      </c>
      <c r="H188" s="19" t="s">
        <v>30</v>
      </c>
      <c r="I188" s="11"/>
      <c r="J188" s="11"/>
      <c r="K188" s="3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 outlineLevel="1">
      <c r="A189" s="3"/>
      <c r="B189" s="11" t="s">
        <v>46</v>
      </c>
      <c r="C189" s="3"/>
      <c r="D189" s="3"/>
      <c r="E189" s="14"/>
      <c r="F189" s="18" t="b">
        <v>0</v>
      </c>
      <c r="G189" s="18" t="b">
        <v>0</v>
      </c>
      <c r="H189" s="19" t="s">
        <v>30</v>
      </c>
      <c r="I189" s="11"/>
      <c r="J189" s="11"/>
      <c r="K189" s="31" t="s">
        <v>45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 outlineLevel="1">
      <c r="A190" s="3"/>
      <c r="B190" s="11" t="s">
        <v>173</v>
      </c>
      <c r="C190" s="3"/>
      <c r="D190" s="3"/>
      <c r="E190" s="14"/>
      <c r="F190" s="18" t="b">
        <v>0</v>
      </c>
      <c r="G190" s="18" t="b">
        <v>0</v>
      </c>
      <c r="H190" s="19" t="s">
        <v>30</v>
      </c>
      <c r="I190" s="11"/>
      <c r="J190" s="11"/>
      <c r="K190" s="3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 outlineLevel="1">
      <c r="A191" s="3"/>
      <c r="B191" s="11" t="s">
        <v>55</v>
      </c>
      <c r="C191" s="3"/>
      <c r="D191" s="3"/>
      <c r="E191" s="14"/>
      <c r="F191" s="18" t="b">
        <v>0</v>
      </c>
      <c r="G191" s="18" t="b">
        <v>0</v>
      </c>
      <c r="H191" s="19" t="s">
        <v>30</v>
      </c>
      <c r="I191" s="11"/>
      <c r="J191" s="11"/>
      <c r="K191" s="3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 outlineLevel="1">
      <c r="A192" s="3"/>
      <c r="B192" s="11" t="s">
        <v>174</v>
      </c>
      <c r="C192" s="3"/>
      <c r="D192" s="3"/>
      <c r="E192" s="14"/>
      <c r="F192" s="18" t="b">
        <v>0</v>
      </c>
      <c r="G192" s="18" t="b">
        <v>0</v>
      </c>
      <c r="H192" s="19" t="s">
        <v>30</v>
      </c>
      <c r="I192" s="11"/>
      <c r="J192" s="11"/>
      <c r="K192" s="3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 outlineLevel="1">
      <c r="A193" s="3"/>
      <c r="B193" s="11" t="s">
        <v>47</v>
      </c>
      <c r="C193" s="3"/>
      <c r="D193" s="3"/>
      <c r="E193" s="14"/>
      <c r="F193" s="18" t="b">
        <v>0</v>
      </c>
      <c r="G193" s="18" t="b">
        <v>0</v>
      </c>
      <c r="H193" s="19" t="s">
        <v>30</v>
      </c>
      <c r="I193" s="11"/>
      <c r="J193" s="11"/>
      <c r="K193" s="3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 outlineLevel="1">
      <c r="A194" s="3"/>
      <c r="B194" s="11" t="s">
        <v>175</v>
      </c>
      <c r="C194" s="3"/>
      <c r="D194" s="3"/>
      <c r="E194" s="14"/>
      <c r="F194" s="18" t="b">
        <v>0</v>
      </c>
      <c r="G194" s="18" t="b">
        <v>0</v>
      </c>
      <c r="H194" s="19" t="s">
        <v>30</v>
      </c>
      <c r="I194" s="11"/>
      <c r="J194" s="11"/>
      <c r="K194" s="3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 outlineLevel="1">
      <c r="A195" s="3"/>
      <c r="B195" s="11" t="s">
        <v>176</v>
      </c>
      <c r="C195" s="3"/>
      <c r="D195" s="3"/>
      <c r="E195" s="14"/>
      <c r="F195" s="18" t="b">
        <v>0</v>
      </c>
      <c r="G195" s="18" t="b">
        <v>0</v>
      </c>
      <c r="H195" s="19" t="s">
        <v>30</v>
      </c>
      <c r="I195" s="11"/>
      <c r="J195" s="11"/>
      <c r="K195" s="3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 outlineLevel="1">
      <c r="A196" s="3"/>
      <c r="B196" s="11" t="s">
        <v>58</v>
      </c>
      <c r="C196" s="3"/>
      <c r="D196" s="3"/>
      <c r="E196" s="14"/>
      <c r="F196" s="18" t="b">
        <v>0</v>
      </c>
      <c r="G196" s="18" t="b">
        <v>0</v>
      </c>
      <c r="H196" s="19" t="s">
        <v>30</v>
      </c>
      <c r="I196" s="11"/>
      <c r="J196" s="11"/>
      <c r="K196" s="3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 outlineLevel="1">
      <c r="A197" s="3"/>
      <c r="B197" s="11" t="s">
        <v>59</v>
      </c>
      <c r="C197" s="3"/>
      <c r="D197" s="3"/>
      <c r="E197" s="14"/>
      <c r="F197" s="18" t="b">
        <v>0</v>
      </c>
      <c r="G197" s="18" t="b">
        <v>0</v>
      </c>
      <c r="H197" s="19" t="s">
        <v>30</v>
      </c>
      <c r="I197" s="11"/>
      <c r="J197" s="11"/>
      <c r="K197" s="3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 outlineLevel="1">
      <c r="A198" s="3"/>
      <c r="B198" s="11" t="s">
        <v>60</v>
      </c>
      <c r="C198" s="3"/>
      <c r="D198" s="3"/>
      <c r="E198" s="14"/>
      <c r="F198" s="18" t="b">
        <v>0</v>
      </c>
      <c r="G198" s="18" t="b">
        <v>0</v>
      </c>
      <c r="H198" s="19" t="s">
        <v>30</v>
      </c>
      <c r="I198" s="11"/>
      <c r="J198" s="11"/>
      <c r="K198" s="3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 outlineLevel="1">
      <c r="A199" s="3"/>
      <c r="B199" s="11" t="s">
        <v>61</v>
      </c>
      <c r="C199" s="3"/>
      <c r="D199" s="3"/>
      <c r="E199" s="14"/>
      <c r="F199" s="18" t="b">
        <v>0</v>
      </c>
      <c r="G199" s="18" t="b">
        <v>0</v>
      </c>
      <c r="H199" s="19" t="s">
        <v>30</v>
      </c>
      <c r="I199" s="11"/>
      <c r="J199" s="11"/>
      <c r="K199" s="3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 outlineLevel="1">
      <c r="A200" s="3"/>
      <c r="B200" s="11" t="s">
        <v>64</v>
      </c>
      <c r="C200" s="3"/>
      <c r="D200" s="3"/>
      <c r="E200" s="14"/>
      <c r="F200" s="18" t="b">
        <v>0</v>
      </c>
      <c r="G200" s="18" t="b">
        <v>0</v>
      </c>
      <c r="H200" s="19" t="s">
        <v>30</v>
      </c>
      <c r="I200" s="11"/>
      <c r="J200" s="11"/>
      <c r="K200" s="3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 outlineLevel="1">
      <c r="A201" s="3"/>
      <c r="B201" s="11" t="s">
        <v>65</v>
      </c>
      <c r="C201" s="3"/>
      <c r="D201" s="3"/>
      <c r="E201" s="14"/>
      <c r="F201" s="18" t="b">
        <v>0</v>
      </c>
      <c r="G201" s="18" t="b">
        <v>0</v>
      </c>
      <c r="H201" s="19" t="s">
        <v>30</v>
      </c>
      <c r="I201" s="11"/>
      <c r="J201" s="11"/>
      <c r="K201" s="3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 outlineLevel="1">
      <c r="A202" s="3"/>
      <c r="B202" s="11" t="s">
        <v>66</v>
      </c>
      <c r="C202" s="3"/>
      <c r="D202" s="3"/>
      <c r="E202" s="14"/>
      <c r="F202" s="18" t="b">
        <v>0</v>
      </c>
      <c r="G202" s="18" t="b">
        <v>0</v>
      </c>
      <c r="H202" s="19" t="s">
        <v>30</v>
      </c>
      <c r="I202" s="11"/>
      <c r="J202" s="11"/>
      <c r="K202" s="3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 outlineLevel="1">
      <c r="A203" s="3"/>
      <c r="B203" s="11" t="s">
        <v>67</v>
      </c>
      <c r="C203" s="3"/>
      <c r="D203" s="3"/>
      <c r="E203" s="14"/>
      <c r="F203" s="18" t="b">
        <v>0</v>
      </c>
      <c r="G203" s="18" t="b">
        <v>0</v>
      </c>
      <c r="H203" s="19" t="s">
        <v>30</v>
      </c>
      <c r="I203" s="11"/>
      <c r="J203" s="11"/>
      <c r="K203" s="3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 outlineLevel="1">
      <c r="A204" s="3"/>
      <c r="B204" s="11" t="s">
        <v>68</v>
      </c>
      <c r="C204" s="3"/>
      <c r="D204" s="3"/>
      <c r="E204" s="14"/>
      <c r="F204" s="18" t="b">
        <v>0</v>
      </c>
      <c r="G204" s="18" t="b">
        <v>0</v>
      </c>
      <c r="H204" s="19" t="s">
        <v>30</v>
      </c>
      <c r="I204" s="11"/>
      <c r="J204" s="11"/>
      <c r="K204" s="3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 outlineLevel="1">
      <c r="A205" s="3"/>
      <c r="B205" s="11" t="s">
        <v>69</v>
      </c>
      <c r="C205" s="3"/>
      <c r="D205" s="3"/>
      <c r="E205" s="14"/>
      <c r="F205" s="18" t="b">
        <v>0</v>
      </c>
      <c r="G205" s="18" t="b">
        <v>0</v>
      </c>
      <c r="H205" s="19" t="s">
        <v>30</v>
      </c>
      <c r="I205" s="11"/>
      <c r="J205" s="11"/>
      <c r="K205" s="3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 outlineLevel="1">
      <c r="A206" s="3"/>
      <c r="B206" s="11" t="s">
        <v>70</v>
      </c>
      <c r="C206" s="3"/>
      <c r="D206" s="3"/>
      <c r="E206" s="14"/>
      <c r="F206" s="18" t="b">
        <v>0</v>
      </c>
      <c r="G206" s="18" t="b">
        <v>0</v>
      </c>
      <c r="H206" s="19" t="s">
        <v>30</v>
      </c>
      <c r="I206" s="11"/>
      <c r="J206" s="11"/>
      <c r="K206" s="3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 outlineLevel="1">
      <c r="A207" s="3"/>
      <c r="B207" s="11" t="s">
        <v>71</v>
      </c>
      <c r="C207" s="3"/>
      <c r="D207" s="3"/>
      <c r="E207" s="14"/>
      <c r="F207" s="18" t="b">
        <v>0</v>
      </c>
      <c r="G207" s="18" t="b">
        <v>0</v>
      </c>
      <c r="H207" s="19" t="s">
        <v>30</v>
      </c>
      <c r="I207" s="11"/>
      <c r="J207" s="11"/>
      <c r="K207" s="3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 outlineLevel="1">
      <c r="A208" s="3"/>
      <c r="B208" s="11" t="s">
        <v>72</v>
      </c>
      <c r="C208" s="3"/>
      <c r="D208" s="3"/>
      <c r="E208" s="14"/>
      <c r="F208" s="18" t="b">
        <v>0</v>
      </c>
      <c r="G208" s="18" t="b">
        <v>0</v>
      </c>
      <c r="H208" s="19" t="s">
        <v>30</v>
      </c>
      <c r="I208" s="11"/>
      <c r="J208" s="11"/>
      <c r="K208" s="3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 outlineLevel="1">
      <c r="A209" s="3"/>
      <c r="B209" s="11" t="s">
        <v>62</v>
      </c>
      <c r="C209" s="3"/>
      <c r="D209" s="3"/>
      <c r="E209" s="14"/>
      <c r="F209" s="18" t="b">
        <v>0</v>
      </c>
      <c r="G209" s="18" t="b">
        <v>0</v>
      </c>
      <c r="H209" s="19" t="s">
        <v>30</v>
      </c>
      <c r="I209" s="11"/>
      <c r="J209" s="11"/>
      <c r="K209" s="3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 outlineLevel="1">
      <c r="A210" s="3"/>
      <c r="B210" s="11" t="s">
        <v>63</v>
      </c>
      <c r="C210" s="3"/>
      <c r="D210" s="3"/>
      <c r="E210" s="14"/>
      <c r="F210" s="18" t="b">
        <v>0</v>
      </c>
      <c r="G210" s="18" t="b">
        <v>0</v>
      </c>
      <c r="H210" s="19" t="s">
        <v>30</v>
      </c>
      <c r="I210" s="11"/>
      <c r="J210" s="11"/>
      <c r="K210" s="3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 outlineLevel="1">
      <c r="A211" s="3"/>
      <c r="B211" s="11" t="s">
        <v>177</v>
      </c>
      <c r="C211" s="3"/>
      <c r="D211" s="3"/>
      <c r="E211" s="14"/>
      <c r="F211" s="18" t="b">
        <v>0</v>
      </c>
      <c r="G211" s="18" t="b">
        <v>0</v>
      </c>
      <c r="H211" s="19" t="s">
        <v>30</v>
      </c>
      <c r="I211" s="11"/>
      <c r="J211" s="11"/>
      <c r="K211" s="3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 outlineLevel="1">
      <c r="A212" s="3"/>
      <c r="B212" s="11" t="s">
        <v>178</v>
      </c>
      <c r="C212" s="14"/>
      <c r="D212" s="3"/>
      <c r="E212" s="14"/>
      <c r="F212" s="18" t="b">
        <v>0</v>
      </c>
      <c r="G212" s="18" t="b">
        <v>0</v>
      </c>
      <c r="H212" s="19" t="s">
        <v>30</v>
      </c>
      <c r="I212" s="11"/>
      <c r="J212" s="11"/>
      <c r="K212" s="3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 outlineLevel="1">
      <c r="A213" s="3"/>
      <c r="B213" s="11" t="s">
        <v>77</v>
      </c>
      <c r="C213" s="3"/>
      <c r="D213" s="3"/>
      <c r="E213" s="14"/>
      <c r="F213" s="18" t="b">
        <v>0</v>
      </c>
      <c r="G213" s="18" t="b">
        <v>0</v>
      </c>
      <c r="H213" s="19" t="s">
        <v>30</v>
      </c>
      <c r="I213" s="11"/>
      <c r="J213" s="11"/>
      <c r="K213" s="3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 outlineLevel="1">
      <c r="A214" s="3"/>
      <c r="B214" s="11" t="s">
        <v>78</v>
      </c>
      <c r="C214" s="3"/>
      <c r="D214" s="3"/>
      <c r="E214" s="14"/>
      <c r="F214" s="18" t="b">
        <v>0</v>
      </c>
      <c r="G214" s="18" t="b">
        <v>0</v>
      </c>
      <c r="H214" s="19" t="s">
        <v>30</v>
      </c>
      <c r="I214" s="11"/>
      <c r="J214" s="11"/>
      <c r="K214" s="3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 outlineLevel="1">
      <c r="A215" s="3"/>
      <c r="B215" s="11" t="s">
        <v>79</v>
      </c>
      <c r="C215" s="3"/>
      <c r="D215" s="3"/>
      <c r="E215" s="14"/>
      <c r="F215" s="18" t="b">
        <v>0</v>
      </c>
      <c r="G215" s="18" t="b">
        <v>0</v>
      </c>
      <c r="H215" s="19" t="s">
        <v>30</v>
      </c>
      <c r="I215" s="11"/>
      <c r="J215" s="11"/>
      <c r="K215" s="3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 outlineLevel="1">
      <c r="A216" s="3"/>
      <c r="B216" s="11" t="s">
        <v>80</v>
      </c>
      <c r="C216" s="3"/>
      <c r="D216" s="3"/>
      <c r="E216" s="14"/>
      <c r="F216" s="18" t="b">
        <v>0</v>
      </c>
      <c r="G216" s="18" t="b">
        <v>0</v>
      </c>
      <c r="H216" s="19" t="s">
        <v>30</v>
      </c>
      <c r="I216" s="11"/>
      <c r="J216" s="11"/>
      <c r="K216" s="3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 outlineLevel="1">
      <c r="A217" s="3"/>
      <c r="B217" s="11" t="s">
        <v>81</v>
      </c>
      <c r="C217" s="3"/>
      <c r="D217" s="3"/>
      <c r="E217" s="14"/>
      <c r="F217" s="18" t="b">
        <v>0</v>
      </c>
      <c r="G217" s="18" t="b">
        <v>0</v>
      </c>
      <c r="H217" s="19" t="s">
        <v>30</v>
      </c>
      <c r="I217" s="11"/>
      <c r="J217" s="11"/>
      <c r="K217" s="3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 outlineLevel="1">
      <c r="A218" s="3"/>
      <c r="B218" s="11" t="s">
        <v>82</v>
      </c>
      <c r="C218" s="3"/>
      <c r="D218" s="3"/>
      <c r="E218" s="14"/>
      <c r="F218" s="18" t="b">
        <v>0</v>
      </c>
      <c r="G218" s="18" t="b">
        <v>0</v>
      </c>
      <c r="H218" s="19" t="s">
        <v>30</v>
      </c>
      <c r="I218" s="11"/>
      <c r="J218" s="11"/>
      <c r="K218" s="3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 outlineLevel="1">
      <c r="A219" s="3"/>
      <c r="B219" s="11" t="s">
        <v>83</v>
      </c>
      <c r="C219" s="3"/>
      <c r="D219" s="3"/>
      <c r="E219" s="14"/>
      <c r="F219" s="18" t="b">
        <v>0</v>
      </c>
      <c r="G219" s="18" t="b">
        <v>0</v>
      </c>
      <c r="H219" s="19" t="s">
        <v>30</v>
      </c>
      <c r="I219" s="11"/>
      <c r="J219" s="11"/>
      <c r="K219" s="3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 outlineLevel="1">
      <c r="A220" s="3"/>
      <c r="B220" s="11" t="s">
        <v>84</v>
      </c>
      <c r="C220" s="3"/>
      <c r="D220" s="3"/>
      <c r="E220" s="14"/>
      <c r="F220" s="18" t="b">
        <v>0</v>
      </c>
      <c r="G220" s="18" t="b">
        <v>0</v>
      </c>
      <c r="H220" s="19" t="s">
        <v>30</v>
      </c>
      <c r="I220" s="11"/>
      <c r="J220" s="11"/>
      <c r="K220" s="3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 outlineLevel="1">
      <c r="A221" s="3"/>
      <c r="B221" s="11" t="s">
        <v>85</v>
      </c>
      <c r="C221" s="3"/>
      <c r="D221" s="3"/>
      <c r="E221" s="14"/>
      <c r="F221" s="18" t="b">
        <v>0</v>
      </c>
      <c r="G221" s="18" t="b">
        <v>0</v>
      </c>
      <c r="H221" s="19" t="s">
        <v>30</v>
      </c>
      <c r="I221" s="11"/>
      <c r="J221" s="11"/>
      <c r="K221" s="3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 outlineLevel="1">
      <c r="A222" s="3"/>
      <c r="B222" s="11" t="s">
        <v>179</v>
      </c>
      <c r="C222" s="3"/>
      <c r="D222" s="3"/>
      <c r="E222" s="14"/>
      <c r="F222" s="18" t="b">
        <v>0</v>
      </c>
      <c r="G222" s="18" t="b">
        <v>0</v>
      </c>
      <c r="H222" s="19" t="s">
        <v>30</v>
      </c>
      <c r="I222" s="11"/>
      <c r="J222" s="11"/>
      <c r="K222" s="3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 outlineLevel="1">
      <c r="A223" s="3"/>
      <c r="B223" s="11" t="s">
        <v>180</v>
      </c>
      <c r="C223" s="3"/>
      <c r="D223" s="3"/>
      <c r="E223" s="14"/>
      <c r="F223" s="18" t="b">
        <v>0</v>
      </c>
      <c r="G223" s="18" t="b">
        <v>0</v>
      </c>
      <c r="H223" s="19" t="s">
        <v>30</v>
      </c>
      <c r="I223" s="11"/>
      <c r="J223" s="11"/>
      <c r="K223" s="3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 outlineLevel="1">
      <c r="A224" s="3"/>
      <c r="B224" s="11" t="s">
        <v>88</v>
      </c>
      <c r="C224" s="3"/>
      <c r="D224" s="3"/>
      <c r="E224" s="14"/>
      <c r="F224" s="18" t="b">
        <v>0</v>
      </c>
      <c r="G224" s="18" t="b">
        <v>0</v>
      </c>
      <c r="H224" s="19" t="s">
        <v>30</v>
      </c>
      <c r="I224" s="11"/>
      <c r="J224" s="11"/>
      <c r="K224" s="3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 outlineLevel="1">
      <c r="A225" s="3"/>
      <c r="B225" s="11" t="s">
        <v>89</v>
      </c>
      <c r="C225" s="3"/>
      <c r="D225" s="3"/>
      <c r="E225" s="14"/>
      <c r="F225" s="18" t="b">
        <v>0</v>
      </c>
      <c r="G225" s="18" t="b">
        <v>0</v>
      </c>
      <c r="H225" s="19" t="s">
        <v>30</v>
      </c>
      <c r="I225" s="11"/>
      <c r="J225" s="11"/>
      <c r="K225" s="3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 outlineLevel="1">
      <c r="A226" s="3"/>
      <c r="B226" s="11" t="s">
        <v>181</v>
      </c>
      <c r="C226" s="3"/>
      <c r="D226" s="3"/>
      <c r="E226" s="3"/>
      <c r="F226" s="3"/>
      <c r="G226" s="3"/>
      <c r="H226" s="19" t="s">
        <v>30</v>
      </c>
      <c r="I226" s="11"/>
      <c r="J226" s="11"/>
      <c r="K226" s="3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3"/>
      <c r="B227" s="3"/>
      <c r="C227" s="3"/>
      <c r="D227" s="3"/>
      <c r="E227" s="3"/>
      <c r="F227" s="3"/>
      <c r="G227" s="3"/>
      <c r="H227" s="19" t="s">
        <v>30</v>
      </c>
      <c r="I227" s="11"/>
      <c r="J227" s="11"/>
      <c r="K227" s="3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12" t="s">
        <v>182</v>
      </c>
      <c r="B228" s="13"/>
      <c r="C228" s="14"/>
      <c r="D228" s="3"/>
      <c r="E228" s="3"/>
      <c r="F228" s="3"/>
      <c r="G228" s="3"/>
      <c r="H228" s="3"/>
      <c r="I228" s="11"/>
      <c r="J228" s="11"/>
      <c r="K228" s="3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 outlineLevel="1">
      <c r="A229" s="3"/>
      <c r="B229" s="11" t="s">
        <v>183</v>
      </c>
      <c r="C229" s="14"/>
      <c r="D229" s="3"/>
      <c r="E229" s="14"/>
      <c r="F229" s="14"/>
      <c r="G229" s="14"/>
      <c r="H229" s="3"/>
      <c r="I229" s="11"/>
      <c r="J229" s="11"/>
      <c r="K229" s="3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 outlineLevel="1">
      <c r="A230" s="3"/>
      <c r="B230" s="11" t="s">
        <v>184</v>
      </c>
      <c r="C230" s="14"/>
      <c r="D230" s="16">
        <v>244185.0</v>
      </c>
      <c r="E230" s="17" t="s">
        <v>17</v>
      </c>
      <c r="F230" s="18" t="b">
        <v>1</v>
      </c>
      <c r="G230" s="18" t="b">
        <v>1</v>
      </c>
      <c r="H230" s="19" t="s">
        <v>18</v>
      </c>
      <c r="I230" s="11"/>
      <c r="J230" s="11"/>
      <c r="K230" s="3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 outlineLevel="1">
      <c r="A231" s="3"/>
      <c r="B231" s="11" t="s">
        <v>185</v>
      </c>
      <c r="C231" s="14"/>
      <c r="D231" s="16">
        <v>244185.0</v>
      </c>
      <c r="E231" s="17" t="s">
        <v>17</v>
      </c>
      <c r="F231" s="18" t="b">
        <v>1</v>
      </c>
      <c r="G231" s="18" t="b">
        <v>1</v>
      </c>
      <c r="H231" s="19" t="s">
        <v>18</v>
      </c>
      <c r="I231" s="11"/>
      <c r="J231" s="11"/>
      <c r="K231" s="3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 outlineLevel="1">
      <c r="A232" s="3"/>
      <c r="B232" s="11" t="s">
        <v>186</v>
      </c>
      <c r="C232" s="14"/>
      <c r="D232" s="16">
        <v>244185.0</v>
      </c>
      <c r="E232" s="17" t="s">
        <v>17</v>
      </c>
      <c r="F232" s="18" t="b">
        <v>1</v>
      </c>
      <c r="G232" s="18" t="b">
        <v>1</v>
      </c>
      <c r="H232" s="19" t="s">
        <v>18</v>
      </c>
      <c r="I232" s="11"/>
      <c r="J232" s="11"/>
      <c r="K232" s="3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 outlineLevel="1">
      <c r="A233" s="3"/>
      <c r="B233" s="11" t="s">
        <v>187</v>
      </c>
      <c r="C233" s="14"/>
      <c r="D233" s="3"/>
      <c r="E233" s="14"/>
      <c r="F233" s="18" t="b">
        <v>0</v>
      </c>
      <c r="G233" s="18" t="b">
        <v>0</v>
      </c>
      <c r="H233" s="19" t="s">
        <v>30</v>
      </c>
      <c r="I233" s="11"/>
      <c r="J233" s="11"/>
      <c r="K233" s="3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 outlineLevel="1">
      <c r="A234" s="3"/>
      <c r="B234" s="11" t="s">
        <v>188</v>
      </c>
      <c r="C234" s="14"/>
      <c r="D234" s="3"/>
      <c r="E234" s="14"/>
      <c r="F234" s="18" t="b">
        <v>0</v>
      </c>
      <c r="G234" s="18" t="b">
        <v>0</v>
      </c>
      <c r="H234" s="19" t="s">
        <v>30</v>
      </c>
      <c r="I234" s="11"/>
      <c r="J234" s="11"/>
      <c r="K234" s="3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 outlineLevel="1">
      <c r="A235" s="3"/>
      <c r="B235" s="11" t="s">
        <v>189</v>
      </c>
      <c r="C235" s="14"/>
      <c r="D235" s="3"/>
      <c r="E235" s="14"/>
      <c r="F235" s="18" t="b">
        <v>0</v>
      </c>
      <c r="G235" s="18" t="b">
        <v>0</v>
      </c>
      <c r="H235" s="19" t="s">
        <v>30</v>
      </c>
      <c r="I235" s="11"/>
      <c r="J235" s="11"/>
      <c r="K235" s="3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 outlineLevel="1">
      <c r="A236" s="3"/>
      <c r="B236" s="11" t="s">
        <v>190</v>
      </c>
      <c r="C236" s="14"/>
      <c r="D236" s="3"/>
      <c r="E236" s="14"/>
      <c r="F236" s="18" t="b">
        <v>0</v>
      </c>
      <c r="G236" s="18" t="b">
        <v>0</v>
      </c>
      <c r="H236" s="19" t="s">
        <v>30</v>
      </c>
      <c r="I236" s="11"/>
      <c r="J236" s="11"/>
      <c r="K236" s="3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 outlineLevel="1">
      <c r="A237" s="3"/>
      <c r="B237" s="11" t="s">
        <v>191</v>
      </c>
      <c r="C237" s="14"/>
      <c r="D237" s="3"/>
      <c r="E237" s="14"/>
      <c r="F237" s="18" t="b">
        <v>0</v>
      </c>
      <c r="G237" s="18" t="b">
        <v>0</v>
      </c>
      <c r="H237" s="19" t="s">
        <v>30</v>
      </c>
      <c r="I237" s="11"/>
      <c r="J237" s="11"/>
      <c r="K237" s="3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 outlineLevel="1">
      <c r="A238" s="3"/>
      <c r="B238" s="25" t="s">
        <v>192</v>
      </c>
      <c r="C238" s="14"/>
      <c r="D238" s="21">
        <v>244221.0</v>
      </c>
      <c r="E238" s="17" t="s">
        <v>17</v>
      </c>
      <c r="F238" s="18" t="b">
        <v>1</v>
      </c>
      <c r="G238" s="22" t="b">
        <v>1</v>
      </c>
      <c r="H238" s="19" t="s">
        <v>27</v>
      </c>
      <c r="I238" s="34"/>
      <c r="J238" s="35">
        <v>4.5</v>
      </c>
      <c r="K238" s="23" t="s">
        <v>193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 outlineLevel="1">
      <c r="A239" s="3"/>
      <c r="B239" s="25" t="s">
        <v>194</v>
      </c>
      <c r="C239" s="14"/>
      <c r="D239" s="21">
        <v>244221.0</v>
      </c>
      <c r="E239" s="17" t="s">
        <v>17</v>
      </c>
      <c r="F239" s="18" t="b">
        <v>1</v>
      </c>
      <c r="G239" s="22" t="b">
        <v>1</v>
      </c>
      <c r="H239" s="19" t="s">
        <v>27</v>
      </c>
      <c r="I239" s="34"/>
      <c r="J239" s="36"/>
      <c r="K239" s="3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 outlineLevel="1">
      <c r="A240" s="3"/>
      <c r="B240" s="25" t="s">
        <v>195</v>
      </c>
      <c r="C240" s="14"/>
      <c r="D240" s="21">
        <v>244221.0</v>
      </c>
      <c r="E240" s="17" t="s">
        <v>17</v>
      </c>
      <c r="F240" s="18" t="b">
        <v>1</v>
      </c>
      <c r="G240" s="22" t="b">
        <v>1</v>
      </c>
      <c r="H240" s="19" t="s">
        <v>27</v>
      </c>
      <c r="I240" s="34"/>
      <c r="J240" s="36"/>
      <c r="K240" s="3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 outlineLevel="1">
      <c r="A241" s="3"/>
      <c r="B241" s="25" t="s">
        <v>196</v>
      </c>
      <c r="C241" s="14"/>
      <c r="D241" s="21">
        <v>244221.0</v>
      </c>
      <c r="E241" s="17" t="s">
        <v>17</v>
      </c>
      <c r="F241" s="18" t="b">
        <v>1</v>
      </c>
      <c r="G241" s="22" t="b">
        <v>1</v>
      </c>
      <c r="H241" s="19" t="s">
        <v>27</v>
      </c>
      <c r="I241" s="34"/>
      <c r="J241" s="36"/>
      <c r="K241" s="3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 outlineLevel="1">
      <c r="A242" s="3"/>
      <c r="B242" s="25" t="s">
        <v>197</v>
      </c>
      <c r="C242" s="14"/>
      <c r="D242" s="21">
        <v>244221.0</v>
      </c>
      <c r="E242" s="17" t="s">
        <v>17</v>
      </c>
      <c r="F242" s="18" t="b">
        <v>1</v>
      </c>
      <c r="G242" s="22" t="b">
        <v>1</v>
      </c>
      <c r="H242" s="19" t="s">
        <v>27</v>
      </c>
      <c r="I242" s="34"/>
      <c r="J242" s="36"/>
      <c r="K242" s="3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 outlineLevel="1">
      <c r="A243" s="3"/>
      <c r="B243" s="23" t="s">
        <v>198</v>
      </c>
      <c r="C243" s="14"/>
      <c r="D243" s="21">
        <v>244221.0</v>
      </c>
      <c r="E243" s="17" t="s">
        <v>17</v>
      </c>
      <c r="F243" s="18" t="b">
        <v>0</v>
      </c>
      <c r="G243" s="22" t="b">
        <v>1</v>
      </c>
      <c r="H243" s="19" t="s">
        <v>27</v>
      </c>
      <c r="I243" s="34"/>
      <c r="J243" s="36"/>
      <c r="K243" s="3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 outlineLevel="1">
      <c r="A244" s="3"/>
      <c r="B244" s="23" t="s">
        <v>195</v>
      </c>
      <c r="C244" s="14"/>
      <c r="D244" s="21">
        <v>244221.0</v>
      </c>
      <c r="E244" s="17" t="s">
        <v>17</v>
      </c>
      <c r="F244" s="18" t="b">
        <v>0</v>
      </c>
      <c r="G244" s="22" t="b">
        <v>1</v>
      </c>
      <c r="H244" s="19" t="s">
        <v>27</v>
      </c>
      <c r="I244" s="34"/>
      <c r="J244" s="36"/>
      <c r="K244" s="3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 outlineLevel="1">
      <c r="A245" s="3"/>
      <c r="B245" s="23" t="s">
        <v>196</v>
      </c>
      <c r="C245" s="14"/>
      <c r="D245" s="21">
        <v>244221.0</v>
      </c>
      <c r="E245" s="17" t="s">
        <v>17</v>
      </c>
      <c r="F245" s="18" t="b">
        <v>0</v>
      </c>
      <c r="G245" s="22" t="b">
        <v>1</v>
      </c>
      <c r="H245" s="19" t="s">
        <v>27</v>
      </c>
      <c r="I245" s="34"/>
      <c r="J245" s="36"/>
      <c r="K245" s="3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 outlineLevel="1">
      <c r="A246" s="3"/>
      <c r="B246" s="23" t="s">
        <v>197</v>
      </c>
      <c r="C246" s="14"/>
      <c r="D246" s="21">
        <v>244221.0</v>
      </c>
      <c r="E246" s="17" t="s">
        <v>17</v>
      </c>
      <c r="F246" s="18" t="b">
        <v>0</v>
      </c>
      <c r="G246" s="22" t="b">
        <v>1</v>
      </c>
      <c r="H246" s="19" t="s">
        <v>27</v>
      </c>
      <c r="I246" s="34"/>
      <c r="J246" s="30"/>
      <c r="K246" s="3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3"/>
      <c r="B247" s="3"/>
      <c r="C247" s="14"/>
      <c r="D247" s="3"/>
      <c r="E247" s="3"/>
      <c r="F247" s="3"/>
      <c r="G247" s="3"/>
      <c r="H247" s="3"/>
      <c r="I247" s="11"/>
      <c r="J247" s="11"/>
      <c r="K247" s="3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12" t="s">
        <v>199</v>
      </c>
      <c r="B248" s="13"/>
      <c r="C248" s="3"/>
      <c r="D248" s="3"/>
      <c r="E248" s="3"/>
      <c r="F248" s="3"/>
      <c r="G248" s="3"/>
      <c r="H248" s="3"/>
      <c r="I248" s="11"/>
      <c r="J248" s="11"/>
      <c r="K248" s="3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 outlineLevel="1">
      <c r="A249" s="3"/>
      <c r="B249" s="11" t="s">
        <v>200</v>
      </c>
      <c r="C249" s="14"/>
      <c r="D249" s="3"/>
      <c r="E249" s="14"/>
      <c r="F249" s="18" t="b">
        <v>0</v>
      </c>
      <c r="G249" s="18" t="b">
        <v>0</v>
      </c>
      <c r="H249" s="19" t="s">
        <v>30</v>
      </c>
      <c r="I249" s="11"/>
      <c r="J249" s="11"/>
      <c r="K249" s="3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 outlineLevel="1">
      <c r="A250" s="3"/>
      <c r="B250" s="11" t="s">
        <v>201</v>
      </c>
      <c r="C250" s="14"/>
      <c r="D250" s="3"/>
      <c r="E250" s="14"/>
      <c r="F250" s="18" t="b">
        <v>0</v>
      </c>
      <c r="G250" s="18" t="b">
        <v>0</v>
      </c>
      <c r="H250" s="19" t="s">
        <v>30</v>
      </c>
      <c r="I250" s="11"/>
      <c r="J250" s="11"/>
      <c r="K250" s="3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 outlineLevel="1">
      <c r="A251" s="3"/>
      <c r="B251" s="11" t="s">
        <v>202</v>
      </c>
      <c r="C251" s="14"/>
      <c r="D251" s="3"/>
      <c r="E251" s="14"/>
      <c r="F251" s="18" t="b">
        <v>0</v>
      </c>
      <c r="G251" s="18" t="b">
        <v>0</v>
      </c>
      <c r="H251" s="19" t="s">
        <v>30</v>
      </c>
      <c r="I251" s="11"/>
      <c r="J251" s="11"/>
      <c r="K251" s="3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 outlineLevel="1">
      <c r="A252" s="3"/>
      <c r="B252" s="11" t="s">
        <v>203</v>
      </c>
      <c r="C252" s="14"/>
      <c r="D252" s="3"/>
      <c r="E252" s="14"/>
      <c r="F252" s="18" t="b">
        <v>0</v>
      </c>
      <c r="G252" s="18" t="b">
        <v>0</v>
      </c>
      <c r="H252" s="19" t="s">
        <v>30</v>
      </c>
      <c r="I252" s="11"/>
      <c r="J252" s="11"/>
      <c r="K252" s="3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 outlineLevel="1">
      <c r="A253" s="3"/>
      <c r="B253" s="11" t="s">
        <v>204</v>
      </c>
      <c r="C253" s="14"/>
      <c r="D253" s="3"/>
      <c r="E253" s="14"/>
      <c r="F253" s="18" t="b">
        <v>0</v>
      </c>
      <c r="G253" s="18" t="b">
        <v>0</v>
      </c>
      <c r="H253" s="19" t="s">
        <v>30</v>
      </c>
      <c r="I253" s="11"/>
      <c r="J253" s="11"/>
      <c r="K253" s="3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 outlineLevel="1">
      <c r="A254" s="3"/>
      <c r="B254" s="11" t="s">
        <v>205</v>
      </c>
      <c r="C254" s="14"/>
      <c r="D254" s="3"/>
      <c r="E254" s="14"/>
      <c r="F254" s="18" t="b">
        <v>0</v>
      </c>
      <c r="G254" s="18" t="b">
        <v>0</v>
      </c>
      <c r="H254" s="19" t="s">
        <v>30</v>
      </c>
      <c r="I254" s="11"/>
      <c r="J254" s="11"/>
      <c r="K254" s="3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 outlineLevel="1">
      <c r="A255" s="3"/>
      <c r="B255" s="11" t="s">
        <v>206</v>
      </c>
      <c r="C255" s="14"/>
      <c r="D255" s="3"/>
      <c r="E255" s="14"/>
      <c r="F255" s="18" t="b">
        <v>0</v>
      </c>
      <c r="G255" s="18" t="b">
        <v>0</v>
      </c>
      <c r="H255" s="19" t="s">
        <v>30</v>
      </c>
      <c r="I255" s="11"/>
      <c r="J255" s="11"/>
      <c r="K255" s="3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 outlineLevel="1">
      <c r="A256" s="3"/>
      <c r="B256" s="11" t="s">
        <v>207</v>
      </c>
      <c r="C256" s="14"/>
      <c r="D256" s="3"/>
      <c r="E256" s="14"/>
      <c r="F256" s="18" t="b">
        <v>0</v>
      </c>
      <c r="G256" s="18" t="b">
        <v>0</v>
      </c>
      <c r="H256" s="19" t="s">
        <v>30</v>
      </c>
      <c r="I256" s="11"/>
      <c r="J256" s="11"/>
      <c r="K256" s="3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 outlineLevel="1">
      <c r="A257" s="3"/>
      <c r="B257" s="11" t="s">
        <v>208</v>
      </c>
      <c r="C257" s="14"/>
      <c r="D257" s="3"/>
      <c r="E257" s="14"/>
      <c r="F257" s="18" t="b">
        <v>0</v>
      </c>
      <c r="G257" s="18" t="b">
        <v>0</v>
      </c>
      <c r="H257" s="19" t="s">
        <v>30</v>
      </c>
      <c r="I257" s="11"/>
      <c r="J257" s="11"/>
      <c r="K257" s="3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 outlineLevel="1">
      <c r="A258" s="3"/>
      <c r="B258" s="11" t="s">
        <v>209</v>
      </c>
      <c r="C258" s="14"/>
      <c r="D258" s="3"/>
      <c r="E258" s="14"/>
      <c r="F258" s="18" t="b">
        <v>0</v>
      </c>
      <c r="G258" s="18" t="b">
        <v>0</v>
      </c>
      <c r="H258" s="19" t="s">
        <v>30</v>
      </c>
      <c r="I258" s="11"/>
      <c r="J258" s="11"/>
      <c r="K258" s="3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3"/>
      <c r="B259" s="3"/>
      <c r="C259" s="14"/>
      <c r="D259" s="3"/>
      <c r="E259" s="3"/>
      <c r="F259" s="37"/>
      <c r="G259" s="37"/>
      <c r="H259" s="19" t="s">
        <v>30</v>
      </c>
      <c r="I259" s="11"/>
      <c r="J259" s="11"/>
      <c r="K259" s="3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12" t="s">
        <v>210</v>
      </c>
      <c r="B260" s="13"/>
      <c r="C260" s="14"/>
      <c r="D260" s="3"/>
      <c r="E260" s="3"/>
      <c r="F260" s="3"/>
      <c r="G260" s="3"/>
      <c r="H260" s="3"/>
      <c r="I260" s="11"/>
      <c r="J260" s="11"/>
      <c r="K260" s="3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 outlineLevel="1">
      <c r="A261" s="3" t="s">
        <v>166</v>
      </c>
      <c r="B261" s="11" t="s">
        <v>211</v>
      </c>
      <c r="C261" s="14"/>
      <c r="D261" s="16">
        <v>244185.0</v>
      </c>
      <c r="E261" s="17" t="s">
        <v>17</v>
      </c>
      <c r="F261" s="18" t="b">
        <v>1</v>
      </c>
      <c r="G261" s="18" t="b">
        <v>1</v>
      </c>
      <c r="H261" s="19" t="s">
        <v>18</v>
      </c>
      <c r="I261" s="11"/>
      <c r="J261" s="11"/>
      <c r="K261" s="3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 outlineLevel="1">
      <c r="A262" s="3"/>
      <c r="B262" s="11" t="s">
        <v>212</v>
      </c>
      <c r="C262" s="14"/>
      <c r="D262" s="16">
        <v>244185.0</v>
      </c>
      <c r="E262" s="17" t="s">
        <v>17</v>
      </c>
      <c r="F262" s="18" t="b">
        <v>1</v>
      </c>
      <c r="G262" s="18" t="b">
        <v>1</v>
      </c>
      <c r="H262" s="19" t="s">
        <v>18</v>
      </c>
      <c r="I262" s="11"/>
      <c r="J262" s="11"/>
      <c r="K262" s="3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 outlineLevel="1">
      <c r="A263" s="3"/>
      <c r="B263" s="11" t="s">
        <v>213</v>
      </c>
      <c r="C263" s="14"/>
      <c r="D263" s="3"/>
      <c r="E263" s="14"/>
      <c r="F263" s="18" t="b">
        <v>0</v>
      </c>
      <c r="G263" s="18" t="b">
        <v>0</v>
      </c>
      <c r="H263" s="19" t="s">
        <v>30</v>
      </c>
      <c r="I263" s="11"/>
      <c r="J263" s="11"/>
      <c r="K263" s="3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 outlineLevel="1">
      <c r="A264" s="3"/>
      <c r="B264" s="11" t="s">
        <v>214</v>
      </c>
      <c r="C264" s="3"/>
      <c r="D264" s="3"/>
      <c r="E264" s="14"/>
      <c r="F264" s="18" t="b">
        <v>0</v>
      </c>
      <c r="G264" s="18" t="b">
        <v>0</v>
      </c>
      <c r="H264" s="19" t="s">
        <v>30</v>
      </c>
      <c r="I264" s="11"/>
      <c r="J264" s="11"/>
      <c r="K264" s="3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 outlineLevel="1">
      <c r="A265" s="3"/>
      <c r="B265" s="11" t="s">
        <v>215</v>
      </c>
      <c r="C265" s="3"/>
      <c r="D265" s="3"/>
      <c r="E265" s="14"/>
      <c r="F265" s="14"/>
      <c r="G265" s="14"/>
      <c r="H265" s="14"/>
      <c r="I265" s="32"/>
      <c r="J265" s="32"/>
      <c r="K265" s="3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 outlineLevel="1">
      <c r="A266" s="3"/>
      <c r="B266" s="11" t="s">
        <v>216</v>
      </c>
      <c r="C266" s="3"/>
      <c r="D266" s="3"/>
      <c r="E266" s="14"/>
      <c r="F266" s="18" t="b">
        <v>0</v>
      </c>
      <c r="G266" s="18" t="b">
        <v>0</v>
      </c>
      <c r="H266" s="19" t="s">
        <v>30</v>
      </c>
      <c r="I266" s="11"/>
      <c r="J266" s="11"/>
      <c r="K266" s="3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 outlineLevel="1">
      <c r="A267" s="3"/>
      <c r="B267" s="11" t="s">
        <v>217</v>
      </c>
      <c r="C267" s="3"/>
      <c r="D267" s="3"/>
      <c r="E267" s="14"/>
      <c r="F267" s="18" t="b">
        <v>0</v>
      </c>
      <c r="G267" s="18" t="b">
        <v>0</v>
      </c>
      <c r="H267" s="19" t="s">
        <v>30</v>
      </c>
      <c r="I267" s="11"/>
      <c r="J267" s="11"/>
      <c r="K267" s="3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 outlineLevel="1">
      <c r="A268" s="3"/>
      <c r="B268" s="11" t="s">
        <v>218</v>
      </c>
      <c r="C268" s="3"/>
      <c r="D268" s="3"/>
      <c r="E268" s="14"/>
      <c r="F268" s="14"/>
      <c r="G268" s="14"/>
      <c r="H268" s="14"/>
      <c r="I268" s="32"/>
      <c r="J268" s="32"/>
      <c r="K268" s="3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 outlineLevel="1">
      <c r="A269" s="3"/>
      <c r="B269" s="11" t="s">
        <v>219</v>
      </c>
      <c r="C269" s="3"/>
      <c r="D269" s="3"/>
      <c r="E269" s="14"/>
      <c r="F269" s="18" t="b">
        <v>0</v>
      </c>
      <c r="G269" s="18" t="b">
        <v>0</v>
      </c>
      <c r="H269" s="19" t="s">
        <v>30</v>
      </c>
      <c r="I269" s="11"/>
      <c r="J269" s="11"/>
      <c r="K269" s="3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 outlineLevel="1">
      <c r="A270" s="3"/>
      <c r="B270" s="11" t="s">
        <v>220</v>
      </c>
      <c r="C270" s="3"/>
      <c r="D270" s="3"/>
      <c r="E270" s="14"/>
      <c r="F270" s="18" t="b">
        <v>0</v>
      </c>
      <c r="G270" s="18" t="b">
        <v>0</v>
      </c>
      <c r="H270" s="19" t="s">
        <v>30</v>
      </c>
      <c r="I270" s="11"/>
      <c r="J270" s="11"/>
      <c r="K270" s="3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 outlineLevel="1">
      <c r="A271" s="3"/>
      <c r="B271" s="11" t="s">
        <v>221</v>
      </c>
      <c r="C271" s="3"/>
      <c r="D271" s="3"/>
      <c r="E271" s="14"/>
      <c r="F271" s="18" t="b">
        <v>0</v>
      </c>
      <c r="G271" s="18" t="b">
        <v>0</v>
      </c>
      <c r="H271" s="19" t="s">
        <v>30</v>
      </c>
      <c r="I271" s="11"/>
      <c r="J271" s="11"/>
      <c r="K271" s="3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 outlineLevel="1">
      <c r="A272" s="3"/>
      <c r="B272" s="11" t="s">
        <v>222</v>
      </c>
      <c r="C272" s="3"/>
      <c r="D272" s="3"/>
      <c r="E272" s="14"/>
      <c r="F272" s="18" t="b">
        <v>0</v>
      </c>
      <c r="G272" s="18" t="b">
        <v>0</v>
      </c>
      <c r="H272" s="19" t="s">
        <v>30</v>
      </c>
      <c r="I272" s="11"/>
      <c r="J272" s="11"/>
      <c r="K272" s="3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 outlineLevel="1">
      <c r="A273" s="3"/>
      <c r="B273" s="11" t="s">
        <v>223</v>
      </c>
      <c r="C273" s="3"/>
      <c r="D273" s="3"/>
      <c r="E273" s="14"/>
      <c r="F273" s="18" t="b">
        <v>0</v>
      </c>
      <c r="G273" s="18" t="b">
        <v>0</v>
      </c>
      <c r="H273" s="19" t="s">
        <v>30</v>
      </c>
      <c r="I273" s="11"/>
      <c r="J273" s="11"/>
      <c r="K273" s="3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 outlineLevel="1">
      <c r="A274" s="3"/>
      <c r="B274" s="11" t="s">
        <v>224</v>
      </c>
      <c r="C274" s="3"/>
      <c r="D274" s="3"/>
      <c r="E274" s="14"/>
      <c r="F274" s="18" t="b">
        <v>0</v>
      </c>
      <c r="G274" s="18" t="b">
        <v>0</v>
      </c>
      <c r="H274" s="19" t="s">
        <v>30</v>
      </c>
      <c r="I274" s="11"/>
      <c r="J274" s="11"/>
      <c r="K274" s="3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 outlineLevel="1">
      <c r="A275" s="3"/>
      <c r="B275" s="11" t="s">
        <v>225</v>
      </c>
      <c r="C275" s="3"/>
      <c r="D275" s="3"/>
      <c r="E275" s="14"/>
      <c r="F275" s="18" t="b">
        <v>0</v>
      </c>
      <c r="G275" s="18" t="b">
        <v>0</v>
      </c>
      <c r="H275" s="19" t="s">
        <v>30</v>
      </c>
      <c r="I275" s="11"/>
      <c r="J275" s="11"/>
      <c r="K275" s="3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11"/>
      <c r="J276" s="11"/>
      <c r="K276" s="3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12" t="s">
        <v>226</v>
      </c>
      <c r="B277" s="13"/>
      <c r="C277" s="3"/>
      <c r="D277" s="3"/>
      <c r="E277" s="3"/>
      <c r="F277" s="3"/>
      <c r="G277" s="3"/>
      <c r="H277" s="3"/>
      <c r="I277" s="11"/>
      <c r="J277" s="11"/>
      <c r="K277" s="3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 outlineLevel="1">
      <c r="A278" s="3"/>
      <c r="B278" s="38" t="s">
        <v>227</v>
      </c>
      <c r="C278" s="3"/>
      <c r="D278" s="16">
        <v>244185.0</v>
      </c>
      <c r="E278" s="17" t="s">
        <v>17</v>
      </c>
      <c r="F278" s="18" t="b">
        <v>1</v>
      </c>
      <c r="G278" s="18" t="b">
        <v>1</v>
      </c>
      <c r="H278" s="19" t="s">
        <v>18</v>
      </c>
      <c r="I278" s="11"/>
      <c r="J278" s="11"/>
      <c r="K278" s="3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 outlineLevel="1">
      <c r="A279" s="3"/>
      <c r="B279" s="38" t="s">
        <v>228</v>
      </c>
      <c r="C279" s="3"/>
      <c r="D279" s="3"/>
      <c r="E279" s="14"/>
      <c r="F279" s="18" t="b">
        <v>0</v>
      </c>
      <c r="G279" s="18" t="b">
        <v>0</v>
      </c>
      <c r="H279" s="19" t="s">
        <v>30</v>
      </c>
      <c r="I279" s="11"/>
      <c r="J279" s="11"/>
      <c r="K279" s="3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 outlineLevel="1">
      <c r="A280" s="3"/>
      <c r="B280" s="38" t="s">
        <v>229</v>
      </c>
      <c r="C280" s="3"/>
      <c r="D280" s="3"/>
      <c r="E280" s="14"/>
      <c r="F280" s="27"/>
      <c r="G280" s="27"/>
      <c r="H280" s="3"/>
      <c r="I280" s="11"/>
      <c r="J280" s="11"/>
      <c r="K280" s="3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 outlineLevel="1">
      <c r="A281" s="3"/>
      <c r="B281" s="11" t="s">
        <v>230</v>
      </c>
      <c r="C281" s="3"/>
      <c r="D281" s="16">
        <v>244185.0</v>
      </c>
      <c r="E281" s="17" t="s">
        <v>17</v>
      </c>
      <c r="F281" s="18" t="b">
        <v>1</v>
      </c>
      <c r="G281" s="18" t="b">
        <v>1</v>
      </c>
      <c r="H281" s="19" t="s">
        <v>18</v>
      </c>
      <c r="I281" s="11"/>
      <c r="J281" s="11"/>
      <c r="K281" s="3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 outlineLevel="1">
      <c r="A282" s="3"/>
      <c r="B282" s="11" t="s">
        <v>231</v>
      </c>
      <c r="C282" s="3"/>
      <c r="D282" s="16">
        <v>244185.0</v>
      </c>
      <c r="E282" s="17" t="s">
        <v>17</v>
      </c>
      <c r="F282" s="18" t="b">
        <v>1</v>
      </c>
      <c r="G282" s="18" t="b">
        <v>1</v>
      </c>
      <c r="H282" s="19" t="s">
        <v>18</v>
      </c>
      <c r="I282" s="11"/>
      <c r="J282" s="11"/>
      <c r="K282" s="3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 outlineLevel="1">
      <c r="A283" s="3"/>
      <c r="B283" s="11" t="s">
        <v>232</v>
      </c>
      <c r="C283" s="3"/>
      <c r="D283" s="3"/>
      <c r="E283" s="14"/>
      <c r="F283" s="18" t="b">
        <v>0</v>
      </c>
      <c r="G283" s="18" t="b">
        <v>0</v>
      </c>
      <c r="H283" s="19" t="s">
        <v>30</v>
      </c>
      <c r="I283" s="11"/>
      <c r="J283" s="11"/>
      <c r="K283" s="3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 outlineLevel="1">
      <c r="A284" s="3"/>
      <c r="B284" s="11" t="s">
        <v>233</v>
      </c>
      <c r="C284" s="3"/>
      <c r="D284" s="3"/>
      <c r="E284" s="14"/>
      <c r="F284" s="18" t="b">
        <v>0</v>
      </c>
      <c r="G284" s="18" t="b">
        <v>0</v>
      </c>
      <c r="H284" s="19" t="s">
        <v>30</v>
      </c>
      <c r="I284" s="11"/>
      <c r="J284" s="11"/>
      <c r="K284" s="3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11"/>
      <c r="J285" s="11"/>
      <c r="K285" s="3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39" t="s">
        <v>234</v>
      </c>
      <c r="B286" s="40"/>
      <c r="C286" s="40"/>
      <c r="D286" s="40"/>
      <c r="E286" s="40"/>
      <c r="F286" s="40"/>
      <c r="G286" s="40"/>
      <c r="H286" s="40"/>
      <c r="I286" s="41"/>
      <c r="J286" s="41"/>
      <c r="K286" s="3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 outlineLevel="1">
      <c r="A287" s="14"/>
      <c r="B287" s="20" t="s">
        <v>235</v>
      </c>
      <c r="C287" s="14"/>
      <c r="D287" s="16">
        <v>244185.0</v>
      </c>
      <c r="E287" s="17" t="s">
        <v>17</v>
      </c>
      <c r="F287" s="18" t="b">
        <v>0</v>
      </c>
      <c r="G287" s="18" t="b">
        <v>1</v>
      </c>
      <c r="H287" s="42" t="s">
        <v>27</v>
      </c>
      <c r="I287" s="18" t="b">
        <v>1</v>
      </c>
      <c r="J287" s="43">
        <v>5.0</v>
      </c>
      <c r="K287" s="3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 outlineLevel="1">
      <c r="A288" s="14"/>
      <c r="B288" s="20" t="s">
        <v>236</v>
      </c>
      <c r="C288" s="14"/>
      <c r="D288" s="16">
        <v>244185.0</v>
      </c>
      <c r="E288" s="17" t="s">
        <v>17</v>
      </c>
      <c r="F288" s="18" t="b">
        <v>0</v>
      </c>
      <c r="G288" s="18" t="b">
        <v>1</v>
      </c>
      <c r="H288" s="42" t="s">
        <v>27</v>
      </c>
      <c r="I288" s="18" t="b">
        <v>1</v>
      </c>
      <c r="J288" s="36"/>
      <c r="K288" s="3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 outlineLevel="1">
      <c r="A289" s="14"/>
      <c r="B289" s="20" t="s">
        <v>237</v>
      </c>
      <c r="C289" s="14"/>
      <c r="D289" s="16">
        <v>244185.0</v>
      </c>
      <c r="E289" s="17" t="s">
        <v>17</v>
      </c>
      <c r="F289" s="18" t="b">
        <v>0</v>
      </c>
      <c r="G289" s="18" t="b">
        <v>1</v>
      </c>
      <c r="H289" s="42" t="s">
        <v>27</v>
      </c>
      <c r="I289" s="18" t="b">
        <v>1</v>
      </c>
      <c r="J289" s="36"/>
      <c r="K289" s="3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 outlineLevel="1">
      <c r="A290" s="14"/>
      <c r="B290" s="20" t="s">
        <v>238</v>
      </c>
      <c r="C290" s="14"/>
      <c r="D290" s="16">
        <v>244185.0</v>
      </c>
      <c r="E290" s="17" t="s">
        <v>17</v>
      </c>
      <c r="F290" s="18" t="b">
        <v>0</v>
      </c>
      <c r="G290" s="18" t="b">
        <v>1</v>
      </c>
      <c r="H290" s="42" t="s">
        <v>27</v>
      </c>
      <c r="I290" s="18" t="b">
        <v>1</v>
      </c>
      <c r="J290" s="30"/>
      <c r="K290" s="3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11"/>
      <c r="J291" s="11"/>
      <c r="K291" s="3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44" t="s">
        <v>239</v>
      </c>
      <c r="B292" s="13"/>
      <c r="C292" s="3"/>
      <c r="D292" s="3"/>
      <c r="E292" s="3"/>
      <c r="F292" s="3"/>
      <c r="G292" s="3"/>
      <c r="H292" s="3"/>
      <c r="I292" s="11"/>
      <c r="J292" s="11"/>
      <c r="K292" s="3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 outlineLevel="1">
      <c r="A293" s="3"/>
      <c r="B293" s="11" t="s">
        <v>240</v>
      </c>
      <c r="C293" s="3"/>
      <c r="D293" s="3"/>
      <c r="E293" s="3"/>
      <c r="F293" s="3"/>
      <c r="G293" s="3"/>
      <c r="H293" s="3"/>
      <c r="I293" s="11"/>
      <c r="J293" s="11"/>
      <c r="K293" s="3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 outlineLevel="1">
      <c r="A294" s="3"/>
      <c r="B294" s="11" t="s">
        <v>241</v>
      </c>
      <c r="C294" s="3"/>
      <c r="D294" s="3"/>
      <c r="E294" s="14"/>
      <c r="F294" s="18" t="b">
        <v>0</v>
      </c>
      <c r="G294" s="17" t="b">
        <v>0</v>
      </c>
      <c r="H294" s="19" t="s">
        <v>30</v>
      </c>
      <c r="I294" s="11"/>
      <c r="J294" s="11"/>
      <c r="K294" s="3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 outlineLevel="1">
      <c r="A295" s="3"/>
      <c r="B295" s="11" t="s">
        <v>242</v>
      </c>
      <c r="C295" s="3"/>
      <c r="D295" s="3"/>
      <c r="E295" s="14"/>
      <c r="F295" s="18" t="b">
        <v>0</v>
      </c>
      <c r="G295" s="18" t="b">
        <v>0</v>
      </c>
      <c r="H295" s="19" t="s">
        <v>30</v>
      </c>
      <c r="I295" s="11"/>
      <c r="J295" s="11"/>
      <c r="K295" s="3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 outlineLevel="1">
      <c r="A296" s="3"/>
      <c r="B296" s="11" t="s">
        <v>243</v>
      </c>
      <c r="C296" s="3"/>
      <c r="D296" s="3"/>
      <c r="E296" s="14"/>
      <c r="F296" s="18" t="b">
        <v>0</v>
      </c>
      <c r="G296" s="18" t="b">
        <v>0</v>
      </c>
      <c r="H296" s="19" t="s">
        <v>30</v>
      </c>
      <c r="I296" s="11"/>
      <c r="J296" s="11"/>
      <c r="K296" s="3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 outlineLevel="1">
      <c r="A297" s="3"/>
      <c r="B297" s="11" t="s">
        <v>244</v>
      </c>
      <c r="C297" s="3"/>
      <c r="D297" s="3"/>
      <c r="E297" s="14"/>
      <c r="F297" s="18" t="b">
        <v>0</v>
      </c>
      <c r="G297" s="18" t="b">
        <v>0</v>
      </c>
      <c r="H297" s="19" t="s">
        <v>30</v>
      </c>
      <c r="I297" s="11"/>
      <c r="J297" s="11"/>
      <c r="K297" s="3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11"/>
      <c r="J298" s="11"/>
      <c r="K298" s="3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44" t="s">
        <v>245</v>
      </c>
      <c r="B299" s="13"/>
      <c r="C299" s="3"/>
      <c r="D299" s="3"/>
      <c r="E299" s="3"/>
      <c r="F299" s="3"/>
      <c r="G299" s="3"/>
      <c r="H299" s="3"/>
      <c r="I299" s="11"/>
      <c r="J299" s="11"/>
      <c r="K299" s="3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 outlineLevel="1">
      <c r="A300" s="3"/>
      <c r="B300" s="11" t="s">
        <v>246</v>
      </c>
      <c r="C300" s="3"/>
      <c r="D300" s="3"/>
      <c r="E300" s="14"/>
      <c r="F300" s="18" t="b">
        <v>0</v>
      </c>
      <c r="G300" s="18" t="b">
        <v>0</v>
      </c>
      <c r="H300" s="19" t="s">
        <v>30</v>
      </c>
      <c r="I300" s="11"/>
      <c r="J300" s="11"/>
      <c r="K300" s="3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 outlineLevel="1">
      <c r="A301" s="3"/>
      <c r="B301" s="11" t="s">
        <v>247</v>
      </c>
      <c r="C301" s="3"/>
      <c r="D301" s="3"/>
      <c r="E301" s="14"/>
      <c r="F301" s="18" t="b">
        <v>0</v>
      </c>
      <c r="G301" s="18" t="b">
        <v>0</v>
      </c>
      <c r="H301" s="19" t="s">
        <v>30</v>
      </c>
      <c r="I301" s="11"/>
      <c r="J301" s="11"/>
      <c r="K301" s="3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 outlineLevel="1">
      <c r="A302" s="3"/>
      <c r="B302" s="11" t="s">
        <v>248</v>
      </c>
      <c r="C302" s="14"/>
      <c r="D302" s="3"/>
      <c r="E302" s="14"/>
      <c r="F302" s="18" t="b">
        <v>0</v>
      </c>
      <c r="G302" s="18" t="b">
        <v>0</v>
      </c>
      <c r="H302" s="19" t="s">
        <v>30</v>
      </c>
      <c r="I302" s="11"/>
      <c r="J302" s="11"/>
      <c r="K302" s="3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11"/>
      <c r="J303" s="11"/>
      <c r="K303" s="3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44" t="s">
        <v>249</v>
      </c>
      <c r="B304" s="13"/>
      <c r="C304" s="3"/>
      <c r="D304" s="3"/>
      <c r="E304" s="3"/>
      <c r="F304" s="3"/>
      <c r="G304" s="3"/>
      <c r="H304" s="3"/>
      <c r="I304" s="11"/>
      <c r="J304" s="11"/>
      <c r="K304" s="3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3"/>
      <c r="B305" s="11" t="s">
        <v>250</v>
      </c>
      <c r="C305" s="3"/>
      <c r="D305" s="3"/>
      <c r="E305" s="14"/>
      <c r="F305" s="18" t="b">
        <v>0</v>
      </c>
      <c r="G305" s="18" t="b">
        <v>0</v>
      </c>
      <c r="H305" s="19" t="s">
        <v>30</v>
      </c>
      <c r="I305" s="11"/>
      <c r="J305" s="11"/>
      <c r="K305" s="3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11"/>
      <c r="J306" s="11"/>
      <c r="K306" s="3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15"/>
      <c r="J307" s="1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7" t="s">
        <v>251</v>
      </c>
      <c r="B308" s="45" t="s">
        <v>252</v>
      </c>
      <c r="C308" s="46">
        <f>COUNTA(F4:F306)</f>
        <v>264</v>
      </c>
      <c r="D308" s="47">
        <f>C308/$C$308</f>
        <v>1</v>
      </c>
      <c r="E308" s="6"/>
      <c r="F308" s="6"/>
      <c r="G308" s="6">
        <v>264.0</v>
      </c>
      <c r="H308" s="48">
        <v>1.0</v>
      </c>
      <c r="I308" s="15">
        <v>136.0</v>
      </c>
      <c r="J308" s="15">
        <v>78.8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6"/>
      <c r="B309" s="45" t="s">
        <v>253</v>
      </c>
      <c r="C309" s="46">
        <f>COUNTIF(G3:G308,TRUE)</f>
        <v>157</v>
      </c>
      <c r="D309" s="47">
        <f>G1/$C$308</f>
        <v>0.5946969697</v>
      </c>
      <c r="E309" s="6"/>
      <c r="F309" s="6"/>
      <c r="G309" s="46">
        <v>157.0</v>
      </c>
      <c r="H309" s="49">
        <v>0.91</v>
      </c>
      <c r="I309" s="6">
        <v>136.0</v>
      </c>
      <c r="J309" s="6">
        <v>87.26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6"/>
      <c r="B310" s="45" t="s">
        <v>254</v>
      </c>
      <c r="C310" s="46">
        <f>COUNTIF(F3:F308,TRUE)</f>
        <v>136</v>
      </c>
      <c r="D310" s="47">
        <f>F1/$C$308</f>
        <v>0.5151515152</v>
      </c>
      <c r="E310" s="6"/>
      <c r="F310" s="48"/>
      <c r="G310" s="46">
        <v>128.0</v>
      </c>
      <c r="H310" s="50">
        <v>0.09</v>
      </c>
      <c r="I310" s="15"/>
      <c r="J310" s="1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6"/>
      <c r="B311" s="46" t="s">
        <v>255</v>
      </c>
      <c r="C311" s="46">
        <f>C309-C310</f>
        <v>21</v>
      </c>
      <c r="D311" s="51">
        <f>D310-D309</f>
        <v>-0.07954545455</v>
      </c>
      <c r="E311" s="6"/>
      <c r="F311" s="48"/>
      <c r="I311" s="15"/>
      <c r="J311" s="1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6"/>
      <c r="B312" s="46" t="s">
        <v>256</v>
      </c>
      <c r="C312" s="46">
        <f>C308-C310</f>
        <v>128</v>
      </c>
      <c r="D312" s="52">
        <f>C312/$C$308</f>
        <v>0.4848484848</v>
      </c>
      <c r="E312" s="6"/>
      <c r="F312" s="6"/>
      <c r="G312" s="6"/>
      <c r="H312" s="6"/>
      <c r="I312" s="15"/>
      <c r="J312" s="1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15"/>
      <c r="J313" s="1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15"/>
      <c r="J314" s="1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15"/>
      <c r="J315" s="1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15"/>
      <c r="J316" s="1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15"/>
      <c r="J317" s="1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15"/>
      <c r="J318" s="1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15"/>
      <c r="J319" s="1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15"/>
      <c r="J320" s="1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15"/>
      <c r="J321" s="1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15"/>
      <c r="J322" s="1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15"/>
      <c r="J323" s="1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15"/>
      <c r="J324" s="1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15"/>
      <c r="J325" s="1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15"/>
      <c r="J326" s="1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15"/>
      <c r="J327" s="1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15"/>
      <c r="J328" s="1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15"/>
      <c r="J329" s="1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15"/>
      <c r="J330" s="1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15"/>
      <c r="J331" s="1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15"/>
      <c r="J332" s="1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15"/>
      <c r="J333" s="1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15"/>
      <c r="J334" s="1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15"/>
      <c r="J335" s="1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15"/>
      <c r="J336" s="1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15"/>
      <c r="J337" s="1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15"/>
      <c r="J338" s="1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15"/>
      <c r="J339" s="1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15"/>
      <c r="J340" s="1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15"/>
      <c r="J341" s="1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15"/>
      <c r="J342" s="1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15"/>
      <c r="J343" s="1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15"/>
      <c r="J344" s="1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15"/>
      <c r="J345" s="1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15"/>
      <c r="J346" s="1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15"/>
      <c r="J347" s="1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15"/>
      <c r="J348" s="1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15"/>
      <c r="J349" s="1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15"/>
      <c r="J350" s="1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15"/>
      <c r="J351" s="1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15"/>
      <c r="J352" s="1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15"/>
      <c r="J353" s="1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15"/>
      <c r="J354" s="1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15"/>
      <c r="J355" s="1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15"/>
      <c r="J356" s="1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15"/>
      <c r="J357" s="1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15"/>
      <c r="J358" s="1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15"/>
      <c r="J359" s="1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15"/>
      <c r="J360" s="1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15"/>
      <c r="J361" s="1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15"/>
      <c r="J362" s="1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15"/>
      <c r="J363" s="1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15"/>
      <c r="J364" s="1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15"/>
      <c r="J365" s="1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15"/>
      <c r="J366" s="1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15"/>
      <c r="J367" s="1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15"/>
      <c r="J368" s="1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15"/>
      <c r="J369" s="1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15"/>
      <c r="J370" s="1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15"/>
      <c r="J371" s="1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15"/>
      <c r="J372" s="1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15"/>
      <c r="J373" s="1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15"/>
      <c r="J374" s="1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15"/>
      <c r="J375" s="1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15"/>
      <c r="J376" s="1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15"/>
      <c r="J377" s="1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15"/>
      <c r="J378" s="1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15"/>
      <c r="J379" s="1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15"/>
      <c r="J380" s="1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15"/>
      <c r="J381" s="1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15"/>
      <c r="J382" s="1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15"/>
      <c r="J383" s="1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15"/>
      <c r="J384" s="1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15"/>
      <c r="J385" s="1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15"/>
      <c r="J386" s="1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15"/>
      <c r="J387" s="1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15"/>
      <c r="J388" s="1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15"/>
      <c r="J389" s="1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15"/>
      <c r="J390" s="1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15"/>
      <c r="J391" s="1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15"/>
      <c r="J392" s="1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15"/>
      <c r="J393" s="1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15"/>
      <c r="J394" s="1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15"/>
      <c r="J395" s="1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15"/>
      <c r="J396" s="1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15"/>
      <c r="J397" s="1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15"/>
      <c r="J398" s="1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15"/>
      <c r="J399" s="1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15"/>
      <c r="J400" s="1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15"/>
      <c r="J401" s="1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15"/>
      <c r="J402" s="1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15"/>
      <c r="J403" s="1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15"/>
      <c r="J404" s="1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15"/>
      <c r="J405" s="1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15"/>
      <c r="J406" s="1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15"/>
      <c r="J407" s="1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15"/>
      <c r="J408" s="1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15"/>
      <c r="J409" s="1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15"/>
      <c r="J410" s="1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15"/>
      <c r="J411" s="1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15"/>
      <c r="J412" s="1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15"/>
      <c r="J413" s="1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15"/>
      <c r="J414" s="1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15"/>
      <c r="J415" s="1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15"/>
      <c r="J416" s="1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15"/>
      <c r="J417" s="1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15"/>
      <c r="J418" s="1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15"/>
      <c r="J419" s="1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15"/>
      <c r="J420" s="1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15"/>
      <c r="J421" s="1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15"/>
      <c r="J422" s="1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15"/>
      <c r="J423" s="1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15"/>
      <c r="J424" s="1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15"/>
      <c r="J425" s="1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15"/>
      <c r="J426" s="1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15"/>
      <c r="J427" s="1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15"/>
      <c r="J428" s="1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15"/>
      <c r="J429" s="1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15"/>
      <c r="J430" s="1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15"/>
      <c r="J431" s="1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15"/>
      <c r="J432" s="1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15"/>
      <c r="J433" s="1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15"/>
      <c r="J434" s="1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15"/>
      <c r="J435" s="1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15"/>
      <c r="J436" s="1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15"/>
      <c r="J437" s="1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15"/>
      <c r="J438" s="1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15"/>
      <c r="J439" s="1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15"/>
      <c r="J440" s="1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15"/>
      <c r="J441" s="1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15"/>
      <c r="J442" s="1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15"/>
      <c r="J443" s="1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15"/>
      <c r="J444" s="1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15"/>
      <c r="J445" s="1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15"/>
      <c r="J446" s="1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15"/>
      <c r="J447" s="1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15"/>
      <c r="J448" s="1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15"/>
      <c r="J449" s="1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15"/>
      <c r="J450" s="1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15"/>
      <c r="J451" s="1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15"/>
      <c r="J452" s="1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15"/>
      <c r="J453" s="1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15"/>
      <c r="J454" s="1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15"/>
      <c r="J455" s="1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15"/>
      <c r="J456" s="1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15"/>
      <c r="J457" s="1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15"/>
      <c r="J458" s="1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15"/>
      <c r="J459" s="1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15"/>
      <c r="J460" s="1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15"/>
      <c r="J461" s="1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15"/>
      <c r="J462" s="1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15"/>
      <c r="J463" s="1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15"/>
      <c r="J464" s="1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15"/>
      <c r="J465" s="1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15"/>
      <c r="J466" s="1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15"/>
      <c r="J467" s="1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15"/>
      <c r="J468" s="1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15"/>
      <c r="J469" s="1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15"/>
      <c r="J470" s="1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15"/>
      <c r="J471" s="1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15"/>
      <c r="J472" s="1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15"/>
      <c r="J473" s="1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15"/>
      <c r="J474" s="1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15"/>
      <c r="J475" s="1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15"/>
      <c r="J476" s="1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15"/>
      <c r="J477" s="1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15"/>
      <c r="J478" s="1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15"/>
      <c r="J479" s="1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15"/>
      <c r="J480" s="1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15"/>
      <c r="J481" s="1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15"/>
      <c r="J482" s="1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15"/>
      <c r="J483" s="1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15"/>
      <c r="J484" s="1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15"/>
      <c r="J485" s="1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15"/>
      <c r="J486" s="1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15"/>
      <c r="J487" s="1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15"/>
      <c r="J488" s="1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15"/>
      <c r="J489" s="1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15"/>
      <c r="J490" s="1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15"/>
      <c r="J491" s="1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15"/>
      <c r="J492" s="1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15"/>
      <c r="J493" s="1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15"/>
      <c r="J494" s="1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15"/>
      <c r="J495" s="1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15"/>
      <c r="J496" s="1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15"/>
      <c r="J497" s="1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15"/>
      <c r="J498" s="1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15"/>
      <c r="J499" s="1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15"/>
      <c r="J500" s="1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15"/>
      <c r="J501" s="1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15"/>
      <c r="J502" s="1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15"/>
      <c r="J503" s="1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15"/>
      <c r="J504" s="1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15"/>
      <c r="J505" s="1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15"/>
      <c r="J506" s="1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15"/>
      <c r="J507" s="1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15"/>
      <c r="J508" s="1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15"/>
      <c r="J509" s="1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15"/>
      <c r="J510" s="1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15"/>
      <c r="J511" s="1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15"/>
      <c r="J512" s="1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</sheetData>
  <autoFilter ref="$E$1:$E$1070"/>
  <mergeCells count="4">
    <mergeCell ref="A1:B1"/>
    <mergeCell ref="J60:J61"/>
    <mergeCell ref="J238:J246"/>
    <mergeCell ref="J287:J290"/>
  </mergeCells>
  <dataValidations>
    <dataValidation type="list" allowBlank="1" showErrorMessage="1" sqref="H5:H9 H12:H31 H33:H75 H79:H97 H99:H127 H131:H156 H159:H178 H181:H227 H230:H246 H249:H259 H261:H264 H266:H267 H269:H275 H278:H279 H281:H284 H287:H290 H294:H297 H300:H302 H305">
      <formula1>"high,medium,low,close,to do"</formula1>
    </dataValidation>
  </dataValidations>
  <hyperlinks>
    <hyperlink display="ต้องทำระบบแท็กให้สำเร็จก่อน" location="'CX-Standard'!B238" ref="K21"/>
    <hyperlink display="ต้องทำระบบแท็กให้สำเร็จก่อน" location="'CX-Standard'!B238" ref="K28"/>
    <hyperlink display="ต้องทำระบบแท็กให้สำเร็จก่อน" location="'CX-Standard'!B238" ref="K95"/>
    <hyperlink display="ต้องทำระบบแท็กให้สำเร็จก่อน" location="'CX-Standard'!B238" ref="K96"/>
    <hyperlink display="ต้องทำระบบแท็กให้สำเร็จก่อน" location="'CX-Standard'!B238" ref="K154"/>
    <hyperlink display="ต้องทำระบบแท็กให้สำเร็จก่อน" location="'CX-Standard'!B238" ref="K155"/>
    <hyperlink display="ต้องทำระบบแท็กให้สำเร็จก่อน" location="'CX-Standard'!B238" ref="K18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21.75"/>
    <col customWidth="1" min="2" max="2" width="49.75"/>
    <col customWidth="1" min="3" max="3" width="13.5"/>
    <col customWidth="1" min="4" max="4" width="14.38"/>
    <col customWidth="1" min="5" max="5" width="15.38"/>
    <col customWidth="1" min="6" max="6" width="15.5"/>
    <col customWidth="1" min="10" max="10" width="21.88"/>
    <col customWidth="1" min="11" max="11" width="42.13"/>
    <col customWidth="1" min="17" max="17" width="34.25"/>
    <col customWidth="1" min="18" max="18" width="46.75"/>
  </cols>
  <sheetData>
    <row r="1" ht="15.75" customHeight="1">
      <c r="A1" s="53" t="s">
        <v>257</v>
      </c>
      <c r="B1" s="2"/>
      <c r="C1" s="3"/>
      <c r="D1" s="3"/>
      <c r="E1" s="4">
        <f>COUNTIF(E3:E308,"P1")</f>
        <v>157</v>
      </c>
      <c r="F1" s="4">
        <f t="shared" ref="F1:G1" si="1">COUNTIF(F3:F308,TRUE)</f>
        <v>136</v>
      </c>
      <c r="G1" s="4">
        <f t="shared" si="1"/>
        <v>157</v>
      </c>
      <c r="H1" s="3"/>
      <c r="I1" s="5"/>
      <c r="J1" s="5">
        <f>sum(J4:J1070)</f>
        <v>30</v>
      </c>
      <c r="K1" s="3"/>
      <c r="L1" s="6"/>
      <c r="M1" s="6"/>
      <c r="N1" s="6"/>
      <c r="O1" s="6"/>
      <c r="P1" s="7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8" t="s">
        <v>2</v>
      </c>
      <c r="B2" s="54" t="s">
        <v>258</v>
      </c>
      <c r="C2" s="8" t="s">
        <v>4</v>
      </c>
      <c r="D2" s="8" t="s">
        <v>5</v>
      </c>
      <c r="E2" s="8" t="s">
        <v>259</v>
      </c>
      <c r="F2" s="8" t="s">
        <v>260</v>
      </c>
      <c r="G2" s="8" t="s">
        <v>8</v>
      </c>
      <c r="H2" s="54" t="s">
        <v>9</v>
      </c>
      <c r="I2" s="9" t="s">
        <v>261</v>
      </c>
      <c r="J2" s="55" t="s">
        <v>262</v>
      </c>
      <c r="K2" s="8" t="s">
        <v>11</v>
      </c>
      <c r="L2" s="6"/>
      <c r="M2" s="6"/>
      <c r="N2" s="6"/>
      <c r="O2" s="6"/>
      <c r="P2" s="10" t="s">
        <v>2</v>
      </c>
      <c r="Q2" s="10" t="s">
        <v>3</v>
      </c>
      <c r="R2" s="10" t="s">
        <v>4</v>
      </c>
      <c r="S2" s="10" t="s">
        <v>5</v>
      </c>
      <c r="T2" s="10" t="s">
        <v>12</v>
      </c>
      <c r="U2" s="10" t="s">
        <v>10</v>
      </c>
      <c r="V2" s="10" t="s">
        <v>9</v>
      </c>
      <c r="W2" s="10" t="s">
        <v>11</v>
      </c>
      <c r="X2" s="6"/>
      <c r="Y2" s="6"/>
      <c r="Z2" s="6"/>
      <c r="AA2" s="6"/>
      <c r="AB2" s="6"/>
    </row>
    <row r="3" ht="15.75" customHeight="1">
      <c r="A3" s="3"/>
      <c r="B3" s="56"/>
      <c r="C3" s="3"/>
      <c r="D3" s="3"/>
      <c r="E3" s="3"/>
      <c r="F3" s="3"/>
      <c r="G3" s="3"/>
      <c r="H3" s="3"/>
      <c r="I3" s="11"/>
      <c r="J3" s="11"/>
      <c r="K3" s="57" t="s">
        <v>263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 collapsed="1">
      <c r="A4" s="12" t="s">
        <v>13</v>
      </c>
      <c r="B4" s="58"/>
      <c r="C4" s="3"/>
      <c r="D4" s="3"/>
      <c r="E4" s="14"/>
      <c r="F4" s="14"/>
      <c r="G4" s="14"/>
      <c r="H4" s="3"/>
      <c r="I4" s="59">
        <v>1.0</v>
      </c>
      <c r="J4" s="11"/>
      <c r="K4" s="3"/>
      <c r="L4" s="6"/>
      <c r="M4" s="6"/>
      <c r="N4" s="6"/>
      <c r="O4" s="6"/>
      <c r="P4" s="6"/>
      <c r="Q4" s="15" t="s">
        <v>14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hidden="1" customHeight="1" outlineLevel="1">
      <c r="A5" s="11" t="s">
        <v>15</v>
      </c>
      <c r="B5" s="60" t="s">
        <v>16</v>
      </c>
      <c r="C5" s="3"/>
      <c r="D5" s="16">
        <v>244185.0</v>
      </c>
      <c r="E5" s="17" t="s">
        <v>17</v>
      </c>
      <c r="F5" s="18" t="b">
        <v>1</v>
      </c>
      <c r="G5" s="18" t="b">
        <v>1</v>
      </c>
      <c r="H5" s="19" t="s">
        <v>18</v>
      </c>
      <c r="I5" s="32">
        <v>0.2</v>
      </c>
      <c r="J5" s="11"/>
      <c r="K5" s="3"/>
      <c r="L5" s="6"/>
      <c r="M5" s="6"/>
      <c r="N5" s="6"/>
      <c r="O5" s="6"/>
      <c r="P5" s="6"/>
      <c r="Q5" s="15" t="s">
        <v>19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hidden="1" customHeight="1" outlineLevel="1">
      <c r="A6" s="3"/>
      <c r="B6" s="60" t="s">
        <v>20</v>
      </c>
      <c r="C6" s="3"/>
      <c r="D6" s="16">
        <v>244185.0</v>
      </c>
      <c r="E6" s="17" t="s">
        <v>17</v>
      </c>
      <c r="F6" s="18" t="b">
        <v>1</v>
      </c>
      <c r="G6" s="18" t="b">
        <v>1</v>
      </c>
      <c r="H6" s="19" t="s">
        <v>18</v>
      </c>
      <c r="I6" s="11">
        <v>0.2</v>
      </c>
      <c r="J6" s="11"/>
      <c r="K6" s="3"/>
      <c r="L6" s="6"/>
      <c r="M6" s="6"/>
      <c r="N6" s="15" t="s">
        <v>21</v>
      </c>
      <c r="O6" s="6"/>
      <c r="P6" s="6"/>
      <c r="Q6" s="15" t="s">
        <v>22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hidden="1" customHeight="1" outlineLevel="1">
      <c r="A7" s="3"/>
      <c r="B7" s="60" t="s">
        <v>23</v>
      </c>
      <c r="C7" s="3"/>
      <c r="D7" s="16">
        <v>244185.0</v>
      </c>
      <c r="E7" s="17" t="s">
        <v>17</v>
      </c>
      <c r="F7" s="18" t="b">
        <v>1</v>
      </c>
      <c r="G7" s="18" t="b">
        <v>1</v>
      </c>
      <c r="H7" s="19" t="s">
        <v>18</v>
      </c>
      <c r="I7" s="11">
        <v>0.2</v>
      </c>
      <c r="J7" s="11"/>
      <c r="K7" s="11" t="s">
        <v>24</v>
      </c>
      <c r="L7" s="15" t="s">
        <v>24</v>
      </c>
      <c r="M7" s="15" t="s">
        <v>24</v>
      </c>
      <c r="N7" s="6"/>
      <c r="O7" s="6"/>
      <c r="P7" s="6"/>
      <c r="Q7" s="15" t="s">
        <v>25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hidden="1" customHeight="1" outlineLevel="1">
      <c r="A8" s="3"/>
      <c r="B8" s="61" t="s">
        <v>26</v>
      </c>
      <c r="C8" s="3"/>
      <c r="D8" s="21">
        <v>244221.0</v>
      </c>
      <c r="E8" s="17" t="s">
        <v>17</v>
      </c>
      <c r="F8" s="18" t="b">
        <v>0</v>
      </c>
      <c r="G8" s="22" t="b">
        <v>1</v>
      </c>
      <c r="H8" s="19" t="s">
        <v>27</v>
      </c>
      <c r="I8" s="11">
        <v>0.2</v>
      </c>
      <c r="J8" s="5">
        <v>1.0</v>
      </c>
      <c r="K8" s="3" t="s">
        <v>264</v>
      </c>
      <c r="L8" s="15" t="s">
        <v>28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hidden="1" customHeight="1" outlineLevel="1">
      <c r="A9" s="3"/>
      <c r="B9" s="60" t="s">
        <v>29</v>
      </c>
      <c r="C9" s="3"/>
      <c r="D9" s="3"/>
      <c r="E9" s="62" t="s">
        <v>265</v>
      </c>
      <c r="F9" s="18" t="b">
        <v>0</v>
      </c>
      <c r="G9" s="17" t="b">
        <v>0</v>
      </c>
      <c r="H9" s="19" t="s">
        <v>30</v>
      </c>
      <c r="I9" s="11">
        <v>0.2</v>
      </c>
      <c r="J9" s="11"/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3"/>
      <c r="B10" s="56"/>
      <c r="C10" s="3"/>
      <c r="D10" s="3"/>
      <c r="E10" s="14"/>
      <c r="F10" s="14"/>
      <c r="G10" s="14"/>
      <c r="H10" s="3"/>
      <c r="I10" s="11"/>
      <c r="J10" s="11"/>
      <c r="K10" s="11" t="s">
        <v>31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 collapsed="1">
      <c r="A11" s="12" t="s">
        <v>32</v>
      </c>
      <c r="B11" s="58"/>
      <c r="C11" s="3"/>
      <c r="D11" s="3"/>
      <c r="E11" s="14"/>
      <c r="F11" s="14"/>
      <c r="G11" s="14"/>
      <c r="H11" s="3"/>
      <c r="I11" s="59">
        <v>46.67</v>
      </c>
      <c r="J11" s="11"/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hidden="1" customHeight="1" outlineLevel="1">
      <c r="A12" s="11" t="s">
        <v>33</v>
      </c>
      <c r="B12" s="60" t="s">
        <v>34</v>
      </c>
      <c r="C12" s="3"/>
      <c r="D12" s="16">
        <v>244185.0</v>
      </c>
      <c r="E12" s="17" t="s">
        <v>17</v>
      </c>
      <c r="F12" s="18" t="b">
        <v>1</v>
      </c>
      <c r="G12" s="18" t="b">
        <v>1</v>
      </c>
      <c r="H12" s="19" t="s">
        <v>18</v>
      </c>
      <c r="I12" s="11">
        <v>0.74</v>
      </c>
      <c r="J12" s="11"/>
      <c r="K12" s="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hidden="1" customHeight="1" outlineLevel="1">
      <c r="A13" s="3"/>
      <c r="B13" s="60" t="s">
        <v>35</v>
      </c>
      <c r="C13" s="3"/>
      <c r="D13" s="16">
        <v>244185.0</v>
      </c>
      <c r="E13" s="17" t="s">
        <v>17</v>
      </c>
      <c r="F13" s="18" t="b">
        <v>1</v>
      </c>
      <c r="G13" s="18" t="b">
        <v>1</v>
      </c>
      <c r="H13" s="19" t="s">
        <v>18</v>
      </c>
      <c r="I13" s="11">
        <v>0.74</v>
      </c>
      <c r="J13" s="11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hidden="1" customHeight="1" outlineLevel="1">
      <c r="A14" s="3"/>
      <c r="B14" s="60" t="s">
        <v>36</v>
      </c>
      <c r="C14" s="3"/>
      <c r="D14" s="16">
        <v>244185.0</v>
      </c>
      <c r="E14" s="17" t="s">
        <v>17</v>
      </c>
      <c r="F14" s="18" t="b">
        <v>1</v>
      </c>
      <c r="G14" s="18" t="b">
        <v>1</v>
      </c>
      <c r="H14" s="19" t="s">
        <v>18</v>
      </c>
      <c r="I14" s="11">
        <v>0.74</v>
      </c>
      <c r="J14" s="11"/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hidden="1" customHeight="1" outlineLevel="1">
      <c r="A15" s="3"/>
      <c r="B15" s="60" t="s">
        <v>37</v>
      </c>
      <c r="C15" s="3"/>
      <c r="D15" s="16">
        <v>244185.0</v>
      </c>
      <c r="E15" s="17" t="s">
        <v>17</v>
      </c>
      <c r="F15" s="17" t="b">
        <v>1</v>
      </c>
      <c r="G15" s="17" t="b">
        <v>1</v>
      </c>
      <c r="H15" s="19" t="s">
        <v>18</v>
      </c>
      <c r="I15" s="11">
        <v>0.74</v>
      </c>
      <c r="J15" s="11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hidden="1" customHeight="1" outlineLevel="1">
      <c r="A16" s="3"/>
      <c r="B16" s="60" t="s">
        <v>38</v>
      </c>
      <c r="C16" s="3"/>
      <c r="D16" s="16">
        <v>244185.0</v>
      </c>
      <c r="E16" s="17" t="s">
        <v>17</v>
      </c>
      <c r="F16" s="18" t="b">
        <v>1</v>
      </c>
      <c r="G16" s="18" t="b">
        <v>1</v>
      </c>
      <c r="H16" s="19" t="s">
        <v>18</v>
      </c>
      <c r="I16" s="11">
        <v>0.74</v>
      </c>
      <c r="J16" s="11"/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hidden="1" customHeight="1" outlineLevel="1">
      <c r="A17" s="3"/>
      <c r="B17" s="63" t="s">
        <v>39</v>
      </c>
      <c r="C17" s="3"/>
      <c r="D17" s="21">
        <v>244221.0</v>
      </c>
      <c r="E17" s="17" t="s">
        <v>17</v>
      </c>
      <c r="F17" s="18" t="b">
        <v>0</v>
      </c>
      <c r="G17" s="22" t="b">
        <v>1</v>
      </c>
      <c r="H17" s="19" t="s">
        <v>40</v>
      </c>
      <c r="I17" s="11">
        <v>0.74</v>
      </c>
      <c r="J17" s="5">
        <v>0.5</v>
      </c>
      <c r="K17" s="3" t="s">
        <v>266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hidden="1" customHeight="1" outlineLevel="1">
      <c r="A18" s="3"/>
      <c r="B18" s="60" t="s">
        <v>41</v>
      </c>
      <c r="C18" s="3"/>
      <c r="D18" s="16">
        <v>244185.0</v>
      </c>
      <c r="E18" s="17" t="s">
        <v>17</v>
      </c>
      <c r="F18" s="18" t="b">
        <v>1</v>
      </c>
      <c r="G18" s="18" t="b">
        <v>1</v>
      </c>
      <c r="H18" s="19" t="s">
        <v>18</v>
      </c>
      <c r="I18" s="11">
        <v>0.74</v>
      </c>
      <c r="J18" s="11"/>
      <c r="K18" s="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hidden="1" customHeight="1" outlineLevel="1">
      <c r="A19" s="3"/>
      <c r="B19" s="60" t="s">
        <v>42</v>
      </c>
      <c r="C19" s="3"/>
      <c r="D19" s="16">
        <v>244185.0</v>
      </c>
      <c r="E19" s="17" t="s">
        <v>17</v>
      </c>
      <c r="F19" s="18" t="b">
        <v>1</v>
      </c>
      <c r="G19" s="18" t="b">
        <v>1</v>
      </c>
      <c r="H19" s="19" t="s">
        <v>18</v>
      </c>
      <c r="I19" s="11">
        <v>0.74</v>
      </c>
      <c r="J19" s="11"/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hidden="1" customHeight="1" outlineLevel="1">
      <c r="A20" s="3"/>
      <c r="B20" s="60" t="s">
        <v>43</v>
      </c>
      <c r="C20" s="3"/>
      <c r="D20" s="16">
        <v>244185.0</v>
      </c>
      <c r="E20" s="17" t="s">
        <v>17</v>
      </c>
      <c r="F20" s="18" t="b">
        <v>1</v>
      </c>
      <c r="G20" s="18" t="b">
        <v>1</v>
      </c>
      <c r="H20" s="19" t="s">
        <v>18</v>
      </c>
      <c r="I20" s="11">
        <v>0.74</v>
      </c>
      <c r="J20" s="11"/>
      <c r="K20" s="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hidden="1" customHeight="1" outlineLevel="1">
      <c r="A21" s="3"/>
      <c r="B21" s="60" t="s">
        <v>44</v>
      </c>
      <c r="C21" s="3"/>
      <c r="D21" s="16">
        <v>244185.0</v>
      </c>
      <c r="E21" s="17" t="s">
        <v>17</v>
      </c>
      <c r="F21" s="18" t="b">
        <v>1</v>
      </c>
      <c r="G21" s="18" t="b">
        <v>1</v>
      </c>
      <c r="H21" s="19" t="s">
        <v>18</v>
      </c>
      <c r="I21" s="11">
        <v>0.74</v>
      </c>
      <c r="J21" s="11"/>
      <c r="K21" s="24" t="s">
        <v>45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hidden="1" customHeight="1" outlineLevel="1">
      <c r="A22" s="3"/>
      <c r="B22" s="63" t="s">
        <v>46</v>
      </c>
      <c r="C22" s="3"/>
      <c r="D22" s="21">
        <v>244221.0</v>
      </c>
      <c r="E22" s="17" t="s">
        <v>17</v>
      </c>
      <c r="F22" s="18" t="b">
        <v>0</v>
      </c>
      <c r="G22" s="22" t="b">
        <v>1</v>
      </c>
      <c r="H22" s="19" t="s">
        <v>27</v>
      </c>
      <c r="I22" s="11">
        <v>0.74</v>
      </c>
      <c r="J22" s="5">
        <v>0.5</v>
      </c>
      <c r="K22" s="3" t="s">
        <v>267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hidden="1" customHeight="1" outlineLevel="1">
      <c r="A23" s="3"/>
      <c r="B23" s="64" t="s">
        <v>47</v>
      </c>
      <c r="C23" s="3"/>
      <c r="D23" s="21">
        <v>244221.0</v>
      </c>
      <c r="E23" s="17" t="s">
        <v>17</v>
      </c>
      <c r="F23" s="18" t="b">
        <v>1</v>
      </c>
      <c r="G23" s="22" t="b">
        <v>1</v>
      </c>
      <c r="H23" s="19" t="s">
        <v>48</v>
      </c>
      <c r="I23" s="11">
        <v>0.74</v>
      </c>
      <c r="J23" s="5">
        <v>1.0</v>
      </c>
      <c r="K23" s="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hidden="1" customHeight="1" outlineLevel="1">
      <c r="A24" s="3"/>
      <c r="B24" s="60" t="s">
        <v>49</v>
      </c>
      <c r="C24" s="3"/>
      <c r="D24" s="16">
        <v>244185.0</v>
      </c>
      <c r="E24" s="17" t="s">
        <v>17</v>
      </c>
      <c r="F24" s="18" t="b">
        <v>1</v>
      </c>
      <c r="G24" s="18" t="b">
        <v>1</v>
      </c>
      <c r="H24" s="19" t="s">
        <v>18</v>
      </c>
      <c r="I24" s="11">
        <v>0.74</v>
      </c>
      <c r="J24" s="11"/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hidden="1" customHeight="1" outlineLevel="1">
      <c r="A25" s="3"/>
      <c r="B25" s="60" t="s">
        <v>50</v>
      </c>
      <c r="C25" s="3"/>
      <c r="D25" s="16">
        <v>244185.0</v>
      </c>
      <c r="E25" s="17" t="s">
        <v>17</v>
      </c>
      <c r="F25" s="18" t="b">
        <v>1</v>
      </c>
      <c r="G25" s="18" t="b">
        <v>1</v>
      </c>
      <c r="H25" s="19" t="s">
        <v>18</v>
      </c>
      <c r="I25" s="11">
        <v>0.74</v>
      </c>
      <c r="J25" s="11"/>
      <c r="K25" s="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hidden="1" customHeight="1" outlineLevel="1">
      <c r="A26" s="3"/>
      <c r="B26" s="60" t="s">
        <v>51</v>
      </c>
      <c r="C26" s="3"/>
      <c r="D26" s="16">
        <v>244185.0</v>
      </c>
      <c r="E26" s="17" t="s">
        <v>17</v>
      </c>
      <c r="F26" s="18" t="b">
        <v>1</v>
      </c>
      <c r="G26" s="18" t="b">
        <v>1</v>
      </c>
      <c r="H26" s="19" t="s">
        <v>18</v>
      </c>
      <c r="I26" s="11">
        <v>0.74</v>
      </c>
      <c r="J26" s="11"/>
      <c r="K26" s="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hidden="1" customHeight="1" outlineLevel="1">
      <c r="A27" s="3"/>
      <c r="B27" s="60" t="s">
        <v>52</v>
      </c>
      <c r="C27" s="3"/>
      <c r="D27" s="16">
        <v>244185.0</v>
      </c>
      <c r="E27" s="17" t="s">
        <v>17</v>
      </c>
      <c r="F27" s="18" t="b">
        <v>1</v>
      </c>
      <c r="G27" s="18" t="b">
        <v>1</v>
      </c>
      <c r="H27" s="19" t="s">
        <v>18</v>
      </c>
      <c r="I27" s="11">
        <v>0.74</v>
      </c>
      <c r="J27" s="11"/>
      <c r="K27" s="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hidden="1" customHeight="1" outlineLevel="1">
      <c r="A28" s="3"/>
      <c r="B28" s="60" t="s">
        <v>53</v>
      </c>
      <c r="C28" s="3"/>
      <c r="D28" s="16">
        <v>244185.0</v>
      </c>
      <c r="E28" s="17" t="s">
        <v>17</v>
      </c>
      <c r="F28" s="18" t="b">
        <v>1</v>
      </c>
      <c r="G28" s="18" t="b">
        <v>1</v>
      </c>
      <c r="H28" s="19" t="s">
        <v>18</v>
      </c>
      <c r="I28" s="11">
        <v>0.74</v>
      </c>
      <c r="J28" s="11"/>
      <c r="K28" s="24" t="s">
        <v>45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hidden="1" customHeight="1" outlineLevel="1">
      <c r="A29" s="3"/>
      <c r="B29" s="60" t="s">
        <v>54</v>
      </c>
      <c r="C29" s="3"/>
      <c r="D29" s="16">
        <v>244185.0</v>
      </c>
      <c r="E29" s="17" t="s">
        <v>17</v>
      </c>
      <c r="F29" s="18" t="b">
        <v>1</v>
      </c>
      <c r="G29" s="18" t="b">
        <v>1</v>
      </c>
      <c r="H29" s="19" t="s">
        <v>18</v>
      </c>
      <c r="I29" s="11">
        <v>0.74</v>
      </c>
      <c r="J29" s="11"/>
      <c r="K29" s="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hidden="1" customHeight="1" outlineLevel="1">
      <c r="A30" s="3"/>
      <c r="B30" s="64" t="s">
        <v>55</v>
      </c>
      <c r="C30" s="3"/>
      <c r="D30" s="21">
        <v>244221.0</v>
      </c>
      <c r="E30" s="17" t="s">
        <v>17</v>
      </c>
      <c r="F30" s="18" t="b">
        <v>1</v>
      </c>
      <c r="G30" s="22" t="b">
        <v>1</v>
      </c>
      <c r="H30" s="19" t="s">
        <v>27</v>
      </c>
      <c r="I30" s="11">
        <v>0.74</v>
      </c>
      <c r="J30" s="5">
        <v>0.5</v>
      </c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hidden="1" customHeight="1" outlineLevel="1">
      <c r="A31" s="3"/>
      <c r="B31" s="64" t="s">
        <v>56</v>
      </c>
      <c r="C31" s="3"/>
      <c r="D31" s="21">
        <v>244221.0</v>
      </c>
      <c r="E31" s="17" t="s">
        <v>17</v>
      </c>
      <c r="F31" s="18" t="b">
        <v>1</v>
      </c>
      <c r="G31" s="22" t="b">
        <v>1</v>
      </c>
      <c r="H31" s="19" t="s">
        <v>27</v>
      </c>
      <c r="I31" s="11">
        <v>0.74</v>
      </c>
      <c r="J31" s="5">
        <v>0.5</v>
      </c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hidden="1" customHeight="1" outlineLevel="1">
      <c r="A32" s="3"/>
      <c r="B32" s="58"/>
      <c r="C32" s="3"/>
      <c r="D32" s="3"/>
      <c r="E32" s="14"/>
      <c r="F32" s="14"/>
      <c r="G32" s="14"/>
      <c r="H32" s="3"/>
      <c r="I32" s="11">
        <v>0.74</v>
      </c>
      <c r="J32" s="11"/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hidden="1" customHeight="1" outlineLevel="1">
      <c r="A33" s="3"/>
      <c r="B33" s="60" t="s">
        <v>57</v>
      </c>
      <c r="C33" s="3"/>
      <c r="D33" s="16">
        <v>244185.0</v>
      </c>
      <c r="E33" s="17" t="s">
        <v>17</v>
      </c>
      <c r="F33" s="18" t="b">
        <v>1</v>
      </c>
      <c r="G33" s="18" t="b">
        <v>1</v>
      </c>
      <c r="H33" s="19" t="s">
        <v>18</v>
      </c>
      <c r="I33" s="11">
        <v>0.74</v>
      </c>
      <c r="J33" s="11"/>
      <c r="K33" s="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hidden="1" customHeight="1" outlineLevel="1">
      <c r="A34" s="3"/>
      <c r="B34" s="60" t="s">
        <v>58</v>
      </c>
      <c r="C34" s="3"/>
      <c r="D34" s="16">
        <v>244185.0</v>
      </c>
      <c r="E34" s="17" t="s">
        <v>17</v>
      </c>
      <c r="F34" s="18" t="b">
        <v>1</v>
      </c>
      <c r="G34" s="18" t="b">
        <v>1</v>
      </c>
      <c r="H34" s="19" t="s">
        <v>18</v>
      </c>
      <c r="I34" s="11">
        <v>0.74</v>
      </c>
      <c r="J34" s="11"/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hidden="1" customHeight="1" outlineLevel="1">
      <c r="A35" s="3"/>
      <c r="B35" s="60" t="s">
        <v>59</v>
      </c>
      <c r="C35" s="3"/>
      <c r="D35" s="16">
        <v>244185.0</v>
      </c>
      <c r="E35" s="17" t="s">
        <v>17</v>
      </c>
      <c r="F35" s="18" t="b">
        <v>1</v>
      </c>
      <c r="G35" s="18" t="b">
        <v>1</v>
      </c>
      <c r="H35" s="19" t="s">
        <v>18</v>
      </c>
      <c r="I35" s="11">
        <v>0.74</v>
      </c>
      <c r="J35" s="11"/>
      <c r="K35" s="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hidden="1" customHeight="1" outlineLevel="1">
      <c r="A36" s="3"/>
      <c r="B36" s="60" t="s">
        <v>60</v>
      </c>
      <c r="C36" s="3"/>
      <c r="D36" s="16">
        <v>244185.0</v>
      </c>
      <c r="E36" s="17" t="s">
        <v>17</v>
      </c>
      <c r="F36" s="18" t="b">
        <v>1</v>
      </c>
      <c r="G36" s="18" t="b">
        <v>1</v>
      </c>
      <c r="H36" s="19" t="s">
        <v>18</v>
      </c>
      <c r="I36" s="11">
        <v>0.74</v>
      </c>
      <c r="J36" s="11"/>
      <c r="K36" s="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hidden="1" customHeight="1" outlineLevel="1">
      <c r="A37" s="3"/>
      <c r="B37" s="60" t="s">
        <v>61</v>
      </c>
      <c r="C37" s="3"/>
      <c r="D37" s="16">
        <v>244185.0</v>
      </c>
      <c r="E37" s="17" t="s">
        <v>17</v>
      </c>
      <c r="F37" s="18" t="b">
        <v>1</v>
      </c>
      <c r="G37" s="18" t="b">
        <v>1</v>
      </c>
      <c r="H37" s="19" t="s">
        <v>18</v>
      </c>
      <c r="I37" s="11">
        <v>0.74</v>
      </c>
      <c r="J37" s="11"/>
      <c r="K37" s="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hidden="1" customHeight="1" outlineLevel="1">
      <c r="A38" s="3"/>
      <c r="B38" s="60" t="s">
        <v>62</v>
      </c>
      <c r="C38" s="3"/>
      <c r="D38" s="16">
        <v>244185.0</v>
      </c>
      <c r="E38" s="17" t="s">
        <v>17</v>
      </c>
      <c r="F38" s="18" t="b">
        <v>1</v>
      </c>
      <c r="G38" s="18" t="b">
        <v>1</v>
      </c>
      <c r="H38" s="19" t="s">
        <v>18</v>
      </c>
      <c r="I38" s="11">
        <v>0.74</v>
      </c>
      <c r="J38" s="11"/>
      <c r="K38" s="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hidden="1" customHeight="1" outlineLevel="1">
      <c r="A39" s="3"/>
      <c r="B39" s="64" t="s">
        <v>63</v>
      </c>
      <c r="C39" s="3"/>
      <c r="D39" s="21">
        <v>244221.0</v>
      </c>
      <c r="E39" s="17" t="s">
        <v>17</v>
      </c>
      <c r="F39" s="18" t="b">
        <v>1</v>
      </c>
      <c r="G39" s="22" t="b">
        <v>1</v>
      </c>
      <c r="H39" s="19" t="s">
        <v>40</v>
      </c>
      <c r="I39" s="11">
        <v>0.74</v>
      </c>
      <c r="J39" s="5">
        <v>2.0</v>
      </c>
      <c r="K39" s="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hidden="1" customHeight="1" outlineLevel="1">
      <c r="A40" s="3"/>
      <c r="B40" s="60" t="s">
        <v>64</v>
      </c>
      <c r="C40" s="3"/>
      <c r="D40" s="16">
        <v>244185.0</v>
      </c>
      <c r="E40" s="17" t="s">
        <v>17</v>
      </c>
      <c r="F40" s="18" t="b">
        <v>1</v>
      </c>
      <c r="G40" s="18" t="b">
        <v>1</v>
      </c>
      <c r="H40" s="19" t="s">
        <v>18</v>
      </c>
      <c r="I40" s="11">
        <v>0.74</v>
      </c>
      <c r="J40" s="11"/>
      <c r="K40" s="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hidden="1" customHeight="1" outlineLevel="1">
      <c r="A41" s="3"/>
      <c r="B41" s="60" t="s">
        <v>65</v>
      </c>
      <c r="C41" s="3"/>
      <c r="D41" s="16">
        <v>244185.0</v>
      </c>
      <c r="E41" s="17" t="s">
        <v>17</v>
      </c>
      <c r="F41" s="18" t="b">
        <v>1</v>
      </c>
      <c r="G41" s="18" t="b">
        <v>1</v>
      </c>
      <c r="H41" s="19" t="s">
        <v>18</v>
      </c>
      <c r="I41" s="11">
        <v>0.74</v>
      </c>
      <c r="J41" s="11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hidden="1" customHeight="1" outlineLevel="1">
      <c r="A42" s="3"/>
      <c r="B42" s="60" t="s">
        <v>66</v>
      </c>
      <c r="C42" s="3"/>
      <c r="D42" s="16">
        <v>244185.0</v>
      </c>
      <c r="E42" s="17" t="s">
        <v>17</v>
      </c>
      <c r="F42" s="18" t="b">
        <v>1</v>
      </c>
      <c r="G42" s="18" t="b">
        <v>1</v>
      </c>
      <c r="H42" s="19" t="s">
        <v>18</v>
      </c>
      <c r="I42" s="11">
        <v>0.74</v>
      </c>
      <c r="J42" s="11"/>
      <c r="K42" s="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hidden="1" customHeight="1" outlineLevel="1">
      <c r="A43" s="3"/>
      <c r="B43" s="60" t="s">
        <v>67</v>
      </c>
      <c r="C43" s="3"/>
      <c r="D43" s="16">
        <v>244185.0</v>
      </c>
      <c r="E43" s="17" t="s">
        <v>17</v>
      </c>
      <c r="F43" s="18" t="b">
        <v>1</v>
      </c>
      <c r="G43" s="18" t="b">
        <v>1</v>
      </c>
      <c r="H43" s="19" t="s">
        <v>18</v>
      </c>
      <c r="I43" s="11">
        <v>0.74</v>
      </c>
      <c r="J43" s="11"/>
      <c r="K43" s="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hidden="1" customHeight="1" outlineLevel="1">
      <c r="A44" s="3"/>
      <c r="B44" s="60" t="s">
        <v>68</v>
      </c>
      <c r="C44" s="3"/>
      <c r="D44" s="16">
        <v>244185.0</v>
      </c>
      <c r="E44" s="17" t="s">
        <v>17</v>
      </c>
      <c r="F44" s="18" t="b">
        <v>1</v>
      </c>
      <c r="G44" s="18" t="b">
        <v>1</v>
      </c>
      <c r="H44" s="19" t="s">
        <v>18</v>
      </c>
      <c r="I44" s="11">
        <v>0.74</v>
      </c>
      <c r="J44" s="11"/>
      <c r="K44" s="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hidden="1" customHeight="1" outlineLevel="1">
      <c r="A45" s="3"/>
      <c r="B45" s="60" t="s">
        <v>69</v>
      </c>
      <c r="C45" s="3"/>
      <c r="D45" s="16">
        <v>244185.0</v>
      </c>
      <c r="E45" s="17" t="s">
        <v>17</v>
      </c>
      <c r="F45" s="18" t="b">
        <v>1</v>
      </c>
      <c r="G45" s="18" t="b">
        <v>1</v>
      </c>
      <c r="H45" s="19" t="s">
        <v>18</v>
      </c>
      <c r="I45" s="11">
        <v>0.74</v>
      </c>
      <c r="J45" s="11"/>
      <c r="K45" s="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hidden="1" customHeight="1" outlineLevel="1">
      <c r="A46" s="3"/>
      <c r="B46" s="60" t="s">
        <v>70</v>
      </c>
      <c r="C46" s="3"/>
      <c r="D46" s="16">
        <v>244185.0</v>
      </c>
      <c r="E46" s="17" t="s">
        <v>17</v>
      </c>
      <c r="F46" s="18" t="b">
        <v>1</v>
      </c>
      <c r="G46" s="18" t="b">
        <v>1</v>
      </c>
      <c r="H46" s="19" t="s">
        <v>18</v>
      </c>
      <c r="I46" s="11">
        <v>0.74</v>
      </c>
      <c r="J46" s="11"/>
      <c r="K46" s="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hidden="1" customHeight="1" outlineLevel="1">
      <c r="A47" s="3"/>
      <c r="B47" s="63" t="s">
        <v>71</v>
      </c>
      <c r="C47" s="3"/>
      <c r="D47" s="21">
        <v>244221.0</v>
      </c>
      <c r="E47" s="17" t="s">
        <v>17</v>
      </c>
      <c r="F47" s="18" t="b">
        <v>0</v>
      </c>
      <c r="G47" s="22" t="b">
        <v>1</v>
      </c>
      <c r="H47" s="19" t="s">
        <v>40</v>
      </c>
      <c r="I47" s="11">
        <v>0.74</v>
      </c>
      <c r="J47" s="5">
        <v>1.5</v>
      </c>
      <c r="K47" s="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hidden="1" customHeight="1" outlineLevel="1">
      <c r="A48" s="3"/>
      <c r="B48" s="60" t="s">
        <v>72</v>
      </c>
      <c r="C48" s="3"/>
      <c r="D48" s="16">
        <v>244185.0</v>
      </c>
      <c r="E48" s="17" t="s">
        <v>17</v>
      </c>
      <c r="F48" s="18" t="b">
        <v>1</v>
      </c>
      <c r="G48" s="18" t="b">
        <v>1</v>
      </c>
      <c r="H48" s="19" t="s">
        <v>18</v>
      </c>
      <c r="I48" s="11">
        <v>0.74</v>
      </c>
      <c r="J48" s="11"/>
      <c r="K48" s="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hidden="1" customHeight="1" outlineLevel="1">
      <c r="A49" s="3"/>
      <c r="B49" s="60" t="s">
        <v>73</v>
      </c>
      <c r="C49" s="3"/>
      <c r="D49" s="16">
        <v>244185.0</v>
      </c>
      <c r="E49" s="17" t="s">
        <v>17</v>
      </c>
      <c r="F49" s="18" t="b">
        <v>1</v>
      </c>
      <c r="G49" s="18" t="b">
        <v>1</v>
      </c>
      <c r="H49" s="19" t="s">
        <v>18</v>
      </c>
      <c r="I49" s="11">
        <v>0.74</v>
      </c>
      <c r="J49" s="11"/>
      <c r="K49" s="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hidden="1" customHeight="1" outlineLevel="1">
      <c r="A50" s="3"/>
      <c r="B50" s="60" t="s">
        <v>74</v>
      </c>
      <c r="C50" s="3"/>
      <c r="D50" s="3"/>
      <c r="E50" s="14"/>
      <c r="F50" s="18" t="b">
        <v>0</v>
      </c>
      <c r="G50" s="18" t="b">
        <v>0</v>
      </c>
      <c r="H50" s="19" t="s">
        <v>30</v>
      </c>
      <c r="I50" s="11">
        <v>0.74</v>
      </c>
      <c r="J50" s="11"/>
      <c r="K50" s="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hidden="1" customHeight="1" outlineLevel="1">
      <c r="A51" s="3"/>
      <c r="B51" s="60" t="s">
        <v>75</v>
      </c>
      <c r="C51" s="3"/>
      <c r="D51" s="3"/>
      <c r="E51" s="14"/>
      <c r="F51" s="18" t="b">
        <v>0</v>
      </c>
      <c r="G51" s="18" t="b">
        <v>0</v>
      </c>
      <c r="H51" s="19" t="s">
        <v>30</v>
      </c>
      <c r="I51" s="11">
        <v>0.74</v>
      </c>
      <c r="J51" s="11"/>
      <c r="K51" s="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hidden="1" customHeight="1" outlineLevel="1">
      <c r="A52" s="3"/>
      <c r="B52" s="60" t="s">
        <v>76</v>
      </c>
      <c r="C52" s="3"/>
      <c r="D52" s="16">
        <v>244185.0</v>
      </c>
      <c r="E52" s="17" t="s">
        <v>17</v>
      </c>
      <c r="F52" s="18" t="b">
        <v>1</v>
      </c>
      <c r="G52" s="18" t="b">
        <v>1</v>
      </c>
      <c r="H52" s="19" t="s">
        <v>18</v>
      </c>
      <c r="I52" s="11">
        <v>0.74</v>
      </c>
      <c r="J52" s="11"/>
      <c r="K52" s="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hidden="1" customHeight="1" outlineLevel="1">
      <c r="A53" s="3"/>
      <c r="B53" s="60" t="s">
        <v>77</v>
      </c>
      <c r="C53" s="3"/>
      <c r="D53" s="16">
        <v>244185.0</v>
      </c>
      <c r="E53" s="17" t="s">
        <v>17</v>
      </c>
      <c r="F53" s="18" t="b">
        <v>1</v>
      </c>
      <c r="G53" s="18" t="b">
        <v>1</v>
      </c>
      <c r="H53" s="19" t="s">
        <v>18</v>
      </c>
      <c r="I53" s="11">
        <v>0.74</v>
      </c>
      <c r="J53" s="11"/>
      <c r="K53" s="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hidden="1" customHeight="1" outlineLevel="1">
      <c r="A54" s="3"/>
      <c r="B54" s="60" t="s">
        <v>78</v>
      </c>
      <c r="C54" s="3"/>
      <c r="D54" s="16">
        <v>244185.0</v>
      </c>
      <c r="E54" s="17" t="s">
        <v>17</v>
      </c>
      <c r="F54" s="18" t="b">
        <v>1</v>
      </c>
      <c r="G54" s="18" t="b">
        <v>1</v>
      </c>
      <c r="H54" s="19" t="s">
        <v>18</v>
      </c>
      <c r="I54" s="11">
        <v>0.74</v>
      </c>
      <c r="J54" s="11"/>
      <c r="K54" s="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hidden="1" customHeight="1" outlineLevel="1">
      <c r="A55" s="3"/>
      <c r="B55" s="60" t="s">
        <v>79</v>
      </c>
      <c r="C55" s="3"/>
      <c r="D55" s="16">
        <v>244185.0</v>
      </c>
      <c r="E55" s="17" t="s">
        <v>17</v>
      </c>
      <c r="F55" s="18" t="b">
        <v>1</v>
      </c>
      <c r="G55" s="18" t="b">
        <v>1</v>
      </c>
      <c r="H55" s="19" t="s">
        <v>18</v>
      </c>
      <c r="I55" s="11">
        <v>0.74</v>
      </c>
      <c r="J55" s="11"/>
      <c r="K55" s="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hidden="1" customHeight="1" outlineLevel="1">
      <c r="A56" s="3"/>
      <c r="B56" s="60" t="s">
        <v>80</v>
      </c>
      <c r="C56" s="3"/>
      <c r="D56" s="16">
        <v>244185.0</v>
      </c>
      <c r="E56" s="17" t="s">
        <v>17</v>
      </c>
      <c r="F56" s="18" t="b">
        <v>1</v>
      </c>
      <c r="G56" s="18" t="b">
        <v>1</v>
      </c>
      <c r="H56" s="19" t="s">
        <v>18</v>
      </c>
      <c r="I56" s="11">
        <v>0.74</v>
      </c>
      <c r="J56" s="11"/>
      <c r="K56" s="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hidden="1" customHeight="1" outlineLevel="1">
      <c r="A57" s="3"/>
      <c r="B57" s="63" t="s">
        <v>81</v>
      </c>
      <c r="C57" s="3"/>
      <c r="D57" s="21">
        <v>244221.0</v>
      </c>
      <c r="E57" s="17" t="s">
        <v>17</v>
      </c>
      <c r="F57" s="18" t="b">
        <v>0</v>
      </c>
      <c r="G57" s="22" t="b">
        <v>1</v>
      </c>
      <c r="H57" s="19" t="s">
        <v>48</v>
      </c>
      <c r="I57" s="11">
        <v>0.74</v>
      </c>
      <c r="J57" s="5">
        <v>1.0</v>
      </c>
      <c r="K57" s="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hidden="1" customHeight="1" outlineLevel="1">
      <c r="A58" s="3"/>
      <c r="B58" s="60" t="s">
        <v>82</v>
      </c>
      <c r="C58" s="3"/>
      <c r="D58" s="16">
        <v>244185.0</v>
      </c>
      <c r="E58" s="17" t="s">
        <v>17</v>
      </c>
      <c r="F58" s="18" t="b">
        <v>1</v>
      </c>
      <c r="G58" s="18" t="b">
        <v>1</v>
      </c>
      <c r="H58" s="19" t="s">
        <v>18</v>
      </c>
      <c r="I58" s="11">
        <v>0.74</v>
      </c>
      <c r="J58" s="11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hidden="1" customHeight="1" outlineLevel="1">
      <c r="A59" s="3"/>
      <c r="B59" s="60" t="s">
        <v>83</v>
      </c>
      <c r="C59" s="3"/>
      <c r="D59" s="26"/>
      <c r="E59" s="14"/>
      <c r="F59" s="27"/>
      <c r="G59" s="27"/>
      <c r="H59" s="3" t="s">
        <v>30</v>
      </c>
      <c r="I59" s="11">
        <v>0.74</v>
      </c>
      <c r="J59" s="11"/>
      <c r="K59" s="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hidden="1" customHeight="1" outlineLevel="1">
      <c r="A60" s="3"/>
      <c r="B60" s="64" t="s">
        <v>84</v>
      </c>
      <c r="C60" s="3"/>
      <c r="D60" s="21">
        <v>244221.0</v>
      </c>
      <c r="E60" s="17" t="s">
        <v>17</v>
      </c>
      <c r="F60" s="18" t="b">
        <v>1</v>
      </c>
      <c r="G60" s="22" t="b">
        <v>1</v>
      </c>
      <c r="H60" s="19" t="s">
        <v>48</v>
      </c>
      <c r="I60" s="11">
        <v>0.74</v>
      </c>
      <c r="J60" s="29">
        <v>1.0</v>
      </c>
      <c r="K60" s="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hidden="1" customHeight="1" outlineLevel="1">
      <c r="A61" s="3"/>
      <c r="B61" s="64" t="s">
        <v>85</v>
      </c>
      <c r="C61" s="3"/>
      <c r="D61" s="21">
        <v>244221.0</v>
      </c>
      <c r="E61" s="17" t="s">
        <v>17</v>
      </c>
      <c r="F61" s="18" t="b">
        <v>1</v>
      </c>
      <c r="G61" s="22" t="b">
        <v>1</v>
      </c>
      <c r="H61" s="19" t="s">
        <v>48</v>
      </c>
      <c r="I61" s="11">
        <v>0.74</v>
      </c>
      <c r="J61" s="30"/>
      <c r="K61" s="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hidden="1" customHeight="1" outlineLevel="1">
      <c r="A62" s="3"/>
      <c r="B62" s="64" t="s">
        <v>86</v>
      </c>
      <c r="C62" s="3"/>
      <c r="D62" s="21">
        <v>244221.0</v>
      </c>
      <c r="E62" s="17" t="s">
        <v>17</v>
      </c>
      <c r="F62" s="18" t="b">
        <v>1</v>
      </c>
      <c r="G62" s="22" t="b">
        <v>1</v>
      </c>
      <c r="H62" s="19" t="s">
        <v>48</v>
      </c>
      <c r="I62" s="11">
        <v>0.74</v>
      </c>
      <c r="J62" s="5">
        <v>2.0</v>
      </c>
      <c r="K62" s="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hidden="1" customHeight="1" outlineLevel="1">
      <c r="A63" s="3"/>
      <c r="B63" s="63" t="s">
        <v>87</v>
      </c>
      <c r="C63" s="3"/>
      <c r="D63" s="21">
        <v>244221.0</v>
      </c>
      <c r="E63" s="17" t="s">
        <v>17</v>
      </c>
      <c r="F63" s="18" t="b">
        <v>0</v>
      </c>
      <c r="G63" s="22" t="b">
        <v>1</v>
      </c>
      <c r="H63" s="19" t="s">
        <v>48</v>
      </c>
      <c r="I63" s="11">
        <v>0.74</v>
      </c>
      <c r="J63" s="5">
        <v>2.0</v>
      </c>
      <c r="K63" s="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hidden="1" customHeight="1" outlineLevel="1">
      <c r="A64" s="3"/>
      <c r="B64" s="60" t="s">
        <v>88</v>
      </c>
      <c r="C64" s="3"/>
      <c r="D64" s="16">
        <v>244185.0</v>
      </c>
      <c r="E64" s="17" t="s">
        <v>17</v>
      </c>
      <c r="F64" s="18" t="b">
        <v>1</v>
      </c>
      <c r="G64" s="18" t="b">
        <v>1</v>
      </c>
      <c r="H64" s="19" t="s">
        <v>18</v>
      </c>
      <c r="I64" s="11">
        <v>0.74</v>
      </c>
      <c r="J64" s="11"/>
      <c r="K64" s="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hidden="1" customHeight="1" outlineLevel="1">
      <c r="A65" s="3"/>
      <c r="B65" s="60" t="s">
        <v>89</v>
      </c>
      <c r="C65" s="3"/>
      <c r="D65" s="16">
        <v>244185.0</v>
      </c>
      <c r="E65" s="17" t="s">
        <v>17</v>
      </c>
      <c r="F65" s="18" t="b">
        <v>1</v>
      </c>
      <c r="G65" s="18" t="b">
        <v>1</v>
      </c>
      <c r="H65" s="19" t="s">
        <v>18</v>
      </c>
      <c r="I65" s="11">
        <v>0.74</v>
      </c>
      <c r="J65" s="11"/>
      <c r="K65" s="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hidden="1" customHeight="1" outlineLevel="1">
      <c r="A66" s="3"/>
      <c r="B66" s="60" t="s">
        <v>90</v>
      </c>
      <c r="C66" s="3"/>
      <c r="D66" s="16">
        <v>244185.0</v>
      </c>
      <c r="E66" s="17" t="s">
        <v>17</v>
      </c>
      <c r="F66" s="18" t="b">
        <v>1</v>
      </c>
      <c r="G66" s="18" t="b">
        <v>1</v>
      </c>
      <c r="H66" s="19" t="s">
        <v>18</v>
      </c>
      <c r="I66" s="11">
        <v>0.74</v>
      </c>
      <c r="J66" s="11"/>
      <c r="K66" s="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hidden="1" customHeight="1" outlineLevel="1">
      <c r="A67" s="3"/>
      <c r="B67" s="60" t="s">
        <v>91</v>
      </c>
      <c r="C67" s="3"/>
      <c r="D67" s="16">
        <v>244185.0</v>
      </c>
      <c r="E67" s="17" t="s">
        <v>17</v>
      </c>
      <c r="F67" s="18" t="b">
        <v>1</v>
      </c>
      <c r="G67" s="18" t="b">
        <v>1</v>
      </c>
      <c r="H67" s="19" t="s">
        <v>18</v>
      </c>
      <c r="I67" s="11">
        <v>0.74</v>
      </c>
      <c r="J67" s="11"/>
      <c r="K67" s="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hidden="1" customHeight="1" outlineLevel="1">
      <c r="A68" s="3"/>
      <c r="B68" s="60" t="s">
        <v>92</v>
      </c>
      <c r="C68" s="3"/>
      <c r="D68" s="16">
        <v>244185.0</v>
      </c>
      <c r="E68" s="17" t="s">
        <v>17</v>
      </c>
      <c r="F68" s="18" t="b">
        <v>1</v>
      </c>
      <c r="G68" s="18" t="b">
        <v>1</v>
      </c>
      <c r="H68" s="19" t="s">
        <v>18</v>
      </c>
      <c r="I68" s="11">
        <v>0.74</v>
      </c>
      <c r="J68" s="11"/>
      <c r="K68" s="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hidden="1" customHeight="1" outlineLevel="1">
      <c r="A69" s="3"/>
      <c r="B69" s="60" t="s">
        <v>93</v>
      </c>
      <c r="C69" s="3"/>
      <c r="D69" s="16">
        <v>244185.0</v>
      </c>
      <c r="E69" s="17" t="s">
        <v>17</v>
      </c>
      <c r="F69" s="18" t="b">
        <v>1</v>
      </c>
      <c r="G69" s="18" t="b">
        <v>1</v>
      </c>
      <c r="H69" s="19" t="s">
        <v>18</v>
      </c>
      <c r="I69" s="11">
        <v>0.74</v>
      </c>
      <c r="J69" s="11"/>
      <c r="K69" s="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hidden="1" customHeight="1" outlineLevel="1">
      <c r="A70" s="3"/>
      <c r="B70" s="60" t="s">
        <v>94</v>
      </c>
      <c r="C70" s="3"/>
      <c r="D70" s="16">
        <v>244185.0</v>
      </c>
      <c r="E70" s="17" t="s">
        <v>17</v>
      </c>
      <c r="F70" s="18" t="b">
        <v>1</v>
      </c>
      <c r="G70" s="18" t="b">
        <v>1</v>
      </c>
      <c r="H70" s="19" t="s">
        <v>18</v>
      </c>
      <c r="I70" s="11">
        <v>0.74</v>
      </c>
      <c r="J70" s="11"/>
      <c r="K70" s="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hidden="1" customHeight="1" outlineLevel="1">
      <c r="A71" s="3"/>
      <c r="B71" s="60" t="s">
        <v>95</v>
      </c>
      <c r="C71" s="3"/>
      <c r="D71" s="16">
        <v>244185.0</v>
      </c>
      <c r="E71" s="17" t="s">
        <v>17</v>
      </c>
      <c r="F71" s="18" t="b">
        <v>1</v>
      </c>
      <c r="G71" s="18" t="b">
        <v>1</v>
      </c>
      <c r="H71" s="19" t="s">
        <v>18</v>
      </c>
      <c r="I71" s="11">
        <v>0.74</v>
      </c>
      <c r="J71" s="11"/>
      <c r="K71" s="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hidden="1" customHeight="1" outlineLevel="1">
      <c r="A72" s="3"/>
      <c r="B72" s="60" t="s">
        <v>96</v>
      </c>
      <c r="C72" s="3"/>
      <c r="D72" s="16">
        <v>244185.0</v>
      </c>
      <c r="E72" s="17" t="s">
        <v>17</v>
      </c>
      <c r="F72" s="18" t="b">
        <v>1</v>
      </c>
      <c r="G72" s="18" t="b">
        <v>1</v>
      </c>
      <c r="H72" s="19" t="s">
        <v>18</v>
      </c>
      <c r="I72" s="11">
        <v>0.74</v>
      </c>
      <c r="J72" s="11"/>
      <c r="K72" s="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hidden="1" customHeight="1" outlineLevel="1">
      <c r="A73" s="3"/>
      <c r="B73" s="60" t="s">
        <v>97</v>
      </c>
      <c r="C73" s="3"/>
      <c r="D73" s="16">
        <v>244185.0</v>
      </c>
      <c r="E73" s="17" t="s">
        <v>17</v>
      </c>
      <c r="F73" s="18" t="b">
        <v>1</v>
      </c>
      <c r="G73" s="18" t="b">
        <v>1</v>
      </c>
      <c r="H73" s="19" t="s">
        <v>18</v>
      </c>
      <c r="I73" s="11">
        <v>0.74</v>
      </c>
      <c r="J73" s="11"/>
      <c r="K73" s="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hidden="1" customHeight="1" outlineLevel="1">
      <c r="A74" s="3"/>
      <c r="B74" s="60" t="s">
        <v>98</v>
      </c>
      <c r="C74" s="3"/>
      <c r="D74" s="16">
        <v>244185.0</v>
      </c>
      <c r="E74" s="17" t="s">
        <v>17</v>
      </c>
      <c r="F74" s="18" t="b">
        <v>1</v>
      </c>
      <c r="G74" s="18" t="b">
        <v>1</v>
      </c>
      <c r="H74" s="19" t="s">
        <v>18</v>
      </c>
      <c r="I74" s="11">
        <v>0.74</v>
      </c>
      <c r="J74" s="11"/>
      <c r="K74" s="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hidden="1" customHeight="1" outlineLevel="1">
      <c r="A75" s="3"/>
      <c r="B75" s="60" t="s">
        <v>99</v>
      </c>
      <c r="C75" s="3"/>
      <c r="D75" s="16">
        <v>244185.0</v>
      </c>
      <c r="E75" s="17" t="s">
        <v>17</v>
      </c>
      <c r="F75" s="18" t="b">
        <v>1</v>
      </c>
      <c r="G75" s="18" t="b">
        <v>1</v>
      </c>
      <c r="H75" s="19" t="s">
        <v>18</v>
      </c>
      <c r="I75" s="11">
        <v>0.74</v>
      </c>
      <c r="J75" s="11"/>
      <c r="K75" s="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3"/>
      <c r="B76" s="56"/>
      <c r="C76" s="3"/>
      <c r="D76" s="3"/>
      <c r="E76" s="14"/>
      <c r="F76" s="14"/>
      <c r="G76" s="14"/>
      <c r="H76" s="3"/>
      <c r="I76" s="11"/>
      <c r="J76" s="11"/>
      <c r="K76" s="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 collapsed="1">
      <c r="A77" s="12" t="s">
        <v>100</v>
      </c>
      <c r="B77" s="58"/>
      <c r="C77" s="3"/>
      <c r="D77" s="3"/>
      <c r="E77" s="14"/>
      <c r="F77" s="14"/>
      <c r="G77" s="14"/>
      <c r="H77" s="3"/>
      <c r="I77" s="59">
        <v>15.67</v>
      </c>
      <c r="J77" s="11"/>
      <c r="K77" s="3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hidden="1" customHeight="1" outlineLevel="1">
      <c r="A78" s="3"/>
      <c r="B78" s="60" t="s">
        <v>101</v>
      </c>
      <c r="C78" s="3"/>
      <c r="D78" s="3"/>
      <c r="E78" s="14"/>
      <c r="F78" s="14"/>
      <c r="G78" s="14"/>
      <c r="H78" s="3"/>
      <c r="I78" s="11"/>
      <c r="J78" s="11"/>
      <c r="K78" s="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hidden="1" customHeight="1" outlineLevel="1">
      <c r="A79" s="3"/>
      <c r="B79" s="60" t="s">
        <v>102</v>
      </c>
      <c r="C79" s="3"/>
      <c r="D79" s="16">
        <v>244185.0</v>
      </c>
      <c r="E79" s="17" t="s">
        <v>17</v>
      </c>
      <c r="F79" s="18" t="b">
        <v>1</v>
      </c>
      <c r="G79" s="18" t="b">
        <v>1</v>
      </c>
      <c r="H79" s="19" t="s">
        <v>18</v>
      </c>
      <c r="I79" s="11">
        <v>0.33</v>
      </c>
      <c r="J79" s="11"/>
      <c r="K79" s="3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hidden="1" customHeight="1" outlineLevel="1">
      <c r="A80" s="3"/>
      <c r="B80" s="60" t="s">
        <v>103</v>
      </c>
      <c r="C80" s="3"/>
      <c r="D80" s="3"/>
      <c r="E80" s="62" t="s">
        <v>265</v>
      </c>
      <c r="F80" s="18" t="b">
        <v>0</v>
      </c>
      <c r="G80" s="18" t="b">
        <v>0</v>
      </c>
      <c r="H80" s="19" t="s">
        <v>30</v>
      </c>
      <c r="I80" s="11">
        <v>0.33</v>
      </c>
      <c r="J80" s="11"/>
      <c r="K80" s="3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hidden="1" customHeight="1" outlineLevel="1">
      <c r="A81" s="3"/>
      <c r="B81" s="60" t="s">
        <v>104</v>
      </c>
      <c r="C81" s="3"/>
      <c r="D81" s="3"/>
      <c r="E81" s="62" t="s">
        <v>265</v>
      </c>
      <c r="F81" s="18" t="b">
        <v>0</v>
      </c>
      <c r="G81" s="18" t="b">
        <v>0</v>
      </c>
      <c r="H81" s="19" t="s">
        <v>30</v>
      </c>
      <c r="I81" s="11">
        <v>0.33</v>
      </c>
      <c r="J81" s="11"/>
      <c r="K81" s="3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hidden="1" customHeight="1" outlineLevel="1">
      <c r="A82" s="3"/>
      <c r="B82" s="60" t="s">
        <v>105</v>
      </c>
      <c r="C82" s="3"/>
      <c r="D82" s="3"/>
      <c r="E82" s="62" t="s">
        <v>265</v>
      </c>
      <c r="F82" s="18" t="b">
        <v>0</v>
      </c>
      <c r="G82" s="18" t="b">
        <v>0</v>
      </c>
      <c r="H82" s="19" t="s">
        <v>30</v>
      </c>
      <c r="I82" s="11">
        <v>0.33</v>
      </c>
      <c r="J82" s="11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hidden="1" customHeight="1" outlineLevel="1">
      <c r="A83" s="3"/>
      <c r="B83" s="60" t="s">
        <v>106</v>
      </c>
      <c r="C83" s="3"/>
      <c r="D83" s="3"/>
      <c r="E83" s="62" t="s">
        <v>265</v>
      </c>
      <c r="F83" s="18" t="b">
        <v>0</v>
      </c>
      <c r="G83" s="18" t="b">
        <v>0</v>
      </c>
      <c r="H83" s="19" t="s">
        <v>30</v>
      </c>
      <c r="I83" s="11">
        <v>0.33</v>
      </c>
      <c r="J83" s="11"/>
      <c r="K83" s="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hidden="1" customHeight="1" outlineLevel="1">
      <c r="A84" s="3"/>
      <c r="B84" s="60" t="s">
        <v>107</v>
      </c>
      <c r="C84" s="3"/>
      <c r="D84" s="3"/>
      <c r="E84" s="62" t="s">
        <v>265</v>
      </c>
      <c r="F84" s="18" t="b">
        <v>0</v>
      </c>
      <c r="G84" s="18" t="b">
        <v>0</v>
      </c>
      <c r="H84" s="19" t="s">
        <v>30</v>
      </c>
      <c r="I84" s="11">
        <v>0.33</v>
      </c>
      <c r="J84" s="11"/>
      <c r="K84" s="3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hidden="1" customHeight="1" outlineLevel="1">
      <c r="A85" s="3"/>
      <c r="B85" s="60" t="s">
        <v>108</v>
      </c>
      <c r="C85" s="3"/>
      <c r="D85" s="16">
        <v>244185.0</v>
      </c>
      <c r="E85" s="17" t="s">
        <v>17</v>
      </c>
      <c r="F85" s="18" t="b">
        <v>1</v>
      </c>
      <c r="G85" s="18" t="b">
        <v>1</v>
      </c>
      <c r="H85" s="19" t="s">
        <v>18</v>
      </c>
      <c r="I85" s="11">
        <v>0.33</v>
      </c>
      <c r="J85" s="11"/>
      <c r="K85" s="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hidden="1" customHeight="1" outlineLevel="1">
      <c r="A86" s="3"/>
      <c r="B86" s="60" t="s">
        <v>35</v>
      </c>
      <c r="C86" s="3"/>
      <c r="D86" s="16">
        <v>244185.0</v>
      </c>
      <c r="E86" s="17" t="s">
        <v>17</v>
      </c>
      <c r="F86" s="18" t="b">
        <v>1</v>
      </c>
      <c r="G86" s="18" t="b">
        <v>1</v>
      </c>
      <c r="H86" s="19" t="s">
        <v>18</v>
      </c>
      <c r="I86" s="11">
        <v>0.33</v>
      </c>
      <c r="J86" s="11"/>
      <c r="K86" s="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hidden="1" customHeight="1" outlineLevel="1">
      <c r="A87" s="3"/>
      <c r="B87" s="60" t="s">
        <v>109</v>
      </c>
      <c r="C87" s="3"/>
      <c r="D87" s="16">
        <v>244185.0</v>
      </c>
      <c r="E87" s="17" t="s">
        <v>17</v>
      </c>
      <c r="F87" s="18" t="b">
        <v>1</v>
      </c>
      <c r="G87" s="18" t="b">
        <v>1</v>
      </c>
      <c r="H87" s="19" t="s">
        <v>18</v>
      </c>
      <c r="I87" s="11">
        <v>0.33</v>
      </c>
      <c r="J87" s="11"/>
      <c r="K87" s="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hidden="1" customHeight="1" outlineLevel="1">
      <c r="A88" s="3"/>
      <c r="B88" s="60" t="s">
        <v>36</v>
      </c>
      <c r="C88" s="3"/>
      <c r="D88" s="16">
        <v>244185.0</v>
      </c>
      <c r="E88" s="17" t="s">
        <v>17</v>
      </c>
      <c r="F88" s="18" t="b">
        <v>1</v>
      </c>
      <c r="G88" s="18" t="b">
        <v>1</v>
      </c>
      <c r="H88" s="19" t="s">
        <v>18</v>
      </c>
      <c r="I88" s="11">
        <v>0.33</v>
      </c>
      <c r="J88" s="11"/>
      <c r="K88" s="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hidden="1" customHeight="1" outlineLevel="1">
      <c r="A89" s="3"/>
      <c r="B89" s="60" t="s">
        <v>110</v>
      </c>
      <c r="C89" s="3"/>
      <c r="D89" s="16">
        <v>244185.0</v>
      </c>
      <c r="E89" s="17" t="s">
        <v>17</v>
      </c>
      <c r="F89" s="18" t="b">
        <v>1</v>
      </c>
      <c r="G89" s="18" t="b">
        <v>1</v>
      </c>
      <c r="H89" s="19" t="s">
        <v>18</v>
      </c>
      <c r="I89" s="11">
        <v>0.33</v>
      </c>
      <c r="J89" s="11"/>
      <c r="K89" s="3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hidden="1" customHeight="1" outlineLevel="1">
      <c r="A90" s="3"/>
      <c r="B90" s="60" t="s">
        <v>37</v>
      </c>
      <c r="C90" s="3"/>
      <c r="D90" s="16">
        <v>244185.0</v>
      </c>
      <c r="E90" s="17" t="s">
        <v>17</v>
      </c>
      <c r="F90" s="18" t="b">
        <v>1</v>
      </c>
      <c r="G90" s="18" t="b">
        <v>1</v>
      </c>
      <c r="H90" s="19" t="s">
        <v>18</v>
      </c>
      <c r="I90" s="11">
        <v>0.33</v>
      </c>
      <c r="J90" s="11"/>
      <c r="K90" s="3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hidden="1" customHeight="1" outlineLevel="1">
      <c r="A91" s="3"/>
      <c r="B91" s="60" t="s">
        <v>38</v>
      </c>
      <c r="C91" s="3"/>
      <c r="D91" s="16">
        <v>244185.0</v>
      </c>
      <c r="E91" s="17" t="s">
        <v>17</v>
      </c>
      <c r="F91" s="18" t="b">
        <v>1</v>
      </c>
      <c r="G91" s="18" t="b">
        <v>1</v>
      </c>
      <c r="H91" s="19" t="s">
        <v>18</v>
      </c>
      <c r="I91" s="11">
        <v>0.33</v>
      </c>
      <c r="J91" s="11"/>
      <c r="K91" s="3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hidden="1" customHeight="1" outlineLevel="1">
      <c r="A92" s="3"/>
      <c r="B92" s="63" t="s">
        <v>111</v>
      </c>
      <c r="C92" s="3"/>
      <c r="D92" s="21">
        <v>244221.0</v>
      </c>
      <c r="E92" s="17" t="s">
        <v>17</v>
      </c>
      <c r="F92" s="18" t="b">
        <v>0</v>
      </c>
      <c r="G92" s="22" t="b">
        <v>1</v>
      </c>
      <c r="H92" s="19" t="s">
        <v>40</v>
      </c>
      <c r="I92" s="11">
        <v>0.33</v>
      </c>
      <c r="J92" s="5">
        <v>0.5</v>
      </c>
      <c r="K92" s="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hidden="1" customHeight="1" outlineLevel="1">
      <c r="A93" s="3"/>
      <c r="B93" s="60" t="s">
        <v>41</v>
      </c>
      <c r="C93" s="3"/>
      <c r="D93" s="16">
        <v>244185.0</v>
      </c>
      <c r="E93" s="17" t="s">
        <v>17</v>
      </c>
      <c r="F93" s="18" t="b">
        <v>1</v>
      </c>
      <c r="G93" s="18" t="b">
        <v>1</v>
      </c>
      <c r="H93" s="19" t="s">
        <v>18</v>
      </c>
      <c r="I93" s="11">
        <v>0.33</v>
      </c>
      <c r="J93" s="11"/>
      <c r="K93" s="3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hidden="1" customHeight="1" outlineLevel="1">
      <c r="A94" s="3"/>
      <c r="B94" s="60" t="s">
        <v>42</v>
      </c>
      <c r="C94" s="3"/>
      <c r="D94" s="16">
        <v>244185.0</v>
      </c>
      <c r="E94" s="17" t="s">
        <v>17</v>
      </c>
      <c r="F94" s="18" t="b">
        <v>1</v>
      </c>
      <c r="G94" s="18" t="b">
        <v>1</v>
      </c>
      <c r="H94" s="19" t="s">
        <v>18</v>
      </c>
      <c r="I94" s="11">
        <v>0.33</v>
      </c>
      <c r="J94" s="11"/>
      <c r="K94" s="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hidden="1" customHeight="1" outlineLevel="1">
      <c r="A95" s="3"/>
      <c r="B95" s="60" t="s">
        <v>44</v>
      </c>
      <c r="C95" s="3"/>
      <c r="D95" s="16">
        <v>244185.0</v>
      </c>
      <c r="E95" s="17" t="s">
        <v>17</v>
      </c>
      <c r="F95" s="18" t="b">
        <v>1</v>
      </c>
      <c r="G95" s="18" t="b">
        <v>1</v>
      </c>
      <c r="H95" s="19" t="s">
        <v>18</v>
      </c>
      <c r="I95" s="11">
        <v>0.33</v>
      </c>
      <c r="J95" s="11"/>
      <c r="K95" s="24" t="s">
        <v>45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hidden="1" customHeight="1" outlineLevel="1">
      <c r="A96" s="3"/>
      <c r="B96" s="60" t="s">
        <v>46</v>
      </c>
      <c r="C96" s="3"/>
      <c r="D96" s="3"/>
      <c r="E96" s="62" t="s">
        <v>265</v>
      </c>
      <c r="F96" s="18" t="b">
        <v>0</v>
      </c>
      <c r="G96" s="18" t="b">
        <v>0</v>
      </c>
      <c r="H96" s="19" t="s">
        <v>30</v>
      </c>
      <c r="I96" s="11">
        <v>0.33</v>
      </c>
      <c r="J96" s="11"/>
      <c r="K96" s="24" t="s">
        <v>45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hidden="1" customHeight="1" outlineLevel="1">
      <c r="A97" s="3"/>
      <c r="B97" s="60" t="s">
        <v>47</v>
      </c>
      <c r="C97" s="3"/>
      <c r="D97" s="16">
        <v>244185.0</v>
      </c>
      <c r="E97" s="17" t="s">
        <v>17</v>
      </c>
      <c r="F97" s="18" t="b">
        <v>1</v>
      </c>
      <c r="G97" s="18" t="b">
        <v>1</v>
      </c>
      <c r="H97" s="19" t="s">
        <v>18</v>
      </c>
      <c r="I97" s="11">
        <v>0.33</v>
      </c>
      <c r="J97" s="11"/>
      <c r="K97" s="3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hidden="1" customHeight="1" outlineLevel="1">
      <c r="A98" s="3"/>
      <c r="B98" s="58"/>
      <c r="C98" s="3"/>
      <c r="D98" s="3"/>
      <c r="E98" s="3"/>
      <c r="F98" s="3"/>
      <c r="G98" s="3"/>
      <c r="H98" s="3"/>
      <c r="I98" s="11">
        <v>0.33</v>
      </c>
      <c r="J98" s="11"/>
      <c r="K98" s="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hidden="1" customHeight="1" outlineLevel="1">
      <c r="A99" s="3"/>
      <c r="B99" s="60" t="s">
        <v>57</v>
      </c>
      <c r="C99" s="3"/>
      <c r="D99" s="16">
        <v>244185.0</v>
      </c>
      <c r="E99" s="17" t="s">
        <v>17</v>
      </c>
      <c r="F99" s="18" t="b">
        <v>1</v>
      </c>
      <c r="G99" s="18" t="b">
        <v>1</v>
      </c>
      <c r="H99" s="19" t="s">
        <v>18</v>
      </c>
      <c r="I99" s="11">
        <v>0.33</v>
      </c>
      <c r="J99" s="11"/>
      <c r="K99" s="3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hidden="1" customHeight="1" outlineLevel="1">
      <c r="A100" s="3"/>
      <c r="B100" s="60" t="s">
        <v>58</v>
      </c>
      <c r="C100" s="3"/>
      <c r="D100" s="16">
        <v>244185.0</v>
      </c>
      <c r="E100" s="17" t="s">
        <v>17</v>
      </c>
      <c r="F100" s="18" t="b">
        <v>1</v>
      </c>
      <c r="G100" s="18" t="b">
        <v>1</v>
      </c>
      <c r="H100" s="19" t="s">
        <v>18</v>
      </c>
      <c r="I100" s="11">
        <v>0.33</v>
      </c>
      <c r="J100" s="11"/>
      <c r="K100" s="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hidden="1" customHeight="1" outlineLevel="1">
      <c r="A101" s="3"/>
      <c r="B101" s="60" t="s">
        <v>59</v>
      </c>
      <c r="C101" s="3"/>
      <c r="D101" s="16">
        <v>244185.0</v>
      </c>
      <c r="E101" s="17" t="s">
        <v>17</v>
      </c>
      <c r="F101" s="18" t="b">
        <v>1</v>
      </c>
      <c r="G101" s="18" t="b">
        <v>1</v>
      </c>
      <c r="H101" s="19" t="s">
        <v>18</v>
      </c>
      <c r="I101" s="11">
        <v>0.33</v>
      </c>
      <c r="J101" s="11"/>
      <c r="K101" s="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hidden="1" customHeight="1" outlineLevel="1">
      <c r="A102" s="3"/>
      <c r="B102" s="60" t="s">
        <v>112</v>
      </c>
      <c r="C102" s="3"/>
      <c r="D102" s="3"/>
      <c r="E102" s="62" t="s">
        <v>265</v>
      </c>
      <c r="F102" s="18" t="b">
        <v>0</v>
      </c>
      <c r="G102" s="18" t="b">
        <v>0</v>
      </c>
      <c r="H102" s="19" t="s">
        <v>30</v>
      </c>
      <c r="I102" s="11">
        <v>0.33</v>
      </c>
      <c r="J102" s="11"/>
      <c r="K102" s="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hidden="1" customHeight="1" outlineLevel="1">
      <c r="A103" s="3"/>
      <c r="B103" s="60" t="s">
        <v>113</v>
      </c>
      <c r="C103" s="3"/>
      <c r="D103" s="16">
        <v>244185.0</v>
      </c>
      <c r="E103" s="17" t="s">
        <v>17</v>
      </c>
      <c r="F103" s="18" t="b">
        <v>1</v>
      </c>
      <c r="G103" s="18" t="b">
        <v>1</v>
      </c>
      <c r="H103" s="19" t="s">
        <v>18</v>
      </c>
      <c r="I103" s="11">
        <v>0.33</v>
      </c>
      <c r="J103" s="11"/>
      <c r="K103" s="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hidden="1" customHeight="1" outlineLevel="1">
      <c r="A104" s="3"/>
      <c r="B104" s="60" t="s">
        <v>60</v>
      </c>
      <c r="C104" s="3"/>
      <c r="D104" s="16">
        <v>244185.0</v>
      </c>
      <c r="E104" s="17" t="s">
        <v>17</v>
      </c>
      <c r="F104" s="18" t="b">
        <v>1</v>
      </c>
      <c r="G104" s="18" t="b">
        <v>1</v>
      </c>
      <c r="H104" s="19" t="s">
        <v>18</v>
      </c>
      <c r="I104" s="11">
        <v>0.33</v>
      </c>
      <c r="J104" s="11"/>
      <c r="K104" s="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hidden="1" customHeight="1" outlineLevel="1">
      <c r="A105" s="3"/>
      <c r="B105" s="60" t="s">
        <v>114</v>
      </c>
      <c r="C105" s="3"/>
      <c r="D105" s="16">
        <v>244185.0</v>
      </c>
      <c r="E105" s="17" t="s">
        <v>17</v>
      </c>
      <c r="F105" s="18" t="b">
        <v>1</v>
      </c>
      <c r="G105" s="18" t="b">
        <v>1</v>
      </c>
      <c r="H105" s="19" t="s">
        <v>18</v>
      </c>
      <c r="I105" s="11">
        <v>0.33</v>
      </c>
      <c r="J105" s="11"/>
      <c r="K105" s="3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hidden="1" customHeight="1" outlineLevel="1">
      <c r="A106" s="3"/>
      <c r="B106" s="60" t="s">
        <v>115</v>
      </c>
      <c r="C106" s="3"/>
      <c r="D106" s="16">
        <v>244185.0</v>
      </c>
      <c r="E106" s="17" t="s">
        <v>17</v>
      </c>
      <c r="F106" s="18" t="b">
        <v>1</v>
      </c>
      <c r="G106" s="18" t="b">
        <v>1</v>
      </c>
      <c r="H106" s="19" t="s">
        <v>18</v>
      </c>
      <c r="I106" s="11">
        <v>0.33</v>
      </c>
      <c r="J106" s="11"/>
      <c r="K106" s="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hidden="1" customHeight="1" outlineLevel="1">
      <c r="A107" s="3"/>
      <c r="B107" s="60" t="s">
        <v>66</v>
      </c>
      <c r="C107" s="3"/>
      <c r="D107" s="16">
        <v>244185.0</v>
      </c>
      <c r="E107" s="17" t="s">
        <v>17</v>
      </c>
      <c r="F107" s="18" t="b">
        <v>1</v>
      </c>
      <c r="G107" s="18" t="b">
        <v>1</v>
      </c>
      <c r="H107" s="19" t="s">
        <v>18</v>
      </c>
      <c r="I107" s="11">
        <v>0.33</v>
      </c>
      <c r="J107" s="11"/>
      <c r="K107" s="3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hidden="1" customHeight="1" outlineLevel="1">
      <c r="A108" s="3"/>
      <c r="B108" s="60" t="s">
        <v>67</v>
      </c>
      <c r="C108" s="3"/>
      <c r="D108" s="16">
        <v>244185.0</v>
      </c>
      <c r="E108" s="17" t="s">
        <v>17</v>
      </c>
      <c r="F108" s="18" t="b">
        <v>1</v>
      </c>
      <c r="G108" s="18" t="b">
        <v>1</v>
      </c>
      <c r="H108" s="19" t="s">
        <v>18</v>
      </c>
      <c r="I108" s="11">
        <v>0.33</v>
      </c>
      <c r="J108" s="11"/>
      <c r="K108" s="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hidden="1" customHeight="1" outlineLevel="1">
      <c r="A109" s="3"/>
      <c r="B109" s="60" t="s">
        <v>68</v>
      </c>
      <c r="C109" s="3"/>
      <c r="D109" s="16">
        <v>244185.0</v>
      </c>
      <c r="E109" s="17" t="s">
        <v>17</v>
      </c>
      <c r="F109" s="18" t="b">
        <v>1</v>
      </c>
      <c r="G109" s="18" t="b">
        <v>1</v>
      </c>
      <c r="H109" s="19" t="s">
        <v>18</v>
      </c>
      <c r="I109" s="11">
        <v>0.33</v>
      </c>
      <c r="J109" s="11"/>
      <c r="K109" s="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hidden="1" customHeight="1" outlineLevel="1">
      <c r="A110" s="3"/>
      <c r="B110" s="60" t="s">
        <v>69</v>
      </c>
      <c r="C110" s="3"/>
      <c r="D110" s="16">
        <v>244185.0</v>
      </c>
      <c r="E110" s="17" t="s">
        <v>17</v>
      </c>
      <c r="F110" s="18" t="b">
        <v>1</v>
      </c>
      <c r="G110" s="18" t="b">
        <v>1</v>
      </c>
      <c r="H110" s="19" t="s">
        <v>18</v>
      </c>
      <c r="I110" s="11">
        <v>0.33</v>
      </c>
      <c r="J110" s="11"/>
      <c r="K110" s="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hidden="1" customHeight="1" outlineLevel="1">
      <c r="A111" s="3"/>
      <c r="B111" s="60" t="s">
        <v>70</v>
      </c>
      <c r="C111" s="3"/>
      <c r="D111" s="16">
        <v>244185.0</v>
      </c>
      <c r="E111" s="17" t="s">
        <v>17</v>
      </c>
      <c r="F111" s="18" t="b">
        <v>1</v>
      </c>
      <c r="G111" s="18" t="b">
        <v>1</v>
      </c>
      <c r="H111" s="19" t="s">
        <v>18</v>
      </c>
      <c r="I111" s="11">
        <v>0.33</v>
      </c>
      <c r="J111" s="11"/>
      <c r="K111" s="3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hidden="1" customHeight="1" outlineLevel="1">
      <c r="A112" s="3"/>
      <c r="B112" s="63" t="s">
        <v>71</v>
      </c>
      <c r="C112" s="3"/>
      <c r="D112" s="21">
        <v>244221.0</v>
      </c>
      <c r="E112" s="17" t="s">
        <v>17</v>
      </c>
      <c r="F112" s="17" t="b">
        <v>0</v>
      </c>
      <c r="G112" s="22" t="b">
        <v>1</v>
      </c>
      <c r="H112" s="19" t="s">
        <v>40</v>
      </c>
      <c r="I112" s="11">
        <v>0.33</v>
      </c>
      <c r="J112" s="5">
        <v>1.5</v>
      </c>
      <c r="K112" s="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hidden="1" customHeight="1" outlineLevel="1">
      <c r="A113" s="3"/>
      <c r="B113" s="60" t="s">
        <v>72</v>
      </c>
      <c r="C113" s="3"/>
      <c r="D113" s="16">
        <v>244185.0</v>
      </c>
      <c r="E113" s="17" t="s">
        <v>17</v>
      </c>
      <c r="F113" s="18" t="b">
        <v>1</v>
      </c>
      <c r="G113" s="18" t="b">
        <v>1</v>
      </c>
      <c r="H113" s="19" t="s">
        <v>18</v>
      </c>
      <c r="I113" s="11">
        <v>0.33</v>
      </c>
      <c r="J113" s="11"/>
      <c r="K113" s="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hidden="1" customHeight="1" outlineLevel="1">
      <c r="A114" s="3"/>
      <c r="B114" s="60" t="s">
        <v>74</v>
      </c>
      <c r="C114" s="3"/>
      <c r="D114" s="3"/>
      <c r="E114" s="62" t="s">
        <v>265</v>
      </c>
      <c r="F114" s="18" t="b">
        <v>0</v>
      </c>
      <c r="G114" s="18" t="b">
        <v>0</v>
      </c>
      <c r="H114" s="19" t="s">
        <v>30</v>
      </c>
      <c r="I114" s="11">
        <v>0.33</v>
      </c>
      <c r="J114" s="11"/>
      <c r="K114" s="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hidden="1" customHeight="1" outlineLevel="1">
      <c r="A115" s="3"/>
      <c r="B115" s="60" t="s">
        <v>62</v>
      </c>
      <c r="C115" s="3"/>
      <c r="D115" s="16">
        <v>244185.0</v>
      </c>
      <c r="E115" s="17" t="s">
        <v>17</v>
      </c>
      <c r="F115" s="18" t="b">
        <v>1</v>
      </c>
      <c r="G115" s="18" t="b">
        <v>1</v>
      </c>
      <c r="H115" s="19" t="s">
        <v>18</v>
      </c>
      <c r="I115" s="11">
        <v>0.33</v>
      </c>
      <c r="J115" s="11"/>
      <c r="K115" s="3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hidden="1" customHeight="1" outlineLevel="1">
      <c r="A116" s="3"/>
      <c r="B116" s="60" t="s">
        <v>63</v>
      </c>
      <c r="C116" s="3"/>
      <c r="D116" s="16">
        <v>244185.0</v>
      </c>
      <c r="E116" s="17" t="s">
        <v>17</v>
      </c>
      <c r="F116" s="18" t="b">
        <v>1</v>
      </c>
      <c r="G116" s="18" t="b">
        <v>1</v>
      </c>
      <c r="H116" s="19" t="s">
        <v>18</v>
      </c>
      <c r="I116" s="11">
        <v>0.33</v>
      </c>
      <c r="J116" s="11"/>
      <c r="K116" s="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hidden="1" customHeight="1" outlineLevel="1">
      <c r="A117" s="3"/>
      <c r="B117" s="60" t="s">
        <v>116</v>
      </c>
      <c r="C117" s="3"/>
      <c r="D117" s="3"/>
      <c r="E117" s="62" t="s">
        <v>265</v>
      </c>
      <c r="F117" s="18" t="b">
        <v>0</v>
      </c>
      <c r="G117" s="18" t="b">
        <v>0</v>
      </c>
      <c r="H117" s="19" t="s">
        <v>30</v>
      </c>
      <c r="I117" s="11">
        <v>0.33</v>
      </c>
      <c r="J117" s="11"/>
      <c r="K117" s="3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hidden="1" customHeight="1" outlineLevel="1">
      <c r="A118" s="3"/>
      <c r="B118" s="60" t="s">
        <v>76</v>
      </c>
      <c r="C118" s="3"/>
      <c r="D118" s="16">
        <v>244185.0</v>
      </c>
      <c r="E118" s="17" t="s">
        <v>17</v>
      </c>
      <c r="F118" s="18" t="b">
        <v>1</v>
      </c>
      <c r="G118" s="18" t="b">
        <v>1</v>
      </c>
      <c r="H118" s="19" t="s">
        <v>18</v>
      </c>
      <c r="I118" s="11">
        <v>0.33</v>
      </c>
      <c r="J118" s="11"/>
      <c r="K118" s="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hidden="1" customHeight="1" outlineLevel="1">
      <c r="A119" s="3"/>
      <c r="B119" s="60" t="s">
        <v>77</v>
      </c>
      <c r="C119" s="3"/>
      <c r="D119" s="16">
        <v>244185.0</v>
      </c>
      <c r="E119" s="17" t="s">
        <v>17</v>
      </c>
      <c r="F119" s="18" t="b">
        <v>1</v>
      </c>
      <c r="G119" s="18" t="b">
        <v>1</v>
      </c>
      <c r="H119" s="19" t="s">
        <v>18</v>
      </c>
      <c r="I119" s="11">
        <v>0.33</v>
      </c>
      <c r="J119" s="11"/>
      <c r="K119" s="3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hidden="1" customHeight="1" outlineLevel="1">
      <c r="A120" s="3"/>
      <c r="B120" s="60" t="s">
        <v>78</v>
      </c>
      <c r="C120" s="3"/>
      <c r="D120" s="16">
        <v>244185.0</v>
      </c>
      <c r="E120" s="17" t="s">
        <v>17</v>
      </c>
      <c r="F120" s="18" t="b">
        <v>1</v>
      </c>
      <c r="G120" s="18" t="b">
        <v>1</v>
      </c>
      <c r="H120" s="19" t="s">
        <v>18</v>
      </c>
      <c r="I120" s="11">
        <v>0.33</v>
      </c>
      <c r="J120" s="11"/>
      <c r="K120" s="3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hidden="1" customHeight="1" outlineLevel="1">
      <c r="A121" s="3"/>
      <c r="B121" s="63" t="s">
        <v>81</v>
      </c>
      <c r="C121" s="3"/>
      <c r="D121" s="16">
        <v>244185.0</v>
      </c>
      <c r="E121" s="17" t="s">
        <v>17</v>
      </c>
      <c r="F121" s="18" t="b">
        <v>0</v>
      </c>
      <c r="G121" s="22" t="b">
        <v>1</v>
      </c>
      <c r="H121" s="19" t="s">
        <v>48</v>
      </c>
      <c r="I121" s="11">
        <v>0.33</v>
      </c>
      <c r="J121" s="5">
        <v>1.0</v>
      </c>
      <c r="K121" s="3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hidden="1" customHeight="1" outlineLevel="1">
      <c r="A122" s="3"/>
      <c r="B122" s="64" t="s">
        <v>83</v>
      </c>
      <c r="C122" s="3"/>
      <c r="D122" s="16">
        <v>244185.0</v>
      </c>
      <c r="E122" s="17" t="s">
        <v>17</v>
      </c>
      <c r="F122" s="18" t="b">
        <v>1</v>
      </c>
      <c r="G122" s="22" t="b">
        <v>1</v>
      </c>
      <c r="H122" s="19" t="s">
        <v>48</v>
      </c>
      <c r="I122" s="11">
        <v>0.33</v>
      </c>
      <c r="J122" s="5">
        <v>1.0</v>
      </c>
      <c r="K122" s="3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hidden="1" customHeight="1" outlineLevel="1">
      <c r="A123" s="3"/>
      <c r="B123" s="60" t="s">
        <v>82</v>
      </c>
      <c r="C123" s="3"/>
      <c r="D123" s="16">
        <v>244185.0</v>
      </c>
      <c r="E123" s="17" t="s">
        <v>17</v>
      </c>
      <c r="F123" s="18" t="b">
        <v>1</v>
      </c>
      <c r="G123" s="18" t="b">
        <v>1</v>
      </c>
      <c r="H123" s="19" t="s">
        <v>18</v>
      </c>
      <c r="I123" s="11">
        <v>0.33</v>
      </c>
      <c r="J123" s="11"/>
      <c r="K123" s="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hidden="1" customHeight="1" outlineLevel="1">
      <c r="A124" s="3"/>
      <c r="B124" s="60" t="s">
        <v>117</v>
      </c>
      <c r="C124" s="3"/>
      <c r="D124" s="3"/>
      <c r="E124" s="62" t="s">
        <v>265</v>
      </c>
      <c r="F124" s="18" t="b">
        <v>0</v>
      </c>
      <c r="G124" s="18" t="b">
        <v>0</v>
      </c>
      <c r="H124" s="19" t="s">
        <v>30</v>
      </c>
      <c r="I124" s="11">
        <v>0.33</v>
      </c>
      <c r="J124" s="11"/>
      <c r="K124" s="3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hidden="1" customHeight="1" outlineLevel="1">
      <c r="A125" s="3"/>
      <c r="B125" s="60" t="s">
        <v>118</v>
      </c>
      <c r="C125" s="3"/>
      <c r="D125" s="3"/>
      <c r="E125" s="62" t="s">
        <v>265</v>
      </c>
      <c r="F125" s="18" t="b">
        <v>0</v>
      </c>
      <c r="G125" s="18" t="b">
        <v>0</v>
      </c>
      <c r="H125" s="19" t="s">
        <v>30</v>
      </c>
      <c r="I125" s="11">
        <v>0.33</v>
      </c>
      <c r="J125" s="11"/>
      <c r="K125" s="3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hidden="1" customHeight="1" outlineLevel="1">
      <c r="A126" s="3"/>
      <c r="B126" s="60" t="s">
        <v>119</v>
      </c>
      <c r="C126" s="3"/>
      <c r="D126" s="3"/>
      <c r="E126" s="62" t="s">
        <v>265</v>
      </c>
      <c r="F126" s="18" t="b">
        <v>0</v>
      </c>
      <c r="G126" s="18" t="b">
        <v>0</v>
      </c>
      <c r="H126" s="19" t="s">
        <v>30</v>
      </c>
      <c r="I126" s="11">
        <v>0.33</v>
      </c>
      <c r="J126" s="11"/>
      <c r="K126" s="3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hidden="1" customHeight="1" outlineLevel="1">
      <c r="A127" s="3"/>
      <c r="B127" s="60" t="s">
        <v>120</v>
      </c>
      <c r="C127" s="3"/>
      <c r="D127" s="3"/>
      <c r="E127" s="62" t="s">
        <v>265</v>
      </c>
      <c r="F127" s="18" t="b">
        <v>0</v>
      </c>
      <c r="G127" s="18" t="b">
        <v>0</v>
      </c>
      <c r="H127" s="19" t="s">
        <v>30</v>
      </c>
      <c r="I127" s="11">
        <v>0.33</v>
      </c>
      <c r="J127" s="11"/>
      <c r="K127" s="3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hidden="1" customHeight="1" outlineLevel="1">
      <c r="A128" s="3"/>
      <c r="B128" s="56"/>
      <c r="C128" s="3"/>
      <c r="D128" s="3"/>
      <c r="E128" s="14"/>
      <c r="F128" s="14"/>
      <c r="G128" s="14"/>
      <c r="H128" s="3"/>
      <c r="I128" s="11"/>
      <c r="J128" s="11"/>
      <c r="K128" s="3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3"/>
      <c r="B129" s="56"/>
      <c r="C129" s="3"/>
      <c r="D129" s="3"/>
      <c r="E129" s="3"/>
      <c r="F129" s="3"/>
      <c r="G129" s="3"/>
      <c r="H129" s="3"/>
      <c r="I129" s="11"/>
      <c r="J129" s="11"/>
      <c r="K129" s="3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 collapsed="1">
      <c r="A130" s="12" t="s">
        <v>121</v>
      </c>
      <c r="B130" s="58"/>
      <c r="C130" s="3"/>
      <c r="D130" s="3"/>
      <c r="E130" s="3"/>
      <c r="F130" s="3"/>
      <c r="G130" s="3"/>
      <c r="H130" s="3"/>
      <c r="I130" s="59">
        <v>1.0</v>
      </c>
      <c r="J130" s="11"/>
      <c r="K130" s="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hidden="1" customHeight="1" outlineLevel="1">
      <c r="A131" s="11" t="s">
        <v>122</v>
      </c>
      <c r="B131" s="60" t="s">
        <v>123</v>
      </c>
      <c r="C131" s="3"/>
      <c r="D131" s="16">
        <v>244185.0</v>
      </c>
      <c r="E131" s="17" t="s">
        <v>17</v>
      </c>
      <c r="F131" s="18" t="b">
        <v>1</v>
      </c>
      <c r="G131" s="18" t="b">
        <v>1</v>
      </c>
      <c r="H131" s="19" t="s">
        <v>18</v>
      </c>
      <c r="I131" s="11">
        <v>0.03</v>
      </c>
      <c r="J131" s="11"/>
      <c r="K131" s="3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hidden="1" customHeight="1" outlineLevel="1">
      <c r="A132" s="3"/>
      <c r="B132" s="60" t="s">
        <v>124</v>
      </c>
      <c r="C132" s="3"/>
      <c r="D132" s="16">
        <v>244185.0</v>
      </c>
      <c r="E132" s="17" t="s">
        <v>17</v>
      </c>
      <c r="F132" s="18" t="b">
        <v>1</v>
      </c>
      <c r="G132" s="18" t="b">
        <v>1</v>
      </c>
      <c r="H132" s="19" t="s">
        <v>18</v>
      </c>
      <c r="I132" s="11">
        <v>0.03</v>
      </c>
      <c r="J132" s="11"/>
      <c r="K132" s="3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hidden="1" customHeight="1" outlineLevel="1">
      <c r="A133" s="3"/>
      <c r="B133" s="60" t="s">
        <v>125</v>
      </c>
      <c r="C133" s="3"/>
      <c r="D133" s="16">
        <v>244185.0</v>
      </c>
      <c r="E133" s="17" t="s">
        <v>17</v>
      </c>
      <c r="F133" s="18" t="b">
        <v>1</v>
      </c>
      <c r="G133" s="18" t="b">
        <v>1</v>
      </c>
      <c r="H133" s="19" t="s">
        <v>18</v>
      </c>
      <c r="I133" s="11">
        <v>0.03</v>
      </c>
      <c r="J133" s="11"/>
      <c r="K133" s="3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hidden="1" customHeight="1" outlineLevel="1">
      <c r="A134" s="3"/>
      <c r="B134" s="63" t="s">
        <v>126</v>
      </c>
      <c r="C134" s="3"/>
      <c r="D134" s="21">
        <v>244221.0</v>
      </c>
      <c r="E134" s="17" t="s">
        <v>17</v>
      </c>
      <c r="F134" s="18" t="b">
        <v>0</v>
      </c>
      <c r="G134" s="22" t="b">
        <v>1</v>
      </c>
      <c r="H134" s="19" t="s">
        <v>40</v>
      </c>
      <c r="I134" s="11">
        <v>0.03</v>
      </c>
      <c r="J134" s="5">
        <v>0.5</v>
      </c>
      <c r="K134" s="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hidden="1" customHeight="1" outlineLevel="1">
      <c r="A135" s="3"/>
      <c r="B135" s="60" t="s">
        <v>127</v>
      </c>
      <c r="C135" s="3"/>
      <c r="D135" s="16">
        <v>244185.0</v>
      </c>
      <c r="E135" s="17" t="s">
        <v>17</v>
      </c>
      <c r="F135" s="18" t="b">
        <v>1</v>
      </c>
      <c r="G135" s="18" t="b">
        <v>1</v>
      </c>
      <c r="H135" s="19" t="s">
        <v>18</v>
      </c>
      <c r="I135" s="11">
        <v>0.03</v>
      </c>
      <c r="J135" s="11"/>
      <c r="K135" s="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hidden="1" customHeight="1" outlineLevel="1">
      <c r="A136" s="3"/>
      <c r="B136" s="60" t="s">
        <v>128</v>
      </c>
      <c r="C136" s="3"/>
      <c r="D136" s="16">
        <v>244185.0</v>
      </c>
      <c r="E136" s="17" t="s">
        <v>17</v>
      </c>
      <c r="F136" s="18" t="b">
        <v>1</v>
      </c>
      <c r="G136" s="18" t="b">
        <v>1</v>
      </c>
      <c r="H136" s="19" t="s">
        <v>18</v>
      </c>
      <c r="I136" s="11">
        <v>0.03</v>
      </c>
      <c r="J136" s="11"/>
      <c r="K136" s="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hidden="1" customHeight="1" outlineLevel="1">
      <c r="A137" s="3"/>
      <c r="B137" s="63" t="s">
        <v>129</v>
      </c>
      <c r="C137" s="3"/>
      <c r="D137" s="21">
        <v>244221.0</v>
      </c>
      <c r="E137" s="17" t="s">
        <v>17</v>
      </c>
      <c r="F137" s="18" t="b">
        <v>0</v>
      </c>
      <c r="G137" s="22" t="b">
        <v>1</v>
      </c>
      <c r="H137" s="19" t="s">
        <v>40</v>
      </c>
      <c r="I137" s="11">
        <v>0.03</v>
      </c>
      <c r="J137" s="5">
        <v>0.5</v>
      </c>
      <c r="K137" s="3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hidden="1" customHeight="1" outlineLevel="1">
      <c r="A138" s="3"/>
      <c r="B138" s="63" t="s">
        <v>130</v>
      </c>
      <c r="C138" s="3"/>
      <c r="D138" s="21">
        <v>244221.0</v>
      </c>
      <c r="E138" s="17" t="s">
        <v>17</v>
      </c>
      <c r="F138" s="18" t="b">
        <v>0</v>
      </c>
      <c r="G138" s="22" t="b">
        <v>1</v>
      </c>
      <c r="H138" s="19" t="s">
        <v>40</v>
      </c>
      <c r="I138" s="11">
        <v>0.03</v>
      </c>
      <c r="J138" s="5">
        <v>0.5</v>
      </c>
      <c r="K138" s="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hidden="1" customHeight="1" outlineLevel="1">
      <c r="A139" s="3"/>
      <c r="B139" s="63" t="s">
        <v>131</v>
      </c>
      <c r="C139" s="3"/>
      <c r="D139" s="21">
        <v>244221.0</v>
      </c>
      <c r="E139" s="17" t="s">
        <v>17</v>
      </c>
      <c r="F139" s="18" t="b">
        <v>0</v>
      </c>
      <c r="G139" s="22" t="b">
        <v>1</v>
      </c>
      <c r="H139" s="19" t="s">
        <v>40</v>
      </c>
      <c r="I139" s="11">
        <v>0.03</v>
      </c>
      <c r="J139" s="5">
        <v>1.0</v>
      </c>
      <c r="K139" s="3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hidden="1" customHeight="1" outlineLevel="1">
      <c r="A140" s="3"/>
      <c r="B140" s="60" t="s">
        <v>132</v>
      </c>
      <c r="C140" s="3"/>
      <c r="D140" s="16">
        <v>244185.0</v>
      </c>
      <c r="E140" s="17" t="s">
        <v>17</v>
      </c>
      <c r="F140" s="18" t="b">
        <v>1</v>
      </c>
      <c r="G140" s="18" t="b">
        <v>1</v>
      </c>
      <c r="H140" s="19" t="s">
        <v>18</v>
      </c>
      <c r="I140" s="11">
        <v>0.03</v>
      </c>
      <c r="J140" s="11"/>
      <c r="K140" s="3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hidden="1" customHeight="1" outlineLevel="1">
      <c r="A141" s="3"/>
      <c r="B141" s="60" t="s">
        <v>124</v>
      </c>
      <c r="C141" s="3"/>
      <c r="D141" s="16">
        <v>244185.0</v>
      </c>
      <c r="E141" s="17" t="s">
        <v>17</v>
      </c>
      <c r="F141" s="18" t="b">
        <v>1</v>
      </c>
      <c r="G141" s="18" t="b">
        <v>1</v>
      </c>
      <c r="H141" s="19" t="s">
        <v>18</v>
      </c>
      <c r="I141" s="11">
        <v>0.03</v>
      </c>
      <c r="J141" s="11"/>
      <c r="K141" s="3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hidden="1" customHeight="1" outlineLevel="1">
      <c r="A142" s="3"/>
      <c r="B142" s="60" t="s">
        <v>125</v>
      </c>
      <c r="C142" s="3"/>
      <c r="D142" s="16">
        <v>244185.0</v>
      </c>
      <c r="E142" s="17" t="s">
        <v>17</v>
      </c>
      <c r="F142" s="18" t="b">
        <v>1</v>
      </c>
      <c r="G142" s="18" t="b">
        <v>1</v>
      </c>
      <c r="H142" s="19" t="s">
        <v>18</v>
      </c>
      <c r="I142" s="11">
        <v>0.03</v>
      </c>
      <c r="J142" s="11"/>
      <c r="K142" s="3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hidden="1" customHeight="1" outlineLevel="1">
      <c r="A143" s="3"/>
      <c r="B143" s="60" t="s">
        <v>126</v>
      </c>
      <c r="C143" s="3"/>
      <c r="D143" s="3"/>
      <c r="E143" s="14"/>
      <c r="F143" s="18" t="b">
        <v>0</v>
      </c>
      <c r="G143" s="18" t="b">
        <v>0</v>
      </c>
      <c r="H143" s="19" t="s">
        <v>30</v>
      </c>
      <c r="I143" s="11">
        <v>0.03</v>
      </c>
      <c r="J143" s="11"/>
      <c r="K143" s="3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hidden="1" customHeight="1" outlineLevel="1">
      <c r="A144" s="3"/>
      <c r="B144" s="60" t="s">
        <v>127</v>
      </c>
      <c r="C144" s="3"/>
      <c r="D144" s="16">
        <v>244185.0</v>
      </c>
      <c r="E144" s="17" t="s">
        <v>17</v>
      </c>
      <c r="F144" s="18" t="b">
        <v>1</v>
      </c>
      <c r="G144" s="18" t="b">
        <v>1</v>
      </c>
      <c r="H144" s="19" t="s">
        <v>18</v>
      </c>
      <c r="I144" s="11">
        <v>0.03</v>
      </c>
      <c r="J144" s="11"/>
      <c r="K144" s="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hidden="1" customHeight="1" outlineLevel="1">
      <c r="A145" s="3"/>
      <c r="B145" s="60" t="s">
        <v>133</v>
      </c>
      <c r="C145" s="3"/>
      <c r="D145" s="16">
        <v>244185.0</v>
      </c>
      <c r="E145" s="17" t="s">
        <v>17</v>
      </c>
      <c r="F145" s="18" t="b">
        <v>1</v>
      </c>
      <c r="G145" s="18" t="b">
        <v>1</v>
      </c>
      <c r="H145" s="19" t="s">
        <v>18</v>
      </c>
      <c r="I145" s="11">
        <v>0.03</v>
      </c>
      <c r="J145" s="11"/>
      <c r="K145" s="3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hidden="1" customHeight="1" outlineLevel="1">
      <c r="A146" s="3"/>
      <c r="B146" s="60" t="s">
        <v>134</v>
      </c>
      <c r="C146" s="3"/>
      <c r="D146" s="16">
        <v>244185.0</v>
      </c>
      <c r="E146" s="17" t="s">
        <v>17</v>
      </c>
      <c r="F146" s="18" t="b">
        <v>1</v>
      </c>
      <c r="G146" s="18" t="b">
        <v>1</v>
      </c>
      <c r="H146" s="19" t="s">
        <v>18</v>
      </c>
      <c r="I146" s="11">
        <v>0.03</v>
      </c>
      <c r="J146" s="11"/>
      <c r="K146" s="3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hidden="1" customHeight="1" outlineLevel="1">
      <c r="A147" s="3"/>
      <c r="B147" s="60" t="s">
        <v>135</v>
      </c>
      <c r="C147" s="3"/>
      <c r="D147" s="16">
        <v>244185.0</v>
      </c>
      <c r="E147" s="17" t="s">
        <v>17</v>
      </c>
      <c r="F147" s="18" t="b">
        <v>1</v>
      </c>
      <c r="G147" s="18" t="b">
        <v>1</v>
      </c>
      <c r="H147" s="19" t="s">
        <v>18</v>
      </c>
      <c r="I147" s="11">
        <v>0.03</v>
      </c>
      <c r="J147" s="11"/>
      <c r="K147" s="3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hidden="1" customHeight="1" outlineLevel="1">
      <c r="A148" s="3"/>
      <c r="B148" s="60" t="s">
        <v>124</v>
      </c>
      <c r="C148" s="3"/>
      <c r="D148" s="16">
        <v>244185.0</v>
      </c>
      <c r="E148" s="17" t="s">
        <v>17</v>
      </c>
      <c r="F148" s="18" t="b">
        <v>1</v>
      </c>
      <c r="G148" s="18" t="b">
        <v>1</v>
      </c>
      <c r="H148" s="19" t="s">
        <v>18</v>
      </c>
      <c r="I148" s="11">
        <v>0.03</v>
      </c>
      <c r="J148" s="11"/>
      <c r="K148" s="3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hidden="1" customHeight="1" outlineLevel="1">
      <c r="A149" s="3"/>
      <c r="B149" s="60" t="s">
        <v>125</v>
      </c>
      <c r="C149" s="3"/>
      <c r="D149" s="16">
        <v>244185.0</v>
      </c>
      <c r="E149" s="17" t="s">
        <v>17</v>
      </c>
      <c r="F149" s="18" t="b">
        <v>1</v>
      </c>
      <c r="G149" s="18" t="b">
        <v>1</v>
      </c>
      <c r="H149" s="19" t="s">
        <v>18</v>
      </c>
      <c r="I149" s="11">
        <v>0.03</v>
      </c>
      <c r="J149" s="11"/>
      <c r="K149" s="3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hidden="1" customHeight="1" outlineLevel="1">
      <c r="A150" s="3"/>
      <c r="B150" s="60" t="s">
        <v>136</v>
      </c>
      <c r="C150" s="3"/>
      <c r="D150" s="16">
        <v>244185.0</v>
      </c>
      <c r="E150" s="17" t="s">
        <v>17</v>
      </c>
      <c r="F150" s="18" t="b">
        <v>1</v>
      </c>
      <c r="G150" s="18" t="b">
        <v>1</v>
      </c>
      <c r="H150" s="19" t="s">
        <v>18</v>
      </c>
      <c r="I150" s="11">
        <v>0.03</v>
      </c>
      <c r="J150" s="11"/>
      <c r="K150" s="3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hidden="1" customHeight="1" outlineLevel="1">
      <c r="A151" s="3"/>
      <c r="B151" s="60" t="s">
        <v>134</v>
      </c>
      <c r="C151" s="3"/>
      <c r="D151" s="16">
        <v>244185.0</v>
      </c>
      <c r="E151" s="17" t="s">
        <v>17</v>
      </c>
      <c r="F151" s="18" t="b">
        <v>1</v>
      </c>
      <c r="G151" s="18" t="b">
        <v>1</v>
      </c>
      <c r="H151" s="19" t="s">
        <v>18</v>
      </c>
      <c r="I151" s="11">
        <v>0.03</v>
      </c>
      <c r="J151" s="11"/>
      <c r="K151" s="3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hidden="1" customHeight="1" outlineLevel="1">
      <c r="A152" s="3"/>
      <c r="B152" s="60" t="s">
        <v>137</v>
      </c>
      <c r="C152" s="3"/>
      <c r="D152" s="16">
        <v>244185.0</v>
      </c>
      <c r="E152" s="17" t="s">
        <v>17</v>
      </c>
      <c r="F152" s="18" t="b">
        <v>1</v>
      </c>
      <c r="G152" s="18" t="b">
        <v>1</v>
      </c>
      <c r="H152" s="19" t="s">
        <v>18</v>
      </c>
      <c r="I152" s="11">
        <v>0.03</v>
      </c>
      <c r="J152" s="11"/>
      <c r="K152" s="3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hidden="1" customHeight="1" outlineLevel="1">
      <c r="A153" s="3"/>
      <c r="B153" s="60" t="s">
        <v>138</v>
      </c>
      <c r="C153" s="3"/>
      <c r="D153" s="16">
        <v>244185.0</v>
      </c>
      <c r="E153" s="17" t="s">
        <v>17</v>
      </c>
      <c r="F153" s="18" t="b">
        <v>1</v>
      </c>
      <c r="G153" s="18" t="b">
        <v>1</v>
      </c>
      <c r="H153" s="19" t="s">
        <v>18</v>
      </c>
      <c r="I153" s="11">
        <v>0.03</v>
      </c>
      <c r="J153" s="11"/>
      <c r="K153" s="3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hidden="1" customHeight="1" outlineLevel="1">
      <c r="A154" s="3"/>
      <c r="B154" s="60" t="s">
        <v>139</v>
      </c>
      <c r="C154" s="3"/>
      <c r="D154" s="3"/>
      <c r="E154" s="62" t="s">
        <v>265</v>
      </c>
      <c r="F154" s="18" t="b">
        <v>0</v>
      </c>
      <c r="G154" s="18" t="b">
        <v>0</v>
      </c>
      <c r="H154" s="19" t="s">
        <v>30</v>
      </c>
      <c r="I154" s="11">
        <v>0.03</v>
      </c>
      <c r="J154" s="11"/>
      <c r="K154" s="31" t="s">
        <v>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hidden="1" customHeight="1" outlineLevel="1">
      <c r="A155" s="3"/>
      <c r="B155" s="60" t="s">
        <v>140</v>
      </c>
      <c r="C155" s="3"/>
      <c r="D155" s="3"/>
      <c r="E155" s="62" t="s">
        <v>265</v>
      </c>
      <c r="F155" s="18" t="b">
        <v>0</v>
      </c>
      <c r="G155" s="18" t="b">
        <v>0</v>
      </c>
      <c r="H155" s="19" t="s">
        <v>30</v>
      </c>
      <c r="I155" s="11">
        <v>0.03</v>
      </c>
      <c r="J155" s="11"/>
      <c r="K155" s="31" t="s">
        <v>45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hidden="1" customHeight="1" outlineLevel="1">
      <c r="A156" s="3"/>
      <c r="B156" s="60" t="s">
        <v>141</v>
      </c>
      <c r="C156" s="3"/>
      <c r="D156" s="3"/>
      <c r="E156" s="62" t="s">
        <v>265</v>
      </c>
      <c r="F156" s="18" t="b">
        <v>0</v>
      </c>
      <c r="G156" s="18" t="b">
        <v>0</v>
      </c>
      <c r="H156" s="19" t="s">
        <v>30</v>
      </c>
      <c r="I156" s="11">
        <v>0.03</v>
      </c>
      <c r="J156" s="11"/>
      <c r="K156" s="3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3"/>
      <c r="B157" s="56"/>
      <c r="C157" s="3"/>
      <c r="D157" s="3"/>
      <c r="E157" s="14"/>
      <c r="F157" s="14"/>
      <c r="G157" s="14"/>
      <c r="H157" s="3"/>
      <c r="I157" s="11"/>
      <c r="J157" s="11"/>
      <c r="K157" s="3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 collapsed="1">
      <c r="A158" s="12" t="s">
        <v>142</v>
      </c>
      <c r="B158" s="58"/>
      <c r="C158" s="3"/>
      <c r="D158" s="3"/>
      <c r="E158" s="3"/>
      <c r="F158" s="3"/>
      <c r="G158" s="3"/>
      <c r="H158" s="14"/>
      <c r="I158" s="59">
        <v>10.0</v>
      </c>
      <c r="J158" s="32"/>
      <c r="K158" s="3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hidden="1" customHeight="1" outlineLevel="1">
      <c r="A159" s="11" t="s">
        <v>143</v>
      </c>
      <c r="B159" s="60" t="s">
        <v>144</v>
      </c>
      <c r="C159" s="3"/>
      <c r="D159" s="16">
        <v>244185.0</v>
      </c>
      <c r="E159" s="17" t="s">
        <v>17</v>
      </c>
      <c r="F159" s="18" t="b">
        <v>1</v>
      </c>
      <c r="G159" s="18" t="b">
        <v>1</v>
      </c>
      <c r="H159" s="19" t="s">
        <v>18</v>
      </c>
      <c r="I159" s="32">
        <v>0.5</v>
      </c>
      <c r="J159" s="32"/>
      <c r="K159" s="3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hidden="1" customHeight="1" outlineLevel="1">
      <c r="A160" s="3"/>
      <c r="B160" s="60" t="s">
        <v>145</v>
      </c>
      <c r="C160" s="3"/>
      <c r="D160" s="16">
        <v>244185.0</v>
      </c>
      <c r="E160" s="17" t="s">
        <v>17</v>
      </c>
      <c r="F160" s="18" t="b">
        <v>1</v>
      </c>
      <c r="G160" s="18" t="b">
        <v>1</v>
      </c>
      <c r="H160" s="19" t="s">
        <v>18</v>
      </c>
      <c r="I160" s="32">
        <v>0.5</v>
      </c>
      <c r="J160" s="32"/>
      <c r="K160" s="3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hidden="1" customHeight="1" outlineLevel="1">
      <c r="A161" s="3"/>
      <c r="B161" s="60" t="s">
        <v>146</v>
      </c>
      <c r="C161" s="3"/>
      <c r="D161" s="16">
        <v>244185.0</v>
      </c>
      <c r="E161" s="17" t="s">
        <v>17</v>
      </c>
      <c r="F161" s="18" t="b">
        <v>1</v>
      </c>
      <c r="G161" s="18" t="b">
        <v>1</v>
      </c>
      <c r="H161" s="19" t="s">
        <v>18</v>
      </c>
      <c r="I161" s="32">
        <v>0.5</v>
      </c>
      <c r="J161" s="32"/>
      <c r="K161" s="3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hidden="1" customHeight="1" outlineLevel="1">
      <c r="A162" s="3"/>
      <c r="B162" s="60" t="s">
        <v>147</v>
      </c>
      <c r="C162" s="3"/>
      <c r="D162" s="16">
        <v>244185.0</v>
      </c>
      <c r="E162" s="17" t="s">
        <v>17</v>
      </c>
      <c r="F162" s="18" t="b">
        <v>1</v>
      </c>
      <c r="G162" s="18" t="b">
        <v>1</v>
      </c>
      <c r="H162" s="19" t="s">
        <v>18</v>
      </c>
      <c r="I162" s="32">
        <v>0.5</v>
      </c>
      <c r="J162" s="32"/>
      <c r="K162" s="3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hidden="1" customHeight="1" outlineLevel="1">
      <c r="A163" s="3"/>
      <c r="B163" s="60" t="s">
        <v>148</v>
      </c>
      <c r="C163" s="3"/>
      <c r="D163" s="16">
        <v>244185.0</v>
      </c>
      <c r="E163" s="17" t="s">
        <v>17</v>
      </c>
      <c r="F163" s="18" t="b">
        <v>1</v>
      </c>
      <c r="G163" s="18" t="b">
        <v>1</v>
      </c>
      <c r="H163" s="19" t="s">
        <v>18</v>
      </c>
      <c r="I163" s="32">
        <v>0.5</v>
      </c>
      <c r="J163" s="32"/>
      <c r="K163" s="3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hidden="1" customHeight="1" outlineLevel="1">
      <c r="A164" s="3"/>
      <c r="B164" s="60" t="s">
        <v>149</v>
      </c>
      <c r="C164" s="3"/>
      <c r="D164" s="16">
        <v>244185.0</v>
      </c>
      <c r="E164" s="17" t="s">
        <v>17</v>
      </c>
      <c r="F164" s="18" t="b">
        <v>1</v>
      </c>
      <c r="G164" s="18" t="b">
        <v>1</v>
      </c>
      <c r="H164" s="19" t="s">
        <v>18</v>
      </c>
      <c r="I164" s="32">
        <v>0.5</v>
      </c>
      <c r="J164" s="32"/>
      <c r="K164" s="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hidden="1" customHeight="1" outlineLevel="1">
      <c r="A165" s="3"/>
      <c r="B165" s="60" t="s">
        <v>150</v>
      </c>
      <c r="C165" s="3"/>
      <c r="D165" s="16">
        <v>244185.0</v>
      </c>
      <c r="E165" s="17" t="s">
        <v>17</v>
      </c>
      <c r="F165" s="18" t="b">
        <v>1</v>
      </c>
      <c r="G165" s="17" t="b">
        <v>1</v>
      </c>
      <c r="H165" s="19" t="s">
        <v>18</v>
      </c>
      <c r="I165" s="32">
        <v>0.5</v>
      </c>
      <c r="J165" s="32"/>
      <c r="K165" s="11" t="s">
        <v>151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hidden="1" customHeight="1" outlineLevel="1">
      <c r="A166" s="3"/>
      <c r="B166" s="60" t="s">
        <v>152</v>
      </c>
      <c r="C166" s="3"/>
      <c r="D166" s="3"/>
      <c r="E166" s="62" t="s">
        <v>265</v>
      </c>
      <c r="F166" s="18" t="b">
        <v>0</v>
      </c>
      <c r="G166" s="18" t="b">
        <v>0</v>
      </c>
      <c r="H166" s="19" t="s">
        <v>30</v>
      </c>
      <c r="I166" s="32">
        <v>0.5</v>
      </c>
      <c r="J166" s="32"/>
      <c r="K166" s="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hidden="1" customHeight="1" outlineLevel="1">
      <c r="A167" s="3"/>
      <c r="B167" s="60" t="s">
        <v>153</v>
      </c>
      <c r="C167" s="3"/>
      <c r="D167" s="16">
        <v>244185.0</v>
      </c>
      <c r="E167" s="17" t="s">
        <v>17</v>
      </c>
      <c r="F167" s="18" t="b">
        <v>1</v>
      </c>
      <c r="G167" s="18" t="b">
        <v>1</v>
      </c>
      <c r="H167" s="19" t="s">
        <v>18</v>
      </c>
      <c r="I167" s="32">
        <v>0.5</v>
      </c>
      <c r="J167" s="32"/>
      <c r="K167" s="3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hidden="1" customHeight="1" outlineLevel="1">
      <c r="A168" s="3"/>
      <c r="B168" s="60" t="s">
        <v>154</v>
      </c>
      <c r="C168" s="3"/>
      <c r="D168" s="3"/>
      <c r="E168" s="62" t="s">
        <v>265</v>
      </c>
      <c r="F168" s="18" t="b">
        <v>0</v>
      </c>
      <c r="G168" s="18" t="b">
        <v>0</v>
      </c>
      <c r="H168" s="19" t="s">
        <v>30</v>
      </c>
      <c r="I168" s="32">
        <v>0.5</v>
      </c>
      <c r="J168" s="32"/>
      <c r="K168" s="3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hidden="1" customHeight="1" outlineLevel="1">
      <c r="A169" s="3"/>
      <c r="B169" s="60" t="s">
        <v>155</v>
      </c>
      <c r="C169" s="3"/>
      <c r="D169" s="16">
        <v>244185.0</v>
      </c>
      <c r="E169" s="17" t="s">
        <v>17</v>
      </c>
      <c r="F169" s="18" t="b">
        <v>1</v>
      </c>
      <c r="G169" s="18" t="b">
        <v>1</v>
      </c>
      <c r="H169" s="19" t="s">
        <v>18</v>
      </c>
      <c r="I169" s="32">
        <v>0.5</v>
      </c>
      <c r="J169" s="32"/>
      <c r="K169" s="3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hidden="1" customHeight="1" outlineLevel="1">
      <c r="A170" s="3"/>
      <c r="B170" s="60" t="s">
        <v>156</v>
      </c>
      <c r="C170" s="3"/>
      <c r="D170" s="3"/>
      <c r="E170" s="62" t="s">
        <v>265</v>
      </c>
      <c r="F170" s="18" t="b">
        <v>0</v>
      </c>
      <c r="G170" s="18" t="b">
        <v>0</v>
      </c>
      <c r="H170" s="19" t="s">
        <v>30</v>
      </c>
      <c r="I170" s="32">
        <v>0.5</v>
      </c>
      <c r="J170" s="32"/>
      <c r="K170" s="3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hidden="1" customHeight="1" outlineLevel="1">
      <c r="A171" s="3"/>
      <c r="B171" s="60" t="s">
        <v>157</v>
      </c>
      <c r="C171" s="3"/>
      <c r="D171" s="3"/>
      <c r="E171" s="62" t="s">
        <v>265</v>
      </c>
      <c r="F171" s="18" t="b">
        <v>0</v>
      </c>
      <c r="G171" s="18" t="b">
        <v>0</v>
      </c>
      <c r="H171" s="19" t="s">
        <v>30</v>
      </c>
      <c r="I171" s="32">
        <v>0.5</v>
      </c>
      <c r="J171" s="32"/>
      <c r="K171" s="3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hidden="1" customHeight="1" outlineLevel="1">
      <c r="A172" s="3"/>
      <c r="B172" s="60" t="s">
        <v>158</v>
      </c>
      <c r="C172" s="3"/>
      <c r="D172" s="3"/>
      <c r="E172" s="62" t="s">
        <v>265</v>
      </c>
      <c r="F172" s="18" t="b">
        <v>0</v>
      </c>
      <c r="G172" s="18" t="b">
        <v>0</v>
      </c>
      <c r="H172" s="19" t="s">
        <v>30</v>
      </c>
      <c r="I172" s="32">
        <v>0.5</v>
      </c>
      <c r="J172" s="32"/>
      <c r="K172" s="3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hidden="1" customHeight="1" outlineLevel="1">
      <c r="A173" s="3"/>
      <c r="B173" s="60" t="s">
        <v>159</v>
      </c>
      <c r="C173" s="3"/>
      <c r="D173" s="16">
        <v>244185.0</v>
      </c>
      <c r="E173" s="17" t="s">
        <v>17</v>
      </c>
      <c r="F173" s="18" t="b">
        <v>1</v>
      </c>
      <c r="G173" s="18" t="b">
        <v>1</v>
      </c>
      <c r="H173" s="19" t="s">
        <v>18</v>
      </c>
      <c r="I173" s="32">
        <v>0.5</v>
      </c>
      <c r="J173" s="32"/>
      <c r="K173" s="3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hidden="1" customHeight="1" outlineLevel="1">
      <c r="A174" s="3"/>
      <c r="B174" s="60" t="s">
        <v>160</v>
      </c>
      <c r="C174" s="3"/>
      <c r="D174" s="16">
        <v>244185.0</v>
      </c>
      <c r="E174" s="17" t="s">
        <v>17</v>
      </c>
      <c r="F174" s="18" t="b">
        <v>1</v>
      </c>
      <c r="G174" s="18" t="b">
        <v>1</v>
      </c>
      <c r="H174" s="19" t="s">
        <v>18</v>
      </c>
      <c r="I174" s="32">
        <v>0.5</v>
      </c>
      <c r="J174" s="32"/>
      <c r="K174" s="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hidden="1" customHeight="1" outlineLevel="1">
      <c r="A175" s="3"/>
      <c r="B175" s="60" t="s">
        <v>161</v>
      </c>
      <c r="C175" s="3"/>
      <c r="D175" s="16">
        <v>244185.0</v>
      </c>
      <c r="E175" s="17" t="s">
        <v>17</v>
      </c>
      <c r="F175" s="18" t="b">
        <v>1</v>
      </c>
      <c r="G175" s="18" t="b">
        <v>1</v>
      </c>
      <c r="H175" s="19" t="s">
        <v>18</v>
      </c>
      <c r="I175" s="32">
        <v>0.5</v>
      </c>
      <c r="J175" s="11"/>
      <c r="K175" s="3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hidden="1" customHeight="1" outlineLevel="1">
      <c r="A176" s="3"/>
      <c r="B176" s="60" t="s">
        <v>162</v>
      </c>
      <c r="C176" s="3"/>
      <c r="D176" s="16">
        <v>244185.0</v>
      </c>
      <c r="E176" s="17" t="s">
        <v>17</v>
      </c>
      <c r="F176" s="18" t="b">
        <v>1</v>
      </c>
      <c r="G176" s="18" t="b">
        <v>1</v>
      </c>
      <c r="H176" s="19" t="s">
        <v>18</v>
      </c>
      <c r="I176" s="32">
        <v>0.5</v>
      </c>
      <c r="J176" s="11"/>
      <c r="K176" s="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hidden="1" customHeight="1" outlineLevel="1">
      <c r="A177" s="3"/>
      <c r="B177" s="60" t="s">
        <v>163</v>
      </c>
      <c r="C177" s="3"/>
      <c r="D177" s="16">
        <v>244185.0</v>
      </c>
      <c r="E177" s="17" t="s">
        <v>17</v>
      </c>
      <c r="F177" s="18" t="b">
        <v>1</v>
      </c>
      <c r="G177" s="18" t="b">
        <v>1</v>
      </c>
      <c r="H177" s="19" t="s">
        <v>18</v>
      </c>
      <c r="I177" s="32">
        <v>0.5</v>
      </c>
      <c r="J177" s="11"/>
      <c r="K177" s="3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hidden="1" customHeight="1" outlineLevel="1">
      <c r="A178" s="3"/>
      <c r="B178" s="64" t="s">
        <v>164</v>
      </c>
      <c r="C178" s="3"/>
      <c r="D178" s="21">
        <v>244221.0</v>
      </c>
      <c r="E178" s="17" t="s">
        <v>17</v>
      </c>
      <c r="F178" s="18" t="b">
        <v>1</v>
      </c>
      <c r="G178" s="22" t="b">
        <v>1</v>
      </c>
      <c r="H178" s="19" t="s">
        <v>48</v>
      </c>
      <c r="I178" s="32">
        <v>0.5</v>
      </c>
      <c r="J178" s="5">
        <v>0.5</v>
      </c>
      <c r="K178" s="3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3"/>
      <c r="B179" s="56"/>
      <c r="C179" s="3"/>
      <c r="D179" s="3"/>
      <c r="E179" s="3"/>
      <c r="F179" s="3"/>
      <c r="G179" s="3"/>
      <c r="H179" s="3"/>
      <c r="I179" s="11"/>
      <c r="J179" s="11"/>
      <c r="K179" s="3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 collapsed="1">
      <c r="A180" s="12" t="s">
        <v>165</v>
      </c>
      <c r="B180" s="58"/>
      <c r="C180" s="3"/>
      <c r="D180" s="3"/>
      <c r="E180" s="3"/>
      <c r="F180" s="3"/>
      <c r="G180" s="3"/>
      <c r="H180" s="3"/>
      <c r="I180" s="59">
        <v>1.0</v>
      </c>
      <c r="J180" s="11"/>
      <c r="K180" s="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hidden="1" customHeight="1" outlineLevel="1">
      <c r="A181" s="3" t="s">
        <v>166</v>
      </c>
      <c r="B181" s="60" t="s">
        <v>167</v>
      </c>
      <c r="C181" s="3"/>
      <c r="D181" s="3"/>
      <c r="E181" s="62" t="s">
        <v>265</v>
      </c>
      <c r="F181" s="18" t="b">
        <v>0</v>
      </c>
      <c r="G181" s="18" t="b">
        <v>0</v>
      </c>
      <c r="H181" s="19" t="s">
        <v>30</v>
      </c>
      <c r="I181" s="11">
        <v>0.02</v>
      </c>
      <c r="J181" s="11"/>
      <c r="K181" s="3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hidden="1" customHeight="1" outlineLevel="1">
      <c r="A182" s="3"/>
      <c r="B182" s="60" t="s">
        <v>168</v>
      </c>
      <c r="C182" s="3"/>
      <c r="D182" s="3"/>
      <c r="E182" s="62" t="s">
        <v>265</v>
      </c>
      <c r="F182" s="18" t="b">
        <v>0</v>
      </c>
      <c r="G182" s="18" t="b">
        <v>0</v>
      </c>
      <c r="H182" s="19" t="s">
        <v>30</v>
      </c>
      <c r="I182" s="11">
        <v>0.02</v>
      </c>
      <c r="J182" s="11"/>
      <c r="K182" s="3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hidden="1" customHeight="1" outlineLevel="1">
      <c r="A183" s="3"/>
      <c r="B183" s="65" t="s">
        <v>169</v>
      </c>
      <c r="C183" s="3"/>
      <c r="D183" s="3"/>
      <c r="E183" s="62" t="s">
        <v>265</v>
      </c>
      <c r="F183" s="18" t="b">
        <v>0</v>
      </c>
      <c r="G183" s="18" t="b">
        <v>0</v>
      </c>
      <c r="H183" s="19" t="s">
        <v>30</v>
      </c>
      <c r="I183" s="11">
        <v>0.02</v>
      </c>
      <c r="J183" s="11"/>
      <c r="K183" s="3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hidden="1" customHeight="1" outlineLevel="1">
      <c r="A184" s="3"/>
      <c r="B184" s="65" t="s">
        <v>170</v>
      </c>
      <c r="C184" s="3"/>
      <c r="D184" s="3"/>
      <c r="E184" s="62" t="s">
        <v>265</v>
      </c>
      <c r="F184" s="18" t="b">
        <v>0</v>
      </c>
      <c r="G184" s="18" t="b">
        <v>0</v>
      </c>
      <c r="H184" s="19" t="s">
        <v>30</v>
      </c>
      <c r="I184" s="11">
        <v>0.02</v>
      </c>
      <c r="J184" s="11"/>
      <c r="K184" s="3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hidden="1" customHeight="1" outlineLevel="1">
      <c r="A185" s="3"/>
      <c r="B185" s="65" t="s">
        <v>171</v>
      </c>
      <c r="C185" s="3"/>
      <c r="D185" s="3"/>
      <c r="E185" s="62" t="s">
        <v>265</v>
      </c>
      <c r="F185" s="18" t="b">
        <v>0</v>
      </c>
      <c r="G185" s="18" t="b">
        <v>0</v>
      </c>
      <c r="H185" s="19" t="s">
        <v>30</v>
      </c>
      <c r="I185" s="11">
        <v>0.02</v>
      </c>
      <c r="J185" s="11"/>
      <c r="K185" s="3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hidden="1" customHeight="1" outlineLevel="1">
      <c r="A186" s="3"/>
      <c r="B186" s="65" t="s">
        <v>42</v>
      </c>
      <c r="C186" s="3"/>
      <c r="D186" s="3"/>
      <c r="E186" s="62" t="s">
        <v>265</v>
      </c>
      <c r="F186" s="18" t="b">
        <v>0</v>
      </c>
      <c r="G186" s="18" t="b">
        <v>0</v>
      </c>
      <c r="H186" s="19" t="s">
        <v>30</v>
      </c>
      <c r="I186" s="11">
        <v>0.02</v>
      </c>
      <c r="J186" s="11"/>
      <c r="K186" s="3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hidden="1" customHeight="1" outlineLevel="1">
      <c r="A187" s="3"/>
      <c r="B187" s="65" t="s">
        <v>172</v>
      </c>
      <c r="C187" s="3"/>
      <c r="D187" s="3"/>
      <c r="E187" s="62" t="s">
        <v>265</v>
      </c>
      <c r="F187" s="18" t="b">
        <v>0</v>
      </c>
      <c r="G187" s="18" t="b">
        <v>0</v>
      </c>
      <c r="H187" s="19" t="s">
        <v>30</v>
      </c>
      <c r="I187" s="11">
        <v>0.02</v>
      </c>
      <c r="J187" s="11"/>
      <c r="K187" s="3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hidden="1" customHeight="1" outlineLevel="1">
      <c r="A188" s="3"/>
      <c r="B188" s="65" t="s">
        <v>54</v>
      </c>
      <c r="C188" s="3"/>
      <c r="D188" s="3"/>
      <c r="E188" s="62" t="s">
        <v>265</v>
      </c>
      <c r="F188" s="18" t="b">
        <v>0</v>
      </c>
      <c r="G188" s="18" t="b">
        <v>0</v>
      </c>
      <c r="H188" s="19" t="s">
        <v>30</v>
      </c>
      <c r="I188" s="11">
        <v>0.02</v>
      </c>
      <c r="J188" s="11"/>
      <c r="K188" s="3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hidden="1" customHeight="1" outlineLevel="1">
      <c r="A189" s="3"/>
      <c r="B189" s="60" t="s">
        <v>46</v>
      </c>
      <c r="C189" s="3"/>
      <c r="D189" s="3"/>
      <c r="E189" s="62" t="s">
        <v>265</v>
      </c>
      <c r="F189" s="18" t="b">
        <v>0</v>
      </c>
      <c r="G189" s="18" t="b">
        <v>0</v>
      </c>
      <c r="H189" s="19" t="s">
        <v>30</v>
      </c>
      <c r="I189" s="11">
        <v>0.02</v>
      </c>
      <c r="J189" s="11"/>
      <c r="K189" s="31" t="s">
        <v>45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hidden="1" customHeight="1" outlineLevel="1">
      <c r="A190" s="3"/>
      <c r="B190" s="60" t="s">
        <v>173</v>
      </c>
      <c r="C190" s="3"/>
      <c r="D190" s="3"/>
      <c r="E190" s="62" t="s">
        <v>265</v>
      </c>
      <c r="F190" s="18" t="b">
        <v>0</v>
      </c>
      <c r="G190" s="18" t="b">
        <v>0</v>
      </c>
      <c r="H190" s="19" t="s">
        <v>30</v>
      </c>
      <c r="I190" s="11">
        <v>0.02</v>
      </c>
      <c r="J190" s="11"/>
      <c r="K190" s="3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hidden="1" customHeight="1" outlineLevel="1">
      <c r="A191" s="3"/>
      <c r="B191" s="60" t="s">
        <v>55</v>
      </c>
      <c r="C191" s="3"/>
      <c r="D191" s="3"/>
      <c r="E191" s="62" t="s">
        <v>265</v>
      </c>
      <c r="F191" s="18" t="b">
        <v>0</v>
      </c>
      <c r="G191" s="18" t="b">
        <v>0</v>
      </c>
      <c r="H191" s="19" t="s">
        <v>30</v>
      </c>
      <c r="I191" s="11">
        <v>0.02</v>
      </c>
      <c r="J191" s="11"/>
      <c r="K191" s="3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hidden="1" customHeight="1" outlineLevel="1">
      <c r="A192" s="3"/>
      <c r="B192" s="60" t="s">
        <v>174</v>
      </c>
      <c r="C192" s="3"/>
      <c r="D192" s="3"/>
      <c r="E192" s="62" t="s">
        <v>265</v>
      </c>
      <c r="F192" s="18" t="b">
        <v>0</v>
      </c>
      <c r="G192" s="18" t="b">
        <v>0</v>
      </c>
      <c r="H192" s="19" t="s">
        <v>30</v>
      </c>
      <c r="I192" s="11">
        <v>0.02</v>
      </c>
      <c r="J192" s="11"/>
      <c r="K192" s="3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hidden="1" customHeight="1" outlineLevel="1">
      <c r="A193" s="3"/>
      <c r="B193" s="60" t="s">
        <v>47</v>
      </c>
      <c r="C193" s="3"/>
      <c r="D193" s="3"/>
      <c r="E193" s="62" t="s">
        <v>265</v>
      </c>
      <c r="F193" s="18" t="b">
        <v>0</v>
      </c>
      <c r="G193" s="18" t="b">
        <v>0</v>
      </c>
      <c r="H193" s="19" t="s">
        <v>30</v>
      </c>
      <c r="I193" s="11">
        <v>0.02</v>
      </c>
      <c r="J193" s="11"/>
      <c r="K193" s="3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hidden="1" customHeight="1" outlineLevel="1">
      <c r="A194" s="3"/>
      <c r="B194" s="60" t="s">
        <v>175</v>
      </c>
      <c r="C194" s="3"/>
      <c r="D194" s="3"/>
      <c r="E194" s="62" t="s">
        <v>265</v>
      </c>
      <c r="F194" s="18" t="b">
        <v>0</v>
      </c>
      <c r="G194" s="18" t="b">
        <v>0</v>
      </c>
      <c r="H194" s="19" t="s">
        <v>30</v>
      </c>
      <c r="I194" s="11">
        <v>0.02</v>
      </c>
      <c r="J194" s="11"/>
      <c r="K194" s="3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hidden="1" customHeight="1" outlineLevel="1">
      <c r="A195" s="3"/>
      <c r="B195" s="60" t="s">
        <v>176</v>
      </c>
      <c r="C195" s="3"/>
      <c r="D195" s="3"/>
      <c r="E195" s="62" t="s">
        <v>265</v>
      </c>
      <c r="F195" s="18" t="b">
        <v>0</v>
      </c>
      <c r="G195" s="18" t="b">
        <v>0</v>
      </c>
      <c r="H195" s="19" t="s">
        <v>30</v>
      </c>
      <c r="I195" s="11">
        <v>0.02</v>
      </c>
      <c r="J195" s="11"/>
      <c r="K195" s="3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hidden="1" customHeight="1" outlineLevel="1">
      <c r="A196" s="3"/>
      <c r="B196" s="60" t="s">
        <v>58</v>
      </c>
      <c r="C196" s="3"/>
      <c r="D196" s="3"/>
      <c r="E196" s="62" t="s">
        <v>265</v>
      </c>
      <c r="F196" s="18" t="b">
        <v>0</v>
      </c>
      <c r="G196" s="18" t="b">
        <v>0</v>
      </c>
      <c r="H196" s="19" t="s">
        <v>30</v>
      </c>
      <c r="I196" s="11">
        <v>0.02</v>
      </c>
      <c r="J196" s="11"/>
      <c r="K196" s="3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hidden="1" customHeight="1" outlineLevel="1">
      <c r="A197" s="3"/>
      <c r="B197" s="60" t="s">
        <v>59</v>
      </c>
      <c r="C197" s="3"/>
      <c r="D197" s="3"/>
      <c r="E197" s="62" t="s">
        <v>265</v>
      </c>
      <c r="F197" s="18" t="b">
        <v>0</v>
      </c>
      <c r="G197" s="18" t="b">
        <v>0</v>
      </c>
      <c r="H197" s="19" t="s">
        <v>30</v>
      </c>
      <c r="I197" s="11">
        <v>0.02</v>
      </c>
      <c r="J197" s="11"/>
      <c r="K197" s="3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hidden="1" customHeight="1" outlineLevel="1">
      <c r="A198" s="3"/>
      <c r="B198" s="60" t="s">
        <v>60</v>
      </c>
      <c r="C198" s="3"/>
      <c r="D198" s="3"/>
      <c r="E198" s="62" t="s">
        <v>265</v>
      </c>
      <c r="F198" s="18" t="b">
        <v>0</v>
      </c>
      <c r="G198" s="18" t="b">
        <v>0</v>
      </c>
      <c r="H198" s="19" t="s">
        <v>30</v>
      </c>
      <c r="I198" s="11">
        <v>0.02</v>
      </c>
      <c r="J198" s="11"/>
      <c r="K198" s="3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hidden="1" customHeight="1" outlineLevel="1">
      <c r="A199" s="3"/>
      <c r="B199" s="60" t="s">
        <v>61</v>
      </c>
      <c r="C199" s="3"/>
      <c r="D199" s="3"/>
      <c r="E199" s="62" t="s">
        <v>265</v>
      </c>
      <c r="F199" s="18" t="b">
        <v>0</v>
      </c>
      <c r="G199" s="18" t="b">
        <v>0</v>
      </c>
      <c r="H199" s="19" t="s">
        <v>30</v>
      </c>
      <c r="I199" s="11">
        <v>0.02</v>
      </c>
      <c r="J199" s="11"/>
      <c r="K199" s="3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hidden="1" customHeight="1" outlineLevel="1">
      <c r="A200" s="3"/>
      <c r="B200" s="60" t="s">
        <v>64</v>
      </c>
      <c r="C200" s="3"/>
      <c r="D200" s="3"/>
      <c r="E200" s="62" t="s">
        <v>265</v>
      </c>
      <c r="F200" s="18" t="b">
        <v>0</v>
      </c>
      <c r="G200" s="18" t="b">
        <v>0</v>
      </c>
      <c r="H200" s="19" t="s">
        <v>30</v>
      </c>
      <c r="I200" s="11">
        <v>0.02</v>
      </c>
      <c r="J200" s="11"/>
      <c r="K200" s="3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hidden="1" customHeight="1" outlineLevel="1">
      <c r="A201" s="3"/>
      <c r="B201" s="60" t="s">
        <v>65</v>
      </c>
      <c r="C201" s="3"/>
      <c r="D201" s="3"/>
      <c r="E201" s="62" t="s">
        <v>265</v>
      </c>
      <c r="F201" s="18" t="b">
        <v>0</v>
      </c>
      <c r="G201" s="18" t="b">
        <v>0</v>
      </c>
      <c r="H201" s="19" t="s">
        <v>30</v>
      </c>
      <c r="I201" s="11">
        <v>0.02</v>
      </c>
      <c r="J201" s="11"/>
      <c r="K201" s="3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hidden="1" customHeight="1" outlineLevel="1">
      <c r="A202" s="3"/>
      <c r="B202" s="60" t="s">
        <v>66</v>
      </c>
      <c r="C202" s="3"/>
      <c r="D202" s="3"/>
      <c r="E202" s="62" t="s">
        <v>265</v>
      </c>
      <c r="F202" s="18" t="b">
        <v>0</v>
      </c>
      <c r="G202" s="18" t="b">
        <v>0</v>
      </c>
      <c r="H202" s="19" t="s">
        <v>30</v>
      </c>
      <c r="I202" s="11">
        <v>0.02</v>
      </c>
      <c r="J202" s="11"/>
      <c r="K202" s="3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hidden="1" customHeight="1" outlineLevel="1">
      <c r="A203" s="3"/>
      <c r="B203" s="60" t="s">
        <v>67</v>
      </c>
      <c r="C203" s="3"/>
      <c r="D203" s="3"/>
      <c r="E203" s="62" t="s">
        <v>265</v>
      </c>
      <c r="F203" s="18" t="b">
        <v>0</v>
      </c>
      <c r="G203" s="18" t="b">
        <v>0</v>
      </c>
      <c r="H203" s="19" t="s">
        <v>30</v>
      </c>
      <c r="I203" s="11">
        <v>0.02</v>
      </c>
      <c r="J203" s="11"/>
      <c r="K203" s="3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hidden="1" customHeight="1" outlineLevel="1">
      <c r="A204" s="3"/>
      <c r="B204" s="60" t="s">
        <v>68</v>
      </c>
      <c r="C204" s="3"/>
      <c r="D204" s="3"/>
      <c r="E204" s="62" t="s">
        <v>265</v>
      </c>
      <c r="F204" s="18" t="b">
        <v>0</v>
      </c>
      <c r="G204" s="18" t="b">
        <v>0</v>
      </c>
      <c r="H204" s="19" t="s">
        <v>30</v>
      </c>
      <c r="I204" s="11">
        <v>0.02</v>
      </c>
      <c r="J204" s="11"/>
      <c r="K204" s="3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hidden="1" customHeight="1" outlineLevel="1">
      <c r="A205" s="3"/>
      <c r="B205" s="60" t="s">
        <v>69</v>
      </c>
      <c r="C205" s="3"/>
      <c r="D205" s="3"/>
      <c r="E205" s="62" t="s">
        <v>265</v>
      </c>
      <c r="F205" s="18" t="b">
        <v>0</v>
      </c>
      <c r="G205" s="18" t="b">
        <v>0</v>
      </c>
      <c r="H205" s="19" t="s">
        <v>30</v>
      </c>
      <c r="I205" s="11">
        <v>0.02</v>
      </c>
      <c r="J205" s="11"/>
      <c r="K205" s="3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hidden="1" customHeight="1" outlineLevel="1">
      <c r="A206" s="3"/>
      <c r="B206" s="60" t="s">
        <v>70</v>
      </c>
      <c r="C206" s="3"/>
      <c r="D206" s="3"/>
      <c r="E206" s="62" t="s">
        <v>265</v>
      </c>
      <c r="F206" s="18" t="b">
        <v>0</v>
      </c>
      <c r="G206" s="18" t="b">
        <v>0</v>
      </c>
      <c r="H206" s="19" t="s">
        <v>30</v>
      </c>
      <c r="I206" s="11">
        <v>0.02</v>
      </c>
      <c r="J206" s="11"/>
      <c r="K206" s="3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hidden="1" customHeight="1" outlineLevel="1">
      <c r="A207" s="3"/>
      <c r="B207" s="60" t="s">
        <v>71</v>
      </c>
      <c r="C207" s="3"/>
      <c r="D207" s="3"/>
      <c r="E207" s="62" t="s">
        <v>265</v>
      </c>
      <c r="F207" s="18" t="b">
        <v>0</v>
      </c>
      <c r="G207" s="18" t="b">
        <v>0</v>
      </c>
      <c r="H207" s="19" t="s">
        <v>30</v>
      </c>
      <c r="I207" s="11">
        <v>0.02</v>
      </c>
      <c r="J207" s="11"/>
      <c r="K207" s="3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hidden="1" customHeight="1" outlineLevel="1">
      <c r="A208" s="3"/>
      <c r="B208" s="60" t="s">
        <v>72</v>
      </c>
      <c r="C208" s="3"/>
      <c r="D208" s="3"/>
      <c r="E208" s="62" t="s">
        <v>265</v>
      </c>
      <c r="F208" s="18" t="b">
        <v>0</v>
      </c>
      <c r="G208" s="18" t="b">
        <v>0</v>
      </c>
      <c r="H208" s="19" t="s">
        <v>30</v>
      </c>
      <c r="I208" s="11">
        <v>0.02</v>
      </c>
      <c r="J208" s="11"/>
      <c r="K208" s="3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hidden="1" customHeight="1" outlineLevel="1">
      <c r="A209" s="3"/>
      <c r="B209" s="60" t="s">
        <v>62</v>
      </c>
      <c r="C209" s="3"/>
      <c r="D209" s="3"/>
      <c r="E209" s="62" t="s">
        <v>265</v>
      </c>
      <c r="F209" s="18" t="b">
        <v>0</v>
      </c>
      <c r="G209" s="18" t="b">
        <v>0</v>
      </c>
      <c r="H209" s="19" t="s">
        <v>30</v>
      </c>
      <c r="I209" s="11">
        <v>0.02</v>
      </c>
      <c r="J209" s="11"/>
      <c r="K209" s="3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hidden="1" customHeight="1" outlineLevel="1">
      <c r="A210" s="3"/>
      <c r="B210" s="60" t="s">
        <v>63</v>
      </c>
      <c r="C210" s="3"/>
      <c r="D210" s="3"/>
      <c r="E210" s="62" t="s">
        <v>265</v>
      </c>
      <c r="F210" s="18" t="b">
        <v>0</v>
      </c>
      <c r="G210" s="18" t="b">
        <v>0</v>
      </c>
      <c r="H210" s="19" t="s">
        <v>30</v>
      </c>
      <c r="I210" s="11">
        <v>0.02</v>
      </c>
      <c r="J210" s="11"/>
      <c r="K210" s="3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hidden="1" customHeight="1" outlineLevel="1">
      <c r="A211" s="3"/>
      <c r="B211" s="60" t="s">
        <v>177</v>
      </c>
      <c r="C211" s="3"/>
      <c r="D211" s="3"/>
      <c r="E211" s="62" t="s">
        <v>265</v>
      </c>
      <c r="F211" s="18" t="b">
        <v>0</v>
      </c>
      <c r="G211" s="18" t="b">
        <v>0</v>
      </c>
      <c r="H211" s="19" t="s">
        <v>30</v>
      </c>
      <c r="I211" s="11">
        <v>0.02</v>
      </c>
      <c r="J211" s="11"/>
      <c r="K211" s="3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hidden="1" customHeight="1" outlineLevel="1">
      <c r="A212" s="3"/>
      <c r="B212" s="60" t="s">
        <v>178</v>
      </c>
      <c r="C212" s="14"/>
      <c r="D212" s="3"/>
      <c r="E212" s="62" t="s">
        <v>265</v>
      </c>
      <c r="F212" s="18" t="b">
        <v>0</v>
      </c>
      <c r="G212" s="18" t="b">
        <v>0</v>
      </c>
      <c r="H212" s="19" t="s">
        <v>30</v>
      </c>
      <c r="I212" s="11">
        <v>0.02</v>
      </c>
      <c r="J212" s="11"/>
      <c r="K212" s="3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hidden="1" customHeight="1" outlineLevel="1">
      <c r="A213" s="3"/>
      <c r="B213" s="60" t="s">
        <v>77</v>
      </c>
      <c r="C213" s="3"/>
      <c r="D213" s="3"/>
      <c r="E213" s="62" t="s">
        <v>265</v>
      </c>
      <c r="F213" s="18" t="b">
        <v>0</v>
      </c>
      <c r="G213" s="18" t="b">
        <v>0</v>
      </c>
      <c r="H213" s="19" t="s">
        <v>30</v>
      </c>
      <c r="I213" s="11">
        <v>0.02</v>
      </c>
      <c r="J213" s="11"/>
      <c r="K213" s="3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hidden="1" customHeight="1" outlineLevel="1">
      <c r="A214" s="3"/>
      <c r="B214" s="60" t="s">
        <v>78</v>
      </c>
      <c r="C214" s="3"/>
      <c r="D214" s="3"/>
      <c r="E214" s="62" t="s">
        <v>265</v>
      </c>
      <c r="F214" s="18" t="b">
        <v>0</v>
      </c>
      <c r="G214" s="18" t="b">
        <v>0</v>
      </c>
      <c r="H214" s="19" t="s">
        <v>30</v>
      </c>
      <c r="I214" s="11">
        <v>0.02</v>
      </c>
      <c r="J214" s="11"/>
      <c r="K214" s="3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hidden="1" customHeight="1" outlineLevel="1">
      <c r="A215" s="3"/>
      <c r="B215" s="60" t="s">
        <v>79</v>
      </c>
      <c r="C215" s="3"/>
      <c r="D215" s="3"/>
      <c r="E215" s="62" t="s">
        <v>265</v>
      </c>
      <c r="F215" s="18" t="b">
        <v>0</v>
      </c>
      <c r="G215" s="18" t="b">
        <v>0</v>
      </c>
      <c r="H215" s="19" t="s">
        <v>30</v>
      </c>
      <c r="I215" s="11">
        <v>0.02</v>
      </c>
      <c r="J215" s="11"/>
      <c r="K215" s="3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hidden="1" customHeight="1" outlineLevel="1">
      <c r="A216" s="3"/>
      <c r="B216" s="60" t="s">
        <v>80</v>
      </c>
      <c r="C216" s="3"/>
      <c r="D216" s="3"/>
      <c r="E216" s="62" t="s">
        <v>265</v>
      </c>
      <c r="F216" s="18" t="b">
        <v>0</v>
      </c>
      <c r="G216" s="18" t="b">
        <v>0</v>
      </c>
      <c r="H216" s="19" t="s">
        <v>30</v>
      </c>
      <c r="I216" s="11">
        <v>0.02</v>
      </c>
      <c r="J216" s="11"/>
      <c r="K216" s="3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hidden="1" customHeight="1" outlineLevel="1">
      <c r="A217" s="3"/>
      <c r="B217" s="60" t="s">
        <v>81</v>
      </c>
      <c r="C217" s="3"/>
      <c r="D217" s="3"/>
      <c r="E217" s="62" t="s">
        <v>265</v>
      </c>
      <c r="F217" s="18" t="b">
        <v>0</v>
      </c>
      <c r="G217" s="18" t="b">
        <v>0</v>
      </c>
      <c r="H217" s="19" t="s">
        <v>30</v>
      </c>
      <c r="I217" s="11">
        <v>0.02</v>
      </c>
      <c r="J217" s="11"/>
      <c r="K217" s="3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hidden="1" customHeight="1" outlineLevel="1">
      <c r="A218" s="3"/>
      <c r="B218" s="60" t="s">
        <v>82</v>
      </c>
      <c r="C218" s="3"/>
      <c r="D218" s="3"/>
      <c r="E218" s="62" t="s">
        <v>265</v>
      </c>
      <c r="F218" s="18" t="b">
        <v>0</v>
      </c>
      <c r="G218" s="18" t="b">
        <v>0</v>
      </c>
      <c r="H218" s="19" t="s">
        <v>30</v>
      </c>
      <c r="I218" s="11">
        <v>0.02</v>
      </c>
      <c r="J218" s="11"/>
      <c r="K218" s="3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hidden="1" customHeight="1" outlineLevel="1">
      <c r="A219" s="3"/>
      <c r="B219" s="60" t="s">
        <v>83</v>
      </c>
      <c r="C219" s="3"/>
      <c r="D219" s="3"/>
      <c r="E219" s="62" t="s">
        <v>265</v>
      </c>
      <c r="F219" s="18" t="b">
        <v>0</v>
      </c>
      <c r="G219" s="18" t="b">
        <v>0</v>
      </c>
      <c r="H219" s="19" t="s">
        <v>30</v>
      </c>
      <c r="I219" s="11">
        <v>0.02</v>
      </c>
      <c r="J219" s="11"/>
      <c r="K219" s="3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hidden="1" customHeight="1" outlineLevel="1">
      <c r="A220" s="3"/>
      <c r="B220" s="60" t="s">
        <v>84</v>
      </c>
      <c r="C220" s="3"/>
      <c r="D220" s="3"/>
      <c r="E220" s="62" t="s">
        <v>265</v>
      </c>
      <c r="F220" s="18" t="b">
        <v>0</v>
      </c>
      <c r="G220" s="18" t="b">
        <v>0</v>
      </c>
      <c r="H220" s="19" t="s">
        <v>30</v>
      </c>
      <c r="I220" s="11">
        <v>0.02</v>
      </c>
      <c r="J220" s="11"/>
      <c r="K220" s="3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hidden="1" customHeight="1" outlineLevel="1">
      <c r="A221" s="3"/>
      <c r="B221" s="60" t="s">
        <v>85</v>
      </c>
      <c r="C221" s="3"/>
      <c r="D221" s="3"/>
      <c r="E221" s="62" t="s">
        <v>265</v>
      </c>
      <c r="F221" s="18" t="b">
        <v>0</v>
      </c>
      <c r="G221" s="18" t="b">
        <v>0</v>
      </c>
      <c r="H221" s="19" t="s">
        <v>30</v>
      </c>
      <c r="I221" s="11">
        <v>0.02</v>
      </c>
      <c r="J221" s="11"/>
      <c r="K221" s="3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hidden="1" customHeight="1" outlineLevel="1">
      <c r="A222" s="3"/>
      <c r="B222" s="60" t="s">
        <v>179</v>
      </c>
      <c r="C222" s="3"/>
      <c r="D222" s="3"/>
      <c r="E222" s="62" t="s">
        <v>265</v>
      </c>
      <c r="F222" s="18" t="b">
        <v>0</v>
      </c>
      <c r="G222" s="18" t="b">
        <v>0</v>
      </c>
      <c r="H222" s="19" t="s">
        <v>30</v>
      </c>
      <c r="I222" s="11">
        <v>0.02</v>
      </c>
      <c r="J222" s="11"/>
      <c r="K222" s="3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hidden="1" customHeight="1" outlineLevel="1">
      <c r="A223" s="3"/>
      <c r="B223" s="60" t="s">
        <v>180</v>
      </c>
      <c r="C223" s="3"/>
      <c r="D223" s="3"/>
      <c r="E223" s="62" t="s">
        <v>265</v>
      </c>
      <c r="F223" s="18" t="b">
        <v>0</v>
      </c>
      <c r="G223" s="18" t="b">
        <v>0</v>
      </c>
      <c r="H223" s="19" t="s">
        <v>30</v>
      </c>
      <c r="I223" s="11">
        <v>0.02</v>
      </c>
      <c r="J223" s="11"/>
      <c r="K223" s="3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hidden="1" customHeight="1" outlineLevel="1">
      <c r="A224" s="3"/>
      <c r="B224" s="60" t="s">
        <v>88</v>
      </c>
      <c r="C224" s="3"/>
      <c r="D224" s="3"/>
      <c r="E224" s="62" t="s">
        <v>265</v>
      </c>
      <c r="F224" s="18" t="b">
        <v>0</v>
      </c>
      <c r="G224" s="18" t="b">
        <v>0</v>
      </c>
      <c r="H224" s="19" t="s">
        <v>30</v>
      </c>
      <c r="I224" s="11">
        <v>0.02</v>
      </c>
      <c r="J224" s="11"/>
      <c r="K224" s="3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hidden="1" customHeight="1" outlineLevel="1">
      <c r="A225" s="3"/>
      <c r="B225" s="60" t="s">
        <v>89</v>
      </c>
      <c r="C225" s="3"/>
      <c r="D225" s="3"/>
      <c r="E225" s="62" t="s">
        <v>265</v>
      </c>
      <c r="F225" s="18" t="b">
        <v>0</v>
      </c>
      <c r="G225" s="18" t="b">
        <v>0</v>
      </c>
      <c r="H225" s="19" t="s">
        <v>30</v>
      </c>
      <c r="I225" s="11">
        <v>0.02</v>
      </c>
      <c r="J225" s="11"/>
      <c r="K225" s="3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hidden="1" customHeight="1" outlineLevel="1">
      <c r="A226" s="3"/>
      <c r="B226" s="60" t="s">
        <v>181</v>
      </c>
      <c r="C226" s="3"/>
      <c r="D226" s="3"/>
      <c r="E226" s="62" t="s">
        <v>265</v>
      </c>
      <c r="F226" s="3"/>
      <c r="G226" s="3"/>
      <c r="H226" s="19" t="s">
        <v>30</v>
      </c>
      <c r="I226" s="11">
        <v>0.02</v>
      </c>
      <c r="J226" s="11"/>
      <c r="K226" s="3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3"/>
      <c r="B227" s="56"/>
      <c r="C227" s="3"/>
      <c r="D227" s="3"/>
      <c r="E227" s="3"/>
      <c r="F227" s="3"/>
      <c r="G227" s="3"/>
      <c r="H227" s="19"/>
      <c r="I227" s="11"/>
      <c r="J227" s="11"/>
      <c r="K227" s="3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 collapsed="1">
      <c r="A228" s="12" t="s">
        <v>182</v>
      </c>
      <c r="B228" s="58"/>
      <c r="C228" s="14"/>
      <c r="D228" s="3"/>
      <c r="E228" s="3"/>
      <c r="F228" s="3"/>
      <c r="G228" s="3"/>
      <c r="H228" s="3"/>
      <c r="I228" s="59">
        <v>10.0</v>
      </c>
      <c r="J228" s="11"/>
      <c r="K228" s="3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hidden="1" customHeight="1" outlineLevel="1">
      <c r="A229" s="3"/>
      <c r="B229" s="60" t="s">
        <v>183</v>
      </c>
      <c r="C229" s="14"/>
      <c r="D229" s="3"/>
      <c r="E229" s="14"/>
      <c r="F229" s="14"/>
      <c r="G229" s="14"/>
      <c r="H229" s="3"/>
      <c r="I229" s="11"/>
      <c r="J229" s="11"/>
      <c r="K229" s="3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hidden="1" customHeight="1" outlineLevel="1">
      <c r="A230" s="3"/>
      <c r="B230" s="60" t="s">
        <v>184</v>
      </c>
      <c r="C230" s="14"/>
      <c r="D230" s="16">
        <v>244185.0</v>
      </c>
      <c r="E230" s="17" t="s">
        <v>17</v>
      </c>
      <c r="F230" s="18" t="b">
        <v>1</v>
      </c>
      <c r="G230" s="18" t="b">
        <v>1</v>
      </c>
      <c r="H230" s="19" t="s">
        <v>18</v>
      </c>
      <c r="I230" s="11">
        <v>0.58</v>
      </c>
      <c r="J230" s="11"/>
      <c r="K230" s="3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hidden="1" customHeight="1" outlineLevel="1">
      <c r="A231" s="3"/>
      <c r="B231" s="60" t="s">
        <v>185</v>
      </c>
      <c r="C231" s="14"/>
      <c r="D231" s="16">
        <v>244185.0</v>
      </c>
      <c r="E231" s="17" t="s">
        <v>17</v>
      </c>
      <c r="F231" s="18" t="b">
        <v>1</v>
      </c>
      <c r="G231" s="18" t="b">
        <v>1</v>
      </c>
      <c r="H231" s="19" t="s">
        <v>18</v>
      </c>
      <c r="I231" s="11">
        <v>0.58</v>
      </c>
      <c r="J231" s="11"/>
      <c r="K231" s="3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hidden="1" customHeight="1" outlineLevel="1">
      <c r="A232" s="3"/>
      <c r="B232" s="60" t="s">
        <v>186</v>
      </c>
      <c r="C232" s="14"/>
      <c r="D232" s="16">
        <v>244185.0</v>
      </c>
      <c r="E232" s="17" t="s">
        <v>17</v>
      </c>
      <c r="F232" s="18" t="b">
        <v>1</v>
      </c>
      <c r="G232" s="18" t="b">
        <v>1</v>
      </c>
      <c r="H232" s="19" t="s">
        <v>18</v>
      </c>
      <c r="I232" s="11">
        <v>0.58</v>
      </c>
      <c r="J232" s="11"/>
      <c r="K232" s="3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hidden="1" customHeight="1" outlineLevel="1">
      <c r="A233" s="3"/>
      <c r="B233" s="60" t="s">
        <v>187</v>
      </c>
      <c r="C233" s="14"/>
      <c r="D233" s="3"/>
      <c r="E233" s="62" t="s">
        <v>265</v>
      </c>
      <c r="F233" s="18" t="b">
        <v>0</v>
      </c>
      <c r="G233" s="18" t="b">
        <v>0</v>
      </c>
      <c r="H233" s="19" t="s">
        <v>30</v>
      </c>
      <c r="I233" s="11">
        <v>0.58</v>
      </c>
      <c r="J233" s="11"/>
      <c r="K233" s="3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hidden="1" customHeight="1" outlineLevel="1">
      <c r="A234" s="3"/>
      <c r="B234" s="60" t="s">
        <v>188</v>
      </c>
      <c r="C234" s="14"/>
      <c r="D234" s="3"/>
      <c r="E234" s="62" t="s">
        <v>265</v>
      </c>
      <c r="F234" s="18" t="b">
        <v>0</v>
      </c>
      <c r="G234" s="18" t="b">
        <v>0</v>
      </c>
      <c r="H234" s="19" t="s">
        <v>30</v>
      </c>
      <c r="I234" s="11">
        <v>0.58</v>
      </c>
      <c r="J234" s="11"/>
      <c r="K234" s="3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hidden="1" customHeight="1" outlineLevel="1">
      <c r="A235" s="3"/>
      <c r="B235" s="60" t="s">
        <v>189</v>
      </c>
      <c r="C235" s="14"/>
      <c r="D235" s="3"/>
      <c r="E235" s="62" t="s">
        <v>265</v>
      </c>
      <c r="F235" s="18" t="b">
        <v>0</v>
      </c>
      <c r="G235" s="18" t="b">
        <v>0</v>
      </c>
      <c r="H235" s="19" t="s">
        <v>30</v>
      </c>
      <c r="I235" s="11">
        <v>0.58</v>
      </c>
      <c r="J235" s="11"/>
      <c r="K235" s="3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hidden="1" customHeight="1" outlineLevel="1">
      <c r="A236" s="3"/>
      <c r="B236" s="60" t="s">
        <v>190</v>
      </c>
      <c r="C236" s="14"/>
      <c r="D236" s="3"/>
      <c r="E236" s="62" t="s">
        <v>265</v>
      </c>
      <c r="F236" s="18" t="b">
        <v>0</v>
      </c>
      <c r="G236" s="18" t="b">
        <v>0</v>
      </c>
      <c r="H236" s="19" t="s">
        <v>30</v>
      </c>
      <c r="I236" s="11">
        <v>0.58</v>
      </c>
      <c r="J236" s="11"/>
      <c r="K236" s="3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hidden="1" customHeight="1" outlineLevel="1">
      <c r="A237" s="3"/>
      <c r="B237" s="60" t="s">
        <v>191</v>
      </c>
      <c r="C237" s="14"/>
      <c r="D237" s="3"/>
      <c r="E237" s="62" t="s">
        <v>265</v>
      </c>
      <c r="F237" s="18" t="b">
        <v>0</v>
      </c>
      <c r="G237" s="18" t="b">
        <v>0</v>
      </c>
      <c r="H237" s="19" t="s">
        <v>30</v>
      </c>
      <c r="I237" s="11">
        <v>0.58</v>
      </c>
      <c r="J237" s="11"/>
      <c r="K237" s="3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hidden="1" customHeight="1" outlineLevel="1">
      <c r="A238" s="3"/>
      <c r="B238" s="64" t="s">
        <v>192</v>
      </c>
      <c r="C238" s="14"/>
      <c r="D238" s="21">
        <v>244221.0</v>
      </c>
      <c r="E238" s="17" t="s">
        <v>17</v>
      </c>
      <c r="F238" s="18" t="b">
        <v>1</v>
      </c>
      <c r="G238" s="22" t="b">
        <v>1</v>
      </c>
      <c r="H238" s="19" t="s">
        <v>27</v>
      </c>
      <c r="I238" s="11">
        <v>0.58</v>
      </c>
      <c r="J238" s="35">
        <v>4.5</v>
      </c>
      <c r="K238" s="23" t="s">
        <v>193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hidden="1" customHeight="1" outlineLevel="1">
      <c r="A239" s="3"/>
      <c r="B239" s="64" t="s">
        <v>194</v>
      </c>
      <c r="C239" s="14"/>
      <c r="D239" s="21">
        <v>244221.0</v>
      </c>
      <c r="E239" s="17" t="s">
        <v>17</v>
      </c>
      <c r="F239" s="18" t="b">
        <v>1</v>
      </c>
      <c r="G239" s="22" t="b">
        <v>1</v>
      </c>
      <c r="H239" s="19" t="s">
        <v>27</v>
      </c>
      <c r="I239" s="11">
        <v>0.58</v>
      </c>
      <c r="J239" s="36"/>
      <c r="K239" s="3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hidden="1" customHeight="1" outlineLevel="1">
      <c r="A240" s="3"/>
      <c r="B240" s="64" t="s">
        <v>195</v>
      </c>
      <c r="C240" s="14"/>
      <c r="D240" s="21">
        <v>244221.0</v>
      </c>
      <c r="E240" s="17" t="s">
        <v>17</v>
      </c>
      <c r="F240" s="18" t="b">
        <v>1</v>
      </c>
      <c r="G240" s="22" t="b">
        <v>1</v>
      </c>
      <c r="H240" s="19" t="s">
        <v>27</v>
      </c>
      <c r="I240" s="11">
        <v>0.58</v>
      </c>
      <c r="J240" s="36"/>
      <c r="K240" s="3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hidden="1" customHeight="1" outlineLevel="1">
      <c r="A241" s="3"/>
      <c r="B241" s="64" t="s">
        <v>196</v>
      </c>
      <c r="C241" s="14"/>
      <c r="D241" s="21">
        <v>244221.0</v>
      </c>
      <c r="E241" s="17" t="s">
        <v>17</v>
      </c>
      <c r="F241" s="18" t="b">
        <v>1</v>
      </c>
      <c r="G241" s="22" t="b">
        <v>1</v>
      </c>
      <c r="H241" s="19" t="s">
        <v>27</v>
      </c>
      <c r="I241" s="11">
        <v>0.58</v>
      </c>
      <c r="J241" s="36"/>
      <c r="K241" s="3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hidden="1" customHeight="1" outlineLevel="1">
      <c r="A242" s="3"/>
      <c r="B242" s="64" t="s">
        <v>197</v>
      </c>
      <c r="C242" s="14"/>
      <c r="D242" s="21">
        <v>244221.0</v>
      </c>
      <c r="E242" s="17" t="s">
        <v>17</v>
      </c>
      <c r="F242" s="18" t="b">
        <v>1</v>
      </c>
      <c r="G242" s="22" t="b">
        <v>1</v>
      </c>
      <c r="H242" s="19" t="s">
        <v>27</v>
      </c>
      <c r="I242" s="11">
        <v>0.58</v>
      </c>
      <c r="J242" s="36"/>
      <c r="K242" s="3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hidden="1" customHeight="1" outlineLevel="1">
      <c r="A243" s="3"/>
      <c r="B243" s="63" t="s">
        <v>198</v>
      </c>
      <c r="C243" s="14"/>
      <c r="D243" s="21">
        <v>244221.0</v>
      </c>
      <c r="E243" s="17" t="s">
        <v>17</v>
      </c>
      <c r="F243" s="18" t="b">
        <v>0</v>
      </c>
      <c r="G243" s="22" t="b">
        <v>1</v>
      </c>
      <c r="H243" s="19" t="s">
        <v>27</v>
      </c>
      <c r="I243" s="11">
        <v>0.58</v>
      </c>
      <c r="J243" s="36"/>
      <c r="K243" s="3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hidden="1" customHeight="1" outlineLevel="1">
      <c r="A244" s="3"/>
      <c r="B244" s="63" t="s">
        <v>195</v>
      </c>
      <c r="C244" s="14"/>
      <c r="D244" s="21">
        <v>244221.0</v>
      </c>
      <c r="E244" s="17" t="s">
        <v>17</v>
      </c>
      <c r="F244" s="18" t="b">
        <v>0</v>
      </c>
      <c r="G244" s="22" t="b">
        <v>1</v>
      </c>
      <c r="H244" s="19" t="s">
        <v>27</v>
      </c>
      <c r="I244" s="11">
        <v>0.58</v>
      </c>
      <c r="J244" s="36"/>
      <c r="K244" s="3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hidden="1" customHeight="1" outlineLevel="1">
      <c r="A245" s="3"/>
      <c r="B245" s="63" t="s">
        <v>196</v>
      </c>
      <c r="C245" s="14"/>
      <c r="D245" s="21">
        <v>244221.0</v>
      </c>
      <c r="E245" s="17" t="s">
        <v>17</v>
      </c>
      <c r="F245" s="18" t="b">
        <v>0</v>
      </c>
      <c r="G245" s="22" t="b">
        <v>1</v>
      </c>
      <c r="H245" s="19" t="s">
        <v>27</v>
      </c>
      <c r="I245" s="11">
        <v>0.58</v>
      </c>
      <c r="J245" s="36"/>
      <c r="K245" s="3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hidden="1" customHeight="1" outlineLevel="1">
      <c r="A246" s="3"/>
      <c r="B246" s="63" t="s">
        <v>197</v>
      </c>
      <c r="C246" s="14"/>
      <c r="D246" s="21">
        <v>244221.0</v>
      </c>
      <c r="E246" s="17" t="s">
        <v>17</v>
      </c>
      <c r="F246" s="18" t="b">
        <v>0</v>
      </c>
      <c r="G246" s="22" t="b">
        <v>1</v>
      </c>
      <c r="H246" s="19" t="s">
        <v>27</v>
      </c>
      <c r="I246" s="11">
        <v>0.58</v>
      </c>
      <c r="J246" s="30"/>
      <c r="K246" s="3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3"/>
      <c r="B247" s="56"/>
      <c r="C247" s="14"/>
      <c r="D247" s="3"/>
      <c r="E247" s="3"/>
      <c r="F247" s="3"/>
      <c r="G247" s="3"/>
      <c r="H247" s="3"/>
      <c r="I247" s="11"/>
      <c r="J247" s="11"/>
      <c r="K247" s="3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 collapsed="1">
      <c r="A248" s="12" t="s">
        <v>199</v>
      </c>
      <c r="B248" s="58"/>
      <c r="C248" s="3"/>
      <c r="D248" s="3"/>
      <c r="E248" s="3"/>
      <c r="F248" s="3"/>
      <c r="G248" s="3"/>
      <c r="H248" s="3"/>
      <c r="I248" s="59">
        <v>1.0</v>
      </c>
      <c r="J248" s="11"/>
      <c r="K248" s="3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hidden="1" customHeight="1" outlineLevel="1">
      <c r="A249" s="3"/>
      <c r="B249" s="60" t="s">
        <v>200</v>
      </c>
      <c r="C249" s="14"/>
      <c r="D249" s="3"/>
      <c r="E249" s="62" t="s">
        <v>265</v>
      </c>
      <c r="F249" s="18" t="b">
        <v>0</v>
      </c>
      <c r="G249" s="18" t="b">
        <v>0</v>
      </c>
      <c r="H249" s="19" t="s">
        <v>30</v>
      </c>
      <c r="I249" s="11">
        <v>0.1</v>
      </c>
      <c r="J249" s="11"/>
      <c r="K249" s="3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hidden="1" customHeight="1" outlineLevel="1">
      <c r="A250" s="3"/>
      <c r="B250" s="60" t="s">
        <v>201</v>
      </c>
      <c r="C250" s="14"/>
      <c r="D250" s="3"/>
      <c r="E250" s="62" t="s">
        <v>265</v>
      </c>
      <c r="F250" s="18" t="b">
        <v>0</v>
      </c>
      <c r="G250" s="18" t="b">
        <v>0</v>
      </c>
      <c r="H250" s="19" t="s">
        <v>30</v>
      </c>
      <c r="I250" s="11">
        <v>0.1</v>
      </c>
      <c r="J250" s="11"/>
      <c r="K250" s="3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hidden="1" customHeight="1" outlineLevel="1">
      <c r="A251" s="3"/>
      <c r="B251" s="60" t="s">
        <v>202</v>
      </c>
      <c r="C251" s="14"/>
      <c r="D251" s="3"/>
      <c r="E251" s="62" t="s">
        <v>265</v>
      </c>
      <c r="F251" s="18" t="b">
        <v>0</v>
      </c>
      <c r="G251" s="18" t="b">
        <v>0</v>
      </c>
      <c r="H251" s="19" t="s">
        <v>30</v>
      </c>
      <c r="I251" s="11">
        <v>0.1</v>
      </c>
      <c r="J251" s="11"/>
      <c r="K251" s="3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hidden="1" customHeight="1" outlineLevel="1">
      <c r="A252" s="3"/>
      <c r="B252" s="60" t="s">
        <v>203</v>
      </c>
      <c r="C252" s="14"/>
      <c r="D252" s="3"/>
      <c r="E252" s="62" t="s">
        <v>265</v>
      </c>
      <c r="F252" s="18" t="b">
        <v>0</v>
      </c>
      <c r="G252" s="18" t="b">
        <v>0</v>
      </c>
      <c r="H252" s="19" t="s">
        <v>30</v>
      </c>
      <c r="I252" s="11">
        <v>0.1</v>
      </c>
      <c r="J252" s="11"/>
      <c r="K252" s="3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hidden="1" customHeight="1" outlineLevel="1">
      <c r="A253" s="3"/>
      <c r="B253" s="60" t="s">
        <v>204</v>
      </c>
      <c r="C253" s="14"/>
      <c r="D253" s="3"/>
      <c r="E253" s="62" t="s">
        <v>265</v>
      </c>
      <c r="F253" s="18" t="b">
        <v>0</v>
      </c>
      <c r="G253" s="18" t="b">
        <v>0</v>
      </c>
      <c r="H253" s="19" t="s">
        <v>30</v>
      </c>
      <c r="I253" s="11">
        <v>0.1</v>
      </c>
      <c r="J253" s="11"/>
      <c r="K253" s="3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hidden="1" customHeight="1" outlineLevel="1">
      <c r="A254" s="3"/>
      <c r="B254" s="60" t="s">
        <v>205</v>
      </c>
      <c r="C254" s="14"/>
      <c r="D254" s="3"/>
      <c r="E254" s="62" t="s">
        <v>265</v>
      </c>
      <c r="F254" s="18" t="b">
        <v>0</v>
      </c>
      <c r="G254" s="18" t="b">
        <v>0</v>
      </c>
      <c r="H254" s="19" t="s">
        <v>30</v>
      </c>
      <c r="I254" s="11">
        <v>0.1</v>
      </c>
      <c r="J254" s="11"/>
      <c r="K254" s="3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hidden="1" customHeight="1" outlineLevel="1">
      <c r="A255" s="3"/>
      <c r="B255" s="60" t="s">
        <v>206</v>
      </c>
      <c r="C255" s="14"/>
      <c r="D255" s="3"/>
      <c r="E255" s="62" t="s">
        <v>265</v>
      </c>
      <c r="F255" s="18" t="b">
        <v>0</v>
      </c>
      <c r="G255" s="18" t="b">
        <v>0</v>
      </c>
      <c r="H255" s="19" t="s">
        <v>30</v>
      </c>
      <c r="I255" s="11">
        <v>0.1</v>
      </c>
      <c r="J255" s="11"/>
      <c r="K255" s="3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hidden="1" customHeight="1" outlineLevel="1">
      <c r="A256" s="3"/>
      <c r="B256" s="60" t="s">
        <v>207</v>
      </c>
      <c r="C256" s="14"/>
      <c r="D256" s="3"/>
      <c r="E256" s="62" t="s">
        <v>265</v>
      </c>
      <c r="F256" s="18" t="b">
        <v>0</v>
      </c>
      <c r="G256" s="18" t="b">
        <v>0</v>
      </c>
      <c r="H256" s="19" t="s">
        <v>30</v>
      </c>
      <c r="I256" s="11">
        <v>0.1</v>
      </c>
      <c r="J256" s="11"/>
      <c r="K256" s="3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hidden="1" customHeight="1" outlineLevel="1">
      <c r="A257" s="3"/>
      <c r="B257" s="60" t="s">
        <v>208</v>
      </c>
      <c r="C257" s="14"/>
      <c r="D257" s="3"/>
      <c r="E257" s="62" t="s">
        <v>265</v>
      </c>
      <c r="F257" s="18" t="b">
        <v>0</v>
      </c>
      <c r="G257" s="18" t="b">
        <v>0</v>
      </c>
      <c r="H257" s="19" t="s">
        <v>30</v>
      </c>
      <c r="I257" s="11">
        <v>0.1</v>
      </c>
      <c r="J257" s="11"/>
      <c r="K257" s="3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hidden="1" customHeight="1" outlineLevel="1">
      <c r="A258" s="3"/>
      <c r="B258" s="60" t="s">
        <v>209</v>
      </c>
      <c r="C258" s="14"/>
      <c r="D258" s="3"/>
      <c r="E258" s="62" t="s">
        <v>265</v>
      </c>
      <c r="F258" s="18" t="b">
        <v>0</v>
      </c>
      <c r="G258" s="18" t="b">
        <v>0</v>
      </c>
      <c r="H258" s="19" t="s">
        <v>30</v>
      </c>
      <c r="I258" s="11">
        <v>0.1</v>
      </c>
      <c r="J258" s="11"/>
      <c r="K258" s="3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3"/>
      <c r="B259" s="56"/>
      <c r="C259" s="14"/>
      <c r="D259" s="3"/>
      <c r="E259" s="3"/>
      <c r="F259" s="37"/>
      <c r="G259" s="37"/>
      <c r="H259" s="19"/>
      <c r="I259" s="11"/>
      <c r="J259" s="11"/>
      <c r="K259" s="3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 collapsed="1">
      <c r="A260" s="12" t="s">
        <v>210</v>
      </c>
      <c r="B260" s="58"/>
      <c r="C260" s="14"/>
      <c r="D260" s="3"/>
      <c r="E260" s="3"/>
      <c r="F260" s="3"/>
      <c r="G260" s="3"/>
      <c r="H260" s="3"/>
      <c r="I260" s="59">
        <v>7.67</v>
      </c>
      <c r="J260" s="11"/>
      <c r="K260" s="3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hidden="1" customHeight="1" outlineLevel="1">
      <c r="A261" s="3" t="s">
        <v>166</v>
      </c>
      <c r="B261" s="60" t="s">
        <v>211</v>
      </c>
      <c r="C261" s="14"/>
      <c r="D261" s="16">
        <v>244185.0</v>
      </c>
      <c r="E261" s="17" t="s">
        <v>17</v>
      </c>
      <c r="F261" s="18" t="b">
        <v>1</v>
      </c>
      <c r="G261" s="18" t="b">
        <v>1</v>
      </c>
      <c r="H261" s="19" t="s">
        <v>18</v>
      </c>
      <c r="I261" s="11">
        <v>0.51</v>
      </c>
      <c r="J261" s="11"/>
      <c r="K261" s="3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hidden="1" customHeight="1" outlineLevel="1">
      <c r="A262" s="3"/>
      <c r="B262" s="60" t="s">
        <v>212</v>
      </c>
      <c r="C262" s="14"/>
      <c r="D262" s="16">
        <v>244185.0</v>
      </c>
      <c r="E262" s="17" t="s">
        <v>17</v>
      </c>
      <c r="F262" s="18" t="b">
        <v>1</v>
      </c>
      <c r="G262" s="18" t="b">
        <v>1</v>
      </c>
      <c r="H262" s="19" t="s">
        <v>18</v>
      </c>
      <c r="I262" s="11">
        <v>0.51</v>
      </c>
      <c r="J262" s="11"/>
      <c r="K262" s="3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hidden="1" customHeight="1" outlineLevel="1">
      <c r="A263" s="3"/>
      <c r="B263" s="60" t="s">
        <v>213</v>
      </c>
      <c r="C263" s="14"/>
      <c r="D263" s="3"/>
      <c r="E263" s="62" t="s">
        <v>265</v>
      </c>
      <c r="F263" s="18" t="b">
        <v>0</v>
      </c>
      <c r="G263" s="18" t="b">
        <v>0</v>
      </c>
      <c r="H263" s="19" t="s">
        <v>30</v>
      </c>
      <c r="I263" s="11">
        <v>0.51</v>
      </c>
      <c r="J263" s="11"/>
      <c r="K263" s="3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hidden="1" customHeight="1" outlineLevel="1">
      <c r="A264" s="3"/>
      <c r="B264" s="60" t="s">
        <v>214</v>
      </c>
      <c r="C264" s="3"/>
      <c r="D264" s="3"/>
      <c r="E264" s="62" t="s">
        <v>265</v>
      </c>
      <c r="F264" s="18" t="b">
        <v>0</v>
      </c>
      <c r="G264" s="18" t="b">
        <v>0</v>
      </c>
      <c r="H264" s="19" t="s">
        <v>30</v>
      </c>
      <c r="I264" s="11">
        <v>0.51</v>
      </c>
      <c r="J264" s="11"/>
      <c r="K264" s="3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hidden="1" customHeight="1" outlineLevel="1">
      <c r="A265" s="3"/>
      <c r="B265" s="60" t="s">
        <v>215</v>
      </c>
      <c r="C265" s="3"/>
      <c r="D265" s="3"/>
      <c r="E265" s="62" t="s">
        <v>265</v>
      </c>
      <c r="F265" s="14"/>
      <c r="G265" s="14"/>
      <c r="H265" s="14"/>
      <c r="I265" s="11">
        <v>0.51</v>
      </c>
      <c r="J265" s="32"/>
      <c r="K265" s="3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hidden="1" customHeight="1" outlineLevel="1">
      <c r="A266" s="3"/>
      <c r="B266" s="60" t="s">
        <v>216</v>
      </c>
      <c r="C266" s="3"/>
      <c r="D266" s="3"/>
      <c r="E266" s="62" t="s">
        <v>265</v>
      </c>
      <c r="F266" s="18" t="b">
        <v>0</v>
      </c>
      <c r="G266" s="18" t="b">
        <v>0</v>
      </c>
      <c r="H266" s="19" t="s">
        <v>30</v>
      </c>
      <c r="I266" s="11">
        <v>0.51</v>
      </c>
      <c r="J266" s="11"/>
      <c r="K266" s="3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hidden="1" customHeight="1" outlineLevel="1">
      <c r="A267" s="3"/>
      <c r="B267" s="60" t="s">
        <v>217</v>
      </c>
      <c r="C267" s="3"/>
      <c r="D267" s="3"/>
      <c r="E267" s="62" t="s">
        <v>265</v>
      </c>
      <c r="F267" s="18" t="b">
        <v>0</v>
      </c>
      <c r="G267" s="18" t="b">
        <v>0</v>
      </c>
      <c r="H267" s="19" t="s">
        <v>30</v>
      </c>
      <c r="I267" s="11">
        <v>0.51</v>
      </c>
      <c r="J267" s="11"/>
      <c r="K267" s="3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hidden="1" customHeight="1" outlineLevel="1">
      <c r="A268" s="3"/>
      <c r="B268" s="60" t="s">
        <v>218</v>
      </c>
      <c r="C268" s="3"/>
      <c r="D268" s="3"/>
      <c r="E268" s="62" t="s">
        <v>265</v>
      </c>
      <c r="F268" s="14"/>
      <c r="G268" s="14"/>
      <c r="H268" s="14"/>
      <c r="I268" s="11">
        <v>0.51</v>
      </c>
      <c r="J268" s="32"/>
      <c r="K268" s="3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hidden="1" customHeight="1" outlineLevel="1">
      <c r="A269" s="3"/>
      <c r="B269" s="60" t="s">
        <v>219</v>
      </c>
      <c r="C269" s="3"/>
      <c r="D269" s="3"/>
      <c r="E269" s="62" t="s">
        <v>265</v>
      </c>
      <c r="F269" s="18" t="b">
        <v>0</v>
      </c>
      <c r="G269" s="18" t="b">
        <v>0</v>
      </c>
      <c r="H269" s="19" t="s">
        <v>30</v>
      </c>
      <c r="I269" s="11">
        <v>0.51</v>
      </c>
      <c r="J269" s="11"/>
      <c r="K269" s="3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hidden="1" customHeight="1" outlineLevel="1">
      <c r="A270" s="3"/>
      <c r="B270" s="60" t="s">
        <v>220</v>
      </c>
      <c r="C270" s="3"/>
      <c r="D270" s="3"/>
      <c r="E270" s="62" t="s">
        <v>265</v>
      </c>
      <c r="F270" s="18" t="b">
        <v>0</v>
      </c>
      <c r="G270" s="18" t="b">
        <v>0</v>
      </c>
      <c r="H270" s="19" t="s">
        <v>30</v>
      </c>
      <c r="I270" s="11">
        <v>0.51</v>
      </c>
      <c r="J270" s="11"/>
      <c r="K270" s="3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hidden="1" customHeight="1" outlineLevel="1">
      <c r="A271" s="3"/>
      <c r="B271" s="60" t="s">
        <v>221</v>
      </c>
      <c r="C271" s="3"/>
      <c r="D271" s="3"/>
      <c r="E271" s="62" t="s">
        <v>265</v>
      </c>
      <c r="F271" s="18" t="b">
        <v>0</v>
      </c>
      <c r="G271" s="18" t="b">
        <v>0</v>
      </c>
      <c r="H271" s="19" t="s">
        <v>30</v>
      </c>
      <c r="I271" s="11">
        <v>0.51</v>
      </c>
      <c r="J271" s="11"/>
      <c r="K271" s="3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hidden="1" customHeight="1" outlineLevel="1">
      <c r="A272" s="3"/>
      <c r="B272" s="60" t="s">
        <v>222</v>
      </c>
      <c r="C272" s="3"/>
      <c r="D272" s="3"/>
      <c r="E272" s="62" t="s">
        <v>265</v>
      </c>
      <c r="F272" s="18" t="b">
        <v>0</v>
      </c>
      <c r="G272" s="18" t="b">
        <v>0</v>
      </c>
      <c r="H272" s="19" t="s">
        <v>30</v>
      </c>
      <c r="I272" s="11">
        <v>0.51</v>
      </c>
      <c r="J272" s="11"/>
      <c r="K272" s="3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hidden="1" customHeight="1" outlineLevel="1">
      <c r="A273" s="3"/>
      <c r="B273" s="60" t="s">
        <v>223</v>
      </c>
      <c r="C273" s="3"/>
      <c r="D273" s="3"/>
      <c r="E273" s="62" t="s">
        <v>265</v>
      </c>
      <c r="F273" s="18" t="b">
        <v>0</v>
      </c>
      <c r="G273" s="18" t="b">
        <v>0</v>
      </c>
      <c r="H273" s="19" t="s">
        <v>30</v>
      </c>
      <c r="I273" s="11">
        <v>0.51</v>
      </c>
      <c r="J273" s="11"/>
      <c r="K273" s="3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hidden="1" customHeight="1" outlineLevel="1">
      <c r="A274" s="3"/>
      <c r="B274" s="60" t="s">
        <v>224</v>
      </c>
      <c r="C274" s="3"/>
      <c r="D274" s="3"/>
      <c r="E274" s="62" t="s">
        <v>265</v>
      </c>
      <c r="F274" s="18" t="b">
        <v>0</v>
      </c>
      <c r="G274" s="18" t="b">
        <v>0</v>
      </c>
      <c r="H274" s="19" t="s">
        <v>30</v>
      </c>
      <c r="I274" s="11">
        <v>0.51</v>
      </c>
      <c r="J274" s="11"/>
      <c r="K274" s="3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hidden="1" customHeight="1" outlineLevel="1">
      <c r="A275" s="3"/>
      <c r="B275" s="60" t="s">
        <v>225</v>
      </c>
      <c r="C275" s="3"/>
      <c r="D275" s="3"/>
      <c r="E275" s="62" t="s">
        <v>265</v>
      </c>
      <c r="F275" s="18" t="b">
        <v>0</v>
      </c>
      <c r="G275" s="18" t="b">
        <v>0</v>
      </c>
      <c r="H275" s="19" t="s">
        <v>30</v>
      </c>
      <c r="I275" s="11">
        <v>0.51</v>
      </c>
      <c r="J275" s="11"/>
      <c r="K275" s="3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3"/>
      <c r="B276" s="56"/>
      <c r="C276" s="3"/>
      <c r="D276" s="3"/>
      <c r="E276" s="3"/>
      <c r="F276" s="3"/>
      <c r="G276" s="3"/>
      <c r="H276" s="3"/>
      <c r="I276" s="11"/>
      <c r="J276" s="11"/>
      <c r="K276" s="3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 collapsed="1">
      <c r="A277" s="12" t="s">
        <v>226</v>
      </c>
      <c r="B277" s="58"/>
      <c r="C277" s="3"/>
      <c r="D277" s="3"/>
      <c r="E277" s="3"/>
      <c r="F277" s="3"/>
      <c r="G277" s="3"/>
      <c r="H277" s="3"/>
      <c r="I277" s="59">
        <v>2.0</v>
      </c>
      <c r="J277" s="11"/>
      <c r="K277" s="3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hidden="1" customHeight="1" outlineLevel="1">
      <c r="A278" s="3"/>
      <c r="B278" s="66" t="s">
        <v>227</v>
      </c>
      <c r="C278" s="3"/>
      <c r="D278" s="16">
        <v>244185.0</v>
      </c>
      <c r="E278" s="17" t="s">
        <v>17</v>
      </c>
      <c r="F278" s="18" t="b">
        <v>1</v>
      </c>
      <c r="G278" s="18" t="b">
        <v>1</v>
      </c>
      <c r="H278" s="19" t="s">
        <v>18</v>
      </c>
      <c r="I278" s="11">
        <v>0.28</v>
      </c>
      <c r="J278" s="11"/>
      <c r="K278" s="3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hidden="1" customHeight="1" outlineLevel="1">
      <c r="A279" s="3"/>
      <c r="B279" s="66" t="s">
        <v>228</v>
      </c>
      <c r="C279" s="3"/>
      <c r="D279" s="3"/>
      <c r="E279" s="62" t="s">
        <v>265</v>
      </c>
      <c r="F279" s="18" t="b">
        <v>0</v>
      </c>
      <c r="G279" s="18" t="b">
        <v>0</v>
      </c>
      <c r="H279" s="19" t="s">
        <v>30</v>
      </c>
      <c r="I279" s="11">
        <v>0.28</v>
      </c>
      <c r="J279" s="11"/>
      <c r="K279" s="3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hidden="1" customHeight="1" outlineLevel="1">
      <c r="A280" s="3"/>
      <c r="B280" s="66" t="s">
        <v>229</v>
      </c>
      <c r="C280" s="3"/>
      <c r="D280" s="3"/>
      <c r="E280" s="62" t="s">
        <v>265</v>
      </c>
      <c r="F280" s="27"/>
      <c r="G280" s="27"/>
      <c r="H280" s="3"/>
      <c r="I280" s="11">
        <v>0.28</v>
      </c>
      <c r="J280" s="11"/>
      <c r="K280" s="3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hidden="1" customHeight="1" outlineLevel="1">
      <c r="A281" s="3"/>
      <c r="B281" s="60" t="s">
        <v>230</v>
      </c>
      <c r="C281" s="3"/>
      <c r="D281" s="16">
        <v>244185.0</v>
      </c>
      <c r="E281" s="17" t="s">
        <v>17</v>
      </c>
      <c r="F281" s="18" t="b">
        <v>1</v>
      </c>
      <c r="G281" s="18" t="b">
        <v>1</v>
      </c>
      <c r="H281" s="19" t="s">
        <v>18</v>
      </c>
      <c r="I281" s="11">
        <v>0.28</v>
      </c>
      <c r="J281" s="11"/>
      <c r="K281" s="3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hidden="1" customHeight="1" outlineLevel="1">
      <c r="A282" s="3"/>
      <c r="B282" s="60" t="s">
        <v>231</v>
      </c>
      <c r="C282" s="3"/>
      <c r="D282" s="16">
        <v>244185.0</v>
      </c>
      <c r="E282" s="17" t="s">
        <v>17</v>
      </c>
      <c r="F282" s="18" t="b">
        <v>1</v>
      </c>
      <c r="G282" s="18" t="b">
        <v>1</v>
      </c>
      <c r="H282" s="19" t="s">
        <v>18</v>
      </c>
      <c r="I282" s="11">
        <v>0.28</v>
      </c>
      <c r="J282" s="11"/>
      <c r="K282" s="3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hidden="1" customHeight="1" outlineLevel="1">
      <c r="A283" s="3"/>
      <c r="B283" s="60" t="s">
        <v>232</v>
      </c>
      <c r="C283" s="3"/>
      <c r="D283" s="3"/>
      <c r="E283" s="62" t="s">
        <v>265</v>
      </c>
      <c r="F283" s="18" t="b">
        <v>0</v>
      </c>
      <c r="G283" s="18" t="b">
        <v>0</v>
      </c>
      <c r="H283" s="19" t="s">
        <v>30</v>
      </c>
      <c r="I283" s="11">
        <v>0.28</v>
      </c>
      <c r="J283" s="11"/>
      <c r="K283" s="3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hidden="1" customHeight="1" outlineLevel="1">
      <c r="A284" s="3"/>
      <c r="B284" s="60" t="s">
        <v>233</v>
      </c>
      <c r="C284" s="3"/>
      <c r="D284" s="3"/>
      <c r="E284" s="62" t="s">
        <v>265</v>
      </c>
      <c r="F284" s="18" t="b">
        <v>0</v>
      </c>
      <c r="G284" s="18" t="b">
        <v>0</v>
      </c>
      <c r="H284" s="19" t="s">
        <v>30</v>
      </c>
      <c r="I284" s="11">
        <v>0.28</v>
      </c>
      <c r="J284" s="11"/>
      <c r="K284" s="3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3"/>
      <c r="B285" s="56"/>
      <c r="C285" s="3"/>
      <c r="D285" s="3"/>
      <c r="E285" s="3"/>
      <c r="F285" s="3"/>
      <c r="G285" s="3"/>
      <c r="H285" s="3"/>
      <c r="I285" s="11"/>
      <c r="J285" s="11"/>
      <c r="K285" s="3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 collapsed="1">
      <c r="A286" s="67" t="s">
        <v>234</v>
      </c>
      <c r="B286" s="68"/>
      <c r="C286" s="14"/>
      <c r="D286" s="14"/>
      <c r="E286" s="14"/>
      <c r="F286" s="14"/>
      <c r="G286" s="14"/>
      <c r="H286" s="14"/>
      <c r="I286" s="59">
        <v>1.0</v>
      </c>
      <c r="J286" s="32"/>
      <c r="K286" s="3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hidden="1" customHeight="1" outlineLevel="1">
      <c r="A287" s="14"/>
      <c r="B287" s="61" t="s">
        <v>235</v>
      </c>
      <c r="C287" s="14"/>
      <c r="D287" s="16">
        <v>244185.0</v>
      </c>
      <c r="E287" s="17" t="s">
        <v>17</v>
      </c>
      <c r="F287" s="18" t="b">
        <v>0</v>
      </c>
      <c r="G287" s="18" t="b">
        <v>1</v>
      </c>
      <c r="H287" s="42" t="s">
        <v>27</v>
      </c>
      <c r="I287" s="18">
        <v>0.25</v>
      </c>
      <c r="J287" s="43">
        <v>5.0</v>
      </c>
      <c r="K287" s="3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hidden="1" customHeight="1" outlineLevel="1">
      <c r="A288" s="14"/>
      <c r="B288" s="61" t="s">
        <v>236</v>
      </c>
      <c r="C288" s="14"/>
      <c r="D288" s="16">
        <v>244185.0</v>
      </c>
      <c r="E288" s="17" t="s">
        <v>17</v>
      </c>
      <c r="F288" s="18" t="b">
        <v>0</v>
      </c>
      <c r="G288" s="18" t="b">
        <v>1</v>
      </c>
      <c r="H288" s="42" t="s">
        <v>27</v>
      </c>
      <c r="I288" s="18">
        <v>0.25</v>
      </c>
      <c r="J288" s="36"/>
      <c r="K288" s="3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hidden="1" customHeight="1" outlineLevel="1">
      <c r="A289" s="14"/>
      <c r="B289" s="61" t="s">
        <v>237</v>
      </c>
      <c r="C289" s="14"/>
      <c r="D289" s="16">
        <v>244185.0</v>
      </c>
      <c r="E289" s="17" t="s">
        <v>17</v>
      </c>
      <c r="F289" s="18" t="b">
        <v>0</v>
      </c>
      <c r="G289" s="18" t="b">
        <v>1</v>
      </c>
      <c r="H289" s="42" t="s">
        <v>27</v>
      </c>
      <c r="I289" s="18">
        <v>0.25</v>
      </c>
      <c r="J289" s="36"/>
      <c r="K289" s="3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hidden="1" customHeight="1" outlineLevel="1">
      <c r="A290" s="14"/>
      <c r="B290" s="61" t="s">
        <v>238</v>
      </c>
      <c r="C290" s="14"/>
      <c r="D290" s="16">
        <v>244185.0</v>
      </c>
      <c r="E290" s="17" t="s">
        <v>17</v>
      </c>
      <c r="F290" s="18" t="b">
        <v>0</v>
      </c>
      <c r="G290" s="18" t="b">
        <v>1</v>
      </c>
      <c r="H290" s="42" t="s">
        <v>27</v>
      </c>
      <c r="I290" s="18">
        <v>0.25</v>
      </c>
      <c r="J290" s="30"/>
      <c r="K290" s="3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3"/>
      <c r="B291" s="56"/>
      <c r="C291" s="3"/>
      <c r="D291" s="3"/>
      <c r="E291" s="3"/>
      <c r="F291" s="3"/>
      <c r="G291" s="3"/>
      <c r="H291" s="3"/>
      <c r="I291" s="11"/>
      <c r="J291" s="11"/>
      <c r="K291" s="3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 collapsed="1">
      <c r="A292" s="44" t="s">
        <v>239</v>
      </c>
      <c r="B292" s="58"/>
      <c r="C292" s="3"/>
      <c r="D292" s="3"/>
      <c r="E292" s="3"/>
      <c r="F292" s="3"/>
      <c r="G292" s="3"/>
      <c r="H292" s="3"/>
      <c r="I292" s="59">
        <v>1.0</v>
      </c>
      <c r="J292" s="11"/>
      <c r="K292" s="3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hidden="1" customHeight="1" outlineLevel="1">
      <c r="A293" s="3"/>
      <c r="B293" s="60" t="s">
        <v>268</v>
      </c>
      <c r="C293" s="3"/>
      <c r="D293" s="3"/>
      <c r="E293" s="3"/>
      <c r="F293" s="3"/>
      <c r="G293" s="3"/>
      <c r="H293" s="3"/>
      <c r="I293" s="11"/>
      <c r="J293" s="11"/>
      <c r="K293" s="3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hidden="1" customHeight="1" outlineLevel="1">
      <c r="A294" s="3"/>
      <c r="B294" s="60" t="s">
        <v>241</v>
      </c>
      <c r="C294" s="3"/>
      <c r="D294" s="3"/>
      <c r="E294" s="62" t="s">
        <v>265</v>
      </c>
      <c r="F294" s="18" t="b">
        <v>0</v>
      </c>
      <c r="G294" s="17" t="b">
        <v>0</v>
      </c>
      <c r="H294" s="19" t="s">
        <v>30</v>
      </c>
      <c r="I294" s="11">
        <v>0.25</v>
      </c>
      <c r="J294" s="11"/>
      <c r="K294" s="3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hidden="1" customHeight="1" outlineLevel="1">
      <c r="A295" s="3"/>
      <c r="B295" s="60" t="s">
        <v>242</v>
      </c>
      <c r="C295" s="3"/>
      <c r="D295" s="3"/>
      <c r="E295" s="62" t="s">
        <v>265</v>
      </c>
      <c r="F295" s="18" t="b">
        <v>0</v>
      </c>
      <c r="G295" s="18" t="b">
        <v>0</v>
      </c>
      <c r="H295" s="19" t="s">
        <v>30</v>
      </c>
      <c r="I295" s="11">
        <v>0.25</v>
      </c>
      <c r="J295" s="11"/>
      <c r="K295" s="3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hidden="1" customHeight="1" outlineLevel="1">
      <c r="A296" s="3"/>
      <c r="B296" s="60" t="s">
        <v>243</v>
      </c>
      <c r="C296" s="3"/>
      <c r="D296" s="3"/>
      <c r="E296" s="62" t="s">
        <v>265</v>
      </c>
      <c r="F296" s="18" t="b">
        <v>0</v>
      </c>
      <c r="G296" s="18" t="b">
        <v>0</v>
      </c>
      <c r="H296" s="19" t="s">
        <v>30</v>
      </c>
      <c r="I296" s="11">
        <v>0.25</v>
      </c>
      <c r="J296" s="11"/>
      <c r="K296" s="3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hidden="1" customHeight="1" outlineLevel="1">
      <c r="A297" s="3"/>
      <c r="B297" s="60" t="s">
        <v>244</v>
      </c>
      <c r="C297" s="3"/>
      <c r="D297" s="3"/>
      <c r="E297" s="62" t="s">
        <v>265</v>
      </c>
      <c r="F297" s="18" t="b">
        <v>0</v>
      </c>
      <c r="G297" s="18" t="b">
        <v>0</v>
      </c>
      <c r="H297" s="19" t="s">
        <v>30</v>
      </c>
      <c r="I297" s="11">
        <v>0.25</v>
      </c>
      <c r="J297" s="11"/>
      <c r="K297" s="3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3"/>
      <c r="B298" s="56"/>
      <c r="C298" s="3"/>
      <c r="D298" s="3"/>
      <c r="E298" s="3"/>
      <c r="F298" s="3"/>
      <c r="G298" s="3"/>
      <c r="H298" s="3"/>
      <c r="I298" s="11"/>
      <c r="J298" s="11"/>
      <c r="K298" s="3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 collapsed="1">
      <c r="A299" s="44" t="s">
        <v>245</v>
      </c>
      <c r="B299" s="58"/>
      <c r="C299" s="3"/>
      <c r="D299" s="3"/>
      <c r="E299" s="3"/>
      <c r="F299" s="3"/>
      <c r="G299" s="3"/>
      <c r="H299" s="3"/>
      <c r="I299" s="59">
        <v>1.0</v>
      </c>
      <c r="J299" s="11"/>
      <c r="K299" s="3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hidden="1" customHeight="1" outlineLevel="1">
      <c r="A300" s="3"/>
      <c r="B300" s="60" t="s">
        <v>246</v>
      </c>
      <c r="C300" s="3"/>
      <c r="D300" s="3"/>
      <c r="E300" s="62" t="s">
        <v>265</v>
      </c>
      <c r="F300" s="18" t="b">
        <v>0</v>
      </c>
      <c r="G300" s="18" t="b">
        <v>0</v>
      </c>
      <c r="H300" s="19" t="s">
        <v>30</v>
      </c>
      <c r="I300" s="11">
        <v>0.33</v>
      </c>
      <c r="J300" s="11"/>
      <c r="K300" s="3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hidden="1" customHeight="1" outlineLevel="1">
      <c r="A301" s="3"/>
      <c r="B301" s="60" t="s">
        <v>247</v>
      </c>
      <c r="C301" s="3"/>
      <c r="D301" s="3"/>
      <c r="E301" s="62" t="s">
        <v>265</v>
      </c>
      <c r="F301" s="18" t="b">
        <v>0</v>
      </c>
      <c r="G301" s="18" t="b">
        <v>0</v>
      </c>
      <c r="H301" s="19" t="s">
        <v>30</v>
      </c>
      <c r="I301" s="11">
        <v>0.33</v>
      </c>
      <c r="J301" s="11"/>
      <c r="K301" s="3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hidden="1" customHeight="1" outlineLevel="1">
      <c r="A302" s="3"/>
      <c r="B302" s="60" t="s">
        <v>248</v>
      </c>
      <c r="C302" s="14"/>
      <c r="D302" s="3"/>
      <c r="E302" s="62" t="s">
        <v>265</v>
      </c>
      <c r="F302" s="18" t="b">
        <v>0</v>
      </c>
      <c r="G302" s="18" t="b">
        <v>0</v>
      </c>
      <c r="H302" s="19" t="s">
        <v>30</v>
      </c>
      <c r="I302" s="11">
        <v>0.33</v>
      </c>
      <c r="J302" s="11"/>
      <c r="K302" s="3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3"/>
      <c r="B303" s="56"/>
      <c r="C303" s="3"/>
      <c r="D303" s="3"/>
      <c r="E303" s="3"/>
      <c r="F303" s="3"/>
      <c r="G303" s="3"/>
      <c r="H303" s="3"/>
      <c r="I303" s="11"/>
      <c r="J303" s="11"/>
      <c r="K303" s="3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44" t="s">
        <v>249</v>
      </c>
      <c r="B304" s="58"/>
      <c r="C304" s="3"/>
      <c r="D304" s="3"/>
      <c r="E304" s="3"/>
      <c r="F304" s="3"/>
      <c r="G304" s="3"/>
      <c r="H304" s="3"/>
      <c r="I304" s="59">
        <v>1.0</v>
      </c>
      <c r="J304" s="11"/>
      <c r="K304" s="3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3"/>
      <c r="B305" s="60" t="s">
        <v>250</v>
      </c>
      <c r="C305" s="3"/>
      <c r="D305" s="3"/>
      <c r="E305" s="62" t="s">
        <v>265</v>
      </c>
      <c r="F305" s="18" t="b">
        <v>0</v>
      </c>
      <c r="G305" s="18" t="b">
        <v>0</v>
      </c>
      <c r="H305" s="19" t="s">
        <v>30</v>
      </c>
      <c r="I305" s="11">
        <v>1.0</v>
      </c>
      <c r="J305" s="11"/>
      <c r="K305" s="3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3"/>
      <c r="B306" s="56"/>
      <c r="C306" s="3"/>
      <c r="D306" s="3"/>
      <c r="E306" s="3"/>
      <c r="F306" s="3"/>
      <c r="G306" s="3"/>
      <c r="H306" s="3"/>
      <c r="I306" s="11"/>
      <c r="J306" s="11"/>
      <c r="K306" s="3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6"/>
      <c r="B307" s="69"/>
      <c r="C307" s="6"/>
      <c r="D307" s="6"/>
      <c r="E307" s="6"/>
      <c r="F307" s="6"/>
      <c r="G307" s="6"/>
      <c r="H307" s="6"/>
      <c r="I307" s="15"/>
      <c r="J307" s="1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7" t="s">
        <v>251</v>
      </c>
      <c r="B308" s="70" t="s">
        <v>269</v>
      </c>
      <c r="C308" s="71">
        <f>COUNTA(F4:F306)</f>
        <v>264</v>
      </c>
      <c r="D308" s="47">
        <f>C308/$C$308</f>
        <v>1</v>
      </c>
      <c r="E308" s="6"/>
      <c r="F308" s="72" t="s">
        <v>270</v>
      </c>
      <c r="G308" s="6"/>
      <c r="H308" s="48"/>
      <c r="I308" s="15"/>
      <c r="J308" s="1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6"/>
      <c r="B309" s="70" t="s">
        <v>271</v>
      </c>
      <c r="C309" s="73">
        <f>COUNTIF(G3:G308,TRUE)</f>
        <v>157</v>
      </c>
      <c r="D309" s="74">
        <v>0.95</v>
      </c>
      <c r="E309" s="75" t="s">
        <v>272</v>
      </c>
      <c r="F309" s="76" t="s">
        <v>273</v>
      </c>
      <c r="G309" s="46"/>
      <c r="H309" s="49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6"/>
      <c r="B310" s="70" t="s">
        <v>274</v>
      </c>
      <c r="C310" s="77">
        <f>COUNTIF(F3:F308,TRUE)</f>
        <v>136</v>
      </c>
      <c r="D310" s="78">
        <f>C310*D309/C309</f>
        <v>0.8229299363</v>
      </c>
      <c r="E310" s="75" t="s">
        <v>275</v>
      </c>
      <c r="F310" s="46">
        <f>C309-C310</f>
        <v>21</v>
      </c>
      <c r="G310" s="79">
        <f>SUM(I287:I290,I243:I246,I134,I137:I139,I121,I112,I92,I63,I57,I22,I17,I8)</f>
        <v>7.59</v>
      </c>
      <c r="H310" s="50"/>
      <c r="I310" s="15"/>
      <c r="J310" s="1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6"/>
      <c r="E311" s="6"/>
      <c r="F311" s="48"/>
      <c r="I311" s="15"/>
      <c r="J311" s="1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6"/>
      <c r="B312" s="46" t="s">
        <v>256</v>
      </c>
      <c r="C312" s="80">
        <f>C308-C310</f>
        <v>128</v>
      </c>
      <c r="D312" s="81">
        <v>0.05</v>
      </c>
      <c r="E312" s="75" t="s">
        <v>272</v>
      </c>
      <c r="F312" s="82" t="s">
        <v>276</v>
      </c>
      <c r="G312" s="6"/>
      <c r="H312" s="6"/>
      <c r="I312" s="15"/>
      <c r="J312" s="1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6"/>
      <c r="E313" s="6"/>
      <c r="F313" s="6"/>
      <c r="G313" s="6"/>
      <c r="H313" s="6"/>
      <c r="I313" s="15"/>
      <c r="J313" s="1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15"/>
      <c r="J314" s="1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6"/>
      <c r="B315" s="6"/>
      <c r="C315" s="6"/>
      <c r="D315" s="6"/>
      <c r="E315" s="6"/>
      <c r="F315" s="72" t="s">
        <v>270</v>
      </c>
      <c r="G315" s="83" t="s">
        <v>277</v>
      </c>
      <c r="H315" s="6"/>
      <c r="I315" s="15"/>
      <c r="J315" s="1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15"/>
      <c r="J316" s="1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15"/>
      <c r="J317" s="1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15"/>
      <c r="J318" s="1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15"/>
      <c r="J319" s="1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15"/>
      <c r="J320" s="1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15"/>
      <c r="J321" s="1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15"/>
      <c r="J322" s="1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15"/>
      <c r="J323" s="1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15"/>
      <c r="J324" s="1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15"/>
      <c r="J325" s="1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15"/>
      <c r="J326" s="1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15"/>
      <c r="J327" s="1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15"/>
      <c r="J328" s="1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15"/>
      <c r="J329" s="1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15"/>
      <c r="J330" s="1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15"/>
      <c r="J331" s="1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15"/>
      <c r="J332" s="1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15"/>
      <c r="J333" s="1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15"/>
      <c r="J334" s="1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15"/>
      <c r="J335" s="1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15"/>
      <c r="J336" s="1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15"/>
      <c r="J337" s="1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15"/>
      <c r="J338" s="1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15"/>
      <c r="J339" s="1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15"/>
      <c r="J340" s="1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15"/>
      <c r="J341" s="1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15"/>
      <c r="J342" s="1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15"/>
      <c r="J343" s="1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15"/>
      <c r="J344" s="1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15"/>
      <c r="J345" s="1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15"/>
      <c r="J346" s="1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15"/>
      <c r="J347" s="1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15"/>
      <c r="J348" s="1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15"/>
      <c r="J349" s="1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15"/>
      <c r="J350" s="1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15"/>
      <c r="J351" s="1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15"/>
      <c r="J352" s="1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15"/>
      <c r="J353" s="1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15"/>
      <c r="J354" s="1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15"/>
      <c r="J355" s="1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15"/>
      <c r="J356" s="1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15"/>
      <c r="J357" s="1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15"/>
      <c r="J358" s="1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15"/>
      <c r="J359" s="1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15"/>
      <c r="J360" s="1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15"/>
      <c r="J361" s="1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15"/>
      <c r="J362" s="1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15"/>
      <c r="J363" s="1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15"/>
      <c r="J364" s="1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15"/>
      <c r="J365" s="1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15"/>
      <c r="J366" s="1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15"/>
      <c r="J367" s="1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15"/>
      <c r="J368" s="1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15"/>
      <c r="J369" s="1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15"/>
      <c r="J370" s="1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15"/>
      <c r="J371" s="1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15"/>
      <c r="J372" s="1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15"/>
      <c r="J373" s="1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15"/>
      <c r="J374" s="1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15"/>
      <c r="J375" s="1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15"/>
      <c r="J376" s="1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15"/>
      <c r="J377" s="1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15"/>
      <c r="J378" s="1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15"/>
      <c r="J379" s="1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15"/>
      <c r="J380" s="1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15"/>
      <c r="J381" s="1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15"/>
      <c r="J382" s="1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15"/>
      <c r="J383" s="1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15"/>
      <c r="J384" s="1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15"/>
      <c r="J385" s="1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15"/>
      <c r="J386" s="1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15"/>
      <c r="J387" s="1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15"/>
      <c r="J388" s="1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15"/>
      <c r="J389" s="1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15"/>
      <c r="J390" s="1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15"/>
      <c r="J391" s="1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15"/>
      <c r="J392" s="1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15"/>
      <c r="J393" s="1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15"/>
      <c r="J394" s="1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15"/>
      <c r="J395" s="1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15"/>
      <c r="J396" s="1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15"/>
      <c r="J397" s="1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15"/>
      <c r="J398" s="1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15"/>
      <c r="J399" s="1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15"/>
      <c r="J400" s="1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15"/>
      <c r="J401" s="1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15"/>
      <c r="J402" s="1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15"/>
      <c r="J403" s="1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15"/>
      <c r="J404" s="1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15"/>
      <c r="J405" s="1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15"/>
      <c r="J406" s="1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15"/>
      <c r="J407" s="1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15"/>
      <c r="J408" s="1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15"/>
      <c r="J409" s="1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15"/>
      <c r="J410" s="1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15"/>
      <c r="J411" s="1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15"/>
      <c r="J412" s="1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15"/>
      <c r="J413" s="1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15"/>
      <c r="J414" s="1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15"/>
      <c r="J415" s="1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15"/>
      <c r="J416" s="1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15"/>
      <c r="J417" s="1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15"/>
      <c r="J418" s="1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15"/>
      <c r="J419" s="1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15"/>
      <c r="J420" s="1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15"/>
      <c r="J421" s="1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15"/>
      <c r="J422" s="1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15"/>
      <c r="J423" s="1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15"/>
      <c r="J424" s="1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15"/>
      <c r="J425" s="1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15"/>
      <c r="J426" s="1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15"/>
      <c r="J427" s="1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15"/>
      <c r="J428" s="1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15"/>
      <c r="J429" s="1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15"/>
      <c r="J430" s="1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15"/>
      <c r="J431" s="1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15"/>
      <c r="J432" s="1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15"/>
      <c r="J433" s="1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15"/>
      <c r="J434" s="1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15"/>
      <c r="J435" s="1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15"/>
      <c r="J436" s="1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15"/>
      <c r="J437" s="1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15"/>
      <c r="J438" s="1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15"/>
      <c r="J439" s="1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15"/>
      <c r="J440" s="1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15"/>
      <c r="J441" s="1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15"/>
      <c r="J442" s="1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15"/>
      <c r="J443" s="1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15"/>
      <c r="J444" s="1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15"/>
      <c r="J445" s="1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15"/>
      <c r="J446" s="1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15"/>
      <c r="J447" s="1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15"/>
      <c r="J448" s="1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15"/>
      <c r="J449" s="1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15"/>
      <c r="J450" s="1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15"/>
      <c r="J451" s="1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15"/>
      <c r="J452" s="1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15"/>
      <c r="J453" s="1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15"/>
      <c r="J454" s="1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15"/>
      <c r="J455" s="1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15"/>
      <c r="J456" s="1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15"/>
      <c r="J457" s="1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15"/>
      <c r="J458" s="1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15"/>
      <c r="J459" s="1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15"/>
      <c r="J460" s="1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15"/>
      <c r="J461" s="1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15"/>
      <c r="J462" s="1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15"/>
      <c r="J463" s="1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15"/>
      <c r="J464" s="1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15"/>
      <c r="J465" s="1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15"/>
      <c r="J466" s="1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15"/>
      <c r="J467" s="1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15"/>
      <c r="J468" s="1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15"/>
      <c r="J469" s="1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15"/>
      <c r="J470" s="1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15"/>
      <c r="J471" s="1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15"/>
      <c r="J472" s="1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15"/>
      <c r="J473" s="1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15"/>
      <c r="J474" s="1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15"/>
      <c r="J475" s="1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15"/>
      <c r="J476" s="1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15"/>
      <c r="J477" s="1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15"/>
      <c r="J478" s="1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15"/>
      <c r="J479" s="1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15"/>
      <c r="J480" s="1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15"/>
      <c r="J481" s="1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15"/>
      <c r="J482" s="1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15"/>
      <c r="J483" s="1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15"/>
      <c r="J484" s="1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15"/>
      <c r="J485" s="1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15"/>
      <c r="J486" s="1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15"/>
      <c r="J487" s="1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15"/>
      <c r="J488" s="1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15"/>
      <c r="J489" s="1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15"/>
      <c r="J490" s="1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15"/>
      <c r="J491" s="1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15"/>
      <c r="J492" s="1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15"/>
      <c r="J493" s="1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15"/>
      <c r="J494" s="1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15"/>
      <c r="J495" s="1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15"/>
      <c r="J496" s="1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15"/>
      <c r="J497" s="1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15"/>
      <c r="J498" s="1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15"/>
      <c r="J499" s="1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15"/>
      <c r="J500" s="1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15"/>
      <c r="J501" s="1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15"/>
      <c r="J502" s="1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15"/>
      <c r="J503" s="1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15"/>
      <c r="J504" s="1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15"/>
      <c r="J505" s="1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15"/>
      <c r="J506" s="1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15"/>
      <c r="J507" s="1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15"/>
      <c r="J508" s="1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15"/>
      <c r="J509" s="1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15"/>
      <c r="J510" s="1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15"/>
      <c r="J511" s="1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15"/>
      <c r="J512" s="1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15"/>
      <c r="J513" s="1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15"/>
      <c r="J514" s="1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15"/>
      <c r="J515" s="1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$304"/>
  <mergeCells count="4">
    <mergeCell ref="A1:B1"/>
    <mergeCell ref="J60:J61"/>
    <mergeCell ref="J238:J246"/>
    <mergeCell ref="J287:J290"/>
  </mergeCells>
  <dataValidations>
    <dataValidation type="list" allowBlank="1" showErrorMessage="1" sqref="H5:H9 H12:H31 H33:H75 H79:H97 H99:H127 H131:H156 H159:H178 H181:H226 H230:H246 H249:H258 H261:H264 H266:H267 H269:H275 H278:H279 H281:H284 H287:H290 H294:H297 H300:H302 H305">
      <formula1>"high,medium,low,close,to do"</formula1>
    </dataValidation>
  </dataValidations>
  <hyperlinks>
    <hyperlink display="ต้องทำระบบแท็กให้สำเร็จก่อน" location="'CX-Standard'!B238" ref="K21"/>
    <hyperlink display="ต้องทำระบบแท็กให้สำเร็จก่อน" location="'CX-Standard'!B238" ref="K28"/>
    <hyperlink display="ต้องทำระบบแท็กให้สำเร็จก่อน" location="'CX-Standard'!B238" ref="K95"/>
    <hyperlink display="ต้องทำระบบแท็กให้สำเร็จก่อน" location="'CX-Standard'!B238" ref="K96"/>
    <hyperlink display="ต้องทำระบบแท็กให้สำเร็จก่อน" location="'CX-Standard'!B238" ref="K154"/>
    <hyperlink display="ต้องทำระบบแท็กให้สำเร็จก่อน" location="'CX-Standard'!B238" ref="K155"/>
    <hyperlink display="ต้องทำระบบแท็กให้สำเร็จก่อน" location="'CX-Standard'!B238" ref="K189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21.75"/>
    <col customWidth="1" min="2" max="2" width="52.63"/>
    <col customWidth="1" min="3" max="3" width="13.5"/>
    <col customWidth="1" min="4" max="4" width="14.38"/>
    <col customWidth="1" min="5" max="5" width="11.75"/>
    <col customWidth="1" min="6" max="6" width="17.0"/>
    <col customWidth="1" hidden="1" min="7" max="7" width="15.5"/>
    <col customWidth="1" min="8" max="8" width="15.5"/>
    <col customWidth="1" min="9" max="9" width="27.88"/>
    <col customWidth="1" min="10" max="10" width="47.75"/>
    <col customWidth="1" min="11" max="11" width="42.13"/>
    <col customWidth="1" min="16" max="16" width="34.25"/>
    <col customWidth="1" min="17" max="17" width="46.75"/>
  </cols>
  <sheetData>
    <row r="1" ht="21.75" customHeight="1">
      <c r="A1" s="84" t="s">
        <v>278</v>
      </c>
      <c r="B1" s="2"/>
      <c r="C1" s="3"/>
      <c r="D1" s="3"/>
      <c r="E1" s="3"/>
      <c r="F1" s="4"/>
      <c r="G1" s="4">
        <f>COUNTIF(G3:G209,TRUE)</f>
        <v>118</v>
      </c>
      <c r="H1" s="4"/>
      <c r="I1" s="4"/>
      <c r="J1" s="6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8" t="s">
        <v>2</v>
      </c>
      <c r="B2" s="54" t="s">
        <v>258</v>
      </c>
      <c r="C2" s="8" t="s">
        <v>4</v>
      </c>
      <c r="D2" s="8" t="s">
        <v>5</v>
      </c>
      <c r="E2" s="8" t="s">
        <v>9</v>
      </c>
      <c r="F2" s="8" t="s">
        <v>259</v>
      </c>
      <c r="G2" s="8" t="s">
        <v>260</v>
      </c>
      <c r="H2" s="8" t="s">
        <v>279</v>
      </c>
      <c r="I2" s="85" t="s">
        <v>280</v>
      </c>
      <c r="J2" s="86" t="s">
        <v>281</v>
      </c>
      <c r="K2" s="8" t="s">
        <v>11</v>
      </c>
      <c r="L2" s="6"/>
      <c r="M2" s="6"/>
      <c r="N2" s="6"/>
      <c r="O2" s="6"/>
      <c r="P2" s="15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3"/>
      <c r="B3" s="56"/>
      <c r="C3" s="3"/>
      <c r="D3" s="3"/>
      <c r="E3" s="3"/>
      <c r="F3" s="3">
        <f>COUNTA(F4:F207)</f>
        <v>160</v>
      </c>
      <c r="G3" s="3"/>
      <c r="H3" s="3">
        <f>COUNTIF(H4:H203,"True")
</f>
        <v>76</v>
      </c>
      <c r="I3" s="3"/>
      <c r="J3" s="87"/>
      <c r="K3" s="5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12" t="s">
        <v>13</v>
      </c>
      <c r="B4" s="58"/>
      <c r="C4" s="3"/>
      <c r="D4" s="3"/>
      <c r="E4" s="3"/>
      <c r="F4" s="14"/>
      <c r="G4" s="14"/>
      <c r="H4" s="14">
        <f>counta(H5:H11)</f>
        <v>7</v>
      </c>
      <c r="I4" s="14"/>
      <c r="J4" s="6"/>
      <c r="K4" s="3"/>
      <c r="L4" s="6"/>
      <c r="M4" s="6"/>
      <c r="N4" s="6"/>
      <c r="O4" s="6"/>
      <c r="P4" s="15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 outlineLevel="1">
      <c r="A5" s="11" t="s">
        <v>15</v>
      </c>
      <c r="B5" s="88" t="s">
        <v>16</v>
      </c>
      <c r="C5" s="3"/>
      <c r="D5" s="3"/>
      <c r="E5" s="89" t="s">
        <v>282</v>
      </c>
      <c r="F5" s="90" t="s">
        <v>283</v>
      </c>
      <c r="G5" s="18" t="b">
        <v>1</v>
      </c>
      <c r="H5" s="91" t="b">
        <v>1</v>
      </c>
      <c r="I5" s="34" t="s">
        <v>284</v>
      </c>
      <c r="J5" s="6"/>
      <c r="K5" s="3"/>
      <c r="L5" s="6"/>
      <c r="M5" s="6"/>
      <c r="N5" s="6"/>
      <c r="O5" s="6"/>
      <c r="P5" s="15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 outlineLevel="1">
      <c r="A6" s="3"/>
      <c r="B6" s="92" t="s">
        <v>285</v>
      </c>
      <c r="C6" s="3"/>
      <c r="D6" s="3"/>
      <c r="E6" s="89" t="s">
        <v>282</v>
      </c>
      <c r="F6" s="90" t="s">
        <v>283</v>
      </c>
      <c r="G6" s="18" t="b">
        <v>0</v>
      </c>
      <c r="H6" s="91" t="b">
        <v>1</v>
      </c>
      <c r="I6" s="34" t="s">
        <v>284</v>
      </c>
      <c r="J6" s="6"/>
      <c r="K6" s="3"/>
      <c r="L6" s="6"/>
      <c r="M6" s="15"/>
      <c r="N6" s="6"/>
      <c r="O6" s="6"/>
      <c r="P6" s="15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 outlineLevel="1">
      <c r="A7" s="3"/>
      <c r="B7" s="92" t="s">
        <v>286</v>
      </c>
      <c r="C7" s="3"/>
      <c r="D7" s="3"/>
      <c r="E7" s="89" t="s">
        <v>282</v>
      </c>
      <c r="F7" s="90" t="s">
        <v>283</v>
      </c>
      <c r="G7" s="18" t="b">
        <v>0</v>
      </c>
      <c r="H7" s="91" t="b">
        <v>1</v>
      </c>
      <c r="I7" s="34" t="s">
        <v>284</v>
      </c>
      <c r="J7" s="6"/>
      <c r="K7" s="3"/>
      <c r="L7" s="6"/>
      <c r="M7" s="15"/>
      <c r="N7" s="6"/>
      <c r="O7" s="6"/>
      <c r="P7" s="15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 outlineLevel="1">
      <c r="A8" s="3"/>
      <c r="B8" s="88" t="s">
        <v>20</v>
      </c>
      <c r="C8" s="3"/>
      <c r="D8" s="3"/>
      <c r="E8" s="89" t="s">
        <v>282</v>
      </c>
      <c r="F8" s="90" t="s">
        <v>283</v>
      </c>
      <c r="G8" s="18" t="b">
        <v>1</v>
      </c>
      <c r="H8" s="91" t="b">
        <v>1</v>
      </c>
      <c r="I8" s="34" t="s">
        <v>284</v>
      </c>
      <c r="J8" s="6"/>
      <c r="K8" s="3"/>
      <c r="L8" s="6"/>
      <c r="M8" s="15" t="s">
        <v>21</v>
      </c>
      <c r="N8" s="6"/>
      <c r="O8" s="6"/>
      <c r="P8" s="15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 outlineLevel="1">
      <c r="A9" s="3"/>
      <c r="B9" s="88" t="s">
        <v>23</v>
      </c>
      <c r="C9" s="3"/>
      <c r="D9" s="3"/>
      <c r="E9" s="89" t="s">
        <v>282</v>
      </c>
      <c r="F9" s="90" t="s">
        <v>283</v>
      </c>
      <c r="G9" s="18" t="b">
        <v>1</v>
      </c>
      <c r="H9" s="91" t="b">
        <v>1</v>
      </c>
      <c r="I9" s="34" t="s">
        <v>284</v>
      </c>
      <c r="J9" s="15"/>
      <c r="K9" s="11" t="s">
        <v>24</v>
      </c>
      <c r="L9" s="15" t="s">
        <v>24</v>
      </c>
      <c r="M9" s="6"/>
      <c r="N9" s="6"/>
      <c r="O9" s="6"/>
      <c r="P9" s="15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 outlineLevel="1">
      <c r="A10" s="3"/>
      <c r="B10" s="93" t="s">
        <v>26</v>
      </c>
      <c r="C10" s="3"/>
      <c r="D10" s="3"/>
      <c r="E10" s="89" t="s">
        <v>287</v>
      </c>
      <c r="F10" s="90" t="s">
        <v>265</v>
      </c>
      <c r="G10" s="18" t="b">
        <v>0</v>
      </c>
      <c r="H10" s="91" t="b">
        <v>0</v>
      </c>
      <c r="I10" s="34" t="s">
        <v>284</v>
      </c>
      <c r="J10" s="6"/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 outlineLevel="1">
      <c r="A11" s="3"/>
      <c r="B11" s="92" t="s">
        <v>288</v>
      </c>
      <c r="C11" s="3"/>
      <c r="D11" s="3"/>
      <c r="E11" s="89" t="s">
        <v>287</v>
      </c>
      <c r="F11" s="90" t="s">
        <v>265</v>
      </c>
      <c r="G11" s="18" t="b">
        <v>0</v>
      </c>
      <c r="H11" s="91" t="b">
        <v>0</v>
      </c>
      <c r="I11" s="34" t="s">
        <v>284</v>
      </c>
      <c r="J11" s="6"/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3"/>
      <c r="B12" s="56"/>
      <c r="C12" s="3"/>
      <c r="D12" s="3"/>
      <c r="E12" s="11"/>
      <c r="F12" s="14"/>
      <c r="G12" s="14"/>
      <c r="H12" s="14"/>
      <c r="I12" s="14"/>
      <c r="J12" s="15"/>
      <c r="K12" s="11" t="s">
        <v>31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2" t="s">
        <v>32</v>
      </c>
      <c r="B13" s="58"/>
      <c r="C13" s="3"/>
      <c r="D13" s="3"/>
      <c r="E13" s="3"/>
      <c r="F13" s="14"/>
      <c r="G13" s="14"/>
      <c r="H13" s="14">
        <f>Counta(H15:H122)</f>
        <v>97</v>
      </c>
      <c r="I13" s="14"/>
      <c r="J13" s="6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 outlineLevel="1">
      <c r="A14" s="11" t="s">
        <v>33</v>
      </c>
      <c r="B14" s="94" t="s">
        <v>289</v>
      </c>
      <c r="C14" s="3"/>
      <c r="D14" s="3"/>
      <c r="E14" s="11"/>
      <c r="F14" s="14"/>
      <c r="G14" s="14"/>
      <c r="H14" s="14"/>
      <c r="I14" s="14"/>
      <c r="J14" s="6"/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 outlineLevel="1">
      <c r="A15" s="11"/>
      <c r="B15" s="95" t="s">
        <v>290</v>
      </c>
      <c r="C15" s="3"/>
      <c r="D15" s="3"/>
      <c r="E15" s="89" t="s">
        <v>282</v>
      </c>
      <c r="F15" s="90" t="s">
        <v>283</v>
      </c>
      <c r="G15" s="18" t="b">
        <v>1</v>
      </c>
      <c r="H15" s="91" t="b">
        <v>1</v>
      </c>
      <c r="I15" s="34" t="s">
        <v>284</v>
      </c>
      <c r="J15" s="6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 outlineLevel="1">
      <c r="A16" s="11"/>
      <c r="B16" s="95" t="s">
        <v>291</v>
      </c>
      <c r="C16" s="3"/>
      <c r="D16" s="3"/>
      <c r="E16" s="89" t="s">
        <v>282</v>
      </c>
      <c r="F16" s="90" t="s">
        <v>283</v>
      </c>
      <c r="G16" s="18" t="b">
        <v>1</v>
      </c>
      <c r="H16" s="91" t="b">
        <v>1</v>
      </c>
      <c r="I16" s="34" t="s">
        <v>284</v>
      </c>
      <c r="J16" s="6"/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 outlineLevel="1">
      <c r="A17" s="11"/>
      <c r="B17" s="95" t="s">
        <v>292</v>
      </c>
      <c r="C17" s="3"/>
      <c r="D17" s="3"/>
      <c r="E17" s="89" t="s">
        <v>282</v>
      </c>
      <c r="F17" s="90" t="s">
        <v>283</v>
      </c>
      <c r="G17" s="18" t="b">
        <v>1</v>
      </c>
      <c r="H17" s="91" t="b">
        <v>1</v>
      </c>
      <c r="I17" s="34" t="s">
        <v>284</v>
      </c>
      <c r="J17" s="6"/>
      <c r="K17" s="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 outlineLevel="1">
      <c r="A18" s="11"/>
      <c r="B18" s="95" t="s">
        <v>293</v>
      </c>
      <c r="C18" s="3"/>
      <c r="D18" s="3"/>
      <c r="E18" s="89" t="s">
        <v>282</v>
      </c>
      <c r="F18" s="90" t="s">
        <v>283</v>
      </c>
      <c r="G18" s="18" t="b">
        <v>1</v>
      </c>
      <c r="H18" s="91" t="b">
        <v>1</v>
      </c>
      <c r="I18" s="34" t="s">
        <v>284</v>
      </c>
      <c r="J18" s="6"/>
      <c r="K18" s="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 outlineLevel="1">
      <c r="A19" s="11"/>
      <c r="B19" s="95" t="s">
        <v>294</v>
      </c>
      <c r="C19" s="3"/>
      <c r="D19" s="3"/>
      <c r="E19" s="89" t="s">
        <v>282</v>
      </c>
      <c r="F19" s="90" t="s">
        <v>283</v>
      </c>
      <c r="G19" s="18" t="b">
        <v>1</v>
      </c>
      <c r="H19" s="91" t="b">
        <v>1</v>
      </c>
      <c r="I19" s="34" t="s">
        <v>284</v>
      </c>
      <c r="J19" s="6"/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 outlineLevel="1">
      <c r="A20" s="11"/>
      <c r="B20" s="95" t="s">
        <v>295</v>
      </c>
      <c r="C20" s="3"/>
      <c r="D20" s="3"/>
      <c r="E20" s="89" t="s">
        <v>287</v>
      </c>
      <c r="F20" s="90" t="s">
        <v>296</v>
      </c>
      <c r="G20" s="18" t="b">
        <v>1</v>
      </c>
      <c r="H20" s="91" t="b">
        <v>0</v>
      </c>
      <c r="I20" s="34" t="s">
        <v>284</v>
      </c>
      <c r="J20" s="6"/>
      <c r="K20" s="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 outlineLevel="1">
      <c r="A21" s="11"/>
      <c r="B21" s="95" t="s">
        <v>297</v>
      </c>
      <c r="C21" s="3"/>
      <c r="D21" s="3"/>
      <c r="E21" s="89" t="s">
        <v>287</v>
      </c>
      <c r="F21" s="90" t="s">
        <v>296</v>
      </c>
      <c r="G21" s="18" t="b">
        <v>1</v>
      </c>
      <c r="H21" s="91" t="b">
        <v>0</v>
      </c>
      <c r="I21" s="34" t="s">
        <v>284</v>
      </c>
      <c r="J21" s="6"/>
      <c r="K21" s="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 outlineLevel="1">
      <c r="A22" s="11"/>
      <c r="B22" s="58"/>
      <c r="C22" s="3"/>
      <c r="D22" s="3"/>
      <c r="E22" s="11"/>
      <c r="F22" s="14"/>
      <c r="G22" s="14"/>
      <c r="H22" s="14"/>
      <c r="I22" s="14"/>
      <c r="J22" s="6"/>
      <c r="K22" s="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 outlineLevel="1">
      <c r="A23" s="11"/>
      <c r="B23" s="94" t="s">
        <v>298</v>
      </c>
      <c r="C23" s="3"/>
      <c r="D23" s="3"/>
      <c r="E23" s="11"/>
      <c r="F23" s="14"/>
      <c r="G23" s="14"/>
      <c r="H23" s="14"/>
      <c r="I23" s="14"/>
      <c r="J23" s="6"/>
      <c r="K23" s="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 outlineLevel="1">
      <c r="A24" s="3"/>
      <c r="B24" s="60" t="s">
        <v>35</v>
      </c>
      <c r="C24" s="3"/>
      <c r="D24" s="3"/>
      <c r="E24" s="89" t="s">
        <v>282</v>
      </c>
      <c r="F24" s="90" t="s">
        <v>283</v>
      </c>
      <c r="G24" s="18" t="b">
        <v>1</v>
      </c>
      <c r="H24" s="91" t="b">
        <v>1</v>
      </c>
      <c r="I24" s="34" t="s">
        <v>284</v>
      </c>
      <c r="J24" s="6"/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 outlineLevel="1">
      <c r="A25" s="3"/>
      <c r="B25" s="60" t="s">
        <v>36</v>
      </c>
      <c r="C25" s="3"/>
      <c r="D25" s="3"/>
      <c r="E25" s="89" t="s">
        <v>282</v>
      </c>
      <c r="F25" s="90" t="s">
        <v>283</v>
      </c>
      <c r="G25" s="18" t="b">
        <v>1</v>
      </c>
      <c r="H25" s="91" t="b">
        <v>1</v>
      </c>
      <c r="I25" s="34" t="s">
        <v>284</v>
      </c>
      <c r="J25" s="6"/>
      <c r="K25" s="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 outlineLevel="1">
      <c r="A26" s="3"/>
      <c r="B26" s="60" t="s">
        <v>37</v>
      </c>
      <c r="C26" s="3"/>
      <c r="D26" s="3"/>
      <c r="E26" s="89" t="s">
        <v>282</v>
      </c>
      <c r="F26" s="90" t="s">
        <v>283</v>
      </c>
      <c r="G26" s="17" t="b">
        <v>1</v>
      </c>
      <c r="H26" s="91" t="b">
        <v>1</v>
      </c>
      <c r="I26" s="34" t="s">
        <v>284</v>
      </c>
      <c r="J26" s="6"/>
      <c r="K26" s="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 outlineLevel="1">
      <c r="A27" s="3"/>
      <c r="B27" s="95" t="s">
        <v>299</v>
      </c>
      <c r="C27" s="3"/>
      <c r="D27" s="3"/>
      <c r="E27" s="89" t="s">
        <v>282</v>
      </c>
      <c r="F27" s="90" t="s">
        <v>283</v>
      </c>
      <c r="G27" s="18" t="b">
        <v>1</v>
      </c>
      <c r="H27" s="91" t="b">
        <v>1</v>
      </c>
      <c r="I27" s="34" t="s">
        <v>284</v>
      </c>
      <c r="J27" s="6"/>
      <c r="K27" s="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 outlineLevel="1">
      <c r="A28" s="3"/>
      <c r="B28" s="95" t="s">
        <v>300</v>
      </c>
      <c r="C28" s="3"/>
      <c r="D28" s="3"/>
      <c r="E28" s="89" t="s">
        <v>282</v>
      </c>
      <c r="F28" s="90" t="s">
        <v>283</v>
      </c>
      <c r="G28" s="18" t="b">
        <v>1</v>
      </c>
      <c r="H28" s="91" t="b">
        <v>1</v>
      </c>
      <c r="I28" s="34" t="s">
        <v>284</v>
      </c>
      <c r="J28" s="6"/>
      <c r="K28" s="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 outlineLevel="1">
      <c r="A29" s="3"/>
      <c r="B29" s="95" t="s">
        <v>301</v>
      </c>
      <c r="C29" s="3"/>
      <c r="D29" s="3"/>
      <c r="E29" s="89" t="s">
        <v>282</v>
      </c>
      <c r="F29" s="90" t="s">
        <v>283</v>
      </c>
      <c r="G29" s="18" t="b">
        <v>1</v>
      </c>
      <c r="H29" s="91" t="b">
        <v>1</v>
      </c>
      <c r="I29" s="34" t="s">
        <v>284</v>
      </c>
      <c r="J29" s="6"/>
      <c r="K29" s="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 outlineLevel="1">
      <c r="A30" s="3"/>
      <c r="B30" s="95" t="s">
        <v>302</v>
      </c>
      <c r="C30" s="3"/>
      <c r="D30" s="3"/>
      <c r="E30" s="89" t="s">
        <v>282</v>
      </c>
      <c r="F30" s="90" t="s">
        <v>283</v>
      </c>
      <c r="G30" s="18" t="b">
        <v>1</v>
      </c>
      <c r="H30" s="91" t="b">
        <v>1</v>
      </c>
      <c r="I30" s="34" t="s">
        <v>284</v>
      </c>
      <c r="J30" s="6"/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 outlineLevel="1">
      <c r="A31" s="3"/>
      <c r="B31" s="95" t="s">
        <v>303</v>
      </c>
      <c r="C31" s="3"/>
      <c r="D31" s="3"/>
      <c r="E31" s="89" t="s">
        <v>282</v>
      </c>
      <c r="F31" s="90" t="s">
        <v>283</v>
      </c>
      <c r="G31" s="18" t="b">
        <v>1</v>
      </c>
      <c r="H31" s="91" t="b">
        <v>1</v>
      </c>
      <c r="I31" s="34" t="s">
        <v>284</v>
      </c>
      <c r="J31" s="6"/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 outlineLevel="1">
      <c r="A32" s="3"/>
      <c r="B32" s="95" t="s">
        <v>304</v>
      </c>
      <c r="C32" s="3"/>
      <c r="D32" s="3"/>
      <c r="E32" s="89" t="s">
        <v>282</v>
      </c>
      <c r="F32" s="90" t="s">
        <v>283</v>
      </c>
      <c r="G32" s="18" t="b">
        <v>1</v>
      </c>
      <c r="H32" s="91" t="b">
        <v>1</v>
      </c>
      <c r="I32" s="34" t="s">
        <v>284</v>
      </c>
      <c r="J32" s="6"/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 outlineLevel="1">
      <c r="A33" s="3"/>
      <c r="B33" s="95" t="s">
        <v>305</v>
      </c>
      <c r="C33" s="3"/>
      <c r="D33" s="3"/>
      <c r="E33" s="89" t="s">
        <v>282</v>
      </c>
      <c r="F33" s="90" t="s">
        <v>283</v>
      </c>
      <c r="G33" s="18" t="b">
        <v>1</v>
      </c>
      <c r="H33" s="91" t="b">
        <v>1</v>
      </c>
      <c r="I33" s="34" t="s">
        <v>284</v>
      </c>
      <c r="J33" s="6"/>
      <c r="K33" s="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 outlineLevel="1">
      <c r="A34" s="3"/>
      <c r="B34" s="95" t="s">
        <v>306</v>
      </c>
      <c r="C34" s="3"/>
      <c r="D34" s="3"/>
      <c r="E34" s="89" t="s">
        <v>282</v>
      </c>
      <c r="F34" s="90" t="s">
        <v>283</v>
      </c>
      <c r="G34" s="18" t="b">
        <v>1</v>
      </c>
      <c r="H34" s="91" t="b">
        <v>1</v>
      </c>
      <c r="I34" s="34" t="s">
        <v>284</v>
      </c>
      <c r="J34" s="6"/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 outlineLevel="1">
      <c r="A35" s="3"/>
      <c r="B35" s="95" t="s">
        <v>307</v>
      </c>
      <c r="C35" s="3"/>
      <c r="D35" s="3"/>
      <c r="E35" s="89" t="s">
        <v>282</v>
      </c>
      <c r="F35" s="90" t="s">
        <v>283</v>
      </c>
      <c r="G35" s="18" t="b">
        <v>1</v>
      </c>
      <c r="H35" s="91" t="b">
        <v>1</v>
      </c>
      <c r="I35" s="34" t="s">
        <v>284</v>
      </c>
      <c r="J35" s="6"/>
      <c r="K35" s="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 outlineLevel="1">
      <c r="A36" s="3"/>
      <c r="B36" s="60" t="s">
        <v>42</v>
      </c>
      <c r="C36" s="3"/>
      <c r="D36" s="3"/>
      <c r="E36" s="89" t="s">
        <v>282</v>
      </c>
      <c r="F36" s="90" t="s">
        <v>283</v>
      </c>
      <c r="G36" s="18" t="b">
        <v>1</v>
      </c>
      <c r="H36" s="91" t="b">
        <v>1</v>
      </c>
      <c r="I36" s="34" t="s">
        <v>284</v>
      </c>
      <c r="J36" s="6"/>
      <c r="K36" s="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 outlineLevel="1">
      <c r="A37" s="3"/>
      <c r="B37" s="92" t="s">
        <v>308</v>
      </c>
      <c r="C37" s="3"/>
      <c r="D37" s="3"/>
      <c r="E37" s="89" t="s">
        <v>282</v>
      </c>
      <c r="F37" s="90" t="s">
        <v>283</v>
      </c>
      <c r="G37" s="18" t="b">
        <v>1</v>
      </c>
      <c r="H37" s="91" t="b">
        <v>1</v>
      </c>
      <c r="I37" s="34" t="s">
        <v>284</v>
      </c>
      <c r="J37" s="6"/>
      <c r="K37" s="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 outlineLevel="1">
      <c r="A38" s="3"/>
      <c r="B38" s="88" t="s">
        <v>309</v>
      </c>
      <c r="C38" s="3"/>
      <c r="D38" s="3"/>
      <c r="E38" s="89" t="s">
        <v>282</v>
      </c>
      <c r="F38" s="90" t="s">
        <v>283</v>
      </c>
      <c r="G38" s="18" t="b">
        <v>1</v>
      </c>
      <c r="H38" s="91" t="b">
        <v>1</v>
      </c>
      <c r="I38" s="34" t="s">
        <v>284</v>
      </c>
      <c r="J38" s="6"/>
      <c r="K38" s="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 outlineLevel="1">
      <c r="A39" s="3"/>
      <c r="B39" s="92" t="s">
        <v>310</v>
      </c>
      <c r="C39" s="3"/>
      <c r="D39" s="3"/>
      <c r="E39" s="89" t="s">
        <v>287</v>
      </c>
      <c r="F39" s="90" t="s">
        <v>283</v>
      </c>
      <c r="G39" s="18" t="b">
        <v>1</v>
      </c>
      <c r="H39" s="91" t="b">
        <v>0</v>
      </c>
      <c r="I39" s="34" t="s">
        <v>284</v>
      </c>
      <c r="J39" s="6"/>
      <c r="K39" s="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 outlineLevel="1">
      <c r="A40" s="3"/>
      <c r="B40" s="58"/>
      <c r="C40" s="3"/>
      <c r="D40" s="3"/>
      <c r="E40" s="3"/>
      <c r="F40" s="3"/>
      <c r="G40" s="18"/>
      <c r="H40" s="3"/>
      <c r="I40" s="3"/>
      <c r="J40" s="6"/>
      <c r="K40" s="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 outlineLevel="1">
      <c r="A41" s="3"/>
      <c r="B41" s="94" t="s">
        <v>311</v>
      </c>
      <c r="C41" s="3"/>
      <c r="D41" s="3"/>
      <c r="E41" s="3"/>
      <c r="F41" s="3"/>
      <c r="G41" s="18"/>
      <c r="H41" s="3"/>
      <c r="I41" s="3"/>
      <c r="J41" s="6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 outlineLevel="1">
      <c r="A42" s="3"/>
      <c r="B42" s="92" t="s">
        <v>312</v>
      </c>
      <c r="C42" s="3"/>
      <c r="D42" s="3"/>
      <c r="E42" s="89" t="s">
        <v>282</v>
      </c>
      <c r="F42" s="90" t="s">
        <v>283</v>
      </c>
      <c r="G42" s="18" t="b">
        <v>1</v>
      </c>
      <c r="H42" s="91" t="b">
        <v>1</v>
      </c>
      <c r="I42" s="34" t="s">
        <v>284</v>
      </c>
      <c r="J42" s="6"/>
      <c r="K42" s="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 outlineLevel="1">
      <c r="A43" s="3"/>
      <c r="B43" s="95" t="s">
        <v>313</v>
      </c>
      <c r="C43" s="3"/>
      <c r="D43" s="3"/>
      <c r="E43" s="89" t="s">
        <v>282</v>
      </c>
      <c r="F43" s="90" t="s">
        <v>283</v>
      </c>
      <c r="G43" s="18" t="b">
        <v>1</v>
      </c>
      <c r="H43" s="91" t="b">
        <v>1</v>
      </c>
      <c r="I43" s="34" t="s">
        <v>284</v>
      </c>
      <c r="J43" s="6"/>
      <c r="K43" s="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 outlineLevel="1">
      <c r="A44" s="3"/>
      <c r="B44" s="92" t="s">
        <v>314</v>
      </c>
      <c r="C44" s="3"/>
      <c r="D44" s="3"/>
      <c r="E44" s="89" t="s">
        <v>282</v>
      </c>
      <c r="F44" s="90" t="s">
        <v>283</v>
      </c>
      <c r="G44" s="18" t="b">
        <v>1</v>
      </c>
      <c r="H44" s="91" t="b">
        <v>1</v>
      </c>
      <c r="I44" s="34" t="s">
        <v>284</v>
      </c>
      <c r="J44" s="6"/>
      <c r="K44" s="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 outlineLevel="1">
      <c r="A45" s="3"/>
      <c r="B45" s="92" t="s">
        <v>315</v>
      </c>
      <c r="C45" s="3"/>
      <c r="D45" s="3"/>
      <c r="E45" s="89" t="s">
        <v>287</v>
      </c>
      <c r="F45" s="90" t="s">
        <v>296</v>
      </c>
      <c r="G45" s="18" t="b">
        <v>1</v>
      </c>
      <c r="H45" s="91" t="b">
        <v>0</v>
      </c>
      <c r="I45" s="34" t="s">
        <v>284</v>
      </c>
      <c r="J45" s="6"/>
      <c r="K45" s="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 outlineLevel="1">
      <c r="A46" s="3"/>
      <c r="B46" s="92" t="s">
        <v>316</v>
      </c>
      <c r="C46" s="3"/>
      <c r="D46" s="3"/>
      <c r="E46" s="89" t="s">
        <v>287</v>
      </c>
      <c r="F46" s="90" t="s">
        <v>296</v>
      </c>
      <c r="G46" s="18" t="b">
        <v>1</v>
      </c>
      <c r="H46" s="91" t="b">
        <v>0</v>
      </c>
      <c r="I46" s="34" t="s">
        <v>284</v>
      </c>
      <c r="J46" s="6"/>
      <c r="K46" s="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 outlineLevel="1">
      <c r="A47" s="3"/>
      <c r="B47" s="58"/>
      <c r="C47" s="3"/>
      <c r="D47" s="3"/>
      <c r="E47" s="3"/>
      <c r="F47" s="14"/>
      <c r="G47" s="14"/>
      <c r="H47" s="14"/>
      <c r="I47" s="14"/>
      <c r="J47" s="6"/>
      <c r="K47" s="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 outlineLevel="1">
      <c r="A48" s="3"/>
      <c r="B48" s="94" t="s">
        <v>317</v>
      </c>
      <c r="C48" s="3"/>
      <c r="D48" s="3"/>
      <c r="E48" s="3"/>
      <c r="F48" s="14"/>
      <c r="G48" s="14"/>
      <c r="H48" s="14"/>
      <c r="I48" s="14"/>
      <c r="J48" s="6"/>
      <c r="K48" s="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 outlineLevel="1">
      <c r="A49" s="3"/>
      <c r="B49" s="88" t="s">
        <v>59</v>
      </c>
      <c r="C49" s="3"/>
      <c r="D49" s="3"/>
      <c r="E49" s="89" t="s">
        <v>282</v>
      </c>
      <c r="F49" s="90" t="s">
        <v>283</v>
      </c>
      <c r="G49" s="18" t="b">
        <v>1</v>
      </c>
      <c r="H49" s="91" t="b">
        <v>1</v>
      </c>
      <c r="I49" s="34" t="s">
        <v>284</v>
      </c>
      <c r="J49" s="6"/>
      <c r="K49" s="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 outlineLevel="1">
      <c r="A50" s="3"/>
      <c r="B50" s="92" t="s">
        <v>318</v>
      </c>
      <c r="C50" s="3"/>
      <c r="D50" s="3"/>
      <c r="E50" s="89" t="s">
        <v>282</v>
      </c>
      <c r="F50" s="90" t="s">
        <v>283</v>
      </c>
      <c r="G50" s="18" t="b">
        <v>1</v>
      </c>
      <c r="H50" s="91" t="b">
        <v>1</v>
      </c>
      <c r="I50" s="34" t="s">
        <v>284</v>
      </c>
      <c r="J50" s="6"/>
      <c r="K50" s="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 outlineLevel="1">
      <c r="A51" s="3"/>
      <c r="B51" s="92" t="s">
        <v>115</v>
      </c>
      <c r="C51" s="3"/>
      <c r="D51" s="3"/>
      <c r="E51" s="89" t="s">
        <v>282</v>
      </c>
      <c r="F51" s="90" t="s">
        <v>283</v>
      </c>
      <c r="G51" s="18" t="b">
        <v>1</v>
      </c>
      <c r="H51" s="91" t="b">
        <v>1</v>
      </c>
      <c r="I51" s="34" t="s">
        <v>284</v>
      </c>
      <c r="J51" s="6"/>
      <c r="K51" s="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 outlineLevel="1">
      <c r="A52" s="3"/>
      <c r="B52" s="88" t="s">
        <v>319</v>
      </c>
      <c r="C52" s="3"/>
      <c r="D52" s="3"/>
      <c r="E52" s="89" t="s">
        <v>282</v>
      </c>
      <c r="F52" s="90" t="s">
        <v>283</v>
      </c>
      <c r="G52" s="18" t="b">
        <v>1</v>
      </c>
      <c r="H52" s="91" t="b">
        <v>1</v>
      </c>
      <c r="I52" s="34" t="s">
        <v>284</v>
      </c>
      <c r="J52" s="6"/>
      <c r="K52" s="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 outlineLevel="1">
      <c r="A53" s="3"/>
      <c r="B53" s="92" t="s">
        <v>320</v>
      </c>
      <c r="C53" s="3"/>
      <c r="D53" s="3"/>
      <c r="E53" s="89" t="s">
        <v>282</v>
      </c>
      <c r="F53" s="90" t="s">
        <v>283</v>
      </c>
      <c r="G53" s="18" t="b">
        <v>1</v>
      </c>
      <c r="H53" s="91" t="b">
        <v>1</v>
      </c>
      <c r="I53" s="34" t="s">
        <v>284</v>
      </c>
      <c r="J53" s="6"/>
      <c r="K53" s="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 outlineLevel="1">
      <c r="A54" s="3"/>
      <c r="B54" s="92" t="s">
        <v>321</v>
      </c>
      <c r="C54" s="3"/>
      <c r="D54" s="3"/>
      <c r="E54" s="89" t="s">
        <v>282</v>
      </c>
      <c r="F54" s="90" t="s">
        <v>283</v>
      </c>
      <c r="G54" s="18" t="b">
        <v>1</v>
      </c>
      <c r="H54" s="91" t="b">
        <v>1</v>
      </c>
      <c r="I54" s="34" t="s">
        <v>284</v>
      </c>
      <c r="J54" s="6"/>
      <c r="K54" s="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 outlineLevel="1">
      <c r="A55" s="3"/>
      <c r="B55" s="92" t="s">
        <v>322</v>
      </c>
      <c r="C55" s="3"/>
      <c r="D55" s="3"/>
      <c r="E55" s="89" t="s">
        <v>282</v>
      </c>
      <c r="F55" s="90" t="s">
        <v>283</v>
      </c>
      <c r="G55" s="18" t="b">
        <v>1</v>
      </c>
      <c r="H55" s="91" t="b">
        <v>1</v>
      </c>
      <c r="I55" s="34" t="s">
        <v>284</v>
      </c>
      <c r="J55" s="6"/>
      <c r="K55" s="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 outlineLevel="1">
      <c r="A56" s="3"/>
      <c r="B56" s="92" t="s">
        <v>323</v>
      </c>
      <c r="C56" s="3"/>
      <c r="D56" s="3"/>
      <c r="E56" s="89" t="s">
        <v>282</v>
      </c>
      <c r="F56" s="90" t="s">
        <v>283</v>
      </c>
      <c r="G56" s="18" t="b">
        <v>1</v>
      </c>
      <c r="H56" s="91" t="b">
        <v>1</v>
      </c>
      <c r="I56" s="34" t="s">
        <v>284</v>
      </c>
      <c r="J56" s="6"/>
      <c r="K56" s="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 outlineLevel="1">
      <c r="A57" s="3"/>
      <c r="B57" s="92" t="s">
        <v>324</v>
      </c>
      <c r="C57" s="3"/>
      <c r="D57" s="3"/>
      <c r="E57" s="89" t="s">
        <v>282</v>
      </c>
      <c r="F57" s="90" t="s">
        <v>283</v>
      </c>
      <c r="G57" s="18" t="b">
        <v>0</v>
      </c>
      <c r="H57" s="91" t="b">
        <v>1</v>
      </c>
      <c r="I57" s="34" t="s">
        <v>284</v>
      </c>
      <c r="J57" s="3"/>
      <c r="K57" s="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 outlineLevel="1">
      <c r="A58" s="3"/>
      <c r="B58" s="92" t="s">
        <v>325</v>
      </c>
      <c r="C58" s="3"/>
      <c r="D58" s="3"/>
      <c r="E58" s="89" t="s">
        <v>282</v>
      </c>
      <c r="F58" s="90" t="s">
        <v>283</v>
      </c>
      <c r="G58" s="18" t="b">
        <v>0</v>
      </c>
      <c r="H58" s="91" t="b">
        <v>1</v>
      </c>
      <c r="I58" s="34" t="s">
        <v>284</v>
      </c>
      <c r="J58" s="3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 outlineLevel="1">
      <c r="A59" s="3"/>
      <c r="B59" s="92" t="s">
        <v>326</v>
      </c>
      <c r="C59" s="3"/>
      <c r="D59" s="3"/>
      <c r="E59" s="89" t="s">
        <v>282</v>
      </c>
      <c r="F59" s="90" t="s">
        <v>283</v>
      </c>
      <c r="G59" s="18" t="b">
        <v>0</v>
      </c>
      <c r="H59" s="91" t="b">
        <v>1</v>
      </c>
      <c r="I59" s="34" t="s">
        <v>284</v>
      </c>
      <c r="J59" s="3"/>
      <c r="K59" s="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 outlineLevel="1">
      <c r="A60" s="3"/>
      <c r="B60" s="60" t="s">
        <v>58</v>
      </c>
      <c r="C60" s="3"/>
      <c r="D60" s="3"/>
      <c r="E60" s="89" t="s">
        <v>282</v>
      </c>
      <c r="F60" s="90" t="s">
        <v>283</v>
      </c>
      <c r="G60" s="18" t="b">
        <v>1</v>
      </c>
      <c r="H60" s="91" t="b">
        <v>1</v>
      </c>
      <c r="I60" s="34" t="s">
        <v>284</v>
      </c>
      <c r="J60" s="6"/>
      <c r="K60" s="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 outlineLevel="1">
      <c r="A61" s="3"/>
      <c r="B61" s="92" t="s">
        <v>327</v>
      </c>
      <c r="C61" s="3"/>
      <c r="D61" s="3"/>
      <c r="E61" s="89" t="s">
        <v>282</v>
      </c>
      <c r="F61" s="90" t="s">
        <v>283</v>
      </c>
      <c r="G61" s="18" t="b">
        <v>1</v>
      </c>
      <c r="H61" s="91" t="b">
        <v>1</v>
      </c>
      <c r="I61" s="34" t="s">
        <v>284</v>
      </c>
      <c r="J61" s="6"/>
      <c r="K61" s="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 outlineLevel="1">
      <c r="A62" s="3"/>
      <c r="B62" s="92" t="s">
        <v>328</v>
      </c>
      <c r="C62" s="3"/>
      <c r="D62" s="3"/>
      <c r="E62" s="89" t="s">
        <v>287</v>
      </c>
      <c r="F62" s="90" t="s">
        <v>283</v>
      </c>
      <c r="G62" s="18" t="b">
        <v>1</v>
      </c>
      <c r="H62" s="91" t="b">
        <v>0</v>
      </c>
      <c r="I62" s="34" t="s">
        <v>284</v>
      </c>
      <c r="J62" s="6"/>
      <c r="K62" s="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 outlineLevel="1">
      <c r="A63" s="3"/>
      <c r="B63" s="60" t="s">
        <v>329</v>
      </c>
      <c r="C63" s="3"/>
      <c r="D63" s="3"/>
      <c r="E63" s="89" t="s">
        <v>287</v>
      </c>
      <c r="F63" s="90" t="s">
        <v>283</v>
      </c>
      <c r="G63" s="18"/>
      <c r="H63" s="91" t="b">
        <v>0</v>
      </c>
      <c r="I63" s="34" t="s">
        <v>284</v>
      </c>
      <c r="J63" s="6"/>
      <c r="K63" s="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 outlineLevel="1">
      <c r="A64" s="3"/>
      <c r="B64" s="95" t="s">
        <v>330</v>
      </c>
      <c r="C64" s="3"/>
      <c r="D64" s="3"/>
      <c r="E64" s="89" t="s">
        <v>287</v>
      </c>
      <c r="F64" s="90" t="s">
        <v>265</v>
      </c>
      <c r="G64" s="18" t="b">
        <v>0</v>
      </c>
      <c r="H64" s="91" t="b">
        <v>0</v>
      </c>
      <c r="I64" s="34" t="s">
        <v>284</v>
      </c>
      <c r="J64" s="6"/>
      <c r="K64" s="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 outlineLevel="1">
      <c r="A65" s="3"/>
      <c r="B65" s="95" t="s">
        <v>331</v>
      </c>
      <c r="C65" s="3"/>
      <c r="D65" s="3"/>
      <c r="E65" s="89" t="s">
        <v>282</v>
      </c>
      <c r="F65" s="90" t="s">
        <v>283</v>
      </c>
      <c r="G65" s="18" t="b">
        <v>0</v>
      </c>
      <c r="H65" s="91" t="b">
        <v>1</v>
      </c>
      <c r="I65" s="34" t="s">
        <v>284</v>
      </c>
      <c r="J65" s="6"/>
      <c r="K65" s="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 outlineLevel="1">
      <c r="A66" s="3"/>
      <c r="B66" s="95" t="s">
        <v>332</v>
      </c>
      <c r="C66" s="3"/>
      <c r="D66" s="3"/>
      <c r="E66" s="89" t="s">
        <v>282</v>
      </c>
      <c r="F66" s="90" t="s">
        <v>283</v>
      </c>
      <c r="G66" s="18" t="b">
        <v>1</v>
      </c>
      <c r="H66" s="91" t="b">
        <v>1</v>
      </c>
      <c r="I66" s="34" t="s">
        <v>284</v>
      </c>
      <c r="J66" s="6"/>
      <c r="K66" s="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 outlineLevel="1">
      <c r="A67" s="3"/>
      <c r="B67" s="95" t="s">
        <v>333</v>
      </c>
      <c r="C67" s="3"/>
      <c r="D67" s="3"/>
      <c r="E67" s="89" t="s">
        <v>287</v>
      </c>
      <c r="F67" s="90" t="s">
        <v>283</v>
      </c>
      <c r="G67" s="18" t="b">
        <v>1</v>
      </c>
      <c r="H67" s="91" t="b">
        <v>0</v>
      </c>
      <c r="I67" s="34" t="s">
        <v>284</v>
      </c>
      <c r="J67" s="6"/>
      <c r="K67" s="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 outlineLevel="1">
      <c r="A68" s="3"/>
      <c r="B68" s="95" t="s">
        <v>334</v>
      </c>
      <c r="C68" s="3"/>
      <c r="D68" s="3"/>
      <c r="E68" s="89" t="s">
        <v>287</v>
      </c>
      <c r="F68" s="90" t="s">
        <v>283</v>
      </c>
      <c r="G68" s="18" t="b">
        <v>1</v>
      </c>
      <c r="H68" s="91" t="b">
        <v>0</v>
      </c>
      <c r="I68" s="34" t="s">
        <v>284</v>
      </c>
      <c r="J68" s="6"/>
      <c r="K68" s="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 outlineLevel="1">
      <c r="A69" s="3"/>
      <c r="B69" s="95" t="s">
        <v>335</v>
      </c>
      <c r="C69" s="3"/>
      <c r="D69" s="3"/>
      <c r="E69" s="89" t="s">
        <v>282</v>
      </c>
      <c r="F69" s="90" t="s">
        <v>283</v>
      </c>
      <c r="G69" s="18" t="b">
        <v>1</v>
      </c>
      <c r="H69" s="91" t="b">
        <v>1</v>
      </c>
      <c r="I69" s="34" t="s">
        <v>284</v>
      </c>
      <c r="J69" s="6"/>
      <c r="K69" s="3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 outlineLevel="1">
      <c r="A70" s="3"/>
      <c r="B70" s="95" t="s">
        <v>336</v>
      </c>
      <c r="C70" s="3"/>
      <c r="D70" s="3"/>
      <c r="E70" s="89" t="s">
        <v>282</v>
      </c>
      <c r="F70" s="90" t="s">
        <v>283</v>
      </c>
      <c r="G70" s="18" t="b">
        <v>1</v>
      </c>
      <c r="H70" s="91" t="b">
        <v>1</v>
      </c>
      <c r="I70" s="34" t="s">
        <v>284</v>
      </c>
      <c r="J70" s="6"/>
      <c r="K70" s="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 outlineLevel="1">
      <c r="A71" s="3"/>
      <c r="B71" s="95" t="s">
        <v>337</v>
      </c>
      <c r="C71" s="3"/>
      <c r="D71" s="3"/>
      <c r="E71" s="89" t="s">
        <v>287</v>
      </c>
      <c r="F71" s="90" t="s">
        <v>283</v>
      </c>
      <c r="G71" s="18" t="b">
        <v>1</v>
      </c>
      <c r="H71" s="91" t="b">
        <v>0</v>
      </c>
      <c r="I71" s="34" t="s">
        <v>284</v>
      </c>
      <c r="J71" s="6"/>
      <c r="K71" s="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 outlineLevel="1">
      <c r="A72" s="3"/>
      <c r="B72" s="95" t="s">
        <v>338</v>
      </c>
      <c r="C72" s="3"/>
      <c r="D72" s="3"/>
      <c r="E72" s="89" t="s">
        <v>287</v>
      </c>
      <c r="F72" s="90" t="s">
        <v>283</v>
      </c>
      <c r="G72" s="18" t="b">
        <v>1</v>
      </c>
      <c r="H72" s="91" t="b">
        <v>0</v>
      </c>
      <c r="I72" s="34" t="s">
        <v>284</v>
      </c>
      <c r="J72" s="6"/>
      <c r="K72" s="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 outlineLevel="1">
      <c r="A73" s="3"/>
      <c r="B73" s="92" t="s">
        <v>339</v>
      </c>
      <c r="C73" s="3"/>
      <c r="D73" s="3"/>
      <c r="E73" s="89" t="s">
        <v>287</v>
      </c>
      <c r="F73" s="90" t="s">
        <v>265</v>
      </c>
      <c r="G73" s="18" t="b">
        <v>1</v>
      </c>
      <c r="H73" s="91" t="b">
        <v>0</v>
      </c>
      <c r="I73" s="34" t="s">
        <v>284</v>
      </c>
      <c r="J73" s="6"/>
      <c r="K73" s="3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 outlineLevel="1">
      <c r="A74" s="3"/>
      <c r="B74" s="92" t="s">
        <v>340</v>
      </c>
      <c r="C74" s="3"/>
      <c r="D74" s="3"/>
      <c r="E74" s="89" t="s">
        <v>287</v>
      </c>
      <c r="F74" s="90" t="s">
        <v>265</v>
      </c>
      <c r="G74" s="18" t="b">
        <v>1</v>
      </c>
      <c r="H74" s="91" t="b">
        <v>0</v>
      </c>
      <c r="I74" s="34" t="s">
        <v>284</v>
      </c>
      <c r="J74" s="6"/>
      <c r="K74" s="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 outlineLevel="1">
      <c r="A75" s="3"/>
      <c r="B75" s="92" t="s">
        <v>341</v>
      </c>
      <c r="C75" s="3"/>
      <c r="D75" s="3"/>
      <c r="E75" s="89" t="s">
        <v>287</v>
      </c>
      <c r="F75" s="90" t="s">
        <v>283</v>
      </c>
      <c r="G75" s="18"/>
      <c r="H75" s="91" t="b">
        <v>0</v>
      </c>
      <c r="I75" s="34" t="s">
        <v>284</v>
      </c>
      <c r="J75" s="6"/>
      <c r="K75" s="3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 outlineLevel="1">
      <c r="A76" s="3"/>
      <c r="B76" s="92" t="s">
        <v>342</v>
      </c>
      <c r="C76" s="3"/>
      <c r="D76" s="3"/>
      <c r="E76" s="89" t="s">
        <v>287</v>
      </c>
      <c r="F76" s="90" t="s">
        <v>283</v>
      </c>
      <c r="G76" s="18"/>
      <c r="H76" s="91" t="b">
        <v>0</v>
      </c>
      <c r="I76" s="34" t="s">
        <v>284</v>
      </c>
      <c r="J76" s="6"/>
      <c r="K76" s="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 outlineLevel="1">
      <c r="A77" s="3"/>
      <c r="B77" s="92" t="s">
        <v>343</v>
      </c>
      <c r="C77" s="3"/>
      <c r="D77" s="3"/>
      <c r="E77" s="89" t="s">
        <v>282</v>
      </c>
      <c r="F77" s="90" t="s">
        <v>283</v>
      </c>
      <c r="G77" s="18"/>
      <c r="H77" s="91" t="b">
        <v>1</v>
      </c>
      <c r="I77" s="34" t="s">
        <v>284</v>
      </c>
      <c r="J77" s="6"/>
      <c r="K77" s="3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 outlineLevel="1">
      <c r="A78" s="3"/>
      <c r="B78" s="92" t="s">
        <v>344</v>
      </c>
      <c r="C78" s="3"/>
      <c r="D78" s="3"/>
      <c r="E78" s="96" t="s">
        <v>287</v>
      </c>
      <c r="F78" s="97" t="s">
        <v>283</v>
      </c>
      <c r="G78" s="17" t="b">
        <v>1</v>
      </c>
      <c r="H78" s="98" t="b">
        <v>0</v>
      </c>
      <c r="I78" s="34" t="s">
        <v>284</v>
      </c>
      <c r="J78" s="6"/>
      <c r="K78" s="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 outlineLevel="1">
      <c r="A79" s="3"/>
      <c r="B79" s="92" t="s">
        <v>345</v>
      </c>
      <c r="C79" s="3"/>
      <c r="D79" s="3"/>
      <c r="E79" s="96" t="s">
        <v>287</v>
      </c>
      <c r="F79" s="97" t="s">
        <v>283</v>
      </c>
      <c r="G79" s="17" t="b">
        <v>1</v>
      </c>
      <c r="H79" s="98" t="b">
        <v>0</v>
      </c>
      <c r="I79" s="34" t="s">
        <v>284</v>
      </c>
      <c r="J79" s="6"/>
      <c r="K79" s="3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 outlineLevel="1">
      <c r="A80" s="3"/>
      <c r="B80" s="92" t="s">
        <v>346</v>
      </c>
      <c r="C80" s="3"/>
      <c r="D80" s="3"/>
      <c r="E80" s="96" t="s">
        <v>287</v>
      </c>
      <c r="F80" s="97" t="s">
        <v>283</v>
      </c>
      <c r="G80" s="17" t="b">
        <v>1</v>
      </c>
      <c r="H80" s="98" t="b">
        <v>0</v>
      </c>
      <c r="I80" s="34" t="s">
        <v>284</v>
      </c>
      <c r="J80" s="6"/>
      <c r="K80" s="3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 outlineLevel="1">
      <c r="A81" s="3"/>
      <c r="B81" s="95" t="s">
        <v>347</v>
      </c>
      <c r="C81" s="3"/>
      <c r="D81" s="3"/>
      <c r="E81" s="19" t="s">
        <v>287</v>
      </c>
      <c r="F81" s="3" t="s">
        <v>283</v>
      </c>
      <c r="G81" s="14"/>
      <c r="H81" s="18" t="b">
        <v>0</v>
      </c>
      <c r="I81" s="34" t="s">
        <v>284</v>
      </c>
      <c r="J81" s="6"/>
      <c r="K81" s="3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 outlineLevel="1">
      <c r="A82" s="3"/>
      <c r="B82" s="92" t="s">
        <v>348</v>
      </c>
      <c r="C82" s="3"/>
      <c r="D82" s="3"/>
      <c r="E82" s="89" t="s">
        <v>282</v>
      </c>
      <c r="F82" s="3" t="s">
        <v>283</v>
      </c>
      <c r="G82" s="14"/>
      <c r="H82" s="91" t="b">
        <v>1</v>
      </c>
      <c r="I82" s="34" t="s">
        <v>284</v>
      </c>
      <c r="J82" s="6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 outlineLevel="1">
      <c r="A83" s="3"/>
      <c r="B83" s="92" t="s">
        <v>349</v>
      </c>
      <c r="C83" s="3"/>
      <c r="D83" s="3"/>
      <c r="E83" s="19" t="s">
        <v>287</v>
      </c>
      <c r="F83" s="3" t="s">
        <v>283</v>
      </c>
      <c r="G83" s="17" t="b">
        <v>1</v>
      </c>
      <c r="H83" s="18" t="b">
        <v>0</v>
      </c>
      <c r="I83" s="34" t="s">
        <v>284</v>
      </c>
      <c r="J83" s="6"/>
      <c r="K83" s="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 outlineLevel="1">
      <c r="A84" s="3"/>
      <c r="B84" s="92" t="s">
        <v>350</v>
      </c>
      <c r="C84" s="3"/>
      <c r="D84" s="3"/>
      <c r="E84" s="19" t="s">
        <v>287</v>
      </c>
      <c r="F84" s="3" t="s">
        <v>283</v>
      </c>
      <c r="G84" s="17" t="b">
        <v>1</v>
      </c>
      <c r="H84" s="18" t="b">
        <v>0</v>
      </c>
      <c r="I84" s="34" t="s">
        <v>284</v>
      </c>
      <c r="J84" s="6"/>
      <c r="K84" s="3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 outlineLevel="1">
      <c r="A85" s="3"/>
      <c r="B85" s="92" t="s">
        <v>351</v>
      </c>
      <c r="C85" s="3"/>
      <c r="D85" s="3"/>
      <c r="E85" s="19" t="s">
        <v>287</v>
      </c>
      <c r="F85" s="3" t="s">
        <v>283</v>
      </c>
      <c r="G85" s="17" t="b">
        <v>1</v>
      </c>
      <c r="H85" s="18" t="b">
        <v>0</v>
      </c>
      <c r="I85" s="34" t="s">
        <v>284</v>
      </c>
      <c r="J85" s="6"/>
      <c r="K85" s="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 outlineLevel="1">
      <c r="A86" s="3"/>
      <c r="B86" s="95" t="s">
        <v>347</v>
      </c>
      <c r="C86" s="3"/>
      <c r="D86" s="3"/>
      <c r="E86" s="19" t="s">
        <v>287</v>
      </c>
      <c r="F86" s="3" t="s">
        <v>283</v>
      </c>
      <c r="G86" s="14"/>
      <c r="H86" s="18" t="b">
        <v>0</v>
      </c>
      <c r="I86" s="34" t="s">
        <v>284</v>
      </c>
      <c r="J86" s="6"/>
      <c r="K86" s="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 outlineLevel="1">
      <c r="A87" s="3"/>
      <c r="B87" s="88" t="s">
        <v>86</v>
      </c>
      <c r="C87" s="3"/>
      <c r="D87" s="3"/>
      <c r="E87" s="89" t="s">
        <v>287</v>
      </c>
      <c r="F87" s="90" t="s">
        <v>296</v>
      </c>
      <c r="G87" s="18" t="b">
        <v>1</v>
      </c>
      <c r="H87" s="91" t="b">
        <v>0</v>
      </c>
      <c r="I87" s="34" t="s">
        <v>284</v>
      </c>
      <c r="J87" s="6"/>
      <c r="K87" s="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 outlineLevel="1">
      <c r="A88" s="3"/>
      <c r="B88" s="88" t="s">
        <v>87</v>
      </c>
      <c r="C88" s="3"/>
      <c r="D88" s="3"/>
      <c r="E88" s="89" t="s">
        <v>287</v>
      </c>
      <c r="F88" s="90" t="s">
        <v>296</v>
      </c>
      <c r="G88" s="18" t="b">
        <v>0</v>
      </c>
      <c r="H88" s="91" t="b">
        <v>0</v>
      </c>
      <c r="I88" s="34" t="s">
        <v>284</v>
      </c>
      <c r="J88" s="6"/>
      <c r="K88" s="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 outlineLevel="1">
      <c r="A89" s="3"/>
      <c r="B89" s="88" t="s">
        <v>88</v>
      </c>
      <c r="C89" s="3"/>
      <c r="D89" s="3"/>
      <c r="E89" s="89" t="s">
        <v>282</v>
      </c>
      <c r="F89" s="90" t="s">
        <v>283</v>
      </c>
      <c r="G89" s="18" t="b">
        <v>1</v>
      </c>
      <c r="H89" s="91" t="b">
        <v>1</v>
      </c>
      <c r="I89" s="34" t="s">
        <v>284</v>
      </c>
      <c r="J89" s="6"/>
      <c r="K89" s="3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 outlineLevel="1">
      <c r="A90" s="3"/>
      <c r="B90" s="92" t="s">
        <v>352</v>
      </c>
      <c r="C90" s="3"/>
      <c r="D90" s="3"/>
      <c r="E90" s="89" t="s">
        <v>287</v>
      </c>
      <c r="F90" s="90" t="s">
        <v>296</v>
      </c>
      <c r="G90" s="18" t="b">
        <v>1</v>
      </c>
      <c r="H90" s="91" t="b">
        <v>0</v>
      </c>
      <c r="I90" s="34" t="s">
        <v>284</v>
      </c>
      <c r="J90" s="6"/>
      <c r="K90" s="3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 outlineLevel="1">
      <c r="A91" s="3"/>
      <c r="B91" s="88" t="s">
        <v>90</v>
      </c>
      <c r="C91" s="3"/>
      <c r="D91" s="3"/>
      <c r="E91" s="89" t="s">
        <v>287</v>
      </c>
      <c r="F91" s="90" t="s">
        <v>283</v>
      </c>
      <c r="G91" s="18" t="b">
        <v>1</v>
      </c>
      <c r="H91" s="91" t="b">
        <v>0</v>
      </c>
      <c r="I91" s="34" t="s">
        <v>284</v>
      </c>
      <c r="J91" s="6"/>
      <c r="K91" s="3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 outlineLevel="1">
      <c r="A92" s="3"/>
      <c r="B92" s="92" t="s">
        <v>353</v>
      </c>
      <c r="C92" s="3"/>
      <c r="D92" s="3"/>
      <c r="E92" s="89" t="s">
        <v>287</v>
      </c>
      <c r="F92" s="90" t="s">
        <v>283</v>
      </c>
      <c r="G92" s="18" t="b">
        <v>1</v>
      </c>
      <c r="H92" s="91" t="b">
        <v>0</v>
      </c>
      <c r="I92" s="34" t="s">
        <v>284</v>
      </c>
      <c r="J92" s="6"/>
      <c r="K92" s="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 outlineLevel="1">
      <c r="A93" s="3"/>
      <c r="B93" s="95" t="s">
        <v>354</v>
      </c>
      <c r="C93" s="3"/>
      <c r="D93" s="3"/>
      <c r="E93" s="89" t="s">
        <v>287</v>
      </c>
      <c r="F93" s="90" t="s">
        <v>283</v>
      </c>
      <c r="G93" s="18" t="b">
        <v>1</v>
      </c>
      <c r="H93" s="91" t="b">
        <v>0</v>
      </c>
      <c r="I93" s="34" t="s">
        <v>284</v>
      </c>
      <c r="J93" s="6"/>
      <c r="K93" s="3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 outlineLevel="1">
      <c r="A94" s="3"/>
      <c r="B94" s="95" t="s">
        <v>355</v>
      </c>
      <c r="C94" s="3"/>
      <c r="D94" s="3"/>
      <c r="E94" s="89" t="s">
        <v>287</v>
      </c>
      <c r="F94" s="90" t="s">
        <v>283</v>
      </c>
      <c r="G94" s="18" t="b">
        <v>1</v>
      </c>
      <c r="H94" s="91" t="b">
        <v>0</v>
      </c>
      <c r="I94" s="34" t="s">
        <v>284</v>
      </c>
      <c r="J94" s="6"/>
      <c r="K94" s="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 outlineLevel="1">
      <c r="A95" s="3"/>
      <c r="B95" s="95" t="s">
        <v>356</v>
      </c>
      <c r="C95" s="3"/>
      <c r="D95" s="3"/>
      <c r="E95" s="89" t="s">
        <v>287</v>
      </c>
      <c r="F95" s="90" t="s">
        <v>283</v>
      </c>
      <c r="G95" s="18" t="b">
        <v>1</v>
      </c>
      <c r="H95" s="91" t="b">
        <v>0</v>
      </c>
      <c r="I95" s="34" t="s">
        <v>284</v>
      </c>
      <c r="J95" s="6"/>
      <c r="K95" s="3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 outlineLevel="1">
      <c r="A96" s="3"/>
      <c r="B96" s="95" t="s">
        <v>357</v>
      </c>
      <c r="C96" s="3"/>
      <c r="D96" s="3"/>
      <c r="E96" s="89" t="s">
        <v>287</v>
      </c>
      <c r="F96" s="90" t="s">
        <v>283</v>
      </c>
      <c r="G96" s="18" t="b">
        <v>1</v>
      </c>
      <c r="H96" s="91" t="b">
        <v>0</v>
      </c>
      <c r="I96" s="34" t="s">
        <v>284</v>
      </c>
      <c r="J96" s="6"/>
      <c r="K96" s="3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 outlineLevel="1">
      <c r="A97" s="3"/>
      <c r="B97" s="95" t="s">
        <v>358</v>
      </c>
      <c r="C97" s="3"/>
      <c r="D97" s="3"/>
      <c r="E97" s="89" t="s">
        <v>287</v>
      </c>
      <c r="F97" s="90" t="s">
        <v>283</v>
      </c>
      <c r="G97" s="18" t="b">
        <v>1</v>
      </c>
      <c r="H97" s="91" t="b">
        <v>0</v>
      </c>
      <c r="I97" s="34" t="s">
        <v>284</v>
      </c>
      <c r="J97" s="6"/>
      <c r="K97" s="3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 outlineLevel="1">
      <c r="A98" s="3"/>
      <c r="B98" s="95" t="s">
        <v>359</v>
      </c>
      <c r="C98" s="3"/>
      <c r="D98" s="3"/>
      <c r="E98" s="89" t="s">
        <v>287</v>
      </c>
      <c r="F98" s="90" t="s">
        <v>283</v>
      </c>
      <c r="G98" s="18" t="b">
        <v>1</v>
      </c>
      <c r="H98" s="91" t="b">
        <v>0</v>
      </c>
      <c r="I98" s="34" t="s">
        <v>284</v>
      </c>
      <c r="J98" s="6"/>
      <c r="K98" s="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 outlineLevel="1">
      <c r="A99" s="3"/>
      <c r="B99" s="92" t="s">
        <v>344</v>
      </c>
      <c r="C99" s="3"/>
      <c r="D99" s="3"/>
      <c r="E99" s="89" t="s">
        <v>287</v>
      </c>
      <c r="F99" s="90" t="s">
        <v>283</v>
      </c>
      <c r="G99" s="18" t="b">
        <v>1</v>
      </c>
      <c r="H99" s="91" t="b">
        <v>0</v>
      </c>
      <c r="I99" s="34" t="s">
        <v>284</v>
      </c>
      <c r="J99" s="6"/>
      <c r="K99" s="3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 outlineLevel="1">
      <c r="A100" s="3"/>
      <c r="B100" s="95" t="s">
        <v>360</v>
      </c>
      <c r="C100" s="3"/>
      <c r="D100" s="3"/>
      <c r="E100" s="89" t="s">
        <v>287</v>
      </c>
      <c r="F100" s="90" t="s">
        <v>283</v>
      </c>
      <c r="G100" s="18" t="b">
        <v>1</v>
      </c>
      <c r="H100" s="91" t="b">
        <v>0</v>
      </c>
      <c r="I100" s="34" t="s">
        <v>284</v>
      </c>
      <c r="J100" s="6"/>
      <c r="K100" s="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 outlineLevel="1">
      <c r="A101" s="3"/>
      <c r="B101" s="92" t="s">
        <v>361</v>
      </c>
      <c r="C101" s="3"/>
      <c r="D101" s="3"/>
      <c r="E101" s="89" t="s">
        <v>287</v>
      </c>
      <c r="F101" s="90" t="s">
        <v>283</v>
      </c>
      <c r="G101" s="18" t="b">
        <v>1</v>
      </c>
      <c r="H101" s="91" t="b">
        <v>0</v>
      </c>
      <c r="I101" s="34" t="s">
        <v>284</v>
      </c>
      <c r="J101" s="6"/>
      <c r="K101" s="3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 outlineLevel="1">
      <c r="A102" s="3"/>
      <c r="B102" s="60" t="s">
        <v>362</v>
      </c>
      <c r="C102" s="3"/>
      <c r="D102" s="3"/>
      <c r="E102" s="89" t="s">
        <v>287</v>
      </c>
      <c r="F102" s="90" t="s">
        <v>283</v>
      </c>
      <c r="G102" s="18" t="b">
        <v>1</v>
      </c>
      <c r="H102" s="91" t="b">
        <v>0</v>
      </c>
      <c r="I102" s="34" t="s">
        <v>284</v>
      </c>
      <c r="J102" s="6"/>
      <c r="K102" s="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 outlineLevel="1">
      <c r="A103" s="3"/>
      <c r="B103" s="95" t="s">
        <v>363</v>
      </c>
      <c r="C103" s="3"/>
      <c r="D103" s="3"/>
      <c r="E103" s="89" t="s">
        <v>282</v>
      </c>
      <c r="F103" s="90" t="s">
        <v>283</v>
      </c>
      <c r="G103" s="18" t="b">
        <v>1</v>
      </c>
      <c r="H103" s="91" t="b">
        <v>1</v>
      </c>
      <c r="I103" s="34" t="s">
        <v>284</v>
      </c>
      <c r="J103" s="6"/>
      <c r="K103" s="3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 outlineLevel="1">
      <c r="A104" s="3"/>
      <c r="B104" s="95" t="s">
        <v>364</v>
      </c>
      <c r="C104" s="3"/>
      <c r="D104" s="3"/>
      <c r="E104" s="89" t="s">
        <v>287</v>
      </c>
      <c r="F104" s="90" t="s">
        <v>283</v>
      </c>
      <c r="G104" s="18"/>
      <c r="H104" s="91" t="b">
        <v>0</v>
      </c>
      <c r="I104" s="34" t="s">
        <v>284</v>
      </c>
      <c r="J104" s="6"/>
      <c r="K104" s="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 outlineLevel="1">
      <c r="A105" s="3"/>
      <c r="B105" s="95" t="s">
        <v>365</v>
      </c>
      <c r="C105" s="3"/>
      <c r="D105" s="3"/>
      <c r="E105" s="89" t="s">
        <v>287</v>
      </c>
      <c r="F105" s="90" t="s">
        <v>283</v>
      </c>
      <c r="G105" s="18"/>
      <c r="H105" s="91" t="b">
        <v>0</v>
      </c>
      <c r="I105" s="34" t="s">
        <v>284</v>
      </c>
      <c r="J105" s="6"/>
      <c r="K105" s="3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 outlineLevel="1">
      <c r="A106" s="3"/>
      <c r="B106" s="95" t="s">
        <v>366</v>
      </c>
      <c r="C106" s="99"/>
      <c r="D106" s="3"/>
      <c r="E106" s="89" t="s">
        <v>287</v>
      </c>
      <c r="F106" s="90" t="s">
        <v>283</v>
      </c>
      <c r="G106" s="18"/>
      <c r="H106" s="91" t="b">
        <v>0</v>
      </c>
      <c r="I106" s="34" t="s">
        <v>284</v>
      </c>
      <c r="J106" s="6"/>
      <c r="K106" s="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 outlineLevel="1">
      <c r="A107" s="3"/>
      <c r="B107" s="95" t="s">
        <v>367</v>
      </c>
      <c r="C107" s="99"/>
      <c r="D107" s="3"/>
      <c r="E107" s="89" t="s">
        <v>282</v>
      </c>
      <c r="F107" s="90" t="s">
        <v>283</v>
      </c>
      <c r="G107" s="18"/>
      <c r="H107" s="91" t="b">
        <v>1</v>
      </c>
      <c r="I107" s="34" t="s">
        <v>284</v>
      </c>
      <c r="J107" s="6"/>
      <c r="K107" s="3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 outlineLevel="1">
      <c r="A108" s="3"/>
      <c r="B108" s="95" t="s">
        <v>368</v>
      </c>
      <c r="C108" s="99"/>
      <c r="D108" s="3"/>
      <c r="E108" s="89" t="s">
        <v>287</v>
      </c>
      <c r="F108" s="90" t="s">
        <v>283</v>
      </c>
      <c r="G108" s="18"/>
      <c r="H108" s="91" t="b">
        <v>0</v>
      </c>
      <c r="I108" s="34" t="s">
        <v>284</v>
      </c>
      <c r="J108" s="6"/>
      <c r="K108" s="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 outlineLevel="1">
      <c r="A109" s="3"/>
      <c r="B109" s="92" t="s">
        <v>369</v>
      </c>
      <c r="C109" s="99"/>
      <c r="D109" s="3"/>
      <c r="E109" s="89" t="s">
        <v>287</v>
      </c>
      <c r="F109" s="90" t="s">
        <v>283</v>
      </c>
      <c r="G109" s="18"/>
      <c r="H109" s="91" t="b">
        <v>0</v>
      </c>
      <c r="I109" s="34" t="s">
        <v>284</v>
      </c>
      <c r="J109" s="6"/>
      <c r="K109" s="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 outlineLevel="1">
      <c r="A110" s="3"/>
      <c r="B110" s="95" t="s">
        <v>370</v>
      </c>
      <c r="C110" s="99"/>
      <c r="D110" s="3"/>
      <c r="E110" s="89" t="s">
        <v>287</v>
      </c>
      <c r="F110" s="90" t="s">
        <v>265</v>
      </c>
      <c r="G110" s="18"/>
      <c r="H110" s="91" t="b">
        <v>0</v>
      </c>
      <c r="I110" s="34" t="s">
        <v>284</v>
      </c>
      <c r="J110" s="6"/>
      <c r="K110" s="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 outlineLevel="1">
      <c r="A111" s="3"/>
      <c r="B111" s="99" t="s">
        <v>371</v>
      </c>
      <c r="C111" s="3"/>
      <c r="D111" s="3"/>
      <c r="E111" s="3"/>
      <c r="F111" s="14"/>
      <c r="G111" s="14"/>
      <c r="H111" s="14"/>
      <c r="I111" s="14"/>
      <c r="J111" s="6"/>
      <c r="K111" s="3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 outlineLevel="1">
      <c r="A112" s="3"/>
      <c r="B112" s="58"/>
      <c r="C112" s="3"/>
      <c r="D112" s="3"/>
      <c r="E112" s="3"/>
      <c r="F112" s="14"/>
      <c r="G112" s="14"/>
      <c r="H112" s="14"/>
      <c r="I112" s="14"/>
      <c r="J112" s="6"/>
      <c r="K112" s="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 outlineLevel="1">
      <c r="A113" s="3"/>
      <c r="B113" s="94" t="s">
        <v>372</v>
      </c>
      <c r="C113" s="3"/>
      <c r="D113" s="3"/>
      <c r="E113" s="3"/>
      <c r="F113" s="14"/>
      <c r="G113" s="14"/>
      <c r="H113" s="14"/>
      <c r="I113" s="14"/>
      <c r="J113" s="6"/>
      <c r="K113" s="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 outlineLevel="1">
      <c r="A114" s="3"/>
      <c r="B114" s="95" t="s">
        <v>373</v>
      </c>
      <c r="C114" s="3"/>
      <c r="D114" s="3"/>
      <c r="E114" s="89" t="s">
        <v>282</v>
      </c>
      <c r="F114" s="90" t="s">
        <v>283</v>
      </c>
      <c r="G114" s="18" t="b">
        <v>1</v>
      </c>
      <c r="H114" s="91" t="b">
        <v>1</v>
      </c>
      <c r="I114" s="34" t="s">
        <v>284</v>
      </c>
      <c r="J114" s="6"/>
      <c r="K114" s="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 outlineLevel="1">
      <c r="A115" s="3"/>
      <c r="B115" s="60" t="s">
        <v>57</v>
      </c>
      <c r="C115" s="3"/>
      <c r="D115" s="3"/>
      <c r="E115" s="89" t="s">
        <v>287</v>
      </c>
      <c r="F115" s="90" t="s">
        <v>283</v>
      </c>
      <c r="G115" s="18" t="b">
        <v>1</v>
      </c>
      <c r="H115" s="91" t="b">
        <v>0</v>
      </c>
      <c r="I115" s="34" t="s">
        <v>284</v>
      </c>
      <c r="J115" s="6"/>
      <c r="K115" s="3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 outlineLevel="1">
      <c r="A116" s="3"/>
      <c r="B116" s="92" t="s">
        <v>374</v>
      </c>
      <c r="C116" s="3"/>
      <c r="D116" s="3"/>
      <c r="E116" s="89" t="s">
        <v>287</v>
      </c>
      <c r="F116" s="90" t="s">
        <v>283</v>
      </c>
      <c r="G116" s="18" t="b">
        <v>1</v>
      </c>
      <c r="H116" s="91" t="b">
        <v>0</v>
      </c>
      <c r="I116" s="34" t="s">
        <v>284</v>
      </c>
      <c r="J116" s="6"/>
      <c r="K116" s="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 outlineLevel="1">
      <c r="A117" s="3"/>
      <c r="B117" s="92" t="s">
        <v>375</v>
      </c>
      <c r="C117" s="3"/>
      <c r="D117" s="3"/>
      <c r="E117" s="89" t="s">
        <v>287</v>
      </c>
      <c r="F117" s="90" t="s">
        <v>283</v>
      </c>
      <c r="G117" s="18" t="b">
        <v>1</v>
      </c>
      <c r="H117" s="91" t="b">
        <v>0</v>
      </c>
      <c r="I117" s="34" t="s">
        <v>284</v>
      </c>
      <c r="J117" s="6"/>
      <c r="K117" s="3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 outlineLevel="1">
      <c r="A118" s="3"/>
      <c r="B118" s="58"/>
      <c r="C118" s="3"/>
      <c r="D118" s="3"/>
      <c r="E118" s="3"/>
      <c r="F118" s="14"/>
      <c r="G118" s="14"/>
      <c r="H118" s="14"/>
      <c r="I118" s="14"/>
      <c r="J118" s="6"/>
      <c r="K118" s="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 outlineLevel="1">
      <c r="A119" s="3"/>
      <c r="B119" s="94" t="s">
        <v>376</v>
      </c>
      <c r="C119" s="3"/>
      <c r="D119" s="3"/>
      <c r="E119" s="3"/>
      <c r="F119" s="14"/>
      <c r="G119" s="14"/>
      <c r="H119" s="14"/>
      <c r="I119" s="14"/>
      <c r="J119" s="6"/>
      <c r="K119" s="3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 outlineLevel="1">
      <c r="A120" s="3"/>
      <c r="B120" s="95" t="s">
        <v>377</v>
      </c>
      <c r="C120" s="3"/>
      <c r="D120" s="3"/>
      <c r="E120" s="89" t="s">
        <v>287</v>
      </c>
      <c r="F120" s="90" t="s">
        <v>283</v>
      </c>
      <c r="G120" s="17" t="b">
        <v>0</v>
      </c>
      <c r="H120" s="91" t="b">
        <v>0</v>
      </c>
      <c r="I120" s="34" t="s">
        <v>284</v>
      </c>
      <c r="J120" s="6"/>
      <c r="K120" s="3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 outlineLevel="1">
      <c r="A121" s="3"/>
      <c r="B121" s="92" t="s">
        <v>378</v>
      </c>
      <c r="C121" s="3"/>
      <c r="D121" s="3"/>
      <c r="E121" s="89" t="s">
        <v>287</v>
      </c>
      <c r="F121" s="90" t="s">
        <v>283</v>
      </c>
      <c r="G121" s="18"/>
      <c r="H121" s="91" t="b">
        <v>0</v>
      </c>
      <c r="I121" s="34" t="s">
        <v>284</v>
      </c>
      <c r="J121" s="6"/>
      <c r="K121" s="3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 outlineLevel="1">
      <c r="A122" s="3"/>
      <c r="B122" s="92" t="s">
        <v>379</v>
      </c>
      <c r="C122" s="3"/>
      <c r="D122" s="3"/>
      <c r="E122" s="89" t="s">
        <v>287</v>
      </c>
      <c r="F122" s="90" t="s">
        <v>283</v>
      </c>
      <c r="G122" s="18" t="b">
        <v>1</v>
      </c>
      <c r="H122" s="91" t="b">
        <v>0</v>
      </c>
      <c r="I122" s="34" t="s">
        <v>284</v>
      </c>
      <c r="J122" s="6"/>
      <c r="K122" s="3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3"/>
      <c r="B123" s="56"/>
      <c r="C123" s="3"/>
      <c r="D123" s="3"/>
      <c r="E123" s="3"/>
      <c r="F123" s="14"/>
      <c r="G123" s="14"/>
      <c r="H123" s="14"/>
      <c r="I123" s="14"/>
      <c r="J123" s="6"/>
      <c r="K123" s="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12" t="s">
        <v>100</v>
      </c>
      <c r="B124" s="58"/>
      <c r="C124" s="3"/>
      <c r="D124" s="3"/>
      <c r="E124" s="3"/>
      <c r="F124" s="14"/>
      <c r="G124" s="14"/>
      <c r="H124" s="14">
        <f>counta(H126:H148)</f>
        <v>19</v>
      </c>
      <c r="I124" s="14"/>
      <c r="J124" s="6"/>
      <c r="K124" s="3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 outlineLevel="1">
      <c r="A125" s="3"/>
      <c r="B125" s="94" t="s">
        <v>298</v>
      </c>
      <c r="C125" s="3"/>
      <c r="D125" s="3"/>
      <c r="E125" s="3"/>
      <c r="F125" s="14"/>
      <c r="G125" s="14"/>
      <c r="H125" s="14"/>
      <c r="I125" s="14"/>
      <c r="J125" s="6"/>
      <c r="K125" s="3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 outlineLevel="1">
      <c r="A126" s="3"/>
      <c r="B126" s="95" t="s">
        <v>380</v>
      </c>
      <c r="C126" s="3"/>
      <c r="D126" s="3"/>
      <c r="E126" s="89" t="s">
        <v>282</v>
      </c>
      <c r="F126" s="90" t="s">
        <v>283</v>
      </c>
      <c r="G126" s="18" t="b">
        <v>1</v>
      </c>
      <c r="H126" s="91" t="b">
        <v>1</v>
      </c>
      <c r="I126" s="34" t="s">
        <v>284</v>
      </c>
      <c r="J126" s="6"/>
      <c r="K126" s="3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 outlineLevel="1">
      <c r="A127" s="3"/>
      <c r="B127" s="60" t="s">
        <v>35</v>
      </c>
      <c r="C127" s="3"/>
      <c r="D127" s="3"/>
      <c r="E127" s="89" t="s">
        <v>282</v>
      </c>
      <c r="F127" s="90" t="s">
        <v>283</v>
      </c>
      <c r="G127" s="18" t="b">
        <v>1</v>
      </c>
      <c r="H127" s="91" t="b">
        <v>1</v>
      </c>
      <c r="I127" s="34" t="s">
        <v>284</v>
      </c>
      <c r="J127" s="6"/>
      <c r="K127" s="3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 outlineLevel="1">
      <c r="A128" s="3"/>
      <c r="B128" s="60" t="s">
        <v>109</v>
      </c>
      <c r="C128" s="3"/>
      <c r="D128" s="3"/>
      <c r="E128" s="89" t="s">
        <v>282</v>
      </c>
      <c r="F128" s="90" t="s">
        <v>283</v>
      </c>
      <c r="G128" s="18" t="b">
        <v>1</v>
      </c>
      <c r="H128" s="91" t="b">
        <v>1</v>
      </c>
      <c r="I128" s="34" t="s">
        <v>284</v>
      </c>
      <c r="J128" s="6"/>
      <c r="K128" s="3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 outlineLevel="1">
      <c r="A129" s="3"/>
      <c r="B129" s="60" t="s">
        <v>36</v>
      </c>
      <c r="C129" s="3"/>
      <c r="D129" s="3"/>
      <c r="E129" s="89" t="s">
        <v>282</v>
      </c>
      <c r="F129" s="90" t="s">
        <v>283</v>
      </c>
      <c r="G129" s="18" t="b">
        <v>1</v>
      </c>
      <c r="H129" s="91" t="b">
        <v>1</v>
      </c>
      <c r="I129" s="34" t="s">
        <v>284</v>
      </c>
      <c r="J129" s="6"/>
      <c r="K129" s="3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 outlineLevel="1">
      <c r="A130" s="3"/>
      <c r="B130" s="60" t="s">
        <v>37</v>
      </c>
      <c r="C130" s="3"/>
      <c r="D130" s="3"/>
      <c r="E130" s="89" t="s">
        <v>282</v>
      </c>
      <c r="F130" s="90" t="s">
        <v>283</v>
      </c>
      <c r="G130" s="18" t="b">
        <v>1</v>
      </c>
      <c r="H130" s="91" t="b">
        <v>1</v>
      </c>
      <c r="I130" s="34" t="s">
        <v>284</v>
      </c>
      <c r="J130" s="6"/>
      <c r="K130" s="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 outlineLevel="1">
      <c r="A131" s="3"/>
      <c r="B131" s="95" t="s">
        <v>299</v>
      </c>
      <c r="C131" s="3"/>
      <c r="D131" s="3"/>
      <c r="E131" s="89" t="s">
        <v>282</v>
      </c>
      <c r="F131" s="90" t="s">
        <v>283</v>
      </c>
      <c r="G131" s="18" t="b">
        <v>1</v>
      </c>
      <c r="H131" s="91" t="b">
        <v>1</v>
      </c>
      <c r="I131" s="34" t="s">
        <v>284</v>
      </c>
      <c r="J131" s="6"/>
      <c r="K131" s="3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 outlineLevel="1">
      <c r="A132" s="3"/>
      <c r="B132" s="95" t="s">
        <v>300</v>
      </c>
      <c r="C132" s="3"/>
      <c r="D132" s="3"/>
      <c r="E132" s="89" t="s">
        <v>282</v>
      </c>
      <c r="F132" s="90" t="s">
        <v>283</v>
      </c>
      <c r="G132" s="18"/>
      <c r="H132" s="91" t="b">
        <v>1</v>
      </c>
      <c r="I132" s="34" t="s">
        <v>284</v>
      </c>
      <c r="J132" s="6"/>
      <c r="K132" s="3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 outlineLevel="1">
      <c r="A133" s="3"/>
      <c r="B133" s="95" t="s">
        <v>301</v>
      </c>
      <c r="C133" s="3"/>
      <c r="D133" s="3"/>
      <c r="E133" s="89" t="s">
        <v>282</v>
      </c>
      <c r="F133" s="90" t="s">
        <v>283</v>
      </c>
      <c r="G133" s="18" t="b">
        <v>1</v>
      </c>
      <c r="H133" s="91" t="b">
        <v>1</v>
      </c>
      <c r="I133" s="34" t="s">
        <v>284</v>
      </c>
      <c r="J133" s="6"/>
      <c r="K133" s="3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 outlineLevel="1">
      <c r="A134" s="3"/>
      <c r="B134" s="95" t="s">
        <v>302</v>
      </c>
      <c r="C134" s="3"/>
      <c r="D134" s="3"/>
      <c r="E134" s="89" t="s">
        <v>282</v>
      </c>
      <c r="F134" s="90" t="s">
        <v>283</v>
      </c>
      <c r="G134" s="18"/>
      <c r="H134" s="91" t="b">
        <v>1</v>
      </c>
      <c r="I134" s="34" t="s">
        <v>284</v>
      </c>
      <c r="J134" s="6"/>
      <c r="K134" s="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 outlineLevel="1">
      <c r="A135" s="3"/>
      <c r="B135" s="95" t="s">
        <v>303</v>
      </c>
      <c r="C135" s="3"/>
      <c r="D135" s="3"/>
      <c r="E135" s="89" t="s">
        <v>282</v>
      </c>
      <c r="F135" s="90" t="s">
        <v>283</v>
      </c>
      <c r="G135" s="18" t="b">
        <v>1</v>
      </c>
      <c r="H135" s="91" t="b">
        <v>1</v>
      </c>
      <c r="I135" s="34" t="s">
        <v>284</v>
      </c>
      <c r="J135" s="6"/>
      <c r="K135" s="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 outlineLevel="1">
      <c r="A136" s="3"/>
      <c r="B136" s="95" t="s">
        <v>304</v>
      </c>
      <c r="C136" s="3"/>
      <c r="D136" s="3"/>
      <c r="E136" s="89" t="s">
        <v>282</v>
      </c>
      <c r="F136" s="90" t="s">
        <v>283</v>
      </c>
      <c r="G136" s="18" t="b">
        <v>1</v>
      </c>
      <c r="H136" s="91" t="b">
        <v>1</v>
      </c>
      <c r="I136" s="34" t="s">
        <v>284</v>
      </c>
      <c r="J136" s="6"/>
      <c r="K136" s="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 outlineLevel="1">
      <c r="A137" s="3"/>
      <c r="B137" s="95" t="s">
        <v>305</v>
      </c>
      <c r="C137" s="3"/>
      <c r="D137" s="3"/>
      <c r="E137" s="89" t="s">
        <v>287</v>
      </c>
      <c r="F137" s="90" t="s">
        <v>283</v>
      </c>
      <c r="G137" s="18" t="b">
        <v>1</v>
      </c>
      <c r="H137" s="91" t="b">
        <v>0</v>
      </c>
      <c r="I137" s="34" t="s">
        <v>284</v>
      </c>
      <c r="J137" s="6"/>
      <c r="K137" s="3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 outlineLevel="1">
      <c r="A138" s="3"/>
      <c r="B138" s="95" t="s">
        <v>306</v>
      </c>
      <c r="C138" s="3"/>
      <c r="D138" s="3"/>
      <c r="E138" s="89" t="s">
        <v>282</v>
      </c>
      <c r="F138" s="90" t="s">
        <v>283</v>
      </c>
      <c r="G138" s="18"/>
      <c r="H138" s="91" t="b">
        <v>1</v>
      </c>
      <c r="I138" s="34" t="s">
        <v>284</v>
      </c>
      <c r="J138" s="6"/>
      <c r="K138" s="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 outlineLevel="1">
      <c r="A139" s="3"/>
      <c r="B139" s="60" t="s">
        <v>41</v>
      </c>
      <c r="C139" s="3"/>
      <c r="D139" s="3"/>
      <c r="E139" s="89" t="s">
        <v>282</v>
      </c>
      <c r="F139" s="90" t="s">
        <v>283</v>
      </c>
      <c r="G139" s="18" t="b">
        <v>1</v>
      </c>
      <c r="H139" s="91" t="b">
        <v>1</v>
      </c>
      <c r="I139" s="34" t="s">
        <v>284</v>
      </c>
      <c r="J139" s="6"/>
      <c r="K139" s="3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 outlineLevel="1">
      <c r="A140" s="3"/>
      <c r="B140" s="60" t="s">
        <v>42</v>
      </c>
      <c r="C140" s="3"/>
      <c r="D140" s="3"/>
      <c r="E140" s="89" t="s">
        <v>282</v>
      </c>
      <c r="F140" s="90" t="s">
        <v>283</v>
      </c>
      <c r="G140" s="18" t="b">
        <v>1</v>
      </c>
      <c r="H140" s="91" t="b">
        <v>1</v>
      </c>
      <c r="I140" s="34" t="s">
        <v>284</v>
      </c>
      <c r="J140" s="6"/>
      <c r="K140" s="3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 outlineLevel="1">
      <c r="A141" s="3"/>
      <c r="B141" s="92" t="s">
        <v>308</v>
      </c>
      <c r="C141" s="3"/>
      <c r="D141" s="3"/>
      <c r="E141" s="89" t="s">
        <v>282</v>
      </c>
      <c r="F141" s="90" t="s">
        <v>283</v>
      </c>
      <c r="G141" s="18" t="b">
        <v>1</v>
      </c>
      <c r="H141" s="91" t="b">
        <v>1</v>
      </c>
      <c r="I141" s="34" t="s">
        <v>284</v>
      </c>
      <c r="J141" s="6"/>
      <c r="K141" s="3" t="s">
        <v>45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 outlineLevel="1">
      <c r="A142" s="3"/>
      <c r="B142" s="58"/>
      <c r="C142" s="3"/>
      <c r="D142" s="3"/>
      <c r="E142" s="3"/>
      <c r="F142" s="3"/>
      <c r="G142" s="3"/>
      <c r="H142" s="3"/>
      <c r="I142" s="3"/>
      <c r="J142" s="6"/>
      <c r="K142" s="3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 outlineLevel="1">
      <c r="A143" s="3"/>
      <c r="B143" s="94" t="s">
        <v>317</v>
      </c>
      <c r="C143" s="3"/>
      <c r="D143" s="3"/>
      <c r="E143" s="3"/>
      <c r="F143" s="3"/>
      <c r="G143" s="3"/>
      <c r="H143" s="3"/>
      <c r="I143" s="3"/>
      <c r="J143" s="6"/>
      <c r="K143" s="3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 outlineLevel="1">
      <c r="A144" s="3"/>
      <c r="B144" s="95" t="s">
        <v>381</v>
      </c>
      <c r="C144" s="3"/>
      <c r="D144" s="3"/>
      <c r="E144" s="89" t="s">
        <v>282</v>
      </c>
      <c r="F144" s="90" t="s">
        <v>283</v>
      </c>
      <c r="G144" s="18" t="b">
        <v>1</v>
      </c>
      <c r="H144" s="91" t="b">
        <v>1</v>
      </c>
      <c r="I144" s="34" t="s">
        <v>284</v>
      </c>
      <c r="J144" s="6"/>
      <c r="K144" s="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 outlineLevel="1">
      <c r="A145" s="3"/>
      <c r="B145" s="95" t="s">
        <v>382</v>
      </c>
      <c r="C145" s="3"/>
      <c r="D145" s="3"/>
      <c r="E145" s="89" t="s">
        <v>282</v>
      </c>
      <c r="F145" s="90" t="s">
        <v>283</v>
      </c>
      <c r="G145" s="18" t="b">
        <v>1</v>
      </c>
      <c r="H145" s="91" t="b">
        <v>1</v>
      </c>
      <c r="I145" s="34" t="s">
        <v>284</v>
      </c>
      <c r="J145" s="6"/>
      <c r="K145" s="3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 outlineLevel="1">
      <c r="A146" s="3"/>
      <c r="B146" s="58"/>
      <c r="C146" s="3"/>
      <c r="D146" s="3"/>
      <c r="E146" s="3"/>
      <c r="F146" s="3"/>
      <c r="G146" s="3"/>
      <c r="H146" s="3"/>
      <c r="I146" s="3"/>
      <c r="J146" s="6"/>
      <c r="K146" s="3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 outlineLevel="1">
      <c r="A147" s="3"/>
      <c r="B147" s="94" t="s">
        <v>372</v>
      </c>
      <c r="C147" s="3"/>
      <c r="D147" s="3"/>
      <c r="E147" s="3"/>
      <c r="F147" s="3"/>
      <c r="G147" s="3"/>
      <c r="H147" s="3"/>
      <c r="I147" s="3"/>
      <c r="J147" s="6"/>
      <c r="K147" s="3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 outlineLevel="1">
      <c r="A148" s="3"/>
      <c r="B148" s="95" t="s">
        <v>383</v>
      </c>
      <c r="C148" s="3"/>
      <c r="D148" s="3"/>
      <c r="E148" s="89" t="s">
        <v>287</v>
      </c>
      <c r="F148" s="90" t="s">
        <v>283</v>
      </c>
      <c r="G148" s="18" t="b">
        <v>1</v>
      </c>
      <c r="H148" s="91" t="b">
        <v>0</v>
      </c>
      <c r="I148" s="34" t="s">
        <v>284</v>
      </c>
      <c r="J148" s="6"/>
      <c r="K148" s="3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3"/>
      <c r="B149" s="56"/>
      <c r="C149" s="3"/>
      <c r="D149" s="3"/>
      <c r="E149" s="3"/>
      <c r="F149" s="14"/>
      <c r="G149" s="14"/>
      <c r="H149" s="14"/>
      <c r="I149" s="14"/>
      <c r="J149" s="6"/>
      <c r="K149" s="3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12" t="s">
        <v>384</v>
      </c>
      <c r="B150" s="100" t="s">
        <v>385</v>
      </c>
      <c r="C150" s="3"/>
      <c r="D150" s="3"/>
      <c r="E150" s="3"/>
      <c r="F150" s="14"/>
      <c r="G150" s="14"/>
      <c r="H150" s="14">
        <f>counta(H151)</f>
        <v>0</v>
      </c>
      <c r="I150" s="14"/>
      <c r="J150" s="6"/>
      <c r="K150" s="3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 outlineLevel="1">
      <c r="A151" s="11" t="s">
        <v>143</v>
      </c>
      <c r="B151" s="94"/>
      <c r="C151" s="3"/>
      <c r="D151" s="3"/>
      <c r="E151" s="3"/>
      <c r="F151" s="14"/>
      <c r="G151" s="14"/>
      <c r="H151" s="14"/>
      <c r="I151" s="14"/>
      <c r="J151" s="6"/>
      <c r="K151" s="3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3"/>
      <c r="B152" s="56"/>
      <c r="C152" s="3"/>
      <c r="D152" s="3"/>
      <c r="E152" s="3"/>
      <c r="F152" s="3"/>
      <c r="G152" s="3"/>
      <c r="H152" s="3"/>
      <c r="I152" s="3"/>
      <c r="J152" s="6"/>
      <c r="K152" s="3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12" t="s">
        <v>386</v>
      </c>
      <c r="B153" s="58"/>
      <c r="C153" s="3"/>
      <c r="D153" s="3"/>
      <c r="E153" s="3"/>
      <c r="F153" s="3"/>
      <c r="G153" s="3"/>
      <c r="H153" s="3">
        <f>counta(H155:H178)</f>
        <v>22</v>
      </c>
      <c r="I153" s="3"/>
      <c r="J153" s="6"/>
      <c r="K153" s="3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 outlineLevel="1">
      <c r="A154" s="11" t="s">
        <v>122</v>
      </c>
      <c r="B154" s="94" t="s">
        <v>387</v>
      </c>
      <c r="C154" s="3"/>
      <c r="D154" s="3"/>
      <c r="E154" s="3"/>
      <c r="F154" s="3"/>
      <c r="G154" s="3"/>
      <c r="H154" s="3"/>
      <c r="I154" s="3"/>
      <c r="J154" s="6"/>
      <c r="K154" s="3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 outlineLevel="1">
      <c r="A155" s="11"/>
      <c r="B155" s="88" t="s">
        <v>123</v>
      </c>
      <c r="C155" s="3"/>
      <c r="D155" s="3"/>
      <c r="E155" s="89" t="s">
        <v>282</v>
      </c>
      <c r="F155" s="90" t="s">
        <v>283</v>
      </c>
      <c r="G155" s="18" t="b">
        <v>1</v>
      </c>
      <c r="H155" s="91" t="b">
        <v>1</v>
      </c>
      <c r="I155" s="34" t="s">
        <v>284</v>
      </c>
      <c r="J155" s="6"/>
      <c r="K155" s="3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 outlineLevel="1">
      <c r="A156" s="3"/>
      <c r="B156" s="92" t="s">
        <v>388</v>
      </c>
      <c r="C156" s="3"/>
      <c r="D156" s="3"/>
      <c r="E156" s="89" t="s">
        <v>282</v>
      </c>
      <c r="F156" s="90" t="s">
        <v>283</v>
      </c>
      <c r="G156" s="18" t="b">
        <v>1</v>
      </c>
      <c r="H156" s="91" t="b">
        <v>1</v>
      </c>
      <c r="I156" s="34" t="s">
        <v>284</v>
      </c>
      <c r="J156" s="6"/>
      <c r="K156" s="3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 outlineLevel="1">
      <c r="A157" s="3"/>
      <c r="B157" s="92" t="s">
        <v>389</v>
      </c>
      <c r="C157" s="3"/>
      <c r="D157" s="3"/>
      <c r="E157" s="89" t="s">
        <v>282</v>
      </c>
      <c r="F157" s="90" t="s">
        <v>283</v>
      </c>
      <c r="G157" s="18" t="b">
        <v>1</v>
      </c>
      <c r="H157" s="91" t="b">
        <v>1</v>
      </c>
      <c r="I157" s="34" t="s">
        <v>284</v>
      </c>
      <c r="J157" s="6"/>
      <c r="K157" s="3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 outlineLevel="1">
      <c r="A158" s="3"/>
      <c r="B158" s="92" t="s">
        <v>390</v>
      </c>
      <c r="C158" s="3"/>
      <c r="D158" s="3"/>
      <c r="E158" s="89" t="s">
        <v>287</v>
      </c>
      <c r="F158" s="90" t="s">
        <v>283</v>
      </c>
      <c r="G158" s="18" t="b">
        <v>0</v>
      </c>
      <c r="H158" s="91" t="b">
        <v>0</v>
      </c>
      <c r="I158" s="34" t="s">
        <v>284</v>
      </c>
      <c r="J158" s="6"/>
      <c r="K158" s="3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 outlineLevel="1">
      <c r="A159" s="3"/>
      <c r="B159" s="92" t="s">
        <v>391</v>
      </c>
      <c r="C159" s="3"/>
      <c r="D159" s="3"/>
      <c r="E159" s="89" t="s">
        <v>282</v>
      </c>
      <c r="F159" s="90" t="s">
        <v>283</v>
      </c>
      <c r="G159" s="18" t="b">
        <v>1</v>
      </c>
      <c r="H159" s="91" t="b">
        <v>1</v>
      </c>
      <c r="I159" s="34" t="s">
        <v>284</v>
      </c>
      <c r="J159" s="6"/>
      <c r="K159" s="3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 outlineLevel="1">
      <c r="A160" s="3"/>
      <c r="B160" s="92" t="s">
        <v>392</v>
      </c>
      <c r="C160" s="3"/>
      <c r="D160" s="3"/>
      <c r="E160" s="89" t="s">
        <v>282</v>
      </c>
      <c r="F160" s="90" t="s">
        <v>283</v>
      </c>
      <c r="G160" s="18" t="b">
        <v>1</v>
      </c>
      <c r="H160" s="91" t="b">
        <v>1</v>
      </c>
      <c r="I160" s="34" t="s">
        <v>284</v>
      </c>
      <c r="J160" s="6"/>
      <c r="K160" s="3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 outlineLevel="1">
      <c r="A161" s="3"/>
      <c r="B161" s="88" t="s">
        <v>129</v>
      </c>
      <c r="C161" s="3"/>
      <c r="D161" s="3"/>
      <c r="E161" s="89" t="s">
        <v>287</v>
      </c>
      <c r="F161" s="90" t="s">
        <v>283</v>
      </c>
      <c r="G161" s="18" t="b">
        <v>0</v>
      </c>
      <c r="H161" s="91" t="b">
        <v>0</v>
      </c>
      <c r="I161" s="34" t="s">
        <v>284</v>
      </c>
      <c r="J161" s="6"/>
      <c r="K161" s="3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 outlineLevel="1">
      <c r="A162" s="3"/>
      <c r="B162" s="88" t="s">
        <v>130</v>
      </c>
      <c r="C162" s="3"/>
      <c r="D162" s="3"/>
      <c r="E162" s="89" t="s">
        <v>287</v>
      </c>
      <c r="F162" s="90" t="s">
        <v>283</v>
      </c>
      <c r="G162" s="18" t="b">
        <v>0</v>
      </c>
      <c r="H162" s="91" t="b">
        <v>0</v>
      </c>
      <c r="I162" s="34" t="s">
        <v>284</v>
      </c>
      <c r="J162" s="6"/>
      <c r="K162" s="3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 outlineLevel="1">
      <c r="A163" s="3"/>
      <c r="B163" s="88" t="s">
        <v>131</v>
      </c>
      <c r="C163" s="3"/>
      <c r="D163" s="3"/>
      <c r="E163" s="89" t="s">
        <v>287</v>
      </c>
      <c r="F163" s="90" t="s">
        <v>283</v>
      </c>
      <c r="G163" s="18" t="b">
        <v>0</v>
      </c>
      <c r="H163" s="91" t="b">
        <v>0</v>
      </c>
      <c r="I163" s="34" t="s">
        <v>284</v>
      </c>
      <c r="J163" s="6"/>
      <c r="K163" s="3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 outlineLevel="1">
      <c r="A164" s="3"/>
      <c r="B164" s="58"/>
      <c r="C164" s="3"/>
      <c r="D164" s="3"/>
      <c r="E164" s="3"/>
      <c r="F164" s="3"/>
      <c r="G164" s="3"/>
      <c r="H164" s="3"/>
      <c r="I164" s="3"/>
      <c r="J164" s="6"/>
      <c r="K164" s="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 outlineLevel="1">
      <c r="A165" s="3"/>
      <c r="B165" s="94" t="s">
        <v>393</v>
      </c>
      <c r="C165" s="3"/>
      <c r="D165" s="3"/>
      <c r="E165" s="3"/>
      <c r="F165" s="3"/>
      <c r="G165" s="3"/>
      <c r="H165" s="3"/>
      <c r="I165" s="3"/>
      <c r="J165" s="6"/>
      <c r="K165" s="3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 outlineLevel="1">
      <c r="A166" s="3"/>
      <c r="B166" s="92" t="s">
        <v>394</v>
      </c>
      <c r="C166" s="3"/>
      <c r="D166" s="3"/>
      <c r="E166" s="89" t="s">
        <v>287</v>
      </c>
      <c r="F166" s="90" t="s">
        <v>283</v>
      </c>
      <c r="G166" s="18" t="b">
        <v>1</v>
      </c>
      <c r="H166" s="91" t="b">
        <v>0</v>
      </c>
      <c r="I166" s="34" t="s">
        <v>284</v>
      </c>
      <c r="J166" s="6"/>
      <c r="K166" s="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 outlineLevel="1">
      <c r="A167" s="3"/>
      <c r="B167" s="92" t="s">
        <v>388</v>
      </c>
      <c r="C167" s="3"/>
      <c r="D167" s="3"/>
      <c r="E167" s="89" t="s">
        <v>287</v>
      </c>
      <c r="F167" s="90" t="s">
        <v>283</v>
      </c>
      <c r="G167" s="18" t="b">
        <v>1</v>
      </c>
      <c r="H167" s="91" t="b">
        <v>0</v>
      </c>
      <c r="I167" s="34" t="s">
        <v>284</v>
      </c>
      <c r="J167" s="6"/>
      <c r="K167" s="3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 outlineLevel="1">
      <c r="A168" s="3"/>
      <c r="B168" s="92" t="s">
        <v>389</v>
      </c>
      <c r="C168" s="3"/>
      <c r="D168" s="3"/>
      <c r="E168" s="89" t="s">
        <v>287</v>
      </c>
      <c r="F168" s="90" t="s">
        <v>283</v>
      </c>
      <c r="G168" s="18" t="b">
        <v>1</v>
      </c>
      <c r="H168" s="91" t="b">
        <v>0</v>
      </c>
      <c r="I168" s="34" t="s">
        <v>284</v>
      </c>
      <c r="J168" s="6"/>
      <c r="K168" s="3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 outlineLevel="1">
      <c r="A169" s="3"/>
      <c r="B169" s="92" t="s">
        <v>390</v>
      </c>
      <c r="C169" s="3"/>
      <c r="D169" s="3"/>
      <c r="E169" s="89" t="s">
        <v>287</v>
      </c>
      <c r="F169" s="90" t="s">
        <v>283</v>
      </c>
      <c r="G169" s="18" t="b">
        <v>0</v>
      </c>
      <c r="H169" s="91" t="b">
        <v>0</v>
      </c>
      <c r="I169" s="34" t="s">
        <v>284</v>
      </c>
      <c r="J169" s="6"/>
      <c r="K169" s="3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 outlineLevel="1">
      <c r="A170" s="3"/>
      <c r="B170" s="92" t="s">
        <v>391</v>
      </c>
      <c r="C170" s="3"/>
      <c r="D170" s="3"/>
      <c r="E170" s="89" t="s">
        <v>287</v>
      </c>
      <c r="F170" s="90" t="s">
        <v>283</v>
      </c>
      <c r="G170" s="18" t="b">
        <v>1</v>
      </c>
      <c r="H170" s="91" t="b">
        <v>0</v>
      </c>
      <c r="I170" s="34" t="s">
        <v>284</v>
      </c>
      <c r="J170" s="6"/>
      <c r="K170" s="3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 outlineLevel="1">
      <c r="A171" s="3"/>
      <c r="B171" s="92" t="s">
        <v>395</v>
      </c>
      <c r="C171" s="3"/>
      <c r="D171" s="3"/>
      <c r="E171" s="89" t="s">
        <v>287</v>
      </c>
      <c r="F171" s="90" t="s">
        <v>283</v>
      </c>
      <c r="G171" s="18" t="b">
        <v>1</v>
      </c>
      <c r="H171" s="91" t="b">
        <v>0</v>
      </c>
      <c r="I171" s="34" t="s">
        <v>284</v>
      </c>
      <c r="J171" s="6"/>
      <c r="K171" s="3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 outlineLevel="1">
      <c r="A172" s="3"/>
      <c r="B172" s="92" t="s">
        <v>388</v>
      </c>
      <c r="C172" s="3"/>
      <c r="D172" s="3"/>
      <c r="E172" s="89" t="s">
        <v>287</v>
      </c>
      <c r="F172" s="90" t="s">
        <v>283</v>
      </c>
      <c r="G172" s="18" t="b">
        <v>1</v>
      </c>
      <c r="H172" s="91" t="b">
        <v>0</v>
      </c>
      <c r="I172" s="34" t="s">
        <v>284</v>
      </c>
      <c r="J172" s="6"/>
      <c r="K172" s="3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 outlineLevel="1">
      <c r="A173" s="3"/>
      <c r="B173" s="92" t="s">
        <v>396</v>
      </c>
      <c r="C173" s="3"/>
      <c r="D173" s="3"/>
      <c r="E173" s="89" t="s">
        <v>287</v>
      </c>
      <c r="F173" s="90" t="s">
        <v>283</v>
      </c>
      <c r="G173" s="18" t="b">
        <v>1</v>
      </c>
      <c r="H173" s="91" t="b">
        <v>0</v>
      </c>
      <c r="I173" s="34" t="s">
        <v>284</v>
      </c>
      <c r="J173" s="6"/>
      <c r="K173" s="3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 outlineLevel="1">
      <c r="A174" s="3"/>
      <c r="B174" s="95" t="s">
        <v>397</v>
      </c>
      <c r="C174" s="3"/>
      <c r="D174" s="3"/>
      <c r="E174" s="89" t="s">
        <v>287</v>
      </c>
      <c r="F174" s="90" t="s">
        <v>283</v>
      </c>
      <c r="G174" s="18" t="b">
        <v>1</v>
      </c>
      <c r="H174" s="91" t="b">
        <v>0</v>
      </c>
      <c r="I174" s="34" t="s">
        <v>284</v>
      </c>
      <c r="J174" s="6"/>
      <c r="K174" s="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 outlineLevel="1">
      <c r="A175" s="3"/>
      <c r="B175" s="60" t="s">
        <v>137</v>
      </c>
      <c r="C175" s="3"/>
      <c r="D175" s="3"/>
      <c r="E175" s="89" t="s">
        <v>287</v>
      </c>
      <c r="F175" s="90" t="s">
        <v>283</v>
      </c>
      <c r="G175" s="18" t="b">
        <v>1</v>
      </c>
      <c r="H175" s="91" t="b">
        <v>0</v>
      </c>
      <c r="I175" s="34" t="s">
        <v>284</v>
      </c>
      <c r="J175" s="6"/>
      <c r="K175" s="3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 outlineLevel="1">
      <c r="A176" s="3"/>
      <c r="B176" s="95" t="s">
        <v>398</v>
      </c>
      <c r="C176" s="3"/>
      <c r="D176" s="3"/>
      <c r="E176" s="89" t="s">
        <v>287</v>
      </c>
      <c r="F176" s="90" t="s">
        <v>283</v>
      </c>
      <c r="G176" s="18" t="b">
        <v>1</v>
      </c>
      <c r="H176" s="91" t="b">
        <v>0</v>
      </c>
      <c r="I176" s="34" t="s">
        <v>284</v>
      </c>
      <c r="J176" s="6"/>
      <c r="K176" s="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 outlineLevel="1">
      <c r="A177" s="3"/>
      <c r="B177" s="60" t="s">
        <v>139</v>
      </c>
      <c r="C177" s="3"/>
      <c r="D177" s="3"/>
      <c r="E177" s="89" t="s">
        <v>287</v>
      </c>
      <c r="F177" s="90" t="s">
        <v>283</v>
      </c>
      <c r="G177" s="18" t="b">
        <v>0</v>
      </c>
      <c r="H177" s="91" t="b">
        <v>0</v>
      </c>
      <c r="I177" s="34" t="s">
        <v>284</v>
      </c>
      <c r="J177" s="15"/>
      <c r="K177" s="11" t="s">
        <v>45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 outlineLevel="1">
      <c r="A178" s="3"/>
      <c r="B178" s="95" t="s">
        <v>399</v>
      </c>
      <c r="C178" s="3"/>
      <c r="D178" s="3"/>
      <c r="E178" s="89" t="s">
        <v>287</v>
      </c>
      <c r="F178" s="90" t="s">
        <v>283</v>
      </c>
      <c r="G178" s="18" t="b">
        <v>0</v>
      </c>
      <c r="H178" s="91" t="b">
        <v>0</v>
      </c>
      <c r="I178" s="34" t="s">
        <v>284</v>
      </c>
      <c r="J178" s="15"/>
      <c r="K178" s="11" t="s">
        <v>45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3"/>
      <c r="B179" s="56"/>
      <c r="C179" s="14"/>
      <c r="D179" s="3"/>
      <c r="E179" s="3"/>
      <c r="F179" s="3"/>
      <c r="G179" s="37"/>
      <c r="H179" s="37"/>
      <c r="I179" s="37"/>
      <c r="J179" s="6"/>
      <c r="K179" s="3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101" t="s">
        <v>400</v>
      </c>
      <c r="B180" s="58"/>
      <c r="C180" s="14"/>
      <c r="D180" s="3"/>
      <c r="E180" s="3"/>
      <c r="F180" s="3"/>
      <c r="G180" s="3"/>
      <c r="H180" s="3">
        <f>COUNTA(H181:H187)</f>
        <v>7</v>
      </c>
      <c r="I180" s="3"/>
      <c r="J180" s="6"/>
      <c r="K180" s="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 outlineLevel="1">
      <c r="A181" s="3"/>
      <c r="B181" s="92" t="s">
        <v>318</v>
      </c>
      <c r="C181" s="14"/>
      <c r="D181" s="3"/>
      <c r="E181" s="89" t="s">
        <v>287</v>
      </c>
      <c r="F181" s="90" t="s">
        <v>296</v>
      </c>
      <c r="G181" s="18" t="b">
        <v>1</v>
      </c>
      <c r="H181" s="91" t="b">
        <v>0</v>
      </c>
      <c r="I181" s="34" t="s">
        <v>284</v>
      </c>
      <c r="J181" s="6"/>
      <c r="K181" s="3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 outlineLevel="1">
      <c r="A182" s="3"/>
      <c r="B182" s="92" t="s">
        <v>115</v>
      </c>
      <c r="C182" s="14"/>
      <c r="D182" s="3"/>
      <c r="E182" s="89" t="s">
        <v>287</v>
      </c>
      <c r="F182" s="90" t="s">
        <v>296</v>
      </c>
      <c r="G182" s="18" t="b">
        <v>1</v>
      </c>
      <c r="H182" s="91" t="b">
        <v>0</v>
      </c>
      <c r="I182" s="102" t="s">
        <v>284</v>
      </c>
      <c r="J182" s="6"/>
      <c r="K182" s="3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 outlineLevel="1">
      <c r="A183" s="3"/>
      <c r="B183" s="92" t="s">
        <v>401</v>
      </c>
      <c r="C183" s="14"/>
      <c r="D183" s="3"/>
      <c r="E183" s="89" t="s">
        <v>287</v>
      </c>
      <c r="F183" s="90" t="s">
        <v>265</v>
      </c>
      <c r="G183" s="18" t="b">
        <v>1</v>
      </c>
      <c r="H183" s="91" t="b">
        <v>0</v>
      </c>
      <c r="I183" s="34" t="s">
        <v>284</v>
      </c>
      <c r="J183" s="6"/>
      <c r="K183" s="3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 outlineLevel="1">
      <c r="A184" s="3"/>
      <c r="B184" s="92" t="s">
        <v>402</v>
      </c>
      <c r="C184" s="14"/>
      <c r="D184" s="3"/>
      <c r="E184" s="89" t="s">
        <v>287</v>
      </c>
      <c r="F184" s="90" t="s">
        <v>265</v>
      </c>
      <c r="G184" s="18" t="b">
        <v>1</v>
      </c>
      <c r="H184" s="91" t="b">
        <v>0</v>
      </c>
      <c r="I184" s="34" t="s">
        <v>284</v>
      </c>
      <c r="J184" s="6"/>
      <c r="K184" s="3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 outlineLevel="1">
      <c r="A185" s="3"/>
      <c r="B185" s="95" t="s">
        <v>403</v>
      </c>
      <c r="C185" s="14"/>
      <c r="D185" s="3"/>
      <c r="E185" s="89" t="s">
        <v>282</v>
      </c>
      <c r="F185" s="90" t="s">
        <v>296</v>
      </c>
      <c r="G185" s="18" t="b">
        <v>1</v>
      </c>
      <c r="H185" s="91" t="b">
        <v>1</v>
      </c>
      <c r="I185" s="34" t="s">
        <v>284</v>
      </c>
      <c r="J185" s="6"/>
      <c r="K185" s="3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 outlineLevel="1">
      <c r="A186" s="3"/>
      <c r="B186" s="95" t="s">
        <v>404</v>
      </c>
      <c r="C186" s="14"/>
      <c r="D186" s="3"/>
      <c r="E186" s="89" t="s">
        <v>282</v>
      </c>
      <c r="F186" s="90" t="s">
        <v>296</v>
      </c>
      <c r="G186" s="18" t="b">
        <v>1</v>
      </c>
      <c r="H186" s="91" t="b">
        <v>1</v>
      </c>
      <c r="I186" s="34" t="s">
        <v>284</v>
      </c>
      <c r="J186" s="6"/>
      <c r="K186" s="3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 outlineLevel="1">
      <c r="A187" s="3"/>
      <c r="B187" s="95" t="s">
        <v>405</v>
      </c>
      <c r="C187" s="14"/>
      <c r="D187" s="3"/>
      <c r="E187" s="89" t="s">
        <v>282</v>
      </c>
      <c r="F187" s="90" t="s">
        <v>296</v>
      </c>
      <c r="G187" s="18" t="b">
        <v>1</v>
      </c>
      <c r="H187" s="91" t="b">
        <v>1</v>
      </c>
      <c r="I187" s="34" t="s">
        <v>284</v>
      </c>
      <c r="J187" s="6"/>
      <c r="K187" s="3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3"/>
      <c r="B188" s="56"/>
      <c r="C188" s="3"/>
      <c r="D188" s="3"/>
      <c r="E188" s="3"/>
      <c r="F188" s="3"/>
      <c r="G188" s="3"/>
      <c r="H188" s="3"/>
      <c r="I188" s="3"/>
      <c r="J188" s="6"/>
      <c r="K188" s="3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101" t="s">
        <v>406</v>
      </c>
      <c r="B189" s="58"/>
      <c r="C189" s="3"/>
      <c r="D189" s="3"/>
      <c r="E189" s="3"/>
      <c r="F189" s="3"/>
      <c r="G189" s="3"/>
      <c r="H189" s="14">
        <f>counta(H190)</f>
        <v>0</v>
      </c>
      <c r="I189" s="3"/>
      <c r="J189" s="6"/>
      <c r="K189" s="3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 outlineLevel="1">
      <c r="A190" s="103" t="s">
        <v>407</v>
      </c>
      <c r="B190" s="56"/>
      <c r="C190" s="3"/>
      <c r="D190" s="3"/>
      <c r="E190" s="89"/>
      <c r="F190" s="90"/>
      <c r="G190" s="18"/>
      <c r="H190" s="91"/>
      <c r="I190" s="34"/>
      <c r="J190" s="6"/>
      <c r="K190" s="3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3"/>
      <c r="B191" s="56"/>
      <c r="C191" s="3"/>
      <c r="D191" s="3"/>
      <c r="E191" s="3"/>
      <c r="F191" s="3"/>
      <c r="G191" s="3"/>
      <c r="H191" s="3"/>
      <c r="I191" s="3"/>
      <c r="J191" s="6"/>
      <c r="K191" s="3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101" t="s">
        <v>408</v>
      </c>
      <c r="B192" s="58"/>
      <c r="C192" s="3"/>
      <c r="D192" s="3"/>
      <c r="E192" s="3"/>
      <c r="F192" s="3"/>
      <c r="G192" s="3"/>
      <c r="H192" s="3">
        <f>COUNTA(H193:H197)</f>
        <v>5</v>
      </c>
      <c r="I192" s="3"/>
      <c r="J192" s="6"/>
      <c r="K192" s="3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 outlineLevel="1">
      <c r="A193" s="3"/>
      <c r="B193" s="95" t="s">
        <v>409</v>
      </c>
      <c r="C193" s="3"/>
      <c r="D193" s="3"/>
      <c r="E193" s="89" t="s">
        <v>287</v>
      </c>
      <c r="F193" s="90" t="s">
        <v>410</v>
      </c>
      <c r="G193" s="18" t="b">
        <v>1</v>
      </c>
      <c r="H193" s="91" t="b">
        <v>0</v>
      </c>
      <c r="I193" s="34" t="s">
        <v>284</v>
      </c>
      <c r="J193" s="6"/>
      <c r="K193" s="3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 outlineLevel="1">
      <c r="A194" s="3"/>
      <c r="B194" s="60" t="s">
        <v>227</v>
      </c>
      <c r="C194" s="3"/>
      <c r="D194" s="3"/>
      <c r="E194" s="89" t="s">
        <v>287</v>
      </c>
      <c r="F194" s="90" t="s">
        <v>265</v>
      </c>
      <c r="G194" s="18" t="b">
        <v>1</v>
      </c>
      <c r="H194" s="91" t="b">
        <v>0</v>
      </c>
      <c r="I194" s="34" t="s">
        <v>284</v>
      </c>
      <c r="J194" s="6"/>
      <c r="K194" s="3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 outlineLevel="1">
      <c r="A195" s="3"/>
      <c r="B195" s="95" t="s">
        <v>411</v>
      </c>
      <c r="C195" s="3"/>
      <c r="D195" s="3"/>
      <c r="E195" s="89" t="s">
        <v>287</v>
      </c>
      <c r="F195" s="90" t="s">
        <v>265</v>
      </c>
      <c r="G195" s="18" t="b">
        <v>0</v>
      </c>
      <c r="H195" s="91" t="b">
        <v>0</v>
      </c>
      <c r="I195" s="34" t="s">
        <v>284</v>
      </c>
      <c r="J195" s="6"/>
      <c r="K195" s="3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 outlineLevel="1">
      <c r="A196" s="3"/>
      <c r="B196" s="60" t="s">
        <v>233</v>
      </c>
      <c r="C196" s="3"/>
      <c r="D196" s="3"/>
      <c r="E196" s="89" t="s">
        <v>287</v>
      </c>
      <c r="F196" s="90" t="s">
        <v>265</v>
      </c>
      <c r="G196" s="18" t="b">
        <v>0</v>
      </c>
      <c r="H196" s="91" t="b">
        <v>0</v>
      </c>
      <c r="I196" s="34" t="s">
        <v>284</v>
      </c>
      <c r="J196" s="6"/>
      <c r="K196" s="3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 outlineLevel="1">
      <c r="A197" s="3"/>
      <c r="B197" s="95" t="s">
        <v>412</v>
      </c>
      <c r="C197" s="3"/>
      <c r="D197" s="3"/>
      <c r="E197" s="89" t="s">
        <v>287</v>
      </c>
      <c r="F197" s="90" t="s">
        <v>265</v>
      </c>
      <c r="G197" s="18" t="b">
        <v>0</v>
      </c>
      <c r="H197" s="91" t="b">
        <v>0</v>
      </c>
      <c r="I197" s="34" t="s">
        <v>284</v>
      </c>
      <c r="J197" s="6"/>
      <c r="K197" s="3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3"/>
      <c r="B198" s="56"/>
      <c r="C198" s="3"/>
      <c r="D198" s="3"/>
      <c r="E198" s="3"/>
      <c r="F198" s="3"/>
      <c r="G198" s="3"/>
      <c r="H198" s="3"/>
      <c r="I198" s="3"/>
      <c r="J198" s="6"/>
      <c r="K198" s="3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104" t="s">
        <v>413</v>
      </c>
      <c r="B199" s="100" t="s">
        <v>385</v>
      </c>
      <c r="C199" s="3"/>
      <c r="D199" s="3"/>
      <c r="E199" s="3"/>
      <c r="F199" s="3"/>
      <c r="G199" s="3"/>
      <c r="H199" s="14">
        <f>counta(H200)</f>
        <v>0</v>
      </c>
      <c r="I199" s="3"/>
      <c r="J199" s="6"/>
      <c r="K199" s="3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 outlineLevel="1">
      <c r="A200" s="3"/>
      <c r="B200" s="56"/>
      <c r="C200" s="3"/>
      <c r="D200" s="3"/>
      <c r="E200" s="3"/>
      <c r="F200" s="3"/>
      <c r="G200" s="3"/>
      <c r="H200" s="3"/>
      <c r="I200" s="3"/>
      <c r="J200" s="6"/>
      <c r="K200" s="3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3"/>
      <c r="B201" s="56"/>
      <c r="C201" s="3"/>
      <c r="D201" s="3"/>
      <c r="E201" s="3"/>
      <c r="F201" s="3"/>
      <c r="G201" s="3"/>
      <c r="H201" s="3"/>
      <c r="I201" s="3"/>
      <c r="J201" s="6"/>
      <c r="K201" s="3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104" t="s">
        <v>414</v>
      </c>
      <c r="B202" s="58"/>
      <c r="C202" s="3"/>
      <c r="D202" s="3"/>
      <c r="E202" s="3"/>
      <c r="F202" s="3"/>
      <c r="G202" s="3"/>
      <c r="H202" s="3">
        <f>COUNTA(H203)</f>
        <v>1</v>
      </c>
      <c r="I202" s="3"/>
      <c r="J202" s="6"/>
      <c r="K202" s="3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 outlineLevel="1">
      <c r="A203" s="3"/>
      <c r="B203" s="60" t="s">
        <v>250</v>
      </c>
      <c r="C203" s="3"/>
      <c r="D203" s="3"/>
      <c r="E203" s="89" t="s">
        <v>287</v>
      </c>
      <c r="F203" s="90" t="s">
        <v>265</v>
      </c>
      <c r="G203" s="18" t="b">
        <v>0</v>
      </c>
      <c r="H203" s="91" t="b">
        <v>0</v>
      </c>
      <c r="I203" s="34" t="s">
        <v>284</v>
      </c>
      <c r="J203" s="6"/>
      <c r="K203" s="3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3"/>
      <c r="B204" s="56"/>
      <c r="C204" s="3"/>
      <c r="D204" s="3"/>
      <c r="E204" s="3"/>
      <c r="F204" s="3"/>
      <c r="G204" s="3"/>
      <c r="H204" s="3"/>
      <c r="I204" s="3"/>
      <c r="J204" s="6"/>
      <c r="K204" s="3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104" t="s">
        <v>415</v>
      </c>
      <c r="B205" s="58"/>
      <c r="C205" s="6"/>
      <c r="D205" s="6"/>
      <c r="E205" s="6"/>
      <c r="F205" s="6"/>
      <c r="G205" s="6"/>
      <c r="H205" s="3">
        <f>COUNTA(H206:H207)</f>
        <v>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 outlineLevel="1">
      <c r="A206" s="6"/>
      <c r="B206" s="105" t="s">
        <v>416</v>
      </c>
      <c r="C206" s="6"/>
      <c r="D206" s="6"/>
      <c r="E206" s="89" t="s">
        <v>287</v>
      </c>
      <c r="F206" s="90" t="s">
        <v>296</v>
      </c>
      <c r="G206" s="18" t="b">
        <v>0</v>
      </c>
      <c r="H206" s="91" t="b">
        <v>0</v>
      </c>
      <c r="I206" s="34" t="s">
        <v>284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 outlineLevel="1">
      <c r="A207" s="6"/>
      <c r="B207" s="105" t="s">
        <v>417</v>
      </c>
      <c r="C207" s="6"/>
      <c r="D207" s="6"/>
      <c r="E207" s="89" t="s">
        <v>287</v>
      </c>
      <c r="F207" s="90" t="s">
        <v>296</v>
      </c>
      <c r="G207" s="106"/>
      <c r="H207" s="91" t="b">
        <v>0</v>
      </c>
      <c r="I207" s="34" t="s">
        <v>284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22.5" customHeight="1">
      <c r="A209" s="7" t="s">
        <v>251</v>
      </c>
      <c r="B209" s="70" t="s">
        <v>269</v>
      </c>
      <c r="C209" s="71">
        <f>COUNTA(F4:F207)</f>
        <v>160</v>
      </c>
      <c r="D209" s="47">
        <f>C209/$C$209</f>
        <v>1</v>
      </c>
      <c r="E209" s="6"/>
      <c r="F209" s="6"/>
      <c r="G209" s="72" t="s">
        <v>270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70" t="s">
        <v>418</v>
      </c>
      <c r="C210" s="73">
        <f>COUNTIF(F4:F208,"Minimun") + COUNTIF(F4:F208,"P1")</f>
        <v>132</v>
      </c>
      <c r="D210" s="74">
        <v>0.96</v>
      </c>
      <c r="E210" s="6"/>
      <c r="F210" s="75" t="s">
        <v>272</v>
      </c>
      <c r="G210" s="76" t="s">
        <v>273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107" t="s">
        <v>419</v>
      </c>
      <c r="C211" s="77">
        <f>COUNTIF(H4:H208,TRUE)</f>
        <v>76</v>
      </c>
      <c r="D211" s="78">
        <f>C211*D210/C210</f>
        <v>0.5527272727</v>
      </c>
      <c r="E211" s="6"/>
      <c r="F211" s="75" t="s">
        <v>275</v>
      </c>
      <c r="G211" s="46">
        <f>C210-C211</f>
        <v>56</v>
      </c>
      <c r="H211" s="108">
        <f>C210-C211</f>
        <v>56</v>
      </c>
      <c r="I211" s="4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E212" s="6"/>
      <c r="F212" s="6"/>
      <c r="G212" s="4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23.25" customHeight="1">
      <c r="A213" s="6"/>
      <c r="B213" s="46" t="s">
        <v>256</v>
      </c>
      <c r="C213" s="80">
        <f>C209-C211</f>
        <v>84</v>
      </c>
      <c r="D213" s="81">
        <f>sum(D209-D211)</f>
        <v>0.4472727273</v>
      </c>
      <c r="E213" s="6"/>
      <c r="F213" s="75"/>
      <c r="G213" s="82" t="s">
        <v>276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72" t="s">
        <v>270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</sheetData>
  <mergeCells count="1">
    <mergeCell ref="A1:B1"/>
  </mergeCells>
  <dataValidations>
    <dataValidation type="list" allowBlank="1" showErrorMessage="1" sqref="I5:I11 I15:I21 I24:I39 I42:I46 I49:I110 I114:I117 I120:I122 I126:I141 I144:I145 I148 I155:I163 I166:I178 I181:I187 I193:I197 I203 I206:I207">
      <formula1>"Feature Not Available,Idle,In Progress,Pass,Failed,Cosmetic"</formula1>
    </dataValidation>
    <dataValidation type="list" allowBlank="1" showErrorMessage="1" sqref="F110">
      <formula1>"TBD,Minimun,P1,P2,P3"</formula1>
    </dataValidation>
    <dataValidation type="list" allowBlank="1" showErrorMessage="1" sqref="E5:E11 E15:E21 E24:E39 E42:E46 E49:E110 E114:E117 E120:E122 E126:E141 E144:E145 E148 E155:E163 E166:E178 E181:E187 E193:E197 E203 E206:E207">
      <formula1>"To Do,In Progress,Done,Failed,Close"</formula1>
    </dataValidation>
    <dataValidation type="list" allowBlank="1" showErrorMessage="1" sqref="F5:F11 F15:F21 F24:F39 F42:F46 F49:F109 F114:F117 F120:F122 F126:F141 F144:F145 F148 F155:F163 F166:F178 F181:F187 F193:F197 F203 F206:F207">
      <formula1>"Minimun,TBD,P3,P2,P1"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21.75"/>
    <col customWidth="1" min="2" max="2" width="49.75"/>
    <col customWidth="1" min="3" max="3" width="13.5"/>
    <col customWidth="1" min="4" max="4" width="14.38"/>
    <col customWidth="1" min="5" max="5" width="15.38"/>
    <col customWidth="1" hidden="1" min="6" max="6" width="15.5"/>
    <col customWidth="1" min="7" max="7" width="15.5"/>
    <col customWidth="1" hidden="1" min="8" max="9" width="12.63"/>
    <col customWidth="1" min="10" max="10" width="14.38"/>
    <col customWidth="1" hidden="1" min="11" max="11" width="21.88"/>
    <col customWidth="1" min="12" max="12" width="42.13"/>
    <col customWidth="1" min="18" max="18" width="34.25"/>
    <col customWidth="1" min="19" max="19" width="46.75"/>
  </cols>
  <sheetData>
    <row r="1" ht="15.75" customHeight="1">
      <c r="A1" s="53" t="s">
        <v>278</v>
      </c>
      <c r="B1" s="2"/>
      <c r="C1" s="3"/>
      <c r="D1" s="3"/>
      <c r="E1" s="4"/>
      <c r="F1" s="4">
        <f>COUNTIF(F3:F192,TRUE)</f>
        <v>108</v>
      </c>
      <c r="G1" s="4"/>
      <c r="H1" s="4">
        <f>COUNTIF(H3:H192,TRUE)</f>
        <v>116</v>
      </c>
      <c r="I1" s="3"/>
      <c r="J1" s="5">
        <f>sum(J4,J11,J71,J123,J152,J169,J176,J183,J188)</f>
        <v>100</v>
      </c>
      <c r="K1" s="5"/>
      <c r="L1" s="3"/>
      <c r="M1" s="6"/>
      <c r="N1" s="6"/>
      <c r="O1" s="6"/>
      <c r="P1" s="6"/>
      <c r="Q1" s="7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8" t="s">
        <v>2</v>
      </c>
      <c r="B2" s="54" t="s">
        <v>258</v>
      </c>
      <c r="C2" s="8" t="s">
        <v>4</v>
      </c>
      <c r="D2" s="8" t="s">
        <v>5</v>
      </c>
      <c r="E2" s="8" t="s">
        <v>259</v>
      </c>
      <c r="F2" s="8" t="s">
        <v>260</v>
      </c>
      <c r="G2" s="8" t="s">
        <v>279</v>
      </c>
      <c r="H2" s="8" t="s">
        <v>8</v>
      </c>
      <c r="I2" s="54" t="s">
        <v>9</v>
      </c>
      <c r="J2" s="9" t="s">
        <v>420</v>
      </c>
      <c r="K2" s="55" t="s">
        <v>262</v>
      </c>
      <c r="L2" s="8" t="s">
        <v>11</v>
      </c>
      <c r="M2" s="6"/>
      <c r="N2" s="6"/>
      <c r="O2" s="6"/>
      <c r="P2" s="6"/>
      <c r="Q2" s="10" t="s">
        <v>2</v>
      </c>
      <c r="R2" s="10" t="s">
        <v>3</v>
      </c>
      <c r="S2" s="10" t="s">
        <v>4</v>
      </c>
      <c r="T2" s="10" t="s">
        <v>5</v>
      </c>
      <c r="U2" s="10" t="s">
        <v>12</v>
      </c>
      <c r="V2" s="10" t="s">
        <v>10</v>
      </c>
      <c r="W2" s="10" t="s">
        <v>9</v>
      </c>
      <c r="X2" s="10" t="s">
        <v>11</v>
      </c>
      <c r="Y2" s="6"/>
      <c r="Z2" s="6"/>
      <c r="AA2" s="6"/>
      <c r="AB2" s="6"/>
      <c r="AC2" s="6"/>
    </row>
    <row r="3" ht="15.75" customHeight="1">
      <c r="A3" s="3"/>
      <c r="B3" s="56"/>
      <c r="C3" s="3"/>
      <c r="D3" s="3"/>
      <c r="E3" s="3">
        <f>COUNTA(E4:E189)</f>
        <v>161</v>
      </c>
      <c r="F3" s="3"/>
      <c r="G3" s="3">
        <f>COUNTIF(G4:G189,"True")
</f>
        <v>78</v>
      </c>
      <c r="H3" s="3"/>
      <c r="I3" s="3"/>
      <c r="J3" s="11"/>
      <c r="K3" s="11"/>
      <c r="L3" s="57" t="s">
        <v>263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12" t="s">
        <v>13</v>
      </c>
      <c r="B4" s="58"/>
      <c r="C4" s="3"/>
      <c r="D4" s="3"/>
      <c r="E4" s="14"/>
      <c r="F4" s="14"/>
      <c r="G4" s="14">
        <f>counta(G5:G9)</f>
        <v>5</v>
      </c>
      <c r="H4" s="14"/>
      <c r="I4" s="3"/>
      <c r="J4" s="59">
        <v>1.0</v>
      </c>
      <c r="K4" s="11"/>
      <c r="L4" s="3"/>
      <c r="M4" s="6"/>
      <c r="N4" s="6"/>
      <c r="O4" s="6"/>
      <c r="P4" s="6"/>
      <c r="Q4" s="6"/>
      <c r="R4" s="15" t="s">
        <v>14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 outlineLevel="1">
      <c r="A5" s="11" t="s">
        <v>15</v>
      </c>
      <c r="B5" s="60" t="s">
        <v>16</v>
      </c>
      <c r="C5" s="3"/>
      <c r="D5" s="3"/>
      <c r="E5" s="17" t="s">
        <v>17</v>
      </c>
      <c r="F5" s="18" t="b">
        <v>1</v>
      </c>
      <c r="G5" s="18" t="b">
        <v>1</v>
      </c>
      <c r="H5" s="18" t="b">
        <v>1</v>
      </c>
      <c r="I5" s="19" t="s">
        <v>18</v>
      </c>
      <c r="J5" s="32"/>
      <c r="K5" s="11"/>
      <c r="L5" s="3"/>
      <c r="M5" s="6"/>
      <c r="N5" s="6"/>
      <c r="O5" s="6"/>
      <c r="P5" s="6"/>
      <c r="Q5" s="6"/>
      <c r="R5" s="15" t="s">
        <v>19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 outlineLevel="1">
      <c r="A6" s="3"/>
      <c r="B6" s="60" t="s">
        <v>20</v>
      </c>
      <c r="C6" s="3"/>
      <c r="D6" s="3"/>
      <c r="E6" s="17" t="s">
        <v>17</v>
      </c>
      <c r="F6" s="18" t="b">
        <v>1</v>
      </c>
      <c r="G6" s="18" t="b">
        <v>1</v>
      </c>
      <c r="H6" s="18" t="b">
        <v>1</v>
      </c>
      <c r="I6" s="19" t="s">
        <v>18</v>
      </c>
      <c r="J6" s="32"/>
      <c r="K6" s="11"/>
      <c r="L6" s="3"/>
      <c r="M6" s="6"/>
      <c r="N6" s="6"/>
      <c r="O6" s="15" t="s">
        <v>21</v>
      </c>
      <c r="P6" s="6"/>
      <c r="Q6" s="6"/>
      <c r="R6" s="15" t="s">
        <v>22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 outlineLevel="1">
      <c r="A7" s="3"/>
      <c r="B7" s="60" t="s">
        <v>23</v>
      </c>
      <c r="C7" s="3"/>
      <c r="D7" s="3"/>
      <c r="E7" s="17" t="s">
        <v>17</v>
      </c>
      <c r="F7" s="18" t="b">
        <v>1</v>
      </c>
      <c r="G7" s="18" t="b">
        <v>1</v>
      </c>
      <c r="H7" s="18" t="b">
        <v>1</v>
      </c>
      <c r="I7" s="19" t="s">
        <v>18</v>
      </c>
      <c r="J7" s="32"/>
      <c r="K7" s="11"/>
      <c r="L7" s="11" t="s">
        <v>24</v>
      </c>
      <c r="M7" s="15" t="s">
        <v>24</v>
      </c>
      <c r="N7" s="15" t="s">
        <v>24</v>
      </c>
      <c r="O7" s="6"/>
      <c r="P7" s="6"/>
      <c r="Q7" s="6"/>
      <c r="R7" s="15" t="s">
        <v>25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 outlineLevel="1">
      <c r="A8" s="3"/>
      <c r="B8" s="109" t="s">
        <v>26</v>
      </c>
      <c r="C8" s="3"/>
      <c r="D8" s="3"/>
      <c r="E8" s="17" t="s">
        <v>17</v>
      </c>
      <c r="F8" s="18" t="b">
        <v>0</v>
      </c>
      <c r="G8" s="18" t="b">
        <v>0</v>
      </c>
      <c r="H8" s="22" t="b">
        <v>1</v>
      </c>
      <c r="I8" s="19" t="s">
        <v>27</v>
      </c>
      <c r="J8" s="32"/>
      <c r="K8" s="5">
        <v>1.0</v>
      </c>
      <c r="L8" s="3" t="s">
        <v>264</v>
      </c>
      <c r="M8" s="15" t="s">
        <v>28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 outlineLevel="1">
      <c r="A9" s="3"/>
      <c r="B9" s="60" t="s">
        <v>29</v>
      </c>
      <c r="C9" s="3"/>
      <c r="D9" s="3"/>
      <c r="E9" s="110" t="s">
        <v>265</v>
      </c>
      <c r="F9" s="18" t="b">
        <v>0</v>
      </c>
      <c r="G9" s="18" t="b">
        <v>0</v>
      </c>
      <c r="H9" s="17" t="b">
        <v>0</v>
      </c>
      <c r="I9" s="19" t="s">
        <v>30</v>
      </c>
      <c r="J9" s="32"/>
      <c r="K9" s="11"/>
      <c r="L9" s="3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3"/>
      <c r="B10" s="56"/>
      <c r="C10" s="3"/>
      <c r="D10" s="3"/>
      <c r="E10" s="14"/>
      <c r="F10" s="14"/>
      <c r="G10" s="14"/>
      <c r="H10" s="14"/>
      <c r="I10" s="3"/>
      <c r="J10" s="11"/>
      <c r="K10" s="11"/>
      <c r="L10" s="11" t="s">
        <v>31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12" t="s">
        <v>32</v>
      </c>
      <c r="B11" s="58"/>
      <c r="C11" s="3"/>
      <c r="D11" s="3"/>
      <c r="E11" s="14"/>
      <c r="F11" s="14"/>
      <c r="G11" s="14">
        <f>Counta(G12:G69)</f>
        <v>56</v>
      </c>
      <c r="H11" s="14"/>
      <c r="I11" s="3"/>
      <c r="J11" s="59">
        <v>53.0</v>
      </c>
      <c r="K11" s="11"/>
      <c r="L11" s="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 outlineLevel="1">
      <c r="A12" s="11" t="s">
        <v>33</v>
      </c>
      <c r="B12" s="60" t="s">
        <v>34</v>
      </c>
      <c r="C12" s="3"/>
      <c r="D12" s="3"/>
      <c r="E12" s="17" t="s">
        <v>17</v>
      </c>
      <c r="F12" s="18" t="b">
        <v>1</v>
      </c>
      <c r="G12" s="18" t="b">
        <v>1</v>
      </c>
      <c r="H12" s="18" t="b">
        <v>1</v>
      </c>
      <c r="I12" s="19" t="s">
        <v>18</v>
      </c>
      <c r="J12" s="11"/>
      <c r="K12" s="11"/>
      <c r="L12" s="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 outlineLevel="1">
      <c r="A13" s="3"/>
      <c r="B13" s="60" t="s">
        <v>35</v>
      </c>
      <c r="C13" s="3"/>
      <c r="D13" s="3"/>
      <c r="E13" s="17" t="s">
        <v>17</v>
      </c>
      <c r="F13" s="18" t="b">
        <v>1</v>
      </c>
      <c r="G13" s="18" t="b">
        <v>1</v>
      </c>
      <c r="H13" s="18" t="b">
        <v>1</v>
      </c>
      <c r="I13" s="19" t="s">
        <v>18</v>
      </c>
      <c r="J13" s="11"/>
      <c r="K13" s="11"/>
      <c r="L13" s="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 outlineLevel="1">
      <c r="A14" s="3"/>
      <c r="B14" s="60" t="s">
        <v>36</v>
      </c>
      <c r="C14" s="3"/>
      <c r="D14" s="3"/>
      <c r="E14" s="17" t="s">
        <v>17</v>
      </c>
      <c r="F14" s="18" t="b">
        <v>1</v>
      </c>
      <c r="G14" s="18" t="b">
        <v>1</v>
      </c>
      <c r="H14" s="18" t="b">
        <v>1</v>
      </c>
      <c r="I14" s="19" t="s">
        <v>18</v>
      </c>
      <c r="J14" s="11"/>
      <c r="K14" s="11"/>
      <c r="L14" s="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 outlineLevel="1">
      <c r="A15" s="3"/>
      <c r="B15" s="60" t="s">
        <v>37</v>
      </c>
      <c r="C15" s="3"/>
      <c r="D15" s="3"/>
      <c r="E15" s="17" t="s">
        <v>17</v>
      </c>
      <c r="F15" s="17" t="b">
        <v>1</v>
      </c>
      <c r="G15" s="18" t="b">
        <v>1</v>
      </c>
      <c r="H15" s="17" t="b">
        <v>1</v>
      </c>
      <c r="I15" s="19" t="s">
        <v>18</v>
      </c>
      <c r="J15" s="11"/>
      <c r="K15" s="11"/>
      <c r="L15" s="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 outlineLevel="1">
      <c r="A16" s="3"/>
      <c r="B16" s="60" t="s">
        <v>38</v>
      </c>
      <c r="C16" s="3"/>
      <c r="D16" s="3"/>
      <c r="E16" s="17" t="s">
        <v>17</v>
      </c>
      <c r="F16" s="18" t="b">
        <v>1</v>
      </c>
      <c r="G16" s="18" t="b">
        <v>1</v>
      </c>
      <c r="H16" s="18" t="b">
        <v>1</v>
      </c>
      <c r="I16" s="19" t="s">
        <v>18</v>
      </c>
      <c r="J16" s="11"/>
      <c r="K16" s="11"/>
      <c r="L16" s="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 outlineLevel="1">
      <c r="A17" s="3"/>
      <c r="B17" s="60" t="s">
        <v>421</v>
      </c>
      <c r="C17" s="3"/>
      <c r="D17" s="3"/>
      <c r="E17" s="17" t="s">
        <v>17</v>
      </c>
      <c r="F17" s="18" t="b">
        <v>1</v>
      </c>
      <c r="G17" s="18" t="b">
        <v>1</v>
      </c>
      <c r="H17" s="18"/>
      <c r="I17" s="19" t="s">
        <v>18</v>
      </c>
      <c r="J17" s="11"/>
      <c r="K17" s="11"/>
      <c r="L17" s="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 outlineLevel="1">
      <c r="A18" s="3"/>
      <c r="B18" s="60" t="s">
        <v>41</v>
      </c>
      <c r="C18" s="3"/>
      <c r="D18" s="3"/>
      <c r="E18" s="17" t="s">
        <v>17</v>
      </c>
      <c r="F18" s="18" t="b">
        <v>1</v>
      </c>
      <c r="G18" s="18" t="b">
        <v>1</v>
      </c>
      <c r="H18" s="18" t="b">
        <v>1</v>
      </c>
      <c r="I18" s="19" t="s">
        <v>18</v>
      </c>
      <c r="J18" s="11"/>
      <c r="K18" s="11"/>
      <c r="L18" s="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 outlineLevel="1">
      <c r="A19" s="3"/>
      <c r="B19" s="60" t="s">
        <v>42</v>
      </c>
      <c r="C19" s="3"/>
      <c r="D19" s="3"/>
      <c r="E19" s="17" t="s">
        <v>17</v>
      </c>
      <c r="F19" s="18" t="b">
        <v>1</v>
      </c>
      <c r="G19" s="18" t="b">
        <v>1</v>
      </c>
      <c r="H19" s="18" t="b">
        <v>1</v>
      </c>
      <c r="I19" s="19" t="s">
        <v>18</v>
      </c>
      <c r="J19" s="11"/>
      <c r="K19" s="11"/>
      <c r="L19" s="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 outlineLevel="1">
      <c r="A20" s="3"/>
      <c r="B20" s="60" t="s">
        <v>44</v>
      </c>
      <c r="C20" s="3"/>
      <c r="D20" s="3"/>
      <c r="E20" s="17" t="s">
        <v>17</v>
      </c>
      <c r="F20" s="18" t="b">
        <v>1</v>
      </c>
      <c r="G20" s="18" t="b">
        <v>0</v>
      </c>
      <c r="H20" s="18" t="b">
        <v>1</v>
      </c>
      <c r="I20" s="19" t="s">
        <v>18</v>
      </c>
      <c r="J20" s="11"/>
      <c r="K20" s="11"/>
      <c r="L20" s="3" t="s">
        <v>45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 outlineLevel="1">
      <c r="A21" s="3"/>
      <c r="B21" s="88" t="s">
        <v>47</v>
      </c>
      <c r="C21" s="3"/>
      <c r="D21" s="3"/>
      <c r="E21" s="17" t="s">
        <v>17</v>
      </c>
      <c r="F21" s="18" t="b">
        <v>1</v>
      </c>
      <c r="G21" s="18" t="b">
        <v>1</v>
      </c>
      <c r="H21" s="22" t="b">
        <v>1</v>
      </c>
      <c r="I21" s="19" t="s">
        <v>48</v>
      </c>
      <c r="J21" s="11"/>
      <c r="K21" s="5">
        <v>1.0</v>
      </c>
      <c r="L21" s="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 outlineLevel="1">
      <c r="A22" s="3"/>
      <c r="B22" s="88" t="s">
        <v>52</v>
      </c>
      <c r="C22" s="3"/>
      <c r="D22" s="3"/>
      <c r="E22" s="17" t="s">
        <v>17</v>
      </c>
      <c r="F22" s="18" t="b">
        <v>1</v>
      </c>
      <c r="G22" s="18" t="b">
        <v>1</v>
      </c>
      <c r="H22" s="18" t="b">
        <v>1</v>
      </c>
      <c r="I22" s="19" t="s">
        <v>18</v>
      </c>
      <c r="J22" s="11"/>
      <c r="K22" s="11"/>
      <c r="L22" s="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 outlineLevel="1">
      <c r="A23" s="3"/>
      <c r="B23" s="88" t="s">
        <v>53</v>
      </c>
      <c r="C23" s="3"/>
      <c r="D23" s="3"/>
      <c r="E23" s="17" t="s">
        <v>17</v>
      </c>
      <c r="F23" s="18" t="b">
        <v>1</v>
      </c>
      <c r="G23" s="18" t="b">
        <v>0</v>
      </c>
      <c r="H23" s="18" t="b">
        <v>1</v>
      </c>
      <c r="I23" s="19" t="s">
        <v>18</v>
      </c>
      <c r="J23" s="11"/>
      <c r="K23" s="11"/>
      <c r="L23" s="3" t="s">
        <v>45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 outlineLevel="1">
      <c r="A24" s="3"/>
      <c r="B24" s="88" t="s">
        <v>54</v>
      </c>
      <c r="C24" s="3"/>
      <c r="D24" s="3"/>
      <c r="E24" s="17" t="s">
        <v>17</v>
      </c>
      <c r="F24" s="18" t="b">
        <v>1</v>
      </c>
      <c r="G24" s="18" t="b">
        <v>0</v>
      </c>
      <c r="H24" s="18" t="b">
        <v>1</v>
      </c>
      <c r="I24" s="19" t="s">
        <v>18</v>
      </c>
      <c r="J24" s="11"/>
      <c r="K24" s="11"/>
      <c r="L24" s="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 outlineLevel="1">
      <c r="A25" s="3"/>
      <c r="B25" s="88" t="s">
        <v>55</v>
      </c>
      <c r="C25" s="3"/>
      <c r="D25" s="3"/>
      <c r="E25" s="17" t="s">
        <v>17</v>
      </c>
      <c r="F25" s="18" t="b">
        <v>1</v>
      </c>
      <c r="G25" s="18" t="b">
        <v>0</v>
      </c>
      <c r="H25" s="22" t="b">
        <v>1</v>
      </c>
      <c r="I25" s="19" t="s">
        <v>27</v>
      </c>
      <c r="J25" s="11"/>
      <c r="K25" s="5">
        <v>0.5</v>
      </c>
      <c r="L25" s="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 outlineLevel="1">
      <c r="A26" s="3"/>
      <c r="B26" s="58"/>
      <c r="C26" s="3"/>
      <c r="D26" s="3"/>
      <c r="E26" s="14"/>
      <c r="F26" s="14"/>
      <c r="G26" s="14"/>
      <c r="H26" s="14"/>
      <c r="I26" s="3"/>
      <c r="J26" s="11"/>
      <c r="K26" s="11"/>
      <c r="L26" s="3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 outlineLevel="1">
      <c r="A27" s="3"/>
      <c r="B27" s="60" t="s">
        <v>57</v>
      </c>
      <c r="C27" s="3"/>
      <c r="D27" s="3"/>
      <c r="E27" s="17" t="s">
        <v>17</v>
      </c>
      <c r="F27" s="18" t="b">
        <v>1</v>
      </c>
      <c r="G27" s="18" t="b">
        <v>1</v>
      </c>
      <c r="H27" s="18" t="b">
        <v>1</v>
      </c>
      <c r="I27" s="19" t="s">
        <v>18</v>
      </c>
      <c r="J27" s="11"/>
      <c r="K27" s="11"/>
      <c r="L27" s="3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 outlineLevel="1">
      <c r="A28" s="3"/>
      <c r="B28" s="60" t="s">
        <v>58</v>
      </c>
      <c r="C28" s="3"/>
      <c r="D28" s="3"/>
      <c r="E28" s="17" t="s">
        <v>17</v>
      </c>
      <c r="F28" s="18" t="b">
        <v>1</v>
      </c>
      <c r="G28" s="18" t="b">
        <v>1</v>
      </c>
      <c r="H28" s="18" t="b">
        <v>1</v>
      </c>
      <c r="I28" s="19" t="s">
        <v>18</v>
      </c>
      <c r="J28" s="11"/>
      <c r="K28" s="11"/>
      <c r="L28" s="3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 outlineLevel="1">
      <c r="A29" s="3"/>
      <c r="B29" s="88" t="s">
        <v>59</v>
      </c>
      <c r="C29" s="3"/>
      <c r="D29" s="3"/>
      <c r="E29" s="17" t="s">
        <v>17</v>
      </c>
      <c r="F29" s="18" t="b">
        <v>1</v>
      </c>
      <c r="G29" s="18" t="b">
        <v>1</v>
      </c>
      <c r="H29" s="18" t="b">
        <v>1</v>
      </c>
      <c r="I29" s="19" t="s">
        <v>18</v>
      </c>
      <c r="J29" s="11"/>
      <c r="K29" s="11"/>
      <c r="L29" s="3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 outlineLevel="1">
      <c r="A30" s="3"/>
      <c r="B30" s="88" t="s">
        <v>60</v>
      </c>
      <c r="C30" s="3"/>
      <c r="D30" s="3"/>
      <c r="E30" s="17" t="s">
        <v>17</v>
      </c>
      <c r="F30" s="18" t="b">
        <v>1</v>
      </c>
      <c r="G30" s="18" t="b">
        <v>1</v>
      </c>
      <c r="H30" s="18" t="b">
        <v>1</v>
      </c>
      <c r="I30" s="19" t="s">
        <v>18</v>
      </c>
      <c r="J30" s="11"/>
      <c r="K30" s="11"/>
      <c r="L30" s="3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 outlineLevel="1">
      <c r="A31" s="3"/>
      <c r="B31" s="88" t="s">
        <v>61</v>
      </c>
      <c r="C31" s="3"/>
      <c r="D31" s="3"/>
      <c r="E31" s="17" t="s">
        <v>17</v>
      </c>
      <c r="F31" s="18" t="b">
        <v>1</v>
      </c>
      <c r="G31" s="18" t="b">
        <v>1</v>
      </c>
      <c r="H31" s="18" t="b">
        <v>1</v>
      </c>
      <c r="I31" s="19" t="s">
        <v>18</v>
      </c>
      <c r="J31" s="11"/>
      <c r="K31" s="11"/>
      <c r="L31" s="3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 outlineLevel="1">
      <c r="A32" s="3"/>
      <c r="B32" s="88" t="s">
        <v>62</v>
      </c>
      <c r="C32" s="3"/>
      <c r="D32" s="3"/>
      <c r="E32" s="17" t="s">
        <v>17</v>
      </c>
      <c r="F32" s="18" t="b">
        <v>1</v>
      </c>
      <c r="G32" s="18" t="b">
        <v>1</v>
      </c>
      <c r="H32" s="18" t="b">
        <v>1</v>
      </c>
      <c r="I32" s="19" t="s">
        <v>18</v>
      </c>
      <c r="J32" s="11"/>
      <c r="K32" s="11"/>
      <c r="L32" s="3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 outlineLevel="1">
      <c r="A33" s="3"/>
      <c r="B33" s="88" t="s">
        <v>63</v>
      </c>
      <c r="C33" s="3"/>
      <c r="D33" s="3"/>
      <c r="E33" s="17" t="s">
        <v>17</v>
      </c>
      <c r="F33" s="18" t="b">
        <v>1</v>
      </c>
      <c r="G33" s="18" t="b">
        <v>1</v>
      </c>
      <c r="H33" s="22" t="b">
        <v>1</v>
      </c>
      <c r="I33" s="19" t="s">
        <v>40</v>
      </c>
      <c r="J33" s="11"/>
      <c r="K33" s="5">
        <v>2.0</v>
      </c>
      <c r="L33" s="3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 outlineLevel="1">
      <c r="A34" s="3"/>
      <c r="B34" s="88" t="s">
        <v>64</v>
      </c>
      <c r="C34" s="3"/>
      <c r="D34" s="3"/>
      <c r="E34" s="17" t="s">
        <v>17</v>
      </c>
      <c r="F34" s="18" t="b">
        <v>1</v>
      </c>
      <c r="G34" s="18" t="b">
        <v>1</v>
      </c>
      <c r="H34" s="18" t="b">
        <v>1</v>
      </c>
      <c r="I34" s="19" t="s">
        <v>18</v>
      </c>
      <c r="J34" s="11"/>
      <c r="K34" s="11"/>
      <c r="L34" s="3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 outlineLevel="1">
      <c r="A35" s="3"/>
      <c r="B35" s="88" t="s">
        <v>65</v>
      </c>
      <c r="C35" s="3"/>
      <c r="D35" s="3"/>
      <c r="E35" s="17" t="s">
        <v>17</v>
      </c>
      <c r="F35" s="18" t="b">
        <v>1</v>
      </c>
      <c r="G35" s="18" t="b">
        <v>1</v>
      </c>
      <c r="H35" s="18" t="b">
        <v>1</v>
      </c>
      <c r="I35" s="19" t="s">
        <v>18</v>
      </c>
      <c r="J35" s="11"/>
      <c r="K35" s="11"/>
      <c r="L35" s="3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 outlineLevel="1">
      <c r="A36" s="3"/>
      <c r="B36" s="88" t="s">
        <v>66</v>
      </c>
      <c r="C36" s="3"/>
      <c r="D36" s="3"/>
      <c r="E36" s="17" t="s">
        <v>17</v>
      </c>
      <c r="F36" s="18" t="b">
        <v>1</v>
      </c>
      <c r="G36" s="18" t="b">
        <v>1</v>
      </c>
      <c r="H36" s="18" t="b">
        <v>1</v>
      </c>
      <c r="I36" s="19" t="s">
        <v>18</v>
      </c>
      <c r="J36" s="11"/>
      <c r="K36" s="11"/>
      <c r="L36" s="3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 outlineLevel="1">
      <c r="A37" s="3"/>
      <c r="B37" s="88" t="s">
        <v>67</v>
      </c>
      <c r="C37" s="3"/>
      <c r="D37" s="3"/>
      <c r="E37" s="17" t="s">
        <v>17</v>
      </c>
      <c r="F37" s="18" t="b">
        <v>1</v>
      </c>
      <c r="G37" s="18" t="b">
        <v>0</v>
      </c>
      <c r="H37" s="18" t="b">
        <v>1</v>
      </c>
      <c r="I37" s="19" t="s">
        <v>18</v>
      </c>
      <c r="J37" s="11"/>
      <c r="K37" s="11"/>
      <c r="L37" s="3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 outlineLevel="1">
      <c r="A38" s="3"/>
      <c r="B38" s="88" t="s">
        <v>68</v>
      </c>
      <c r="C38" s="3"/>
      <c r="D38" s="3"/>
      <c r="E38" s="17" t="s">
        <v>17</v>
      </c>
      <c r="F38" s="18" t="b">
        <v>1</v>
      </c>
      <c r="G38" s="18" t="b">
        <v>1</v>
      </c>
      <c r="H38" s="18" t="b">
        <v>1</v>
      </c>
      <c r="I38" s="19" t="s">
        <v>18</v>
      </c>
      <c r="J38" s="11"/>
      <c r="K38" s="11"/>
      <c r="L38" s="3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 outlineLevel="1">
      <c r="A39" s="3"/>
      <c r="B39" s="88" t="s">
        <v>69</v>
      </c>
      <c r="C39" s="3"/>
      <c r="D39" s="3"/>
      <c r="E39" s="17" t="s">
        <v>17</v>
      </c>
      <c r="F39" s="18" t="b">
        <v>1</v>
      </c>
      <c r="G39" s="18" t="b">
        <v>1</v>
      </c>
      <c r="H39" s="18" t="b">
        <v>1</v>
      </c>
      <c r="I39" s="19" t="s">
        <v>18</v>
      </c>
      <c r="J39" s="11"/>
      <c r="K39" s="11"/>
      <c r="L39" s="3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 outlineLevel="1">
      <c r="A40" s="3"/>
      <c r="B40" s="88" t="s">
        <v>70</v>
      </c>
      <c r="C40" s="3"/>
      <c r="D40" s="3"/>
      <c r="E40" s="17" t="s">
        <v>17</v>
      </c>
      <c r="F40" s="18" t="b">
        <v>1</v>
      </c>
      <c r="G40" s="18" t="b">
        <v>1</v>
      </c>
      <c r="H40" s="18" t="b">
        <v>1</v>
      </c>
      <c r="I40" s="19" t="s">
        <v>18</v>
      </c>
      <c r="J40" s="11"/>
      <c r="K40" s="11"/>
      <c r="L40" s="3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 outlineLevel="1">
      <c r="A41" s="3"/>
      <c r="B41" s="88" t="s">
        <v>71</v>
      </c>
      <c r="C41" s="3"/>
      <c r="D41" s="3"/>
      <c r="E41" s="17" t="s">
        <v>17</v>
      </c>
      <c r="F41" s="18" t="b">
        <v>0</v>
      </c>
      <c r="G41" s="111" t="b">
        <v>1</v>
      </c>
      <c r="H41" s="22" t="b">
        <v>1</v>
      </c>
      <c r="I41" s="19" t="s">
        <v>40</v>
      </c>
      <c r="J41" s="11"/>
      <c r="K41" s="5">
        <v>1.5</v>
      </c>
      <c r="L41" s="3" t="s">
        <v>422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 outlineLevel="1">
      <c r="A42" s="3"/>
      <c r="B42" s="88" t="s">
        <v>72</v>
      </c>
      <c r="C42" s="3"/>
      <c r="D42" s="3"/>
      <c r="E42" s="17" t="s">
        <v>17</v>
      </c>
      <c r="F42" s="18" t="b">
        <v>1</v>
      </c>
      <c r="G42" s="111" t="b">
        <v>1</v>
      </c>
      <c r="H42" s="18" t="b">
        <v>1</v>
      </c>
      <c r="I42" s="19" t="s">
        <v>18</v>
      </c>
      <c r="J42" s="11"/>
      <c r="K42" s="11"/>
      <c r="L42" s="3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 outlineLevel="1">
      <c r="A43" s="3"/>
      <c r="B43" s="60" t="s">
        <v>74</v>
      </c>
      <c r="C43" s="3"/>
      <c r="D43" s="3"/>
      <c r="E43" s="110" t="s">
        <v>265</v>
      </c>
      <c r="F43" s="18" t="b">
        <v>0</v>
      </c>
      <c r="G43" s="18" t="b">
        <v>0</v>
      </c>
      <c r="H43" s="18" t="b">
        <v>0</v>
      </c>
      <c r="I43" s="19" t="s">
        <v>30</v>
      </c>
      <c r="J43" s="11"/>
      <c r="K43" s="11"/>
      <c r="L43" s="3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 outlineLevel="1">
      <c r="A44" s="3"/>
      <c r="B44" s="60" t="s">
        <v>75</v>
      </c>
      <c r="C44" s="3"/>
      <c r="D44" s="3"/>
      <c r="E44" s="110" t="s">
        <v>265</v>
      </c>
      <c r="F44" s="18" t="b">
        <v>0</v>
      </c>
      <c r="G44" s="18" t="b">
        <v>0</v>
      </c>
      <c r="H44" s="18" t="b">
        <v>0</v>
      </c>
      <c r="I44" s="19" t="s">
        <v>30</v>
      </c>
      <c r="J44" s="11"/>
      <c r="K44" s="11"/>
      <c r="L44" s="3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 outlineLevel="1">
      <c r="A45" s="3"/>
      <c r="B45" s="60" t="s">
        <v>76</v>
      </c>
      <c r="C45" s="3"/>
      <c r="D45" s="3"/>
      <c r="E45" s="17" t="s">
        <v>17</v>
      </c>
      <c r="F45" s="18" t="b">
        <v>1</v>
      </c>
      <c r="G45" s="111" t="b">
        <v>1</v>
      </c>
      <c r="H45" s="18" t="b">
        <v>1</v>
      </c>
      <c r="I45" s="19" t="s">
        <v>18</v>
      </c>
      <c r="J45" s="11"/>
      <c r="K45" s="11"/>
      <c r="L45" s="3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 outlineLevel="1">
      <c r="A46" s="3"/>
      <c r="B46" s="60" t="s">
        <v>77</v>
      </c>
      <c r="C46" s="3"/>
      <c r="D46" s="3"/>
      <c r="E46" s="17" t="s">
        <v>17</v>
      </c>
      <c r="F46" s="18" t="b">
        <v>1</v>
      </c>
      <c r="G46" s="111" t="b">
        <v>1</v>
      </c>
      <c r="H46" s="18" t="b">
        <v>1</v>
      </c>
      <c r="I46" s="19" t="s">
        <v>18</v>
      </c>
      <c r="J46" s="11"/>
      <c r="K46" s="11"/>
      <c r="L46" s="3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 outlineLevel="1">
      <c r="A47" s="3"/>
      <c r="B47" s="60" t="s">
        <v>78</v>
      </c>
      <c r="C47" s="3"/>
      <c r="D47" s="3"/>
      <c r="E47" s="17" t="s">
        <v>17</v>
      </c>
      <c r="F47" s="18" t="b">
        <v>1</v>
      </c>
      <c r="G47" s="111" t="b">
        <v>1</v>
      </c>
      <c r="H47" s="18" t="b">
        <v>1</v>
      </c>
      <c r="I47" s="19" t="s">
        <v>18</v>
      </c>
      <c r="J47" s="11"/>
      <c r="K47" s="11"/>
      <c r="L47" s="3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 outlineLevel="1">
      <c r="A48" s="3"/>
      <c r="B48" s="88" t="s">
        <v>79</v>
      </c>
      <c r="C48" s="3"/>
      <c r="D48" s="3"/>
      <c r="E48" s="17" t="s">
        <v>17</v>
      </c>
      <c r="F48" s="18" t="b">
        <v>1</v>
      </c>
      <c r="G48" s="111" t="b">
        <v>1</v>
      </c>
      <c r="H48" s="18" t="b">
        <v>1</v>
      </c>
      <c r="I48" s="19" t="s">
        <v>18</v>
      </c>
      <c r="J48" s="11"/>
      <c r="K48" s="11"/>
      <c r="L48" s="3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 outlineLevel="1">
      <c r="A49" s="3"/>
      <c r="B49" s="88" t="s">
        <v>80</v>
      </c>
      <c r="C49" s="3"/>
      <c r="D49" s="3"/>
      <c r="E49" s="17" t="s">
        <v>17</v>
      </c>
      <c r="F49" s="18" t="b">
        <v>1</v>
      </c>
      <c r="G49" s="111" t="b">
        <v>1</v>
      </c>
      <c r="H49" s="18" t="b">
        <v>1</v>
      </c>
      <c r="I49" s="19" t="s">
        <v>18</v>
      </c>
      <c r="J49" s="11"/>
      <c r="K49" s="11"/>
      <c r="L49" s="3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 outlineLevel="1">
      <c r="A50" s="3"/>
      <c r="B50" s="88" t="s">
        <v>81</v>
      </c>
      <c r="C50" s="3"/>
      <c r="D50" s="3"/>
      <c r="E50" s="112" t="s">
        <v>265</v>
      </c>
      <c r="F50" s="18" t="b">
        <v>0</v>
      </c>
      <c r="G50" s="18" t="b">
        <v>0</v>
      </c>
      <c r="H50" s="22" t="b">
        <v>1</v>
      </c>
      <c r="I50" s="19" t="s">
        <v>48</v>
      </c>
      <c r="J50" s="11"/>
      <c r="K50" s="5">
        <v>1.0</v>
      </c>
      <c r="L50" s="3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 outlineLevel="1">
      <c r="A51" s="3"/>
      <c r="B51" s="88" t="s">
        <v>82</v>
      </c>
      <c r="C51" s="3"/>
      <c r="D51" s="3"/>
      <c r="E51" s="17" t="s">
        <v>17</v>
      </c>
      <c r="F51" s="18" t="b">
        <v>1</v>
      </c>
      <c r="G51" s="111" t="b">
        <v>1</v>
      </c>
      <c r="H51" s="18" t="b">
        <v>1</v>
      </c>
      <c r="I51" s="19" t="s">
        <v>18</v>
      </c>
      <c r="J51" s="11"/>
      <c r="K51" s="11"/>
      <c r="L51" s="3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 outlineLevel="1">
      <c r="A52" s="3"/>
      <c r="B52" s="88" t="s">
        <v>83</v>
      </c>
      <c r="C52" s="3"/>
      <c r="D52" s="3"/>
      <c r="E52" s="14"/>
      <c r="F52" s="27"/>
      <c r="G52" s="27"/>
      <c r="H52" s="27"/>
      <c r="I52" s="3" t="s">
        <v>30</v>
      </c>
      <c r="J52" s="11"/>
      <c r="K52" s="11"/>
      <c r="L52" s="3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 outlineLevel="1">
      <c r="A53" s="3"/>
      <c r="B53" s="88" t="s">
        <v>84</v>
      </c>
      <c r="C53" s="3"/>
      <c r="D53" s="3"/>
      <c r="E53" s="17" t="s">
        <v>17</v>
      </c>
      <c r="F53" s="18" t="b">
        <v>1</v>
      </c>
      <c r="G53" s="111" t="b">
        <v>1</v>
      </c>
      <c r="H53" s="22" t="b">
        <v>1</v>
      </c>
      <c r="I53" s="19" t="s">
        <v>48</v>
      </c>
      <c r="J53" s="11"/>
      <c r="K53" s="29">
        <v>1.0</v>
      </c>
      <c r="L53" s="3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 outlineLevel="1">
      <c r="A54" s="3"/>
      <c r="B54" s="88" t="s">
        <v>85</v>
      </c>
      <c r="C54" s="3"/>
      <c r="D54" s="3"/>
      <c r="E54" s="17" t="s">
        <v>17</v>
      </c>
      <c r="F54" s="18" t="b">
        <v>1</v>
      </c>
      <c r="G54" s="111" t="b">
        <v>1</v>
      </c>
      <c r="H54" s="22" t="b">
        <v>1</v>
      </c>
      <c r="I54" s="19" t="s">
        <v>48</v>
      </c>
      <c r="J54" s="11"/>
      <c r="K54" s="30"/>
      <c r="L54" s="3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 outlineLevel="1">
      <c r="A55" s="3"/>
      <c r="B55" s="88" t="s">
        <v>86</v>
      </c>
      <c r="C55" s="3"/>
      <c r="D55" s="3"/>
      <c r="E55" s="17" t="s">
        <v>17</v>
      </c>
      <c r="F55" s="18" t="b">
        <v>1</v>
      </c>
      <c r="G55" s="111" t="b">
        <v>0</v>
      </c>
      <c r="H55" s="22" t="b">
        <v>1</v>
      </c>
      <c r="I55" s="19" t="s">
        <v>48</v>
      </c>
      <c r="J55" s="11"/>
      <c r="K55" s="5">
        <v>2.0</v>
      </c>
      <c r="L55" s="3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 outlineLevel="1">
      <c r="A56" s="3"/>
      <c r="B56" s="88" t="s">
        <v>87</v>
      </c>
      <c r="C56" s="3"/>
      <c r="D56" s="3"/>
      <c r="E56" s="17" t="s">
        <v>17</v>
      </c>
      <c r="F56" s="18" t="b">
        <v>0</v>
      </c>
      <c r="G56" s="18" t="b">
        <v>0</v>
      </c>
      <c r="H56" s="22" t="b">
        <v>1</v>
      </c>
      <c r="I56" s="19" t="s">
        <v>48</v>
      </c>
      <c r="J56" s="11"/>
      <c r="K56" s="5">
        <v>2.0</v>
      </c>
      <c r="L56" s="3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 outlineLevel="1">
      <c r="A57" s="3"/>
      <c r="B57" s="88" t="s">
        <v>88</v>
      </c>
      <c r="C57" s="3"/>
      <c r="D57" s="3"/>
      <c r="E57" s="17" t="s">
        <v>17</v>
      </c>
      <c r="F57" s="18" t="b">
        <v>1</v>
      </c>
      <c r="G57" s="18" t="b">
        <v>1</v>
      </c>
      <c r="H57" s="18" t="b">
        <v>1</v>
      </c>
      <c r="I57" s="19" t="s">
        <v>18</v>
      </c>
      <c r="J57" s="11"/>
      <c r="K57" s="11"/>
      <c r="L57" s="3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 outlineLevel="1">
      <c r="A58" s="3"/>
      <c r="B58" s="88" t="s">
        <v>89</v>
      </c>
      <c r="C58" s="3"/>
      <c r="D58" s="3"/>
      <c r="E58" s="17" t="s">
        <v>17</v>
      </c>
      <c r="F58" s="18" t="b">
        <v>1</v>
      </c>
      <c r="G58" s="18" t="b">
        <v>0</v>
      </c>
      <c r="H58" s="18" t="b">
        <v>1</v>
      </c>
      <c r="I58" s="19" t="s">
        <v>18</v>
      </c>
      <c r="J58" s="11"/>
      <c r="K58" s="11"/>
      <c r="L58" s="3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 outlineLevel="1">
      <c r="A59" s="3"/>
      <c r="B59" s="88" t="s">
        <v>90</v>
      </c>
      <c r="C59" s="3"/>
      <c r="D59" s="3"/>
      <c r="E59" s="110" t="s">
        <v>265</v>
      </c>
      <c r="F59" s="18" t="b">
        <v>1</v>
      </c>
      <c r="G59" s="18" t="b">
        <v>0</v>
      </c>
      <c r="H59" s="18" t="b">
        <v>1</v>
      </c>
      <c r="I59" s="19" t="s">
        <v>18</v>
      </c>
      <c r="J59" s="11"/>
      <c r="K59" s="11"/>
      <c r="L59" s="3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 outlineLevel="1">
      <c r="A60" s="3"/>
      <c r="B60" s="88" t="s">
        <v>91</v>
      </c>
      <c r="C60" s="3"/>
      <c r="D60" s="3"/>
      <c r="E60" s="110" t="s">
        <v>265</v>
      </c>
      <c r="F60" s="18" t="b">
        <v>1</v>
      </c>
      <c r="G60" s="18" t="b">
        <v>0</v>
      </c>
      <c r="H60" s="18" t="b">
        <v>1</v>
      </c>
      <c r="I60" s="19" t="s">
        <v>18</v>
      </c>
      <c r="J60" s="11"/>
      <c r="K60" s="11"/>
      <c r="L60" s="3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 outlineLevel="1">
      <c r="A61" s="3"/>
      <c r="B61" s="88" t="s">
        <v>92</v>
      </c>
      <c r="C61" s="3"/>
      <c r="D61" s="3"/>
      <c r="E61" s="110" t="s">
        <v>265</v>
      </c>
      <c r="F61" s="18" t="b">
        <v>1</v>
      </c>
      <c r="G61" s="18" t="b">
        <v>0</v>
      </c>
      <c r="H61" s="18" t="b">
        <v>1</v>
      </c>
      <c r="I61" s="19" t="s">
        <v>18</v>
      </c>
      <c r="J61" s="11"/>
      <c r="K61" s="11"/>
      <c r="L61" s="3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 outlineLevel="1">
      <c r="A62" s="3"/>
      <c r="B62" s="60" t="s">
        <v>93</v>
      </c>
      <c r="C62" s="3"/>
      <c r="D62" s="3"/>
      <c r="E62" s="110" t="s">
        <v>265</v>
      </c>
      <c r="F62" s="18" t="b">
        <v>1</v>
      </c>
      <c r="G62" s="18" t="b">
        <v>0</v>
      </c>
      <c r="H62" s="18" t="b">
        <v>1</v>
      </c>
      <c r="I62" s="19" t="s">
        <v>18</v>
      </c>
      <c r="J62" s="11"/>
      <c r="K62" s="11"/>
      <c r="L62" s="3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 outlineLevel="1">
      <c r="A63" s="3"/>
      <c r="B63" s="60" t="s">
        <v>94</v>
      </c>
      <c r="C63" s="3"/>
      <c r="D63" s="3"/>
      <c r="E63" s="110" t="s">
        <v>265</v>
      </c>
      <c r="F63" s="18" t="b">
        <v>1</v>
      </c>
      <c r="G63" s="18" t="b">
        <v>0</v>
      </c>
      <c r="H63" s="18" t="b">
        <v>1</v>
      </c>
      <c r="I63" s="19" t="s">
        <v>18</v>
      </c>
      <c r="J63" s="11"/>
      <c r="K63" s="11"/>
      <c r="L63" s="3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 outlineLevel="1">
      <c r="A64" s="3"/>
      <c r="B64" s="60" t="s">
        <v>95</v>
      </c>
      <c r="C64" s="3"/>
      <c r="D64" s="3"/>
      <c r="E64" s="110" t="s">
        <v>265</v>
      </c>
      <c r="F64" s="18" t="b">
        <v>1</v>
      </c>
      <c r="G64" s="18" t="b">
        <v>0</v>
      </c>
      <c r="H64" s="18" t="b">
        <v>1</v>
      </c>
      <c r="I64" s="19" t="s">
        <v>18</v>
      </c>
      <c r="J64" s="11"/>
      <c r="K64" s="11"/>
      <c r="L64" s="3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 outlineLevel="1">
      <c r="A65" s="3"/>
      <c r="B65" s="60" t="s">
        <v>96</v>
      </c>
      <c r="C65" s="3"/>
      <c r="D65" s="3"/>
      <c r="E65" s="110" t="s">
        <v>265</v>
      </c>
      <c r="F65" s="18" t="b">
        <v>1</v>
      </c>
      <c r="G65" s="18" t="b">
        <v>0</v>
      </c>
      <c r="H65" s="18" t="b">
        <v>1</v>
      </c>
      <c r="I65" s="19" t="s">
        <v>18</v>
      </c>
      <c r="J65" s="11"/>
      <c r="K65" s="11"/>
      <c r="L65" s="3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 outlineLevel="1">
      <c r="A66" s="3"/>
      <c r="B66" s="60" t="s">
        <v>97</v>
      </c>
      <c r="C66" s="3"/>
      <c r="D66" s="3"/>
      <c r="E66" s="110" t="s">
        <v>265</v>
      </c>
      <c r="F66" s="18" t="b">
        <v>1</v>
      </c>
      <c r="G66" s="18" t="b">
        <v>0</v>
      </c>
      <c r="H66" s="18" t="b">
        <v>1</v>
      </c>
      <c r="I66" s="19" t="s">
        <v>18</v>
      </c>
      <c r="J66" s="11"/>
      <c r="K66" s="11"/>
      <c r="L66" s="3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 outlineLevel="1">
      <c r="A67" s="3"/>
      <c r="B67" s="60" t="s">
        <v>98</v>
      </c>
      <c r="C67" s="3"/>
      <c r="D67" s="3"/>
      <c r="E67" s="110" t="s">
        <v>265</v>
      </c>
      <c r="F67" s="18" t="b">
        <v>1</v>
      </c>
      <c r="G67" s="18" t="b">
        <v>0</v>
      </c>
      <c r="H67" s="18" t="b">
        <v>1</v>
      </c>
      <c r="I67" s="19" t="s">
        <v>18</v>
      </c>
      <c r="J67" s="11"/>
      <c r="K67" s="11"/>
      <c r="L67" s="3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 outlineLevel="1">
      <c r="A68" s="3"/>
      <c r="B68" s="60" t="s">
        <v>99</v>
      </c>
      <c r="C68" s="3"/>
      <c r="D68" s="3"/>
      <c r="E68" s="110" t="s">
        <v>265</v>
      </c>
      <c r="F68" s="18" t="b">
        <v>1</v>
      </c>
      <c r="G68" s="18" t="b">
        <v>0</v>
      </c>
      <c r="H68" s="18" t="b">
        <v>1</v>
      </c>
      <c r="I68" s="19" t="s">
        <v>18</v>
      </c>
      <c r="J68" s="11"/>
      <c r="K68" s="11"/>
      <c r="L68" s="3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 outlineLevel="1">
      <c r="A69" s="3"/>
      <c r="B69" s="60" t="s">
        <v>423</v>
      </c>
      <c r="C69" s="3"/>
      <c r="D69" s="3"/>
      <c r="E69" s="17" t="s">
        <v>17</v>
      </c>
      <c r="F69" s="18" t="b">
        <v>1</v>
      </c>
      <c r="G69" s="18" t="b">
        <v>1</v>
      </c>
      <c r="H69" s="18"/>
      <c r="I69" s="19"/>
      <c r="J69" s="11"/>
      <c r="K69" s="11"/>
      <c r="L69" s="3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3"/>
      <c r="B70" s="56"/>
      <c r="C70" s="3"/>
      <c r="D70" s="3"/>
      <c r="E70" s="14"/>
      <c r="F70" s="14"/>
      <c r="G70" s="14"/>
      <c r="H70" s="14"/>
      <c r="I70" s="3"/>
      <c r="J70" s="11"/>
      <c r="K70" s="11"/>
      <c r="L70" s="3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12" t="s">
        <v>100</v>
      </c>
      <c r="B71" s="58"/>
      <c r="C71" s="3"/>
      <c r="D71" s="3"/>
      <c r="E71" s="14"/>
      <c r="F71" s="14"/>
      <c r="G71" s="14">
        <f>counta(G72:G120)</f>
        <v>47</v>
      </c>
      <c r="H71" s="14"/>
      <c r="I71" s="3"/>
      <c r="J71" s="59">
        <v>33.0</v>
      </c>
      <c r="K71" s="11"/>
      <c r="L71" s="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 outlineLevel="1">
      <c r="A72" s="3"/>
      <c r="B72" s="60" t="s">
        <v>101</v>
      </c>
      <c r="C72" s="3"/>
      <c r="D72" s="3"/>
      <c r="E72" s="14"/>
      <c r="F72" s="14"/>
      <c r="G72" s="14"/>
      <c r="H72" s="14"/>
      <c r="I72" s="3"/>
      <c r="J72" s="11"/>
      <c r="K72" s="11"/>
      <c r="L72" s="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 outlineLevel="1">
      <c r="A73" s="3"/>
      <c r="B73" s="60" t="s">
        <v>102</v>
      </c>
      <c r="C73" s="3"/>
      <c r="D73" s="3"/>
      <c r="E73" s="17" t="s">
        <v>17</v>
      </c>
      <c r="F73" s="18" t="b">
        <v>1</v>
      </c>
      <c r="G73" s="18" t="b">
        <v>1</v>
      </c>
      <c r="H73" s="18" t="b">
        <v>1</v>
      </c>
      <c r="I73" s="19" t="s">
        <v>18</v>
      </c>
      <c r="J73" s="11"/>
      <c r="K73" s="11"/>
      <c r="L73" s="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 outlineLevel="1">
      <c r="A74" s="3"/>
      <c r="B74" s="60" t="s">
        <v>103</v>
      </c>
      <c r="C74" s="3"/>
      <c r="D74" s="3"/>
      <c r="E74" s="62" t="s">
        <v>265</v>
      </c>
      <c r="F74" s="18" t="b">
        <v>0</v>
      </c>
      <c r="G74" s="18" t="b">
        <v>0</v>
      </c>
      <c r="H74" s="18" t="b">
        <v>0</v>
      </c>
      <c r="I74" s="19" t="s">
        <v>30</v>
      </c>
      <c r="J74" s="11"/>
      <c r="K74" s="11"/>
      <c r="L74" s="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 outlineLevel="1">
      <c r="A75" s="3"/>
      <c r="B75" s="60" t="s">
        <v>104</v>
      </c>
      <c r="C75" s="3"/>
      <c r="D75" s="3"/>
      <c r="E75" s="62" t="s">
        <v>265</v>
      </c>
      <c r="F75" s="18" t="b">
        <v>0</v>
      </c>
      <c r="G75" s="18" t="b">
        <v>0</v>
      </c>
      <c r="H75" s="18" t="b">
        <v>0</v>
      </c>
      <c r="I75" s="19" t="s">
        <v>30</v>
      </c>
      <c r="J75" s="11"/>
      <c r="K75" s="11"/>
      <c r="L75" s="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 outlineLevel="1">
      <c r="A76" s="3"/>
      <c r="B76" s="60" t="s">
        <v>105</v>
      </c>
      <c r="C76" s="3"/>
      <c r="D76" s="3"/>
      <c r="E76" s="62" t="s">
        <v>265</v>
      </c>
      <c r="F76" s="18" t="b">
        <v>0</v>
      </c>
      <c r="G76" s="18" t="b">
        <v>0</v>
      </c>
      <c r="H76" s="18" t="b">
        <v>0</v>
      </c>
      <c r="I76" s="19" t="s">
        <v>30</v>
      </c>
      <c r="J76" s="11"/>
      <c r="K76" s="11"/>
      <c r="L76" s="3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 outlineLevel="1">
      <c r="A77" s="3"/>
      <c r="B77" s="60" t="s">
        <v>106</v>
      </c>
      <c r="C77" s="3"/>
      <c r="D77" s="3"/>
      <c r="E77" s="62" t="s">
        <v>265</v>
      </c>
      <c r="F77" s="18" t="b">
        <v>0</v>
      </c>
      <c r="G77" s="18" t="b">
        <v>0</v>
      </c>
      <c r="H77" s="18" t="b">
        <v>0</v>
      </c>
      <c r="I77" s="19" t="s">
        <v>30</v>
      </c>
      <c r="J77" s="11"/>
      <c r="K77" s="11"/>
      <c r="L77" s="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 outlineLevel="1">
      <c r="A78" s="3"/>
      <c r="B78" s="60" t="s">
        <v>107</v>
      </c>
      <c r="C78" s="3"/>
      <c r="D78" s="3"/>
      <c r="E78" s="62" t="s">
        <v>265</v>
      </c>
      <c r="F78" s="18" t="b">
        <v>0</v>
      </c>
      <c r="G78" s="18" t="b">
        <v>0</v>
      </c>
      <c r="H78" s="18" t="b">
        <v>0</v>
      </c>
      <c r="I78" s="19" t="s">
        <v>30</v>
      </c>
      <c r="J78" s="11"/>
      <c r="K78" s="11"/>
      <c r="L78" s="3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 outlineLevel="1">
      <c r="A79" s="3"/>
      <c r="B79" s="60" t="s">
        <v>108</v>
      </c>
      <c r="C79" s="3"/>
      <c r="D79" s="3"/>
      <c r="E79" s="17" t="s">
        <v>17</v>
      </c>
      <c r="F79" s="18" t="b">
        <v>1</v>
      </c>
      <c r="G79" s="18" t="b">
        <v>1</v>
      </c>
      <c r="H79" s="18" t="b">
        <v>1</v>
      </c>
      <c r="I79" s="19" t="s">
        <v>18</v>
      </c>
      <c r="J79" s="11"/>
      <c r="K79" s="11"/>
      <c r="L79" s="3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 outlineLevel="1">
      <c r="A80" s="3"/>
      <c r="B80" s="60" t="s">
        <v>35</v>
      </c>
      <c r="C80" s="3"/>
      <c r="D80" s="3"/>
      <c r="E80" s="17" t="s">
        <v>17</v>
      </c>
      <c r="F80" s="18" t="b">
        <v>1</v>
      </c>
      <c r="G80" s="18" t="b">
        <v>1</v>
      </c>
      <c r="H80" s="18" t="b">
        <v>1</v>
      </c>
      <c r="I80" s="19" t="s">
        <v>18</v>
      </c>
      <c r="J80" s="11"/>
      <c r="K80" s="11"/>
      <c r="L80" s="3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 outlineLevel="1">
      <c r="A81" s="3"/>
      <c r="B81" s="60" t="s">
        <v>109</v>
      </c>
      <c r="C81" s="3"/>
      <c r="D81" s="3"/>
      <c r="E81" s="17" t="s">
        <v>17</v>
      </c>
      <c r="F81" s="18" t="b">
        <v>1</v>
      </c>
      <c r="G81" s="18" t="b">
        <v>1</v>
      </c>
      <c r="H81" s="18" t="b">
        <v>1</v>
      </c>
      <c r="I81" s="19" t="s">
        <v>18</v>
      </c>
      <c r="J81" s="11"/>
      <c r="K81" s="11"/>
      <c r="L81" s="3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 outlineLevel="1">
      <c r="A82" s="3"/>
      <c r="B82" s="60" t="s">
        <v>36</v>
      </c>
      <c r="C82" s="3"/>
      <c r="D82" s="3"/>
      <c r="E82" s="17" t="s">
        <v>17</v>
      </c>
      <c r="F82" s="18" t="b">
        <v>1</v>
      </c>
      <c r="G82" s="18" t="b">
        <v>1</v>
      </c>
      <c r="H82" s="18" t="b">
        <v>1</v>
      </c>
      <c r="I82" s="19" t="s">
        <v>18</v>
      </c>
      <c r="J82" s="11"/>
      <c r="K82" s="11"/>
      <c r="L82" s="3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 outlineLevel="1">
      <c r="A83" s="3"/>
      <c r="B83" s="60" t="s">
        <v>110</v>
      </c>
      <c r="C83" s="3"/>
      <c r="D83" s="3"/>
      <c r="E83" s="17" t="s">
        <v>17</v>
      </c>
      <c r="F83" s="18" t="b">
        <v>1</v>
      </c>
      <c r="G83" s="18" t="b">
        <v>1</v>
      </c>
      <c r="H83" s="18" t="b">
        <v>1</v>
      </c>
      <c r="I83" s="19" t="s">
        <v>18</v>
      </c>
      <c r="J83" s="11"/>
      <c r="K83" s="11"/>
      <c r="L83" s="3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 outlineLevel="1">
      <c r="A84" s="3"/>
      <c r="B84" s="60" t="s">
        <v>37</v>
      </c>
      <c r="C84" s="3"/>
      <c r="D84" s="3"/>
      <c r="E84" s="17" t="s">
        <v>17</v>
      </c>
      <c r="F84" s="18" t="b">
        <v>1</v>
      </c>
      <c r="G84" s="18" t="b">
        <v>1</v>
      </c>
      <c r="H84" s="18" t="b">
        <v>1</v>
      </c>
      <c r="I84" s="19" t="s">
        <v>18</v>
      </c>
      <c r="J84" s="11"/>
      <c r="K84" s="11"/>
      <c r="L84" s="3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 outlineLevel="1">
      <c r="A85" s="3"/>
      <c r="B85" s="60" t="s">
        <v>38</v>
      </c>
      <c r="C85" s="3"/>
      <c r="D85" s="3"/>
      <c r="E85" s="17" t="s">
        <v>17</v>
      </c>
      <c r="F85" s="18" t="b">
        <v>1</v>
      </c>
      <c r="G85" s="18" t="b">
        <v>1</v>
      </c>
      <c r="H85" s="18" t="b">
        <v>1</v>
      </c>
      <c r="I85" s="19" t="s">
        <v>18</v>
      </c>
      <c r="J85" s="11"/>
      <c r="K85" s="11"/>
      <c r="L85" s="3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 outlineLevel="1">
      <c r="A86" s="3"/>
      <c r="B86" s="60" t="s">
        <v>421</v>
      </c>
      <c r="C86" s="3"/>
      <c r="D86" s="3"/>
      <c r="E86" s="17" t="s">
        <v>410</v>
      </c>
      <c r="F86" s="18"/>
      <c r="G86" s="18" t="b">
        <v>1</v>
      </c>
      <c r="H86" s="18"/>
      <c r="I86" s="19"/>
      <c r="J86" s="11"/>
      <c r="K86" s="11"/>
      <c r="L86" s="3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 outlineLevel="1">
      <c r="A87" s="3"/>
      <c r="B87" s="60" t="s">
        <v>41</v>
      </c>
      <c r="C87" s="3"/>
      <c r="D87" s="3"/>
      <c r="E87" s="17" t="s">
        <v>17</v>
      </c>
      <c r="F87" s="18" t="b">
        <v>1</v>
      </c>
      <c r="G87" s="18" t="b">
        <v>1</v>
      </c>
      <c r="H87" s="18" t="b">
        <v>1</v>
      </c>
      <c r="I87" s="19" t="s">
        <v>18</v>
      </c>
      <c r="J87" s="11"/>
      <c r="K87" s="11"/>
      <c r="L87" s="3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 outlineLevel="1">
      <c r="A88" s="3"/>
      <c r="B88" s="60" t="s">
        <v>42</v>
      </c>
      <c r="C88" s="3"/>
      <c r="D88" s="3"/>
      <c r="E88" s="17" t="s">
        <v>17</v>
      </c>
      <c r="F88" s="18" t="b">
        <v>1</v>
      </c>
      <c r="G88" s="18" t="b">
        <v>1</v>
      </c>
      <c r="H88" s="18" t="b">
        <v>1</v>
      </c>
      <c r="I88" s="19" t="s">
        <v>18</v>
      </c>
      <c r="J88" s="11"/>
      <c r="K88" s="11"/>
      <c r="L88" s="3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 outlineLevel="1">
      <c r="A89" s="3"/>
      <c r="B89" s="60" t="s">
        <v>44</v>
      </c>
      <c r="C89" s="3"/>
      <c r="D89" s="3"/>
      <c r="E89" s="17" t="s">
        <v>17</v>
      </c>
      <c r="F89" s="18" t="b">
        <v>1</v>
      </c>
      <c r="G89" s="18" t="b">
        <v>0</v>
      </c>
      <c r="H89" s="18" t="b">
        <v>1</v>
      </c>
      <c r="I89" s="19" t="s">
        <v>18</v>
      </c>
      <c r="J89" s="11"/>
      <c r="K89" s="11"/>
      <c r="L89" s="3" t="s">
        <v>45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 outlineLevel="1">
      <c r="A90" s="3"/>
      <c r="B90" s="60" t="s">
        <v>47</v>
      </c>
      <c r="C90" s="3"/>
      <c r="D90" s="3"/>
      <c r="E90" s="17" t="s">
        <v>17</v>
      </c>
      <c r="F90" s="18" t="b">
        <v>1</v>
      </c>
      <c r="G90" s="18" t="b">
        <v>1</v>
      </c>
      <c r="H90" s="18" t="b">
        <v>1</v>
      </c>
      <c r="I90" s="19" t="s">
        <v>18</v>
      </c>
      <c r="J90" s="11"/>
      <c r="K90" s="11"/>
      <c r="L90" s="3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 outlineLevel="1">
      <c r="A91" s="3"/>
      <c r="B91" s="58"/>
      <c r="C91" s="3"/>
      <c r="D91" s="3"/>
      <c r="E91" s="3"/>
      <c r="F91" s="3"/>
      <c r="G91" s="3"/>
      <c r="H91" s="3"/>
      <c r="I91" s="3"/>
      <c r="J91" s="11"/>
      <c r="K91" s="11"/>
      <c r="L91" s="3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 outlineLevel="1">
      <c r="A92" s="3"/>
      <c r="B92" s="60" t="s">
        <v>57</v>
      </c>
      <c r="C92" s="3"/>
      <c r="D92" s="3"/>
      <c r="E92" s="17" t="s">
        <v>17</v>
      </c>
      <c r="F92" s="18" t="b">
        <v>1</v>
      </c>
      <c r="G92" s="18" t="b">
        <v>1</v>
      </c>
      <c r="H92" s="18" t="b">
        <v>1</v>
      </c>
      <c r="I92" s="19" t="s">
        <v>18</v>
      </c>
      <c r="J92" s="11"/>
      <c r="K92" s="11"/>
      <c r="L92" s="3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 outlineLevel="1">
      <c r="A93" s="3"/>
      <c r="B93" s="60" t="s">
        <v>58</v>
      </c>
      <c r="C93" s="3"/>
      <c r="D93" s="3"/>
      <c r="E93" s="17" t="s">
        <v>17</v>
      </c>
      <c r="F93" s="18" t="b">
        <v>1</v>
      </c>
      <c r="G93" s="18" t="b">
        <v>1</v>
      </c>
      <c r="H93" s="18" t="b">
        <v>1</v>
      </c>
      <c r="I93" s="19" t="s">
        <v>18</v>
      </c>
      <c r="J93" s="11"/>
      <c r="K93" s="11"/>
      <c r="L93" s="3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 outlineLevel="1">
      <c r="A94" s="3"/>
      <c r="B94" s="60" t="s">
        <v>59</v>
      </c>
      <c r="C94" s="3"/>
      <c r="D94" s="3"/>
      <c r="E94" s="17" t="s">
        <v>17</v>
      </c>
      <c r="F94" s="18" t="b">
        <v>1</v>
      </c>
      <c r="G94" s="18" t="b">
        <v>1</v>
      </c>
      <c r="H94" s="18" t="b">
        <v>1</v>
      </c>
      <c r="I94" s="19" t="s">
        <v>18</v>
      </c>
      <c r="J94" s="11"/>
      <c r="K94" s="11"/>
      <c r="L94" s="3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 outlineLevel="1">
      <c r="A95" s="3"/>
      <c r="B95" s="60" t="s">
        <v>112</v>
      </c>
      <c r="C95" s="3"/>
      <c r="D95" s="3"/>
      <c r="E95" s="62" t="s">
        <v>265</v>
      </c>
      <c r="F95" s="18" t="b">
        <v>0</v>
      </c>
      <c r="G95" s="18" t="b">
        <v>0</v>
      </c>
      <c r="H95" s="18" t="b">
        <v>0</v>
      </c>
      <c r="I95" s="19" t="s">
        <v>30</v>
      </c>
      <c r="J95" s="11"/>
      <c r="K95" s="11"/>
      <c r="L95" s="3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 outlineLevel="1">
      <c r="A96" s="3"/>
      <c r="B96" s="60" t="s">
        <v>113</v>
      </c>
      <c r="C96" s="3"/>
      <c r="D96" s="3"/>
      <c r="E96" s="17" t="s">
        <v>17</v>
      </c>
      <c r="F96" s="18" t="b">
        <v>1</v>
      </c>
      <c r="G96" s="18" t="b">
        <v>1</v>
      </c>
      <c r="H96" s="18" t="b">
        <v>1</v>
      </c>
      <c r="I96" s="19" t="s">
        <v>18</v>
      </c>
      <c r="J96" s="11"/>
      <c r="K96" s="11"/>
      <c r="L96" s="3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 outlineLevel="1">
      <c r="A97" s="3"/>
      <c r="B97" s="60" t="s">
        <v>60</v>
      </c>
      <c r="C97" s="3"/>
      <c r="D97" s="3"/>
      <c r="E97" s="17" t="s">
        <v>17</v>
      </c>
      <c r="F97" s="18" t="b">
        <v>1</v>
      </c>
      <c r="G97" s="18" t="b">
        <v>1</v>
      </c>
      <c r="H97" s="18" t="b">
        <v>1</v>
      </c>
      <c r="I97" s="19" t="s">
        <v>18</v>
      </c>
      <c r="J97" s="11"/>
      <c r="K97" s="11"/>
      <c r="L97" s="3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 outlineLevel="1">
      <c r="A98" s="3"/>
      <c r="B98" s="60" t="s">
        <v>114</v>
      </c>
      <c r="C98" s="3"/>
      <c r="D98" s="3"/>
      <c r="E98" s="17" t="s">
        <v>17</v>
      </c>
      <c r="F98" s="18" t="b">
        <v>1</v>
      </c>
      <c r="G98" s="18" t="b">
        <v>1</v>
      </c>
      <c r="H98" s="18" t="b">
        <v>1</v>
      </c>
      <c r="I98" s="19" t="s">
        <v>18</v>
      </c>
      <c r="J98" s="11"/>
      <c r="K98" s="11"/>
      <c r="L98" s="3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 outlineLevel="1">
      <c r="A99" s="3"/>
      <c r="B99" s="60" t="s">
        <v>115</v>
      </c>
      <c r="C99" s="3"/>
      <c r="D99" s="3"/>
      <c r="E99" s="17" t="s">
        <v>17</v>
      </c>
      <c r="F99" s="18" t="b">
        <v>1</v>
      </c>
      <c r="G99" s="18" t="b">
        <v>1</v>
      </c>
      <c r="H99" s="18" t="b">
        <v>1</v>
      </c>
      <c r="I99" s="19" t="s">
        <v>18</v>
      </c>
      <c r="J99" s="11"/>
      <c r="K99" s="11"/>
      <c r="L99" s="3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 outlineLevel="1">
      <c r="A100" s="3"/>
      <c r="B100" s="60" t="s">
        <v>66</v>
      </c>
      <c r="C100" s="3"/>
      <c r="D100" s="3"/>
      <c r="E100" s="17" t="s">
        <v>17</v>
      </c>
      <c r="F100" s="18" t="b">
        <v>1</v>
      </c>
      <c r="G100" s="18" t="b">
        <v>1</v>
      </c>
      <c r="H100" s="18" t="b">
        <v>1</v>
      </c>
      <c r="I100" s="19" t="s">
        <v>18</v>
      </c>
      <c r="J100" s="11"/>
      <c r="K100" s="11"/>
      <c r="L100" s="3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 outlineLevel="1">
      <c r="A101" s="3"/>
      <c r="B101" s="60" t="s">
        <v>67</v>
      </c>
      <c r="C101" s="3"/>
      <c r="D101" s="3"/>
      <c r="E101" s="17" t="s">
        <v>17</v>
      </c>
      <c r="F101" s="18" t="b">
        <v>1</v>
      </c>
      <c r="G101" s="18" t="b">
        <v>1</v>
      </c>
      <c r="H101" s="18" t="b">
        <v>1</v>
      </c>
      <c r="I101" s="19" t="s">
        <v>18</v>
      </c>
      <c r="J101" s="11"/>
      <c r="K101" s="11"/>
      <c r="L101" s="3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 outlineLevel="1">
      <c r="A102" s="3"/>
      <c r="B102" s="88" t="s">
        <v>68</v>
      </c>
      <c r="C102" s="3"/>
      <c r="D102" s="3"/>
      <c r="E102" s="17" t="s">
        <v>17</v>
      </c>
      <c r="F102" s="18" t="b">
        <v>1</v>
      </c>
      <c r="G102" s="18" t="b">
        <v>1</v>
      </c>
      <c r="H102" s="18" t="b">
        <v>1</v>
      </c>
      <c r="I102" s="19" t="s">
        <v>18</v>
      </c>
      <c r="J102" s="11"/>
      <c r="K102" s="11"/>
      <c r="L102" s="3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 outlineLevel="1">
      <c r="A103" s="3"/>
      <c r="B103" s="88" t="s">
        <v>69</v>
      </c>
      <c r="C103" s="3"/>
      <c r="D103" s="3"/>
      <c r="E103" s="17" t="s">
        <v>17</v>
      </c>
      <c r="F103" s="18" t="b">
        <v>1</v>
      </c>
      <c r="G103" s="18" t="b">
        <v>1</v>
      </c>
      <c r="H103" s="18" t="b">
        <v>1</v>
      </c>
      <c r="I103" s="19" t="s">
        <v>18</v>
      </c>
      <c r="J103" s="11"/>
      <c r="K103" s="11"/>
      <c r="L103" s="3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 outlineLevel="1">
      <c r="A104" s="3"/>
      <c r="B104" s="88" t="s">
        <v>70</v>
      </c>
      <c r="C104" s="3"/>
      <c r="D104" s="3"/>
      <c r="E104" s="17" t="s">
        <v>17</v>
      </c>
      <c r="F104" s="18" t="b">
        <v>1</v>
      </c>
      <c r="G104" s="18" t="b">
        <v>1</v>
      </c>
      <c r="H104" s="18" t="b">
        <v>1</v>
      </c>
      <c r="I104" s="19" t="s">
        <v>18</v>
      </c>
      <c r="J104" s="11"/>
      <c r="K104" s="11"/>
      <c r="L104" s="3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 outlineLevel="1">
      <c r="A105" s="3"/>
      <c r="B105" s="88" t="s">
        <v>71</v>
      </c>
      <c r="C105" s="3"/>
      <c r="D105" s="3"/>
      <c r="E105" s="17" t="s">
        <v>17</v>
      </c>
      <c r="F105" s="17" t="b">
        <v>0</v>
      </c>
      <c r="G105" s="18" t="b">
        <v>1</v>
      </c>
      <c r="H105" s="22" t="b">
        <v>1</v>
      </c>
      <c r="I105" s="19" t="s">
        <v>40</v>
      </c>
      <c r="J105" s="11"/>
      <c r="K105" s="5">
        <v>1.5</v>
      </c>
      <c r="L105" s="3" t="s">
        <v>422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 outlineLevel="1">
      <c r="A106" s="3"/>
      <c r="B106" s="88" t="s">
        <v>72</v>
      </c>
      <c r="C106" s="3"/>
      <c r="D106" s="3"/>
      <c r="E106" s="17" t="s">
        <v>17</v>
      </c>
      <c r="F106" s="18" t="b">
        <v>1</v>
      </c>
      <c r="G106" s="18" t="b">
        <v>1</v>
      </c>
      <c r="H106" s="18" t="b">
        <v>1</v>
      </c>
      <c r="I106" s="19" t="s">
        <v>18</v>
      </c>
      <c r="J106" s="11"/>
      <c r="K106" s="11"/>
      <c r="L106" s="3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 outlineLevel="1">
      <c r="A107" s="3"/>
      <c r="B107" s="88" t="s">
        <v>74</v>
      </c>
      <c r="C107" s="3"/>
      <c r="D107" s="3"/>
      <c r="E107" s="62" t="s">
        <v>265</v>
      </c>
      <c r="F107" s="18" t="b">
        <v>0</v>
      </c>
      <c r="G107" s="18" t="b">
        <v>0</v>
      </c>
      <c r="H107" s="18" t="b">
        <v>0</v>
      </c>
      <c r="I107" s="19" t="s">
        <v>30</v>
      </c>
      <c r="J107" s="11"/>
      <c r="K107" s="11"/>
      <c r="L107" s="3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 outlineLevel="1">
      <c r="A108" s="3"/>
      <c r="B108" s="88" t="s">
        <v>62</v>
      </c>
      <c r="C108" s="3"/>
      <c r="D108" s="3"/>
      <c r="E108" s="17" t="s">
        <v>17</v>
      </c>
      <c r="F108" s="18" t="b">
        <v>1</v>
      </c>
      <c r="G108" s="18" t="b">
        <v>0</v>
      </c>
      <c r="H108" s="18" t="b">
        <v>1</v>
      </c>
      <c r="I108" s="19" t="s">
        <v>18</v>
      </c>
      <c r="J108" s="11"/>
      <c r="K108" s="11"/>
      <c r="L108" s="3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 outlineLevel="1">
      <c r="A109" s="3"/>
      <c r="B109" s="88" t="s">
        <v>63</v>
      </c>
      <c r="C109" s="3"/>
      <c r="D109" s="3"/>
      <c r="E109" s="17" t="s">
        <v>17</v>
      </c>
      <c r="F109" s="18" t="b">
        <v>1</v>
      </c>
      <c r="G109" s="18" t="b">
        <v>1</v>
      </c>
      <c r="H109" s="18" t="b">
        <v>1</v>
      </c>
      <c r="I109" s="19" t="s">
        <v>18</v>
      </c>
      <c r="J109" s="11"/>
      <c r="K109" s="11"/>
      <c r="L109" s="3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 outlineLevel="1">
      <c r="A110" s="3"/>
      <c r="B110" s="88" t="s">
        <v>116</v>
      </c>
      <c r="C110" s="3"/>
      <c r="D110" s="3"/>
      <c r="E110" s="17" t="s">
        <v>17</v>
      </c>
      <c r="F110" s="18" t="b">
        <v>0</v>
      </c>
      <c r="G110" s="18" t="b">
        <v>1</v>
      </c>
      <c r="H110" s="18" t="b">
        <v>0</v>
      </c>
      <c r="I110" s="19" t="s">
        <v>30</v>
      </c>
      <c r="J110" s="11"/>
      <c r="K110" s="11"/>
      <c r="L110" s="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 outlineLevel="1">
      <c r="A111" s="3"/>
      <c r="B111" s="88" t="s">
        <v>76</v>
      </c>
      <c r="C111" s="3"/>
      <c r="D111" s="3"/>
      <c r="E111" s="17" t="s">
        <v>17</v>
      </c>
      <c r="F111" s="18" t="b">
        <v>1</v>
      </c>
      <c r="G111" s="18" t="b">
        <v>1</v>
      </c>
      <c r="H111" s="18" t="b">
        <v>1</v>
      </c>
      <c r="I111" s="19" t="s">
        <v>18</v>
      </c>
      <c r="J111" s="11"/>
      <c r="K111" s="11"/>
      <c r="L111" s="3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 outlineLevel="1">
      <c r="A112" s="3"/>
      <c r="B112" s="88" t="s">
        <v>77</v>
      </c>
      <c r="C112" s="3"/>
      <c r="D112" s="3"/>
      <c r="E112" s="17" t="s">
        <v>17</v>
      </c>
      <c r="F112" s="18" t="b">
        <v>1</v>
      </c>
      <c r="G112" s="18" t="b">
        <v>1</v>
      </c>
      <c r="H112" s="18" t="b">
        <v>1</v>
      </c>
      <c r="I112" s="19" t="s">
        <v>18</v>
      </c>
      <c r="J112" s="11"/>
      <c r="K112" s="11"/>
      <c r="L112" s="3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 outlineLevel="1">
      <c r="A113" s="3"/>
      <c r="B113" s="88" t="s">
        <v>78</v>
      </c>
      <c r="C113" s="3"/>
      <c r="D113" s="3"/>
      <c r="E113" s="17" t="s">
        <v>17</v>
      </c>
      <c r="F113" s="18" t="b">
        <v>1</v>
      </c>
      <c r="G113" s="18" t="b">
        <v>1</v>
      </c>
      <c r="H113" s="18" t="b">
        <v>1</v>
      </c>
      <c r="I113" s="19" t="s">
        <v>18</v>
      </c>
      <c r="J113" s="11"/>
      <c r="K113" s="11"/>
      <c r="L113" s="3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 outlineLevel="1">
      <c r="A114" s="3"/>
      <c r="B114" s="88" t="s">
        <v>81</v>
      </c>
      <c r="C114" s="3"/>
      <c r="D114" s="3"/>
      <c r="E114" s="17" t="s">
        <v>17</v>
      </c>
      <c r="F114" s="18" t="b">
        <v>0</v>
      </c>
      <c r="G114" s="18" t="b">
        <v>0</v>
      </c>
      <c r="H114" s="22" t="b">
        <v>1</v>
      </c>
      <c r="I114" s="19" t="s">
        <v>48</v>
      </c>
      <c r="J114" s="11"/>
      <c r="K114" s="5">
        <v>1.0</v>
      </c>
      <c r="L114" s="3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 outlineLevel="1">
      <c r="A115" s="3"/>
      <c r="B115" s="88" t="s">
        <v>83</v>
      </c>
      <c r="C115" s="3"/>
      <c r="D115" s="3"/>
      <c r="E115" s="17" t="s">
        <v>17</v>
      </c>
      <c r="F115" s="18" t="b">
        <v>1</v>
      </c>
      <c r="G115" s="18" t="b">
        <v>1</v>
      </c>
      <c r="H115" s="22" t="b">
        <v>1</v>
      </c>
      <c r="I115" s="19" t="s">
        <v>18</v>
      </c>
      <c r="J115" s="11"/>
      <c r="K115" s="5">
        <v>1.0</v>
      </c>
      <c r="L115" s="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 outlineLevel="1">
      <c r="A116" s="3"/>
      <c r="B116" s="88" t="s">
        <v>82</v>
      </c>
      <c r="C116" s="3"/>
      <c r="D116" s="3"/>
      <c r="E116" s="17" t="s">
        <v>17</v>
      </c>
      <c r="F116" s="18" t="b">
        <v>1</v>
      </c>
      <c r="G116" s="18" t="b">
        <v>1</v>
      </c>
      <c r="H116" s="18" t="b">
        <v>1</v>
      </c>
      <c r="I116" s="19" t="s">
        <v>18</v>
      </c>
      <c r="J116" s="11"/>
      <c r="K116" s="11"/>
      <c r="L116" s="3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 outlineLevel="1">
      <c r="A117" s="3"/>
      <c r="B117" s="88" t="s">
        <v>117</v>
      </c>
      <c r="C117" s="3"/>
      <c r="D117" s="3"/>
      <c r="E117" s="62" t="s">
        <v>265</v>
      </c>
      <c r="F117" s="18" t="b">
        <v>0</v>
      </c>
      <c r="G117" s="18" t="b">
        <v>0</v>
      </c>
      <c r="H117" s="18" t="b">
        <v>0</v>
      </c>
      <c r="I117" s="19" t="s">
        <v>30</v>
      </c>
      <c r="J117" s="11"/>
      <c r="K117" s="11"/>
      <c r="L117" s="3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 outlineLevel="1">
      <c r="A118" s="3"/>
      <c r="B118" s="88" t="s">
        <v>118</v>
      </c>
      <c r="C118" s="3"/>
      <c r="D118" s="3"/>
      <c r="E118" s="62" t="s">
        <v>265</v>
      </c>
      <c r="F118" s="18" t="b">
        <v>0</v>
      </c>
      <c r="G118" s="18" t="b">
        <v>0</v>
      </c>
      <c r="H118" s="18" t="b">
        <v>0</v>
      </c>
      <c r="I118" s="19" t="s">
        <v>30</v>
      </c>
      <c r="J118" s="11"/>
      <c r="K118" s="11"/>
      <c r="L118" s="3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 outlineLevel="1">
      <c r="A119" s="3"/>
      <c r="B119" s="60" t="s">
        <v>119</v>
      </c>
      <c r="C119" s="3"/>
      <c r="D119" s="3"/>
      <c r="E119" s="62" t="s">
        <v>265</v>
      </c>
      <c r="F119" s="18" t="b">
        <v>0</v>
      </c>
      <c r="G119" s="18" t="b">
        <v>0</v>
      </c>
      <c r="H119" s="18" t="b">
        <v>0</v>
      </c>
      <c r="I119" s="19" t="s">
        <v>30</v>
      </c>
      <c r="J119" s="11"/>
      <c r="K119" s="11"/>
      <c r="L119" s="3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 outlineLevel="1">
      <c r="A120" s="3"/>
      <c r="B120" s="60" t="s">
        <v>120</v>
      </c>
      <c r="C120" s="3"/>
      <c r="D120" s="3"/>
      <c r="E120" s="62" t="s">
        <v>265</v>
      </c>
      <c r="F120" s="18" t="b">
        <v>0</v>
      </c>
      <c r="G120" s="18" t="b">
        <v>0</v>
      </c>
      <c r="H120" s="18" t="b">
        <v>0</v>
      </c>
      <c r="I120" s="19" t="s">
        <v>30</v>
      </c>
      <c r="J120" s="11"/>
      <c r="K120" s="11"/>
      <c r="L120" s="3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 outlineLevel="1">
      <c r="A121" s="3"/>
      <c r="B121" s="56"/>
      <c r="C121" s="3"/>
      <c r="D121" s="3"/>
      <c r="E121" s="14"/>
      <c r="F121" s="14"/>
      <c r="G121" s="14"/>
      <c r="H121" s="14"/>
      <c r="I121" s="3"/>
      <c r="J121" s="11"/>
      <c r="K121" s="11"/>
      <c r="L121" s="3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3"/>
      <c r="B122" s="56"/>
      <c r="C122" s="3"/>
      <c r="D122" s="3"/>
      <c r="E122" s="3"/>
      <c r="F122" s="3"/>
      <c r="G122" s="3"/>
      <c r="H122" s="3"/>
      <c r="I122" s="3"/>
      <c r="J122" s="11"/>
      <c r="K122" s="11"/>
      <c r="L122" s="3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12" t="s">
        <v>121</v>
      </c>
      <c r="B123" s="58"/>
      <c r="C123" s="3"/>
      <c r="D123" s="3"/>
      <c r="E123" s="3"/>
      <c r="F123" s="3"/>
      <c r="G123" s="3">
        <f>counta(G124:G149)</f>
        <v>26</v>
      </c>
      <c r="H123" s="3"/>
      <c r="I123" s="3"/>
      <c r="J123" s="59">
        <v>2.0</v>
      </c>
      <c r="K123" s="11"/>
      <c r="L123" s="3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 outlineLevel="1">
      <c r="A124" s="11" t="s">
        <v>122</v>
      </c>
      <c r="B124" s="88" t="s">
        <v>123</v>
      </c>
      <c r="C124" s="3"/>
      <c r="D124" s="3"/>
      <c r="E124" s="17" t="s">
        <v>17</v>
      </c>
      <c r="F124" s="18" t="b">
        <v>1</v>
      </c>
      <c r="G124" s="18" t="b">
        <v>1</v>
      </c>
      <c r="H124" s="18" t="b">
        <v>1</v>
      </c>
      <c r="I124" s="19" t="s">
        <v>18</v>
      </c>
      <c r="J124" s="11"/>
      <c r="K124" s="11"/>
      <c r="L124" s="3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 outlineLevel="1">
      <c r="A125" s="3"/>
      <c r="B125" s="88" t="s">
        <v>124</v>
      </c>
      <c r="C125" s="3"/>
      <c r="D125" s="3"/>
      <c r="E125" s="17" t="s">
        <v>17</v>
      </c>
      <c r="F125" s="18" t="b">
        <v>1</v>
      </c>
      <c r="G125" s="18" t="b">
        <v>1</v>
      </c>
      <c r="H125" s="18" t="b">
        <v>1</v>
      </c>
      <c r="I125" s="19" t="s">
        <v>18</v>
      </c>
      <c r="J125" s="11"/>
      <c r="K125" s="11"/>
      <c r="L125" s="3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 outlineLevel="1">
      <c r="A126" s="3"/>
      <c r="B126" s="88" t="s">
        <v>125</v>
      </c>
      <c r="C126" s="3"/>
      <c r="D126" s="3"/>
      <c r="E126" s="17" t="s">
        <v>17</v>
      </c>
      <c r="F126" s="18" t="b">
        <v>1</v>
      </c>
      <c r="G126" s="18" t="b">
        <v>1</v>
      </c>
      <c r="H126" s="18" t="b">
        <v>1</v>
      </c>
      <c r="I126" s="19" t="s">
        <v>18</v>
      </c>
      <c r="J126" s="11"/>
      <c r="K126" s="11"/>
      <c r="L126" s="3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 outlineLevel="1">
      <c r="A127" s="3"/>
      <c r="B127" s="88" t="s">
        <v>126</v>
      </c>
      <c r="C127" s="3"/>
      <c r="D127" s="3"/>
      <c r="E127" s="17" t="s">
        <v>17</v>
      </c>
      <c r="F127" s="18" t="b">
        <v>0</v>
      </c>
      <c r="G127" s="18" t="b">
        <v>0</v>
      </c>
      <c r="H127" s="22" t="b">
        <v>1</v>
      </c>
      <c r="I127" s="19" t="s">
        <v>40</v>
      </c>
      <c r="J127" s="11"/>
      <c r="K127" s="5">
        <v>0.5</v>
      </c>
      <c r="L127" s="3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 outlineLevel="1">
      <c r="A128" s="3"/>
      <c r="B128" s="88" t="s">
        <v>127</v>
      </c>
      <c r="C128" s="3"/>
      <c r="D128" s="3"/>
      <c r="E128" s="17" t="s">
        <v>17</v>
      </c>
      <c r="F128" s="18" t="b">
        <v>1</v>
      </c>
      <c r="G128" s="18" t="b">
        <v>1</v>
      </c>
      <c r="H128" s="18" t="b">
        <v>1</v>
      </c>
      <c r="I128" s="19" t="s">
        <v>18</v>
      </c>
      <c r="J128" s="11"/>
      <c r="K128" s="11"/>
      <c r="L128" s="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 outlineLevel="1">
      <c r="A129" s="3"/>
      <c r="B129" s="88" t="s">
        <v>128</v>
      </c>
      <c r="C129" s="3"/>
      <c r="D129" s="3"/>
      <c r="E129" s="17" t="s">
        <v>17</v>
      </c>
      <c r="F129" s="18" t="b">
        <v>1</v>
      </c>
      <c r="G129" s="18" t="b">
        <v>1</v>
      </c>
      <c r="H129" s="18" t="b">
        <v>1</v>
      </c>
      <c r="I129" s="19" t="s">
        <v>18</v>
      </c>
      <c r="J129" s="11"/>
      <c r="K129" s="11"/>
      <c r="L129" s="3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 outlineLevel="1">
      <c r="A130" s="3"/>
      <c r="B130" s="88" t="s">
        <v>129</v>
      </c>
      <c r="C130" s="3"/>
      <c r="D130" s="3"/>
      <c r="E130" s="17" t="s">
        <v>17</v>
      </c>
      <c r="F130" s="18" t="b">
        <v>0</v>
      </c>
      <c r="G130" s="18" t="b">
        <v>0</v>
      </c>
      <c r="H130" s="22" t="b">
        <v>1</v>
      </c>
      <c r="I130" s="19" t="s">
        <v>40</v>
      </c>
      <c r="J130" s="11"/>
      <c r="K130" s="5">
        <v>0.5</v>
      </c>
      <c r="L130" s="3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 outlineLevel="1">
      <c r="A131" s="3"/>
      <c r="B131" s="88" t="s">
        <v>130</v>
      </c>
      <c r="C131" s="3"/>
      <c r="D131" s="3"/>
      <c r="E131" s="17" t="s">
        <v>17</v>
      </c>
      <c r="F131" s="18" t="b">
        <v>0</v>
      </c>
      <c r="G131" s="18" t="b">
        <v>0</v>
      </c>
      <c r="H131" s="22" t="b">
        <v>1</v>
      </c>
      <c r="I131" s="19" t="s">
        <v>40</v>
      </c>
      <c r="J131" s="11"/>
      <c r="K131" s="5">
        <v>0.5</v>
      </c>
      <c r="L131" s="3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 outlineLevel="1">
      <c r="A132" s="3"/>
      <c r="B132" s="88" t="s">
        <v>131</v>
      </c>
      <c r="C132" s="3"/>
      <c r="D132" s="3"/>
      <c r="E132" s="17" t="s">
        <v>17</v>
      </c>
      <c r="F132" s="18" t="b">
        <v>0</v>
      </c>
      <c r="G132" s="18" t="b">
        <v>0</v>
      </c>
      <c r="H132" s="22" t="b">
        <v>1</v>
      </c>
      <c r="I132" s="19" t="s">
        <v>40</v>
      </c>
      <c r="J132" s="11"/>
      <c r="K132" s="5">
        <v>1.0</v>
      </c>
      <c r="L132" s="3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 outlineLevel="1">
      <c r="A133" s="3"/>
      <c r="B133" s="88" t="s">
        <v>132</v>
      </c>
      <c r="C133" s="3"/>
      <c r="D133" s="3"/>
      <c r="E133" s="17" t="s">
        <v>17</v>
      </c>
      <c r="F133" s="18" t="b">
        <v>1</v>
      </c>
      <c r="G133" s="18" t="b">
        <v>0</v>
      </c>
      <c r="H133" s="18" t="b">
        <v>1</v>
      </c>
      <c r="I133" s="19" t="s">
        <v>18</v>
      </c>
      <c r="J133" s="11"/>
      <c r="K133" s="11"/>
      <c r="L133" s="3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 outlineLevel="1">
      <c r="A134" s="3"/>
      <c r="B134" s="88" t="s">
        <v>124</v>
      </c>
      <c r="C134" s="3"/>
      <c r="D134" s="3"/>
      <c r="E134" s="17" t="s">
        <v>17</v>
      </c>
      <c r="F134" s="18" t="b">
        <v>1</v>
      </c>
      <c r="G134" s="18" t="b">
        <v>0</v>
      </c>
      <c r="H134" s="18" t="b">
        <v>1</v>
      </c>
      <c r="I134" s="19" t="s">
        <v>18</v>
      </c>
      <c r="J134" s="11"/>
      <c r="K134" s="11"/>
      <c r="L134" s="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 outlineLevel="1">
      <c r="A135" s="3"/>
      <c r="B135" s="88" t="s">
        <v>125</v>
      </c>
      <c r="C135" s="3"/>
      <c r="D135" s="3"/>
      <c r="E135" s="17" t="s">
        <v>17</v>
      </c>
      <c r="F135" s="18" t="b">
        <v>1</v>
      </c>
      <c r="G135" s="18" t="b">
        <v>0</v>
      </c>
      <c r="H135" s="18" t="b">
        <v>1</v>
      </c>
      <c r="I135" s="19" t="s">
        <v>18</v>
      </c>
      <c r="J135" s="11"/>
      <c r="K135" s="11"/>
      <c r="L135" s="3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 outlineLevel="1">
      <c r="A136" s="3"/>
      <c r="B136" s="88" t="s">
        <v>126</v>
      </c>
      <c r="C136" s="3"/>
      <c r="D136" s="3"/>
      <c r="E136" s="14"/>
      <c r="F136" s="18" t="b">
        <v>0</v>
      </c>
      <c r="G136" s="18" t="b">
        <v>0</v>
      </c>
      <c r="H136" s="18" t="b">
        <v>0</v>
      </c>
      <c r="I136" s="19" t="s">
        <v>30</v>
      </c>
      <c r="J136" s="11"/>
      <c r="K136" s="11"/>
      <c r="L136" s="3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 outlineLevel="1">
      <c r="A137" s="3"/>
      <c r="B137" s="88" t="s">
        <v>127</v>
      </c>
      <c r="C137" s="3"/>
      <c r="D137" s="3"/>
      <c r="E137" s="17" t="s">
        <v>17</v>
      </c>
      <c r="F137" s="18" t="b">
        <v>1</v>
      </c>
      <c r="G137" s="18" t="b">
        <v>0</v>
      </c>
      <c r="H137" s="18" t="b">
        <v>1</v>
      </c>
      <c r="I137" s="19" t="s">
        <v>18</v>
      </c>
      <c r="J137" s="11"/>
      <c r="K137" s="11"/>
      <c r="L137" s="3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 outlineLevel="1">
      <c r="A138" s="3"/>
      <c r="B138" s="88" t="s">
        <v>133</v>
      </c>
      <c r="C138" s="3"/>
      <c r="D138" s="3"/>
      <c r="E138" s="17" t="s">
        <v>17</v>
      </c>
      <c r="F138" s="18" t="b">
        <v>1</v>
      </c>
      <c r="G138" s="18" t="b">
        <v>0</v>
      </c>
      <c r="H138" s="18" t="b">
        <v>1</v>
      </c>
      <c r="I138" s="19" t="s">
        <v>18</v>
      </c>
      <c r="J138" s="11"/>
      <c r="K138" s="11"/>
      <c r="L138" s="3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 outlineLevel="1">
      <c r="A139" s="3"/>
      <c r="B139" s="88" t="s">
        <v>134</v>
      </c>
      <c r="C139" s="3"/>
      <c r="D139" s="3"/>
      <c r="E139" s="17" t="s">
        <v>17</v>
      </c>
      <c r="F139" s="18" t="b">
        <v>1</v>
      </c>
      <c r="G139" s="18" t="b">
        <v>0</v>
      </c>
      <c r="H139" s="18" t="b">
        <v>1</v>
      </c>
      <c r="I139" s="19" t="s">
        <v>18</v>
      </c>
      <c r="J139" s="11"/>
      <c r="K139" s="11"/>
      <c r="L139" s="3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 outlineLevel="1">
      <c r="A140" s="3"/>
      <c r="B140" s="88" t="s">
        <v>135</v>
      </c>
      <c r="C140" s="3"/>
      <c r="D140" s="3"/>
      <c r="E140" s="17" t="s">
        <v>17</v>
      </c>
      <c r="F140" s="18" t="b">
        <v>1</v>
      </c>
      <c r="G140" s="18" t="b">
        <v>0</v>
      </c>
      <c r="H140" s="18" t="b">
        <v>1</v>
      </c>
      <c r="I140" s="19" t="s">
        <v>18</v>
      </c>
      <c r="J140" s="11"/>
      <c r="K140" s="11"/>
      <c r="L140" s="3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 outlineLevel="1">
      <c r="A141" s="3"/>
      <c r="B141" s="88" t="s">
        <v>124</v>
      </c>
      <c r="C141" s="3"/>
      <c r="D141" s="3"/>
      <c r="E141" s="17" t="s">
        <v>17</v>
      </c>
      <c r="F141" s="18" t="b">
        <v>1</v>
      </c>
      <c r="G141" s="18" t="b">
        <v>0</v>
      </c>
      <c r="H141" s="18" t="b">
        <v>1</v>
      </c>
      <c r="I141" s="19" t="s">
        <v>18</v>
      </c>
      <c r="J141" s="11"/>
      <c r="K141" s="11"/>
      <c r="L141" s="3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 outlineLevel="1">
      <c r="A142" s="3"/>
      <c r="B142" s="88" t="s">
        <v>125</v>
      </c>
      <c r="C142" s="3"/>
      <c r="D142" s="3"/>
      <c r="E142" s="17" t="s">
        <v>17</v>
      </c>
      <c r="F142" s="18" t="b">
        <v>1</v>
      </c>
      <c r="G142" s="18" t="b">
        <v>0</v>
      </c>
      <c r="H142" s="18" t="b">
        <v>1</v>
      </c>
      <c r="I142" s="19" t="s">
        <v>18</v>
      </c>
      <c r="J142" s="11"/>
      <c r="K142" s="11"/>
      <c r="L142" s="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 outlineLevel="1">
      <c r="A143" s="3"/>
      <c r="B143" s="60" t="s">
        <v>136</v>
      </c>
      <c r="C143" s="3"/>
      <c r="D143" s="3"/>
      <c r="E143" s="17" t="s">
        <v>17</v>
      </c>
      <c r="F143" s="18" t="b">
        <v>1</v>
      </c>
      <c r="G143" s="18" t="b">
        <v>0</v>
      </c>
      <c r="H143" s="18" t="b">
        <v>1</v>
      </c>
      <c r="I143" s="19" t="s">
        <v>18</v>
      </c>
      <c r="J143" s="11"/>
      <c r="K143" s="11"/>
      <c r="L143" s="3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 outlineLevel="1">
      <c r="A144" s="3"/>
      <c r="B144" s="60" t="s">
        <v>134</v>
      </c>
      <c r="C144" s="3"/>
      <c r="D144" s="3"/>
      <c r="E144" s="17" t="s">
        <v>17</v>
      </c>
      <c r="F144" s="18" t="b">
        <v>1</v>
      </c>
      <c r="G144" s="18" t="b">
        <v>0</v>
      </c>
      <c r="H144" s="18" t="b">
        <v>1</v>
      </c>
      <c r="I144" s="19" t="s">
        <v>18</v>
      </c>
      <c r="J144" s="11"/>
      <c r="K144" s="11"/>
      <c r="L144" s="3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 outlineLevel="1">
      <c r="A145" s="3"/>
      <c r="B145" s="60" t="s">
        <v>137</v>
      </c>
      <c r="C145" s="3"/>
      <c r="D145" s="3"/>
      <c r="E145" s="17" t="s">
        <v>17</v>
      </c>
      <c r="F145" s="18" t="b">
        <v>1</v>
      </c>
      <c r="G145" s="18" t="b">
        <v>0</v>
      </c>
      <c r="H145" s="18" t="b">
        <v>1</v>
      </c>
      <c r="I145" s="19" t="s">
        <v>18</v>
      </c>
      <c r="J145" s="11"/>
      <c r="K145" s="11"/>
      <c r="L145" s="3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 outlineLevel="1">
      <c r="A146" s="3"/>
      <c r="B146" s="60" t="s">
        <v>138</v>
      </c>
      <c r="C146" s="3"/>
      <c r="D146" s="3"/>
      <c r="E146" s="17" t="s">
        <v>17</v>
      </c>
      <c r="F146" s="18" t="b">
        <v>1</v>
      </c>
      <c r="G146" s="18" t="b">
        <v>0</v>
      </c>
      <c r="H146" s="18" t="b">
        <v>1</v>
      </c>
      <c r="I146" s="19" t="s">
        <v>18</v>
      </c>
      <c r="J146" s="11"/>
      <c r="K146" s="11"/>
      <c r="L146" s="3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 outlineLevel="1">
      <c r="A147" s="3"/>
      <c r="B147" s="60" t="s">
        <v>139</v>
      </c>
      <c r="C147" s="3"/>
      <c r="D147" s="3"/>
      <c r="E147" s="110" t="s">
        <v>265</v>
      </c>
      <c r="F147" s="18" t="b">
        <v>0</v>
      </c>
      <c r="G147" s="18" t="b">
        <v>0</v>
      </c>
      <c r="H147" s="18" t="b">
        <v>0</v>
      </c>
      <c r="I147" s="19" t="s">
        <v>30</v>
      </c>
      <c r="J147" s="11"/>
      <c r="K147" s="11"/>
      <c r="L147" s="11" t="s">
        <v>45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 outlineLevel="1">
      <c r="A148" s="3"/>
      <c r="B148" s="60" t="s">
        <v>140</v>
      </c>
      <c r="C148" s="3"/>
      <c r="D148" s="3"/>
      <c r="E148" s="62" t="s">
        <v>265</v>
      </c>
      <c r="F148" s="18" t="b">
        <v>0</v>
      </c>
      <c r="G148" s="18" t="b">
        <v>0</v>
      </c>
      <c r="H148" s="18" t="b">
        <v>0</v>
      </c>
      <c r="I148" s="19" t="s">
        <v>30</v>
      </c>
      <c r="J148" s="11"/>
      <c r="K148" s="11"/>
      <c r="L148" s="11" t="s">
        <v>45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 outlineLevel="1">
      <c r="A149" s="3"/>
      <c r="B149" s="60" t="s">
        <v>141</v>
      </c>
      <c r="C149" s="3"/>
      <c r="D149" s="3"/>
      <c r="E149" s="62" t="s">
        <v>265</v>
      </c>
      <c r="F149" s="18" t="b">
        <v>0</v>
      </c>
      <c r="G149" s="18" t="b">
        <v>0</v>
      </c>
      <c r="H149" s="18" t="b">
        <v>0</v>
      </c>
      <c r="I149" s="19" t="s">
        <v>30</v>
      </c>
      <c r="J149" s="11"/>
      <c r="K149" s="11"/>
      <c r="L149" s="3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3"/>
      <c r="B150" s="56"/>
      <c r="C150" s="3"/>
      <c r="D150" s="3"/>
      <c r="E150" s="14"/>
      <c r="F150" s="14"/>
      <c r="G150" s="14"/>
      <c r="H150" s="14"/>
      <c r="I150" s="3"/>
      <c r="J150" s="11"/>
      <c r="K150" s="11"/>
      <c r="L150" s="3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3"/>
      <c r="B151" s="56"/>
      <c r="C151" s="14"/>
      <c r="D151" s="3"/>
      <c r="E151" s="3"/>
      <c r="F151" s="37"/>
      <c r="G151" s="37"/>
      <c r="H151" s="37"/>
      <c r="I151" s="19"/>
      <c r="J151" s="11"/>
      <c r="K151" s="11"/>
      <c r="L151" s="3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12" t="s">
        <v>424</v>
      </c>
      <c r="B152" s="58"/>
      <c r="C152" s="14"/>
      <c r="D152" s="3"/>
      <c r="E152" s="3"/>
      <c r="F152" s="3"/>
      <c r="G152" s="3">
        <f>COUNTA(G153:G167)</f>
        <v>15</v>
      </c>
      <c r="H152" s="3"/>
      <c r="I152" s="3"/>
      <c r="J152" s="59">
        <v>7.0</v>
      </c>
      <c r="K152" s="11"/>
      <c r="L152" s="3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 outlineLevel="1">
      <c r="A153" s="3" t="s">
        <v>166</v>
      </c>
      <c r="B153" s="60" t="s">
        <v>211</v>
      </c>
      <c r="C153" s="14"/>
      <c r="D153" s="3"/>
      <c r="E153" s="17" t="s">
        <v>17</v>
      </c>
      <c r="F153" s="18" t="b">
        <v>1</v>
      </c>
      <c r="G153" s="18" t="b">
        <v>1</v>
      </c>
      <c r="H153" s="18" t="b">
        <v>1</v>
      </c>
      <c r="I153" s="19" t="s">
        <v>18</v>
      </c>
      <c r="J153" s="11"/>
      <c r="K153" s="11"/>
      <c r="L153" s="3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 outlineLevel="1">
      <c r="A154" s="3"/>
      <c r="B154" s="60" t="s">
        <v>212</v>
      </c>
      <c r="C154" s="14"/>
      <c r="D154" s="3"/>
      <c r="E154" s="17" t="s">
        <v>17</v>
      </c>
      <c r="F154" s="18" t="b">
        <v>1</v>
      </c>
      <c r="G154" s="18" t="b">
        <v>1</v>
      </c>
      <c r="H154" s="18" t="b">
        <v>1</v>
      </c>
      <c r="I154" s="19" t="s">
        <v>18</v>
      </c>
      <c r="J154" s="11"/>
      <c r="K154" s="11"/>
      <c r="L154" s="3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 outlineLevel="1">
      <c r="A155" s="3"/>
      <c r="B155" s="60" t="s">
        <v>213</v>
      </c>
      <c r="C155" s="14"/>
      <c r="D155" s="3"/>
      <c r="E155" s="62" t="s">
        <v>265</v>
      </c>
      <c r="F155" s="18" t="b">
        <v>0</v>
      </c>
      <c r="G155" s="18" t="b">
        <v>0</v>
      </c>
      <c r="H155" s="18" t="b">
        <v>0</v>
      </c>
      <c r="I155" s="19" t="s">
        <v>30</v>
      </c>
      <c r="J155" s="11"/>
      <c r="K155" s="11"/>
      <c r="L155" s="3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 outlineLevel="1">
      <c r="A156" s="3"/>
      <c r="B156" s="60" t="s">
        <v>214</v>
      </c>
      <c r="C156" s="3"/>
      <c r="D156" s="3"/>
      <c r="E156" s="62" t="s">
        <v>265</v>
      </c>
      <c r="F156" s="18" t="b">
        <v>0</v>
      </c>
      <c r="G156" s="18" t="b">
        <v>0</v>
      </c>
      <c r="H156" s="18" t="b">
        <v>0</v>
      </c>
      <c r="I156" s="19" t="s">
        <v>30</v>
      </c>
      <c r="J156" s="11"/>
      <c r="K156" s="11"/>
      <c r="L156" s="3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 outlineLevel="1">
      <c r="A157" s="3"/>
      <c r="B157" s="60" t="s">
        <v>215</v>
      </c>
      <c r="C157" s="3"/>
      <c r="D157" s="3"/>
      <c r="E157" s="62" t="s">
        <v>265</v>
      </c>
      <c r="F157" s="14"/>
      <c r="G157" s="18" t="b">
        <v>0</v>
      </c>
      <c r="H157" s="14"/>
      <c r="I157" s="14"/>
      <c r="J157" s="11"/>
      <c r="K157" s="32"/>
      <c r="L157" s="3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 outlineLevel="1">
      <c r="A158" s="3"/>
      <c r="B158" s="60" t="s">
        <v>216</v>
      </c>
      <c r="C158" s="3"/>
      <c r="D158" s="3"/>
      <c r="E158" s="62" t="s">
        <v>265</v>
      </c>
      <c r="F158" s="18" t="b">
        <v>0</v>
      </c>
      <c r="G158" s="18" t="b">
        <v>0</v>
      </c>
      <c r="H158" s="18" t="b">
        <v>0</v>
      </c>
      <c r="I158" s="19" t="s">
        <v>30</v>
      </c>
      <c r="J158" s="11"/>
      <c r="K158" s="11"/>
      <c r="L158" s="3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 outlineLevel="1">
      <c r="A159" s="3"/>
      <c r="B159" s="60" t="s">
        <v>217</v>
      </c>
      <c r="C159" s="3"/>
      <c r="D159" s="3"/>
      <c r="E159" s="62" t="s">
        <v>265</v>
      </c>
      <c r="F159" s="18" t="b">
        <v>0</v>
      </c>
      <c r="G159" s="18" t="b">
        <v>0</v>
      </c>
      <c r="H159" s="18" t="b">
        <v>0</v>
      </c>
      <c r="I159" s="19" t="s">
        <v>30</v>
      </c>
      <c r="J159" s="11"/>
      <c r="K159" s="11"/>
      <c r="L159" s="3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 outlineLevel="1">
      <c r="A160" s="3"/>
      <c r="B160" s="60" t="s">
        <v>218</v>
      </c>
      <c r="C160" s="3"/>
      <c r="D160" s="3"/>
      <c r="E160" s="62" t="s">
        <v>265</v>
      </c>
      <c r="F160" s="14"/>
      <c r="G160" s="14" t="b">
        <v>0</v>
      </c>
      <c r="H160" s="14"/>
      <c r="I160" s="14"/>
      <c r="J160" s="11"/>
      <c r="K160" s="32"/>
      <c r="L160" s="3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 outlineLevel="1">
      <c r="A161" s="3"/>
      <c r="B161" s="60" t="s">
        <v>219</v>
      </c>
      <c r="C161" s="3"/>
      <c r="D161" s="3"/>
      <c r="E161" s="62" t="s">
        <v>265</v>
      </c>
      <c r="F161" s="18" t="b">
        <v>0</v>
      </c>
      <c r="G161" s="18" t="b">
        <v>0</v>
      </c>
      <c r="H161" s="18" t="b">
        <v>0</v>
      </c>
      <c r="I161" s="19" t="s">
        <v>30</v>
      </c>
      <c r="J161" s="11"/>
      <c r="K161" s="11"/>
      <c r="L161" s="3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 outlineLevel="1">
      <c r="A162" s="3"/>
      <c r="B162" s="60" t="s">
        <v>220</v>
      </c>
      <c r="C162" s="3"/>
      <c r="D162" s="3"/>
      <c r="E162" s="62" t="s">
        <v>265</v>
      </c>
      <c r="F162" s="18" t="b">
        <v>0</v>
      </c>
      <c r="G162" s="18" t="b">
        <v>0</v>
      </c>
      <c r="H162" s="18" t="b">
        <v>0</v>
      </c>
      <c r="I162" s="19" t="s">
        <v>30</v>
      </c>
      <c r="J162" s="11"/>
      <c r="K162" s="11"/>
      <c r="L162" s="3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 outlineLevel="1">
      <c r="A163" s="3"/>
      <c r="B163" s="60" t="s">
        <v>221</v>
      </c>
      <c r="C163" s="3"/>
      <c r="D163" s="3"/>
      <c r="E163" s="62" t="s">
        <v>265</v>
      </c>
      <c r="F163" s="18" t="b">
        <v>0</v>
      </c>
      <c r="G163" s="18" t="b">
        <v>0</v>
      </c>
      <c r="H163" s="18" t="b">
        <v>0</v>
      </c>
      <c r="I163" s="19" t="s">
        <v>30</v>
      </c>
      <c r="J163" s="11"/>
      <c r="K163" s="11"/>
      <c r="L163" s="3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 outlineLevel="1">
      <c r="A164" s="3"/>
      <c r="B164" s="60" t="s">
        <v>222</v>
      </c>
      <c r="C164" s="3"/>
      <c r="D164" s="3"/>
      <c r="E164" s="62" t="s">
        <v>265</v>
      </c>
      <c r="F164" s="18" t="b">
        <v>0</v>
      </c>
      <c r="G164" s="18" t="b">
        <v>0</v>
      </c>
      <c r="H164" s="18" t="b">
        <v>0</v>
      </c>
      <c r="I164" s="19" t="s">
        <v>30</v>
      </c>
      <c r="J164" s="11"/>
      <c r="K164" s="11"/>
      <c r="L164" s="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 outlineLevel="1">
      <c r="A165" s="3"/>
      <c r="B165" s="60" t="s">
        <v>223</v>
      </c>
      <c r="C165" s="3"/>
      <c r="D165" s="3"/>
      <c r="E165" s="62" t="s">
        <v>265</v>
      </c>
      <c r="F165" s="18" t="b">
        <v>0</v>
      </c>
      <c r="G165" s="18" t="b">
        <v>0</v>
      </c>
      <c r="H165" s="18" t="b">
        <v>0</v>
      </c>
      <c r="I165" s="19" t="s">
        <v>30</v>
      </c>
      <c r="J165" s="11"/>
      <c r="K165" s="11"/>
      <c r="L165" s="3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 outlineLevel="1">
      <c r="A166" s="3"/>
      <c r="B166" s="60" t="s">
        <v>224</v>
      </c>
      <c r="C166" s="3"/>
      <c r="D166" s="3"/>
      <c r="E166" s="62" t="s">
        <v>265</v>
      </c>
      <c r="F166" s="18" t="b">
        <v>0</v>
      </c>
      <c r="G166" s="18" t="b">
        <v>0</v>
      </c>
      <c r="H166" s="18" t="b">
        <v>0</v>
      </c>
      <c r="I166" s="19" t="s">
        <v>30</v>
      </c>
      <c r="J166" s="11"/>
      <c r="K166" s="11"/>
      <c r="L166" s="3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 outlineLevel="1">
      <c r="A167" s="3"/>
      <c r="B167" s="60" t="s">
        <v>225</v>
      </c>
      <c r="C167" s="3"/>
      <c r="D167" s="3"/>
      <c r="E167" s="62" t="s">
        <v>265</v>
      </c>
      <c r="F167" s="18" t="b">
        <v>0</v>
      </c>
      <c r="G167" s="18" t="b">
        <v>0</v>
      </c>
      <c r="H167" s="18" t="b">
        <v>0</v>
      </c>
      <c r="I167" s="19" t="s">
        <v>30</v>
      </c>
      <c r="J167" s="11"/>
      <c r="K167" s="11"/>
      <c r="L167" s="3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3"/>
      <c r="B168" s="56"/>
      <c r="C168" s="3"/>
      <c r="D168" s="3"/>
      <c r="E168" s="3"/>
      <c r="F168" s="3"/>
      <c r="G168" s="3"/>
      <c r="H168" s="3"/>
      <c r="I168" s="3"/>
      <c r="J168" s="11"/>
      <c r="K168" s="11"/>
      <c r="L168" s="3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12" t="s">
        <v>425</v>
      </c>
      <c r="B169" s="58"/>
      <c r="C169" s="3"/>
      <c r="D169" s="3"/>
      <c r="E169" s="3"/>
      <c r="F169" s="3"/>
      <c r="G169" s="3">
        <v>5.0</v>
      </c>
      <c r="H169" s="3"/>
      <c r="I169" s="3"/>
      <c r="J169" s="59">
        <v>1.0</v>
      </c>
      <c r="K169" s="11"/>
      <c r="L169" s="3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 outlineLevel="1">
      <c r="A170" s="3"/>
      <c r="B170" s="66" t="s">
        <v>227</v>
      </c>
      <c r="C170" s="3"/>
      <c r="D170" s="3"/>
      <c r="E170" s="62" t="s">
        <v>265</v>
      </c>
      <c r="F170" s="18" t="b">
        <v>1</v>
      </c>
      <c r="G170" s="18" t="b">
        <v>0</v>
      </c>
      <c r="H170" s="18" t="b">
        <v>1</v>
      </c>
      <c r="I170" s="19" t="s">
        <v>18</v>
      </c>
      <c r="J170" s="11"/>
      <c r="K170" s="11"/>
      <c r="L170" s="3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 outlineLevel="1">
      <c r="A171" s="3"/>
      <c r="B171" s="66" t="s">
        <v>228</v>
      </c>
      <c r="C171" s="3"/>
      <c r="D171" s="3"/>
      <c r="E171" s="62" t="s">
        <v>265</v>
      </c>
      <c r="F171" s="18" t="b">
        <v>0</v>
      </c>
      <c r="G171" s="18" t="b">
        <v>0</v>
      </c>
      <c r="H171" s="18" t="b">
        <v>0</v>
      </c>
      <c r="I171" s="19" t="s">
        <v>30</v>
      </c>
      <c r="J171" s="11"/>
      <c r="K171" s="11"/>
      <c r="L171" s="3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 outlineLevel="1">
      <c r="A172" s="3"/>
      <c r="B172" s="66" t="s">
        <v>229</v>
      </c>
      <c r="C172" s="3"/>
      <c r="D172" s="3"/>
      <c r="E172" s="62" t="s">
        <v>265</v>
      </c>
      <c r="F172" s="27"/>
      <c r="G172" s="18" t="b">
        <v>0</v>
      </c>
      <c r="H172" s="27"/>
      <c r="I172" s="3"/>
      <c r="J172" s="11"/>
      <c r="K172" s="11"/>
      <c r="L172" s="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 outlineLevel="1">
      <c r="A173" s="3"/>
      <c r="B173" s="60" t="s">
        <v>230</v>
      </c>
      <c r="C173" s="3"/>
      <c r="D173" s="3"/>
      <c r="E173" s="62" t="s">
        <v>265</v>
      </c>
      <c r="F173" s="18" t="b">
        <v>1</v>
      </c>
      <c r="G173" s="18" t="b">
        <v>0</v>
      </c>
      <c r="H173" s="18" t="b">
        <v>1</v>
      </c>
      <c r="I173" s="19" t="s">
        <v>18</v>
      </c>
      <c r="J173" s="11"/>
      <c r="K173" s="11"/>
      <c r="L173" s="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 outlineLevel="1">
      <c r="A174" s="3"/>
      <c r="B174" s="60" t="s">
        <v>233</v>
      </c>
      <c r="C174" s="3"/>
      <c r="D174" s="3"/>
      <c r="E174" s="62" t="s">
        <v>265</v>
      </c>
      <c r="F174" s="18" t="b">
        <v>0</v>
      </c>
      <c r="G174" s="18" t="b">
        <v>0</v>
      </c>
      <c r="H174" s="18" t="b">
        <v>0</v>
      </c>
      <c r="I174" s="19" t="s">
        <v>30</v>
      </c>
      <c r="J174" s="11"/>
      <c r="K174" s="11"/>
      <c r="L174" s="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3"/>
      <c r="B175" s="56"/>
      <c r="C175" s="3"/>
      <c r="D175" s="3"/>
      <c r="E175" s="3"/>
      <c r="F175" s="3"/>
      <c r="G175" s="3"/>
      <c r="H175" s="3"/>
      <c r="I175" s="3"/>
      <c r="J175" s="11"/>
      <c r="K175" s="11"/>
      <c r="L175" s="3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44" t="s">
        <v>426</v>
      </c>
      <c r="B176" s="58"/>
      <c r="C176" s="3"/>
      <c r="D176" s="3"/>
      <c r="E176" s="3"/>
      <c r="F176" s="3"/>
      <c r="G176" s="3">
        <v>4.0</v>
      </c>
      <c r="H176" s="3"/>
      <c r="I176" s="3"/>
      <c r="J176" s="59">
        <v>1.0</v>
      </c>
      <c r="K176" s="11"/>
      <c r="L176" s="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 outlineLevel="1">
      <c r="A177" s="3"/>
      <c r="B177" s="60" t="s">
        <v>268</v>
      </c>
      <c r="C177" s="3"/>
      <c r="D177" s="3"/>
      <c r="E177" s="3"/>
      <c r="F177" s="3"/>
      <c r="G177" s="3"/>
      <c r="H177" s="3"/>
      <c r="I177" s="3"/>
      <c r="J177" s="11"/>
      <c r="K177" s="11"/>
      <c r="L177" s="3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 outlineLevel="1">
      <c r="A178" s="3"/>
      <c r="B178" s="60" t="s">
        <v>241</v>
      </c>
      <c r="C178" s="3"/>
      <c r="D178" s="3"/>
      <c r="E178" s="62" t="s">
        <v>265</v>
      </c>
      <c r="F178" s="18" t="b">
        <v>0</v>
      </c>
      <c r="G178" s="18" t="b">
        <v>0</v>
      </c>
      <c r="H178" s="17" t="b">
        <v>0</v>
      </c>
      <c r="I178" s="19" t="s">
        <v>30</v>
      </c>
      <c r="J178" s="11"/>
      <c r="K178" s="11"/>
      <c r="L178" s="3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 outlineLevel="1">
      <c r="A179" s="3"/>
      <c r="B179" s="60" t="s">
        <v>242</v>
      </c>
      <c r="C179" s="3"/>
      <c r="D179" s="3"/>
      <c r="E179" s="62" t="s">
        <v>265</v>
      </c>
      <c r="F179" s="18" t="b">
        <v>0</v>
      </c>
      <c r="G179" s="18" t="b">
        <v>0</v>
      </c>
      <c r="H179" s="18" t="b">
        <v>0</v>
      </c>
      <c r="I179" s="19" t="s">
        <v>30</v>
      </c>
      <c r="J179" s="11"/>
      <c r="K179" s="11"/>
      <c r="L179" s="3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 outlineLevel="1">
      <c r="A180" s="3"/>
      <c r="B180" s="60" t="s">
        <v>243</v>
      </c>
      <c r="C180" s="3"/>
      <c r="D180" s="3"/>
      <c r="E180" s="62" t="s">
        <v>265</v>
      </c>
      <c r="F180" s="18" t="b">
        <v>0</v>
      </c>
      <c r="G180" s="18" t="b">
        <v>0</v>
      </c>
      <c r="H180" s="18" t="b">
        <v>0</v>
      </c>
      <c r="I180" s="19" t="s">
        <v>30</v>
      </c>
      <c r="J180" s="11"/>
      <c r="K180" s="11"/>
      <c r="L180" s="3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 outlineLevel="1">
      <c r="A181" s="3"/>
      <c r="B181" s="60" t="s">
        <v>244</v>
      </c>
      <c r="C181" s="3"/>
      <c r="D181" s="3"/>
      <c r="E181" s="62" t="s">
        <v>265</v>
      </c>
      <c r="F181" s="18" t="b">
        <v>0</v>
      </c>
      <c r="G181" s="18" t="b">
        <v>0</v>
      </c>
      <c r="H181" s="18" t="b">
        <v>0</v>
      </c>
      <c r="I181" s="19" t="s">
        <v>30</v>
      </c>
      <c r="J181" s="11"/>
      <c r="K181" s="11"/>
      <c r="L181" s="3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3"/>
      <c r="B182" s="56"/>
      <c r="C182" s="3"/>
      <c r="D182" s="3"/>
      <c r="E182" s="3"/>
      <c r="F182" s="3"/>
      <c r="G182" s="3"/>
      <c r="H182" s="3"/>
      <c r="I182" s="3"/>
      <c r="J182" s="11"/>
      <c r="K182" s="11"/>
      <c r="L182" s="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44" t="s">
        <v>427</v>
      </c>
      <c r="B183" s="58"/>
      <c r="C183" s="3"/>
      <c r="D183" s="3"/>
      <c r="E183" s="3"/>
      <c r="F183" s="3"/>
      <c r="G183" s="3">
        <v>3.0</v>
      </c>
      <c r="H183" s="3"/>
      <c r="I183" s="3"/>
      <c r="J183" s="59">
        <v>1.0</v>
      </c>
      <c r="K183" s="11"/>
      <c r="L183" s="3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 outlineLevel="1">
      <c r="A184" s="3"/>
      <c r="B184" s="60" t="s">
        <v>246</v>
      </c>
      <c r="C184" s="3"/>
      <c r="D184" s="3"/>
      <c r="E184" s="62" t="s">
        <v>265</v>
      </c>
      <c r="F184" s="18" t="b">
        <v>0</v>
      </c>
      <c r="G184" s="18" t="b">
        <v>0</v>
      </c>
      <c r="H184" s="18" t="b">
        <v>0</v>
      </c>
      <c r="I184" s="19" t="s">
        <v>30</v>
      </c>
      <c r="J184" s="11"/>
      <c r="K184" s="11"/>
      <c r="L184" s="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 outlineLevel="1">
      <c r="A185" s="3"/>
      <c r="B185" s="60" t="s">
        <v>247</v>
      </c>
      <c r="C185" s="3"/>
      <c r="D185" s="3"/>
      <c r="E185" s="62" t="s">
        <v>265</v>
      </c>
      <c r="F185" s="18" t="b">
        <v>0</v>
      </c>
      <c r="G185" s="18" t="b">
        <v>0</v>
      </c>
      <c r="H185" s="18" t="b">
        <v>0</v>
      </c>
      <c r="I185" s="19" t="s">
        <v>30</v>
      </c>
      <c r="J185" s="11"/>
      <c r="K185" s="11"/>
      <c r="L185" s="3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 outlineLevel="1">
      <c r="A186" s="3"/>
      <c r="B186" s="60" t="s">
        <v>248</v>
      </c>
      <c r="C186" s="14"/>
      <c r="D186" s="3"/>
      <c r="E186" s="62" t="s">
        <v>265</v>
      </c>
      <c r="F186" s="18" t="b">
        <v>0</v>
      </c>
      <c r="G186" s="18" t="b">
        <v>0</v>
      </c>
      <c r="H186" s="18" t="b">
        <v>0</v>
      </c>
      <c r="I186" s="19" t="s">
        <v>30</v>
      </c>
      <c r="J186" s="11"/>
      <c r="K186" s="11"/>
      <c r="L186" s="3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3"/>
      <c r="B187" s="56"/>
      <c r="C187" s="3"/>
      <c r="D187" s="3"/>
      <c r="E187" s="3"/>
      <c r="F187" s="3"/>
      <c r="G187" s="3"/>
      <c r="H187" s="3"/>
      <c r="I187" s="3"/>
      <c r="J187" s="11"/>
      <c r="K187" s="11"/>
      <c r="L187" s="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44" t="s">
        <v>428</v>
      </c>
      <c r="B188" s="58"/>
      <c r="C188" s="3"/>
      <c r="D188" s="3"/>
      <c r="E188" s="3"/>
      <c r="F188" s="3"/>
      <c r="G188" s="3">
        <v>1.0</v>
      </c>
      <c r="H188" s="3"/>
      <c r="I188" s="3"/>
      <c r="J188" s="59">
        <v>1.0</v>
      </c>
      <c r="K188" s="11"/>
      <c r="L188" s="3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3"/>
      <c r="B189" s="60" t="s">
        <v>250</v>
      </c>
      <c r="C189" s="3"/>
      <c r="D189" s="3"/>
      <c r="E189" s="62" t="s">
        <v>265</v>
      </c>
      <c r="F189" s="18" t="b">
        <v>0</v>
      </c>
      <c r="G189" s="18" t="b">
        <v>0</v>
      </c>
      <c r="H189" s="18" t="b">
        <v>0</v>
      </c>
      <c r="I189" s="19" t="s">
        <v>30</v>
      </c>
      <c r="J189" s="11"/>
      <c r="K189" s="11"/>
      <c r="L189" s="3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3"/>
      <c r="B190" s="56"/>
      <c r="C190" s="3"/>
      <c r="D190" s="3"/>
      <c r="E190" s="3"/>
      <c r="F190" s="3"/>
      <c r="G190" s="3"/>
      <c r="H190" s="3"/>
      <c r="I190" s="3"/>
      <c r="J190" s="11"/>
      <c r="K190" s="11"/>
      <c r="L190" s="3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9"/>
      <c r="C191" s="6"/>
      <c r="D191" s="6"/>
      <c r="E191" s="6"/>
      <c r="F191" s="6"/>
      <c r="G191" s="6"/>
      <c r="H191" s="6"/>
      <c r="I191" s="6"/>
      <c r="J191" s="15"/>
      <c r="K191" s="1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7" t="s">
        <v>251</v>
      </c>
      <c r="B192" s="70" t="s">
        <v>269</v>
      </c>
      <c r="C192" s="71">
        <f>COUNTA(E4:E189)</f>
        <v>161</v>
      </c>
      <c r="D192" s="47">
        <f>C192/$C$192</f>
        <v>1</v>
      </c>
      <c r="E192" s="6"/>
      <c r="F192" s="72" t="s">
        <v>270</v>
      </c>
      <c r="G192" s="6"/>
      <c r="H192" s="6"/>
      <c r="I192" s="48"/>
      <c r="J192" s="15"/>
      <c r="K192" s="1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70" t="s">
        <v>418</v>
      </c>
      <c r="C193" s="73">
        <f>COUNTIF(E4:E189,"P1")</f>
        <v>106</v>
      </c>
      <c r="D193" s="74">
        <v>0.96</v>
      </c>
      <c r="E193" s="75" t="s">
        <v>272</v>
      </c>
      <c r="F193" s="76" t="s">
        <v>273</v>
      </c>
      <c r="G193" s="6"/>
      <c r="H193" s="46"/>
      <c r="I193" s="49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70" t="s">
        <v>274</v>
      </c>
      <c r="C194" s="77">
        <f>COUNTIF(G4:G189,TRUE)</f>
        <v>78</v>
      </c>
      <c r="D194" s="78">
        <f>C194*D193/C193</f>
        <v>0.7064150943</v>
      </c>
      <c r="E194" s="75" t="s">
        <v>275</v>
      </c>
      <c r="F194" s="46">
        <f>C193-C194</f>
        <v>28</v>
      </c>
      <c r="G194" s="46">
        <f>C193-C194</f>
        <v>28</v>
      </c>
      <c r="H194" s="79" t="str">
        <f>SUM(#REF!,#REF!,J127,J130:J132,J114,J105,#REF!,J56,J50,#REF!,#REF!,J8)</f>
        <v>#REF!</v>
      </c>
      <c r="I194" s="50"/>
      <c r="J194" s="15"/>
      <c r="K194" s="1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E195" s="6"/>
      <c r="F195" s="48"/>
      <c r="G195" s="6"/>
      <c r="J195" s="15"/>
      <c r="K195" s="1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46" t="s">
        <v>256</v>
      </c>
      <c r="C196" s="80">
        <f>C192-C194</f>
        <v>83</v>
      </c>
      <c r="D196" s="81">
        <f>sum(D192-D194)</f>
        <v>0.2935849057</v>
      </c>
      <c r="E196" s="75"/>
      <c r="F196" s="82" t="s">
        <v>276</v>
      </c>
      <c r="G196" s="6"/>
      <c r="H196" s="6"/>
      <c r="I196" s="6"/>
      <c r="J196" s="15"/>
      <c r="K196" s="1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E197" s="6"/>
      <c r="F197" s="6"/>
      <c r="G197" s="6"/>
      <c r="H197" s="6"/>
      <c r="I197" s="6"/>
      <c r="J197" s="15"/>
      <c r="K197" s="1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15"/>
      <c r="K198" s="1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6"/>
      <c r="E199" s="6"/>
      <c r="F199" s="72" t="s">
        <v>270</v>
      </c>
      <c r="G199" s="6"/>
      <c r="H199" s="83" t="s">
        <v>429</v>
      </c>
      <c r="I199" s="6"/>
      <c r="J199" s="15"/>
      <c r="K199" s="1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15"/>
      <c r="K200" s="1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15"/>
      <c r="K201" s="1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15"/>
      <c r="K202" s="1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15"/>
      <c r="K203" s="1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15"/>
      <c r="K204" s="1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15"/>
      <c r="K205" s="1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15"/>
      <c r="K206" s="1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15"/>
      <c r="K207" s="1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15"/>
      <c r="K208" s="1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15"/>
      <c r="K209" s="1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15"/>
      <c r="K210" s="1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15"/>
      <c r="K211" s="1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15"/>
      <c r="K212" s="1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15"/>
      <c r="K213" s="1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15"/>
      <c r="K214" s="1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15"/>
      <c r="K215" s="1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15"/>
      <c r="K216" s="1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15"/>
      <c r="K217" s="1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15"/>
      <c r="K218" s="1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15"/>
      <c r="K219" s="1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15"/>
      <c r="K220" s="1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15"/>
      <c r="K221" s="1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15"/>
      <c r="K222" s="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15"/>
      <c r="K223" s="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15"/>
      <c r="K224" s="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15"/>
      <c r="K225" s="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15"/>
      <c r="K226" s="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15"/>
      <c r="K227" s="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15"/>
      <c r="K228" s="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15"/>
      <c r="K229" s="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15"/>
      <c r="K230" s="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15"/>
      <c r="K231" s="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15"/>
      <c r="K232" s="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15"/>
      <c r="K233" s="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15"/>
      <c r="K234" s="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15"/>
      <c r="K235" s="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15"/>
      <c r="K236" s="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15"/>
      <c r="K237" s="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15"/>
      <c r="K238" s="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15"/>
      <c r="K239" s="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15"/>
      <c r="K240" s="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15"/>
      <c r="K241" s="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15"/>
      <c r="K242" s="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15"/>
      <c r="K243" s="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15"/>
      <c r="K244" s="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15"/>
      <c r="K245" s="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15"/>
      <c r="K246" s="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15"/>
      <c r="K247" s="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15"/>
      <c r="K248" s="1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15"/>
      <c r="K249" s="1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15"/>
      <c r="K250" s="1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15"/>
      <c r="K251" s="1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15"/>
      <c r="K252" s="1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15"/>
      <c r="K253" s="1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15"/>
      <c r="K254" s="1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15"/>
      <c r="K255" s="1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15"/>
      <c r="K256" s="1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15"/>
      <c r="K257" s="1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15"/>
      <c r="K258" s="1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15"/>
      <c r="K259" s="1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15"/>
      <c r="K260" s="1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15"/>
      <c r="K261" s="1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15"/>
      <c r="K262" s="1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15"/>
      <c r="K263" s="1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15"/>
      <c r="K264" s="1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15"/>
      <c r="K265" s="1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15"/>
      <c r="K266" s="1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15"/>
      <c r="K267" s="1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15"/>
      <c r="K268" s="1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15"/>
      <c r="K269" s="1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15"/>
      <c r="K270" s="1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15"/>
      <c r="K271" s="1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15"/>
      <c r="K272" s="1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15"/>
      <c r="K273" s="1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15"/>
      <c r="K274" s="1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15"/>
      <c r="K275" s="1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15"/>
      <c r="K276" s="1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15"/>
      <c r="K277" s="1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15"/>
      <c r="K278" s="1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15"/>
      <c r="K279" s="1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15"/>
      <c r="K280" s="1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15"/>
      <c r="K281" s="1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15"/>
      <c r="K282" s="1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15"/>
      <c r="K283" s="1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15"/>
      <c r="K284" s="1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15"/>
      <c r="K285" s="1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15"/>
      <c r="K286" s="1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15"/>
      <c r="K287" s="1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15"/>
      <c r="K288" s="1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15"/>
      <c r="K289" s="1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15"/>
      <c r="K290" s="1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15"/>
      <c r="K291" s="1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15"/>
      <c r="K292" s="1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15"/>
      <c r="K293" s="1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15"/>
      <c r="K294" s="1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15"/>
      <c r="K295" s="1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15"/>
      <c r="K296" s="1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15"/>
      <c r="K297" s="1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15"/>
      <c r="K298" s="1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15"/>
      <c r="K299" s="1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15"/>
      <c r="K300" s="1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15"/>
      <c r="K301" s="1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15"/>
      <c r="K302" s="1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15"/>
      <c r="K303" s="1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15"/>
      <c r="K304" s="1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15"/>
      <c r="K305" s="1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15"/>
      <c r="K306" s="1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15"/>
      <c r="K307" s="1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15"/>
      <c r="K308" s="1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15"/>
      <c r="K309" s="1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15"/>
      <c r="K310" s="1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15"/>
      <c r="K311" s="1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15"/>
      <c r="K312" s="1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15"/>
      <c r="K313" s="1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15"/>
      <c r="K314" s="1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15"/>
      <c r="K315" s="1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15"/>
      <c r="K316" s="1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15"/>
      <c r="K317" s="1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15"/>
      <c r="K318" s="1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15"/>
      <c r="K319" s="1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15"/>
      <c r="K320" s="1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15"/>
      <c r="K321" s="1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15"/>
      <c r="K322" s="1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15"/>
      <c r="K323" s="1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15"/>
      <c r="K324" s="1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15"/>
      <c r="K325" s="1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15"/>
      <c r="K326" s="1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15"/>
      <c r="K327" s="1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15"/>
      <c r="K328" s="1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15"/>
      <c r="K329" s="1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15"/>
      <c r="K330" s="1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15"/>
      <c r="K331" s="1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15"/>
      <c r="K332" s="1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15"/>
      <c r="K333" s="1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15"/>
      <c r="K334" s="1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15"/>
      <c r="K335" s="1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15"/>
      <c r="K336" s="1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15"/>
      <c r="K337" s="1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15"/>
      <c r="K338" s="1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15"/>
      <c r="K339" s="1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15"/>
      <c r="K340" s="1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15"/>
      <c r="K341" s="1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15"/>
      <c r="K342" s="1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15"/>
      <c r="K343" s="1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15"/>
      <c r="K344" s="1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15"/>
      <c r="K345" s="1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15"/>
      <c r="K346" s="1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15"/>
      <c r="K347" s="1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15"/>
      <c r="K348" s="1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15"/>
      <c r="K349" s="1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15"/>
      <c r="K350" s="1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15"/>
      <c r="K351" s="1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15"/>
      <c r="K352" s="1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15"/>
      <c r="K353" s="1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15"/>
      <c r="K354" s="1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15"/>
      <c r="K355" s="1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15"/>
      <c r="K356" s="1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15"/>
      <c r="K357" s="1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15"/>
      <c r="K358" s="1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15"/>
      <c r="K359" s="1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15"/>
      <c r="K360" s="1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15"/>
      <c r="K361" s="1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15"/>
      <c r="K362" s="1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15"/>
      <c r="K363" s="1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15"/>
      <c r="K364" s="1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15"/>
      <c r="K365" s="1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15"/>
      <c r="K366" s="1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15"/>
      <c r="K367" s="1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15"/>
      <c r="K368" s="1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15"/>
      <c r="K369" s="1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15"/>
      <c r="K370" s="1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15"/>
      <c r="K371" s="1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15"/>
      <c r="K372" s="1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15"/>
      <c r="K373" s="1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15"/>
      <c r="K374" s="1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15"/>
      <c r="K375" s="1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15"/>
      <c r="K376" s="1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15"/>
      <c r="K377" s="1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15"/>
      <c r="K378" s="1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15"/>
      <c r="K379" s="1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15"/>
      <c r="K380" s="1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15"/>
      <c r="K381" s="1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15"/>
      <c r="K382" s="1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15"/>
      <c r="K383" s="1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15"/>
      <c r="K384" s="1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15"/>
      <c r="K385" s="1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15"/>
      <c r="K386" s="1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15"/>
      <c r="K387" s="1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15"/>
      <c r="K388" s="1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15"/>
      <c r="K389" s="1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15"/>
      <c r="K390" s="1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15"/>
      <c r="K391" s="1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15"/>
      <c r="K392" s="1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15"/>
      <c r="K393" s="1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15"/>
      <c r="K394" s="1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15"/>
      <c r="K395" s="1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15"/>
      <c r="K396" s="1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15"/>
      <c r="K397" s="1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15"/>
      <c r="K398" s="1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15"/>
      <c r="K399" s="1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$188"/>
  <mergeCells count="2">
    <mergeCell ref="A1:B1"/>
    <mergeCell ref="K53:K54"/>
  </mergeCells>
  <dataValidations>
    <dataValidation type="list" allowBlank="1" showErrorMessage="1" sqref="I5:I9 I12:I25 I27:I69 I73:I90 I92:I120 I124:I149 I153:I156 I158:I159 I161:I167 I170:I171 I173:I174 I178:I181 I184:I186 I189">
      <formula1>"high,medium,low,close,to 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6" width="12.63"/>
  </cols>
  <sheetData>
    <row r="1" ht="15.75" customHeight="1">
      <c r="A1" s="113" t="s">
        <v>0</v>
      </c>
      <c r="B1" s="114">
        <f>SUM(B4:B304)</f>
        <v>100</v>
      </c>
      <c r="C1" s="114">
        <f>SUM(B4:B158,B228,B260:B286)</f>
        <v>95</v>
      </c>
      <c r="F1" s="115">
        <f>SUM(F4:F158,F228,F260:F286)</f>
        <v>95</v>
      </c>
    </row>
    <row r="2" ht="15.75" customHeight="1">
      <c r="A2" s="8" t="s">
        <v>2</v>
      </c>
    </row>
    <row r="3" ht="15.75" hidden="1" customHeight="1">
      <c r="A3" s="3"/>
    </row>
    <row r="4" ht="15.75" customHeight="1">
      <c r="A4" s="12" t="s">
        <v>13</v>
      </c>
      <c r="B4" s="114">
        <v>1.0</v>
      </c>
      <c r="C4" s="114" t="s">
        <v>17</v>
      </c>
      <c r="D4" s="114">
        <v>1.0</v>
      </c>
      <c r="E4" s="114">
        <v>1.0</v>
      </c>
      <c r="F4" s="115">
        <f>AVERAGE(B4,D4,E4)</f>
        <v>1</v>
      </c>
    </row>
    <row r="5" ht="15.75" hidden="1" customHeight="1">
      <c r="A5" s="11"/>
    </row>
    <row r="6" ht="15.75" hidden="1" customHeight="1">
      <c r="A6" s="3"/>
    </row>
    <row r="7" ht="15.75" hidden="1" customHeight="1">
      <c r="A7" s="3"/>
    </row>
    <row r="8" ht="15.75" hidden="1" customHeight="1">
      <c r="A8" s="3"/>
    </row>
    <row r="9" ht="15.75" hidden="1" customHeight="1">
      <c r="A9" s="3"/>
    </row>
    <row r="10" ht="15.75" hidden="1" customHeight="1">
      <c r="A10" s="3"/>
    </row>
    <row r="11" ht="15.75" customHeight="1">
      <c r="A11" s="12" t="s">
        <v>32</v>
      </c>
      <c r="B11" s="114">
        <v>50.0</v>
      </c>
      <c r="C11" s="114" t="s">
        <v>17</v>
      </c>
      <c r="D11" s="114">
        <v>40.0</v>
      </c>
      <c r="E11" s="114">
        <v>50.0</v>
      </c>
      <c r="F11" s="115">
        <f>AVERAGE(B11,D11,E11)</f>
        <v>46.66666667</v>
      </c>
    </row>
    <row r="12" ht="15.75" hidden="1" customHeight="1">
      <c r="A12" s="11"/>
    </row>
    <row r="13" ht="15.75" hidden="1" customHeight="1">
      <c r="A13" s="3"/>
    </row>
    <row r="14" ht="15.75" hidden="1" customHeight="1">
      <c r="A14" s="3"/>
    </row>
    <row r="15" ht="15.75" hidden="1" customHeight="1">
      <c r="A15" s="3"/>
    </row>
    <row r="16" ht="15.75" hidden="1" customHeight="1">
      <c r="A16" s="3"/>
    </row>
    <row r="17" ht="15.75" hidden="1" customHeight="1">
      <c r="A17" s="3"/>
    </row>
    <row r="18" ht="15.75" hidden="1" customHeight="1">
      <c r="A18" s="3"/>
    </row>
    <row r="19" ht="15.75" hidden="1" customHeight="1">
      <c r="A19" s="3"/>
    </row>
    <row r="20" ht="15.75" hidden="1" customHeight="1">
      <c r="A20" s="3"/>
    </row>
    <row r="21" ht="15.75" hidden="1" customHeight="1">
      <c r="A21" s="3"/>
    </row>
    <row r="22" ht="15.75" hidden="1" customHeight="1">
      <c r="A22" s="3"/>
    </row>
    <row r="23" ht="15.75" hidden="1" customHeight="1">
      <c r="A23" s="3"/>
    </row>
    <row r="24" ht="15.75" hidden="1" customHeight="1">
      <c r="A24" s="3"/>
    </row>
    <row r="25" ht="15.75" hidden="1" customHeight="1">
      <c r="A25" s="3"/>
    </row>
    <row r="26" ht="15.75" hidden="1" customHeight="1">
      <c r="A26" s="3"/>
    </row>
    <row r="27" ht="15.75" hidden="1" customHeight="1">
      <c r="A27" s="3"/>
    </row>
    <row r="28" ht="15.75" hidden="1" customHeight="1">
      <c r="A28" s="3"/>
    </row>
    <row r="29" ht="15.75" hidden="1" customHeight="1">
      <c r="A29" s="3"/>
    </row>
    <row r="30" ht="15.75" hidden="1" customHeight="1">
      <c r="A30" s="3"/>
    </row>
    <row r="31" ht="15.75" hidden="1" customHeight="1">
      <c r="A31" s="3"/>
    </row>
    <row r="32" ht="15.75" hidden="1" customHeight="1">
      <c r="A32" s="3"/>
    </row>
    <row r="33" ht="15.75" hidden="1" customHeight="1">
      <c r="A33" s="3"/>
    </row>
    <row r="34" ht="15.75" hidden="1" customHeight="1">
      <c r="A34" s="3"/>
    </row>
    <row r="35" ht="15.75" hidden="1" customHeight="1">
      <c r="A35" s="3"/>
    </row>
    <row r="36" ht="15.75" hidden="1" customHeight="1">
      <c r="A36" s="3"/>
    </row>
    <row r="37" ht="15.75" hidden="1" customHeight="1">
      <c r="A37" s="3"/>
    </row>
    <row r="38" ht="15.75" hidden="1" customHeight="1">
      <c r="A38" s="3"/>
    </row>
    <row r="39" ht="15.75" hidden="1" customHeight="1">
      <c r="A39" s="3"/>
    </row>
    <row r="40" ht="15.75" hidden="1" customHeight="1">
      <c r="A40" s="3"/>
    </row>
    <row r="41" ht="15.75" hidden="1" customHeight="1">
      <c r="A41" s="3"/>
    </row>
    <row r="42" ht="15.75" hidden="1" customHeight="1">
      <c r="A42" s="3"/>
    </row>
    <row r="43" ht="15.75" hidden="1" customHeight="1">
      <c r="A43" s="3"/>
    </row>
    <row r="44" ht="15.75" hidden="1" customHeight="1">
      <c r="A44" s="3"/>
    </row>
    <row r="45" ht="15.75" hidden="1" customHeight="1">
      <c r="A45" s="3"/>
    </row>
    <row r="46" ht="15.75" hidden="1" customHeight="1">
      <c r="A46" s="3"/>
    </row>
    <row r="47" ht="15.75" hidden="1" customHeight="1">
      <c r="A47" s="3"/>
    </row>
    <row r="48" ht="15.75" hidden="1" customHeight="1">
      <c r="A48" s="3"/>
    </row>
    <row r="49" ht="15.75" hidden="1" customHeight="1">
      <c r="A49" s="3"/>
    </row>
    <row r="50" ht="15.75" hidden="1" customHeight="1">
      <c r="A50" s="3"/>
    </row>
    <row r="51" ht="15.75" hidden="1" customHeight="1">
      <c r="A51" s="3"/>
    </row>
    <row r="52" ht="15.75" hidden="1" customHeight="1">
      <c r="A52" s="3"/>
    </row>
    <row r="53" ht="15.75" hidden="1" customHeight="1">
      <c r="A53" s="3"/>
    </row>
    <row r="54" ht="15.75" hidden="1" customHeight="1">
      <c r="A54" s="3"/>
    </row>
    <row r="55" ht="15.75" hidden="1" customHeight="1">
      <c r="A55" s="3"/>
    </row>
    <row r="56" ht="15.75" hidden="1" customHeight="1">
      <c r="A56" s="3"/>
    </row>
    <row r="57" ht="15.75" hidden="1" customHeight="1">
      <c r="A57" s="3"/>
    </row>
    <row r="58" ht="15.75" hidden="1" customHeight="1">
      <c r="A58" s="3"/>
    </row>
    <row r="59" ht="15.75" hidden="1" customHeight="1">
      <c r="A59" s="3"/>
    </row>
    <row r="60" ht="15.75" hidden="1" customHeight="1">
      <c r="A60" s="3"/>
    </row>
    <row r="61" ht="15.75" hidden="1" customHeight="1">
      <c r="A61" s="3"/>
    </row>
    <row r="62" ht="15.75" hidden="1" customHeight="1">
      <c r="A62" s="3"/>
    </row>
    <row r="63" ht="15.75" hidden="1" customHeight="1">
      <c r="A63" s="3"/>
    </row>
    <row r="64" ht="15.75" hidden="1" customHeight="1">
      <c r="A64" s="3"/>
    </row>
    <row r="65" ht="15.75" hidden="1" customHeight="1">
      <c r="A65" s="3"/>
    </row>
    <row r="66" ht="15.75" hidden="1" customHeight="1">
      <c r="A66" s="3"/>
    </row>
    <row r="67" ht="15.75" hidden="1" customHeight="1">
      <c r="A67" s="3"/>
    </row>
    <row r="68" ht="15.75" hidden="1" customHeight="1">
      <c r="A68" s="3"/>
    </row>
    <row r="69" ht="15.75" hidden="1" customHeight="1">
      <c r="A69" s="3"/>
    </row>
    <row r="70" ht="15.75" hidden="1" customHeight="1">
      <c r="A70" s="3"/>
    </row>
    <row r="71" ht="15.75" hidden="1" customHeight="1">
      <c r="A71" s="3"/>
    </row>
    <row r="72" ht="15.75" hidden="1" customHeight="1">
      <c r="A72" s="3"/>
    </row>
    <row r="73" ht="15.75" hidden="1" customHeight="1">
      <c r="A73" s="3"/>
    </row>
    <row r="74" ht="15.75" hidden="1" customHeight="1">
      <c r="A74" s="3"/>
    </row>
    <row r="75" ht="15.75" hidden="1" customHeight="1">
      <c r="A75" s="3"/>
    </row>
    <row r="76" ht="15.75" hidden="1" customHeight="1">
      <c r="A76" s="3"/>
    </row>
    <row r="77" ht="15.75" customHeight="1">
      <c r="A77" s="12" t="s">
        <v>100</v>
      </c>
      <c r="B77" s="114">
        <v>15.0</v>
      </c>
      <c r="C77" s="114" t="s">
        <v>17</v>
      </c>
      <c r="D77" s="114">
        <v>20.0</v>
      </c>
      <c r="E77" s="114">
        <v>12.0</v>
      </c>
      <c r="F77" s="115">
        <f>AVERAGE(B77,D77,E77)</f>
        <v>15.66666667</v>
      </c>
    </row>
    <row r="78" ht="15.75" hidden="1" customHeight="1">
      <c r="A78" s="3"/>
    </row>
    <row r="79" ht="15.75" hidden="1" customHeight="1">
      <c r="A79" s="3"/>
    </row>
    <row r="80" ht="15.75" hidden="1" customHeight="1">
      <c r="A80" s="3"/>
    </row>
    <row r="81" ht="15.75" hidden="1" customHeight="1">
      <c r="A81" s="3"/>
    </row>
    <row r="82" ht="15.75" hidden="1" customHeight="1">
      <c r="A82" s="3"/>
    </row>
    <row r="83" ht="15.75" hidden="1" customHeight="1">
      <c r="A83" s="3"/>
    </row>
    <row r="84" ht="15.75" hidden="1" customHeight="1">
      <c r="A84" s="3"/>
    </row>
    <row r="85" ht="15.75" hidden="1" customHeight="1">
      <c r="A85" s="3"/>
    </row>
    <row r="86" ht="15.75" hidden="1" customHeight="1">
      <c r="A86" s="3"/>
    </row>
    <row r="87" ht="15.75" hidden="1" customHeight="1">
      <c r="A87" s="3"/>
    </row>
    <row r="88" ht="15.75" hidden="1" customHeight="1">
      <c r="A88" s="3"/>
    </row>
    <row r="89" ht="15.75" hidden="1" customHeight="1">
      <c r="A89" s="3"/>
    </row>
    <row r="90" ht="15.75" hidden="1" customHeight="1">
      <c r="A90" s="3"/>
    </row>
    <row r="91" ht="15.75" hidden="1" customHeight="1">
      <c r="A91" s="3"/>
    </row>
    <row r="92" ht="15.75" hidden="1" customHeight="1">
      <c r="A92" s="3"/>
    </row>
    <row r="93" ht="15.75" hidden="1" customHeight="1">
      <c r="A93" s="3"/>
    </row>
    <row r="94" ht="15.75" hidden="1" customHeight="1">
      <c r="A94" s="3"/>
    </row>
    <row r="95" ht="15.75" hidden="1" customHeight="1">
      <c r="A95" s="3"/>
    </row>
    <row r="96" ht="15.75" hidden="1" customHeight="1">
      <c r="A96" s="3"/>
    </row>
    <row r="97" ht="15.75" hidden="1" customHeight="1">
      <c r="A97" s="3"/>
    </row>
    <row r="98" ht="15.75" hidden="1" customHeight="1">
      <c r="A98" s="3"/>
    </row>
    <row r="99" ht="15.75" hidden="1" customHeight="1">
      <c r="A99" s="3"/>
    </row>
    <row r="100" ht="15.75" hidden="1" customHeight="1">
      <c r="A100" s="3"/>
    </row>
    <row r="101" ht="15.75" hidden="1" customHeight="1">
      <c r="A101" s="3"/>
    </row>
    <row r="102" ht="15.75" hidden="1" customHeight="1">
      <c r="A102" s="3"/>
    </row>
    <row r="103" ht="15.75" hidden="1" customHeight="1">
      <c r="A103" s="3"/>
    </row>
    <row r="104" ht="15.75" hidden="1" customHeight="1">
      <c r="A104" s="3"/>
    </row>
    <row r="105" ht="15.75" hidden="1" customHeight="1">
      <c r="A105" s="3"/>
    </row>
    <row r="106" ht="15.75" hidden="1" customHeight="1">
      <c r="A106" s="3"/>
    </row>
    <row r="107" ht="15.75" hidden="1" customHeight="1">
      <c r="A107" s="3"/>
    </row>
    <row r="108" ht="15.75" hidden="1" customHeight="1">
      <c r="A108" s="3"/>
    </row>
    <row r="109" ht="15.75" hidden="1" customHeight="1">
      <c r="A109" s="3"/>
    </row>
    <row r="110" ht="15.75" hidden="1" customHeight="1">
      <c r="A110" s="3"/>
    </row>
    <row r="111" ht="15.75" hidden="1" customHeight="1">
      <c r="A111" s="3"/>
    </row>
    <row r="112" ht="15.75" hidden="1" customHeight="1">
      <c r="A112" s="3"/>
    </row>
    <row r="113" ht="15.75" hidden="1" customHeight="1">
      <c r="A113" s="3"/>
    </row>
    <row r="114" ht="15.75" hidden="1" customHeight="1">
      <c r="A114" s="3"/>
    </row>
    <row r="115" ht="15.75" hidden="1" customHeight="1">
      <c r="A115" s="3"/>
    </row>
    <row r="116" ht="15.75" hidden="1" customHeight="1">
      <c r="A116" s="3"/>
    </row>
    <row r="117" ht="15.75" hidden="1" customHeight="1">
      <c r="A117" s="3"/>
    </row>
    <row r="118" ht="15.75" hidden="1" customHeight="1">
      <c r="A118" s="3"/>
    </row>
    <row r="119" ht="15.75" hidden="1" customHeight="1">
      <c r="A119" s="3"/>
    </row>
    <row r="120" ht="15.75" hidden="1" customHeight="1">
      <c r="A120" s="3"/>
    </row>
    <row r="121" ht="15.75" hidden="1" customHeight="1">
      <c r="A121" s="3"/>
    </row>
    <row r="122" ht="15.75" hidden="1" customHeight="1">
      <c r="A122" s="3"/>
    </row>
    <row r="123" ht="15.75" hidden="1" customHeight="1">
      <c r="A123" s="3"/>
    </row>
    <row r="124" ht="15.75" hidden="1" customHeight="1">
      <c r="A124" s="3"/>
    </row>
    <row r="125" ht="15.75" hidden="1" customHeight="1">
      <c r="A125" s="3"/>
    </row>
    <row r="126" ht="15.75" hidden="1" customHeight="1">
      <c r="A126" s="3"/>
    </row>
    <row r="127" ht="15.75" hidden="1" customHeight="1">
      <c r="A127" s="3"/>
    </row>
    <row r="128" ht="15.75" hidden="1" customHeight="1">
      <c r="A128" s="3"/>
    </row>
    <row r="129" ht="15.75" hidden="1" customHeight="1">
      <c r="A129" s="3"/>
    </row>
    <row r="130" ht="15.75" customHeight="1">
      <c r="A130" s="12" t="s">
        <v>121</v>
      </c>
      <c r="B130" s="114">
        <v>1.0</v>
      </c>
      <c r="C130" s="114" t="s">
        <v>17</v>
      </c>
      <c r="D130" s="114">
        <v>1.0</v>
      </c>
      <c r="E130" s="114">
        <v>1.0</v>
      </c>
      <c r="F130" s="115">
        <f>AVERAGE(B130,D130,E130)</f>
        <v>1</v>
      </c>
    </row>
    <row r="131" ht="15.75" hidden="1" customHeight="1">
      <c r="A131" s="11"/>
    </row>
    <row r="132" ht="15.75" hidden="1" customHeight="1">
      <c r="A132" s="3"/>
    </row>
    <row r="133" ht="15.75" hidden="1" customHeight="1">
      <c r="A133" s="3"/>
    </row>
    <row r="134" ht="15.75" hidden="1" customHeight="1">
      <c r="A134" s="3"/>
    </row>
    <row r="135" ht="15.75" hidden="1" customHeight="1">
      <c r="A135" s="3"/>
    </row>
    <row r="136" ht="15.75" hidden="1" customHeight="1">
      <c r="A136" s="3"/>
    </row>
    <row r="137" ht="15.75" hidden="1" customHeight="1">
      <c r="A137" s="3"/>
    </row>
    <row r="138" ht="15.75" hidden="1" customHeight="1">
      <c r="A138" s="3"/>
    </row>
    <row r="139" ht="15.75" hidden="1" customHeight="1">
      <c r="A139" s="3"/>
    </row>
    <row r="140" ht="15.75" hidden="1" customHeight="1">
      <c r="A140" s="3"/>
    </row>
    <row r="141" ht="15.75" hidden="1" customHeight="1">
      <c r="A141" s="3"/>
    </row>
    <row r="142" ht="15.75" hidden="1" customHeight="1">
      <c r="A142" s="3"/>
    </row>
    <row r="143" ht="15.75" hidden="1" customHeight="1">
      <c r="A143" s="3"/>
    </row>
    <row r="144" ht="15.75" hidden="1" customHeight="1">
      <c r="A144" s="3"/>
    </row>
    <row r="145" ht="15.75" hidden="1" customHeight="1">
      <c r="A145" s="3"/>
    </row>
    <row r="146" ht="15.75" hidden="1" customHeight="1">
      <c r="A146" s="3"/>
    </row>
    <row r="147" ht="15.75" hidden="1" customHeight="1">
      <c r="A147" s="3"/>
    </row>
    <row r="148" ht="15.75" hidden="1" customHeight="1">
      <c r="A148" s="3"/>
    </row>
    <row r="149" ht="15.75" hidden="1" customHeight="1">
      <c r="A149" s="3"/>
    </row>
    <row r="150" ht="15.75" hidden="1" customHeight="1">
      <c r="A150" s="3"/>
    </row>
    <row r="151" ht="15.75" hidden="1" customHeight="1">
      <c r="A151" s="3"/>
    </row>
    <row r="152" ht="15.75" hidden="1" customHeight="1">
      <c r="A152" s="3"/>
    </row>
    <row r="153" ht="15.75" hidden="1" customHeight="1">
      <c r="A153" s="3"/>
    </row>
    <row r="154" ht="15.75" hidden="1" customHeight="1">
      <c r="A154" s="3"/>
    </row>
    <row r="155" ht="15.75" hidden="1" customHeight="1">
      <c r="A155" s="3"/>
    </row>
    <row r="156" ht="15.75" hidden="1" customHeight="1">
      <c r="A156" s="3"/>
    </row>
    <row r="157" ht="15.75" hidden="1" customHeight="1">
      <c r="A157" s="3"/>
    </row>
    <row r="158" ht="15.75" customHeight="1">
      <c r="A158" s="12" t="s">
        <v>142</v>
      </c>
      <c r="B158" s="114">
        <v>10.0</v>
      </c>
      <c r="C158" s="114" t="s">
        <v>17</v>
      </c>
      <c r="D158" s="114">
        <v>10.0</v>
      </c>
      <c r="E158" s="114">
        <v>10.0</v>
      </c>
      <c r="F158" s="115">
        <f>AVERAGE(B158,D158,E158)</f>
        <v>10</v>
      </c>
    </row>
    <row r="159" ht="15.75" hidden="1" customHeight="1">
      <c r="A159" s="11"/>
    </row>
    <row r="160" ht="15.75" hidden="1" customHeight="1">
      <c r="A160" s="3"/>
    </row>
    <row r="161" ht="15.75" hidden="1" customHeight="1">
      <c r="A161" s="3"/>
    </row>
    <row r="162" ht="15.75" hidden="1" customHeight="1">
      <c r="A162" s="3"/>
    </row>
    <row r="163" ht="15.75" hidden="1" customHeight="1">
      <c r="A163" s="3"/>
    </row>
    <row r="164" ht="15.75" hidden="1" customHeight="1">
      <c r="A164" s="3"/>
    </row>
    <row r="165" ht="15.75" hidden="1" customHeight="1">
      <c r="A165" s="3"/>
    </row>
    <row r="166" ht="15.75" hidden="1" customHeight="1">
      <c r="A166" s="3"/>
    </row>
    <row r="167" ht="15.75" hidden="1" customHeight="1">
      <c r="A167" s="3"/>
    </row>
    <row r="168" ht="15.75" hidden="1" customHeight="1">
      <c r="A168" s="3"/>
    </row>
    <row r="169" ht="15.75" hidden="1" customHeight="1">
      <c r="A169" s="3"/>
    </row>
    <row r="170" ht="15.75" hidden="1" customHeight="1">
      <c r="A170" s="3"/>
    </row>
    <row r="171" ht="15.75" hidden="1" customHeight="1">
      <c r="A171" s="3"/>
    </row>
    <row r="172" ht="15.75" hidden="1" customHeight="1">
      <c r="A172" s="3"/>
    </row>
    <row r="173" ht="15.75" hidden="1" customHeight="1">
      <c r="A173" s="3"/>
    </row>
    <row r="174" ht="15.75" hidden="1" customHeight="1">
      <c r="A174" s="3"/>
    </row>
    <row r="175" ht="15.75" hidden="1" customHeight="1">
      <c r="A175" s="3"/>
    </row>
    <row r="176" ht="15.75" hidden="1" customHeight="1">
      <c r="A176" s="3"/>
    </row>
    <row r="177" ht="15.75" hidden="1" customHeight="1">
      <c r="A177" s="3"/>
    </row>
    <row r="178" ht="15.75" hidden="1" customHeight="1">
      <c r="A178" s="3"/>
    </row>
    <row r="179" ht="15.75" hidden="1" customHeight="1">
      <c r="A179" s="3"/>
    </row>
    <row r="180" ht="15.75" customHeight="1">
      <c r="A180" s="12" t="s">
        <v>165</v>
      </c>
      <c r="B180" s="114">
        <v>1.0</v>
      </c>
      <c r="D180" s="114">
        <v>1.0</v>
      </c>
      <c r="E180" s="114">
        <v>1.0</v>
      </c>
      <c r="F180" s="115">
        <f>AVERAGE(B180,D180,E180)</f>
        <v>1</v>
      </c>
    </row>
    <row r="181" ht="15.75" hidden="1" customHeight="1">
      <c r="A181" s="3"/>
    </row>
    <row r="182" ht="15.75" hidden="1" customHeight="1">
      <c r="A182" s="3"/>
    </row>
    <row r="183" ht="15.75" hidden="1" customHeight="1">
      <c r="A183" s="3"/>
    </row>
    <row r="184" ht="15.75" hidden="1" customHeight="1">
      <c r="A184" s="3"/>
    </row>
    <row r="185" ht="15.75" hidden="1" customHeight="1">
      <c r="A185" s="3"/>
    </row>
    <row r="186" ht="15.75" hidden="1" customHeight="1">
      <c r="A186" s="3"/>
    </row>
    <row r="187" ht="15.75" hidden="1" customHeight="1">
      <c r="A187" s="3"/>
    </row>
    <row r="188" ht="15.75" hidden="1" customHeight="1">
      <c r="A188" s="3"/>
    </row>
    <row r="189" ht="15.75" hidden="1" customHeight="1">
      <c r="A189" s="3"/>
    </row>
    <row r="190" ht="15.75" hidden="1" customHeight="1">
      <c r="A190" s="3"/>
    </row>
    <row r="191" ht="15.75" hidden="1" customHeight="1">
      <c r="A191" s="3"/>
    </row>
    <row r="192" ht="15.75" hidden="1" customHeight="1">
      <c r="A192" s="3"/>
    </row>
    <row r="193" ht="15.75" hidden="1" customHeight="1">
      <c r="A193" s="3"/>
    </row>
    <row r="194" ht="15.75" hidden="1" customHeight="1">
      <c r="A194" s="3"/>
    </row>
    <row r="195" ht="15.75" hidden="1" customHeight="1">
      <c r="A195" s="3"/>
    </row>
    <row r="196" ht="15.75" hidden="1" customHeight="1">
      <c r="A196" s="3"/>
    </row>
    <row r="197" ht="15.75" hidden="1" customHeight="1">
      <c r="A197" s="3"/>
    </row>
    <row r="198" ht="15.75" hidden="1" customHeight="1">
      <c r="A198" s="3"/>
    </row>
    <row r="199" ht="15.75" hidden="1" customHeight="1">
      <c r="A199" s="3"/>
    </row>
    <row r="200" ht="15.75" hidden="1" customHeight="1">
      <c r="A200" s="3"/>
    </row>
    <row r="201" ht="15.75" hidden="1" customHeight="1">
      <c r="A201" s="3"/>
    </row>
    <row r="202" ht="15.75" hidden="1" customHeight="1">
      <c r="A202" s="3"/>
    </row>
    <row r="203" ht="15.75" hidden="1" customHeight="1">
      <c r="A203" s="3"/>
    </row>
    <row r="204" ht="15.75" hidden="1" customHeight="1">
      <c r="A204" s="3"/>
    </row>
    <row r="205" ht="15.75" hidden="1" customHeight="1">
      <c r="A205" s="3"/>
    </row>
    <row r="206" ht="15.75" hidden="1" customHeight="1">
      <c r="A206" s="3"/>
    </row>
    <row r="207" ht="15.75" hidden="1" customHeight="1">
      <c r="A207" s="3"/>
    </row>
    <row r="208" ht="15.75" hidden="1" customHeight="1">
      <c r="A208" s="3"/>
    </row>
    <row r="209" ht="15.75" hidden="1" customHeight="1">
      <c r="A209" s="3"/>
    </row>
    <row r="210" ht="15.75" hidden="1" customHeight="1">
      <c r="A210" s="3"/>
    </row>
    <row r="211" ht="15.75" hidden="1" customHeight="1">
      <c r="A211" s="3"/>
    </row>
    <row r="212" ht="15.75" hidden="1" customHeight="1">
      <c r="A212" s="3"/>
    </row>
    <row r="213" ht="15.75" hidden="1" customHeight="1">
      <c r="A213" s="3"/>
    </row>
    <row r="214" ht="15.75" hidden="1" customHeight="1">
      <c r="A214" s="3"/>
    </row>
    <row r="215" ht="15.75" hidden="1" customHeight="1">
      <c r="A215" s="3"/>
    </row>
    <row r="216" ht="15.75" hidden="1" customHeight="1">
      <c r="A216" s="3"/>
    </row>
    <row r="217" ht="15.75" hidden="1" customHeight="1">
      <c r="A217" s="3"/>
    </row>
    <row r="218" ht="15.75" hidden="1" customHeight="1">
      <c r="A218" s="3"/>
    </row>
    <row r="219" ht="15.75" hidden="1" customHeight="1">
      <c r="A219" s="3"/>
    </row>
    <row r="220" ht="15.75" hidden="1" customHeight="1">
      <c r="A220" s="3"/>
    </row>
    <row r="221" ht="15.75" hidden="1" customHeight="1">
      <c r="A221" s="3"/>
    </row>
    <row r="222" ht="15.75" hidden="1" customHeight="1">
      <c r="A222" s="3"/>
    </row>
    <row r="223" ht="15.75" hidden="1" customHeight="1">
      <c r="A223" s="3"/>
    </row>
    <row r="224" ht="15.75" hidden="1" customHeight="1">
      <c r="A224" s="3"/>
    </row>
    <row r="225" ht="15.75" hidden="1" customHeight="1">
      <c r="A225" s="3"/>
    </row>
    <row r="226" ht="15.75" hidden="1" customHeight="1">
      <c r="A226" s="3"/>
    </row>
    <row r="227" ht="15.75" hidden="1" customHeight="1">
      <c r="A227" s="3"/>
    </row>
    <row r="228" ht="15.75" customHeight="1">
      <c r="A228" s="12" t="s">
        <v>182</v>
      </c>
      <c r="B228" s="114">
        <v>10.0</v>
      </c>
      <c r="C228" s="114" t="s">
        <v>17</v>
      </c>
      <c r="D228" s="114">
        <v>10.0</v>
      </c>
      <c r="E228" s="114">
        <v>10.0</v>
      </c>
      <c r="F228" s="115">
        <f>AVERAGE(B228,D228,E228)</f>
        <v>10</v>
      </c>
    </row>
    <row r="229" ht="15.75" hidden="1" customHeight="1">
      <c r="A229" s="3"/>
    </row>
    <row r="230" ht="15.75" hidden="1" customHeight="1">
      <c r="A230" s="3"/>
    </row>
    <row r="231" ht="15.75" hidden="1" customHeight="1">
      <c r="A231" s="3"/>
    </row>
    <row r="232" ht="15.75" hidden="1" customHeight="1">
      <c r="A232" s="3"/>
    </row>
    <row r="233" ht="15.75" hidden="1" customHeight="1">
      <c r="A233" s="3"/>
    </row>
    <row r="234" ht="15.75" hidden="1" customHeight="1">
      <c r="A234" s="3"/>
    </row>
    <row r="235" ht="15.75" hidden="1" customHeight="1">
      <c r="A235" s="3"/>
    </row>
    <row r="236" ht="15.75" hidden="1" customHeight="1">
      <c r="A236" s="3"/>
    </row>
    <row r="237" ht="15.75" hidden="1" customHeight="1">
      <c r="A237" s="3"/>
    </row>
    <row r="238" ht="15.75" hidden="1" customHeight="1">
      <c r="A238" s="3"/>
    </row>
    <row r="239" ht="15.75" hidden="1" customHeight="1">
      <c r="A239" s="3"/>
    </row>
    <row r="240" ht="15.75" hidden="1" customHeight="1">
      <c r="A240" s="3"/>
    </row>
    <row r="241" ht="15.75" hidden="1" customHeight="1">
      <c r="A241" s="3"/>
    </row>
    <row r="242" ht="15.75" hidden="1" customHeight="1">
      <c r="A242" s="3"/>
    </row>
    <row r="243" ht="15.75" hidden="1" customHeight="1">
      <c r="A243" s="3"/>
    </row>
    <row r="244" ht="15.75" hidden="1" customHeight="1">
      <c r="A244" s="3"/>
    </row>
    <row r="245" ht="15.75" hidden="1" customHeight="1">
      <c r="A245" s="3"/>
    </row>
    <row r="246" ht="15.75" hidden="1" customHeight="1">
      <c r="A246" s="3"/>
    </row>
    <row r="247" ht="15.75" hidden="1" customHeight="1">
      <c r="A247" s="3"/>
    </row>
    <row r="248" ht="15.75" customHeight="1">
      <c r="A248" s="12" t="s">
        <v>199</v>
      </c>
      <c r="B248" s="114">
        <v>1.0</v>
      </c>
      <c r="D248" s="114">
        <v>1.0</v>
      </c>
      <c r="E248" s="114">
        <v>1.0</v>
      </c>
      <c r="F248" s="115">
        <f>AVERAGE(B248,D248,E248)</f>
        <v>1</v>
      </c>
    </row>
    <row r="249" ht="15.75" hidden="1" customHeight="1">
      <c r="A249" s="3"/>
    </row>
    <row r="250" ht="15.75" hidden="1" customHeight="1">
      <c r="A250" s="3"/>
    </row>
    <row r="251" ht="15.75" hidden="1" customHeight="1">
      <c r="A251" s="3"/>
    </row>
    <row r="252" ht="15.75" hidden="1" customHeight="1">
      <c r="A252" s="3"/>
    </row>
    <row r="253" ht="15.75" hidden="1" customHeight="1">
      <c r="A253" s="3"/>
    </row>
    <row r="254" ht="15.75" hidden="1" customHeight="1">
      <c r="A254" s="3"/>
    </row>
    <row r="255" ht="15.75" hidden="1" customHeight="1">
      <c r="A255" s="3"/>
    </row>
    <row r="256" ht="15.75" hidden="1" customHeight="1">
      <c r="A256" s="3"/>
    </row>
    <row r="257" ht="15.75" hidden="1" customHeight="1">
      <c r="A257" s="3"/>
    </row>
    <row r="258" ht="15.75" hidden="1" customHeight="1">
      <c r="A258" s="3"/>
    </row>
    <row r="259" ht="15.75" hidden="1" customHeight="1">
      <c r="A259" s="3"/>
    </row>
    <row r="260" ht="15.75" customHeight="1">
      <c r="A260" s="12" t="s">
        <v>210</v>
      </c>
      <c r="B260" s="114">
        <v>5.0</v>
      </c>
      <c r="C260" s="114" t="s">
        <v>17</v>
      </c>
      <c r="D260" s="114">
        <v>10.0</v>
      </c>
      <c r="E260" s="114">
        <v>8.0</v>
      </c>
      <c r="F260" s="115">
        <f>AVERAGE(B260,D260,E260)</f>
        <v>7.666666667</v>
      </c>
    </row>
    <row r="261" ht="15.75" hidden="1" customHeight="1">
      <c r="A261" s="3"/>
    </row>
    <row r="262" ht="15.75" hidden="1" customHeight="1">
      <c r="A262" s="3"/>
    </row>
    <row r="263" ht="15.75" hidden="1" customHeight="1">
      <c r="A263" s="3"/>
    </row>
    <row r="264" ht="15.75" hidden="1" customHeight="1">
      <c r="A264" s="3"/>
    </row>
    <row r="265" ht="15.75" hidden="1" customHeight="1">
      <c r="A265" s="3"/>
    </row>
    <row r="266" ht="15.75" hidden="1" customHeight="1">
      <c r="A266" s="3"/>
    </row>
    <row r="267" ht="15.75" hidden="1" customHeight="1">
      <c r="A267" s="3"/>
    </row>
    <row r="268" ht="15.75" hidden="1" customHeight="1">
      <c r="A268" s="3"/>
    </row>
    <row r="269" ht="15.75" hidden="1" customHeight="1">
      <c r="A269" s="3"/>
    </row>
    <row r="270" ht="15.75" hidden="1" customHeight="1">
      <c r="A270" s="3"/>
    </row>
    <row r="271" ht="15.75" hidden="1" customHeight="1">
      <c r="A271" s="3"/>
    </row>
    <row r="272" ht="15.75" hidden="1" customHeight="1">
      <c r="A272" s="3"/>
    </row>
    <row r="273" ht="15.75" hidden="1" customHeight="1">
      <c r="A273" s="3"/>
    </row>
    <row r="274" ht="15.75" hidden="1" customHeight="1">
      <c r="A274" s="3"/>
    </row>
    <row r="275" ht="15.75" hidden="1" customHeight="1">
      <c r="A275" s="3"/>
    </row>
    <row r="276" ht="15.75" hidden="1" customHeight="1">
      <c r="A276" s="3"/>
    </row>
    <row r="277" ht="15.75" customHeight="1">
      <c r="A277" s="12" t="s">
        <v>226</v>
      </c>
      <c r="B277" s="114">
        <v>2.0</v>
      </c>
      <c r="C277" s="114" t="s">
        <v>17</v>
      </c>
      <c r="D277" s="114">
        <v>2.0</v>
      </c>
      <c r="E277" s="114">
        <v>2.0</v>
      </c>
      <c r="F277" s="115">
        <f>AVERAGE(B277,D277,E277)</f>
        <v>2</v>
      </c>
    </row>
    <row r="278" ht="15.75" hidden="1" customHeight="1">
      <c r="A278" s="3"/>
    </row>
    <row r="279" ht="15.75" hidden="1" customHeight="1">
      <c r="A279" s="3"/>
    </row>
    <row r="280" ht="15.75" hidden="1" customHeight="1">
      <c r="A280" s="3"/>
    </row>
    <row r="281" ht="15.75" hidden="1" customHeight="1">
      <c r="A281" s="3"/>
    </row>
    <row r="282" ht="15.75" hidden="1" customHeight="1">
      <c r="A282" s="3"/>
    </row>
    <row r="283" ht="15.75" hidden="1" customHeight="1">
      <c r="A283" s="3"/>
    </row>
    <row r="284" ht="15.75" hidden="1" customHeight="1">
      <c r="A284" s="3"/>
    </row>
    <row r="285" ht="15.75" hidden="1" customHeight="1">
      <c r="A285" s="3"/>
    </row>
    <row r="286" ht="15.75" customHeight="1">
      <c r="A286" s="39" t="s">
        <v>234</v>
      </c>
      <c r="B286" s="114">
        <v>1.0</v>
      </c>
      <c r="C286" s="114" t="s">
        <v>17</v>
      </c>
      <c r="D286" s="114">
        <v>1.0</v>
      </c>
      <c r="E286" s="114">
        <v>1.0</v>
      </c>
      <c r="F286" s="115">
        <f>AVERAGE(B286,D286,E286)</f>
        <v>1</v>
      </c>
    </row>
    <row r="287" ht="15.75" hidden="1" customHeight="1">
      <c r="A287" s="14"/>
    </row>
    <row r="288" ht="15.75" hidden="1" customHeight="1">
      <c r="A288" s="14"/>
    </row>
    <row r="289" ht="15.75" hidden="1" customHeight="1">
      <c r="A289" s="14"/>
    </row>
    <row r="290" ht="15.75" hidden="1" customHeight="1">
      <c r="A290" s="14"/>
    </row>
    <row r="291" ht="15.75" hidden="1" customHeight="1">
      <c r="A291" s="3"/>
    </row>
    <row r="292" ht="15.75" customHeight="1">
      <c r="A292" s="44" t="s">
        <v>239</v>
      </c>
      <c r="B292" s="114">
        <v>1.0</v>
      </c>
      <c r="D292" s="114">
        <v>1.0</v>
      </c>
      <c r="E292" s="114">
        <v>1.0</v>
      </c>
      <c r="F292" s="115">
        <f>AVERAGE(B292,D292,E292)</f>
        <v>1</v>
      </c>
    </row>
    <row r="293" ht="15.75" hidden="1" customHeight="1">
      <c r="A293" s="3"/>
    </row>
    <row r="294" ht="15.75" hidden="1" customHeight="1">
      <c r="A294" s="3"/>
    </row>
    <row r="295" ht="15.75" hidden="1" customHeight="1">
      <c r="A295" s="3"/>
    </row>
    <row r="296" ht="15.75" hidden="1" customHeight="1">
      <c r="A296" s="3"/>
    </row>
    <row r="297" ht="15.75" hidden="1" customHeight="1">
      <c r="A297" s="3"/>
    </row>
    <row r="298" ht="15.75" hidden="1" customHeight="1">
      <c r="A298" s="3"/>
    </row>
    <row r="299" ht="15.75" customHeight="1">
      <c r="A299" s="44" t="s">
        <v>245</v>
      </c>
      <c r="B299" s="114">
        <v>1.0</v>
      </c>
      <c r="D299" s="114">
        <v>1.0</v>
      </c>
      <c r="E299" s="114">
        <v>1.0</v>
      </c>
      <c r="F299" s="115">
        <f>AVERAGE(B299,D299,E299)</f>
        <v>1</v>
      </c>
    </row>
    <row r="300" ht="15.75" hidden="1" customHeight="1">
      <c r="A300" s="3"/>
    </row>
    <row r="301" ht="15.75" hidden="1" customHeight="1">
      <c r="A301" s="3"/>
    </row>
    <row r="302" ht="15.75" hidden="1" customHeight="1">
      <c r="A302" s="3"/>
    </row>
    <row r="303" ht="15.75" hidden="1" customHeight="1">
      <c r="A303" s="3"/>
    </row>
    <row r="304" ht="15.75" customHeight="1">
      <c r="A304" s="44" t="s">
        <v>249</v>
      </c>
      <c r="B304" s="114">
        <v>1.0</v>
      </c>
      <c r="D304" s="114">
        <v>1.0</v>
      </c>
      <c r="E304" s="114">
        <v>1.0</v>
      </c>
      <c r="F304" s="115">
        <f>AVERAGE(B304,D304,E304)</f>
        <v>1</v>
      </c>
    </row>
    <row r="305" ht="15.75" hidden="1" customHeight="1">
      <c r="A305" s="3"/>
    </row>
    <row r="306" ht="15.75" hidden="1" customHeight="1">
      <c r="A306" s="3"/>
    </row>
    <row r="307" ht="15.75" hidden="1" customHeight="1">
      <c r="A307" s="6"/>
    </row>
    <row r="308" ht="15.75" hidden="1" customHeight="1">
      <c r="A308" s="7"/>
    </row>
    <row r="309" ht="15.75" hidden="1" customHeight="1">
      <c r="A309" s="6"/>
    </row>
    <row r="310" ht="15.75" hidden="1" customHeight="1">
      <c r="A310" s="6"/>
    </row>
    <row r="311" ht="15.75" hidden="1" customHeight="1">
      <c r="A311" s="6"/>
    </row>
    <row r="312" ht="15.75" hidden="1" customHeight="1">
      <c r="A312" s="6"/>
    </row>
    <row r="313" ht="15.75" hidden="1" customHeight="1">
      <c r="A313" s="6"/>
    </row>
    <row r="314" ht="15.75" hidden="1" customHeight="1">
      <c r="A314" s="6"/>
    </row>
    <row r="315" ht="15.75" hidden="1" customHeight="1">
      <c r="A315" s="6"/>
    </row>
    <row r="316" ht="15.75" hidden="1" customHeight="1">
      <c r="A316" s="6"/>
    </row>
    <row r="317" ht="15.75" hidden="1" customHeight="1">
      <c r="A317" s="6"/>
    </row>
    <row r="318" ht="15.75" hidden="1" customHeight="1">
      <c r="A318" s="6"/>
    </row>
    <row r="319" ht="15.75" hidden="1" customHeight="1">
      <c r="A319" s="6"/>
    </row>
    <row r="320" ht="15.75" hidden="1" customHeight="1">
      <c r="A320" s="6"/>
    </row>
    <row r="321" ht="15.75" hidden="1" customHeight="1">
      <c r="A321" s="6"/>
    </row>
    <row r="322" ht="15.75" hidden="1" customHeight="1">
      <c r="A322" s="6"/>
    </row>
    <row r="323" ht="15.75" hidden="1" customHeight="1">
      <c r="A323" s="6"/>
    </row>
    <row r="324" ht="15.75" hidden="1" customHeight="1">
      <c r="A324" s="6"/>
    </row>
    <row r="325" ht="15.75" hidden="1" customHeight="1">
      <c r="A325" s="6"/>
    </row>
    <row r="326" ht="15.75" hidden="1" customHeight="1">
      <c r="A326" s="6"/>
    </row>
    <row r="327" ht="15.75" hidden="1" customHeight="1">
      <c r="A327" s="6"/>
    </row>
    <row r="328" ht="15.75" hidden="1" customHeight="1">
      <c r="A328" s="6"/>
    </row>
    <row r="329" ht="15.75" hidden="1" customHeight="1">
      <c r="A329" s="6"/>
    </row>
    <row r="330" ht="15.75" hidden="1" customHeight="1">
      <c r="A330" s="6"/>
    </row>
    <row r="331" ht="15.75" hidden="1" customHeight="1">
      <c r="A331" s="6"/>
    </row>
    <row r="332" ht="15.75" hidden="1" customHeight="1">
      <c r="A332" s="6"/>
    </row>
    <row r="333" ht="15.75" hidden="1" customHeight="1">
      <c r="A333" s="6"/>
    </row>
    <row r="334" ht="15.75" hidden="1" customHeight="1">
      <c r="A334" s="6"/>
    </row>
    <row r="335" ht="15.75" hidden="1" customHeight="1">
      <c r="A335" s="6"/>
    </row>
    <row r="336" ht="15.75" hidden="1" customHeight="1">
      <c r="A336" s="6"/>
    </row>
    <row r="337" ht="15.75" hidden="1" customHeight="1">
      <c r="A337" s="6"/>
    </row>
    <row r="338" ht="15.75" hidden="1" customHeight="1">
      <c r="A338" s="6"/>
    </row>
    <row r="339" ht="15.75" hidden="1" customHeight="1">
      <c r="A339" s="6"/>
    </row>
    <row r="340" ht="15.75" hidden="1" customHeight="1">
      <c r="A340" s="6"/>
    </row>
    <row r="341" ht="15.75" hidden="1" customHeight="1">
      <c r="A341" s="6"/>
    </row>
    <row r="342" ht="15.75" hidden="1" customHeight="1">
      <c r="A342" s="6"/>
    </row>
    <row r="343" ht="15.75" hidden="1" customHeight="1">
      <c r="A343" s="6"/>
    </row>
    <row r="344" ht="15.75" hidden="1" customHeight="1">
      <c r="A344" s="6"/>
    </row>
    <row r="345" ht="15.75" hidden="1" customHeight="1">
      <c r="A345" s="6"/>
    </row>
    <row r="346" ht="15.75" hidden="1" customHeight="1">
      <c r="A346" s="6"/>
    </row>
    <row r="347" ht="15.75" hidden="1" customHeight="1">
      <c r="A347" s="6"/>
    </row>
    <row r="348" ht="15.75" hidden="1" customHeight="1">
      <c r="A348" s="6"/>
    </row>
    <row r="349" ht="15.75" hidden="1" customHeight="1">
      <c r="A349" s="6"/>
    </row>
    <row r="350" ht="15.75" hidden="1" customHeight="1">
      <c r="A350" s="6"/>
    </row>
    <row r="351" ht="15.75" hidden="1" customHeight="1">
      <c r="A351" s="6"/>
    </row>
    <row r="352" ht="15.75" hidden="1" customHeight="1">
      <c r="A352" s="6"/>
    </row>
    <row r="353" ht="15.75" hidden="1" customHeight="1">
      <c r="A353" s="6"/>
    </row>
    <row r="354" ht="15.75" hidden="1" customHeight="1">
      <c r="A354" s="6"/>
    </row>
    <row r="355" ht="15.75" hidden="1" customHeight="1">
      <c r="A355" s="6"/>
    </row>
    <row r="356" ht="15.75" hidden="1" customHeight="1">
      <c r="A356" s="6"/>
    </row>
    <row r="357" ht="15.75" hidden="1" customHeight="1">
      <c r="A357" s="6"/>
    </row>
    <row r="358" ht="15.75" hidden="1" customHeight="1">
      <c r="A358" s="6"/>
    </row>
    <row r="359" ht="15.75" hidden="1" customHeight="1">
      <c r="A359" s="6"/>
    </row>
    <row r="360" ht="15.75" hidden="1" customHeight="1">
      <c r="A360" s="6"/>
    </row>
    <row r="361" ht="15.75" hidden="1" customHeight="1">
      <c r="A361" s="6"/>
    </row>
    <row r="362" ht="15.75" hidden="1" customHeight="1">
      <c r="A362" s="6"/>
    </row>
    <row r="363" ht="15.75" hidden="1" customHeight="1">
      <c r="A363" s="6"/>
    </row>
    <row r="364" ht="15.75" hidden="1" customHeight="1">
      <c r="A364" s="6"/>
    </row>
    <row r="365" ht="15.75" hidden="1" customHeight="1">
      <c r="A365" s="6"/>
    </row>
    <row r="366" ht="15.75" hidden="1" customHeight="1">
      <c r="A366" s="6"/>
    </row>
    <row r="367" ht="15.75" hidden="1" customHeight="1">
      <c r="A367" s="6"/>
    </row>
    <row r="368" ht="15.75" hidden="1" customHeight="1">
      <c r="A368" s="6"/>
    </row>
    <row r="369" ht="15.75" hidden="1" customHeight="1">
      <c r="A369" s="6"/>
    </row>
    <row r="370" ht="15.75" hidden="1" customHeight="1">
      <c r="A370" s="6"/>
    </row>
    <row r="371" ht="15.75" hidden="1" customHeight="1">
      <c r="A371" s="6"/>
    </row>
    <row r="372" ht="15.75" hidden="1" customHeight="1">
      <c r="A372" s="6"/>
    </row>
    <row r="373" ht="15.75" hidden="1" customHeight="1">
      <c r="A373" s="6"/>
    </row>
    <row r="374" ht="15.75" hidden="1" customHeight="1">
      <c r="A374" s="6"/>
    </row>
    <row r="375" ht="15.75" hidden="1" customHeight="1">
      <c r="A375" s="6"/>
    </row>
    <row r="376" ht="15.75" hidden="1" customHeight="1">
      <c r="A376" s="6"/>
    </row>
    <row r="377" ht="15.75" hidden="1" customHeight="1">
      <c r="A377" s="6"/>
    </row>
    <row r="378" ht="15.75" hidden="1" customHeight="1">
      <c r="A378" s="6"/>
    </row>
    <row r="379" ht="15.75" hidden="1" customHeight="1">
      <c r="A379" s="6"/>
    </row>
    <row r="380" ht="15.75" hidden="1" customHeight="1">
      <c r="A380" s="6"/>
    </row>
    <row r="381" ht="15.75" hidden="1" customHeight="1">
      <c r="A381" s="6"/>
    </row>
    <row r="382" ht="15.75" hidden="1" customHeight="1">
      <c r="A382" s="6"/>
    </row>
    <row r="383" ht="15.75" hidden="1" customHeight="1">
      <c r="A383" s="6"/>
    </row>
    <row r="384" ht="15.75" hidden="1" customHeight="1">
      <c r="A384" s="6"/>
    </row>
    <row r="385" ht="15.75" hidden="1" customHeight="1">
      <c r="A385" s="6"/>
    </row>
    <row r="386" ht="15.75" hidden="1" customHeight="1">
      <c r="A386" s="6"/>
    </row>
    <row r="387" ht="15.75" hidden="1" customHeight="1">
      <c r="A387" s="6"/>
    </row>
    <row r="388" ht="15.75" hidden="1" customHeight="1">
      <c r="A388" s="6"/>
    </row>
    <row r="389" ht="15.75" hidden="1" customHeight="1">
      <c r="A389" s="6"/>
    </row>
    <row r="390" ht="15.75" hidden="1" customHeight="1">
      <c r="A390" s="6"/>
    </row>
    <row r="391" ht="15.75" hidden="1" customHeight="1">
      <c r="A391" s="6"/>
    </row>
    <row r="392" ht="15.75" hidden="1" customHeight="1">
      <c r="A392" s="6"/>
    </row>
    <row r="393" ht="15.75" hidden="1" customHeight="1">
      <c r="A393" s="6"/>
    </row>
    <row r="394" ht="15.75" hidden="1" customHeight="1">
      <c r="A394" s="6"/>
    </row>
    <row r="395" ht="15.75" hidden="1" customHeight="1">
      <c r="A395" s="6"/>
    </row>
    <row r="396" ht="15.75" hidden="1" customHeight="1">
      <c r="A396" s="6"/>
    </row>
    <row r="397" ht="15.75" hidden="1" customHeight="1">
      <c r="A397" s="6"/>
    </row>
    <row r="398" ht="15.75" hidden="1" customHeight="1">
      <c r="A398" s="6"/>
    </row>
    <row r="399" ht="15.75" hidden="1" customHeight="1">
      <c r="A399" s="6"/>
    </row>
    <row r="400" ht="15.75" hidden="1" customHeight="1">
      <c r="A400" s="6"/>
    </row>
    <row r="401" ht="15.75" hidden="1" customHeight="1">
      <c r="A401" s="6"/>
    </row>
    <row r="402" ht="15.75" hidden="1" customHeight="1">
      <c r="A402" s="6"/>
    </row>
    <row r="403" ht="15.75" hidden="1" customHeight="1">
      <c r="A403" s="6"/>
    </row>
    <row r="404" ht="15.75" hidden="1" customHeight="1">
      <c r="A404" s="6"/>
    </row>
    <row r="405" ht="15.75" hidden="1" customHeight="1">
      <c r="A405" s="6"/>
    </row>
    <row r="406" ht="15.75" hidden="1" customHeight="1">
      <c r="A406" s="6"/>
    </row>
    <row r="407" ht="15.75" hidden="1" customHeight="1">
      <c r="A407" s="6"/>
    </row>
    <row r="408" ht="15.75" hidden="1" customHeight="1">
      <c r="A408" s="6"/>
    </row>
    <row r="409" ht="15.75" hidden="1" customHeight="1">
      <c r="A409" s="6"/>
    </row>
    <row r="410" ht="15.75" hidden="1" customHeight="1">
      <c r="A410" s="6"/>
    </row>
    <row r="411" ht="15.75" hidden="1" customHeight="1">
      <c r="A411" s="6"/>
    </row>
    <row r="412" ht="15.75" hidden="1" customHeight="1">
      <c r="A412" s="6"/>
    </row>
    <row r="413" ht="15.75" hidden="1" customHeight="1">
      <c r="A413" s="6"/>
    </row>
    <row r="414" ht="15.75" hidden="1" customHeight="1">
      <c r="A414" s="6"/>
    </row>
    <row r="415" ht="15.75" hidden="1" customHeight="1">
      <c r="A415" s="6"/>
    </row>
    <row r="416" ht="15.75" hidden="1" customHeight="1">
      <c r="A416" s="6"/>
    </row>
    <row r="417" ht="15.75" hidden="1" customHeight="1">
      <c r="A417" s="6"/>
    </row>
    <row r="418" ht="15.75" hidden="1" customHeight="1">
      <c r="A418" s="6"/>
    </row>
    <row r="419" ht="15.75" hidden="1" customHeight="1">
      <c r="A419" s="6"/>
    </row>
    <row r="420" ht="15.75" hidden="1" customHeight="1">
      <c r="A420" s="6"/>
    </row>
    <row r="421" ht="15.75" hidden="1" customHeight="1">
      <c r="A421" s="6"/>
    </row>
    <row r="422" ht="15.75" hidden="1" customHeight="1">
      <c r="A422" s="6"/>
    </row>
    <row r="423" ht="15.75" hidden="1" customHeight="1">
      <c r="A423" s="6"/>
    </row>
    <row r="424" ht="15.75" hidden="1" customHeight="1">
      <c r="A424" s="6"/>
    </row>
    <row r="425" ht="15.75" hidden="1" customHeight="1">
      <c r="A425" s="6"/>
    </row>
    <row r="426" ht="15.75" hidden="1" customHeight="1">
      <c r="A426" s="6"/>
    </row>
    <row r="427" ht="15.75" hidden="1" customHeight="1">
      <c r="A427" s="6"/>
    </row>
    <row r="428" ht="15.75" hidden="1" customHeight="1">
      <c r="A428" s="6"/>
    </row>
    <row r="429" ht="15.75" hidden="1" customHeight="1">
      <c r="A429" s="6"/>
    </row>
    <row r="430" ht="15.75" hidden="1" customHeight="1">
      <c r="A430" s="6"/>
    </row>
    <row r="431" ht="15.75" hidden="1" customHeight="1">
      <c r="A431" s="6"/>
    </row>
    <row r="432" ht="15.75" hidden="1" customHeight="1">
      <c r="A432" s="6"/>
    </row>
    <row r="433" ht="15.75" hidden="1" customHeight="1">
      <c r="A433" s="6"/>
    </row>
    <row r="434" ht="15.75" hidden="1" customHeight="1">
      <c r="A434" s="6"/>
    </row>
    <row r="435" ht="15.75" hidden="1" customHeight="1">
      <c r="A435" s="6"/>
    </row>
    <row r="436" ht="15.75" hidden="1" customHeight="1">
      <c r="A436" s="6"/>
    </row>
    <row r="437" ht="15.75" hidden="1" customHeight="1">
      <c r="A437" s="6"/>
    </row>
    <row r="438" ht="15.75" hidden="1" customHeight="1">
      <c r="A438" s="6"/>
    </row>
    <row r="439" ht="15.75" hidden="1" customHeight="1">
      <c r="A439" s="6"/>
    </row>
    <row r="440" ht="15.75" hidden="1" customHeight="1">
      <c r="A440" s="6"/>
    </row>
    <row r="441" ht="15.75" hidden="1" customHeight="1">
      <c r="A441" s="6"/>
    </row>
    <row r="442" ht="15.75" hidden="1" customHeight="1">
      <c r="A442" s="6"/>
    </row>
    <row r="443" ht="15.75" hidden="1" customHeight="1">
      <c r="A443" s="6"/>
    </row>
    <row r="444" ht="15.75" hidden="1" customHeight="1">
      <c r="A444" s="6"/>
    </row>
    <row r="445" ht="15.75" hidden="1" customHeight="1">
      <c r="A445" s="6"/>
    </row>
    <row r="446" ht="15.75" hidden="1" customHeight="1">
      <c r="A446" s="6"/>
    </row>
    <row r="447" ht="15.75" hidden="1" customHeight="1">
      <c r="A447" s="6"/>
    </row>
    <row r="448" ht="15.75" hidden="1" customHeight="1">
      <c r="A448" s="6"/>
    </row>
    <row r="449" ht="15.75" hidden="1" customHeight="1">
      <c r="A449" s="6"/>
    </row>
    <row r="450" ht="15.75" hidden="1" customHeight="1">
      <c r="A450" s="6"/>
    </row>
    <row r="451" ht="15.75" hidden="1" customHeight="1">
      <c r="A451" s="6"/>
    </row>
    <row r="452" ht="15.75" hidden="1" customHeight="1">
      <c r="A452" s="6"/>
    </row>
    <row r="453" ht="15.75" hidden="1" customHeight="1">
      <c r="A453" s="6"/>
    </row>
    <row r="454" ht="15.75" hidden="1" customHeight="1">
      <c r="A454" s="6"/>
    </row>
    <row r="455" ht="15.75" hidden="1" customHeight="1">
      <c r="A455" s="6"/>
    </row>
    <row r="456" ht="15.75" hidden="1" customHeight="1">
      <c r="A456" s="6"/>
    </row>
    <row r="457" ht="15.75" hidden="1" customHeight="1">
      <c r="A457" s="6"/>
    </row>
    <row r="458" ht="15.75" hidden="1" customHeight="1">
      <c r="A458" s="6"/>
    </row>
    <row r="459" ht="15.75" hidden="1" customHeight="1">
      <c r="A459" s="6"/>
    </row>
    <row r="460" ht="15.75" hidden="1" customHeight="1">
      <c r="A460" s="6"/>
    </row>
    <row r="461" ht="15.75" hidden="1" customHeight="1">
      <c r="A461" s="6"/>
    </row>
    <row r="462" ht="15.75" hidden="1" customHeight="1">
      <c r="A462" s="6"/>
    </row>
    <row r="463" ht="15.75" hidden="1" customHeight="1">
      <c r="A463" s="6"/>
    </row>
    <row r="464" ht="15.75" hidden="1" customHeight="1">
      <c r="A464" s="6"/>
    </row>
    <row r="465" ht="15.75" hidden="1" customHeight="1">
      <c r="A465" s="6"/>
    </row>
    <row r="466" ht="15.75" hidden="1" customHeight="1">
      <c r="A466" s="6"/>
    </row>
    <row r="467" ht="15.75" hidden="1" customHeight="1">
      <c r="A467" s="6"/>
    </row>
    <row r="468" ht="15.75" hidden="1" customHeight="1">
      <c r="A468" s="6"/>
    </row>
    <row r="469" ht="15.75" hidden="1" customHeight="1">
      <c r="A469" s="6"/>
    </row>
    <row r="470" ht="15.75" hidden="1" customHeight="1">
      <c r="A470" s="6"/>
    </row>
    <row r="471" ht="15.75" hidden="1" customHeight="1">
      <c r="A471" s="6"/>
    </row>
    <row r="472" ht="15.75" hidden="1" customHeight="1">
      <c r="A472" s="6"/>
    </row>
    <row r="473" ht="15.75" hidden="1" customHeight="1">
      <c r="A473" s="6"/>
    </row>
    <row r="474" ht="15.75" hidden="1" customHeight="1">
      <c r="A474" s="6"/>
    </row>
    <row r="475" ht="15.75" hidden="1" customHeight="1">
      <c r="A475" s="6"/>
    </row>
    <row r="476" ht="15.75" hidden="1" customHeight="1">
      <c r="A476" s="6"/>
    </row>
    <row r="477" ht="15.75" hidden="1" customHeight="1">
      <c r="A477" s="6"/>
    </row>
    <row r="478" ht="15.75" hidden="1" customHeight="1">
      <c r="A478" s="6"/>
    </row>
    <row r="479" ht="15.75" hidden="1" customHeight="1">
      <c r="A479" s="6"/>
    </row>
    <row r="480" ht="15.75" hidden="1" customHeight="1">
      <c r="A480" s="6"/>
    </row>
    <row r="481" ht="15.75" hidden="1" customHeight="1">
      <c r="A481" s="6"/>
    </row>
    <row r="482" ht="15.75" hidden="1" customHeight="1">
      <c r="A482" s="6"/>
    </row>
    <row r="483" ht="15.75" hidden="1" customHeight="1">
      <c r="A483" s="6"/>
    </row>
    <row r="484" ht="15.75" hidden="1" customHeight="1">
      <c r="A484" s="6"/>
    </row>
    <row r="485" ht="15.75" hidden="1" customHeight="1">
      <c r="A485" s="6"/>
    </row>
    <row r="486" ht="15.75" hidden="1" customHeight="1">
      <c r="A486" s="6"/>
    </row>
    <row r="487" ht="15.75" hidden="1" customHeight="1">
      <c r="A487" s="6"/>
    </row>
    <row r="488" ht="15.75" hidden="1" customHeight="1">
      <c r="A488" s="6"/>
    </row>
    <row r="489" ht="15.75" hidden="1" customHeight="1">
      <c r="A489" s="6"/>
    </row>
    <row r="490" ht="15.75" hidden="1" customHeight="1">
      <c r="A490" s="6"/>
    </row>
    <row r="491" ht="15.75" hidden="1" customHeight="1">
      <c r="A491" s="6"/>
    </row>
    <row r="492" ht="15.75" hidden="1" customHeight="1">
      <c r="A492" s="6"/>
    </row>
    <row r="493" ht="15.75" hidden="1" customHeight="1">
      <c r="A493" s="6"/>
    </row>
    <row r="494" ht="15.75" hidden="1" customHeight="1">
      <c r="A494" s="6"/>
    </row>
    <row r="495" ht="15.75" hidden="1" customHeight="1">
      <c r="A495" s="6"/>
    </row>
    <row r="496" ht="15.75" hidden="1" customHeight="1">
      <c r="A496" s="6"/>
    </row>
    <row r="497" ht="15.75" hidden="1" customHeight="1">
      <c r="A497" s="6"/>
    </row>
    <row r="498" ht="15.75" hidden="1" customHeight="1">
      <c r="A498" s="6"/>
    </row>
    <row r="499" ht="15.75" hidden="1" customHeight="1">
      <c r="A499" s="6"/>
    </row>
    <row r="500" ht="15.75" hidden="1" customHeight="1">
      <c r="A500" s="6"/>
    </row>
    <row r="501" ht="15.75" hidden="1" customHeight="1">
      <c r="A501" s="6"/>
    </row>
    <row r="502" ht="15.75" hidden="1" customHeight="1">
      <c r="A502" s="6"/>
    </row>
    <row r="503" ht="15.75" hidden="1" customHeight="1">
      <c r="A503" s="6"/>
    </row>
    <row r="504" ht="15.75" hidden="1" customHeight="1">
      <c r="A504" s="6"/>
    </row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</sheetData>
  <autoFilter ref="$A$1:$A$1070">
    <filterColumn colId="0">
      <filters>
        <filter val="Feature Group"/>
        <filter val="4. Account &amp; Contact"/>
        <filter val="7. Collabx Management"/>
        <filter val="6. Channel"/>
        <filter val="8.Dashboard"/>
        <filter val="9. AI"/>
        <filter val="2. Message engine"/>
        <filter val="1. Authentication"/>
        <filter val="13. Tracking"/>
        <filter val="3. Omnichannel"/>
        <filter val="12. Storage"/>
        <filter val="5.Ticket Management"/>
        <filter val="11. Multiple view"/>
        <filter val="14. Data policy"/>
        <filter val="10.Notification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55.5"/>
    <col customWidth="1" min="3" max="3" width="11.88"/>
    <col customWidth="1" min="4" max="4" width="12.63"/>
    <col customWidth="1" min="5" max="5" width="49.25"/>
    <col customWidth="1" min="6" max="6" width="12.63"/>
  </cols>
  <sheetData>
    <row r="1" ht="15.75" customHeight="1">
      <c r="A1" s="116" t="s">
        <v>0</v>
      </c>
      <c r="B1" s="117"/>
      <c r="C1" s="118" t="s">
        <v>430</v>
      </c>
      <c r="D1" s="117"/>
    </row>
    <row r="2" ht="15.75" customHeight="1">
      <c r="A2" s="119" t="s">
        <v>2</v>
      </c>
      <c r="B2" s="119" t="s">
        <v>3</v>
      </c>
      <c r="C2" s="120" t="s">
        <v>431</v>
      </c>
      <c r="D2" s="120" t="s">
        <v>432</v>
      </c>
      <c r="E2" s="120" t="s">
        <v>433</v>
      </c>
    </row>
    <row r="3" ht="15.75" customHeight="1">
      <c r="A3" s="121" t="s">
        <v>13</v>
      </c>
      <c r="C3" s="122"/>
      <c r="D3" s="122"/>
      <c r="E3" s="122"/>
    </row>
    <row r="4" ht="15.75" customHeight="1">
      <c r="A4" s="123" t="s">
        <v>15</v>
      </c>
      <c r="B4" s="123" t="s">
        <v>16</v>
      </c>
      <c r="C4" s="122" t="b">
        <v>1</v>
      </c>
      <c r="D4" s="122" t="b">
        <v>0</v>
      </c>
      <c r="E4" s="122"/>
    </row>
    <row r="5" ht="15.75" customHeight="1">
      <c r="A5" s="123"/>
      <c r="B5" s="123" t="s">
        <v>20</v>
      </c>
      <c r="C5" s="122" t="b">
        <v>1</v>
      </c>
      <c r="D5" s="122" t="b">
        <v>0</v>
      </c>
      <c r="E5" s="122"/>
    </row>
    <row r="6" ht="15.75" customHeight="1">
      <c r="A6" s="123"/>
      <c r="B6" s="123" t="s">
        <v>23</v>
      </c>
      <c r="C6" s="122" t="b">
        <v>1</v>
      </c>
      <c r="D6" s="122" t="b">
        <v>0</v>
      </c>
      <c r="E6" s="122"/>
    </row>
    <row r="7" ht="15.75" customHeight="1">
      <c r="A7" s="122"/>
      <c r="B7" s="122"/>
      <c r="C7" s="122"/>
      <c r="D7" s="122"/>
      <c r="E7" s="122"/>
    </row>
    <row r="8" ht="15.75" customHeight="1">
      <c r="A8" s="12" t="s">
        <v>32</v>
      </c>
      <c r="B8" s="122"/>
      <c r="C8" s="122"/>
      <c r="D8" s="122"/>
      <c r="E8" s="122"/>
    </row>
    <row r="9" ht="15.75" customHeight="1">
      <c r="A9" s="122"/>
      <c r="B9" s="11" t="s">
        <v>34</v>
      </c>
      <c r="C9" s="122" t="b">
        <v>1</v>
      </c>
      <c r="D9" s="122" t="b">
        <v>0</v>
      </c>
      <c r="E9" s="122"/>
    </row>
    <row r="10" ht="15.75" customHeight="1">
      <c r="A10" s="122"/>
      <c r="B10" s="11" t="s">
        <v>35</v>
      </c>
      <c r="C10" s="122" t="b">
        <v>1</v>
      </c>
      <c r="D10" s="122" t="b">
        <v>0</v>
      </c>
      <c r="E10" s="122"/>
    </row>
    <row r="11" ht="15.75" customHeight="1">
      <c r="A11" s="122"/>
      <c r="B11" s="11" t="s">
        <v>36</v>
      </c>
      <c r="C11" s="122" t="b">
        <v>1</v>
      </c>
      <c r="D11" s="122" t="b">
        <v>0</v>
      </c>
      <c r="E11" s="122"/>
    </row>
    <row r="12" ht="15.75" customHeight="1">
      <c r="A12" s="122"/>
      <c r="B12" s="11" t="s">
        <v>37</v>
      </c>
      <c r="C12" s="122" t="b">
        <v>1</v>
      </c>
      <c r="D12" s="122" t="b">
        <v>0</v>
      </c>
      <c r="E12" s="122"/>
    </row>
    <row r="13" ht="15.75" customHeight="1">
      <c r="A13" s="122"/>
      <c r="B13" s="11" t="s">
        <v>38</v>
      </c>
      <c r="C13" s="122" t="b">
        <v>1</v>
      </c>
      <c r="D13" s="122" t="b">
        <v>0</v>
      </c>
      <c r="E13" s="122"/>
    </row>
    <row r="14" ht="15.75" customHeight="1">
      <c r="A14" s="122"/>
      <c r="B14" s="11" t="s">
        <v>41</v>
      </c>
      <c r="C14" s="122" t="b">
        <v>1</v>
      </c>
      <c r="D14" s="122" t="b">
        <v>0</v>
      </c>
      <c r="E14" s="122"/>
    </row>
    <row r="15" ht="15.75" customHeight="1">
      <c r="A15" s="122"/>
      <c r="B15" s="11" t="s">
        <v>42</v>
      </c>
      <c r="C15" s="122" t="b">
        <v>1</v>
      </c>
      <c r="D15" s="122" t="b">
        <v>0</v>
      </c>
      <c r="E15" s="122"/>
    </row>
    <row r="16" ht="15.75" customHeight="1">
      <c r="A16" s="122"/>
      <c r="B16" s="11" t="s">
        <v>58</v>
      </c>
      <c r="C16" s="122" t="b">
        <v>1</v>
      </c>
      <c r="D16" s="122" t="b">
        <v>0</v>
      </c>
      <c r="E16" s="122"/>
    </row>
    <row r="17" ht="15.75" customHeight="1">
      <c r="A17" s="122"/>
      <c r="B17" s="11" t="s">
        <v>59</v>
      </c>
      <c r="C17" s="122" t="b">
        <v>1</v>
      </c>
      <c r="D17" s="122" t="b">
        <v>0</v>
      </c>
      <c r="E17" s="122"/>
    </row>
    <row r="18" ht="15.75" customHeight="1">
      <c r="A18" s="122"/>
      <c r="B18" s="124" t="s">
        <v>60</v>
      </c>
      <c r="C18" s="122" t="b">
        <v>1</v>
      </c>
      <c r="D18" s="122" t="b">
        <v>0</v>
      </c>
      <c r="E18" s="122" t="s">
        <v>434</v>
      </c>
    </row>
    <row r="19" ht="15.75" customHeight="1">
      <c r="A19" s="122"/>
      <c r="B19" s="123" t="s">
        <v>61</v>
      </c>
      <c r="C19" s="122" t="b">
        <v>1</v>
      </c>
      <c r="D19" s="122" t="b">
        <v>0</v>
      </c>
      <c r="E19" s="122"/>
    </row>
    <row r="20" ht="15.75" customHeight="1">
      <c r="A20" s="122"/>
      <c r="B20" s="123" t="s">
        <v>64</v>
      </c>
      <c r="C20" s="122"/>
      <c r="D20" s="122"/>
      <c r="E20" s="122"/>
    </row>
    <row r="21" ht="15.75" customHeight="1">
      <c r="A21" s="122"/>
      <c r="B21" s="123" t="s">
        <v>65</v>
      </c>
      <c r="C21" s="122" t="b">
        <v>1</v>
      </c>
      <c r="D21" s="122" t="b">
        <v>0</v>
      </c>
      <c r="E21" s="122"/>
    </row>
    <row r="22" ht="15.75" customHeight="1">
      <c r="A22" s="122"/>
      <c r="B22" s="123" t="s">
        <v>66</v>
      </c>
      <c r="C22" s="122" t="b">
        <v>1</v>
      </c>
      <c r="D22" s="122" t="b">
        <v>0</v>
      </c>
      <c r="E22" s="122"/>
    </row>
    <row r="23" ht="15.75" customHeight="1">
      <c r="A23" s="122"/>
      <c r="B23" s="123" t="s">
        <v>69</v>
      </c>
      <c r="C23" s="122" t="b">
        <v>1</v>
      </c>
      <c r="D23" s="122" t="b">
        <v>0</v>
      </c>
      <c r="E23" s="122"/>
    </row>
    <row r="24" ht="15.75" customHeight="1">
      <c r="A24" s="122"/>
      <c r="B24" s="123" t="s">
        <v>76</v>
      </c>
      <c r="C24" s="122" t="b">
        <v>0</v>
      </c>
      <c r="D24" s="122" t="b">
        <v>1</v>
      </c>
      <c r="E24" s="122"/>
    </row>
    <row r="25" ht="15.75" customHeight="1">
      <c r="A25" s="122"/>
      <c r="B25" s="123" t="s">
        <v>77</v>
      </c>
      <c r="C25" s="122" t="b">
        <v>1</v>
      </c>
      <c r="D25" s="122" t="b">
        <v>0</v>
      </c>
      <c r="E25" s="122"/>
    </row>
    <row r="26" ht="15.75" customHeight="1">
      <c r="A26" s="122"/>
      <c r="B26" s="123" t="s">
        <v>78</v>
      </c>
      <c r="C26" s="122" t="b">
        <v>1</v>
      </c>
      <c r="D26" s="122" t="b">
        <v>0</v>
      </c>
      <c r="E26" s="122"/>
    </row>
    <row r="27" ht="15.75" customHeight="1">
      <c r="A27" s="122"/>
      <c r="B27" s="123" t="s">
        <v>79</v>
      </c>
      <c r="C27" s="122" t="b">
        <v>0</v>
      </c>
      <c r="D27" s="122" t="b">
        <v>1</v>
      </c>
      <c r="E27" s="125" t="s">
        <v>435</v>
      </c>
      <c r="F27" s="114"/>
    </row>
    <row r="28" ht="15.75" customHeight="1">
      <c r="A28" s="122"/>
      <c r="B28" s="123" t="s">
        <v>88</v>
      </c>
      <c r="C28" s="122" t="b">
        <v>1</v>
      </c>
      <c r="D28" s="122" t="b">
        <v>0</v>
      </c>
      <c r="E28" s="122"/>
    </row>
    <row r="29" ht="15.75" customHeight="1">
      <c r="A29" s="122"/>
      <c r="B29" s="123" t="s">
        <v>89</v>
      </c>
      <c r="C29" s="122" t="b">
        <v>1</v>
      </c>
      <c r="D29" s="122" t="b">
        <v>0</v>
      </c>
      <c r="E29" s="122"/>
    </row>
    <row r="30" ht="15.75" customHeight="1">
      <c r="A30" s="122"/>
      <c r="B30" s="123" t="s">
        <v>90</v>
      </c>
      <c r="C30" s="122"/>
      <c r="D30" s="122"/>
      <c r="E30" s="122"/>
    </row>
    <row r="31" ht="15.75" customHeight="1">
      <c r="A31" s="122"/>
      <c r="B31" s="123" t="s">
        <v>91</v>
      </c>
      <c r="C31" s="122" t="b">
        <v>1</v>
      </c>
      <c r="D31" s="122" t="b">
        <v>0</v>
      </c>
      <c r="E31" s="122"/>
    </row>
    <row r="32" ht="15.75" customHeight="1">
      <c r="A32" s="122"/>
      <c r="B32" s="123" t="s">
        <v>92</v>
      </c>
      <c r="C32" s="122" t="b">
        <v>1</v>
      </c>
      <c r="D32" s="122" t="b">
        <v>0</v>
      </c>
      <c r="E32" s="122"/>
    </row>
    <row r="33" ht="15.75" customHeight="1">
      <c r="A33" s="122"/>
      <c r="B33" s="123" t="s">
        <v>93</v>
      </c>
      <c r="C33" s="122" t="b">
        <v>1</v>
      </c>
      <c r="D33" s="122" t="b">
        <v>0</v>
      </c>
      <c r="E33" s="122"/>
    </row>
    <row r="34" ht="15.75" customHeight="1">
      <c r="A34" s="122"/>
      <c r="B34" s="123" t="s">
        <v>94</v>
      </c>
      <c r="C34" s="122" t="b">
        <v>0</v>
      </c>
      <c r="D34" s="122" t="b">
        <v>1</v>
      </c>
      <c r="E34" s="122"/>
    </row>
    <row r="35" ht="15.75" customHeight="1">
      <c r="A35" s="122"/>
      <c r="B35" s="123" t="s">
        <v>95</v>
      </c>
      <c r="C35" s="122" t="b">
        <v>1</v>
      </c>
      <c r="D35" s="122" t="b">
        <v>0</v>
      </c>
      <c r="E35" s="122"/>
    </row>
    <row r="36" ht="15.75" customHeight="1">
      <c r="A36" s="122"/>
      <c r="B36" s="123" t="s">
        <v>96</v>
      </c>
      <c r="C36" s="122" t="b">
        <v>1</v>
      </c>
      <c r="D36" s="122" t="b">
        <v>0</v>
      </c>
      <c r="E36" s="122"/>
    </row>
    <row r="37" ht="15.75" customHeight="1">
      <c r="A37" s="122"/>
      <c r="B37" s="123" t="s">
        <v>97</v>
      </c>
      <c r="C37" s="122" t="b">
        <v>0</v>
      </c>
      <c r="D37" s="122" t="b">
        <v>1</v>
      </c>
      <c r="E37" s="122" t="s">
        <v>436</v>
      </c>
    </row>
    <row r="38" ht="15.75" customHeight="1">
      <c r="A38" s="122"/>
      <c r="B38" s="123" t="s">
        <v>98</v>
      </c>
      <c r="C38" s="122" t="b">
        <v>1</v>
      </c>
      <c r="D38" s="122" t="b">
        <v>0</v>
      </c>
      <c r="E38" s="122" t="s">
        <v>437</v>
      </c>
    </row>
    <row r="39" ht="15.75" customHeight="1">
      <c r="A39" s="122"/>
      <c r="B39" s="123" t="s">
        <v>99</v>
      </c>
      <c r="C39" s="122" t="b">
        <v>1</v>
      </c>
      <c r="D39" s="122" t="b">
        <v>0</v>
      </c>
      <c r="E39" s="122"/>
    </row>
    <row r="40" ht="15.75" customHeight="1"/>
    <row r="41" ht="15.75" customHeight="1">
      <c r="A41" s="126" t="s">
        <v>121</v>
      </c>
      <c r="B41" s="127"/>
      <c r="C41" s="128"/>
      <c r="D41" s="128"/>
      <c r="E41" s="129"/>
    </row>
    <row r="42" ht="15.75" customHeight="1">
      <c r="A42" s="123" t="s">
        <v>122</v>
      </c>
      <c r="B42" s="123" t="s">
        <v>123</v>
      </c>
      <c r="C42" s="122" t="b">
        <v>0</v>
      </c>
      <c r="D42" s="122" t="b">
        <v>1</v>
      </c>
      <c r="E42" s="129" t="s">
        <v>438</v>
      </c>
    </row>
    <row r="43" ht="15.75" customHeight="1">
      <c r="A43" s="130" t="s">
        <v>439</v>
      </c>
      <c r="B43" s="123" t="s">
        <v>124</v>
      </c>
      <c r="C43" s="122" t="b">
        <v>1</v>
      </c>
      <c r="D43" s="122" t="b">
        <v>0</v>
      </c>
      <c r="E43" s="129" t="s">
        <v>440</v>
      </c>
    </row>
    <row r="44" ht="15.75" customHeight="1">
      <c r="A44" s="130" t="s">
        <v>441</v>
      </c>
      <c r="B44" s="123" t="s">
        <v>125</v>
      </c>
      <c r="C44" s="122" t="b">
        <v>1</v>
      </c>
      <c r="D44" s="122" t="b">
        <v>0</v>
      </c>
      <c r="E44" s="129"/>
    </row>
    <row r="45" ht="15.75" customHeight="1">
      <c r="A45" s="131"/>
      <c r="B45" s="123" t="s">
        <v>126</v>
      </c>
      <c r="C45" s="122" t="b">
        <v>1</v>
      </c>
      <c r="D45" s="122" t="b">
        <v>0</v>
      </c>
      <c r="E45" s="129"/>
    </row>
    <row r="46" ht="15.75" customHeight="1">
      <c r="A46" s="131"/>
      <c r="B46" s="123" t="s">
        <v>127</v>
      </c>
      <c r="C46" s="122" t="b">
        <v>1</v>
      </c>
      <c r="D46" s="122" t="b">
        <v>0</v>
      </c>
      <c r="E46" s="129"/>
    </row>
    <row r="47" ht="15.75" customHeight="1">
      <c r="A47" s="131"/>
      <c r="B47" s="123" t="s">
        <v>128</v>
      </c>
      <c r="C47" s="122" t="b">
        <v>1</v>
      </c>
      <c r="D47" s="122" t="b">
        <v>0</v>
      </c>
      <c r="E47" s="129"/>
    </row>
    <row r="48" ht="15.75" customHeight="1">
      <c r="A48" s="132" t="s">
        <v>442</v>
      </c>
      <c r="B48" s="123" t="s">
        <v>132</v>
      </c>
      <c r="C48" s="122"/>
      <c r="D48" s="122"/>
      <c r="E48" s="122" t="s">
        <v>443</v>
      </c>
    </row>
    <row r="49" ht="15.75" customHeight="1">
      <c r="A49" s="132" t="s">
        <v>444</v>
      </c>
      <c r="B49" s="123" t="s">
        <v>124</v>
      </c>
      <c r="C49" s="122" t="b">
        <v>1</v>
      </c>
      <c r="D49" s="122" t="b">
        <v>0</v>
      </c>
      <c r="E49" s="122"/>
    </row>
    <row r="50" ht="15.75" customHeight="1">
      <c r="A50" s="122"/>
      <c r="B50" s="123" t="s">
        <v>125</v>
      </c>
      <c r="C50" s="122" t="b">
        <v>1</v>
      </c>
      <c r="D50" s="122" t="b">
        <v>0</v>
      </c>
      <c r="E50" s="122"/>
    </row>
    <row r="51" ht="15.75" customHeight="1">
      <c r="A51" s="122"/>
      <c r="B51" s="123" t="s">
        <v>127</v>
      </c>
      <c r="C51" s="122" t="b">
        <v>1</v>
      </c>
      <c r="D51" s="122" t="b">
        <v>0</v>
      </c>
      <c r="E51" s="122"/>
    </row>
    <row r="52" ht="15.75" customHeight="1">
      <c r="A52" s="122"/>
      <c r="B52" s="123" t="s">
        <v>133</v>
      </c>
      <c r="C52" s="122" t="b">
        <v>0</v>
      </c>
      <c r="D52" s="122" t="b">
        <v>1</v>
      </c>
      <c r="E52" s="122"/>
    </row>
    <row r="53" ht="15.75" customHeight="1">
      <c r="A53" s="122"/>
      <c r="B53" s="123" t="s">
        <v>134</v>
      </c>
      <c r="C53" s="122" t="b">
        <v>0</v>
      </c>
      <c r="D53" s="122" t="b">
        <v>1</v>
      </c>
      <c r="E53" s="122" t="s">
        <v>445</v>
      </c>
    </row>
    <row r="54" ht="15.75" customHeight="1">
      <c r="A54" s="132" t="s">
        <v>446</v>
      </c>
      <c r="B54" s="123" t="s">
        <v>135</v>
      </c>
      <c r="C54" s="122"/>
      <c r="D54" s="122"/>
      <c r="E54" s="122" t="s">
        <v>443</v>
      </c>
    </row>
    <row r="55" ht="15.75" customHeight="1">
      <c r="A55" s="132" t="s">
        <v>444</v>
      </c>
      <c r="B55" s="123" t="s">
        <v>124</v>
      </c>
      <c r="C55" s="122" t="b">
        <v>1</v>
      </c>
      <c r="D55" s="122" t="b">
        <v>0</v>
      </c>
      <c r="E55" s="122"/>
    </row>
    <row r="56" ht="15.75" customHeight="1">
      <c r="A56" s="122"/>
      <c r="B56" s="123" t="s">
        <v>125</v>
      </c>
      <c r="C56" s="122" t="b">
        <v>1</v>
      </c>
      <c r="D56" s="122" t="b">
        <v>0</v>
      </c>
      <c r="E56" s="122"/>
    </row>
    <row r="57" ht="15.75" customHeight="1">
      <c r="A57" s="122"/>
      <c r="B57" s="123" t="s">
        <v>136</v>
      </c>
      <c r="C57" s="122" t="b">
        <v>1</v>
      </c>
      <c r="D57" s="122" t="b">
        <v>0</v>
      </c>
      <c r="E57" s="122"/>
    </row>
    <row r="58" ht="15.75" customHeight="1">
      <c r="A58" s="122"/>
      <c r="B58" s="123" t="s">
        <v>134</v>
      </c>
      <c r="C58" s="122" t="b">
        <v>0</v>
      </c>
      <c r="D58" s="122" t="b">
        <v>1</v>
      </c>
      <c r="E58" s="122" t="s">
        <v>445</v>
      </c>
    </row>
    <row r="59" ht="15.75" customHeight="1">
      <c r="A59" s="122"/>
      <c r="B59" s="123" t="s">
        <v>137</v>
      </c>
      <c r="C59" s="122" t="b">
        <v>1</v>
      </c>
      <c r="D59" s="122" t="b">
        <v>0</v>
      </c>
      <c r="E59" s="122"/>
    </row>
    <row r="60" ht="15.75" customHeight="1">
      <c r="A60" s="122"/>
      <c r="B60" s="123" t="s">
        <v>138</v>
      </c>
      <c r="C60" s="122" t="b">
        <v>1</v>
      </c>
      <c r="D60" s="122" t="b">
        <v>0</v>
      </c>
      <c r="E60" s="122"/>
    </row>
    <row r="61" ht="15.75" customHeight="1"/>
    <row r="62" ht="15.75" customHeight="1">
      <c r="A62" s="126" t="s">
        <v>142</v>
      </c>
      <c r="B62" s="122"/>
      <c r="C62" s="122"/>
      <c r="D62" s="122"/>
      <c r="E62" s="122"/>
    </row>
    <row r="63" ht="15.75" customHeight="1">
      <c r="A63" s="122"/>
      <c r="B63" s="123" t="s">
        <v>144</v>
      </c>
      <c r="C63" s="122" t="b">
        <v>1</v>
      </c>
      <c r="D63" s="122" t="b">
        <v>0</v>
      </c>
      <c r="E63" s="122"/>
    </row>
    <row r="64" ht="15.75" customHeight="1">
      <c r="A64" s="122"/>
      <c r="B64" s="123" t="s">
        <v>145</v>
      </c>
      <c r="C64" s="122" t="b">
        <v>0</v>
      </c>
      <c r="D64" s="122" t="b">
        <v>1</v>
      </c>
      <c r="E64" s="133" t="s">
        <v>447</v>
      </c>
    </row>
    <row r="65" ht="15.75" customHeight="1">
      <c r="A65" s="122"/>
      <c r="B65" s="123" t="s">
        <v>146</v>
      </c>
      <c r="C65" s="122" t="b">
        <v>1</v>
      </c>
      <c r="D65" s="122" t="b">
        <v>0</v>
      </c>
      <c r="E65" s="134" t="s">
        <v>448</v>
      </c>
    </row>
    <row r="66" ht="15.75" customHeight="1">
      <c r="A66" s="122"/>
      <c r="B66" s="123" t="s">
        <v>449</v>
      </c>
      <c r="C66" s="122" t="b">
        <v>1</v>
      </c>
      <c r="D66" s="122" t="b">
        <v>0</v>
      </c>
      <c r="E66" s="122"/>
    </row>
    <row r="67" ht="15.75" customHeight="1">
      <c r="A67" s="122"/>
      <c r="B67" s="123" t="s">
        <v>148</v>
      </c>
      <c r="C67" s="122" t="b">
        <v>1</v>
      </c>
      <c r="D67" s="122" t="b">
        <v>0</v>
      </c>
      <c r="E67" s="134" t="s">
        <v>450</v>
      </c>
    </row>
    <row r="68" ht="15.75" customHeight="1">
      <c r="A68" s="122"/>
      <c r="B68" s="123" t="s">
        <v>149</v>
      </c>
      <c r="C68" s="122" t="b">
        <v>1</v>
      </c>
      <c r="D68" s="122" t="b">
        <v>0</v>
      </c>
      <c r="E68" s="122"/>
    </row>
    <row r="69" ht="15.75" customHeight="1">
      <c r="A69" s="122"/>
      <c r="B69" s="123" t="s">
        <v>155</v>
      </c>
      <c r="C69" s="122" t="b">
        <v>0</v>
      </c>
      <c r="D69" s="122" t="b">
        <v>1</v>
      </c>
      <c r="E69" s="122" t="s">
        <v>451</v>
      </c>
    </row>
    <row r="70" ht="15.75" customHeight="1">
      <c r="A70" s="122"/>
      <c r="B70" s="123" t="s">
        <v>159</v>
      </c>
      <c r="C70" s="122" t="b">
        <v>1</v>
      </c>
      <c r="D70" s="122" t="b">
        <v>0</v>
      </c>
      <c r="E70" s="122"/>
    </row>
    <row r="71" ht="15.75" customHeight="1">
      <c r="A71" s="122"/>
      <c r="B71" s="122" t="s">
        <v>452</v>
      </c>
      <c r="C71" s="122" t="b">
        <v>0</v>
      </c>
      <c r="D71" s="122" t="b">
        <v>1</v>
      </c>
      <c r="E71" s="133" t="s">
        <v>453</v>
      </c>
    </row>
    <row r="72" ht="15.75" customHeight="1">
      <c r="A72" s="122"/>
      <c r="B72" s="122" t="s">
        <v>454</v>
      </c>
      <c r="C72" s="122" t="b">
        <v>0</v>
      </c>
      <c r="D72" s="122" t="b">
        <v>1</v>
      </c>
      <c r="E72" s="122"/>
    </row>
    <row r="73" ht="15.75" customHeight="1">
      <c r="A73" s="122"/>
      <c r="B73" s="122"/>
      <c r="C73" s="122" t="b">
        <v>0</v>
      </c>
      <c r="D73" s="122" t="b">
        <v>0</v>
      </c>
      <c r="E73" s="122"/>
    </row>
    <row r="74" ht="15.75" customHeight="1">
      <c r="A74" s="122"/>
      <c r="B74" s="122"/>
      <c r="C74" s="122" t="b">
        <v>0</v>
      </c>
      <c r="D74" s="122" t="b">
        <v>0</v>
      </c>
      <c r="E74" s="122"/>
    </row>
    <row r="75" ht="15.75" customHeight="1">
      <c r="A75" s="122"/>
      <c r="B75" s="122"/>
      <c r="C75" s="122" t="b">
        <v>0</v>
      </c>
      <c r="D75" s="122" t="b">
        <v>0</v>
      </c>
      <c r="E75" s="122"/>
    </row>
    <row r="76" ht="15.75" customHeight="1">
      <c r="A76" s="122"/>
      <c r="B76" s="122"/>
      <c r="C76" s="122" t="b">
        <v>0</v>
      </c>
      <c r="D76" s="122" t="b">
        <v>0</v>
      </c>
      <c r="E76" s="122"/>
    </row>
    <row r="77" ht="15.75" customHeight="1"/>
    <row r="78" ht="15.75" customHeight="1">
      <c r="D78" s="135">
        <f>COUNTIF(D3:D76,true)</f>
        <v>12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35.75"/>
    <col customWidth="1" min="3" max="6" width="12.63"/>
    <col customWidth="1" min="9" max="9" width="27.13"/>
  </cols>
  <sheetData>
    <row r="1" ht="15.75" customHeight="1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 t="s">
        <v>455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</row>
    <row r="2" ht="15.75" customHeight="1">
      <c r="A2" s="137" t="s">
        <v>2</v>
      </c>
      <c r="B2" s="137" t="s">
        <v>3</v>
      </c>
      <c r="C2" s="137" t="s">
        <v>4</v>
      </c>
      <c r="D2" s="137" t="s">
        <v>5</v>
      </c>
      <c r="E2" s="137" t="s">
        <v>12</v>
      </c>
      <c r="F2" s="138" t="s">
        <v>8</v>
      </c>
      <c r="G2" s="139" t="s">
        <v>10</v>
      </c>
      <c r="H2" s="139" t="s">
        <v>9</v>
      </c>
      <c r="I2" s="137" t="s">
        <v>11</v>
      </c>
      <c r="J2" s="136"/>
      <c r="K2" s="137" t="s">
        <v>2</v>
      </c>
      <c r="L2" s="137" t="s">
        <v>3</v>
      </c>
      <c r="M2" s="137" t="s">
        <v>4</v>
      </c>
      <c r="N2" s="137" t="s">
        <v>5</v>
      </c>
      <c r="O2" s="137" t="s">
        <v>12</v>
      </c>
      <c r="P2" s="137" t="s">
        <v>456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</row>
    <row r="3" ht="15.75" customHeight="1">
      <c r="A3" s="140"/>
      <c r="B3" s="140"/>
      <c r="C3" s="140"/>
      <c r="D3" s="140"/>
      <c r="E3" s="141">
        <f t="shared" ref="E3:F3" si="1">COUNTIF(E4:E1002, TRUE)</f>
        <v>37</v>
      </c>
      <c r="F3" s="142">
        <f t="shared" si="1"/>
        <v>62</v>
      </c>
      <c r="G3" s="136">
        <f>COUNT(G5:G1002)</f>
        <v>28</v>
      </c>
      <c r="H3" s="136"/>
      <c r="I3" s="143"/>
      <c r="J3" s="136"/>
      <c r="K3" s="143"/>
      <c r="L3" s="143"/>
      <c r="M3" s="143"/>
      <c r="N3" s="143"/>
      <c r="O3" s="143"/>
      <c r="P3" s="143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</row>
    <row r="4" ht="15.75" customHeight="1">
      <c r="A4" s="144" t="s">
        <v>13</v>
      </c>
      <c r="B4" s="144" t="s">
        <v>457</v>
      </c>
      <c r="C4" s="140"/>
      <c r="D4" s="140"/>
      <c r="E4" s="140"/>
      <c r="F4" s="143"/>
      <c r="G4" s="136"/>
      <c r="H4" s="136"/>
      <c r="I4" s="143"/>
      <c r="J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ht="15.75" customHeight="1">
      <c r="A5" s="140"/>
      <c r="B5" s="145" t="s">
        <v>458</v>
      </c>
      <c r="C5" s="145"/>
      <c r="D5" s="145"/>
      <c r="E5" s="146" t="b">
        <v>1</v>
      </c>
      <c r="F5" s="147" t="b">
        <v>1</v>
      </c>
      <c r="G5" s="136"/>
      <c r="H5" s="136"/>
      <c r="I5" s="143"/>
      <c r="J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</row>
    <row r="6" ht="15.75" customHeight="1">
      <c r="A6" s="140"/>
      <c r="B6" s="145" t="s">
        <v>459</v>
      </c>
      <c r="C6" s="145"/>
      <c r="D6" s="145"/>
      <c r="E6" s="146" t="b">
        <v>1</v>
      </c>
      <c r="F6" s="147" t="b">
        <v>1</v>
      </c>
      <c r="G6" s="143"/>
      <c r="H6" s="136"/>
      <c r="I6" s="143"/>
      <c r="J6" s="148" t="b">
        <v>0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</row>
    <row r="7" ht="15.75" customHeight="1">
      <c r="A7" s="140"/>
      <c r="B7" s="145" t="s">
        <v>460</v>
      </c>
      <c r="C7" s="145"/>
      <c r="D7" s="145"/>
      <c r="E7" s="146" t="b">
        <v>1</v>
      </c>
      <c r="F7" s="147" t="b">
        <v>1</v>
      </c>
      <c r="G7" s="136"/>
      <c r="H7" s="136"/>
      <c r="I7" s="143"/>
      <c r="J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</row>
    <row r="8" ht="15.75" customHeight="1">
      <c r="A8" s="140"/>
      <c r="F8" s="136"/>
      <c r="G8" s="136"/>
      <c r="H8" s="136"/>
      <c r="I8" s="143"/>
      <c r="J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</row>
    <row r="9" ht="15.75" customHeight="1">
      <c r="A9" s="144" t="s">
        <v>461</v>
      </c>
      <c r="B9" s="144" t="s">
        <v>462</v>
      </c>
      <c r="C9" s="140"/>
      <c r="D9" s="140"/>
      <c r="E9" s="140"/>
      <c r="F9" s="143"/>
      <c r="G9" s="136"/>
      <c r="H9" s="136"/>
      <c r="I9" s="143"/>
      <c r="J9" s="136"/>
      <c r="K9" s="144" t="s">
        <v>461</v>
      </c>
      <c r="L9" s="144" t="s">
        <v>462</v>
      </c>
      <c r="M9" s="140"/>
      <c r="N9" s="140"/>
      <c r="O9" s="140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ht="15.75" customHeight="1">
      <c r="A10" s="140">
        <v>4.0</v>
      </c>
      <c r="B10" s="145" t="s">
        <v>463</v>
      </c>
      <c r="C10" s="145"/>
      <c r="D10" s="149">
        <v>45799.0</v>
      </c>
      <c r="E10" s="146" t="b">
        <v>1</v>
      </c>
      <c r="F10" s="148" t="b">
        <v>1</v>
      </c>
      <c r="G10" s="136"/>
      <c r="H10" s="136"/>
      <c r="I10" s="143" t="s">
        <v>464</v>
      </c>
      <c r="J10" s="136"/>
      <c r="K10" s="143"/>
      <c r="L10" s="150" t="s">
        <v>465</v>
      </c>
      <c r="M10" s="151"/>
      <c r="N10" s="151"/>
      <c r="O10" s="151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</row>
    <row r="11" ht="15.75" customHeight="1">
      <c r="A11" s="140"/>
      <c r="B11" s="151" t="s">
        <v>466</v>
      </c>
      <c r="C11" s="151"/>
      <c r="D11" s="151"/>
      <c r="E11" s="152" t="b">
        <v>0</v>
      </c>
      <c r="F11" s="152" t="b">
        <v>1</v>
      </c>
      <c r="G11" s="153">
        <v>1.0</v>
      </c>
      <c r="H11" s="136" t="s">
        <v>40</v>
      </c>
      <c r="I11" s="143"/>
      <c r="J11" s="136"/>
      <c r="K11" s="143"/>
      <c r="L11" s="151" t="s">
        <v>467</v>
      </c>
      <c r="M11" s="151"/>
      <c r="N11" s="151"/>
      <c r="O11" s="152" t="b">
        <v>0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</row>
    <row r="12" ht="15.75" customHeight="1">
      <c r="A12" s="140"/>
      <c r="B12" s="151" t="s">
        <v>468</v>
      </c>
      <c r="C12" s="151"/>
      <c r="D12" s="151"/>
      <c r="E12" s="152" t="b">
        <v>0</v>
      </c>
      <c r="F12" s="152" t="b">
        <v>1</v>
      </c>
      <c r="G12" s="153">
        <v>1.0</v>
      </c>
      <c r="H12" s="136" t="s">
        <v>40</v>
      </c>
      <c r="I12" s="143"/>
      <c r="J12" s="136"/>
      <c r="K12" s="143"/>
      <c r="L12" s="151" t="s">
        <v>469</v>
      </c>
      <c r="M12" s="151"/>
      <c r="N12" s="151"/>
      <c r="O12" s="152" t="b">
        <v>0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</row>
    <row r="13" ht="15.75" customHeight="1">
      <c r="A13" s="140"/>
      <c r="B13" s="151" t="s">
        <v>470</v>
      </c>
      <c r="C13" s="151"/>
      <c r="D13" s="151"/>
      <c r="E13" s="152" t="b">
        <v>0</v>
      </c>
      <c r="F13" s="152" t="b">
        <v>1</v>
      </c>
      <c r="G13" s="153">
        <v>2.0</v>
      </c>
      <c r="H13" s="136" t="s">
        <v>27</v>
      </c>
      <c r="I13" s="143"/>
      <c r="J13" s="136"/>
      <c r="K13" s="143"/>
      <c r="L13" s="151" t="s">
        <v>471</v>
      </c>
      <c r="M13" s="151"/>
      <c r="N13" s="151"/>
      <c r="O13" s="152" t="b">
        <v>0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</row>
    <row r="14" ht="15.75" customHeight="1">
      <c r="A14" s="140"/>
      <c r="B14" s="145" t="s">
        <v>472</v>
      </c>
      <c r="C14" s="145"/>
      <c r="D14" s="145"/>
      <c r="E14" s="146" t="b">
        <v>1</v>
      </c>
      <c r="F14" s="147" t="b">
        <v>1</v>
      </c>
      <c r="G14" s="136"/>
      <c r="H14" s="136"/>
      <c r="I14" s="143"/>
      <c r="J14" s="136"/>
      <c r="K14" s="143"/>
      <c r="L14" s="151" t="s">
        <v>473</v>
      </c>
      <c r="M14" s="151"/>
      <c r="N14" s="151"/>
      <c r="O14" s="152" t="b">
        <v>0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</row>
    <row r="15" ht="15.75" customHeight="1">
      <c r="A15" s="140"/>
      <c r="B15" s="151" t="s">
        <v>467</v>
      </c>
      <c r="C15" s="151"/>
      <c r="D15" s="151"/>
      <c r="E15" s="152" t="b">
        <v>0</v>
      </c>
      <c r="F15" s="152" t="b">
        <v>1</v>
      </c>
      <c r="G15" s="153">
        <v>0.5</v>
      </c>
      <c r="H15" s="136" t="s">
        <v>27</v>
      </c>
      <c r="I15" s="154" t="s">
        <v>474</v>
      </c>
      <c r="J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</row>
    <row r="16" ht="15.75" customHeight="1">
      <c r="A16" s="140"/>
      <c r="B16" s="155" t="s">
        <v>465</v>
      </c>
      <c r="C16" s="156"/>
      <c r="D16" s="156"/>
      <c r="E16" s="156"/>
      <c r="F16" s="143"/>
      <c r="G16" s="136"/>
      <c r="H16" s="136"/>
      <c r="I16" s="143"/>
      <c r="J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</row>
    <row r="17" ht="15.75" customHeight="1">
      <c r="A17" s="140"/>
      <c r="B17" s="156" t="s">
        <v>469</v>
      </c>
      <c r="C17" s="156"/>
      <c r="D17" s="156"/>
      <c r="E17" s="148" t="b">
        <v>0</v>
      </c>
      <c r="F17" s="147" t="b">
        <v>0</v>
      </c>
      <c r="G17" s="136"/>
      <c r="H17" s="136"/>
      <c r="I17" s="143"/>
      <c r="J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</row>
    <row r="18" ht="15.75" customHeight="1">
      <c r="A18" s="140"/>
      <c r="B18" s="156" t="s">
        <v>471</v>
      </c>
      <c r="C18" s="156"/>
      <c r="D18" s="156"/>
      <c r="E18" s="148" t="b">
        <v>0</v>
      </c>
      <c r="F18" s="147" t="b">
        <v>0</v>
      </c>
      <c r="G18" s="136"/>
      <c r="H18" s="136"/>
      <c r="I18" s="143"/>
      <c r="J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</row>
    <row r="19" ht="15.75" customHeight="1">
      <c r="A19" s="140"/>
      <c r="B19" s="156" t="s">
        <v>473</v>
      </c>
      <c r="C19" s="156"/>
      <c r="D19" s="156"/>
      <c r="E19" s="148" t="b">
        <v>0</v>
      </c>
      <c r="F19" s="147" t="b">
        <v>0</v>
      </c>
      <c r="G19" s="136"/>
      <c r="H19" s="136"/>
      <c r="I19" s="143"/>
      <c r="J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</row>
    <row r="20" ht="15.75" customHeight="1">
      <c r="A20" s="144"/>
      <c r="B20" s="150" t="s">
        <v>475</v>
      </c>
      <c r="C20" s="151"/>
      <c r="D20" s="151"/>
      <c r="E20" s="152" t="b">
        <v>0</v>
      </c>
      <c r="F20" s="152" t="b">
        <v>1</v>
      </c>
      <c r="G20" s="153">
        <v>5.0</v>
      </c>
      <c r="H20" s="136" t="s">
        <v>48</v>
      </c>
      <c r="I20" s="143"/>
      <c r="J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</row>
    <row r="21" ht="15.75" customHeight="1">
      <c r="A21" s="144" t="s">
        <v>476</v>
      </c>
      <c r="B21" s="144" t="s">
        <v>477</v>
      </c>
      <c r="C21" s="140"/>
      <c r="D21" s="140"/>
      <c r="E21" s="140"/>
      <c r="F21" s="143"/>
      <c r="G21" s="136"/>
      <c r="H21" s="136"/>
      <c r="I21" s="143"/>
      <c r="J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</row>
    <row r="22" ht="15.75" customHeight="1">
      <c r="A22" s="140">
        <v>5.0</v>
      </c>
      <c r="B22" s="145" t="s">
        <v>478</v>
      </c>
      <c r="C22" s="145"/>
      <c r="D22" s="145"/>
      <c r="E22" s="146" t="b">
        <v>1</v>
      </c>
      <c r="F22" s="147" t="b">
        <v>1</v>
      </c>
      <c r="G22" s="136"/>
      <c r="H22" s="136"/>
      <c r="I22" s="143"/>
      <c r="J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</row>
    <row r="23" ht="15.75" customHeight="1">
      <c r="A23" s="140"/>
      <c r="B23" s="145" t="s">
        <v>479</v>
      </c>
      <c r="C23" s="145"/>
      <c r="D23" s="157"/>
      <c r="E23" s="146" t="b">
        <v>1</v>
      </c>
      <c r="F23" s="147" t="b">
        <v>1</v>
      </c>
      <c r="G23" s="136"/>
      <c r="H23" s="136"/>
      <c r="I23" s="143"/>
      <c r="J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</row>
    <row r="24" ht="15.75" customHeight="1">
      <c r="A24" s="140"/>
      <c r="B24" s="151" t="s">
        <v>480</v>
      </c>
      <c r="C24" s="151"/>
      <c r="D24" s="158">
        <v>45791.0</v>
      </c>
      <c r="E24" s="152" t="b">
        <v>1</v>
      </c>
      <c r="F24" s="152" t="b">
        <v>1</v>
      </c>
      <c r="G24" s="153">
        <v>2.0</v>
      </c>
      <c r="H24" s="136" t="s">
        <v>48</v>
      </c>
      <c r="I24" s="143"/>
      <c r="J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</row>
    <row r="25" ht="15.75" customHeight="1">
      <c r="A25" s="140"/>
      <c r="B25" s="156" t="s">
        <v>481</v>
      </c>
      <c r="C25" s="156"/>
      <c r="D25" s="159">
        <v>45793.0</v>
      </c>
      <c r="E25" s="148" t="b">
        <v>0</v>
      </c>
      <c r="F25" s="147" t="b">
        <v>0</v>
      </c>
      <c r="G25" s="136"/>
      <c r="H25" s="136"/>
      <c r="I25" s="143"/>
      <c r="J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</row>
    <row r="26" ht="15.75" customHeight="1">
      <c r="A26" s="140"/>
      <c r="B26" s="145" t="s">
        <v>482</v>
      </c>
      <c r="C26" s="145"/>
      <c r="D26" s="145"/>
      <c r="E26" s="146" t="b">
        <v>1</v>
      </c>
      <c r="F26" s="147" t="b">
        <v>1</v>
      </c>
      <c r="G26" s="136"/>
      <c r="H26" s="136"/>
      <c r="I26" s="143"/>
      <c r="J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</row>
    <row r="27" ht="15.75" customHeight="1">
      <c r="A27" s="140"/>
      <c r="B27" s="156" t="s">
        <v>483</v>
      </c>
      <c r="C27" s="156"/>
      <c r="D27" s="156"/>
      <c r="E27" s="148" t="b">
        <v>0</v>
      </c>
      <c r="F27" s="147" t="b">
        <v>0</v>
      </c>
      <c r="G27" s="136"/>
      <c r="H27" s="136"/>
      <c r="I27" s="143"/>
      <c r="J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</row>
    <row r="28" ht="15.75" customHeight="1">
      <c r="A28" s="140"/>
      <c r="B28" s="160" t="s">
        <v>484</v>
      </c>
      <c r="C28" s="145"/>
      <c r="D28" s="145"/>
      <c r="E28" s="145"/>
      <c r="F28" s="147" t="b">
        <v>0</v>
      </c>
      <c r="G28" s="161"/>
      <c r="H28" s="136"/>
      <c r="I28" s="162">
        <v>25019.0</v>
      </c>
      <c r="J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</row>
    <row r="29" ht="15.75" customHeight="1">
      <c r="A29" s="140"/>
      <c r="B29" s="151" t="s">
        <v>485</v>
      </c>
      <c r="C29" s="151"/>
      <c r="D29" s="151"/>
      <c r="E29" s="152" t="b">
        <v>0</v>
      </c>
      <c r="F29" s="152" t="b">
        <v>1</v>
      </c>
      <c r="G29" s="153">
        <v>2.0</v>
      </c>
      <c r="H29" s="136" t="s">
        <v>48</v>
      </c>
      <c r="I29" s="143"/>
      <c r="J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</row>
    <row r="30" ht="15.75" customHeight="1">
      <c r="A30" s="140"/>
      <c r="B30" s="151" t="s">
        <v>486</v>
      </c>
      <c r="C30" s="151"/>
      <c r="D30" s="151"/>
      <c r="E30" s="152" t="b">
        <v>0</v>
      </c>
      <c r="F30" s="152" t="b">
        <v>1</v>
      </c>
      <c r="G30" s="153">
        <v>2.0</v>
      </c>
      <c r="H30" s="136" t="s">
        <v>48</v>
      </c>
      <c r="I30" s="143"/>
      <c r="J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</row>
    <row r="31" ht="15.75" customHeight="1">
      <c r="A31" s="140"/>
      <c r="B31" s="145" t="s">
        <v>487</v>
      </c>
      <c r="C31" s="145"/>
      <c r="D31" s="145"/>
      <c r="E31" s="146" t="b">
        <v>1</v>
      </c>
      <c r="F31" s="147" t="b">
        <v>1</v>
      </c>
      <c r="G31" s="136"/>
      <c r="H31" s="136"/>
      <c r="I31" s="143"/>
      <c r="J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</row>
    <row r="32" ht="15.75" customHeight="1">
      <c r="A32" s="140"/>
      <c r="B32" s="145" t="s">
        <v>488</v>
      </c>
      <c r="C32" s="145"/>
      <c r="D32" s="145"/>
      <c r="E32" s="146" t="b">
        <v>1</v>
      </c>
      <c r="F32" s="147" t="b">
        <v>1</v>
      </c>
      <c r="G32" s="136"/>
      <c r="H32" s="136"/>
      <c r="I32" s="143"/>
      <c r="J32" s="136"/>
      <c r="P32" s="143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</row>
    <row r="33" ht="15.75" customHeight="1">
      <c r="A33" s="140"/>
      <c r="B33" s="145" t="s">
        <v>489</v>
      </c>
      <c r="C33" s="145"/>
      <c r="D33" s="149">
        <v>45792.0</v>
      </c>
      <c r="E33" s="146" t="b">
        <v>1</v>
      </c>
      <c r="F33" s="147" t="b">
        <v>1</v>
      </c>
      <c r="G33" s="136"/>
      <c r="H33" s="136"/>
      <c r="I33" s="143"/>
      <c r="J33" s="136"/>
      <c r="P33" s="143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</row>
    <row r="34" ht="15.75" customHeight="1">
      <c r="A34" s="140"/>
      <c r="B34" s="145" t="s">
        <v>490</v>
      </c>
      <c r="C34" s="145"/>
      <c r="D34" s="145"/>
      <c r="E34" s="146" t="b">
        <v>1</v>
      </c>
      <c r="F34" s="147" t="b">
        <v>1</v>
      </c>
      <c r="G34" s="136"/>
      <c r="H34" s="136"/>
      <c r="I34" s="143"/>
      <c r="J34" s="136"/>
      <c r="P34" s="143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</row>
    <row r="35" ht="15.75" customHeight="1">
      <c r="A35" s="140"/>
      <c r="B35" s="145" t="s">
        <v>491</v>
      </c>
      <c r="C35" s="145"/>
      <c r="D35" s="145"/>
      <c r="E35" s="146" t="b">
        <v>1</v>
      </c>
      <c r="F35" s="147" t="b">
        <v>1</v>
      </c>
      <c r="G35" s="136"/>
      <c r="H35" s="136"/>
      <c r="I35" s="143"/>
      <c r="J35" s="136"/>
      <c r="P35" s="143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</row>
    <row r="36" ht="15.75" customHeight="1">
      <c r="A36" s="140"/>
      <c r="B36" s="151" t="s">
        <v>492</v>
      </c>
      <c r="C36" s="151"/>
      <c r="D36" s="151"/>
      <c r="E36" s="152" t="b">
        <v>0</v>
      </c>
      <c r="F36" s="152" t="b">
        <v>1</v>
      </c>
      <c r="G36" s="153">
        <v>0.5</v>
      </c>
      <c r="H36" s="136" t="s">
        <v>48</v>
      </c>
      <c r="I36" s="143"/>
      <c r="J36" s="136"/>
      <c r="P36" s="143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</row>
    <row r="37" ht="15.75" customHeight="1">
      <c r="A37" s="140"/>
      <c r="B37" s="145" t="s">
        <v>493</v>
      </c>
      <c r="C37" s="145"/>
      <c r="D37" s="145"/>
      <c r="E37" s="146" t="b">
        <v>1</v>
      </c>
      <c r="F37" s="147" t="b">
        <v>1</v>
      </c>
      <c r="G37" s="136"/>
      <c r="H37" s="136"/>
      <c r="I37" s="143"/>
      <c r="J37" s="136"/>
      <c r="P37" s="143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</row>
    <row r="38" ht="15.75" customHeight="1">
      <c r="A38" s="140"/>
      <c r="B38" s="151" t="s">
        <v>494</v>
      </c>
      <c r="C38" s="151"/>
      <c r="D38" s="158">
        <v>45798.0</v>
      </c>
      <c r="E38" s="152" t="b">
        <v>0</v>
      </c>
      <c r="F38" s="152" t="b">
        <v>1</v>
      </c>
      <c r="G38" s="153">
        <v>1.0</v>
      </c>
      <c r="H38" s="136" t="s">
        <v>48</v>
      </c>
      <c r="I38" s="143" t="s">
        <v>495</v>
      </c>
      <c r="J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</row>
    <row r="39" ht="15.75" customHeight="1">
      <c r="A39" s="144" t="s">
        <v>496</v>
      </c>
      <c r="B39" s="144" t="s">
        <v>497</v>
      </c>
      <c r="C39" s="140"/>
      <c r="D39" s="140"/>
      <c r="E39" s="140"/>
      <c r="F39" s="143"/>
      <c r="G39" s="136"/>
      <c r="H39" s="136"/>
      <c r="I39" s="143"/>
      <c r="J39" s="136"/>
      <c r="K39" s="144" t="s">
        <v>496</v>
      </c>
      <c r="L39" s="144" t="s">
        <v>497</v>
      </c>
      <c r="M39" s="140"/>
      <c r="N39" s="140"/>
      <c r="O39" s="140"/>
      <c r="P39" s="143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</row>
    <row r="40" ht="15.75" customHeight="1">
      <c r="A40" s="140">
        <v>2.0</v>
      </c>
      <c r="B40" s="145" t="s">
        <v>498</v>
      </c>
      <c r="C40" s="145"/>
      <c r="D40" s="145"/>
      <c r="E40" s="146" t="b">
        <v>1</v>
      </c>
      <c r="F40" s="148" t="b">
        <v>1</v>
      </c>
      <c r="G40" s="136"/>
      <c r="H40" s="136"/>
      <c r="I40" s="143"/>
      <c r="J40" s="136"/>
      <c r="K40" s="140"/>
      <c r="L40" s="145" t="s">
        <v>498</v>
      </c>
      <c r="M40" s="145"/>
      <c r="N40" s="145"/>
      <c r="O40" s="146" t="b">
        <v>1</v>
      </c>
      <c r="P40" s="143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</row>
    <row r="41" ht="15.75" customHeight="1">
      <c r="A41" s="140"/>
      <c r="B41" s="151" t="s">
        <v>499</v>
      </c>
      <c r="C41" s="151"/>
      <c r="D41" s="151"/>
      <c r="E41" s="152" t="b">
        <v>1</v>
      </c>
      <c r="F41" s="152" t="b">
        <v>1</v>
      </c>
      <c r="G41" s="153">
        <v>1.0</v>
      </c>
      <c r="H41" s="136" t="s">
        <v>27</v>
      </c>
      <c r="I41" s="143" t="s">
        <v>500</v>
      </c>
      <c r="J41" s="136"/>
      <c r="K41" s="140"/>
      <c r="L41" s="151" t="s">
        <v>499</v>
      </c>
      <c r="M41" s="151"/>
      <c r="N41" s="151"/>
      <c r="O41" s="152" t="b">
        <v>0</v>
      </c>
      <c r="P41" s="143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</row>
    <row r="42" ht="15.75" customHeight="1">
      <c r="A42" s="140"/>
      <c r="B42" s="145" t="s">
        <v>501</v>
      </c>
      <c r="C42" s="145"/>
      <c r="D42" s="145"/>
      <c r="E42" s="146" t="b">
        <v>1</v>
      </c>
      <c r="F42" s="148" t="b">
        <v>1</v>
      </c>
      <c r="G42" s="136"/>
      <c r="H42" s="136"/>
      <c r="I42" s="143"/>
      <c r="J42" s="136"/>
      <c r="K42" s="140"/>
      <c r="L42" s="145" t="s">
        <v>501</v>
      </c>
      <c r="M42" s="145"/>
      <c r="N42" s="145"/>
      <c r="O42" s="146" t="b">
        <v>1</v>
      </c>
      <c r="P42" s="143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</row>
    <row r="43" ht="15.75" customHeight="1">
      <c r="A43" s="140"/>
      <c r="B43" s="145" t="s">
        <v>502</v>
      </c>
      <c r="C43" s="145"/>
      <c r="D43" s="149">
        <v>45797.0</v>
      </c>
      <c r="E43" s="146" t="b">
        <v>1</v>
      </c>
      <c r="F43" s="148" t="b">
        <v>1</v>
      </c>
      <c r="G43" s="136"/>
      <c r="H43" s="136"/>
      <c r="I43" s="143"/>
      <c r="J43" s="136"/>
      <c r="K43" s="140"/>
      <c r="L43" s="145" t="s">
        <v>502</v>
      </c>
      <c r="M43" s="145"/>
      <c r="N43" s="149">
        <v>45797.0</v>
      </c>
      <c r="O43" s="146" t="b">
        <v>1</v>
      </c>
      <c r="P43" s="143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</row>
    <row r="44" ht="15.75" customHeight="1">
      <c r="A44" s="140"/>
      <c r="B44" s="144" t="s">
        <v>503</v>
      </c>
      <c r="C44" s="140"/>
      <c r="D44" s="140"/>
      <c r="E44" s="140"/>
      <c r="F44" s="143"/>
      <c r="G44" s="136"/>
      <c r="H44" s="136"/>
      <c r="I44" s="143"/>
      <c r="J44" s="136"/>
      <c r="K44" s="140"/>
      <c r="L44" s="144" t="s">
        <v>503</v>
      </c>
      <c r="M44" s="140"/>
      <c r="N44" s="140"/>
      <c r="O44" s="140"/>
      <c r="P44" s="143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</row>
    <row r="45" ht="15.75" customHeight="1">
      <c r="A45" s="140"/>
      <c r="B45" s="151" t="s">
        <v>504</v>
      </c>
      <c r="C45" s="151"/>
      <c r="D45" s="158">
        <v>45792.0</v>
      </c>
      <c r="E45" s="152" t="b">
        <v>0</v>
      </c>
      <c r="F45" s="152" t="b">
        <v>1</v>
      </c>
      <c r="G45" s="153">
        <v>0.5</v>
      </c>
      <c r="H45" s="136" t="s">
        <v>48</v>
      </c>
      <c r="I45" s="143"/>
      <c r="J45" s="136"/>
      <c r="K45" s="140"/>
      <c r="L45" s="151" t="s">
        <v>504</v>
      </c>
      <c r="M45" s="151"/>
      <c r="N45" s="158">
        <v>45792.0</v>
      </c>
      <c r="O45" s="152" t="b">
        <v>0</v>
      </c>
      <c r="P45" s="143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</row>
    <row r="46" ht="15.75" customHeight="1">
      <c r="A46" s="155" t="s">
        <v>505</v>
      </c>
      <c r="B46" s="150" t="s">
        <v>506</v>
      </c>
      <c r="C46" s="151"/>
      <c r="D46" s="151"/>
      <c r="E46" s="151"/>
      <c r="F46" s="143"/>
      <c r="G46" s="136"/>
      <c r="H46" s="136"/>
      <c r="I46" s="143"/>
      <c r="J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</row>
    <row r="47" ht="15.75" customHeight="1">
      <c r="A47" s="156">
        <v>3.0</v>
      </c>
      <c r="B47" s="145" t="s">
        <v>507</v>
      </c>
      <c r="C47" s="145"/>
      <c r="D47" s="149">
        <v>45804.0</v>
      </c>
      <c r="E47" s="146" t="b">
        <v>1</v>
      </c>
      <c r="F47" s="152" t="b">
        <v>1</v>
      </c>
      <c r="G47" s="153"/>
      <c r="H47" s="136" t="s">
        <v>40</v>
      </c>
      <c r="I47" s="143"/>
      <c r="J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</row>
    <row r="48" ht="15.75" customHeight="1">
      <c r="A48" s="156"/>
      <c r="B48" s="151" t="s">
        <v>508</v>
      </c>
      <c r="C48" s="151"/>
      <c r="D48" s="158">
        <v>45805.0</v>
      </c>
      <c r="E48" s="152" t="b">
        <v>0</v>
      </c>
      <c r="F48" s="148" t="b">
        <v>0</v>
      </c>
      <c r="G48" s="136"/>
      <c r="H48" s="136"/>
      <c r="I48" s="143"/>
      <c r="J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</row>
    <row r="49" ht="15.75" customHeight="1">
      <c r="A49" s="156"/>
      <c r="B49" s="151" t="s">
        <v>509</v>
      </c>
      <c r="C49" s="151"/>
      <c r="D49" s="158">
        <v>45805.0</v>
      </c>
      <c r="E49" s="152" t="b">
        <v>0</v>
      </c>
      <c r="F49" s="152" t="b">
        <v>1</v>
      </c>
      <c r="G49" s="153">
        <v>1.0</v>
      </c>
      <c r="H49" s="136" t="s">
        <v>40</v>
      </c>
      <c r="I49" s="143" t="s">
        <v>510</v>
      </c>
      <c r="J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</row>
    <row r="50" ht="15.75" customHeight="1">
      <c r="A50" s="156"/>
      <c r="B50" s="151" t="s">
        <v>511</v>
      </c>
      <c r="C50" s="151"/>
      <c r="D50" s="151"/>
      <c r="E50" s="152" t="b">
        <v>0</v>
      </c>
      <c r="F50" s="152" t="b">
        <v>1</v>
      </c>
      <c r="G50" s="153">
        <v>2.0</v>
      </c>
      <c r="H50" s="136" t="s">
        <v>27</v>
      </c>
      <c r="I50" s="154" t="s">
        <v>474</v>
      </c>
      <c r="J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</row>
    <row r="51" ht="15.75" customHeight="1">
      <c r="A51" s="156"/>
      <c r="B51" s="151" t="s">
        <v>512</v>
      </c>
      <c r="C51" s="151"/>
      <c r="D51" s="151"/>
      <c r="E51" s="152" t="b">
        <v>0</v>
      </c>
      <c r="F51" s="148" t="b">
        <v>0</v>
      </c>
      <c r="G51" s="136"/>
      <c r="H51" s="136"/>
      <c r="I51" s="143"/>
      <c r="J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</row>
    <row r="52" ht="15.75" customHeight="1">
      <c r="A52" s="156"/>
      <c r="B52" s="163" t="s">
        <v>513</v>
      </c>
      <c r="C52" s="163"/>
      <c r="D52" s="163"/>
      <c r="E52" s="164" t="b">
        <v>0</v>
      </c>
      <c r="F52" s="164" t="b">
        <v>1</v>
      </c>
      <c r="G52" s="165">
        <v>0.0</v>
      </c>
      <c r="H52" s="136"/>
      <c r="I52" s="143" t="s">
        <v>514</v>
      </c>
      <c r="J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</row>
    <row r="53" ht="15.75" customHeight="1">
      <c r="A53" s="156"/>
      <c r="B53" s="163" t="s">
        <v>515</v>
      </c>
      <c r="C53" s="163"/>
      <c r="D53" s="166">
        <v>45806.0</v>
      </c>
      <c r="E53" s="164" t="b">
        <v>0</v>
      </c>
      <c r="F53" s="143"/>
      <c r="G53" s="136"/>
      <c r="H53" s="136"/>
      <c r="I53" s="143"/>
      <c r="J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</row>
    <row r="54" ht="15.75" customHeight="1">
      <c r="A54" s="155" t="s">
        <v>516</v>
      </c>
      <c r="B54" s="150" t="s">
        <v>517</v>
      </c>
      <c r="C54" s="151"/>
      <c r="D54" s="151"/>
      <c r="E54" s="151"/>
      <c r="F54" s="143"/>
      <c r="G54" s="136"/>
      <c r="H54" s="136"/>
      <c r="I54" s="143"/>
      <c r="J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</row>
    <row r="55" ht="15.75" customHeight="1">
      <c r="A55" s="156">
        <v>3.0</v>
      </c>
      <c r="B55" s="151" t="s">
        <v>518</v>
      </c>
      <c r="C55" s="151"/>
      <c r="D55" s="151"/>
      <c r="E55" s="152" t="b">
        <v>0</v>
      </c>
      <c r="F55" s="152" t="b">
        <v>1</v>
      </c>
      <c r="G55" s="153">
        <v>1.0</v>
      </c>
      <c r="H55" s="136" t="s">
        <v>40</v>
      </c>
      <c r="I55" s="143"/>
      <c r="J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</row>
    <row r="56" ht="15.75" customHeight="1">
      <c r="A56" s="156"/>
      <c r="B56" s="151" t="s">
        <v>519</v>
      </c>
      <c r="C56" s="151"/>
      <c r="D56" s="151"/>
      <c r="E56" s="152" t="b">
        <v>0</v>
      </c>
      <c r="F56" s="152" t="b">
        <v>1</v>
      </c>
      <c r="G56" s="153">
        <v>1.0</v>
      </c>
      <c r="H56" s="136" t="s">
        <v>40</v>
      </c>
      <c r="I56" s="143"/>
      <c r="J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</row>
    <row r="57" ht="15.75" customHeight="1">
      <c r="A57" s="156"/>
      <c r="B57" s="151" t="s">
        <v>520</v>
      </c>
      <c r="C57" s="151"/>
      <c r="D57" s="151"/>
      <c r="E57" s="152" t="b">
        <v>0</v>
      </c>
      <c r="F57" s="152" t="b">
        <v>1</v>
      </c>
      <c r="G57" s="153">
        <v>1.0</v>
      </c>
      <c r="H57" s="136" t="s">
        <v>40</v>
      </c>
      <c r="I57" s="143"/>
      <c r="J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</row>
    <row r="58" ht="15.75" customHeight="1">
      <c r="A58" s="144" t="s">
        <v>521</v>
      </c>
      <c r="B58" s="144" t="s">
        <v>522</v>
      </c>
      <c r="C58" s="140"/>
      <c r="D58" s="140"/>
      <c r="E58" s="140"/>
      <c r="F58" s="143"/>
      <c r="G58" s="136"/>
      <c r="H58" s="136"/>
      <c r="I58" s="143"/>
      <c r="J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</row>
    <row r="59" ht="15.75" customHeight="1">
      <c r="A59" s="140"/>
      <c r="B59" s="145" t="s">
        <v>523</v>
      </c>
      <c r="C59" s="145"/>
      <c r="D59" s="145"/>
      <c r="E59" s="146" t="b">
        <v>1</v>
      </c>
      <c r="F59" s="148" t="b">
        <v>1</v>
      </c>
      <c r="G59" s="136"/>
      <c r="H59" s="136"/>
      <c r="I59" s="143"/>
      <c r="J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</row>
    <row r="60" ht="15.75" customHeight="1">
      <c r="A60" s="144" t="s">
        <v>524</v>
      </c>
      <c r="B60" s="144" t="s">
        <v>525</v>
      </c>
      <c r="C60" s="140"/>
      <c r="D60" s="140"/>
      <c r="E60" s="140"/>
      <c r="F60" s="143"/>
      <c r="G60" s="136"/>
      <c r="H60" s="136"/>
      <c r="I60" s="143"/>
      <c r="J60" s="136"/>
      <c r="K60" s="167" t="s">
        <v>524</v>
      </c>
      <c r="L60" s="167" t="s">
        <v>525</v>
      </c>
      <c r="M60" s="3"/>
      <c r="N60" s="3"/>
      <c r="O60" s="3"/>
      <c r="P60" s="37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</row>
    <row r="61" ht="15.75" customHeight="1">
      <c r="A61" s="140"/>
      <c r="B61" s="145" t="s">
        <v>526</v>
      </c>
      <c r="C61" s="145"/>
      <c r="D61" s="145"/>
      <c r="E61" s="146" t="b">
        <v>1</v>
      </c>
      <c r="F61" s="148" t="b">
        <v>1</v>
      </c>
      <c r="G61" s="136"/>
      <c r="H61" s="136"/>
      <c r="I61" s="143"/>
      <c r="J61" s="136"/>
      <c r="K61" s="3"/>
      <c r="L61" s="168" t="s">
        <v>526</v>
      </c>
      <c r="M61" s="169"/>
      <c r="N61" s="169"/>
      <c r="O61" s="170" t="b">
        <v>1</v>
      </c>
      <c r="P61" s="37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</row>
    <row r="62" ht="15.75" customHeight="1">
      <c r="A62" s="140"/>
      <c r="B62" s="151" t="s">
        <v>527</v>
      </c>
      <c r="C62" s="151"/>
      <c r="D62" s="151"/>
      <c r="E62" s="152" t="b">
        <v>0</v>
      </c>
      <c r="F62" s="148" t="b">
        <v>0</v>
      </c>
      <c r="G62" s="136"/>
      <c r="H62" s="136"/>
      <c r="I62" s="143"/>
      <c r="J62" s="136"/>
      <c r="K62" s="3"/>
      <c r="L62" s="171" t="s">
        <v>527</v>
      </c>
      <c r="M62" s="172"/>
      <c r="N62" s="172"/>
      <c r="O62" s="173" t="b">
        <v>0</v>
      </c>
      <c r="P62" s="37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</row>
    <row r="63" ht="15.75" customHeight="1">
      <c r="A63" s="140"/>
      <c r="B63" s="151" t="s">
        <v>528</v>
      </c>
      <c r="C63" s="151"/>
      <c r="D63" s="151"/>
      <c r="E63" s="152" t="b">
        <v>0</v>
      </c>
      <c r="F63" s="148" t="b">
        <v>0</v>
      </c>
      <c r="G63" s="136"/>
      <c r="H63" s="136"/>
      <c r="I63" s="143"/>
      <c r="J63" s="136"/>
      <c r="K63" s="3"/>
      <c r="L63" s="171" t="s">
        <v>528</v>
      </c>
      <c r="M63" s="172"/>
      <c r="N63" s="172"/>
      <c r="O63" s="173" t="b">
        <v>0</v>
      </c>
      <c r="P63" s="37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</row>
    <row r="64" ht="15.75" customHeight="1">
      <c r="A64" s="140"/>
      <c r="B64" s="151" t="s">
        <v>529</v>
      </c>
      <c r="C64" s="151"/>
      <c r="D64" s="151"/>
      <c r="E64" s="152" t="b">
        <v>0</v>
      </c>
      <c r="F64" s="148" t="b">
        <v>0</v>
      </c>
      <c r="G64" s="136"/>
      <c r="H64" s="136"/>
      <c r="I64" s="143"/>
      <c r="J64" s="136"/>
      <c r="K64" s="3"/>
      <c r="L64" s="171" t="s">
        <v>529</v>
      </c>
      <c r="M64" s="172"/>
      <c r="N64" s="172"/>
      <c r="O64" s="173" t="b">
        <v>0</v>
      </c>
      <c r="P64" s="37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</row>
    <row r="65" ht="15.75" customHeight="1">
      <c r="A65" s="155" t="s">
        <v>530</v>
      </c>
      <c r="B65" s="155" t="s">
        <v>531</v>
      </c>
      <c r="C65" s="156"/>
      <c r="D65" s="156"/>
      <c r="E65" s="156"/>
      <c r="F65" s="143"/>
      <c r="G65" s="136"/>
      <c r="H65" s="136"/>
      <c r="I65" s="143"/>
      <c r="J65" s="136"/>
      <c r="K65" s="155" t="s">
        <v>530</v>
      </c>
      <c r="L65" s="155" t="s">
        <v>531</v>
      </c>
      <c r="M65" s="156"/>
      <c r="N65" s="156"/>
      <c r="O65" s="156"/>
      <c r="P65" s="143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</row>
    <row r="66" ht="15.75" customHeight="1">
      <c r="A66" s="156">
        <v>5.0</v>
      </c>
      <c r="B66" s="145" t="s">
        <v>532</v>
      </c>
      <c r="C66" s="145"/>
      <c r="D66" s="145"/>
      <c r="E66" s="146" t="b">
        <v>1</v>
      </c>
      <c r="F66" s="148" t="b">
        <v>1</v>
      </c>
      <c r="G66" s="136"/>
      <c r="H66" s="136"/>
      <c r="I66" s="143"/>
      <c r="J66" s="136"/>
      <c r="K66" s="156"/>
      <c r="L66" s="145" t="s">
        <v>532</v>
      </c>
      <c r="M66" s="145"/>
      <c r="N66" s="145"/>
      <c r="O66" s="146" t="b">
        <v>1</v>
      </c>
      <c r="P66" s="143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</row>
    <row r="67" ht="15.75" customHeight="1">
      <c r="A67" s="156"/>
      <c r="B67" s="160" t="s">
        <v>533</v>
      </c>
      <c r="C67" s="145"/>
      <c r="D67" s="145"/>
      <c r="E67" s="145"/>
      <c r="F67" s="143"/>
      <c r="G67" s="136"/>
      <c r="H67" s="136"/>
      <c r="I67" s="143"/>
      <c r="J67" s="136"/>
      <c r="K67" s="156"/>
      <c r="L67" s="160" t="s">
        <v>533</v>
      </c>
      <c r="M67" s="145"/>
      <c r="N67" s="145"/>
      <c r="O67" s="145"/>
      <c r="P67" s="143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</row>
    <row r="68" ht="15.75" customHeight="1">
      <c r="A68" s="156"/>
      <c r="B68" s="145" t="s">
        <v>534</v>
      </c>
      <c r="C68" s="145"/>
      <c r="D68" s="145"/>
      <c r="E68" s="146" t="b">
        <v>1</v>
      </c>
      <c r="F68" s="148" t="b">
        <v>1</v>
      </c>
      <c r="G68" s="136"/>
      <c r="H68" s="136"/>
      <c r="I68" s="143"/>
      <c r="J68" s="136"/>
      <c r="K68" s="156"/>
      <c r="L68" s="145" t="s">
        <v>534</v>
      </c>
      <c r="M68" s="145"/>
      <c r="N68" s="145"/>
      <c r="O68" s="146" t="b">
        <v>1</v>
      </c>
      <c r="P68" s="143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</row>
    <row r="69" ht="15.75" customHeight="1">
      <c r="A69" s="156"/>
      <c r="B69" s="145" t="s">
        <v>535</v>
      </c>
      <c r="C69" s="145"/>
      <c r="D69" s="145"/>
      <c r="E69" s="146" t="b">
        <v>1</v>
      </c>
      <c r="F69" s="148" t="b">
        <v>1</v>
      </c>
      <c r="G69" s="136"/>
      <c r="H69" s="136"/>
      <c r="I69" s="143"/>
      <c r="J69" s="136"/>
      <c r="K69" s="156"/>
      <c r="L69" s="145" t="s">
        <v>535</v>
      </c>
      <c r="M69" s="145"/>
      <c r="N69" s="145"/>
      <c r="O69" s="146" t="b">
        <v>1</v>
      </c>
      <c r="P69" s="143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</row>
    <row r="70" ht="15.75" customHeight="1">
      <c r="A70" s="156"/>
      <c r="B70" s="145" t="s">
        <v>536</v>
      </c>
      <c r="C70" s="145"/>
      <c r="D70" s="145"/>
      <c r="E70" s="146" t="b">
        <v>1</v>
      </c>
      <c r="F70" s="148" t="b">
        <v>1</v>
      </c>
      <c r="G70" s="136"/>
      <c r="H70" s="136"/>
      <c r="I70" s="143"/>
      <c r="J70" s="136"/>
      <c r="K70" s="156"/>
      <c r="L70" s="145" t="s">
        <v>536</v>
      </c>
      <c r="M70" s="145"/>
      <c r="N70" s="145"/>
      <c r="O70" s="146" t="b">
        <v>1</v>
      </c>
      <c r="P70" s="143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</row>
    <row r="71" ht="15.75" customHeight="1">
      <c r="A71" s="156"/>
      <c r="B71" s="155" t="s">
        <v>537</v>
      </c>
      <c r="C71" s="156"/>
      <c r="D71" s="156"/>
      <c r="E71" s="156"/>
      <c r="F71" s="143"/>
      <c r="G71" s="136"/>
      <c r="H71" s="136"/>
      <c r="I71" s="143"/>
      <c r="J71" s="136"/>
      <c r="K71" s="156"/>
      <c r="L71" s="155" t="s">
        <v>537</v>
      </c>
      <c r="M71" s="156"/>
      <c r="N71" s="156"/>
      <c r="O71" s="156"/>
      <c r="P71" s="143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</row>
    <row r="72" ht="15.75" customHeight="1">
      <c r="A72" s="156"/>
      <c r="B72" s="145" t="s">
        <v>538</v>
      </c>
      <c r="C72" s="145"/>
      <c r="D72" s="145"/>
      <c r="E72" s="146" t="b">
        <v>1</v>
      </c>
      <c r="F72" s="148" t="b">
        <v>1</v>
      </c>
      <c r="G72" s="136"/>
      <c r="H72" s="136"/>
      <c r="I72" s="143" t="s">
        <v>539</v>
      </c>
      <c r="J72" s="136"/>
      <c r="K72" s="156"/>
      <c r="L72" s="145" t="s">
        <v>538</v>
      </c>
      <c r="M72" s="145"/>
      <c r="N72" s="145"/>
      <c r="O72" s="146" t="b">
        <v>1</v>
      </c>
      <c r="P72" s="143" t="s">
        <v>539</v>
      </c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</row>
    <row r="73" ht="15.75" customHeight="1">
      <c r="A73" s="156"/>
      <c r="B73" s="151" t="s">
        <v>540</v>
      </c>
      <c r="C73" s="151"/>
      <c r="D73" s="151"/>
      <c r="E73" s="152" t="b">
        <v>0</v>
      </c>
      <c r="F73" s="152" t="b">
        <v>1</v>
      </c>
      <c r="G73" s="153">
        <v>1.0</v>
      </c>
      <c r="H73" s="136" t="s">
        <v>27</v>
      </c>
      <c r="I73" s="143"/>
      <c r="J73" s="136"/>
      <c r="K73" s="156"/>
      <c r="L73" s="151" t="s">
        <v>540</v>
      </c>
      <c r="M73" s="151"/>
      <c r="N73" s="151"/>
      <c r="O73" s="152" t="b">
        <v>0</v>
      </c>
      <c r="P73" s="143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</row>
    <row r="74" ht="15.75" customHeight="1">
      <c r="A74" s="156"/>
      <c r="B74" s="151" t="s">
        <v>541</v>
      </c>
      <c r="C74" s="151"/>
      <c r="D74" s="151"/>
      <c r="E74" s="152" t="b">
        <v>0</v>
      </c>
      <c r="F74" s="152" t="b">
        <v>1</v>
      </c>
      <c r="G74" s="153">
        <v>0.5</v>
      </c>
      <c r="H74" s="136" t="s">
        <v>27</v>
      </c>
      <c r="I74" s="143"/>
      <c r="J74" s="136"/>
      <c r="K74" s="156"/>
      <c r="L74" s="151" t="s">
        <v>541</v>
      </c>
      <c r="M74" s="151"/>
      <c r="N74" s="151"/>
      <c r="O74" s="152" t="b">
        <v>0</v>
      </c>
      <c r="P74" s="143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</row>
    <row r="75" ht="15.75" customHeight="1">
      <c r="A75" s="156"/>
      <c r="B75" s="151" t="s">
        <v>542</v>
      </c>
      <c r="C75" s="151"/>
      <c r="D75" s="151"/>
      <c r="E75" s="152" t="b">
        <v>0</v>
      </c>
      <c r="F75" s="152" t="b">
        <v>1</v>
      </c>
      <c r="G75" s="153">
        <v>1.0</v>
      </c>
      <c r="H75" s="136" t="s">
        <v>40</v>
      </c>
      <c r="I75" s="143"/>
      <c r="J75" s="136"/>
      <c r="K75" s="156"/>
      <c r="L75" s="151" t="s">
        <v>543</v>
      </c>
      <c r="M75" s="151"/>
      <c r="N75" s="151"/>
      <c r="O75" s="152" t="b">
        <v>0</v>
      </c>
      <c r="P75" s="143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</row>
    <row r="76" ht="15.75" customHeight="1">
      <c r="A76" s="156"/>
      <c r="B76" s="151" t="s">
        <v>544</v>
      </c>
      <c r="C76" s="151"/>
      <c r="D76" s="151"/>
      <c r="E76" s="152" t="b">
        <v>0</v>
      </c>
      <c r="F76" s="152" t="b">
        <v>1</v>
      </c>
      <c r="G76" s="153">
        <v>1.0</v>
      </c>
      <c r="H76" s="136" t="s">
        <v>48</v>
      </c>
      <c r="I76" s="143"/>
      <c r="J76" s="136"/>
      <c r="K76" s="156"/>
      <c r="L76" s="151" t="s">
        <v>544</v>
      </c>
      <c r="M76" s="151"/>
      <c r="N76" s="151"/>
      <c r="O76" s="152" t="b">
        <v>0</v>
      </c>
      <c r="P76" s="143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</row>
    <row r="77" ht="15.75" customHeight="1">
      <c r="A77" s="156"/>
      <c r="B77" s="145" t="s">
        <v>545</v>
      </c>
      <c r="C77" s="145"/>
      <c r="D77" s="145"/>
      <c r="E77" s="146" t="b">
        <v>1</v>
      </c>
      <c r="F77" s="148" t="b">
        <v>1</v>
      </c>
      <c r="G77" s="136"/>
      <c r="H77" s="136"/>
      <c r="I77" s="143"/>
      <c r="J77" s="136"/>
      <c r="K77" s="156"/>
      <c r="L77" s="145" t="s">
        <v>545</v>
      </c>
      <c r="M77" s="145"/>
      <c r="N77" s="145"/>
      <c r="O77" s="146" t="b">
        <v>1</v>
      </c>
      <c r="P77" s="143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</row>
    <row r="78" ht="15.75" customHeight="1">
      <c r="A78" s="156"/>
      <c r="B78" s="145" t="s">
        <v>546</v>
      </c>
      <c r="C78" s="145"/>
      <c r="D78" s="145"/>
      <c r="E78" s="146" t="b">
        <v>1</v>
      </c>
      <c r="F78" s="148" t="b">
        <v>1</v>
      </c>
      <c r="G78" s="136"/>
      <c r="H78" s="136"/>
      <c r="I78" s="143"/>
      <c r="J78" s="136"/>
      <c r="K78" s="156"/>
      <c r="L78" s="145" t="s">
        <v>546</v>
      </c>
      <c r="M78" s="145"/>
      <c r="N78" s="145"/>
      <c r="O78" s="146" t="b">
        <v>1</v>
      </c>
      <c r="P78" s="143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</row>
    <row r="79" ht="15.75" customHeight="1">
      <c r="A79" s="156"/>
      <c r="B79" s="151" t="s">
        <v>547</v>
      </c>
      <c r="C79" s="151"/>
      <c r="D79" s="151"/>
      <c r="E79" s="152" t="b">
        <v>0</v>
      </c>
      <c r="F79" s="152" t="b">
        <v>1</v>
      </c>
      <c r="G79" s="153">
        <v>3.0</v>
      </c>
      <c r="H79" s="136" t="s">
        <v>27</v>
      </c>
      <c r="I79" s="143" t="s">
        <v>548</v>
      </c>
      <c r="J79" s="136"/>
      <c r="K79" s="156"/>
      <c r="L79" s="151" t="s">
        <v>547</v>
      </c>
      <c r="M79" s="151"/>
      <c r="N79" s="151"/>
      <c r="O79" s="152" t="b">
        <v>0</v>
      </c>
      <c r="P79" s="143" t="s">
        <v>548</v>
      </c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</row>
    <row r="80" ht="15.75" customHeight="1">
      <c r="A80" s="144" t="s">
        <v>549</v>
      </c>
      <c r="B80" s="150" t="s">
        <v>550</v>
      </c>
      <c r="C80" s="151"/>
      <c r="D80" s="151"/>
      <c r="E80" s="151"/>
      <c r="F80" s="143"/>
      <c r="G80" s="136"/>
      <c r="H80" s="136"/>
      <c r="I80" s="143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</row>
    <row r="81" ht="15.75" customHeight="1">
      <c r="A81" s="140"/>
      <c r="B81" s="151" t="s">
        <v>551</v>
      </c>
      <c r="C81" s="151"/>
      <c r="D81" s="151"/>
      <c r="E81" s="152" t="b">
        <v>0</v>
      </c>
      <c r="F81" s="148" t="b">
        <v>0</v>
      </c>
      <c r="G81" s="136"/>
      <c r="H81" s="136"/>
      <c r="I81" s="143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</row>
    <row r="82" ht="15.75" customHeight="1">
      <c r="A82" s="140"/>
      <c r="B82" s="151" t="s">
        <v>552</v>
      </c>
      <c r="C82" s="151"/>
      <c r="D82" s="151"/>
      <c r="E82" s="152" t="b">
        <v>0</v>
      </c>
      <c r="F82" s="148" t="b">
        <v>0</v>
      </c>
      <c r="G82" s="136"/>
      <c r="H82" s="136"/>
      <c r="I82" s="143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</row>
    <row r="83" ht="15.75" customHeight="1">
      <c r="A83" s="140"/>
      <c r="B83" s="151" t="s">
        <v>553</v>
      </c>
      <c r="C83" s="151"/>
      <c r="D83" s="151"/>
      <c r="E83" s="152" t="b">
        <v>0</v>
      </c>
      <c r="F83" s="148" t="b">
        <v>0</v>
      </c>
      <c r="G83" s="136"/>
      <c r="H83" s="136"/>
      <c r="I83" s="143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</row>
    <row r="84" ht="15.75" customHeight="1">
      <c r="A84" s="140"/>
      <c r="B84" s="151" t="s">
        <v>554</v>
      </c>
      <c r="C84" s="151"/>
      <c r="D84" s="151"/>
      <c r="E84" s="152" t="b">
        <v>0</v>
      </c>
      <c r="F84" s="148" t="b">
        <v>0</v>
      </c>
      <c r="G84" s="136"/>
      <c r="H84" s="136"/>
      <c r="I84" s="143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</row>
    <row r="85" ht="15.75" customHeight="1">
      <c r="A85" s="140"/>
      <c r="B85" s="151" t="s">
        <v>555</v>
      </c>
      <c r="C85" s="151"/>
      <c r="D85" s="151"/>
      <c r="E85" s="152" t="b">
        <v>0</v>
      </c>
      <c r="F85" s="148" t="b">
        <v>0</v>
      </c>
      <c r="G85" s="136"/>
      <c r="H85" s="136"/>
      <c r="I85" s="143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</row>
    <row r="86" ht="15.75" customHeight="1">
      <c r="A86" s="140"/>
      <c r="B86" s="151" t="s">
        <v>556</v>
      </c>
      <c r="C86" s="151"/>
      <c r="D86" s="151"/>
      <c r="E86" s="152" t="b">
        <v>0</v>
      </c>
      <c r="F86" s="148" t="b">
        <v>0</v>
      </c>
      <c r="G86" s="136"/>
      <c r="H86" s="136"/>
      <c r="I86" s="143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</row>
    <row r="87" ht="15.75" customHeight="1">
      <c r="A87" s="140"/>
      <c r="B87" s="151" t="s">
        <v>557</v>
      </c>
      <c r="C87" s="151"/>
      <c r="D87" s="151"/>
      <c r="E87" s="152" t="b">
        <v>0</v>
      </c>
      <c r="F87" s="148" t="b">
        <v>0</v>
      </c>
      <c r="G87" s="136"/>
      <c r="H87" s="136"/>
      <c r="I87" s="143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</row>
    <row r="88" ht="15.75" customHeight="1">
      <c r="A88" s="140"/>
      <c r="B88" s="151" t="s">
        <v>558</v>
      </c>
      <c r="C88" s="151"/>
      <c r="D88" s="151"/>
      <c r="E88" s="152" t="b">
        <v>0</v>
      </c>
      <c r="F88" s="148" t="b">
        <v>0</v>
      </c>
      <c r="G88" s="136"/>
      <c r="H88" s="136"/>
      <c r="I88" s="143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</row>
    <row r="89" ht="15.75" customHeight="1">
      <c r="A89" s="140"/>
      <c r="B89" s="151" t="s">
        <v>559</v>
      </c>
      <c r="C89" s="151"/>
      <c r="D89" s="151"/>
      <c r="E89" s="152" t="b">
        <v>0</v>
      </c>
      <c r="F89" s="148" t="b">
        <v>0</v>
      </c>
      <c r="G89" s="136"/>
      <c r="H89" s="136"/>
      <c r="I89" s="143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</row>
    <row r="90" ht="15.75" customHeight="1">
      <c r="A90" s="140"/>
      <c r="B90" s="150" t="s">
        <v>560</v>
      </c>
      <c r="C90" s="151"/>
      <c r="D90" s="151"/>
      <c r="E90" s="151"/>
      <c r="F90" s="143"/>
      <c r="G90" s="136"/>
      <c r="H90" s="136"/>
      <c r="I90" s="143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</row>
    <row r="91" ht="15.75" customHeight="1">
      <c r="A91" s="140"/>
      <c r="B91" s="151" t="s">
        <v>561</v>
      </c>
      <c r="C91" s="151"/>
      <c r="D91" s="151"/>
      <c r="E91" s="152" t="b">
        <v>0</v>
      </c>
      <c r="F91" s="148" t="b">
        <v>0</v>
      </c>
      <c r="G91" s="136"/>
      <c r="H91" s="136"/>
      <c r="I91" s="143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</row>
    <row r="92" ht="15.75" customHeight="1">
      <c r="A92" s="140"/>
      <c r="B92" s="151" t="s">
        <v>562</v>
      </c>
      <c r="C92" s="151"/>
      <c r="D92" s="151"/>
      <c r="E92" s="152" t="b">
        <v>0</v>
      </c>
      <c r="F92" s="148" t="b">
        <v>0</v>
      </c>
      <c r="G92" s="136"/>
      <c r="H92" s="136"/>
      <c r="I92" s="143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</row>
    <row r="93" ht="15.75" customHeight="1">
      <c r="A93" s="140"/>
      <c r="B93" s="151" t="s">
        <v>563</v>
      </c>
      <c r="C93" s="151"/>
      <c r="D93" s="151"/>
      <c r="E93" s="152" t="b">
        <v>0</v>
      </c>
      <c r="F93" s="148" t="b">
        <v>0</v>
      </c>
      <c r="G93" s="136"/>
      <c r="H93" s="136"/>
      <c r="I93" s="143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</row>
    <row r="94" ht="15.75" customHeight="1">
      <c r="A94" s="140"/>
      <c r="B94" s="151" t="s">
        <v>564</v>
      </c>
      <c r="C94" s="151"/>
      <c r="D94" s="151"/>
      <c r="E94" s="152" t="b">
        <v>0</v>
      </c>
      <c r="F94" s="148" t="b">
        <v>0</v>
      </c>
      <c r="G94" s="136"/>
      <c r="H94" s="136"/>
      <c r="I94" s="143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</row>
    <row r="95" ht="15.75" customHeight="1">
      <c r="A95" s="140"/>
      <c r="B95" s="151" t="s">
        <v>565</v>
      </c>
      <c r="C95" s="151"/>
      <c r="D95" s="151"/>
      <c r="E95" s="152" t="b">
        <v>0</v>
      </c>
      <c r="F95" s="148" t="b">
        <v>0</v>
      </c>
      <c r="G95" s="136"/>
      <c r="H95" s="136"/>
      <c r="I95" s="143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</row>
    <row r="96" ht="15.75" customHeight="1">
      <c r="A96" s="140"/>
      <c r="B96" s="151" t="s">
        <v>566</v>
      </c>
      <c r="C96" s="151"/>
      <c r="D96" s="151"/>
      <c r="E96" s="152" t="b">
        <v>0</v>
      </c>
      <c r="F96" s="148" t="b">
        <v>0</v>
      </c>
      <c r="G96" s="136"/>
      <c r="H96" s="136"/>
      <c r="I96" s="143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</row>
    <row r="97" ht="15.75" customHeight="1">
      <c r="A97" s="144" t="s">
        <v>567</v>
      </c>
      <c r="B97" s="144" t="s">
        <v>568</v>
      </c>
      <c r="C97" s="140"/>
      <c r="D97" s="140"/>
      <c r="E97" s="140"/>
      <c r="F97" s="143"/>
      <c r="G97" s="136"/>
      <c r="H97" s="136"/>
      <c r="I97" s="143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</row>
    <row r="98" ht="15.75" customHeight="1">
      <c r="A98" s="140">
        <v>2.0</v>
      </c>
      <c r="B98" s="145" t="s">
        <v>478</v>
      </c>
      <c r="C98" s="145"/>
      <c r="D98" s="145"/>
      <c r="E98" s="146" t="b">
        <v>1</v>
      </c>
      <c r="F98" s="148" t="b">
        <v>1</v>
      </c>
      <c r="G98" s="136"/>
      <c r="H98" s="136"/>
      <c r="I98" s="143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</row>
    <row r="99" ht="15.75" customHeight="1">
      <c r="A99" s="140"/>
      <c r="B99" s="145" t="s">
        <v>479</v>
      </c>
      <c r="C99" s="145"/>
      <c r="D99" s="145"/>
      <c r="E99" s="146" t="b">
        <v>1</v>
      </c>
      <c r="F99" s="148" t="b">
        <v>1</v>
      </c>
      <c r="G99" s="136"/>
      <c r="H99" s="136"/>
      <c r="I99" s="143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</row>
    <row r="100" ht="15.75" customHeight="1">
      <c r="A100" s="140"/>
      <c r="B100" s="145" t="s">
        <v>480</v>
      </c>
      <c r="C100" s="145"/>
      <c r="D100" s="145"/>
      <c r="E100" s="146" t="b">
        <v>1</v>
      </c>
      <c r="F100" s="148" t="b">
        <v>1</v>
      </c>
      <c r="G100" s="136"/>
      <c r="H100" s="136"/>
      <c r="I100" s="143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</row>
    <row r="101" ht="15.75" customHeight="1">
      <c r="A101" s="140"/>
      <c r="B101" s="151" t="s">
        <v>481</v>
      </c>
      <c r="C101" s="151"/>
      <c r="D101" s="151"/>
      <c r="E101" s="152" t="b">
        <v>0</v>
      </c>
      <c r="F101" s="152" t="b">
        <v>1</v>
      </c>
      <c r="G101" s="153">
        <v>3.0</v>
      </c>
      <c r="H101" s="136" t="s">
        <v>40</v>
      </c>
      <c r="I101" s="143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</row>
    <row r="102" ht="15.75" customHeight="1">
      <c r="A102" s="140"/>
      <c r="B102" s="145" t="s">
        <v>482</v>
      </c>
      <c r="C102" s="145"/>
      <c r="D102" s="145"/>
      <c r="E102" s="146" t="b">
        <v>1</v>
      </c>
      <c r="F102" s="148" t="b">
        <v>1</v>
      </c>
      <c r="G102" s="136"/>
      <c r="H102" s="136"/>
      <c r="I102" s="143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</row>
    <row r="103" ht="15.75" customHeight="1">
      <c r="A103" s="140"/>
      <c r="B103" s="151" t="s">
        <v>483</v>
      </c>
      <c r="C103" s="151"/>
      <c r="D103" s="151"/>
      <c r="E103" s="152" t="b">
        <v>0</v>
      </c>
      <c r="F103" s="152" t="b">
        <v>1</v>
      </c>
      <c r="G103" s="153">
        <v>3.0</v>
      </c>
      <c r="H103" s="136" t="s">
        <v>40</v>
      </c>
      <c r="I103" s="143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</row>
    <row r="104" ht="15.75" customHeight="1">
      <c r="A104" s="140"/>
      <c r="B104" s="144" t="s">
        <v>569</v>
      </c>
      <c r="C104" s="140"/>
      <c r="D104" s="140"/>
      <c r="E104" s="140"/>
      <c r="F104" s="143"/>
      <c r="G104" s="136"/>
      <c r="H104" s="136"/>
      <c r="I104" s="143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</row>
    <row r="105" ht="15.75" customHeight="1">
      <c r="A105" s="140"/>
      <c r="B105" s="145" t="s">
        <v>487</v>
      </c>
      <c r="C105" s="145"/>
      <c r="D105" s="145"/>
      <c r="E105" s="146" t="b">
        <v>1</v>
      </c>
      <c r="F105" s="148" t="b">
        <v>1</v>
      </c>
      <c r="G105" s="136"/>
      <c r="H105" s="136"/>
      <c r="I105" s="143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</row>
    <row r="106" ht="15.75" customHeight="1">
      <c r="A106" s="140"/>
      <c r="B106" s="145" t="s">
        <v>488</v>
      </c>
      <c r="C106" s="145"/>
      <c r="D106" s="145"/>
      <c r="E106" s="146" t="b">
        <v>1</v>
      </c>
      <c r="F106" s="148" t="b">
        <v>1</v>
      </c>
      <c r="G106" s="136"/>
      <c r="H106" s="136"/>
      <c r="I106" s="143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</row>
    <row r="107" ht="15.75" customHeight="1">
      <c r="A107" s="140"/>
      <c r="B107" s="145" t="s">
        <v>570</v>
      </c>
      <c r="C107" s="145"/>
      <c r="D107" s="145"/>
      <c r="E107" s="146" t="b">
        <v>1</v>
      </c>
      <c r="F107" s="148" t="b">
        <v>1</v>
      </c>
      <c r="G107" s="136"/>
      <c r="H107" s="136"/>
      <c r="I107" s="143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</row>
    <row r="108" ht="15.75" customHeight="1">
      <c r="A108" s="144" t="s">
        <v>571</v>
      </c>
      <c r="B108" s="144" t="s">
        <v>572</v>
      </c>
      <c r="C108" s="140"/>
      <c r="D108" s="140"/>
      <c r="E108" s="140"/>
      <c r="F108" s="143"/>
      <c r="G108" s="136"/>
      <c r="H108" s="136"/>
      <c r="I108" s="143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</row>
    <row r="109" ht="15.75" customHeight="1">
      <c r="A109" s="144" t="s">
        <v>573</v>
      </c>
      <c r="B109" s="145" t="s">
        <v>574</v>
      </c>
      <c r="C109" s="145"/>
      <c r="D109" s="145"/>
      <c r="E109" s="146" t="b">
        <v>1</v>
      </c>
      <c r="F109" s="148" t="b">
        <v>1</v>
      </c>
      <c r="G109" s="136"/>
      <c r="H109" s="136"/>
      <c r="I109" s="143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</row>
    <row r="110" ht="15.75" customHeight="1">
      <c r="A110" s="140">
        <v>2.0</v>
      </c>
      <c r="B110" s="151" t="s">
        <v>575</v>
      </c>
      <c r="C110" s="151"/>
      <c r="D110" s="151"/>
      <c r="E110" s="152" t="b">
        <v>0</v>
      </c>
      <c r="F110" s="148" t="b">
        <v>0</v>
      </c>
      <c r="G110" s="136"/>
      <c r="H110" s="136"/>
      <c r="I110" s="143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</row>
    <row r="111" ht="15.75" customHeight="1">
      <c r="A111" s="140"/>
      <c r="B111" s="151" t="s">
        <v>576</v>
      </c>
      <c r="C111" s="151"/>
      <c r="D111" s="151"/>
      <c r="E111" s="152" t="b">
        <v>0</v>
      </c>
      <c r="F111" s="148" t="b">
        <v>0</v>
      </c>
      <c r="G111" s="136"/>
      <c r="H111" s="136"/>
      <c r="I111" s="143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</row>
    <row r="112" ht="15.75" customHeight="1">
      <c r="A112" s="140"/>
      <c r="B112" s="151" t="s">
        <v>577</v>
      </c>
      <c r="C112" s="151"/>
      <c r="D112" s="151"/>
      <c r="E112" s="152" t="b">
        <v>0</v>
      </c>
      <c r="F112" s="152" t="b">
        <v>1</v>
      </c>
      <c r="G112" s="153">
        <v>5.0</v>
      </c>
      <c r="H112" s="136" t="s">
        <v>40</v>
      </c>
      <c r="I112" s="143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</row>
    <row r="113" ht="15.75" customHeight="1">
      <c r="A113" s="140"/>
      <c r="B113" s="151" t="s">
        <v>578</v>
      </c>
      <c r="C113" s="151"/>
      <c r="D113" s="151"/>
      <c r="E113" s="152" t="b">
        <v>0</v>
      </c>
      <c r="F113" s="152" t="b">
        <v>1</v>
      </c>
      <c r="G113" s="153">
        <v>5.0</v>
      </c>
      <c r="H113" s="136" t="s">
        <v>40</v>
      </c>
      <c r="I113" s="143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</row>
    <row r="114" ht="15.75" customHeight="1">
      <c r="A114" s="144" t="s">
        <v>579</v>
      </c>
      <c r="B114" s="144" t="s">
        <v>580</v>
      </c>
      <c r="C114" s="140"/>
      <c r="D114" s="140"/>
      <c r="E114" s="140"/>
      <c r="F114" s="143"/>
      <c r="G114" s="136"/>
      <c r="H114" s="136"/>
      <c r="I114" s="143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</row>
    <row r="115" ht="15.75" customHeight="1">
      <c r="A115" s="140"/>
      <c r="B115" s="151" t="s">
        <v>581</v>
      </c>
      <c r="C115" s="151"/>
      <c r="D115" s="151"/>
      <c r="E115" s="152" t="b">
        <v>0</v>
      </c>
      <c r="F115" s="148" t="b">
        <v>0</v>
      </c>
      <c r="G115" s="136"/>
      <c r="H115" s="136"/>
      <c r="I115" s="143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</row>
    <row r="116" ht="15.75" customHeight="1">
      <c r="A116" s="140"/>
      <c r="B116" s="151" t="s">
        <v>582</v>
      </c>
      <c r="C116" s="151"/>
      <c r="D116" s="151"/>
      <c r="E116" s="152" t="b">
        <v>0</v>
      </c>
      <c r="F116" s="148" t="b">
        <v>0</v>
      </c>
      <c r="G116" s="136"/>
      <c r="H116" s="136"/>
      <c r="I116" s="143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</row>
    <row r="117" ht="15.75" customHeight="1">
      <c r="A117" s="140"/>
      <c r="B117" s="151" t="s">
        <v>583</v>
      </c>
      <c r="C117" s="151"/>
      <c r="D117" s="151"/>
      <c r="E117" s="152" t="b">
        <v>0</v>
      </c>
      <c r="F117" s="148" t="b">
        <v>0</v>
      </c>
      <c r="G117" s="136"/>
      <c r="H117" s="136"/>
      <c r="I117" s="143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</row>
    <row r="118" ht="15.75" customHeight="1">
      <c r="A118" s="156"/>
      <c r="B118" s="151"/>
      <c r="C118" s="151"/>
      <c r="D118" s="151"/>
      <c r="E118" s="152" t="b">
        <v>0</v>
      </c>
      <c r="F118" s="148" t="b">
        <v>0</v>
      </c>
      <c r="G118" s="136"/>
      <c r="H118" s="136"/>
      <c r="I118" s="143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</row>
    <row r="119" ht="15.75" customHeight="1">
      <c r="A119" s="174" t="s">
        <v>584</v>
      </c>
      <c r="B119" s="155" t="s">
        <v>585</v>
      </c>
      <c r="C119" s="175"/>
      <c r="D119" s="175"/>
      <c r="E119" s="176"/>
      <c r="F119" s="143"/>
      <c r="G119" s="136">
        <v>4.5</v>
      </c>
      <c r="H119" s="136" t="s">
        <v>27</v>
      </c>
      <c r="I119" s="143" t="s">
        <v>586</v>
      </c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</row>
    <row r="120" ht="15.75" customHeight="1">
      <c r="A120" s="140"/>
      <c r="B120" s="156" t="s">
        <v>587</v>
      </c>
      <c r="C120" s="156"/>
      <c r="D120" s="156"/>
      <c r="E120" s="148" t="b">
        <v>0</v>
      </c>
      <c r="F120" s="177"/>
      <c r="G120" s="136"/>
      <c r="H120" s="136" t="s">
        <v>27</v>
      </c>
      <c r="I120" s="143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</row>
    <row r="121" ht="15.75" customHeight="1">
      <c r="A121" s="140"/>
      <c r="B121" s="178" t="s">
        <v>588</v>
      </c>
      <c r="C121" s="156"/>
      <c r="D121" s="156"/>
      <c r="E121" s="148" t="b">
        <v>0</v>
      </c>
      <c r="F121" s="177"/>
      <c r="G121" s="136"/>
      <c r="H121" s="136" t="s">
        <v>27</v>
      </c>
      <c r="I121" s="143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</row>
    <row r="122" ht="15.75" customHeight="1">
      <c r="A122" s="136"/>
      <c r="B122" s="179" t="s">
        <v>589</v>
      </c>
      <c r="C122" s="179"/>
      <c r="D122" s="179"/>
      <c r="E122" s="148" t="b">
        <v>0</v>
      </c>
      <c r="F122" s="179"/>
      <c r="G122" s="136"/>
      <c r="H122" s="136" t="s">
        <v>27</v>
      </c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</row>
    <row r="123" ht="15.75" customHeight="1">
      <c r="A123" s="136"/>
      <c r="B123" s="179" t="s">
        <v>590</v>
      </c>
      <c r="C123" s="179"/>
      <c r="D123" s="179"/>
      <c r="E123" s="148" t="b">
        <v>0</v>
      </c>
      <c r="F123" s="179"/>
      <c r="G123" s="136"/>
      <c r="H123" s="136" t="s">
        <v>27</v>
      </c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</row>
    <row r="124" ht="15.75" customHeight="1">
      <c r="A124" s="136"/>
      <c r="B124" s="156" t="s">
        <v>591</v>
      </c>
      <c r="C124" s="179"/>
      <c r="D124" s="179"/>
      <c r="E124" s="148" t="b">
        <v>0</v>
      </c>
      <c r="F124" s="179"/>
      <c r="G124" s="136"/>
      <c r="H124" s="136" t="s">
        <v>27</v>
      </c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</row>
    <row r="125" ht="15.75" customHeight="1">
      <c r="A125" s="136"/>
      <c r="B125" s="178" t="s">
        <v>588</v>
      </c>
      <c r="C125" s="179"/>
      <c r="D125" s="179"/>
      <c r="E125" s="148" t="b">
        <v>0</v>
      </c>
      <c r="F125" s="179"/>
      <c r="G125" s="136"/>
      <c r="H125" s="136" t="s">
        <v>27</v>
      </c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</row>
    <row r="126" ht="15.75" customHeight="1">
      <c r="A126" s="136"/>
      <c r="B126" s="179" t="s">
        <v>589</v>
      </c>
      <c r="C126" s="179"/>
      <c r="D126" s="179"/>
      <c r="E126" s="148" t="b">
        <v>0</v>
      </c>
      <c r="F126" s="179"/>
      <c r="G126" s="136"/>
      <c r="H126" s="136" t="s">
        <v>27</v>
      </c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</row>
    <row r="127" ht="15.75" customHeight="1">
      <c r="A127" s="136"/>
      <c r="B127" s="179" t="s">
        <v>590</v>
      </c>
      <c r="C127" s="179"/>
      <c r="D127" s="179"/>
      <c r="E127" s="148" t="b">
        <v>0</v>
      </c>
      <c r="F127" s="179"/>
      <c r="G127" s="136"/>
      <c r="H127" s="136" t="s">
        <v>27</v>
      </c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</row>
    <row r="128" ht="15.75" customHeight="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</row>
    <row r="129" ht="15.75" customHeight="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</row>
    <row r="130" ht="15.75" customHeight="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</row>
    <row r="131" ht="15.75" customHeight="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</row>
    <row r="132" ht="15.75" customHeight="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</row>
    <row r="133" ht="15.75" customHeight="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</row>
    <row r="134" ht="15.75" customHeight="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</row>
    <row r="135" ht="15.75" customHeight="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</row>
    <row r="136" ht="15.75" customHeight="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</row>
    <row r="137" ht="15.75" customHeight="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</row>
    <row r="138" ht="15.75" customHeight="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</row>
    <row r="139" ht="15.75" customHeight="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</row>
    <row r="140" ht="15.75" customHeight="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</row>
    <row r="141" ht="15.75" customHeight="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</row>
    <row r="142" ht="15.75" customHeight="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</row>
    <row r="143" ht="15.75" customHeight="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</row>
    <row r="144" ht="15.75" customHeight="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</row>
    <row r="145" ht="15.75" customHeight="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</row>
    <row r="146" ht="15.75" customHeight="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</row>
    <row r="147" ht="15.75" customHeight="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</row>
    <row r="148" ht="15.75" customHeight="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</row>
    <row r="149" ht="15.75" customHeight="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</row>
    <row r="150" ht="15.75" customHeight="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</row>
    <row r="151" ht="15.75" customHeight="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</row>
    <row r="152" ht="15.75" customHeight="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</row>
    <row r="153" ht="15.75" customHeight="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</row>
    <row r="154" ht="15.75" customHeight="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</row>
    <row r="155" ht="15.75" customHeight="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</row>
    <row r="156" ht="15.75" customHeight="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</row>
    <row r="157" ht="15.75" customHeight="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</row>
    <row r="158" ht="15.75" customHeight="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</row>
    <row r="159" ht="15.75" customHeight="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</row>
    <row r="160" ht="15.75" customHeight="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</row>
    <row r="161" ht="15.75" customHeight="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</row>
    <row r="162" ht="15.75" customHeight="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</row>
    <row r="163" ht="15.75" customHeight="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</row>
    <row r="164" ht="15.75" customHeight="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</row>
    <row r="165" ht="15.75" customHeight="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</row>
    <row r="166" ht="15.75" customHeight="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</row>
    <row r="167" ht="15.75" customHeight="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</row>
    <row r="168" ht="15.75" customHeight="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</row>
    <row r="169" ht="15.75" customHeight="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</row>
    <row r="170" ht="15.75" customHeight="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</row>
    <row r="171" ht="15.75" customHeight="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</row>
    <row r="172" ht="15.75" customHeight="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</row>
    <row r="173" ht="15.75" customHeight="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</row>
    <row r="174" ht="15.75" customHeight="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</row>
    <row r="175" ht="15.75" customHeight="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</row>
    <row r="176" ht="15.75" customHeight="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</row>
    <row r="177" ht="15.75" customHeight="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</row>
    <row r="178" ht="15.75" customHeight="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</row>
    <row r="179" ht="15.75" customHeight="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</row>
    <row r="180" ht="15.75" customHeight="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</row>
    <row r="181" ht="15.75" customHeight="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</row>
    <row r="182" ht="15.75" customHeight="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</row>
    <row r="183" ht="15.75" customHeight="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</row>
    <row r="184" ht="15.75" customHeight="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</row>
    <row r="185" ht="15.75" customHeight="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</row>
    <row r="186" ht="15.75" customHeight="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</row>
    <row r="187" ht="15.75" customHeight="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</row>
    <row r="188" ht="15.75" customHeight="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</row>
    <row r="189" ht="15.75" customHeight="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</row>
    <row r="190" ht="15.75" customHeight="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</row>
    <row r="191" ht="15.75" customHeight="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</row>
    <row r="192" ht="15.75" customHeight="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</row>
    <row r="193" ht="15.75" customHeight="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</row>
    <row r="194" ht="15.75" customHeight="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</row>
    <row r="195" ht="15.75" customHeight="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</row>
    <row r="196" ht="15.75" customHeight="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</row>
    <row r="197" ht="15.75" customHeight="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</row>
    <row r="198" ht="15.75" customHeight="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</row>
    <row r="199" ht="15.75" customHeight="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</row>
    <row r="200" ht="15.75" customHeight="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</row>
    <row r="201" ht="15.75" customHeight="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</row>
    <row r="202" ht="15.75" customHeight="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</row>
    <row r="203" ht="15.75" customHeight="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</row>
    <row r="204" ht="15.75" customHeight="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</row>
    <row r="205" ht="15.75" customHeight="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</row>
    <row r="206" ht="15.75" customHeight="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</row>
    <row r="207" ht="15.75" customHeight="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</row>
    <row r="208" ht="15.75" customHeight="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</row>
    <row r="209" ht="15.75" customHeight="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</row>
    <row r="210" ht="15.75" customHeight="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</row>
    <row r="211" ht="15.75" customHeight="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</row>
    <row r="212" ht="15.75" customHeight="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</row>
    <row r="213" ht="15.75" customHeight="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</row>
    <row r="214" ht="15.75" customHeight="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</row>
    <row r="215" ht="15.75" customHeight="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</row>
    <row r="216" ht="15.75" customHeight="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</row>
    <row r="217" ht="15.75" customHeight="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</row>
    <row r="218" ht="15.75" customHeight="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</row>
    <row r="219" ht="15.75" customHeight="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</row>
    <row r="220" ht="15.75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</row>
    <row r="221" ht="15.75" customHeight="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</row>
    <row r="222" ht="15.75" customHeight="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</row>
    <row r="223" ht="15.75" customHeight="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</row>
    <row r="224" ht="15.75" customHeight="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</row>
    <row r="225" ht="15.75" customHeight="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</row>
    <row r="226" ht="15.75" customHeight="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</row>
    <row r="227" ht="15.75" customHeight="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</row>
    <row r="228" ht="15.75" customHeight="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</row>
    <row r="229" ht="15.75" customHeight="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</row>
    <row r="230" ht="15.75" customHeight="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</row>
    <row r="231" ht="15.75" customHeight="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</row>
    <row r="232" ht="15.75" customHeight="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</row>
    <row r="233" ht="15.75" customHeight="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</row>
    <row r="234" ht="15.75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</row>
    <row r="235" ht="15.75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</row>
    <row r="236" ht="15.75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</row>
    <row r="237" ht="15.75" customHeight="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</row>
    <row r="238" ht="15.75" customHeight="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</row>
    <row r="239" ht="15.75" customHeight="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</row>
    <row r="240" ht="15.75" customHeight="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</row>
    <row r="241" ht="15.75" customHeight="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</row>
    <row r="242" ht="15.75" customHeight="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</row>
    <row r="243" ht="15.75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</row>
    <row r="244" ht="15.75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</row>
    <row r="245" ht="15.75" customHeight="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</row>
    <row r="246" ht="15.75" customHeight="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</row>
    <row r="247" ht="15.75" customHeight="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</row>
    <row r="248" ht="15.75" customHeight="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</row>
    <row r="249" ht="15.75" customHeight="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</row>
    <row r="250" ht="15.75" customHeight="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</row>
    <row r="251" ht="15.75" customHeight="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</row>
    <row r="252" ht="15.75" customHeight="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</row>
    <row r="253" ht="15.75" customHeight="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</row>
    <row r="254" ht="15.75" customHeight="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</row>
    <row r="255" ht="15.75" customHeight="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</row>
    <row r="256" ht="15.75" customHeight="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</row>
    <row r="257" ht="15.75" customHeight="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</row>
    <row r="258" ht="15.75" customHeight="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</row>
    <row r="259" ht="15.75" customHeight="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</row>
    <row r="260" ht="15.75" customHeight="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</row>
    <row r="261" ht="15.75" customHeight="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</row>
    <row r="262" ht="15.75" customHeight="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</row>
    <row r="263" ht="15.75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</row>
    <row r="264" ht="15.75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</row>
    <row r="265" ht="15.75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</row>
    <row r="266" ht="15.75" customHeight="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</row>
    <row r="267" ht="15.75" customHeight="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</row>
    <row r="268" ht="15.75" customHeight="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</row>
    <row r="269" ht="15.75" customHeight="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</row>
    <row r="270" ht="15.75" customHeight="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</row>
    <row r="271" ht="15.75" customHeight="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</row>
    <row r="272" ht="15.75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</row>
    <row r="273" ht="15.75" customHeight="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</row>
    <row r="274" ht="15.75" customHeight="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</row>
    <row r="275" ht="15.75" customHeight="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</row>
    <row r="276" ht="15.75" customHeight="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</row>
    <row r="277" ht="15.75" customHeight="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</row>
    <row r="278" ht="15.75" customHeight="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</row>
    <row r="279" ht="15.75" customHeight="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</row>
    <row r="280" ht="15.75" customHeight="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</row>
    <row r="281" ht="15.75" customHeight="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</row>
    <row r="282" ht="15.75" customHeight="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</row>
    <row r="283" ht="15.75" customHeight="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</row>
    <row r="284" ht="15.75" customHeight="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</row>
    <row r="285" ht="15.75" customHeight="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</row>
    <row r="286" ht="15.75" customHeight="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</row>
    <row r="287" ht="15.75" customHeight="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</row>
    <row r="288" ht="15.75" customHeight="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</row>
    <row r="289" ht="15.75" customHeight="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</row>
    <row r="290" ht="15.75" customHeight="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</row>
    <row r="291" ht="15.75" customHeight="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</row>
    <row r="292" ht="15.75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</row>
    <row r="293" ht="15.75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</row>
    <row r="294" ht="15.75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</row>
    <row r="295" ht="15.75" customHeight="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</row>
    <row r="296" ht="15.75" customHeight="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</row>
    <row r="297" ht="15.75" customHeight="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</row>
    <row r="298" ht="15.75" customHeight="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</row>
    <row r="299" ht="15.75" customHeight="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</row>
    <row r="300" ht="15.75" customHeight="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</row>
    <row r="301" ht="15.75" customHeight="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</row>
    <row r="302" ht="15.75" customHeight="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</row>
    <row r="303" ht="15.75" customHeight="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</row>
    <row r="304" ht="15.75" customHeight="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</row>
    <row r="305" ht="15.75" customHeight="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</row>
    <row r="306" ht="15.75" customHeight="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</row>
    <row r="307" ht="15.75" customHeight="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</row>
    <row r="308" ht="15.75" customHeight="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</row>
    <row r="309" ht="15.75" customHeight="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</row>
    <row r="310" ht="15.75" customHeight="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</row>
    <row r="311" ht="15.75" customHeight="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</row>
    <row r="312" ht="15.75" customHeight="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</row>
    <row r="313" ht="15.75" customHeight="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</row>
    <row r="314" ht="15.75" customHeight="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</row>
    <row r="315" ht="15.75" customHeight="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</row>
    <row r="316" ht="15.75" customHeight="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</row>
    <row r="317" ht="15.75" customHeight="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</row>
    <row r="318" ht="15.75" customHeight="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</row>
    <row r="319" ht="15.75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</row>
    <row r="320" ht="15.75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</row>
    <row r="321" ht="15.75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</row>
    <row r="322" ht="15.75" customHeight="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</row>
    <row r="323" ht="15.75" customHeight="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</row>
    <row r="324" ht="15.75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</row>
    <row r="325" ht="15.75" customHeight="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</row>
    <row r="326" ht="15.75" customHeight="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</row>
    <row r="327" ht="15.75" customHeight="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11:H13 H15 H20 H24 H29:H30 H36 H38 H41 H45 H47 H49:H50 H55:H57 H73:H76 H79 H101 H103 H112:H113 H119:H127">
      <formula1>"high,medium,low,close"</formula1>
    </dataValidation>
  </dataValidations>
  <hyperlinks>
    <hyperlink display="ต้องทำระบบ tag ให้สำเร็จก่อน" location="Features!A119" ref="I15"/>
    <hyperlink display="ต้องทำระบบ tag ให้สำเร็จก่อน" location="Features!A119" ref="I50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180" t="s">
        <v>0</v>
      </c>
      <c r="B1" s="181"/>
      <c r="C1" s="182"/>
      <c r="D1" s="182"/>
      <c r="E1" s="183">
        <f>COUNTIF(E3:E29,"P2")</f>
        <v>19</v>
      </c>
      <c r="F1" s="183">
        <f t="shared" ref="F1:G1" si="1">COUNTIF(F8:F303,TRUE)</f>
        <v>0</v>
      </c>
      <c r="G1" s="183">
        <f t="shared" si="1"/>
        <v>0</v>
      </c>
      <c r="H1" s="182"/>
    </row>
    <row r="2" ht="15.75" customHeight="1">
      <c r="A2" s="184" t="s">
        <v>2</v>
      </c>
      <c r="B2" s="184" t="s">
        <v>3</v>
      </c>
      <c r="C2" s="184" t="s">
        <v>4</v>
      </c>
      <c r="D2" s="184" t="s">
        <v>5</v>
      </c>
      <c r="E2" s="184" t="s">
        <v>6</v>
      </c>
      <c r="F2" s="184" t="s">
        <v>12</v>
      </c>
      <c r="G2" s="184" t="s">
        <v>8</v>
      </c>
      <c r="H2" s="184" t="s">
        <v>9</v>
      </c>
    </row>
    <row r="3" ht="15.75" customHeight="1">
      <c r="A3" s="185" t="s">
        <v>13</v>
      </c>
      <c r="B3" s="186" t="s">
        <v>29</v>
      </c>
      <c r="C3" s="182"/>
      <c r="D3" s="182"/>
      <c r="E3" s="187" t="s">
        <v>410</v>
      </c>
      <c r="F3" s="188" t="b">
        <v>0</v>
      </c>
      <c r="G3" s="188" t="b">
        <v>0</v>
      </c>
      <c r="H3" s="189" t="s">
        <v>30</v>
      </c>
    </row>
    <row r="4" ht="15.75" customHeight="1">
      <c r="A4" s="182"/>
      <c r="B4" s="182"/>
      <c r="C4" s="182"/>
      <c r="D4" s="182"/>
      <c r="E4" s="182"/>
      <c r="F4" s="182"/>
      <c r="G4" s="182"/>
      <c r="H4" s="182"/>
    </row>
    <row r="5" ht="15.75" customHeight="1">
      <c r="A5" s="185" t="s">
        <v>32</v>
      </c>
      <c r="B5" s="186" t="s">
        <v>75</v>
      </c>
      <c r="C5" s="182"/>
      <c r="D5" s="182"/>
      <c r="E5" s="187" t="s">
        <v>410</v>
      </c>
      <c r="F5" s="188" t="b">
        <v>0</v>
      </c>
      <c r="G5" s="188" t="b">
        <v>0</v>
      </c>
      <c r="H5" s="189" t="s">
        <v>30</v>
      </c>
    </row>
    <row r="6" ht="15.75" customHeight="1">
      <c r="A6" s="182"/>
      <c r="B6" s="186" t="s">
        <v>592</v>
      </c>
      <c r="C6" s="182"/>
      <c r="D6" s="182"/>
      <c r="E6" s="187" t="s">
        <v>410</v>
      </c>
      <c r="F6" s="190"/>
      <c r="G6" s="190"/>
      <c r="H6" s="182" t="s">
        <v>30</v>
      </c>
    </row>
    <row r="7" ht="15.75" customHeight="1">
      <c r="A7" s="182"/>
      <c r="B7" s="182"/>
      <c r="C7" s="182"/>
      <c r="D7" s="191"/>
      <c r="E7" s="192"/>
      <c r="F7" s="182"/>
      <c r="G7" s="182"/>
      <c r="H7" s="182"/>
    </row>
    <row r="8" ht="15.75" customHeight="1">
      <c r="A8" s="185" t="s">
        <v>100</v>
      </c>
      <c r="B8" s="186" t="s">
        <v>593</v>
      </c>
      <c r="C8" s="182"/>
      <c r="D8" s="182"/>
      <c r="E8" s="187" t="s">
        <v>410</v>
      </c>
      <c r="F8" s="188" t="b">
        <v>0</v>
      </c>
      <c r="G8" s="188" t="b">
        <v>0</v>
      </c>
      <c r="H8" s="189" t="s">
        <v>30</v>
      </c>
    </row>
    <row r="9" ht="15.75" customHeight="1">
      <c r="A9" s="182"/>
      <c r="B9" s="186" t="s">
        <v>46</v>
      </c>
      <c r="C9" s="182"/>
      <c r="D9" s="182"/>
      <c r="E9" s="187" t="s">
        <v>410</v>
      </c>
      <c r="F9" s="188" t="b">
        <v>0</v>
      </c>
      <c r="G9" s="188" t="b">
        <v>0</v>
      </c>
      <c r="H9" s="189" t="s">
        <v>30</v>
      </c>
    </row>
    <row r="10" ht="15.75" customHeight="1">
      <c r="A10" s="182"/>
      <c r="B10" s="182"/>
      <c r="C10" s="182"/>
      <c r="D10" s="182"/>
      <c r="E10" s="182"/>
      <c r="F10" s="182"/>
      <c r="G10" s="182"/>
      <c r="H10" s="182"/>
    </row>
    <row r="11" ht="15.75" customHeight="1">
      <c r="A11" s="185" t="s">
        <v>121</v>
      </c>
      <c r="B11" s="186" t="s">
        <v>139</v>
      </c>
      <c r="C11" s="182"/>
      <c r="D11" s="182"/>
      <c r="E11" s="187" t="s">
        <v>410</v>
      </c>
      <c r="F11" s="188" t="b">
        <v>0</v>
      </c>
      <c r="G11" s="188" t="b">
        <v>0</v>
      </c>
      <c r="H11" s="189" t="s">
        <v>30</v>
      </c>
    </row>
    <row r="12" ht="15.75" customHeight="1">
      <c r="A12" s="182"/>
      <c r="B12" s="186" t="s">
        <v>140</v>
      </c>
      <c r="C12" s="182"/>
      <c r="D12" s="182"/>
      <c r="E12" s="187" t="s">
        <v>410</v>
      </c>
      <c r="F12" s="188" t="b">
        <v>0</v>
      </c>
      <c r="G12" s="188" t="b">
        <v>0</v>
      </c>
      <c r="H12" s="189" t="s">
        <v>30</v>
      </c>
    </row>
    <row r="13" ht="15.75" customHeight="1">
      <c r="A13" s="182"/>
      <c r="B13" s="186" t="s">
        <v>141</v>
      </c>
      <c r="C13" s="182"/>
      <c r="D13" s="182"/>
      <c r="E13" s="187" t="s">
        <v>410</v>
      </c>
      <c r="F13" s="188" t="b">
        <v>0</v>
      </c>
      <c r="G13" s="188" t="b">
        <v>0</v>
      </c>
      <c r="H13" s="189" t="s">
        <v>30</v>
      </c>
    </row>
    <row r="14" ht="15.75" customHeight="1">
      <c r="A14" s="182"/>
      <c r="B14" s="186" t="s">
        <v>126</v>
      </c>
      <c r="C14" s="182"/>
      <c r="D14" s="182"/>
      <c r="E14" s="187" t="s">
        <v>410</v>
      </c>
      <c r="F14" s="188" t="b">
        <v>0</v>
      </c>
      <c r="G14" s="188" t="b">
        <v>0</v>
      </c>
      <c r="H14" s="189" t="s">
        <v>30</v>
      </c>
    </row>
    <row r="15" ht="15.75" customHeight="1">
      <c r="A15" s="182"/>
      <c r="B15" s="182"/>
      <c r="C15" s="182"/>
      <c r="D15" s="182"/>
      <c r="E15" s="182"/>
      <c r="F15" s="182"/>
      <c r="G15" s="182"/>
      <c r="H15" s="182"/>
    </row>
    <row r="16" ht="15.75" customHeight="1">
      <c r="A16" s="185" t="s">
        <v>142</v>
      </c>
      <c r="B16" s="186" t="s">
        <v>594</v>
      </c>
      <c r="C16" s="182"/>
      <c r="D16" s="182"/>
      <c r="E16" s="187" t="s">
        <v>410</v>
      </c>
      <c r="F16" s="188" t="b">
        <v>0</v>
      </c>
      <c r="G16" s="188" t="b">
        <v>0</v>
      </c>
      <c r="H16" s="189" t="s">
        <v>30</v>
      </c>
    </row>
    <row r="17" ht="15.75" customHeight="1">
      <c r="A17" s="182"/>
      <c r="B17" s="186" t="s">
        <v>156</v>
      </c>
      <c r="C17" s="182"/>
      <c r="D17" s="182"/>
      <c r="E17" s="187" t="s">
        <v>410</v>
      </c>
      <c r="F17" s="188" t="b">
        <v>0</v>
      </c>
      <c r="G17" s="188" t="b">
        <v>0</v>
      </c>
      <c r="H17" s="189" t="s">
        <v>30</v>
      </c>
    </row>
    <row r="18" ht="15.75" customHeight="1">
      <c r="A18" s="182"/>
      <c r="B18" s="186" t="s">
        <v>157</v>
      </c>
      <c r="C18" s="182"/>
      <c r="D18" s="182"/>
      <c r="E18" s="187" t="s">
        <v>410</v>
      </c>
      <c r="F18" s="188" t="b">
        <v>0</v>
      </c>
      <c r="G18" s="188" t="b">
        <v>0</v>
      </c>
      <c r="H18" s="189" t="s">
        <v>30</v>
      </c>
    </row>
    <row r="19" ht="15.75" customHeight="1">
      <c r="A19" s="182"/>
      <c r="B19" s="186" t="s">
        <v>158</v>
      </c>
      <c r="C19" s="182"/>
      <c r="D19" s="182"/>
      <c r="E19" s="187" t="s">
        <v>410</v>
      </c>
      <c r="F19" s="188" t="b">
        <v>0</v>
      </c>
      <c r="G19" s="188" t="b">
        <v>0</v>
      </c>
      <c r="H19" s="189" t="s">
        <v>30</v>
      </c>
    </row>
    <row r="20" ht="15.75" customHeight="1">
      <c r="A20" s="182"/>
      <c r="B20" s="182"/>
      <c r="C20" s="182"/>
      <c r="D20" s="182"/>
      <c r="E20" s="182"/>
      <c r="F20" s="182"/>
      <c r="G20" s="182"/>
      <c r="H20" s="182"/>
    </row>
    <row r="21" ht="15.75" customHeight="1">
      <c r="A21" s="185" t="s">
        <v>182</v>
      </c>
      <c r="B21" s="186" t="s">
        <v>189</v>
      </c>
      <c r="C21" s="192"/>
      <c r="D21" s="182"/>
      <c r="E21" s="187" t="s">
        <v>410</v>
      </c>
      <c r="F21" s="188" t="b">
        <v>0</v>
      </c>
      <c r="G21" s="188" t="b">
        <v>0</v>
      </c>
      <c r="H21" s="189" t="s">
        <v>30</v>
      </c>
    </row>
    <row r="22" ht="15.75" customHeight="1">
      <c r="A22" s="182"/>
      <c r="B22" s="186" t="s">
        <v>190</v>
      </c>
      <c r="C22" s="192"/>
      <c r="D22" s="182"/>
      <c r="E22" s="187" t="s">
        <v>410</v>
      </c>
      <c r="F22" s="188" t="b">
        <v>0</v>
      </c>
      <c r="G22" s="188" t="b">
        <v>0</v>
      </c>
      <c r="H22" s="189" t="s">
        <v>30</v>
      </c>
    </row>
    <row r="23" ht="15.75" customHeight="1">
      <c r="A23" s="182"/>
      <c r="B23" s="186" t="s">
        <v>191</v>
      </c>
      <c r="C23" s="192"/>
      <c r="D23" s="182"/>
      <c r="E23" s="187" t="s">
        <v>410</v>
      </c>
      <c r="F23" s="188" t="b">
        <v>0</v>
      </c>
      <c r="G23" s="188" t="b">
        <v>0</v>
      </c>
      <c r="H23" s="189" t="s">
        <v>30</v>
      </c>
    </row>
    <row r="24" ht="15.75" customHeight="1">
      <c r="A24" s="6"/>
      <c r="B24" s="186" t="s">
        <v>188</v>
      </c>
      <c r="C24" s="192"/>
      <c r="D24" s="182"/>
      <c r="E24" s="187" t="s">
        <v>410</v>
      </c>
      <c r="F24" s="188" t="b">
        <v>0</v>
      </c>
      <c r="G24" s="188" t="b">
        <v>0</v>
      </c>
      <c r="H24" s="189" t="s">
        <v>30</v>
      </c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185" t="s">
        <v>226</v>
      </c>
      <c r="B26" s="193" t="s">
        <v>228</v>
      </c>
      <c r="C26" s="182"/>
      <c r="D26" s="182"/>
      <c r="E26" s="187" t="s">
        <v>410</v>
      </c>
      <c r="F26" s="188" t="b">
        <v>0</v>
      </c>
      <c r="G26" s="188" t="b">
        <v>0</v>
      </c>
      <c r="H26" s="189" t="s">
        <v>30</v>
      </c>
    </row>
    <row r="27" ht="15.75" customHeight="1">
      <c r="A27" s="182"/>
      <c r="B27" s="186" t="s">
        <v>233</v>
      </c>
      <c r="C27" s="182"/>
      <c r="D27" s="182"/>
      <c r="E27" s="187" t="s">
        <v>410</v>
      </c>
      <c r="F27" s="188" t="b">
        <v>0</v>
      </c>
      <c r="G27" s="188" t="b">
        <v>0</v>
      </c>
      <c r="H27" s="189" t="s">
        <v>30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H3 H5:H6 H8:H9 H11:H14 H16:H19 H21:H24 H26:H27">
      <formula1>"high,medium,low,close,to do"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5" width="12.63"/>
    <col customWidth="1" min="6" max="6" width="22.5"/>
  </cols>
  <sheetData>
    <row r="1" ht="15.75" customHeight="1">
      <c r="A1" s="194" t="s">
        <v>595</v>
      </c>
      <c r="B1" s="194" t="s">
        <v>596</v>
      </c>
      <c r="C1" s="194" t="s">
        <v>597</v>
      </c>
      <c r="D1" s="194" t="s">
        <v>598</v>
      </c>
      <c r="E1" s="194" t="s">
        <v>9</v>
      </c>
      <c r="F1" s="195" t="s">
        <v>11</v>
      </c>
    </row>
    <row r="2" ht="15.75" customHeight="1">
      <c r="A2" s="156" t="s">
        <v>492</v>
      </c>
      <c r="B2" s="148" t="b">
        <v>1</v>
      </c>
      <c r="C2" s="148" t="s">
        <v>599</v>
      </c>
      <c r="D2" s="179">
        <v>0.5</v>
      </c>
      <c r="E2" s="136" t="s">
        <v>48</v>
      </c>
    </row>
    <row r="3" ht="15.75" customHeight="1">
      <c r="A3" s="156" t="s">
        <v>600</v>
      </c>
      <c r="B3" s="148" t="b">
        <v>1</v>
      </c>
      <c r="C3" s="148" t="s">
        <v>601</v>
      </c>
      <c r="D3" s="179">
        <v>1.0</v>
      </c>
      <c r="E3" s="136" t="s">
        <v>48</v>
      </c>
    </row>
    <row r="4" ht="15.75" customHeight="1">
      <c r="A4" s="156" t="s">
        <v>485</v>
      </c>
      <c r="B4" s="148" t="b">
        <v>1</v>
      </c>
      <c r="C4" s="148" t="s">
        <v>601</v>
      </c>
      <c r="D4" s="179">
        <v>2.0</v>
      </c>
      <c r="E4" s="136" t="s">
        <v>48</v>
      </c>
    </row>
    <row r="5" ht="15.75" customHeight="1">
      <c r="A5" s="156" t="s">
        <v>486</v>
      </c>
      <c r="B5" s="148" t="b">
        <v>1</v>
      </c>
      <c r="C5" s="148" t="s">
        <v>601</v>
      </c>
      <c r="D5" s="179">
        <v>2.0</v>
      </c>
      <c r="E5" s="136" t="s">
        <v>48</v>
      </c>
    </row>
    <row r="6" ht="15.75" customHeight="1">
      <c r="A6" s="156" t="s">
        <v>480</v>
      </c>
      <c r="B6" s="148" t="b">
        <v>1</v>
      </c>
      <c r="C6" s="148" t="s">
        <v>601</v>
      </c>
      <c r="D6" s="179">
        <v>2.0</v>
      </c>
      <c r="E6" s="136" t="s">
        <v>48</v>
      </c>
    </row>
    <row r="7" ht="15.75" customHeight="1">
      <c r="A7" s="156" t="s">
        <v>504</v>
      </c>
      <c r="B7" s="148" t="b">
        <v>1</v>
      </c>
      <c r="C7" s="148" t="s">
        <v>601</v>
      </c>
      <c r="D7" s="179">
        <v>0.5</v>
      </c>
      <c r="E7" s="136" t="s">
        <v>48</v>
      </c>
    </row>
    <row r="8" ht="15.75" customHeight="1">
      <c r="A8" s="156" t="s">
        <v>544</v>
      </c>
      <c r="B8" s="148" t="b">
        <v>1</v>
      </c>
      <c r="C8" s="148" t="s">
        <v>601</v>
      </c>
      <c r="D8" s="179">
        <v>1.0</v>
      </c>
      <c r="E8" s="136" t="s">
        <v>48</v>
      </c>
    </row>
    <row r="9" ht="15.75" customHeight="1">
      <c r="A9" s="156" t="s">
        <v>494</v>
      </c>
      <c r="B9" s="148" t="b">
        <v>1</v>
      </c>
      <c r="C9" s="148" t="s">
        <v>601</v>
      </c>
      <c r="D9" s="179">
        <v>1.0</v>
      </c>
      <c r="E9" s="136" t="s">
        <v>48</v>
      </c>
    </row>
    <row r="10" ht="15.75" customHeight="1">
      <c r="A10" s="196" t="s">
        <v>602</v>
      </c>
      <c r="B10" s="197" t="b">
        <v>1</v>
      </c>
      <c r="C10" s="148" t="s">
        <v>601</v>
      </c>
      <c r="D10" s="179">
        <v>5.0</v>
      </c>
      <c r="E10" s="136" t="s">
        <v>48</v>
      </c>
    </row>
    <row r="11" ht="15.75" customHeight="1">
      <c r="A11" s="156" t="s">
        <v>511</v>
      </c>
      <c r="B11" s="148" t="b">
        <v>1</v>
      </c>
      <c r="C11" s="148" t="s">
        <v>601</v>
      </c>
      <c r="D11" s="179">
        <v>2.0</v>
      </c>
      <c r="E11" s="136" t="s">
        <v>27</v>
      </c>
    </row>
    <row r="12" ht="15.75" customHeight="1">
      <c r="A12" s="156" t="s">
        <v>470</v>
      </c>
      <c r="B12" s="148" t="b">
        <v>1</v>
      </c>
      <c r="C12" s="148" t="s">
        <v>601</v>
      </c>
      <c r="D12" s="179">
        <v>2.0</v>
      </c>
      <c r="E12" s="136" t="s">
        <v>27</v>
      </c>
    </row>
    <row r="13" ht="15.75" customHeight="1">
      <c r="A13" s="156" t="s">
        <v>499</v>
      </c>
      <c r="B13" s="148" t="b">
        <v>1</v>
      </c>
      <c r="C13" s="148" t="s">
        <v>601</v>
      </c>
      <c r="D13" s="179">
        <v>1.0</v>
      </c>
      <c r="E13" s="136" t="s">
        <v>27</v>
      </c>
    </row>
    <row r="14" ht="15.75" customHeight="1">
      <c r="B14" s="114">
        <f>COUNTIF(B2:B13,true)</f>
        <v>12</v>
      </c>
      <c r="D14" s="114">
        <f>SUM(D2:D13)</f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13">
      <formula1>"high,medium,low,close"</formula1>
    </dataValidation>
    <dataValidation type="list" allowBlank="1" showErrorMessage="1" sqref="C2:C13">
      <formula1>"DONE,DOING,TO DO,TEST"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3.75"/>
    <col customWidth="1" min="3" max="6" width="12.63"/>
  </cols>
  <sheetData>
    <row r="1" ht="15.75" customHeight="1">
      <c r="A1" s="198" t="s">
        <v>2</v>
      </c>
      <c r="B1" s="198" t="s">
        <v>3</v>
      </c>
      <c r="C1" s="198" t="s">
        <v>4</v>
      </c>
      <c r="D1" s="198" t="s">
        <v>5</v>
      </c>
      <c r="E1" s="199" t="s">
        <v>12</v>
      </c>
      <c r="F1" s="199" t="s">
        <v>456</v>
      </c>
    </row>
    <row r="2" ht="15.75" customHeight="1">
      <c r="A2" s="131"/>
      <c r="B2" s="131"/>
      <c r="C2" s="131"/>
      <c r="D2" s="131"/>
      <c r="E2" s="131"/>
    </row>
    <row r="3" ht="15.75" customHeight="1">
      <c r="A3" s="200" t="s">
        <v>13</v>
      </c>
      <c r="B3" s="200" t="s">
        <v>457</v>
      </c>
      <c r="C3" s="131"/>
      <c r="D3" s="131"/>
      <c r="E3" s="131"/>
    </row>
    <row r="4" ht="15.75" customHeight="1">
      <c r="A4" s="131"/>
      <c r="B4" s="201" t="s">
        <v>458</v>
      </c>
      <c r="C4" s="202"/>
      <c r="D4" s="202"/>
      <c r="E4" s="203" t="b">
        <v>1</v>
      </c>
    </row>
    <row r="5" ht="15.75" customHeight="1">
      <c r="A5" s="131"/>
      <c r="B5" s="204" t="s">
        <v>603</v>
      </c>
      <c r="C5" s="205"/>
      <c r="D5" s="205"/>
      <c r="E5" s="206" t="b">
        <v>0</v>
      </c>
    </row>
    <row r="6" ht="15.75" customHeight="1">
      <c r="A6" s="131"/>
      <c r="B6" s="201" t="s">
        <v>459</v>
      </c>
      <c r="C6" s="202"/>
      <c r="D6" s="202"/>
      <c r="E6" s="203" t="b">
        <v>1</v>
      </c>
    </row>
    <row r="7" ht="15.75" customHeight="1">
      <c r="A7" s="207"/>
      <c r="B7" s="208" t="s">
        <v>460</v>
      </c>
      <c r="C7" s="209"/>
      <c r="D7" s="209"/>
      <c r="E7" s="210" t="b">
        <v>1</v>
      </c>
    </row>
    <row r="8" ht="15.75" customHeight="1">
      <c r="A8" s="211" t="s">
        <v>461</v>
      </c>
      <c r="B8" s="211" t="s">
        <v>462</v>
      </c>
      <c r="C8" s="212"/>
      <c r="D8" s="212"/>
      <c r="E8" s="212"/>
    </row>
    <row r="9" ht="15.75" customHeight="1">
      <c r="A9" s="131"/>
      <c r="B9" s="213" t="s">
        <v>463</v>
      </c>
      <c r="C9" s="214"/>
      <c r="D9" s="215">
        <v>45799.0</v>
      </c>
      <c r="E9" s="216" t="b">
        <v>0</v>
      </c>
      <c r="F9" s="114" t="s">
        <v>548</v>
      </c>
    </row>
    <row r="10" ht="15.75" customHeight="1">
      <c r="A10" s="131"/>
      <c r="B10" s="213" t="s">
        <v>466</v>
      </c>
      <c r="C10" s="214"/>
      <c r="D10" s="214"/>
      <c r="E10" s="216" t="b">
        <v>0</v>
      </c>
    </row>
    <row r="11" ht="15.75" customHeight="1">
      <c r="A11" s="131"/>
      <c r="B11" s="213" t="s">
        <v>604</v>
      </c>
      <c r="C11" s="214"/>
      <c r="D11" s="214"/>
      <c r="E11" s="216" t="b">
        <v>0</v>
      </c>
    </row>
    <row r="12" ht="15.75" customHeight="1">
      <c r="A12" s="131"/>
      <c r="B12" s="213" t="s">
        <v>470</v>
      </c>
      <c r="C12" s="214"/>
      <c r="D12" s="214"/>
      <c r="E12" s="216" t="b">
        <v>0</v>
      </c>
    </row>
    <row r="13" ht="15.75" customHeight="1">
      <c r="A13" s="217"/>
      <c r="B13" s="218" t="s">
        <v>472</v>
      </c>
      <c r="C13" s="219"/>
      <c r="D13" s="219"/>
      <c r="E13" s="220" t="b">
        <v>1</v>
      </c>
    </row>
    <row r="14" ht="15.75" customHeight="1">
      <c r="A14" s="131"/>
      <c r="B14" s="213" t="s">
        <v>467</v>
      </c>
      <c r="C14" s="214"/>
      <c r="D14" s="214"/>
      <c r="E14" s="216" t="b">
        <v>0</v>
      </c>
    </row>
    <row r="15" ht="15.75" customHeight="1">
      <c r="A15" s="131"/>
      <c r="B15" s="221" t="s">
        <v>465</v>
      </c>
      <c r="C15" s="214"/>
      <c r="D15" s="214"/>
      <c r="E15" s="214"/>
    </row>
    <row r="16" ht="15.75" customHeight="1">
      <c r="A16" s="131"/>
      <c r="B16" s="214" t="s">
        <v>469</v>
      </c>
      <c r="C16" s="214"/>
      <c r="D16" s="214"/>
      <c r="E16" s="216" t="b">
        <v>0</v>
      </c>
    </row>
    <row r="17" ht="15.75" customHeight="1">
      <c r="A17" s="131"/>
      <c r="B17" s="214" t="s">
        <v>471</v>
      </c>
      <c r="C17" s="214"/>
      <c r="D17" s="214"/>
      <c r="E17" s="216" t="b">
        <v>0</v>
      </c>
    </row>
    <row r="18" ht="15.75" customHeight="1">
      <c r="A18" s="207"/>
      <c r="B18" s="222" t="s">
        <v>473</v>
      </c>
      <c r="C18" s="222"/>
      <c r="D18" s="222"/>
      <c r="E18" s="223" t="b">
        <v>0</v>
      </c>
    </row>
    <row r="19" ht="15.75" customHeight="1">
      <c r="A19" s="211" t="s">
        <v>476</v>
      </c>
      <c r="B19" s="211" t="s">
        <v>477</v>
      </c>
      <c r="C19" s="212"/>
      <c r="D19" s="212"/>
      <c r="E19" s="212"/>
    </row>
    <row r="20" ht="15.75" customHeight="1">
      <c r="A20" s="131"/>
      <c r="B20" s="201" t="s">
        <v>478</v>
      </c>
      <c r="C20" s="202"/>
      <c r="D20" s="202"/>
      <c r="E20" s="203" t="b">
        <v>1</v>
      </c>
    </row>
    <row r="21" ht="15.75" customHeight="1">
      <c r="A21" s="131"/>
      <c r="B21" s="201" t="s">
        <v>479</v>
      </c>
      <c r="C21" s="202"/>
      <c r="D21" s="224"/>
      <c r="E21" s="203" t="b">
        <v>1</v>
      </c>
    </row>
    <row r="22" ht="15.75" customHeight="1">
      <c r="A22" s="131"/>
      <c r="B22" s="213" t="s">
        <v>480</v>
      </c>
      <c r="C22" s="214"/>
      <c r="D22" s="215">
        <v>45791.0</v>
      </c>
      <c r="E22" s="216" t="b">
        <v>1</v>
      </c>
      <c r="F22" s="114" t="s">
        <v>605</v>
      </c>
    </row>
    <row r="23" ht="15.75" customHeight="1">
      <c r="A23" s="131"/>
      <c r="B23" s="213" t="s">
        <v>481</v>
      </c>
      <c r="C23" s="214"/>
      <c r="D23" s="215">
        <v>45793.0</v>
      </c>
      <c r="E23" s="216" t="b">
        <v>0</v>
      </c>
    </row>
    <row r="24" ht="15.75" customHeight="1">
      <c r="A24" s="131"/>
      <c r="B24" s="201" t="s">
        <v>482</v>
      </c>
      <c r="C24" s="202"/>
      <c r="D24" s="202"/>
      <c r="E24" s="203" t="b">
        <v>1</v>
      </c>
    </row>
    <row r="25" ht="15.75" customHeight="1">
      <c r="A25" s="131"/>
      <c r="B25" s="213" t="s">
        <v>483</v>
      </c>
      <c r="C25" s="214"/>
      <c r="D25" s="214"/>
      <c r="E25" s="216" t="b">
        <v>0</v>
      </c>
    </row>
    <row r="26" ht="15.75" customHeight="1">
      <c r="A26" s="131"/>
      <c r="B26" s="225" t="s">
        <v>484</v>
      </c>
      <c r="C26" s="202"/>
      <c r="D26" s="202"/>
      <c r="E26" s="202"/>
      <c r="F26" s="226">
        <v>25019.0</v>
      </c>
    </row>
    <row r="27" ht="15.75" customHeight="1">
      <c r="A27" s="131"/>
      <c r="B27" s="213" t="s">
        <v>485</v>
      </c>
      <c r="C27" s="214"/>
      <c r="D27" s="214"/>
      <c r="E27" s="216" t="b">
        <v>0</v>
      </c>
    </row>
    <row r="28" ht="15.75" customHeight="1">
      <c r="A28" s="131"/>
      <c r="B28" s="213" t="s">
        <v>486</v>
      </c>
      <c r="C28" s="214"/>
      <c r="D28" s="214"/>
      <c r="E28" s="216" t="b">
        <v>0</v>
      </c>
    </row>
    <row r="29" ht="15.75" customHeight="1">
      <c r="A29" s="131"/>
      <c r="B29" s="201" t="s">
        <v>487</v>
      </c>
      <c r="C29" s="202"/>
      <c r="D29" s="202"/>
      <c r="E29" s="203" t="b">
        <v>1</v>
      </c>
    </row>
    <row r="30" ht="15.75" customHeight="1">
      <c r="A30" s="131"/>
      <c r="B30" s="201" t="s">
        <v>488</v>
      </c>
      <c r="C30" s="202"/>
      <c r="D30" s="202"/>
      <c r="E30" s="203" t="b">
        <v>1</v>
      </c>
    </row>
    <row r="31" ht="15.75" customHeight="1">
      <c r="A31" s="131"/>
      <c r="B31" s="201" t="s">
        <v>489</v>
      </c>
      <c r="C31" s="202"/>
      <c r="D31" s="227">
        <v>45792.0</v>
      </c>
      <c r="E31" s="203" t="b">
        <v>1</v>
      </c>
    </row>
    <row r="32" ht="15.75" customHeight="1">
      <c r="A32" s="131"/>
      <c r="B32" s="201" t="s">
        <v>490</v>
      </c>
      <c r="C32" s="202"/>
      <c r="D32" s="202"/>
      <c r="E32" s="203" t="b">
        <v>1</v>
      </c>
    </row>
    <row r="33" ht="15.75" customHeight="1">
      <c r="A33" s="131"/>
      <c r="B33" s="201" t="s">
        <v>491</v>
      </c>
      <c r="C33" s="202"/>
      <c r="D33" s="202"/>
      <c r="E33" s="203" t="b">
        <v>1</v>
      </c>
    </row>
    <row r="34" ht="15.75" customHeight="1">
      <c r="A34" s="131"/>
      <c r="B34" s="213" t="s">
        <v>492</v>
      </c>
      <c r="C34" s="214"/>
      <c r="D34" s="214"/>
      <c r="E34" s="216" t="b">
        <v>0</v>
      </c>
    </row>
    <row r="35" ht="15.75" customHeight="1">
      <c r="A35" s="131"/>
      <c r="B35" s="201" t="s">
        <v>493</v>
      </c>
      <c r="C35" s="202"/>
      <c r="D35" s="202"/>
      <c r="E35" s="203" t="b">
        <v>1</v>
      </c>
    </row>
    <row r="36" ht="15.75" customHeight="1">
      <c r="A36" s="207"/>
      <c r="B36" s="228" t="s">
        <v>494</v>
      </c>
      <c r="C36" s="222"/>
      <c r="D36" s="229">
        <v>45798.0</v>
      </c>
      <c r="E36" s="223" t="b">
        <v>0</v>
      </c>
    </row>
    <row r="37" ht="15.75" customHeight="1">
      <c r="A37" s="211" t="s">
        <v>496</v>
      </c>
      <c r="B37" s="211" t="s">
        <v>497</v>
      </c>
      <c r="C37" s="212"/>
      <c r="D37" s="212"/>
      <c r="E37" s="212"/>
    </row>
    <row r="38" ht="15.75" customHeight="1">
      <c r="A38" s="131"/>
      <c r="B38" s="201" t="s">
        <v>498</v>
      </c>
      <c r="C38" s="202"/>
      <c r="D38" s="202"/>
      <c r="E38" s="203" t="b">
        <v>1</v>
      </c>
    </row>
    <row r="39" ht="15.75" customHeight="1">
      <c r="A39" s="131"/>
      <c r="B39" s="213" t="s">
        <v>499</v>
      </c>
      <c r="C39" s="214"/>
      <c r="D39" s="214"/>
      <c r="E39" s="216" t="b">
        <v>0</v>
      </c>
    </row>
    <row r="40" ht="15.75" customHeight="1">
      <c r="A40" s="131"/>
      <c r="B40" s="201" t="s">
        <v>501</v>
      </c>
      <c r="C40" s="202"/>
      <c r="D40" s="202"/>
      <c r="E40" s="203" t="b">
        <v>1</v>
      </c>
    </row>
    <row r="41" ht="15.75" customHeight="1">
      <c r="A41" s="131"/>
      <c r="B41" s="201" t="s">
        <v>502</v>
      </c>
      <c r="C41" s="202"/>
      <c r="D41" s="227">
        <v>45797.0</v>
      </c>
      <c r="E41" s="203" t="b">
        <v>1</v>
      </c>
    </row>
    <row r="42" ht="15.75" customHeight="1">
      <c r="A42" s="131"/>
      <c r="B42" s="200" t="s">
        <v>503</v>
      </c>
      <c r="C42" s="131"/>
      <c r="D42" s="131"/>
      <c r="E42" s="131"/>
    </row>
    <row r="43" ht="15.75" customHeight="1">
      <c r="A43" s="207"/>
      <c r="B43" s="228" t="s">
        <v>504</v>
      </c>
      <c r="C43" s="222"/>
      <c r="D43" s="229">
        <v>45792.0</v>
      </c>
      <c r="E43" s="223" t="b">
        <v>0</v>
      </c>
    </row>
    <row r="44" ht="15.75" customHeight="1">
      <c r="A44" s="230" t="s">
        <v>505</v>
      </c>
      <c r="B44" s="231" t="s">
        <v>506</v>
      </c>
      <c r="C44" s="232"/>
      <c r="D44" s="232"/>
      <c r="E44" s="232"/>
    </row>
    <row r="45" ht="15.75" customHeight="1">
      <c r="A45" s="233"/>
      <c r="B45" s="234" t="s">
        <v>507</v>
      </c>
      <c r="C45" s="232"/>
      <c r="D45" s="235">
        <v>45804.0</v>
      </c>
      <c r="E45" s="216" t="b">
        <v>1</v>
      </c>
    </row>
    <row r="46" ht="15.75" customHeight="1">
      <c r="A46" s="128"/>
      <c r="B46" s="213" t="s">
        <v>508</v>
      </c>
      <c r="C46" s="214"/>
      <c r="D46" s="215">
        <v>45805.0</v>
      </c>
      <c r="E46" s="216" t="b">
        <v>0</v>
      </c>
    </row>
    <row r="47" ht="15.75" customHeight="1">
      <c r="A47" s="128"/>
      <c r="B47" s="213" t="s">
        <v>509</v>
      </c>
      <c r="C47" s="214"/>
      <c r="D47" s="215">
        <v>45805.0</v>
      </c>
      <c r="E47" s="216" t="b">
        <v>0</v>
      </c>
    </row>
    <row r="48" ht="15.75" customHeight="1">
      <c r="A48" s="128"/>
      <c r="B48" s="213" t="s">
        <v>511</v>
      </c>
      <c r="C48" s="214"/>
      <c r="D48" s="214"/>
      <c r="E48" s="216" t="b">
        <v>0</v>
      </c>
      <c r="F48" s="114" t="s">
        <v>606</v>
      </c>
    </row>
    <row r="49" ht="15.75" customHeight="1">
      <c r="A49" s="128"/>
      <c r="B49" s="213" t="s">
        <v>512</v>
      </c>
      <c r="C49" s="214"/>
      <c r="D49" s="214"/>
      <c r="E49" s="216" t="b">
        <v>0</v>
      </c>
    </row>
    <row r="50" ht="15.75" customHeight="1">
      <c r="A50" s="128"/>
      <c r="B50" s="213" t="s">
        <v>513</v>
      </c>
      <c r="C50" s="214"/>
      <c r="D50" s="214"/>
      <c r="E50" s="216" t="b">
        <v>0</v>
      </c>
    </row>
    <row r="51" ht="15.75" customHeight="1">
      <c r="A51" s="236"/>
      <c r="B51" s="237" t="s">
        <v>515</v>
      </c>
      <c r="C51" s="238"/>
      <c r="D51" s="239">
        <v>45806.0</v>
      </c>
      <c r="E51" s="240" t="b">
        <v>0</v>
      </c>
    </row>
    <row r="52" ht="15.75" customHeight="1">
      <c r="A52" s="230" t="s">
        <v>516</v>
      </c>
      <c r="B52" s="231" t="s">
        <v>517</v>
      </c>
      <c r="C52" s="232"/>
      <c r="D52" s="232"/>
      <c r="E52" s="232"/>
    </row>
    <row r="53" ht="15.75" customHeight="1">
      <c r="A53" s="128"/>
      <c r="B53" s="213" t="s">
        <v>518</v>
      </c>
      <c r="C53" s="214"/>
      <c r="D53" s="214"/>
      <c r="E53" s="216" t="b">
        <v>0</v>
      </c>
    </row>
    <row r="54" ht="15.75" customHeight="1">
      <c r="A54" s="128"/>
      <c r="B54" s="213" t="s">
        <v>519</v>
      </c>
      <c r="C54" s="214"/>
      <c r="D54" s="214"/>
      <c r="E54" s="216" t="b">
        <v>0</v>
      </c>
    </row>
    <row r="55" ht="15.75" customHeight="1">
      <c r="A55" s="236"/>
      <c r="B55" s="228" t="s">
        <v>520</v>
      </c>
      <c r="C55" s="222"/>
      <c r="D55" s="222"/>
      <c r="E55" s="223" t="b">
        <v>0</v>
      </c>
    </row>
    <row r="56" ht="15.75" customHeight="1">
      <c r="A56" s="211" t="s">
        <v>521</v>
      </c>
      <c r="B56" s="211" t="s">
        <v>522</v>
      </c>
      <c r="C56" s="212"/>
      <c r="D56" s="212"/>
      <c r="E56" s="212"/>
    </row>
    <row r="57" ht="15.75" customHeight="1">
      <c r="A57" s="207"/>
      <c r="B57" s="208" t="s">
        <v>523</v>
      </c>
      <c r="C57" s="209"/>
      <c r="D57" s="209"/>
      <c r="E57" s="210" t="b">
        <v>1</v>
      </c>
    </row>
    <row r="58" ht="15.75" customHeight="1">
      <c r="A58" s="211" t="s">
        <v>524</v>
      </c>
      <c r="B58" s="211" t="s">
        <v>525</v>
      </c>
      <c r="C58" s="212"/>
      <c r="D58" s="212"/>
      <c r="E58" s="212"/>
    </row>
    <row r="59" ht="15.75" customHeight="1">
      <c r="A59" s="131"/>
      <c r="B59" s="201" t="s">
        <v>526</v>
      </c>
      <c r="C59" s="202"/>
      <c r="D59" s="202"/>
      <c r="E59" s="203" t="b">
        <v>1</v>
      </c>
    </row>
    <row r="60" ht="15.75" customHeight="1">
      <c r="A60" s="131"/>
      <c r="B60" s="213" t="s">
        <v>527</v>
      </c>
      <c r="C60" s="214"/>
      <c r="D60" s="214"/>
      <c r="E60" s="216" t="b">
        <v>0</v>
      </c>
    </row>
    <row r="61" ht="15.75" customHeight="1">
      <c r="A61" s="131"/>
      <c r="B61" s="213" t="s">
        <v>528</v>
      </c>
      <c r="C61" s="214"/>
      <c r="D61" s="214"/>
      <c r="E61" s="216" t="b">
        <v>0</v>
      </c>
    </row>
    <row r="62" ht="15.75" customHeight="1">
      <c r="A62" s="241"/>
      <c r="B62" s="242" t="s">
        <v>529</v>
      </c>
      <c r="C62" s="243"/>
      <c r="D62" s="243"/>
      <c r="E62" s="223" t="b">
        <v>0</v>
      </c>
    </row>
    <row r="63" ht="15.75" customHeight="1">
      <c r="A63" s="230" t="s">
        <v>530</v>
      </c>
      <c r="B63" s="230" t="s">
        <v>531</v>
      </c>
      <c r="C63" s="233"/>
      <c r="D63" s="233"/>
      <c r="E63" s="233"/>
    </row>
    <row r="64" ht="15.75" customHeight="1">
      <c r="A64" s="128"/>
      <c r="B64" s="201" t="s">
        <v>532</v>
      </c>
      <c r="C64" s="202"/>
      <c r="D64" s="202"/>
      <c r="E64" s="203" t="b">
        <v>1</v>
      </c>
    </row>
    <row r="65" ht="15.75" customHeight="1">
      <c r="A65" s="128"/>
      <c r="B65" s="225" t="s">
        <v>533</v>
      </c>
      <c r="C65" s="202"/>
      <c r="D65" s="202"/>
      <c r="E65" s="202"/>
    </row>
    <row r="66" ht="15.75" customHeight="1">
      <c r="A66" s="128"/>
      <c r="B66" s="201" t="s">
        <v>534</v>
      </c>
      <c r="C66" s="202"/>
      <c r="D66" s="202"/>
      <c r="E66" s="203" t="b">
        <v>1</v>
      </c>
    </row>
    <row r="67" ht="15.75" customHeight="1">
      <c r="A67" s="128"/>
      <c r="B67" s="201" t="s">
        <v>535</v>
      </c>
      <c r="C67" s="202"/>
      <c r="D67" s="202"/>
      <c r="E67" s="203" t="b">
        <v>1</v>
      </c>
    </row>
    <row r="68" ht="15.75" customHeight="1">
      <c r="A68" s="128"/>
      <c r="B68" s="201" t="s">
        <v>536</v>
      </c>
      <c r="C68" s="202"/>
      <c r="D68" s="202"/>
      <c r="E68" s="203" t="b">
        <v>1</v>
      </c>
    </row>
    <row r="69" ht="15.75" customHeight="1">
      <c r="A69" s="128"/>
      <c r="B69" s="244" t="s">
        <v>537</v>
      </c>
      <c r="C69" s="128"/>
      <c r="D69" s="128"/>
      <c r="E69" s="128"/>
    </row>
    <row r="70" ht="15.75" customHeight="1">
      <c r="A70" s="128"/>
      <c r="B70" s="201" t="s">
        <v>538</v>
      </c>
      <c r="C70" s="202"/>
      <c r="D70" s="202"/>
      <c r="E70" s="203" t="b">
        <v>1</v>
      </c>
      <c r="F70" s="114" t="s">
        <v>539</v>
      </c>
    </row>
    <row r="71" ht="15.75" customHeight="1">
      <c r="A71" s="128"/>
      <c r="B71" s="213" t="s">
        <v>540</v>
      </c>
      <c r="C71" s="214"/>
      <c r="D71" s="214"/>
      <c r="E71" s="216" t="b">
        <v>0</v>
      </c>
    </row>
    <row r="72" ht="15.75" customHeight="1">
      <c r="A72" s="128"/>
      <c r="B72" s="213" t="s">
        <v>541</v>
      </c>
      <c r="C72" s="214"/>
      <c r="D72" s="214"/>
      <c r="E72" s="216" t="b">
        <v>0</v>
      </c>
    </row>
    <row r="73" ht="15.75" customHeight="1">
      <c r="A73" s="128"/>
      <c r="B73" s="213" t="s">
        <v>543</v>
      </c>
      <c r="C73" s="214"/>
      <c r="D73" s="214"/>
      <c r="E73" s="216" t="b">
        <v>0</v>
      </c>
    </row>
    <row r="74" ht="15.75" customHeight="1">
      <c r="A74" s="128"/>
      <c r="B74" s="213" t="s">
        <v>544</v>
      </c>
      <c r="C74" s="214"/>
      <c r="D74" s="214"/>
      <c r="E74" s="216" t="b">
        <v>0</v>
      </c>
    </row>
    <row r="75" ht="15.75" customHeight="1">
      <c r="A75" s="128"/>
      <c r="B75" s="201" t="s">
        <v>545</v>
      </c>
      <c r="C75" s="202"/>
      <c r="D75" s="202"/>
      <c r="E75" s="203" t="b">
        <v>1</v>
      </c>
    </row>
    <row r="76" ht="15.75" customHeight="1">
      <c r="A76" s="128"/>
      <c r="B76" s="201" t="s">
        <v>546</v>
      </c>
      <c r="C76" s="202"/>
      <c r="D76" s="202"/>
      <c r="E76" s="203" t="b">
        <v>1</v>
      </c>
    </row>
    <row r="77" ht="15.75" customHeight="1">
      <c r="A77" s="236"/>
      <c r="B77" s="228" t="s">
        <v>547</v>
      </c>
      <c r="C77" s="222"/>
      <c r="D77" s="222"/>
      <c r="E77" s="223" t="b">
        <v>0</v>
      </c>
      <c r="F77" s="114" t="s">
        <v>548</v>
      </c>
    </row>
    <row r="78" ht="15.75" customHeight="1">
      <c r="A78" s="211" t="s">
        <v>549</v>
      </c>
      <c r="B78" s="231" t="s">
        <v>550</v>
      </c>
      <c r="C78" s="232"/>
      <c r="D78" s="232"/>
      <c r="E78" s="232"/>
    </row>
    <row r="79" ht="15.75" customHeight="1">
      <c r="A79" s="131"/>
      <c r="B79" s="213" t="s">
        <v>551</v>
      </c>
      <c r="C79" s="214"/>
      <c r="D79" s="214"/>
      <c r="E79" s="216" t="b">
        <v>0</v>
      </c>
    </row>
    <row r="80" ht="15.75" customHeight="1">
      <c r="A80" s="131"/>
      <c r="B80" s="213" t="s">
        <v>552</v>
      </c>
      <c r="C80" s="214"/>
      <c r="D80" s="214"/>
      <c r="E80" s="216" t="b">
        <v>0</v>
      </c>
    </row>
    <row r="81" ht="15.75" customHeight="1">
      <c r="A81" s="131"/>
      <c r="B81" s="213" t="s">
        <v>553</v>
      </c>
      <c r="C81" s="214"/>
      <c r="D81" s="214"/>
      <c r="E81" s="216" t="b">
        <v>0</v>
      </c>
    </row>
    <row r="82" ht="15.75" customHeight="1">
      <c r="A82" s="131"/>
      <c r="B82" s="213" t="s">
        <v>554</v>
      </c>
      <c r="C82" s="214"/>
      <c r="D82" s="214"/>
      <c r="E82" s="216" t="b">
        <v>0</v>
      </c>
    </row>
    <row r="83" ht="15.75" customHeight="1">
      <c r="A83" s="131"/>
      <c r="B83" s="213" t="s">
        <v>555</v>
      </c>
      <c r="C83" s="214"/>
      <c r="D83" s="214"/>
      <c r="E83" s="216" t="b">
        <v>0</v>
      </c>
    </row>
    <row r="84" ht="15.75" customHeight="1">
      <c r="A84" s="131"/>
      <c r="B84" s="213" t="s">
        <v>556</v>
      </c>
      <c r="C84" s="214"/>
      <c r="D84" s="214"/>
      <c r="E84" s="216" t="b">
        <v>0</v>
      </c>
    </row>
    <row r="85" ht="15.75" customHeight="1">
      <c r="A85" s="131"/>
      <c r="B85" s="213" t="s">
        <v>557</v>
      </c>
      <c r="C85" s="214"/>
      <c r="D85" s="214"/>
      <c r="E85" s="216" t="b">
        <v>0</v>
      </c>
    </row>
    <row r="86" ht="15.75" customHeight="1">
      <c r="A86" s="131"/>
      <c r="B86" s="213" t="s">
        <v>558</v>
      </c>
      <c r="C86" s="214"/>
      <c r="D86" s="214"/>
      <c r="E86" s="216" t="b">
        <v>0</v>
      </c>
    </row>
    <row r="87" ht="15.75" customHeight="1">
      <c r="A87" s="131"/>
      <c r="B87" s="213" t="s">
        <v>559</v>
      </c>
      <c r="C87" s="214"/>
      <c r="D87" s="214"/>
      <c r="E87" s="216" t="b">
        <v>0</v>
      </c>
    </row>
    <row r="88" ht="15.75" customHeight="1">
      <c r="A88" s="131"/>
      <c r="B88" s="221" t="s">
        <v>560</v>
      </c>
      <c r="C88" s="214"/>
      <c r="D88" s="214"/>
      <c r="E88" s="214"/>
    </row>
    <row r="89" ht="15.75" customHeight="1">
      <c r="A89" s="131"/>
      <c r="B89" s="213" t="s">
        <v>561</v>
      </c>
      <c r="C89" s="214"/>
      <c r="D89" s="214"/>
      <c r="E89" s="216" t="b">
        <v>0</v>
      </c>
    </row>
    <row r="90" ht="15.75" customHeight="1">
      <c r="A90" s="131"/>
      <c r="B90" s="213" t="s">
        <v>562</v>
      </c>
      <c r="C90" s="214"/>
      <c r="D90" s="214"/>
      <c r="E90" s="216" t="b">
        <v>0</v>
      </c>
    </row>
    <row r="91" ht="15.75" customHeight="1">
      <c r="A91" s="131"/>
      <c r="B91" s="213" t="s">
        <v>563</v>
      </c>
      <c r="C91" s="214"/>
      <c r="D91" s="214"/>
      <c r="E91" s="216" t="b">
        <v>0</v>
      </c>
    </row>
    <row r="92" ht="15.75" customHeight="1">
      <c r="A92" s="131"/>
      <c r="B92" s="213" t="s">
        <v>564</v>
      </c>
      <c r="C92" s="214"/>
      <c r="D92" s="214"/>
      <c r="E92" s="216" t="b">
        <v>0</v>
      </c>
    </row>
    <row r="93" ht="15.75" customHeight="1">
      <c r="A93" s="131"/>
      <c r="B93" s="213" t="s">
        <v>565</v>
      </c>
      <c r="C93" s="214"/>
      <c r="D93" s="214"/>
      <c r="E93" s="216" t="b">
        <v>0</v>
      </c>
    </row>
    <row r="94" ht="15.75" customHeight="1">
      <c r="A94" s="207"/>
      <c r="B94" s="228" t="s">
        <v>566</v>
      </c>
      <c r="C94" s="222"/>
      <c r="D94" s="222"/>
      <c r="E94" s="223" t="b">
        <v>0</v>
      </c>
    </row>
    <row r="95" ht="15.75" customHeight="1">
      <c r="A95" s="211" t="s">
        <v>567</v>
      </c>
      <c r="B95" s="211" t="s">
        <v>568</v>
      </c>
      <c r="C95" s="212"/>
      <c r="D95" s="212"/>
      <c r="E95" s="212"/>
    </row>
    <row r="96" ht="15.75" customHeight="1">
      <c r="A96" s="131"/>
      <c r="B96" s="201" t="s">
        <v>478</v>
      </c>
      <c r="C96" s="202"/>
      <c r="D96" s="202"/>
      <c r="E96" s="203" t="b">
        <v>1</v>
      </c>
    </row>
    <row r="97" ht="15.75" customHeight="1">
      <c r="A97" s="131"/>
      <c r="B97" s="201" t="s">
        <v>479</v>
      </c>
      <c r="C97" s="202"/>
      <c r="D97" s="202"/>
      <c r="E97" s="203" t="b">
        <v>1</v>
      </c>
    </row>
    <row r="98" ht="15.75" customHeight="1">
      <c r="A98" s="131"/>
      <c r="B98" s="201" t="s">
        <v>480</v>
      </c>
      <c r="C98" s="202"/>
      <c r="D98" s="202"/>
      <c r="E98" s="203" t="b">
        <v>1</v>
      </c>
    </row>
    <row r="99" ht="15.75" customHeight="1">
      <c r="A99" s="131"/>
      <c r="B99" s="213" t="s">
        <v>481</v>
      </c>
      <c r="C99" s="214"/>
      <c r="D99" s="214"/>
      <c r="E99" s="216" t="b">
        <v>0</v>
      </c>
    </row>
    <row r="100" ht="15.75" customHeight="1">
      <c r="A100" s="131"/>
      <c r="B100" s="201" t="s">
        <v>482</v>
      </c>
      <c r="C100" s="202"/>
      <c r="D100" s="202"/>
      <c r="E100" s="203" t="b">
        <v>1</v>
      </c>
    </row>
    <row r="101" ht="15.75" customHeight="1">
      <c r="A101" s="131"/>
      <c r="B101" s="213" t="s">
        <v>483</v>
      </c>
      <c r="C101" s="214"/>
      <c r="D101" s="214"/>
      <c r="E101" s="216" t="b">
        <v>0</v>
      </c>
    </row>
    <row r="102" ht="15.75" customHeight="1">
      <c r="A102" s="131"/>
      <c r="B102" s="200" t="s">
        <v>569</v>
      </c>
      <c r="C102" s="131"/>
      <c r="D102" s="131"/>
      <c r="E102" s="131"/>
    </row>
    <row r="103" ht="15.75" customHeight="1">
      <c r="A103" s="131"/>
      <c r="B103" s="201" t="s">
        <v>487</v>
      </c>
      <c r="C103" s="202"/>
      <c r="D103" s="202"/>
      <c r="E103" s="203" t="b">
        <v>1</v>
      </c>
    </row>
    <row r="104" ht="15.75" customHeight="1">
      <c r="A104" s="131"/>
      <c r="B104" s="201" t="s">
        <v>488</v>
      </c>
      <c r="C104" s="202"/>
      <c r="D104" s="202"/>
      <c r="E104" s="203" t="b">
        <v>1</v>
      </c>
    </row>
    <row r="105" ht="15.75" customHeight="1">
      <c r="A105" s="207"/>
      <c r="B105" s="208" t="s">
        <v>570</v>
      </c>
      <c r="C105" s="209"/>
      <c r="D105" s="209"/>
      <c r="E105" s="210" t="b">
        <v>1</v>
      </c>
    </row>
    <row r="106" ht="15.75" customHeight="1">
      <c r="A106" s="211" t="s">
        <v>571</v>
      </c>
      <c r="B106" s="211" t="s">
        <v>572</v>
      </c>
      <c r="C106" s="212"/>
      <c r="D106" s="212"/>
      <c r="E106" s="212"/>
    </row>
    <row r="107" ht="15.75" customHeight="1">
      <c r="A107" s="200" t="s">
        <v>573</v>
      </c>
      <c r="B107" s="201" t="s">
        <v>574</v>
      </c>
      <c r="C107" s="202"/>
      <c r="D107" s="202"/>
      <c r="E107" s="203" t="b">
        <v>1</v>
      </c>
    </row>
    <row r="108" ht="15.75" customHeight="1">
      <c r="A108" s="131"/>
      <c r="B108" s="213" t="s">
        <v>575</v>
      </c>
      <c r="C108" s="214"/>
      <c r="D108" s="214"/>
      <c r="E108" s="216" t="b">
        <v>0</v>
      </c>
    </row>
    <row r="109" ht="15.75" customHeight="1">
      <c r="A109" s="131"/>
      <c r="B109" s="213" t="s">
        <v>576</v>
      </c>
      <c r="C109" s="214"/>
      <c r="D109" s="214"/>
      <c r="E109" s="216" t="b">
        <v>0</v>
      </c>
    </row>
    <row r="110" ht="15.75" customHeight="1">
      <c r="A110" s="131"/>
      <c r="B110" s="213" t="s">
        <v>577</v>
      </c>
      <c r="C110" s="214"/>
      <c r="D110" s="214"/>
      <c r="E110" s="216" t="b">
        <v>0</v>
      </c>
    </row>
    <row r="111" ht="15.75" customHeight="1">
      <c r="A111" s="207"/>
      <c r="B111" s="228" t="s">
        <v>578</v>
      </c>
      <c r="C111" s="222"/>
      <c r="D111" s="222"/>
      <c r="E111" s="223" t="b">
        <v>0</v>
      </c>
    </row>
    <row r="112" ht="15.75" customHeight="1">
      <c r="A112" s="211" t="s">
        <v>579</v>
      </c>
      <c r="B112" s="211" t="s">
        <v>580</v>
      </c>
      <c r="C112" s="212"/>
      <c r="D112" s="212"/>
      <c r="E112" s="212"/>
    </row>
    <row r="113" ht="15.75" customHeight="1">
      <c r="A113" s="131"/>
      <c r="B113" s="213" t="s">
        <v>581</v>
      </c>
      <c r="C113" s="214"/>
      <c r="D113" s="214"/>
      <c r="E113" s="216" t="b">
        <v>0</v>
      </c>
    </row>
    <row r="114" ht="15.75" customHeight="1">
      <c r="A114" s="131"/>
      <c r="B114" s="213" t="s">
        <v>582</v>
      </c>
      <c r="C114" s="214"/>
      <c r="D114" s="214"/>
      <c r="E114" s="216" t="b">
        <v>0</v>
      </c>
    </row>
    <row r="115" ht="15.75" customHeight="1">
      <c r="A115" s="207"/>
      <c r="B115" s="228" t="s">
        <v>583</v>
      </c>
      <c r="C115" s="222"/>
      <c r="D115" s="222"/>
      <c r="E115" s="223" t="b">
        <v>0</v>
      </c>
    </row>
    <row r="116" ht="15.75" customHeight="1">
      <c r="A116" s="245" t="s">
        <v>607</v>
      </c>
      <c r="B116" s="245" t="s">
        <v>608</v>
      </c>
      <c r="C116" s="246"/>
      <c r="D116" s="246"/>
      <c r="E116" s="247" t="b">
        <v>0</v>
      </c>
    </row>
    <row r="117" ht="15.75" customHeight="1">
      <c r="A117" s="131"/>
      <c r="B117" s="131"/>
      <c r="C117" s="131"/>
      <c r="D117" s="131"/>
      <c r="E117" s="131"/>
    </row>
    <row r="118" ht="15.75" customHeight="1">
      <c r="A118" s="131"/>
      <c r="B118" s="131"/>
      <c r="C118" s="131"/>
      <c r="D118" s="131"/>
      <c r="E118" s="131"/>
    </row>
    <row r="119" ht="15.75" customHeight="1">
      <c r="A119" s="248">
        <v>94.0</v>
      </c>
      <c r="B119" s="6"/>
      <c r="C119" s="6"/>
      <c r="D119" s="6"/>
      <c r="E119" s="248">
        <v>30.0</v>
      </c>
    </row>
    <row r="120" ht="15.75" customHeight="1"/>
    <row r="121" ht="15.75" customHeight="1"/>
    <row r="122" ht="15.75" customHeight="1">
      <c r="A122" s="114" t="s">
        <v>609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5.0"/>
    <col customWidth="1" min="3" max="3" width="10.38"/>
    <col customWidth="1" min="4" max="4" width="9.13"/>
    <col customWidth="1" min="5" max="5" width="10.38"/>
    <col customWidth="1" min="6" max="6" width="12.63"/>
  </cols>
  <sheetData>
    <row r="1" ht="15.75" customHeight="1">
      <c r="A1" s="249" t="s">
        <v>2</v>
      </c>
      <c r="B1" s="249" t="s">
        <v>3</v>
      </c>
      <c r="C1" s="249" t="s">
        <v>4</v>
      </c>
      <c r="D1" s="249" t="s">
        <v>5</v>
      </c>
      <c r="E1" s="250" t="s">
        <v>12</v>
      </c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</row>
    <row r="2" ht="15.75" customHeight="1">
      <c r="A2" s="252" t="s">
        <v>610</v>
      </c>
      <c r="B2" s="253" t="s">
        <v>465</v>
      </c>
      <c r="C2" s="254"/>
      <c r="D2" s="254"/>
      <c r="E2" s="254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</row>
    <row r="3" ht="15.75" customHeight="1">
      <c r="A3" s="255"/>
      <c r="B3" s="254" t="s">
        <v>469</v>
      </c>
      <c r="C3" s="254"/>
      <c r="D3" s="254"/>
      <c r="E3" s="256" t="b">
        <v>0</v>
      </c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</row>
    <row r="4" ht="15.75" customHeight="1">
      <c r="A4" s="255"/>
      <c r="B4" s="254" t="s">
        <v>471</v>
      </c>
      <c r="C4" s="254"/>
      <c r="D4" s="254"/>
      <c r="E4" s="256" t="b">
        <v>0</v>
      </c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</row>
    <row r="5" ht="15.75" customHeight="1">
      <c r="A5" s="255"/>
      <c r="B5" s="254" t="s">
        <v>473</v>
      </c>
      <c r="C5" s="254"/>
      <c r="D5" s="254"/>
      <c r="E5" s="256" t="b">
        <v>0</v>
      </c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ht="15.75" customHeight="1">
      <c r="A6" s="122"/>
      <c r="B6" s="255" t="s">
        <v>611</v>
      </c>
      <c r="C6" s="122"/>
      <c r="D6" s="122"/>
      <c r="E6" s="256" t="b">
        <v>0</v>
      </c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</row>
    <row r="7" ht="15.75" customHeight="1">
      <c r="A7" s="122"/>
      <c r="B7" s="122"/>
      <c r="C7" s="122"/>
      <c r="D7" s="122"/>
      <c r="E7" s="122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 ht="15.75" customHeight="1">
      <c r="A8" s="253" t="s">
        <v>612</v>
      </c>
      <c r="B8" s="253" t="s">
        <v>477</v>
      </c>
      <c r="C8" s="255"/>
      <c r="D8" s="255"/>
      <c r="E8" s="255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</row>
    <row r="9" ht="15.75" customHeight="1">
      <c r="A9" s="255"/>
      <c r="B9" s="255" t="s">
        <v>613</v>
      </c>
      <c r="C9" s="255"/>
      <c r="D9" s="255"/>
      <c r="E9" s="256" t="b">
        <v>0</v>
      </c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</row>
    <row r="10" ht="15.75" customHeight="1">
      <c r="A10" s="252" t="s">
        <v>614</v>
      </c>
      <c r="B10" s="252" t="s">
        <v>615</v>
      </c>
      <c r="C10" s="255"/>
      <c r="D10" s="255"/>
      <c r="E10" s="255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</row>
    <row r="11" ht="15.75" customHeight="1">
      <c r="A11" s="255"/>
      <c r="B11" s="257" t="s">
        <v>616</v>
      </c>
      <c r="C11" s="257"/>
      <c r="D11" s="257"/>
      <c r="E11" s="258" t="b">
        <v>1</v>
      </c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</row>
    <row r="12" ht="15.75" customHeight="1">
      <c r="A12" s="255"/>
      <c r="B12" s="257" t="s">
        <v>617</v>
      </c>
      <c r="C12" s="257"/>
      <c r="D12" s="257"/>
      <c r="E12" s="258" t="b">
        <v>1</v>
      </c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 ht="15.75" customHeight="1">
      <c r="A13" s="255"/>
      <c r="B13" s="257" t="s">
        <v>618</v>
      </c>
      <c r="C13" s="257"/>
      <c r="D13" s="257"/>
      <c r="E13" s="258" t="b">
        <v>1</v>
      </c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</row>
    <row r="14" ht="15.75" customHeight="1">
      <c r="A14" s="252" t="s">
        <v>619</v>
      </c>
      <c r="B14" s="252" t="s">
        <v>620</v>
      </c>
      <c r="C14" s="255"/>
      <c r="D14" s="255"/>
      <c r="E14" s="256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 ht="15.75" customHeight="1">
      <c r="A15" s="255"/>
      <c r="B15" s="255" t="s">
        <v>621</v>
      </c>
      <c r="C15" s="255"/>
      <c r="D15" s="255"/>
      <c r="E15" s="256" t="b">
        <v>0</v>
      </c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 ht="15.75" customHeight="1">
      <c r="A16" s="255"/>
      <c r="B16" s="255" t="s">
        <v>622</v>
      </c>
      <c r="C16" s="255"/>
      <c r="D16" s="255"/>
      <c r="E16" s="256" t="b">
        <v>0</v>
      </c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 ht="15.75" customHeight="1">
      <c r="A17" s="255"/>
      <c r="B17" s="255" t="s">
        <v>623</v>
      </c>
      <c r="C17" s="255"/>
      <c r="D17" s="255"/>
      <c r="E17" s="256" t="b">
        <v>0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 ht="15.75" customHeight="1">
      <c r="A18" s="122"/>
      <c r="B18" s="252" t="s">
        <v>624</v>
      </c>
      <c r="C18" s="122"/>
      <c r="D18" s="122"/>
      <c r="E18" s="122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</row>
    <row r="19" ht="15.75" customHeight="1">
      <c r="A19" s="259"/>
      <c r="B19" s="260" t="s">
        <v>625</v>
      </c>
      <c r="C19" s="259"/>
      <c r="D19" s="259"/>
      <c r="E19" s="259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</row>
    <row r="20" ht="15.75" customHeight="1">
      <c r="A20" s="261" t="s">
        <v>503</v>
      </c>
      <c r="B20" s="262"/>
      <c r="C20" s="262"/>
      <c r="D20" s="262"/>
      <c r="E20" s="122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 ht="15.75" customHeight="1">
      <c r="A21" s="122"/>
      <c r="B21" s="263" t="s">
        <v>504</v>
      </c>
      <c r="C21" s="263"/>
      <c r="D21" s="264">
        <v>45792.0</v>
      </c>
      <c r="E21" s="265" t="b">
        <v>0</v>
      </c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</row>
    <row r="22" ht="15.75" customHeight="1">
      <c r="A22" s="266"/>
      <c r="B22" s="263" t="s">
        <v>463</v>
      </c>
      <c r="C22" s="263"/>
      <c r="D22" s="264">
        <v>45799.0</v>
      </c>
      <c r="E22" s="265" t="b">
        <v>0</v>
      </c>
      <c r="F22" s="136" t="s">
        <v>464</v>
      </c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</row>
    <row r="23" ht="15.75" customHeight="1">
      <c r="A23" s="266"/>
      <c r="B23" s="263" t="s">
        <v>626</v>
      </c>
      <c r="C23" s="263"/>
      <c r="D23" s="264">
        <v>45791.0</v>
      </c>
      <c r="E23" s="265" t="b">
        <v>0</v>
      </c>
      <c r="F23" s="136" t="s">
        <v>605</v>
      </c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</row>
    <row r="24" ht="15.75" customHeight="1">
      <c r="A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</row>
    <row r="25" ht="15.75" customHeight="1">
      <c r="A25" s="251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</row>
    <row r="26" ht="15.75" customHeight="1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  <row r="27" ht="15.75" customHeight="1">
      <c r="A27" s="251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</row>
    <row r="28" ht="15.75" customHeight="1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</row>
    <row r="29" ht="15.75" customHeight="1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</row>
    <row r="30" ht="15.75" customHeight="1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</row>
    <row r="31" ht="15.75" customHeight="1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</row>
    <row r="32" ht="15.75" customHeight="1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 ht="15.75" customHeight="1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 ht="15.75" customHeight="1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</row>
    <row r="35" ht="15.75" customHeight="1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</row>
    <row r="36" ht="15.75" customHeight="1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</row>
    <row r="37" ht="15.75" customHeight="1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</row>
    <row r="38" ht="15.75" customHeight="1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</row>
    <row r="39" ht="15.75" customHeight="1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</row>
    <row r="40" ht="15.75" customHeight="1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 ht="15.75" customHeight="1">
      <c r="A41" s="251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</row>
    <row r="42" ht="15.75" customHeight="1">
      <c r="A42" s="251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</row>
    <row r="43" ht="15.75" customHeight="1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</row>
    <row r="44" ht="15.75" customHeight="1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 ht="15.75" customHeight="1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 ht="15.75" customHeight="1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 ht="15.75" customHeight="1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 ht="15.75" customHeight="1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 ht="15.75" customHeight="1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 ht="15.75" customHeight="1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 ht="15.75" customHeight="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 ht="15.75" customHeight="1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 ht="15.75" customHeight="1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 ht="15.75" customHeight="1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</row>
    <row r="55" ht="15.75" customHeight="1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 ht="15.75" customHeight="1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</row>
    <row r="57" ht="15.75" customHeight="1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 ht="15.75" customHeight="1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</row>
    <row r="59" ht="15.75" customHeight="1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</row>
    <row r="60" ht="15.75" customHeight="1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</row>
    <row r="61" ht="15.75" customHeight="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</row>
    <row r="62" ht="15.75" customHeight="1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</row>
    <row r="63" ht="15.75" customHeight="1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</row>
    <row r="64" ht="15.75" customHeight="1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</row>
    <row r="65" ht="15.75" customHeight="1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 ht="15.75" customHeight="1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</row>
    <row r="67" ht="15.75" customHeight="1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</row>
    <row r="68" ht="15.75" customHeight="1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</row>
    <row r="69" ht="15.75" customHeight="1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</row>
    <row r="70" ht="15.75" customHeight="1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</row>
    <row r="71" ht="15.75" customHeight="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</row>
    <row r="72" ht="15.75" customHeight="1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</row>
    <row r="73" ht="15.75" customHeight="1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</row>
    <row r="74" ht="15.75" customHeight="1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</row>
    <row r="75" ht="15.75" customHeight="1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</row>
    <row r="76" ht="15.75" customHeight="1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</row>
    <row r="77" ht="15.75" customHeight="1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</row>
    <row r="78" ht="15.75" customHeight="1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</row>
    <row r="79" ht="15.75" customHeight="1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 ht="15.75" customHeight="1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</row>
    <row r="81" ht="15.75" customHeight="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</row>
    <row r="82" ht="15.75" customHeight="1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</row>
    <row r="83" ht="15.75" customHeight="1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</row>
    <row r="84" ht="15.75" customHeight="1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</row>
    <row r="85" ht="15.75" customHeight="1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</row>
    <row r="86" ht="15.75" customHeight="1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</row>
    <row r="87" ht="15.75" customHeight="1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</row>
    <row r="88" ht="15.75" customHeight="1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</row>
    <row r="89" ht="15.75" customHeight="1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</row>
    <row r="90" ht="15.75" customHeight="1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</row>
    <row r="91" ht="15.75" customHeight="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</row>
    <row r="92" ht="15.75" customHeight="1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</row>
    <row r="93" ht="15.75" customHeight="1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</row>
    <row r="94" ht="15.75" customHeight="1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</row>
    <row r="95" ht="15.75" customHeight="1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</row>
    <row r="96" ht="15.75" customHeight="1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</row>
    <row r="97" ht="15.75" customHeight="1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</row>
    <row r="98" ht="15.75" customHeight="1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</row>
    <row r="99" ht="15.75" customHeight="1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</row>
    <row r="100" ht="15.75" customHeight="1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</row>
    <row r="101" ht="15.75" customHeight="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</row>
    <row r="102" ht="15.75" customHeight="1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</row>
    <row r="103" ht="15.75" customHeight="1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</row>
    <row r="104" ht="15.75" customHeight="1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</row>
    <row r="105" ht="15.75" customHeight="1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</row>
    <row r="106" ht="15.75" customHeight="1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</row>
    <row r="107" ht="15.75" customHeight="1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</row>
    <row r="108" ht="15.75" customHeight="1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</row>
    <row r="109" ht="15.75" customHeight="1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</row>
    <row r="110" ht="15.75" customHeight="1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</row>
    <row r="111" ht="15.75" customHeight="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</row>
    <row r="112" ht="15.75" customHeight="1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</row>
    <row r="113" ht="15.75" customHeight="1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</row>
    <row r="114" ht="15.75" customHeight="1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</row>
    <row r="115" ht="15.75" customHeight="1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</row>
    <row r="116" ht="15.75" customHeight="1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</row>
    <row r="117" ht="15.75" customHeight="1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</row>
    <row r="118" ht="15.75" customHeight="1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</row>
    <row r="119" ht="15.75" customHeight="1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</row>
    <row r="120" ht="15.75" customHeight="1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</row>
    <row r="121" ht="15.75" customHeight="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</row>
    <row r="122" ht="15.75" customHeight="1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</row>
    <row r="123" ht="15.75" customHeight="1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</row>
    <row r="124" ht="15.75" customHeight="1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</row>
    <row r="125" ht="15.75" customHeight="1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</row>
    <row r="126" ht="15.75" customHeight="1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</row>
    <row r="127" ht="15.75" customHeight="1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</row>
    <row r="128" ht="15.75" customHeight="1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</row>
    <row r="129" ht="15.75" customHeight="1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</row>
    <row r="130" ht="15.75" customHeight="1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</row>
    <row r="131" ht="15.75" customHeight="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</row>
    <row r="132" ht="15.75" customHeight="1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</row>
    <row r="133" ht="15.75" customHeight="1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</row>
    <row r="134" ht="15.75" customHeight="1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</row>
    <row r="135" ht="15.75" customHeight="1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</row>
    <row r="136" ht="15.75" customHeight="1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</row>
    <row r="137" ht="15.75" customHeight="1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</row>
    <row r="138" ht="15.75" customHeight="1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</row>
    <row r="139" ht="15.75" customHeight="1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</row>
    <row r="140" ht="15.75" customHeight="1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</row>
    <row r="141" ht="15.75" customHeight="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</row>
    <row r="142" ht="15.75" customHeight="1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</row>
    <row r="143" ht="15.75" customHeight="1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</row>
    <row r="144" ht="15.75" customHeight="1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</row>
    <row r="145" ht="15.75" customHeight="1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</row>
    <row r="146" ht="15.75" customHeight="1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</row>
    <row r="147" ht="15.75" customHeight="1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</row>
    <row r="148" ht="15.75" customHeight="1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</row>
    <row r="149" ht="15.75" customHeight="1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</row>
    <row r="150" ht="15.75" customHeight="1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</row>
    <row r="151" ht="15.75" customHeight="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</row>
    <row r="152" ht="15.75" customHeight="1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</row>
    <row r="153" ht="15.75" customHeight="1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</row>
    <row r="154" ht="15.75" customHeight="1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</row>
    <row r="155" ht="15.75" customHeight="1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</row>
    <row r="156" ht="15.75" customHeight="1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</row>
    <row r="157" ht="15.75" customHeight="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</row>
    <row r="158" ht="15.75" customHeight="1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</row>
    <row r="159" ht="15.75" customHeight="1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</row>
    <row r="160" ht="15.75" customHeight="1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</row>
    <row r="161" ht="15.75" customHeight="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</row>
    <row r="162" ht="15.75" customHeight="1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</row>
    <row r="163" ht="15.75" customHeight="1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</row>
    <row r="164" ht="15.75" customHeight="1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</row>
    <row r="165" ht="15.75" customHeight="1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</row>
    <row r="166" ht="15.75" customHeight="1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</row>
    <row r="167" ht="15.75" customHeight="1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</row>
    <row r="168" ht="15.75" customHeight="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</row>
    <row r="169" ht="15.75" customHeight="1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</row>
    <row r="170" ht="15.75" customHeight="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</row>
    <row r="171" ht="15.75" customHeight="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</row>
    <row r="172" ht="15.75" customHeight="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</row>
    <row r="173" ht="15.75" customHeight="1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</row>
    <row r="174" ht="15.75" customHeight="1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</row>
    <row r="175" ht="15.75" customHeight="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</row>
    <row r="176" ht="15.75" customHeight="1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</row>
    <row r="177" ht="15.75" customHeight="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</row>
    <row r="178" ht="15.75" customHeight="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</row>
    <row r="179" ht="15.75" customHeight="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</row>
    <row r="180" ht="15.75" customHeight="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</row>
    <row r="181" ht="15.75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</row>
    <row r="182" ht="15.75" customHeight="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</row>
    <row r="183" ht="15.75" customHeight="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</row>
    <row r="184" ht="15.75" customHeight="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</row>
    <row r="185" ht="15.75" customHeight="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</row>
    <row r="186" ht="15.7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</row>
    <row r="187" ht="15.7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</row>
    <row r="188" ht="15.7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</row>
    <row r="189" ht="15.7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</row>
    <row r="190" ht="15.7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</row>
    <row r="191" ht="15.7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</row>
    <row r="192" ht="15.7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</row>
    <row r="193" ht="15.7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</row>
    <row r="194" ht="15.7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</row>
    <row r="195" ht="15.7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</row>
    <row r="196" ht="15.7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</row>
    <row r="197" ht="15.7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</row>
    <row r="198" ht="15.7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</row>
    <row r="199" ht="15.7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</row>
    <row r="200" ht="15.7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</row>
    <row r="201" ht="15.7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</row>
    <row r="202" ht="15.7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</row>
    <row r="203" ht="15.7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</row>
    <row r="204" ht="15.7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</row>
    <row r="205" ht="15.7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</row>
    <row r="206" ht="15.7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</row>
    <row r="207" ht="15.7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</row>
    <row r="208" ht="15.7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</row>
    <row r="209" ht="15.7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</row>
    <row r="210" ht="15.7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</row>
    <row r="211" ht="15.7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</row>
    <row r="212" ht="15.7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75"/>
    <col customWidth="1" min="3" max="6" width="12.63"/>
  </cols>
  <sheetData>
    <row r="1" ht="15.75" customHeight="1">
      <c r="A1" s="180" t="s">
        <v>0</v>
      </c>
      <c r="B1" s="181"/>
      <c r="C1" s="182"/>
      <c r="D1" s="182"/>
      <c r="E1" s="183">
        <f>COUNTIF(E5:E308,"P3")</f>
        <v>61</v>
      </c>
      <c r="F1" s="183">
        <f t="shared" ref="F1:G1" si="1">COUNTIF(F5:F308,TRUE)</f>
        <v>0</v>
      </c>
      <c r="G1" s="183">
        <f t="shared" si="1"/>
        <v>0</v>
      </c>
      <c r="H1" s="182"/>
    </row>
    <row r="2" ht="15.75" customHeight="1">
      <c r="A2" s="184" t="s">
        <v>2</v>
      </c>
      <c r="B2" s="184" t="s">
        <v>3</v>
      </c>
      <c r="C2" s="184" t="s">
        <v>4</v>
      </c>
      <c r="D2" s="184" t="s">
        <v>5</v>
      </c>
      <c r="E2" s="184" t="s">
        <v>6</v>
      </c>
      <c r="F2" s="184" t="s">
        <v>12</v>
      </c>
      <c r="G2" s="184" t="s">
        <v>8</v>
      </c>
      <c r="H2" s="184" t="s">
        <v>9</v>
      </c>
    </row>
    <row r="3" ht="15.75" customHeight="1">
      <c r="A3" s="12" t="s">
        <v>32</v>
      </c>
      <c r="B3" s="11" t="s">
        <v>74</v>
      </c>
      <c r="C3" s="3"/>
      <c r="D3" s="3"/>
      <c r="E3" s="267" t="s">
        <v>296</v>
      </c>
      <c r="F3" s="18" t="b">
        <v>0</v>
      </c>
      <c r="G3" s="18" t="b">
        <v>0</v>
      </c>
      <c r="H3" s="19" t="s">
        <v>30</v>
      </c>
    </row>
    <row r="4" ht="15.75" customHeight="1">
      <c r="A4" s="182"/>
      <c r="B4" s="182"/>
      <c r="C4" s="182"/>
      <c r="D4" s="182"/>
      <c r="E4" s="182"/>
      <c r="F4" s="182"/>
      <c r="G4" s="182"/>
      <c r="H4" s="182"/>
    </row>
    <row r="5" ht="15.75" customHeight="1">
      <c r="A5" s="268" t="s">
        <v>165</v>
      </c>
      <c r="B5" s="269" t="s">
        <v>167</v>
      </c>
      <c r="C5" s="182"/>
      <c r="D5" s="182"/>
      <c r="E5" s="267" t="s">
        <v>296</v>
      </c>
      <c r="F5" s="188" t="b">
        <v>0</v>
      </c>
      <c r="G5" s="188" t="b">
        <v>0</v>
      </c>
      <c r="H5" s="189" t="s">
        <v>30</v>
      </c>
      <c r="I5" s="270" t="s">
        <v>627</v>
      </c>
    </row>
    <row r="6" ht="15.75" customHeight="1">
      <c r="A6" s="182"/>
      <c r="B6" s="269" t="s">
        <v>168</v>
      </c>
      <c r="C6" s="182"/>
      <c r="D6" s="182"/>
      <c r="E6" s="267" t="s">
        <v>296</v>
      </c>
      <c r="F6" s="188" t="b">
        <v>0</v>
      </c>
      <c r="G6" s="188" t="b">
        <v>0</v>
      </c>
      <c r="H6" s="189" t="s">
        <v>30</v>
      </c>
    </row>
    <row r="7" ht="15.75" customHeight="1">
      <c r="A7" s="182"/>
      <c r="B7" s="271" t="s">
        <v>169</v>
      </c>
      <c r="C7" s="182"/>
      <c r="D7" s="182"/>
      <c r="E7" s="267" t="s">
        <v>296</v>
      </c>
      <c r="F7" s="188" t="b">
        <v>0</v>
      </c>
      <c r="G7" s="188" t="b">
        <v>0</v>
      </c>
      <c r="H7" s="189" t="s">
        <v>30</v>
      </c>
    </row>
    <row r="8" ht="15.75" customHeight="1">
      <c r="A8" s="182"/>
      <c r="B8" s="271" t="s">
        <v>170</v>
      </c>
      <c r="C8" s="182"/>
      <c r="D8" s="182"/>
      <c r="E8" s="267" t="s">
        <v>296</v>
      </c>
      <c r="F8" s="188" t="b">
        <v>0</v>
      </c>
      <c r="G8" s="188" t="b">
        <v>0</v>
      </c>
      <c r="H8" s="189" t="s">
        <v>30</v>
      </c>
    </row>
    <row r="9" ht="15.75" customHeight="1">
      <c r="A9" s="182"/>
      <c r="B9" s="271" t="s">
        <v>171</v>
      </c>
      <c r="C9" s="182"/>
      <c r="D9" s="182"/>
      <c r="E9" s="267" t="s">
        <v>296</v>
      </c>
      <c r="F9" s="188" t="b">
        <v>0</v>
      </c>
      <c r="G9" s="188" t="b">
        <v>0</v>
      </c>
      <c r="H9" s="189" t="s">
        <v>30</v>
      </c>
    </row>
    <row r="10" ht="15.75" customHeight="1">
      <c r="A10" s="182"/>
      <c r="B10" s="271" t="s">
        <v>42</v>
      </c>
      <c r="C10" s="182"/>
      <c r="D10" s="182"/>
      <c r="E10" s="267" t="s">
        <v>296</v>
      </c>
      <c r="F10" s="188" t="b">
        <v>0</v>
      </c>
      <c r="G10" s="188" t="b">
        <v>0</v>
      </c>
      <c r="H10" s="189" t="s">
        <v>30</v>
      </c>
    </row>
    <row r="11" ht="15.75" customHeight="1">
      <c r="A11" s="182"/>
      <c r="B11" s="271" t="s">
        <v>172</v>
      </c>
      <c r="C11" s="182"/>
      <c r="D11" s="182"/>
      <c r="E11" s="267" t="s">
        <v>296</v>
      </c>
      <c r="F11" s="188" t="b">
        <v>0</v>
      </c>
      <c r="G11" s="188" t="b">
        <v>0</v>
      </c>
      <c r="H11" s="189" t="s">
        <v>30</v>
      </c>
    </row>
    <row r="12" ht="15.75" customHeight="1">
      <c r="A12" s="182"/>
      <c r="B12" s="271" t="s">
        <v>54</v>
      </c>
      <c r="C12" s="182"/>
      <c r="D12" s="182"/>
      <c r="E12" s="267" t="s">
        <v>296</v>
      </c>
      <c r="F12" s="188" t="b">
        <v>0</v>
      </c>
      <c r="G12" s="188" t="b">
        <v>0</v>
      </c>
      <c r="H12" s="189" t="s">
        <v>30</v>
      </c>
    </row>
    <row r="13" ht="15.75" customHeight="1">
      <c r="A13" s="182"/>
      <c r="B13" s="269" t="s">
        <v>46</v>
      </c>
      <c r="C13" s="182"/>
      <c r="D13" s="182"/>
      <c r="E13" s="267" t="s">
        <v>296</v>
      </c>
      <c r="F13" s="188" t="b">
        <v>0</v>
      </c>
      <c r="G13" s="188" t="b">
        <v>0</v>
      </c>
      <c r="H13" s="189" t="s">
        <v>30</v>
      </c>
    </row>
    <row r="14" ht="15.75" customHeight="1">
      <c r="A14" s="182"/>
      <c r="B14" s="269" t="s">
        <v>173</v>
      </c>
      <c r="C14" s="182"/>
      <c r="D14" s="182"/>
      <c r="E14" s="267" t="s">
        <v>296</v>
      </c>
      <c r="F14" s="188" t="b">
        <v>0</v>
      </c>
      <c r="G14" s="188" t="b">
        <v>0</v>
      </c>
      <c r="H14" s="189" t="s">
        <v>30</v>
      </c>
    </row>
    <row r="15" ht="15.75" customHeight="1">
      <c r="A15" s="182"/>
      <c r="B15" s="269" t="s">
        <v>55</v>
      </c>
      <c r="C15" s="182"/>
      <c r="D15" s="182"/>
      <c r="E15" s="267" t="s">
        <v>296</v>
      </c>
      <c r="F15" s="188" t="b">
        <v>0</v>
      </c>
      <c r="G15" s="188" t="b">
        <v>0</v>
      </c>
      <c r="H15" s="189" t="s">
        <v>30</v>
      </c>
    </row>
    <row r="16" ht="15.75" customHeight="1">
      <c r="A16" s="182"/>
      <c r="B16" s="269" t="s">
        <v>174</v>
      </c>
      <c r="C16" s="182"/>
      <c r="D16" s="182"/>
      <c r="E16" s="267" t="s">
        <v>296</v>
      </c>
      <c r="F16" s="188" t="b">
        <v>0</v>
      </c>
      <c r="G16" s="188" t="b">
        <v>0</v>
      </c>
      <c r="H16" s="189" t="s">
        <v>30</v>
      </c>
    </row>
    <row r="17" ht="15.75" customHeight="1">
      <c r="A17" s="182"/>
      <c r="B17" s="269" t="s">
        <v>47</v>
      </c>
      <c r="C17" s="182"/>
      <c r="D17" s="182"/>
      <c r="E17" s="267" t="s">
        <v>296</v>
      </c>
      <c r="F17" s="188" t="b">
        <v>0</v>
      </c>
      <c r="G17" s="188" t="b">
        <v>0</v>
      </c>
      <c r="H17" s="189" t="s">
        <v>30</v>
      </c>
    </row>
    <row r="18" ht="15.75" customHeight="1">
      <c r="A18" s="182"/>
      <c r="B18" s="269" t="s">
        <v>175</v>
      </c>
      <c r="C18" s="182"/>
      <c r="D18" s="182"/>
      <c r="E18" s="267" t="s">
        <v>296</v>
      </c>
      <c r="F18" s="188" t="b">
        <v>0</v>
      </c>
      <c r="G18" s="188" t="b">
        <v>0</v>
      </c>
      <c r="H18" s="189" t="s">
        <v>30</v>
      </c>
    </row>
    <row r="19" ht="15.75" customHeight="1">
      <c r="A19" s="182"/>
      <c r="B19" s="269" t="s">
        <v>176</v>
      </c>
      <c r="C19" s="182"/>
      <c r="D19" s="182"/>
      <c r="E19" s="267" t="s">
        <v>296</v>
      </c>
      <c r="F19" s="188" t="b">
        <v>0</v>
      </c>
      <c r="G19" s="188" t="b">
        <v>0</v>
      </c>
      <c r="H19" s="189" t="s">
        <v>30</v>
      </c>
    </row>
    <row r="20" ht="15.75" customHeight="1">
      <c r="A20" s="182"/>
      <c r="B20" s="269" t="s">
        <v>58</v>
      </c>
      <c r="C20" s="182"/>
      <c r="D20" s="182"/>
      <c r="E20" s="267" t="s">
        <v>296</v>
      </c>
      <c r="F20" s="188" t="b">
        <v>0</v>
      </c>
      <c r="G20" s="188" t="b">
        <v>0</v>
      </c>
      <c r="H20" s="189" t="s">
        <v>30</v>
      </c>
    </row>
    <row r="21" ht="15.75" customHeight="1">
      <c r="A21" s="182"/>
      <c r="B21" s="269" t="s">
        <v>59</v>
      </c>
      <c r="C21" s="182"/>
      <c r="D21" s="182"/>
      <c r="E21" s="267" t="s">
        <v>296</v>
      </c>
      <c r="F21" s="188" t="b">
        <v>0</v>
      </c>
      <c r="G21" s="188" t="b">
        <v>0</v>
      </c>
      <c r="H21" s="189" t="s">
        <v>30</v>
      </c>
    </row>
    <row r="22" ht="15.75" customHeight="1">
      <c r="A22" s="182"/>
      <c r="B22" s="269" t="s">
        <v>60</v>
      </c>
      <c r="C22" s="182"/>
      <c r="D22" s="182"/>
      <c r="E22" s="267" t="s">
        <v>296</v>
      </c>
      <c r="F22" s="188" t="b">
        <v>0</v>
      </c>
      <c r="G22" s="188" t="b">
        <v>0</v>
      </c>
      <c r="H22" s="189" t="s">
        <v>30</v>
      </c>
    </row>
    <row r="23" ht="15.75" customHeight="1">
      <c r="A23" s="182"/>
      <c r="B23" s="269" t="s">
        <v>61</v>
      </c>
      <c r="C23" s="182"/>
      <c r="D23" s="182"/>
      <c r="E23" s="267" t="s">
        <v>296</v>
      </c>
      <c r="F23" s="188" t="b">
        <v>0</v>
      </c>
      <c r="G23" s="188" t="b">
        <v>0</v>
      </c>
      <c r="H23" s="189" t="s">
        <v>30</v>
      </c>
    </row>
    <row r="24" ht="15.75" customHeight="1">
      <c r="A24" s="182"/>
      <c r="B24" s="269" t="s">
        <v>64</v>
      </c>
      <c r="C24" s="182"/>
      <c r="D24" s="182"/>
      <c r="E24" s="267" t="s">
        <v>296</v>
      </c>
      <c r="F24" s="188" t="b">
        <v>0</v>
      </c>
      <c r="G24" s="188" t="b">
        <v>0</v>
      </c>
      <c r="H24" s="189" t="s">
        <v>30</v>
      </c>
    </row>
    <row r="25" ht="15.75" customHeight="1">
      <c r="A25" s="182"/>
      <c r="B25" s="269" t="s">
        <v>65</v>
      </c>
      <c r="C25" s="182"/>
      <c r="D25" s="182"/>
      <c r="E25" s="267" t="s">
        <v>296</v>
      </c>
      <c r="F25" s="188" t="b">
        <v>0</v>
      </c>
      <c r="G25" s="188" t="b">
        <v>0</v>
      </c>
      <c r="H25" s="189" t="s">
        <v>30</v>
      </c>
    </row>
    <row r="26" ht="15.75" customHeight="1">
      <c r="A26" s="182"/>
      <c r="B26" s="269" t="s">
        <v>66</v>
      </c>
      <c r="C26" s="182"/>
      <c r="D26" s="182"/>
      <c r="E26" s="267" t="s">
        <v>296</v>
      </c>
      <c r="F26" s="188" t="b">
        <v>0</v>
      </c>
      <c r="G26" s="188" t="b">
        <v>0</v>
      </c>
      <c r="H26" s="189" t="s">
        <v>30</v>
      </c>
    </row>
    <row r="27" ht="15.75" customHeight="1">
      <c r="A27" s="182"/>
      <c r="B27" s="269" t="s">
        <v>67</v>
      </c>
      <c r="C27" s="182"/>
      <c r="D27" s="182"/>
      <c r="E27" s="267" t="s">
        <v>296</v>
      </c>
      <c r="F27" s="188" t="b">
        <v>0</v>
      </c>
      <c r="G27" s="188" t="b">
        <v>0</v>
      </c>
      <c r="H27" s="189" t="s">
        <v>30</v>
      </c>
    </row>
    <row r="28" ht="15.75" customHeight="1">
      <c r="A28" s="182"/>
      <c r="B28" s="269" t="s">
        <v>68</v>
      </c>
      <c r="C28" s="182"/>
      <c r="D28" s="182"/>
      <c r="E28" s="267" t="s">
        <v>296</v>
      </c>
      <c r="F28" s="188" t="b">
        <v>0</v>
      </c>
      <c r="G28" s="188" t="b">
        <v>0</v>
      </c>
      <c r="H28" s="189" t="s">
        <v>30</v>
      </c>
    </row>
    <row r="29" ht="15.75" customHeight="1">
      <c r="A29" s="182"/>
      <c r="B29" s="269" t="s">
        <v>69</v>
      </c>
      <c r="C29" s="182"/>
      <c r="D29" s="182"/>
      <c r="E29" s="267" t="s">
        <v>296</v>
      </c>
      <c r="F29" s="188" t="b">
        <v>0</v>
      </c>
      <c r="G29" s="188" t="b">
        <v>0</v>
      </c>
      <c r="H29" s="189" t="s">
        <v>30</v>
      </c>
    </row>
    <row r="30" ht="15.75" customHeight="1">
      <c r="A30" s="182"/>
      <c r="B30" s="269" t="s">
        <v>70</v>
      </c>
      <c r="C30" s="182"/>
      <c r="D30" s="182"/>
      <c r="E30" s="267" t="s">
        <v>296</v>
      </c>
      <c r="F30" s="188" t="b">
        <v>0</v>
      </c>
      <c r="G30" s="188" t="b">
        <v>0</v>
      </c>
      <c r="H30" s="189" t="s">
        <v>30</v>
      </c>
    </row>
    <row r="31" ht="15.75" customHeight="1">
      <c r="A31" s="182"/>
      <c r="B31" s="269" t="s">
        <v>71</v>
      </c>
      <c r="C31" s="182"/>
      <c r="D31" s="182"/>
      <c r="E31" s="267" t="s">
        <v>296</v>
      </c>
      <c r="F31" s="188" t="b">
        <v>0</v>
      </c>
      <c r="G31" s="188" t="b">
        <v>0</v>
      </c>
      <c r="H31" s="189" t="s">
        <v>30</v>
      </c>
    </row>
    <row r="32" ht="15.75" customHeight="1">
      <c r="A32" s="182"/>
      <c r="B32" s="269" t="s">
        <v>72</v>
      </c>
      <c r="C32" s="182"/>
      <c r="D32" s="182"/>
      <c r="E32" s="267" t="s">
        <v>296</v>
      </c>
      <c r="F32" s="188" t="b">
        <v>0</v>
      </c>
      <c r="G32" s="188" t="b">
        <v>0</v>
      </c>
      <c r="H32" s="189" t="s">
        <v>30</v>
      </c>
    </row>
    <row r="33" ht="15.75" customHeight="1">
      <c r="A33" s="182"/>
      <c r="B33" s="269" t="s">
        <v>62</v>
      </c>
      <c r="C33" s="182"/>
      <c r="D33" s="182"/>
      <c r="E33" s="267" t="s">
        <v>296</v>
      </c>
      <c r="F33" s="188" t="b">
        <v>0</v>
      </c>
      <c r="G33" s="188" t="b">
        <v>0</v>
      </c>
      <c r="H33" s="189" t="s">
        <v>30</v>
      </c>
    </row>
    <row r="34" ht="15.75" customHeight="1">
      <c r="A34" s="182"/>
      <c r="B34" s="269" t="s">
        <v>63</v>
      </c>
      <c r="C34" s="182"/>
      <c r="D34" s="182"/>
      <c r="E34" s="267" t="s">
        <v>296</v>
      </c>
      <c r="F34" s="188" t="b">
        <v>0</v>
      </c>
      <c r="G34" s="188" t="b">
        <v>0</v>
      </c>
      <c r="H34" s="189" t="s">
        <v>30</v>
      </c>
    </row>
    <row r="35" ht="15.75" customHeight="1">
      <c r="A35" s="182"/>
      <c r="B35" s="269" t="s">
        <v>177</v>
      </c>
      <c r="C35" s="182"/>
      <c r="D35" s="182"/>
      <c r="E35" s="267" t="s">
        <v>296</v>
      </c>
      <c r="F35" s="188" t="b">
        <v>0</v>
      </c>
      <c r="G35" s="188" t="b">
        <v>0</v>
      </c>
      <c r="H35" s="189" t="s">
        <v>30</v>
      </c>
    </row>
    <row r="36" ht="15.75" customHeight="1">
      <c r="A36" s="182"/>
      <c r="B36" s="269" t="s">
        <v>178</v>
      </c>
      <c r="C36" s="192"/>
      <c r="D36" s="182"/>
      <c r="E36" s="267" t="s">
        <v>296</v>
      </c>
      <c r="F36" s="188" t="b">
        <v>0</v>
      </c>
      <c r="G36" s="188" t="b">
        <v>0</v>
      </c>
      <c r="H36" s="189" t="s">
        <v>30</v>
      </c>
    </row>
    <row r="37" ht="15.75" customHeight="1">
      <c r="A37" s="182"/>
      <c r="B37" s="269" t="s">
        <v>77</v>
      </c>
      <c r="C37" s="182"/>
      <c r="D37" s="182"/>
      <c r="E37" s="267" t="s">
        <v>296</v>
      </c>
      <c r="F37" s="188" t="b">
        <v>0</v>
      </c>
      <c r="G37" s="188" t="b">
        <v>0</v>
      </c>
      <c r="H37" s="189" t="s">
        <v>30</v>
      </c>
    </row>
    <row r="38" ht="15.75" customHeight="1">
      <c r="A38" s="182"/>
      <c r="B38" s="269" t="s">
        <v>78</v>
      </c>
      <c r="C38" s="182"/>
      <c r="D38" s="182"/>
      <c r="E38" s="267" t="s">
        <v>296</v>
      </c>
      <c r="F38" s="188" t="b">
        <v>0</v>
      </c>
      <c r="G38" s="188" t="b">
        <v>0</v>
      </c>
      <c r="H38" s="189" t="s">
        <v>30</v>
      </c>
    </row>
    <row r="39" ht="15.75" customHeight="1">
      <c r="A39" s="182"/>
      <c r="B39" s="269" t="s">
        <v>79</v>
      </c>
      <c r="C39" s="182"/>
      <c r="D39" s="182"/>
      <c r="E39" s="267" t="s">
        <v>296</v>
      </c>
      <c r="F39" s="188" t="b">
        <v>0</v>
      </c>
      <c r="G39" s="188" t="b">
        <v>0</v>
      </c>
      <c r="H39" s="189" t="s">
        <v>30</v>
      </c>
    </row>
    <row r="40" ht="15.75" customHeight="1">
      <c r="A40" s="182"/>
      <c r="B40" s="269" t="s">
        <v>80</v>
      </c>
      <c r="C40" s="182"/>
      <c r="D40" s="182"/>
      <c r="E40" s="267" t="s">
        <v>296</v>
      </c>
      <c r="F40" s="188" t="b">
        <v>0</v>
      </c>
      <c r="G40" s="188" t="b">
        <v>0</v>
      </c>
      <c r="H40" s="189" t="s">
        <v>30</v>
      </c>
    </row>
    <row r="41" ht="15.75" customHeight="1">
      <c r="A41" s="182"/>
      <c r="B41" s="269" t="s">
        <v>81</v>
      </c>
      <c r="C41" s="182"/>
      <c r="D41" s="182"/>
      <c r="E41" s="267" t="s">
        <v>296</v>
      </c>
      <c r="F41" s="188" t="b">
        <v>0</v>
      </c>
      <c r="G41" s="188" t="b">
        <v>0</v>
      </c>
      <c r="H41" s="189" t="s">
        <v>30</v>
      </c>
    </row>
    <row r="42" ht="15.75" customHeight="1">
      <c r="A42" s="182"/>
      <c r="B42" s="269" t="s">
        <v>82</v>
      </c>
      <c r="C42" s="182"/>
      <c r="D42" s="182"/>
      <c r="E42" s="267" t="s">
        <v>296</v>
      </c>
      <c r="F42" s="188" t="b">
        <v>0</v>
      </c>
      <c r="G42" s="188" t="b">
        <v>0</v>
      </c>
      <c r="H42" s="189" t="s">
        <v>30</v>
      </c>
    </row>
    <row r="43" ht="15.75" customHeight="1">
      <c r="A43" s="182"/>
      <c r="B43" s="269" t="s">
        <v>83</v>
      </c>
      <c r="C43" s="182"/>
      <c r="D43" s="182"/>
      <c r="E43" s="267" t="s">
        <v>296</v>
      </c>
      <c r="F43" s="188" t="b">
        <v>0</v>
      </c>
      <c r="G43" s="188" t="b">
        <v>0</v>
      </c>
      <c r="H43" s="189" t="s">
        <v>30</v>
      </c>
    </row>
    <row r="44" ht="15.75" customHeight="1">
      <c r="A44" s="182"/>
      <c r="B44" s="269" t="s">
        <v>84</v>
      </c>
      <c r="C44" s="182"/>
      <c r="D44" s="182"/>
      <c r="E44" s="267" t="s">
        <v>296</v>
      </c>
      <c r="F44" s="188" t="b">
        <v>0</v>
      </c>
      <c r="G44" s="188" t="b">
        <v>0</v>
      </c>
      <c r="H44" s="189" t="s">
        <v>30</v>
      </c>
    </row>
    <row r="45" ht="15.75" customHeight="1">
      <c r="A45" s="182"/>
      <c r="B45" s="269" t="s">
        <v>85</v>
      </c>
      <c r="C45" s="182"/>
      <c r="D45" s="182"/>
      <c r="E45" s="267" t="s">
        <v>296</v>
      </c>
      <c r="F45" s="188" t="b">
        <v>0</v>
      </c>
      <c r="G45" s="188" t="b">
        <v>0</v>
      </c>
      <c r="H45" s="189" t="s">
        <v>30</v>
      </c>
    </row>
    <row r="46" ht="15.75" customHeight="1">
      <c r="A46" s="182"/>
      <c r="B46" s="269" t="s">
        <v>179</v>
      </c>
      <c r="C46" s="182"/>
      <c r="D46" s="182"/>
      <c r="E46" s="267" t="s">
        <v>296</v>
      </c>
      <c r="F46" s="188" t="b">
        <v>0</v>
      </c>
      <c r="G46" s="188" t="b">
        <v>0</v>
      </c>
      <c r="H46" s="189" t="s">
        <v>30</v>
      </c>
    </row>
    <row r="47" ht="15.75" customHeight="1">
      <c r="A47" s="182"/>
      <c r="B47" s="269" t="s">
        <v>180</v>
      </c>
      <c r="C47" s="182"/>
      <c r="D47" s="182"/>
      <c r="E47" s="267" t="s">
        <v>296</v>
      </c>
      <c r="F47" s="188" t="b">
        <v>0</v>
      </c>
      <c r="G47" s="188" t="b">
        <v>0</v>
      </c>
      <c r="H47" s="189" t="s">
        <v>30</v>
      </c>
    </row>
    <row r="48" ht="15.75" customHeight="1">
      <c r="A48" s="182"/>
      <c r="B48" s="269" t="s">
        <v>88</v>
      </c>
      <c r="C48" s="182"/>
      <c r="D48" s="182"/>
      <c r="E48" s="267" t="s">
        <v>296</v>
      </c>
      <c r="F48" s="188" t="b">
        <v>0</v>
      </c>
      <c r="G48" s="188" t="b">
        <v>0</v>
      </c>
      <c r="H48" s="189" t="s">
        <v>30</v>
      </c>
    </row>
    <row r="49" ht="15.75" customHeight="1">
      <c r="A49" s="182"/>
      <c r="B49" s="269" t="s">
        <v>89</v>
      </c>
      <c r="C49" s="182"/>
      <c r="D49" s="182"/>
      <c r="E49" s="267" t="s">
        <v>296</v>
      </c>
      <c r="F49" s="188" t="b">
        <v>0</v>
      </c>
      <c r="G49" s="188" t="b">
        <v>0</v>
      </c>
      <c r="H49" s="189" t="s">
        <v>30</v>
      </c>
    </row>
    <row r="50" ht="15.75" customHeight="1">
      <c r="A50" s="182"/>
      <c r="B50" s="269" t="s">
        <v>181</v>
      </c>
      <c r="C50" s="182"/>
      <c r="D50" s="182"/>
      <c r="E50" s="267" t="s">
        <v>296</v>
      </c>
      <c r="F50" s="182"/>
      <c r="G50" s="182"/>
      <c r="H50" s="189" t="s">
        <v>30</v>
      </c>
    </row>
    <row r="51" ht="15.75" customHeight="1">
      <c r="A51" s="182"/>
      <c r="B51" s="182"/>
      <c r="C51" s="182"/>
      <c r="D51" s="182"/>
      <c r="E51" s="182"/>
      <c r="F51" s="182"/>
      <c r="G51" s="182"/>
      <c r="H51" s="182"/>
    </row>
    <row r="52" ht="15.75" customHeight="1">
      <c r="A52" s="185" t="s">
        <v>182</v>
      </c>
      <c r="B52" s="186" t="s">
        <v>183</v>
      </c>
      <c r="C52" s="192"/>
      <c r="D52" s="182"/>
      <c r="E52" s="267" t="s">
        <v>296</v>
      </c>
      <c r="F52" s="188" t="b">
        <v>0</v>
      </c>
      <c r="G52" s="188" t="b">
        <v>0</v>
      </c>
      <c r="H52" s="189" t="s">
        <v>30</v>
      </c>
    </row>
    <row r="53" ht="15.75" customHeight="1">
      <c r="A53" s="182"/>
      <c r="B53" s="186" t="s">
        <v>187</v>
      </c>
      <c r="C53" s="192"/>
      <c r="D53" s="182"/>
      <c r="E53" s="267" t="s">
        <v>296</v>
      </c>
      <c r="F53" s="188" t="b">
        <v>0</v>
      </c>
      <c r="G53" s="188" t="b">
        <v>0</v>
      </c>
      <c r="H53" s="189" t="s">
        <v>30</v>
      </c>
    </row>
    <row r="54" ht="15.75" customHeight="1">
      <c r="A54" s="182"/>
      <c r="B54" s="6"/>
      <c r="C54" s="6"/>
      <c r="D54" s="6"/>
      <c r="E54" s="6"/>
      <c r="F54" s="6"/>
      <c r="G54" s="6"/>
      <c r="H54" s="6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</row>
    <row r="56" ht="15.75" customHeight="1">
      <c r="A56" s="185" t="s">
        <v>210</v>
      </c>
      <c r="B56" s="186" t="s">
        <v>628</v>
      </c>
      <c r="C56" s="192"/>
      <c r="D56" s="182"/>
      <c r="E56" s="267" t="s">
        <v>296</v>
      </c>
      <c r="F56" s="188" t="b">
        <v>0</v>
      </c>
      <c r="G56" s="188" t="b">
        <v>0</v>
      </c>
      <c r="H56" s="189" t="s">
        <v>30</v>
      </c>
    </row>
    <row r="57" ht="15.75" customHeight="1">
      <c r="A57" s="182"/>
      <c r="B57" s="186" t="s">
        <v>214</v>
      </c>
      <c r="C57" s="182"/>
      <c r="D57" s="182"/>
      <c r="E57" s="267" t="s">
        <v>296</v>
      </c>
      <c r="F57" s="188" t="b">
        <v>0</v>
      </c>
      <c r="G57" s="188" t="b">
        <v>0</v>
      </c>
      <c r="H57" s="189" t="s">
        <v>30</v>
      </c>
    </row>
    <row r="58" ht="15.75" customHeight="1">
      <c r="A58" s="182"/>
      <c r="B58" s="186" t="s">
        <v>215</v>
      </c>
      <c r="C58" s="182"/>
      <c r="D58" s="182"/>
      <c r="E58" s="192"/>
      <c r="F58" s="192"/>
      <c r="G58" s="192"/>
      <c r="H58" s="192"/>
    </row>
    <row r="59" ht="15.75" customHeight="1">
      <c r="A59" s="182"/>
      <c r="B59" s="186" t="s">
        <v>216</v>
      </c>
      <c r="C59" s="182"/>
      <c r="D59" s="182"/>
      <c r="E59" s="267" t="s">
        <v>296</v>
      </c>
      <c r="F59" s="188" t="b">
        <v>0</v>
      </c>
      <c r="G59" s="188" t="b">
        <v>0</v>
      </c>
      <c r="H59" s="189" t="s">
        <v>30</v>
      </c>
    </row>
    <row r="60" ht="15.75" customHeight="1">
      <c r="A60" s="182"/>
      <c r="B60" s="186" t="s">
        <v>217</v>
      </c>
      <c r="C60" s="182"/>
      <c r="D60" s="182"/>
      <c r="E60" s="267" t="s">
        <v>296</v>
      </c>
      <c r="F60" s="188" t="b">
        <v>0</v>
      </c>
      <c r="G60" s="188" t="b">
        <v>0</v>
      </c>
      <c r="H60" s="189" t="s">
        <v>30</v>
      </c>
    </row>
    <row r="61" ht="15.75" customHeight="1">
      <c r="A61" s="182"/>
      <c r="B61" s="186" t="s">
        <v>218</v>
      </c>
      <c r="C61" s="182"/>
      <c r="D61" s="182"/>
      <c r="E61" s="192"/>
      <c r="F61" s="192"/>
      <c r="G61" s="192"/>
      <c r="H61" s="192"/>
    </row>
    <row r="62" ht="15.75" customHeight="1">
      <c r="A62" s="182"/>
      <c r="B62" s="186" t="s">
        <v>219</v>
      </c>
      <c r="C62" s="182"/>
      <c r="D62" s="182"/>
      <c r="E62" s="267" t="s">
        <v>296</v>
      </c>
      <c r="F62" s="188" t="b">
        <v>0</v>
      </c>
      <c r="G62" s="188" t="b">
        <v>0</v>
      </c>
      <c r="H62" s="189" t="s">
        <v>30</v>
      </c>
    </row>
    <row r="63" ht="15.75" customHeight="1">
      <c r="A63" s="182"/>
      <c r="B63" s="186" t="s">
        <v>220</v>
      </c>
      <c r="C63" s="182"/>
      <c r="D63" s="182"/>
      <c r="E63" s="267" t="s">
        <v>296</v>
      </c>
      <c r="F63" s="188" t="b">
        <v>0</v>
      </c>
      <c r="G63" s="188" t="b">
        <v>0</v>
      </c>
      <c r="H63" s="189" t="s">
        <v>30</v>
      </c>
    </row>
    <row r="64" ht="15.75" customHeight="1">
      <c r="A64" s="182"/>
      <c r="B64" s="186" t="s">
        <v>221</v>
      </c>
      <c r="C64" s="182"/>
      <c r="D64" s="182"/>
      <c r="E64" s="267" t="s">
        <v>296</v>
      </c>
      <c r="F64" s="188" t="b">
        <v>0</v>
      </c>
      <c r="G64" s="188" t="b">
        <v>0</v>
      </c>
      <c r="H64" s="189" t="s">
        <v>30</v>
      </c>
    </row>
    <row r="65" ht="15.75" customHeight="1">
      <c r="A65" s="182"/>
      <c r="B65" s="186" t="s">
        <v>222</v>
      </c>
      <c r="C65" s="182"/>
      <c r="D65" s="182"/>
      <c r="E65" s="267" t="s">
        <v>296</v>
      </c>
      <c r="F65" s="188" t="b">
        <v>0</v>
      </c>
      <c r="G65" s="188" t="b">
        <v>0</v>
      </c>
      <c r="H65" s="189" t="s">
        <v>30</v>
      </c>
    </row>
    <row r="66" ht="15.75" customHeight="1">
      <c r="A66" s="182"/>
      <c r="B66" s="186" t="s">
        <v>223</v>
      </c>
      <c r="C66" s="182"/>
      <c r="D66" s="182"/>
      <c r="E66" s="267" t="s">
        <v>296</v>
      </c>
      <c r="F66" s="188" t="b">
        <v>0</v>
      </c>
      <c r="G66" s="188" t="b">
        <v>0</v>
      </c>
      <c r="H66" s="189" t="s">
        <v>30</v>
      </c>
    </row>
    <row r="67" ht="15.75" customHeight="1">
      <c r="A67" s="182"/>
      <c r="B67" s="186" t="s">
        <v>224</v>
      </c>
      <c r="C67" s="182"/>
      <c r="D67" s="182"/>
      <c r="E67" s="267" t="s">
        <v>296</v>
      </c>
      <c r="F67" s="188" t="b">
        <v>0</v>
      </c>
      <c r="G67" s="188" t="b">
        <v>0</v>
      </c>
      <c r="H67" s="189" t="s">
        <v>30</v>
      </c>
    </row>
    <row r="68" ht="15.75" customHeight="1">
      <c r="A68" s="182"/>
      <c r="B68" s="186" t="s">
        <v>225</v>
      </c>
      <c r="C68" s="182"/>
      <c r="D68" s="182"/>
      <c r="E68" s="267" t="s">
        <v>296</v>
      </c>
      <c r="F68" s="188" t="b">
        <v>0</v>
      </c>
      <c r="G68" s="188" t="b">
        <v>0</v>
      </c>
      <c r="H68" s="189" t="s">
        <v>30</v>
      </c>
    </row>
    <row r="69" ht="15.75" customHeight="1">
      <c r="A69" s="182"/>
      <c r="B69" s="182"/>
      <c r="C69" s="182"/>
      <c r="D69" s="182"/>
      <c r="E69" s="182"/>
      <c r="F69" s="182"/>
      <c r="G69" s="182"/>
      <c r="H69" s="182"/>
    </row>
    <row r="70" ht="15.75" customHeight="1">
      <c r="A70" s="185" t="s">
        <v>226</v>
      </c>
      <c r="B70" s="193" t="s">
        <v>229</v>
      </c>
      <c r="C70" s="182"/>
      <c r="D70" s="182"/>
      <c r="E70" s="267" t="s">
        <v>296</v>
      </c>
      <c r="F70" s="190"/>
      <c r="G70" s="190"/>
      <c r="H70" s="189" t="s">
        <v>30</v>
      </c>
    </row>
    <row r="71" ht="15.75" customHeight="1">
      <c r="A71" s="182"/>
      <c r="B71" s="186" t="s">
        <v>232</v>
      </c>
      <c r="C71" s="182"/>
      <c r="D71" s="182"/>
      <c r="E71" s="267" t="s">
        <v>296</v>
      </c>
      <c r="F71" s="188" t="b">
        <v>0</v>
      </c>
      <c r="G71" s="188" t="b">
        <v>0</v>
      </c>
      <c r="H71" s="189" t="s">
        <v>30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H3 H5:H50 H52:H53 H56:H57 H59:H60 H62:H68 H70:H71">
      <formula1>"high,medium,low,close,to do"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3.88"/>
    <col customWidth="1" min="3" max="6" width="12.63"/>
  </cols>
  <sheetData>
    <row r="1" ht="15.75" customHeight="1">
      <c r="A1" s="180" t="s">
        <v>0</v>
      </c>
      <c r="B1" s="181"/>
      <c r="C1" s="182"/>
      <c r="D1" s="182"/>
      <c r="E1" s="183">
        <f>COUNTIF(E3:E307,"P4")</f>
        <v>18</v>
      </c>
      <c r="F1" s="183">
        <f t="shared" ref="F1:G1" si="1">COUNTIF(F3:F307,TRUE)</f>
        <v>0</v>
      </c>
      <c r="G1" s="183">
        <f t="shared" si="1"/>
        <v>0</v>
      </c>
      <c r="H1" s="182"/>
    </row>
    <row r="2" ht="15.75" customHeight="1">
      <c r="A2" s="184" t="s">
        <v>2</v>
      </c>
      <c r="B2" s="184" t="s">
        <v>3</v>
      </c>
      <c r="C2" s="184" t="s">
        <v>4</v>
      </c>
      <c r="D2" s="184" t="s">
        <v>5</v>
      </c>
      <c r="E2" s="184" t="s">
        <v>6</v>
      </c>
      <c r="F2" s="184" t="s">
        <v>12</v>
      </c>
      <c r="G2" s="184" t="s">
        <v>8</v>
      </c>
      <c r="H2" s="184" t="s">
        <v>9</v>
      </c>
    </row>
    <row r="3" ht="15.75" customHeight="1">
      <c r="A3" s="185" t="s">
        <v>199</v>
      </c>
      <c r="B3" s="186" t="s">
        <v>200</v>
      </c>
      <c r="C3" s="192"/>
      <c r="D3" s="182"/>
      <c r="E3" s="272" t="s">
        <v>629</v>
      </c>
      <c r="F3" s="188" t="b">
        <v>0</v>
      </c>
      <c r="G3" s="188" t="b">
        <v>0</v>
      </c>
      <c r="H3" s="189" t="s">
        <v>30</v>
      </c>
    </row>
    <row r="4" ht="15.75" customHeight="1">
      <c r="A4" s="182"/>
      <c r="B4" s="186" t="s">
        <v>201</v>
      </c>
      <c r="C4" s="192"/>
      <c r="D4" s="182"/>
      <c r="E4" s="272" t="s">
        <v>629</v>
      </c>
      <c r="F4" s="188" t="b">
        <v>0</v>
      </c>
      <c r="G4" s="188" t="b">
        <v>0</v>
      </c>
      <c r="H4" s="189" t="s">
        <v>30</v>
      </c>
    </row>
    <row r="5" ht="15.75" customHeight="1">
      <c r="A5" s="182"/>
      <c r="B5" s="186" t="s">
        <v>202</v>
      </c>
      <c r="C5" s="192"/>
      <c r="D5" s="182"/>
      <c r="E5" s="272" t="s">
        <v>629</v>
      </c>
      <c r="F5" s="188" t="b">
        <v>0</v>
      </c>
      <c r="G5" s="188" t="b">
        <v>0</v>
      </c>
      <c r="H5" s="189" t="s">
        <v>30</v>
      </c>
    </row>
    <row r="6" ht="15.75" customHeight="1">
      <c r="A6" s="182"/>
      <c r="B6" s="186" t="s">
        <v>203</v>
      </c>
      <c r="C6" s="192"/>
      <c r="D6" s="182"/>
      <c r="E6" s="272" t="s">
        <v>629</v>
      </c>
      <c r="F6" s="188" t="b">
        <v>0</v>
      </c>
      <c r="G6" s="188" t="b">
        <v>0</v>
      </c>
      <c r="H6" s="189" t="s">
        <v>30</v>
      </c>
    </row>
    <row r="7" ht="15.75" customHeight="1">
      <c r="A7" s="182"/>
      <c r="B7" s="186" t="s">
        <v>204</v>
      </c>
      <c r="C7" s="192"/>
      <c r="D7" s="182"/>
      <c r="E7" s="272" t="s">
        <v>629</v>
      </c>
      <c r="F7" s="188" t="b">
        <v>0</v>
      </c>
      <c r="G7" s="188" t="b">
        <v>0</v>
      </c>
      <c r="H7" s="189" t="s">
        <v>30</v>
      </c>
    </row>
    <row r="8" ht="15.75" customHeight="1">
      <c r="A8" s="182"/>
      <c r="B8" s="186" t="s">
        <v>205</v>
      </c>
      <c r="C8" s="192"/>
      <c r="D8" s="182"/>
      <c r="E8" s="272" t="s">
        <v>629</v>
      </c>
      <c r="F8" s="188" t="b">
        <v>0</v>
      </c>
      <c r="G8" s="188" t="b">
        <v>0</v>
      </c>
      <c r="H8" s="189" t="s">
        <v>30</v>
      </c>
    </row>
    <row r="9" ht="15.75" customHeight="1">
      <c r="A9" s="182"/>
      <c r="B9" s="186" t="s">
        <v>206</v>
      </c>
      <c r="C9" s="192"/>
      <c r="D9" s="182"/>
      <c r="E9" s="272" t="s">
        <v>629</v>
      </c>
      <c r="F9" s="188" t="b">
        <v>0</v>
      </c>
      <c r="G9" s="188" t="b">
        <v>0</v>
      </c>
      <c r="H9" s="189" t="s">
        <v>30</v>
      </c>
    </row>
    <row r="10" ht="15.75" customHeight="1">
      <c r="A10" s="182"/>
      <c r="B10" s="186" t="s">
        <v>207</v>
      </c>
      <c r="C10" s="192"/>
      <c r="D10" s="182"/>
      <c r="E10" s="272" t="s">
        <v>629</v>
      </c>
      <c r="F10" s="188" t="b">
        <v>0</v>
      </c>
      <c r="G10" s="188" t="b">
        <v>0</v>
      </c>
      <c r="H10" s="189" t="s">
        <v>30</v>
      </c>
    </row>
    <row r="11" ht="15.75" customHeight="1">
      <c r="A11" s="182"/>
      <c r="B11" s="186" t="s">
        <v>208</v>
      </c>
      <c r="C11" s="192"/>
      <c r="D11" s="182"/>
      <c r="E11" s="272" t="s">
        <v>629</v>
      </c>
      <c r="F11" s="188" t="b">
        <v>0</v>
      </c>
      <c r="G11" s="188" t="b">
        <v>0</v>
      </c>
      <c r="H11" s="189" t="s">
        <v>30</v>
      </c>
    </row>
    <row r="12" ht="15.75" customHeight="1">
      <c r="A12" s="182"/>
      <c r="B12" s="186" t="s">
        <v>209</v>
      </c>
      <c r="C12" s="192"/>
      <c r="D12" s="182"/>
      <c r="E12" s="272" t="s">
        <v>629</v>
      </c>
      <c r="F12" s="188" t="b">
        <v>0</v>
      </c>
      <c r="G12" s="188" t="b">
        <v>0</v>
      </c>
      <c r="H12" s="189" t="s">
        <v>30</v>
      </c>
    </row>
    <row r="13" ht="15.75" customHeight="1">
      <c r="A13" s="182"/>
      <c r="B13" s="182"/>
      <c r="C13" s="182"/>
      <c r="D13" s="182"/>
      <c r="E13" s="182"/>
      <c r="F13" s="182"/>
      <c r="G13" s="182"/>
      <c r="H13" s="182"/>
    </row>
    <row r="14" ht="15.75" customHeight="1">
      <c r="A14" s="273" t="s">
        <v>239</v>
      </c>
      <c r="B14" s="186" t="s">
        <v>240</v>
      </c>
      <c r="C14" s="182"/>
      <c r="D14" s="182"/>
      <c r="E14" s="182"/>
      <c r="F14" s="182"/>
      <c r="G14" s="182"/>
      <c r="H14" s="182"/>
    </row>
    <row r="15" ht="15.75" customHeight="1">
      <c r="A15" s="182"/>
      <c r="B15" s="186" t="s">
        <v>241</v>
      </c>
      <c r="C15" s="182"/>
      <c r="D15" s="182"/>
      <c r="E15" s="272" t="s">
        <v>629</v>
      </c>
      <c r="F15" s="188" t="b">
        <v>0</v>
      </c>
      <c r="G15" s="188" t="b">
        <v>0</v>
      </c>
      <c r="H15" s="189" t="s">
        <v>30</v>
      </c>
    </row>
    <row r="16" ht="15.75" customHeight="1">
      <c r="A16" s="182"/>
      <c r="B16" s="186" t="s">
        <v>242</v>
      </c>
      <c r="C16" s="182"/>
      <c r="D16" s="182"/>
      <c r="E16" s="272" t="s">
        <v>629</v>
      </c>
      <c r="F16" s="188" t="b">
        <v>0</v>
      </c>
      <c r="G16" s="188" t="b">
        <v>0</v>
      </c>
      <c r="H16" s="189" t="s">
        <v>30</v>
      </c>
    </row>
    <row r="17" ht="15.75" customHeight="1">
      <c r="A17" s="182"/>
      <c r="B17" s="186" t="s">
        <v>243</v>
      </c>
      <c r="C17" s="182"/>
      <c r="D17" s="182"/>
      <c r="E17" s="272" t="s">
        <v>629</v>
      </c>
      <c r="F17" s="188" t="b">
        <v>0</v>
      </c>
      <c r="G17" s="188" t="b">
        <v>0</v>
      </c>
      <c r="H17" s="189" t="s">
        <v>30</v>
      </c>
    </row>
    <row r="18" ht="15.75" customHeight="1">
      <c r="A18" s="182"/>
      <c r="B18" s="186" t="s">
        <v>244</v>
      </c>
      <c r="C18" s="182"/>
      <c r="D18" s="182"/>
      <c r="E18" s="272" t="s">
        <v>629</v>
      </c>
      <c r="F18" s="188" t="b">
        <v>0</v>
      </c>
      <c r="G18" s="188" t="b">
        <v>0</v>
      </c>
      <c r="H18" s="189" t="s">
        <v>30</v>
      </c>
    </row>
    <row r="19" ht="15.75" customHeight="1">
      <c r="A19" s="182"/>
      <c r="B19" s="182"/>
      <c r="C19" s="182"/>
      <c r="D19" s="182"/>
      <c r="E19" s="182"/>
      <c r="F19" s="182"/>
      <c r="G19" s="182"/>
      <c r="H19" s="182"/>
    </row>
    <row r="20" ht="15.75" customHeight="1">
      <c r="A20" s="273" t="s">
        <v>245</v>
      </c>
      <c r="B20" s="186" t="s">
        <v>246</v>
      </c>
      <c r="C20" s="182"/>
      <c r="D20" s="182"/>
      <c r="E20" s="272" t="s">
        <v>629</v>
      </c>
      <c r="F20" s="188" t="b">
        <v>0</v>
      </c>
      <c r="G20" s="188" t="b">
        <v>0</v>
      </c>
      <c r="H20" s="189" t="s">
        <v>30</v>
      </c>
    </row>
    <row r="21" ht="15.75" customHeight="1">
      <c r="A21" s="182"/>
      <c r="B21" s="186" t="s">
        <v>247</v>
      </c>
      <c r="C21" s="182"/>
      <c r="D21" s="182"/>
      <c r="E21" s="272" t="s">
        <v>629</v>
      </c>
      <c r="F21" s="188" t="b">
        <v>0</v>
      </c>
      <c r="G21" s="188" t="b">
        <v>0</v>
      </c>
      <c r="H21" s="189" t="s">
        <v>30</v>
      </c>
    </row>
    <row r="22" ht="15.75" customHeight="1">
      <c r="A22" s="182"/>
      <c r="B22" s="186" t="s">
        <v>248</v>
      </c>
      <c r="C22" s="192"/>
      <c r="D22" s="182"/>
      <c r="E22" s="272" t="s">
        <v>629</v>
      </c>
      <c r="F22" s="188" t="b">
        <v>0</v>
      </c>
      <c r="G22" s="188" t="b">
        <v>0</v>
      </c>
      <c r="H22" s="189" t="s">
        <v>30</v>
      </c>
    </row>
    <row r="23" ht="15.75" customHeight="1">
      <c r="A23" s="182"/>
      <c r="B23" s="182"/>
      <c r="C23" s="182"/>
      <c r="D23" s="182"/>
      <c r="E23" s="182"/>
      <c r="F23" s="182"/>
      <c r="G23" s="182"/>
      <c r="H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</row>
    <row r="25" ht="15.75" customHeight="1">
      <c r="A25" s="273" t="s">
        <v>249</v>
      </c>
      <c r="B25" s="186" t="s">
        <v>250</v>
      </c>
      <c r="C25" s="182"/>
      <c r="D25" s="182"/>
      <c r="E25" s="272" t="s">
        <v>629</v>
      </c>
      <c r="F25" s="188" t="b">
        <v>0</v>
      </c>
      <c r="G25" s="188" t="b">
        <v>0</v>
      </c>
      <c r="H25" s="189" t="s">
        <v>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H3:H12 H15:H18 H20:H22 H25">
      <formula1>"high,medium,low,close,to do"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3" width="12.63"/>
    <col customWidth="1" min="4" max="4" width="44.88"/>
    <col customWidth="1" min="5" max="7" width="23.38"/>
    <col customWidth="1" min="8" max="9" width="11.75"/>
    <col customWidth="1" min="10" max="10" width="37.88"/>
  </cols>
  <sheetData>
    <row r="1" ht="15.75" customHeight="1">
      <c r="A1" s="274" t="s">
        <v>630</v>
      </c>
      <c r="B1" s="274" t="s">
        <v>631</v>
      </c>
      <c r="C1" s="274" t="s">
        <v>632</v>
      </c>
      <c r="D1" s="274" t="s">
        <v>633</v>
      </c>
      <c r="E1" s="274" t="s">
        <v>634</v>
      </c>
      <c r="F1" s="274" t="s">
        <v>635</v>
      </c>
      <c r="G1" s="274" t="s">
        <v>636</v>
      </c>
      <c r="H1" s="274" t="s">
        <v>637</v>
      </c>
      <c r="I1" s="274" t="s">
        <v>638</v>
      </c>
      <c r="J1" s="274" t="s">
        <v>639</v>
      </c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</row>
    <row r="2" ht="75.0" customHeight="1">
      <c r="A2" s="276">
        <v>1.0</v>
      </c>
      <c r="B2" s="277">
        <v>45839.0</v>
      </c>
      <c r="C2" s="278" t="s">
        <v>640</v>
      </c>
      <c r="D2" s="279" t="s">
        <v>641</v>
      </c>
      <c r="E2" s="278"/>
      <c r="F2" s="276"/>
      <c r="G2" s="276"/>
      <c r="H2" s="276" t="s">
        <v>642</v>
      </c>
      <c r="I2" s="278" t="b">
        <v>1</v>
      </c>
      <c r="J2" s="279" t="s">
        <v>643</v>
      </c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</row>
    <row r="3" ht="75.0" customHeight="1">
      <c r="A3" s="276">
        <v>2.0</v>
      </c>
      <c r="B3" s="277">
        <v>45839.0</v>
      </c>
      <c r="C3" s="278" t="s">
        <v>644</v>
      </c>
      <c r="D3" s="279" t="s">
        <v>645</v>
      </c>
      <c r="E3" s="278"/>
      <c r="F3" s="278"/>
      <c r="G3" s="278"/>
      <c r="H3" s="276" t="s">
        <v>642</v>
      </c>
      <c r="I3" s="278" t="b">
        <v>1</v>
      </c>
      <c r="J3" s="280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</row>
    <row r="4" ht="15.75" customHeight="1">
      <c r="A4" s="281">
        <v>3.0</v>
      </c>
      <c r="B4" s="282">
        <v>45891.0</v>
      </c>
      <c r="C4" s="280" t="s">
        <v>646</v>
      </c>
      <c r="D4" s="280" t="s">
        <v>647</v>
      </c>
      <c r="E4" s="280"/>
      <c r="F4" s="280"/>
      <c r="G4" s="280"/>
      <c r="H4" s="280"/>
      <c r="I4" s="278" t="b">
        <v>1</v>
      </c>
      <c r="J4" s="280" t="s">
        <v>648</v>
      </c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</row>
    <row r="5" ht="15.75" customHeight="1">
      <c r="A5" s="280"/>
      <c r="B5" s="280"/>
      <c r="C5" s="280"/>
      <c r="D5" s="280"/>
      <c r="E5" s="280"/>
      <c r="F5" s="280"/>
      <c r="G5" s="280"/>
      <c r="H5" s="280"/>
      <c r="I5" s="280"/>
      <c r="J5" s="280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</row>
    <row r="6" ht="15.75" customHeight="1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</row>
    <row r="7" ht="15.75" customHeight="1">
      <c r="A7" s="283">
        <v>4.0</v>
      </c>
      <c r="B7" s="284">
        <v>45904.0</v>
      </c>
      <c r="C7" s="281" t="s">
        <v>649</v>
      </c>
      <c r="D7" s="280" t="s">
        <v>650</v>
      </c>
      <c r="E7" s="280"/>
      <c r="F7" s="280"/>
      <c r="G7" s="280"/>
      <c r="H7" s="281" t="s">
        <v>651</v>
      </c>
      <c r="I7" s="278" t="b">
        <v>0</v>
      </c>
      <c r="J7" s="280" t="s">
        <v>652</v>
      </c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</row>
    <row r="8" ht="15.75" customHeight="1">
      <c r="A8" s="283">
        <v>5.0</v>
      </c>
      <c r="B8" s="284">
        <v>45904.0</v>
      </c>
      <c r="C8" s="281" t="s">
        <v>646</v>
      </c>
      <c r="D8" s="280" t="s">
        <v>653</v>
      </c>
      <c r="E8" s="280"/>
      <c r="F8" s="280"/>
      <c r="G8" s="280"/>
      <c r="H8" s="281" t="s">
        <v>654</v>
      </c>
      <c r="I8" s="278" t="b">
        <v>0</v>
      </c>
      <c r="J8" s="280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</row>
    <row r="9" ht="15.75" customHeight="1">
      <c r="A9" s="283"/>
      <c r="B9" s="284">
        <v>45904.0</v>
      </c>
      <c r="C9" s="285" t="s">
        <v>646</v>
      </c>
      <c r="D9" s="279" t="s">
        <v>655</v>
      </c>
      <c r="E9" s="280"/>
      <c r="F9" s="280"/>
      <c r="G9" s="280"/>
      <c r="H9" s="285" t="s">
        <v>654</v>
      </c>
      <c r="I9" s="286" t="b">
        <v>0</v>
      </c>
      <c r="J9" s="287" t="s">
        <v>656</v>
      </c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</row>
    <row r="10" ht="79.5" customHeight="1">
      <c r="A10" s="283">
        <v>6.0</v>
      </c>
      <c r="B10" s="284">
        <v>45909.0</v>
      </c>
      <c r="C10" s="285" t="s">
        <v>646</v>
      </c>
      <c r="D10" s="278" t="s">
        <v>657</v>
      </c>
      <c r="E10" s="280"/>
      <c r="F10" s="280"/>
      <c r="G10" s="280"/>
      <c r="H10" s="285" t="s">
        <v>658</v>
      </c>
      <c r="I10" s="286" t="b">
        <v>1</v>
      </c>
      <c r="J10" s="279" t="s">
        <v>659</v>
      </c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</row>
    <row r="11" ht="83.25" customHeight="1">
      <c r="A11" s="283">
        <v>7.0</v>
      </c>
      <c r="B11" s="284">
        <v>45909.0</v>
      </c>
      <c r="C11" s="285" t="s">
        <v>646</v>
      </c>
      <c r="D11" s="278" t="s">
        <v>660</v>
      </c>
      <c r="E11" s="280"/>
      <c r="F11" s="280"/>
      <c r="G11" s="280"/>
      <c r="H11" s="285" t="s">
        <v>658</v>
      </c>
      <c r="I11" s="286" t="b">
        <v>0</v>
      </c>
      <c r="J11" s="288" t="s">
        <v>661</v>
      </c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</row>
    <row r="12" ht="80.25" customHeight="1">
      <c r="A12" s="283">
        <v>8.0</v>
      </c>
      <c r="B12" s="284">
        <v>45909.0</v>
      </c>
      <c r="C12" s="285" t="s">
        <v>646</v>
      </c>
      <c r="D12" s="278" t="s">
        <v>662</v>
      </c>
      <c r="E12" s="280"/>
      <c r="F12" s="280"/>
      <c r="G12" s="280"/>
      <c r="H12" s="285" t="s">
        <v>658</v>
      </c>
      <c r="I12" s="286" t="b">
        <v>0</v>
      </c>
      <c r="J12" s="288" t="s">
        <v>663</v>
      </c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</row>
    <row r="13" ht="81.75" customHeight="1">
      <c r="A13" s="283">
        <v>9.0</v>
      </c>
      <c r="B13" s="284">
        <v>45909.0</v>
      </c>
      <c r="C13" s="285" t="s">
        <v>646</v>
      </c>
      <c r="D13" s="279" t="s">
        <v>664</v>
      </c>
      <c r="E13" s="280"/>
      <c r="F13" s="280"/>
      <c r="G13" s="280"/>
      <c r="H13" s="285" t="s">
        <v>658</v>
      </c>
      <c r="I13" s="286" t="b">
        <v>0</v>
      </c>
      <c r="J13" s="279" t="s">
        <v>665</v>
      </c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</row>
    <row r="14" ht="15.75" customHeight="1">
      <c r="A14" s="281"/>
      <c r="B14" s="280"/>
      <c r="C14" s="280"/>
      <c r="D14" s="280"/>
      <c r="E14" s="280"/>
      <c r="F14" s="280"/>
      <c r="G14" s="280"/>
      <c r="H14" s="280"/>
      <c r="I14" s="280"/>
      <c r="J14" s="280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</row>
    <row r="15" ht="15.75" customHeight="1">
      <c r="A15" s="281"/>
      <c r="B15" s="280"/>
      <c r="C15" s="280"/>
      <c r="D15" s="280"/>
      <c r="E15" s="280"/>
      <c r="F15" s="280"/>
      <c r="G15" s="280"/>
      <c r="H15" s="280"/>
      <c r="I15" s="280"/>
      <c r="J15" s="280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</row>
    <row r="16" ht="15.75" customHeight="1">
      <c r="A16" s="281"/>
      <c r="B16" s="280"/>
      <c r="C16" s="280"/>
      <c r="D16" s="280"/>
      <c r="E16" s="280"/>
      <c r="F16" s="280"/>
      <c r="G16" s="280"/>
      <c r="H16" s="280"/>
      <c r="I16" s="280"/>
      <c r="J16" s="280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</row>
    <row r="17" ht="15.75" customHeight="1">
      <c r="A17" s="281"/>
      <c r="B17" s="280"/>
      <c r="C17" s="280"/>
      <c r="D17" s="280"/>
      <c r="E17" s="280"/>
      <c r="F17" s="280"/>
      <c r="G17" s="280"/>
      <c r="H17" s="280"/>
      <c r="I17" s="280"/>
      <c r="J17" s="280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</row>
    <row r="18" ht="15.75" customHeight="1">
      <c r="A18" s="281"/>
      <c r="B18" s="280"/>
      <c r="C18" s="280"/>
      <c r="D18" s="280"/>
      <c r="E18" s="280"/>
      <c r="F18" s="280"/>
      <c r="G18" s="280"/>
      <c r="H18" s="280"/>
      <c r="I18" s="280"/>
      <c r="J18" s="280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</row>
    <row r="19" ht="15.75" customHeight="1">
      <c r="A19" s="275"/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</row>
    <row r="20" ht="15.75" customHeight="1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</row>
    <row r="21" ht="15.75" customHeight="1">
      <c r="A21" s="275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</row>
    <row r="22" ht="15.75" customHeight="1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</row>
    <row r="23" ht="15.75" customHeight="1">
      <c r="A23" s="275"/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</row>
    <row r="24" ht="15.75" customHeight="1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</row>
    <row r="25" ht="15.75" customHeight="1">
      <c r="A25" s="275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</row>
    <row r="26" ht="15.75" customHeight="1">
      <c r="A26" s="275"/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</row>
    <row r="27" ht="15.75" customHeight="1">
      <c r="A27" s="275"/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</row>
    <row r="28" ht="15.75" customHeight="1">
      <c r="A28" s="275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</row>
    <row r="29" ht="15.75" customHeight="1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</row>
    <row r="30" ht="15.75" customHeight="1">
      <c r="A30" s="275"/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</row>
    <row r="31" ht="15.75" customHeight="1">
      <c r="A31" s="275"/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</row>
    <row r="32" ht="15.75" customHeight="1">
      <c r="A32" s="275"/>
      <c r="B32" s="275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</row>
    <row r="33" ht="15.75" customHeight="1">
      <c r="A33" s="275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</row>
    <row r="34" ht="15.75" customHeight="1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</row>
    <row r="35" ht="15.75" customHeight="1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</row>
    <row r="36" ht="15.75" customHeight="1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</row>
    <row r="37" ht="15.75" customHeight="1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</row>
    <row r="38" ht="15.75" customHeight="1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</row>
    <row r="39" ht="15.75" customHeight="1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</row>
    <row r="40" ht="15.75" customHeight="1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  <c r="AB40" s="275"/>
      <c r="AC40" s="275"/>
    </row>
    <row r="41" ht="15.75" customHeight="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</row>
    <row r="42" ht="15.75" customHeight="1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</row>
    <row r="43" ht="15.75" customHeight="1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</row>
    <row r="44" ht="15.75" customHeight="1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</row>
    <row r="45" ht="15.75" customHeight="1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</row>
    <row r="46" ht="15.75" customHeight="1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</row>
    <row r="47" ht="15.75" customHeight="1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275"/>
      <c r="AC47" s="275"/>
    </row>
    <row r="48" ht="15.75" customHeight="1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</row>
    <row r="49" ht="15.75" customHeight="1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</row>
    <row r="50" ht="15.75" customHeight="1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275"/>
      <c r="AC50" s="275"/>
    </row>
    <row r="51" ht="15.75" customHeight="1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</row>
    <row r="52" ht="15.75" customHeight="1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</row>
    <row r="53" ht="15.75" customHeight="1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</row>
    <row r="54" ht="15.75" customHeight="1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</row>
    <row r="55" ht="15.75" customHeight="1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</row>
    <row r="56" ht="15.75" customHeight="1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</row>
    <row r="57" ht="15.75" customHeight="1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75"/>
    </row>
    <row r="58" ht="15.75" customHeight="1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</row>
    <row r="59" ht="15.75" customHeight="1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275"/>
      <c r="AC59" s="275"/>
    </row>
    <row r="60" ht="15.75" customHeight="1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</row>
    <row r="61" ht="15.75" customHeight="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</row>
    <row r="62" ht="15.75" customHeight="1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</row>
    <row r="63" ht="15.75" customHeight="1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5"/>
      <c r="AC63" s="275"/>
    </row>
    <row r="64" ht="15.75" customHeight="1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</row>
    <row r="65" ht="15.75" customHeight="1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275"/>
      <c r="AC65" s="275"/>
    </row>
    <row r="66" ht="15.75" customHeight="1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</row>
    <row r="67" ht="15.75" customHeight="1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</row>
    <row r="68" ht="15.75" customHeight="1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</row>
    <row r="69" ht="15.75" customHeight="1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275"/>
      <c r="AC69" s="275"/>
    </row>
    <row r="70" ht="15.75" customHeight="1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</row>
    <row r="71" ht="15.75" customHeight="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275"/>
      <c r="AC71" s="275"/>
    </row>
    <row r="72" ht="15.75" customHeight="1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</row>
    <row r="73" ht="15.75" customHeight="1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275"/>
      <c r="AC73" s="275"/>
    </row>
    <row r="74" ht="15.75" customHeight="1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</row>
    <row r="75" ht="15.75" customHeight="1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275"/>
      <c r="AC75" s="275"/>
    </row>
    <row r="76" ht="15.75" customHeight="1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275"/>
      <c r="AC76" s="275"/>
    </row>
    <row r="77" ht="15.75" customHeight="1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</row>
    <row r="78" ht="15.75" customHeight="1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275"/>
      <c r="AC78" s="275"/>
    </row>
    <row r="79" ht="15.75" customHeight="1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275"/>
      <c r="AC79" s="275"/>
    </row>
    <row r="80" ht="15.75" customHeight="1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</row>
    <row r="81" ht="15.75" customHeight="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</row>
    <row r="82" ht="15.75" customHeight="1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</row>
    <row r="83" ht="15.75" customHeight="1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275"/>
      <c r="AC83" s="275"/>
    </row>
    <row r="84" ht="15.75" customHeight="1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</row>
    <row r="85" ht="15.75" customHeight="1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275"/>
      <c r="AC85" s="275"/>
    </row>
    <row r="86" ht="15.75" customHeight="1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</row>
    <row r="87" ht="15.75" customHeight="1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</row>
    <row r="88" ht="15.75" customHeight="1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</row>
    <row r="89" ht="15.75" customHeight="1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</row>
    <row r="90" ht="15.75" customHeight="1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</row>
    <row r="91" ht="15.75" customHeight="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  <c r="AB91" s="275"/>
      <c r="AC91" s="275"/>
    </row>
    <row r="92" ht="15.75" customHeight="1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  <c r="AB92" s="275"/>
      <c r="AC92" s="275"/>
    </row>
    <row r="93" ht="15.75" customHeight="1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</row>
    <row r="94" ht="15.75" customHeight="1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</row>
    <row r="95" ht="15.75" customHeight="1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</row>
    <row r="96" ht="15.75" customHeight="1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</row>
    <row r="97" ht="15.75" customHeight="1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</row>
    <row r="98" ht="15.75" customHeight="1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</row>
    <row r="99" ht="15.75" customHeight="1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</row>
    <row r="100" ht="15.75" customHeight="1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</row>
    <row r="101" ht="15.75" customHeight="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</row>
    <row r="102" ht="15.75" customHeight="1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</row>
    <row r="103" ht="15.75" customHeight="1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</row>
    <row r="104" ht="15.75" customHeight="1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</row>
    <row r="105" ht="15.75" customHeight="1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</row>
    <row r="106" ht="15.75" customHeight="1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</row>
    <row r="107" ht="15.75" customHeight="1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</row>
    <row r="108" ht="15.75" customHeight="1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</row>
    <row r="109" ht="15.75" customHeight="1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</row>
    <row r="110" ht="15.75" customHeight="1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  <c r="AB110" s="275"/>
      <c r="AC110" s="275"/>
    </row>
    <row r="111" ht="15.75" customHeight="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  <c r="AB111" s="275"/>
      <c r="AC111" s="275"/>
    </row>
    <row r="112" ht="15.75" customHeight="1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  <c r="AB112" s="275"/>
      <c r="AC112" s="275"/>
    </row>
    <row r="113" ht="15.75" customHeight="1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  <c r="AB113" s="275"/>
      <c r="AC113" s="275"/>
    </row>
    <row r="114" ht="15.75" customHeight="1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  <c r="AB114" s="275"/>
      <c r="AC114" s="275"/>
    </row>
    <row r="115" ht="15.75" customHeight="1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  <c r="AB115" s="275"/>
      <c r="AC115" s="275"/>
    </row>
    <row r="116" ht="15.75" customHeight="1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</row>
    <row r="117" ht="15.75" customHeight="1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  <c r="AB117" s="275"/>
      <c r="AC117" s="275"/>
    </row>
    <row r="118" ht="15.75" customHeight="1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  <c r="AB118" s="275"/>
      <c r="AC118" s="275"/>
    </row>
    <row r="119" ht="15.75" customHeight="1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  <c r="AB119" s="275"/>
      <c r="AC119" s="275"/>
    </row>
    <row r="120" ht="15.75" customHeight="1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</row>
    <row r="121" ht="15.75" customHeight="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  <c r="AB121" s="275"/>
      <c r="AC121" s="275"/>
    </row>
    <row r="122" ht="15.75" customHeight="1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</row>
    <row r="123" ht="15.75" customHeight="1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  <c r="AB123" s="275"/>
      <c r="AC123" s="275"/>
    </row>
    <row r="124" ht="15.75" customHeight="1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  <c r="AB124" s="275"/>
      <c r="AC124" s="275"/>
    </row>
    <row r="125" ht="15.75" customHeight="1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  <c r="AB125" s="275"/>
      <c r="AC125" s="275"/>
    </row>
    <row r="126" ht="15.75" customHeight="1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  <c r="AB126" s="275"/>
      <c r="AC126" s="275"/>
    </row>
    <row r="127" ht="15.75" customHeight="1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  <c r="AB127" s="275"/>
      <c r="AC127" s="275"/>
    </row>
    <row r="128" ht="15.75" customHeight="1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</row>
    <row r="129" ht="15.75" customHeight="1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</row>
    <row r="130" ht="15.75" customHeight="1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</row>
    <row r="131" ht="15.75" customHeight="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  <c r="AB131" s="275"/>
      <c r="AC131" s="275"/>
    </row>
    <row r="132" ht="15.75" customHeight="1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  <c r="AB132" s="275"/>
      <c r="AC132" s="275"/>
    </row>
    <row r="133" ht="15.75" customHeight="1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  <c r="AB133" s="275"/>
      <c r="AC133" s="275"/>
    </row>
    <row r="134" ht="15.75" customHeight="1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  <c r="AB134" s="275"/>
      <c r="AC134" s="275"/>
    </row>
    <row r="135" ht="15.75" customHeight="1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</row>
    <row r="136" ht="15.75" customHeight="1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  <c r="AB136" s="275"/>
      <c r="AC136" s="275"/>
    </row>
    <row r="137" ht="15.75" customHeight="1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  <c r="AC137" s="275"/>
    </row>
    <row r="138" ht="15.75" customHeight="1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  <c r="AB138" s="275"/>
      <c r="AC138" s="275"/>
    </row>
    <row r="139" ht="15.75" customHeight="1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</row>
    <row r="140" ht="15.75" customHeight="1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  <c r="AB140" s="275"/>
      <c r="AC140" s="275"/>
    </row>
    <row r="141" ht="15.75" customHeight="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  <c r="AB141" s="275"/>
      <c r="AC141" s="275"/>
    </row>
    <row r="142" ht="15.75" customHeight="1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</row>
    <row r="143" ht="15.75" customHeight="1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  <c r="AB143" s="275"/>
      <c r="AC143" s="275"/>
    </row>
    <row r="144" ht="15.75" customHeight="1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  <c r="AB144" s="275"/>
      <c r="AC144" s="275"/>
    </row>
    <row r="145" ht="15.75" customHeight="1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  <c r="AB145" s="275"/>
      <c r="AC145" s="275"/>
    </row>
    <row r="146" ht="15.75" customHeight="1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  <c r="AB146" s="275"/>
      <c r="AC146" s="275"/>
    </row>
    <row r="147" ht="15.75" customHeight="1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</row>
    <row r="148" ht="15.75" customHeight="1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</row>
    <row r="149" ht="15.75" customHeight="1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  <c r="AB149" s="275"/>
      <c r="AC149" s="275"/>
    </row>
    <row r="150" ht="15.75" customHeight="1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  <c r="AB150" s="275"/>
      <c r="AC150" s="275"/>
    </row>
    <row r="151" ht="15.75" customHeight="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  <c r="AB151" s="275"/>
      <c r="AC151" s="275"/>
    </row>
    <row r="152" ht="15.75" customHeight="1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  <c r="AB152" s="275"/>
      <c r="AC152" s="275"/>
    </row>
    <row r="153" ht="15.75" customHeight="1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</row>
    <row r="154" ht="15.75" customHeight="1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  <c r="AB154" s="275"/>
      <c r="AC154" s="275"/>
    </row>
    <row r="155" ht="15.75" customHeight="1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</row>
    <row r="156" ht="15.75" customHeight="1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</row>
    <row r="157" ht="15.75" customHeight="1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  <c r="AB157" s="275"/>
      <c r="AC157" s="275"/>
    </row>
    <row r="158" ht="15.75" customHeight="1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  <c r="AB158" s="275"/>
      <c r="AC158" s="275"/>
    </row>
    <row r="159" ht="15.75" customHeight="1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  <c r="AB159" s="275"/>
      <c r="AC159" s="275"/>
    </row>
    <row r="160" ht="15.75" customHeight="1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  <c r="AB160" s="275"/>
      <c r="AC160" s="275"/>
    </row>
    <row r="161" ht="15.75" customHeight="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</row>
    <row r="162" ht="15.75" customHeight="1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</row>
    <row r="163" ht="15.75" customHeight="1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  <c r="AB163" s="275"/>
      <c r="AC163" s="275"/>
    </row>
    <row r="164" ht="15.75" customHeight="1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  <c r="AB164" s="275"/>
      <c r="AC164" s="275"/>
    </row>
    <row r="165" ht="15.75" customHeight="1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</row>
    <row r="166" ht="15.75" customHeight="1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</row>
    <row r="167" ht="15.75" customHeight="1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</row>
    <row r="168" ht="15.75" customHeight="1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</row>
    <row r="169" ht="15.75" customHeight="1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</row>
    <row r="170" ht="15.75" customHeight="1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</row>
    <row r="171" ht="15.75" customHeight="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  <c r="AB171" s="275"/>
      <c r="AC171" s="275"/>
    </row>
    <row r="172" ht="15.75" customHeight="1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  <c r="AB172" s="275"/>
      <c r="AC172" s="275"/>
    </row>
    <row r="173" ht="15.75" customHeight="1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</row>
    <row r="174" ht="15.75" customHeight="1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</row>
    <row r="175" ht="15.75" customHeight="1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</row>
    <row r="176" ht="15.75" customHeight="1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</row>
    <row r="177" ht="15.75" customHeight="1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  <c r="AB177" s="275"/>
      <c r="AC177" s="275"/>
    </row>
    <row r="178" ht="15.75" customHeight="1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  <c r="AB178" s="275"/>
      <c r="AC178" s="275"/>
    </row>
    <row r="179" ht="15.75" customHeight="1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</row>
    <row r="180" ht="15.75" customHeight="1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</row>
    <row r="181" ht="15.75" customHeight="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</row>
    <row r="182" ht="15.75" customHeight="1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</row>
    <row r="183" ht="15.75" customHeight="1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  <c r="AB183" s="275"/>
      <c r="AC183" s="275"/>
    </row>
    <row r="184" ht="15.75" customHeight="1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</row>
    <row r="185" ht="15.75" customHeight="1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  <c r="AB185" s="275"/>
      <c r="AC185" s="275"/>
    </row>
    <row r="186" ht="15.75" customHeight="1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  <c r="AB186" s="275"/>
      <c r="AC186" s="275"/>
    </row>
    <row r="187" ht="15.75" customHeight="1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  <c r="AB187" s="275"/>
      <c r="AC187" s="275"/>
    </row>
    <row r="188" ht="15.75" customHeight="1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  <c r="AB188" s="275"/>
      <c r="AC188" s="275"/>
    </row>
    <row r="189" ht="15.75" customHeight="1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  <c r="AB189" s="275"/>
      <c r="AC189" s="275"/>
    </row>
    <row r="190" ht="15.75" customHeight="1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</row>
    <row r="191" ht="15.75" customHeight="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  <c r="AB191" s="275"/>
      <c r="AC191" s="275"/>
    </row>
    <row r="192" ht="15.75" customHeight="1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  <c r="AB192" s="275"/>
      <c r="AC192" s="275"/>
    </row>
    <row r="193" ht="15.75" customHeight="1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  <c r="AB193" s="275"/>
      <c r="AC193" s="275"/>
    </row>
    <row r="194" ht="15.75" customHeight="1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  <c r="AB194" s="275"/>
      <c r="AC194" s="275"/>
    </row>
    <row r="195" ht="15.75" customHeight="1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  <c r="AB195" s="275"/>
      <c r="AC195" s="275"/>
    </row>
    <row r="196" ht="15.75" customHeight="1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  <c r="AB196" s="275"/>
      <c r="AC196" s="275"/>
    </row>
    <row r="197" ht="15.75" customHeight="1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  <c r="AB197" s="275"/>
      <c r="AC197" s="275"/>
    </row>
    <row r="198" ht="15.75" customHeight="1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  <c r="AB198" s="275"/>
      <c r="AC198" s="275"/>
    </row>
    <row r="199" ht="15.75" customHeight="1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</row>
    <row r="200" ht="15.75" customHeight="1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  <c r="AB200" s="275"/>
      <c r="AC200" s="275"/>
    </row>
    <row r="201" ht="15.75" customHeight="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  <c r="AB201" s="275"/>
      <c r="AC201" s="275"/>
    </row>
    <row r="202" ht="15.75" customHeight="1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  <c r="AB202" s="275"/>
      <c r="AC202" s="275"/>
    </row>
    <row r="203" ht="15.75" customHeight="1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  <c r="AB203" s="275"/>
      <c r="AC203" s="275"/>
    </row>
    <row r="204" ht="15.75" customHeight="1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  <c r="AB204" s="275"/>
      <c r="AC204" s="275"/>
    </row>
    <row r="205" ht="15.75" customHeight="1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  <c r="AB205" s="275"/>
      <c r="AC205" s="275"/>
    </row>
    <row r="206" ht="15.75" customHeight="1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</row>
    <row r="207" ht="15.75" customHeight="1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  <c r="AB207" s="275"/>
      <c r="AC207" s="275"/>
    </row>
    <row r="208" ht="15.75" customHeight="1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  <c r="AB208" s="275"/>
      <c r="AC208" s="275"/>
    </row>
    <row r="209" ht="15.75" customHeight="1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  <c r="AB209" s="275"/>
      <c r="AC209" s="275"/>
    </row>
    <row r="210" ht="15.75" customHeight="1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</row>
    <row r="211" ht="15.75" customHeight="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  <c r="AB211" s="275"/>
      <c r="AC211" s="275"/>
    </row>
    <row r="212" ht="15.75" customHeight="1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</row>
    <row r="213" ht="15.75" customHeight="1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  <c r="AB213" s="275"/>
      <c r="AC213" s="275"/>
    </row>
    <row r="214" ht="15.75" customHeight="1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75"/>
      <c r="AC214" s="275"/>
    </row>
    <row r="215" ht="15.75" customHeight="1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  <c r="AB215" s="275"/>
      <c r="AC215" s="275"/>
    </row>
    <row r="216" ht="15.75" customHeight="1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  <c r="AB216" s="275"/>
      <c r="AC216" s="275"/>
    </row>
    <row r="217" ht="15.75" customHeight="1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</row>
    <row r="218" ht="15.75" customHeight="1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  <c r="AB218" s="275"/>
      <c r="AC218" s="275"/>
    </row>
    <row r="219" ht="15.75" customHeight="1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</row>
    <row r="220" ht="15.75" customHeight="1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  <c r="AB220" s="275"/>
      <c r="AC220" s="27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55" t="s">
        <v>585</v>
      </c>
      <c r="B1" s="176"/>
      <c r="C1" s="143"/>
      <c r="D1" s="136">
        <v>4.5</v>
      </c>
      <c r="E1" s="136" t="s">
        <v>27</v>
      </c>
      <c r="F1" s="197"/>
      <c r="G1" s="179"/>
      <c r="H1" s="179"/>
      <c r="I1" s="179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ht="15.75" customHeight="1">
      <c r="A2" s="156" t="s">
        <v>587</v>
      </c>
      <c r="B2" s="148" t="b">
        <v>0</v>
      </c>
      <c r="C2" s="177"/>
      <c r="D2" s="136"/>
      <c r="E2" s="136" t="s">
        <v>27</v>
      </c>
      <c r="F2" s="289"/>
      <c r="G2" s="289"/>
      <c r="H2" s="289"/>
      <c r="I2" s="289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ht="15.75" customHeight="1">
      <c r="A3" s="27" t="s">
        <v>588</v>
      </c>
      <c r="B3" s="148" t="b">
        <v>0</v>
      </c>
      <c r="C3" s="177"/>
      <c r="D3" s="136"/>
      <c r="E3" s="136" t="s">
        <v>27</v>
      </c>
      <c r="F3" s="197"/>
      <c r="G3" s="179"/>
      <c r="H3" s="179"/>
      <c r="I3" s="179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15.75" customHeight="1">
      <c r="A4" s="179" t="s">
        <v>589</v>
      </c>
      <c r="B4" s="148" t="b">
        <v>0</v>
      </c>
      <c r="C4" s="177"/>
      <c r="D4" s="136"/>
      <c r="E4" s="136" t="s">
        <v>27</v>
      </c>
      <c r="F4" s="179"/>
      <c r="G4" s="179"/>
      <c r="H4" s="179"/>
      <c r="I4" s="179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ht="15.75" customHeight="1">
      <c r="A5" s="179" t="s">
        <v>590</v>
      </c>
      <c r="B5" s="148" t="b">
        <v>0</v>
      </c>
      <c r="C5" s="179"/>
      <c r="D5" s="136"/>
      <c r="E5" s="136" t="s">
        <v>27</v>
      </c>
      <c r="F5" s="197"/>
      <c r="G5" s="179"/>
      <c r="H5" s="179"/>
      <c r="I5" s="179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ht="15.75" customHeight="1">
      <c r="A6" s="196" t="s">
        <v>591</v>
      </c>
      <c r="B6" s="148" t="b">
        <v>0</v>
      </c>
      <c r="C6" s="179"/>
      <c r="D6" s="136"/>
      <c r="E6" s="136" t="s">
        <v>27</v>
      </c>
      <c r="F6" s="197"/>
      <c r="G6" s="179"/>
      <c r="H6" s="179"/>
      <c r="I6" s="179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15.75" customHeight="1">
      <c r="A7" s="27" t="s">
        <v>588</v>
      </c>
      <c r="B7" s="148" t="b">
        <v>0</v>
      </c>
      <c r="C7" s="179"/>
      <c r="D7" s="136"/>
      <c r="E7" s="136" t="s">
        <v>27</v>
      </c>
      <c r="F7" s="197"/>
      <c r="G7" s="179"/>
      <c r="H7" s="179"/>
      <c r="I7" s="179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15.75" customHeight="1">
      <c r="A8" s="179" t="s">
        <v>589</v>
      </c>
      <c r="B8" s="148" t="b">
        <v>0</v>
      </c>
      <c r="C8" s="179"/>
      <c r="D8" s="136"/>
      <c r="E8" s="136" t="s">
        <v>27</v>
      </c>
      <c r="F8" s="179"/>
      <c r="G8" s="179"/>
      <c r="H8" s="179"/>
      <c r="I8" s="179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15.75" customHeight="1">
      <c r="A9" s="179" t="s">
        <v>590</v>
      </c>
      <c r="B9" s="148" t="b">
        <v>0</v>
      </c>
      <c r="C9" s="179"/>
      <c r="D9" s="136"/>
      <c r="E9" s="136" t="s">
        <v>27</v>
      </c>
      <c r="F9" s="179"/>
      <c r="G9" s="179"/>
      <c r="H9" s="179"/>
      <c r="I9" s="179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5.75" customHeight="1">
      <c r="A10" s="151" t="s">
        <v>467</v>
      </c>
      <c r="B10" s="152" t="b">
        <v>0</v>
      </c>
      <c r="C10" s="152" t="b">
        <v>1</v>
      </c>
      <c r="D10" s="153">
        <v>0.5</v>
      </c>
      <c r="E10" s="136" t="s">
        <v>27</v>
      </c>
      <c r="F10" s="197"/>
      <c r="G10" s="179"/>
      <c r="H10" s="179"/>
      <c r="I10" s="179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5.75" customHeight="1">
      <c r="A11" s="151" t="s">
        <v>540</v>
      </c>
      <c r="B11" s="152" t="b">
        <v>0</v>
      </c>
      <c r="C11" s="152" t="b">
        <v>1</v>
      </c>
      <c r="D11" s="153">
        <v>1.0</v>
      </c>
      <c r="E11" s="136" t="s">
        <v>27</v>
      </c>
      <c r="F11" s="197"/>
      <c r="G11" s="179"/>
      <c r="H11" s="179"/>
      <c r="I11" s="179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5.75" customHeight="1">
      <c r="A12" s="151" t="s">
        <v>541</v>
      </c>
      <c r="B12" s="152" t="b">
        <v>0</v>
      </c>
      <c r="C12" s="152" t="b">
        <v>1</v>
      </c>
      <c r="D12" s="153">
        <v>0.5</v>
      </c>
      <c r="E12" s="136" t="s">
        <v>27</v>
      </c>
      <c r="F12" s="197"/>
      <c r="G12" s="179"/>
      <c r="H12" s="179"/>
      <c r="I12" s="179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5.75" customHeight="1">
      <c r="A13" s="151" t="s">
        <v>547</v>
      </c>
      <c r="B13" s="152" t="b">
        <v>0</v>
      </c>
      <c r="C13" s="152" t="b">
        <v>1</v>
      </c>
      <c r="D13" s="153">
        <v>3.0</v>
      </c>
      <c r="E13" s="136" t="s">
        <v>27</v>
      </c>
      <c r="F13" s="197"/>
      <c r="G13" s="179"/>
      <c r="H13" s="179"/>
      <c r="I13" s="179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5.75" customHeight="1">
      <c r="A14" s="196"/>
      <c r="B14" s="196"/>
      <c r="C14" s="196"/>
      <c r="D14" s="196"/>
      <c r="E14" s="197"/>
      <c r="F14" s="197"/>
      <c r="G14" s="179"/>
      <c r="H14" s="179"/>
      <c r="I14" s="179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5.75" customHeight="1">
      <c r="A15" s="196"/>
      <c r="B15" s="196"/>
      <c r="C15" s="196"/>
      <c r="D15" s="196"/>
      <c r="E15" s="197"/>
      <c r="F15" s="197"/>
      <c r="G15" s="179"/>
      <c r="H15" s="179"/>
      <c r="I15" s="179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ht="15.75" customHeight="1">
      <c r="A16" s="196"/>
      <c r="B16" s="290"/>
      <c r="C16" s="196"/>
      <c r="D16" s="196"/>
      <c r="E16" s="196"/>
      <c r="F16" s="179"/>
      <c r="G16" s="179"/>
      <c r="H16" s="179"/>
      <c r="I16" s="179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ht="15.75" customHeight="1">
      <c r="A17" s="196"/>
      <c r="B17" s="196"/>
      <c r="C17" s="196"/>
      <c r="D17" s="196"/>
      <c r="E17" s="197"/>
      <c r="F17" s="197"/>
      <c r="G17" s="179"/>
      <c r="H17" s="179"/>
      <c r="I17" s="179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15.75" customHeight="1">
      <c r="A18" s="196"/>
      <c r="B18" s="196"/>
      <c r="C18" s="196"/>
      <c r="D18" s="196"/>
      <c r="E18" s="197"/>
      <c r="F18" s="197"/>
      <c r="G18" s="179"/>
      <c r="H18" s="179"/>
      <c r="I18" s="179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ht="15.75" customHeight="1">
      <c r="A19" s="196"/>
      <c r="B19" s="196"/>
      <c r="C19" s="196"/>
      <c r="D19" s="196"/>
      <c r="E19" s="197"/>
      <c r="F19" s="197"/>
      <c r="G19" s="179"/>
      <c r="H19" s="179"/>
      <c r="I19" s="179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15.75" customHeight="1">
      <c r="A20" s="196"/>
      <c r="B20" s="196"/>
      <c r="C20" s="196"/>
      <c r="D20" s="291"/>
      <c r="E20" s="197"/>
      <c r="F20" s="197"/>
      <c r="G20" s="179"/>
      <c r="H20" s="179"/>
      <c r="I20" s="179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ht="15.75" customHeight="1">
      <c r="A21" s="290"/>
      <c r="B21" s="290"/>
      <c r="C21" s="196"/>
      <c r="D21" s="196"/>
      <c r="E21" s="196"/>
      <c r="F21" s="179"/>
      <c r="G21" s="179"/>
      <c r="H21" s="179"/>
      <c r="I21" s="179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5.75" customHeight="1">
      <c r="A22" s="196"/>
      <c r="B22" s="196"/>
      <c r="C22" s="196"/>
      <c r="D22" s="196"/>
      <c r="E22" s="197"/>
      <c r="F22" s="197"/>
      <c r="G22" s="179"/>
      <c r="H22" s="179"/>
      <c r="I22" s="179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ht="15.75" customHeight="1">
      <c r="A23" s="196"/>
      <c r="B23" s="196"/>
      <c r="C23" s="196"/>
      <c r="D23" s="292"/>
      <c r="E23" s="197"/>
      <c r="F23" s="197"/>
      <c r="G23" s="179"/>
      <c r="H23" s="179"/>
      <c r="I23" s="179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ht="15.75" customHeight="1">
      <c r="A24" s="196"/>
      <c r="B24" s="196"/>
      <c r="C24" s="196"/>
      <c r="D24" s="291"/>
      <c r="E24" s="197"/>
      <c r="F24" s="197"/>
      <c r="G24" s="179"/>
      <c r="H24" s="179"/>
      <c r="I24" s="179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5.75" customHeight="1">
      <c r="A25" s="196"/>
      <c r="B25" s="196"/>
      <c r="C25" s="196"/>
      <c r="D25" s="291"/>
      <c r="E25" s="197"/>
      <c r="F25" s="197"/>
      <c r="G25" s="179"/>
      <c r="H25" s="179"/>
      <c r="I25" s="179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15.75" customHeight="1">
      <c r="A26" s="196"/>
      <c r="B26" s="196"/>
      <c r="C26" s="196"/>
      <c r="D26" s="196"/>
      <c r="E26" s="197"/>
      <c r="F26" s="197"/>
      <c r="G26" s="179"/>
      <c r="H26" s="179"/>
      <c r="I26" s="179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5.75" customHeight="1">
      <c r="A27" s="196"/>
      <c r="B27" s="196"/>
      <c r="C27" s="196"/>
      <c r="D27" s="196"/>
      <c r="E27" s="197"/>
      <c r="F27" s="197"/>
      <c r="G27" s="179"/>
      <c r="H27" s="179"/>
      <c r="I27" s="179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5.75" customHeight="1">
      <c r="A28" s="196"/>
      <c r="B28" s="290"/>
      <c r="C28" s="196"/>
      <c r="D28" s="196"/>
      <c r="E28" s="196"/>
      <c r="F28" s="197"/>
      <c r="G28" s="293"/>
      <c r="H28" s="179"/>
      <c r="I28" s="293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15.75" customHeight="1">
      <c r="A29" s="196"/>
      <c r="B29" s="196"/>
      <c r="C29" s="196"/>
      <c r="D29" s="196"/>
      <c r="E29" s="197"/>
      <c r="F29" s="197"/>
      <c r="G29" s="179"/>
      <c r="H29" s="179"/>
      <c r="I29" s="179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5.75" customHeight="1">
      <c r="A30" s="196"/>
      <c r="B30" s="196"/>
      <c r="C30" s="196"/>
      <c r="D30" s="196"/>
      <c r="E30" s="197"/>
      <c r="F30" s="197"/>
      <c r="G30" s="179"/>
      <c r="H30" s="179"/>
      <c r="I30" s="179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ht="15.75" customHeight="1">
      <c r="A31" s="196"/>
      <c r="B31" s="196"/>
      <c r="C31" s="196"/>
      <c r="D31" s="196"/>
      <c r="E31" s="197"/>
      <c r="F31" s="197"/>
      <c r="G31" s="179"/>
      <c r="H31" s="179"/>
      <c r="I31" s="179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ht="15.75" customHeight="1">
      <c r="A32" s="196"/>
      <c r="B32" s="196"/>
      <c r="C32" s="196"/>
      <c r="D32" s="196"/>
      <c r="E32" s="197"/>
      <c r="F32" s="197"/>
      <c r="G32" s="179"/>
      <c r="H32" s="179"/>
      <c r="I32" s="179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5.75" customHeight="1">
      <c r="A33" s="196"/>
      <c r="B33" s="196"/>
      <c r="C33" s="196"/>
      <c r="D33" s="291"/>
      <c r="E33" s="197"/>
      <c r="F33" s="197"/>
      <c r="G33" s="179"/>
      <c r="H33" s="179"/>
      <c r="I33" s="179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75" customHeight="1">
      <c r="A34" s="196"/>
      <c r="B34" s="196"/>
      <c r="C34" s="196"/>
      <c r="D34" s="196"/>
      <c r="E34" s="197"/>
      <c r="F34" s="197"/>
      <c r="G34" s="179"/>
      <c r="H34" s="179"/>
      <c r="I34" s="179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5.75" customHeight="1">
      <c r="A35" s="196"/>
      <c r="B35" s="196"/>
      <c r="C35" s="196"/>
      <c r="D35" s="196"/>
      <c r="E35" s="197"/>
      <c r="F35" s="197"/>
      <c r="G35" s="179"/>
      <c r="H35" s="179"/>
      <c r="I35" s="179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15.75" customHeight="1">
      <c r="A36" s="196"/>
      <c r="B36" s="196"/>
      <c r="C36" s="196"/>
      <c r="D36" s="196"/>
      <c r="E36" s="197"/>
      <c r="F36" s="197"/>
      <c r="G36" s="179"/>
      <c r="H36" s="179"/>
      <c r="I36" s="179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5.75" customHeight="1">
      <c r="A37" s="196"/>
      <c r="B37" s="196"/>
      <c r="C37" s="196"/>
      <c r="D37" s="196"/>
      <c r="E37" s="197"/>
      <c r="F37" s="197"/>
      <c r="G37" s="179"/>
      <c r="H37" s="179"/>
      <c r="I37" s="179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5.75" customHeight="1">
      <c r="A38" s="196"/>
      <c r="B38" s="196"/>
      <c r="C38" s="196"/>
      <c r="D38" s="291"/>
      <c r="E38" s="197"/>
      <c r="F38" s="197"/>
      <c r="G38" s="179"/>
      <c r="H38" s="179"/>
      <c r="I38" s="179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5.75" customHeight="1">
      <c r="A39" s="290"/>
      <c r="B39" s="290"/>
      <c r="C39" s="196"/>
      <c r="D39" s="196"/>
      <c r="E39" s="196"/>
      <c r="F39" s="179"/>
      <c r="G39" s="179"/>
      <c r="H39" s="179"/>
      <c r="I39" s="179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5.75" customHeight="1">
      <c r="A40" s="196"/>
      <c r="B40" s="196"/>
      <c r="C40" s="196"/>
      <c r="D40" s="196"/>
      <c r="E40" s="197"/>
      <c r="F40" s="197"/>
      <c r="G40" s="179"/>
      <c r="H40" s="179"/>
      <c r="I40" s="179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5.75" customHeight="1">
      <c r="A41" s="196"/>
      <c r="B41" s="196"/>
      <c r="C41" s="196"/>
      <c r="D41" s="291"/>
      <c r="E41" s="197"/>
      <c r="F41" s="197"/>
      <c r="G41" s="179"/>
      <c r="H41" s="179"/>
      <c r="I41" s="179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5.75" customHeight="1">
      <c r="A42" s="196"/>
      <c r="B42" s="196"/>
      <c r="C42" s="196"/>
      <c r="D42" s="196"/>
      <c r="E42" s="197"/>
      <c r="F42" s="197"/>
      <c r="G42" s="179"/>
      <c r="H42" s="179"/>
      <c r="I42" s="179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5.75" customHeight="1">
      <c r="A43" s="196"/>
      <c r="B43" s="196"/>
      <c r="C43" s="196"/>
      <c r="D43" s="291"/>
      <c r="E43" s="197"/>
      <c r="F43" s="197"/>
      <c r="G43" s="179"/>
      <c r="H43" s="179"/>
      <c r="I43" s="179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5.75" customHeight="1">
      <c r="A44" s="196"/>
      <c r="B44" s="290"/>
      <c r="C44" s="196"/>
      <c r="D44" s="196"/>
      <c r="E44" s="196"/>
      <c r="F44" s="179"/>
      <c r="G44" s="179"/>
      <c r="H44" s="179"/>
      <c r="I44" s="179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5.75" customHeight="1">
      <c r="A45" s="196"/>
      <c r="B45" s="196"/>
      <c r="C45" s="196"/>
      <c r="D45" s="196"/>
      <c r="E45" s="197"/>
      <c r="F45" s="197"/>
      <c r="G45" s="179"/>
      <c r="H45" s="179"/>
      <c r="I45" s="179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5.75" customHeight="1">
      <c r="A46" s="290"/>
      <c r="B46" s="290"/>
      <c r="C46" s="196"/>
      <c r="D46" s="196"/>
      <c r="E46" s="196"/>
      <c r="F46" s="179"/>
      <c r="G46" s="179"/>
      <c r="H46" s="179"/>
      <c r="I46" s="179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5.75" customHeight="1">
      <c r="A47" s="196"/>
      <c r="B47" s="196"/>
      <c r="C47" s="196"/>
      <c r="D47" s="196"/>
      <c r="E47" s="197"/>
      <c r="F47" s="197"/>
      <c r="G47" s="179"/>
      <c r="H47" s="179"/>
      <c r="I47" s="179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5.75" customHeight="1">
      <c r="A48" s="196"/>
      <c r="B48" s="196"/>
      <c r="C48" s="196"/>
      <c r="D48" s="291"/>
      <c r="E48" s="197"/>
      <c r="F48" s="197"/>
      <c r="G48" s="179"/>
      <c r="H48" s="179"/>
      <c r="I48" s="179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5.75" customHeight="1">
      <c r="A49" s="196"/>
      <c r="B49" s="196"/>
      <c r="C49" s="196"/>
      <c r="D49" s="196"/>
      <c r="E49" s="197"/>
      <c r="F49" s="197"/>
      <c r="G49" s="179"/>
      <c r="H49" s="179"/>
      <c r="I49" s="179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5.75" customHeight="1">
      <c r="A50" s="196"/>
      <c r="B50" s="196"/>
      <c r="C50" s="196"/>
      <c r="D50" s="196"/>
      <c r="E50" s="197"/>
      <c r="F50" s="197"/>
      <c r="G50" s="179"/>
      <c r="H50" s="179"/>
      <c r="I50" s="179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5.75" customHeight="1">
      <c r="A51" s="196"/>
      <c r="B51" s="196"/>
      <c r="C51" s="196"/>
      <c r="D51" s="196"/>
      <c r="E51" s="197"/>
      <c r="F51" s="197"/>
      <c r="G51" s="179"/>
      <c r="H51" s="179"/>
      <c r="I51" s="179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5.75" customHeight="1">
      <c r="A52" s="196"/>
      <c r="B52" s="294"/>
      <c r="C52" s="294"/>
      <c r="D52" s="294"/>
      <c r="E52" s="295"/>
      <c r="F52" s="295"/>
      <c r="G52" s="296"/>
      <c r="H52" s="179"/>
      <c r="I52" s="179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5.75" customHeight="1">
      <c r="A53" s="196"/>
      <c r="B53" s="294"/>
      <c r="C53" s="294"/>
      <c r="D53" s="297"/>
      <c r="E53" s="295"/>
      <c r="F53" s="179"/>
      <c r="G53" s="179"/>
      <c r="H53" s="179"/>
      <c r="I53" s="179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5.75" customHeight="1">
      <c r="A54" s="290"/>
      <c r="B54" s="290"/>
      <c r="C54" s="196"/>
      <c r="D54" s="196"/>
      <c r="E54" s="196"/>
      <c r="F54" s="179"/>
      <c r="G54" s="179"/>
      <c r="H54" s="179"/>
      <c r="I54" s="179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5.75" customHeight="1">
      <c r="A55" s="196"/>
      <c r="B55" s="196"/>
      <c r="C55" s="196"/>
      <c r="D55" s="196"/>
      <c r="E55" s="197"/>
      <c r="F55" s="197"/>
      <c r="G55" s="179"/>
      <c r="H55" s="179"/>
      <c r="I55" s="179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5.75" customHeight="1">
      <c r="A56" s="196"/>
      <c r="B56" s="196"/>
      <c r="C56" s="196"/>
      <c r="D56" s="196"/>
      <c r="E56" s="197"/>
      <c r="F56" s="197"/>
      <c r="G56" s="179"/>
      <c r="H56" s="179"/>
      <c r="I56" s="179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5.75" customHeight="1">
      <c r="A57" s="196"/>
      <c r="B57" s="196"/>
      <c r="C57" s="196"/>
      <c r="D57" s="196"/>
      <c r="E57" s="197"/>
      <c r="F57" s="197"/>
      <c r="G57" s="179"/>
      <c r="H57" s="179"/>
      <c r="I57" s="179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5.75" customHeight="1">
      <c r="A58" s="290"/>
      <c r="B58" s="290"/>
      <c r="C58" s="196"/>
      <c r="D58" s="196"/>
      <c r="E58" s="196"/>
      <c r="F58" s="179"/>
      <c r="G58" s="179"/>
      <c r="H58" s="179"/>
      <c r="I58" s="179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5.75" customHeight="1">
      <c r="A59" s="196"/>
      <c r="B59" s="196"/>
      <c r="C59" s="196"/>
      <c r="D59" s="196"/>
      <c r="E59" s="197"/>
      <c r="F59" s="197"/>
      <c r="G59" s="179"/>
      <c r="H59" s="179"/>
      <c r="I59" s="179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5.75" customHeight="1">
      <c r="A60" s="290"/>
      <c r="B60" s="290"/>
      <c r="C60" s="196"/>
      <c r="D60" s="196"/>
      <c r="E60" s="196"/>
      <c r="F60" s="179"/>
      <c r="G60" s="179"/>
      <c r="H60" s="179"/>
      <c r="I60" s="179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5.75" customHeight="1">
      <c r="A61" s="196"/>
      <c r="B61" s="196"/>
      <c r="C61" s="196"/>
      <c r="D61" s="196"/>
      <c r="E61" s="197"/>
      <c r="F61" s="197"/>
      <c r="G61" s="179"/>
      <c r="H61" s="179"/>
      <c r="I61" s="179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ht="15.75" customHeight="1">
      <c r="A62" s="196"/>
      <c r="B62" s="196"/>
      <c r="C62" s="196"/>
      <c r="D62" s="196"/>
      <c r="E62" s="197"/>
      <c r="F62" s="197"/>
      <c r="G62" s="179"/>
      <c r="H62" s="179"/>
      <c r="I62" s="179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ht="15.75" customHeight="1">
      <c r="A63" s="196"/>
      <c r="B63" s="196"/>
      <c r="C63" s="196"/>
      <c r="D63" s="196"/>
      <c r="E63" s="197"/>
      <c r="F63" s="197"/>
      <c r="G63" s="179"/>
      <c r="H63" s="179"/>
      <c r="I63" s="179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ht="15.75" customHeight="1">
      <c r="A64" s="196"/>
      <c r="B64" s="196"/>
      <c r="C64" s="196"/>
      <c r="D64" s="196"/>
      <c r="E64" s="197"/>
      <c r="F64" s="197"/>
      <c r="G64" s="179"/>
      <c r="H64" s="179"/>
      <c r="I64" s="179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ht="15.75" customHeight="1">
      <c r="A65" s="290"/>
      <c r="B65" s="290"/>
      <c r="C65" s="196"/>
      <c r="D65" s="196"/>
      <c r="E65" s="196"/>
      <c r="F65" s="179"/>
      <c r="G65" s="179"/>
      <c r="H65" s="179"/>
      <c r="I65" s="179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ht="15.75" customHeight="1">
      <c r="A66" s="196"/>
      <c r="B66" s="196"/>
      <c r="C66" s="196"/>
      <c r="D66" s="196"/>
      <c r="E66" s="197"/>
      <c r="F66" s="197"/>
      <c r="G66" s="179"/>
      <c r="H66" s="179"/>
      <c r="I66" s="179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ht="15.75" customHeight="1">
      <c r="A67" s="196"/>
      <c r="B67" s="290"/>
      <c r="C67" s="196"/>
      <c r="D67" s="196"/>
      <c r="E67" s="196"/>
      <c r="F67" s="179"/>
      <c r="G67" s="179"/>
      <c r="H67" s="179"/>
      <c r="I67" s="179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ht="15.75" customHeight="1">
      <c r="A68" s="196"/>
      <c r="B68" s="196"/>
      <c r="C68" s="196"/>
      <c r="D68" s="196"/>
      <c r="E68" s="197"/>
      <c r="F68" s="197"/>
      <c r="G68" s="179"/>
      <c r="H68" s="179"/>
      <c r="I68" s="179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ht="15.75" customHeight="1">
      <c r="A69" s="196"/>
      <c r="B69" s="196"/>
      <c r="C69" s="196"/>
      <c r="D69" s="196"/>
      <c r="E69" s="197"/>
      <c r="F69" s="197"/>
      <c r="G69" s="179"/>
      <c r="H69" s="179"/>
      <c r="I69" s="179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ht="15.75" customHeight="1">
      <c r="A70" s="196"/>
      <c r="B70" s="196"/>
      <c r="C70" s="196"/>
      <c r="D70" s="196"/>
      <c r="E70" s="197"/>
      <c r="F70" s="197"/>
      <c r="G70" s="179"/>
      <c r="H70" s="179"/>
      <c r="I70" s="179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ht="15.75" customHeight="1">
      <c r="A71" s="196"/>
      <c r="B71" s="290"/>
      <c r="C71" s="196"/>
      <c r="D71" s="196"/>
      <c r="E71" s="196"/>
      <c r="F71" s="179"/>
      <c r="G71" s="179"/>
      <c r="H71" s="179"/>
      <c r="I71" s="179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ht="15.75" customHeight="1">
      <c r="A72" s="196"/>
      <c r="B72" s="196"/>
      <c r="C72" s="196"/>
      <c r="D72" s="196"/>
      <c r="E72" s="197"/>
      <c r="F72" s="197"/>
      <c r="G72" s="179"/>
      <c r="H72" s="179"/>
      <c r="I72" s="179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ht="15.75" customHeight="1">
      <c r="A73" s="196"/>
      <c r="B73" s="196"/>
      <c r="C73" s="196"/>
      <c r="D73" s="196"/>
      <c r="E73" s="197"/>
      <c r="F73" s="197"/>
      <c r="G73" s="179"/>
      <c r="H73" s="179"/>
      <c r="I73" s="179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ht="15.75" customHeight="1">
      <c r="A74" s="196"/>
      <c r="B74" s="196"/>
      <c r="C74" s="196"/>
      <c r="D74" s="196"/>
      <c r="E74" s="197"/>
      <c r="F74" s="197"/>
      <c r="G74" s="179"/>
      <c r="H74" s="179"/>
      <c r="I74" s="179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ht="15.75" customHeight="1">
      <c r="A75" s="196"/>
      <c r="B75" s="196"/>
      <c r="C75" s="196"/>
      <c r="D75" s="196"/>
      <c r="E75" s="197"/>
      <c r="F75" s="197"/>
      <c r="G75" s="179"/>
      <c r="H75" s="179"/>
      <c r="I75" s="179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5.75" customHeight="1">
      <c r="A76" s="196"/>
      <c r="B76" s="196"/>
      <c r="C76" s="196"/>
      <c r="D76" s="196"/>
      <c r="E76" s="197"/>
      <c r="F76" s="197"/>
      <c r="G76" s="179"/>
      <c r="H76" s="179"/>
      <c r="I76" s="179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5.75" customHeight="1">
      <c r="A77" s="196"/>
      <c r="B77" s="196"/>
      <c r="C77" s="196"/>
      <c r="D77" s="196"/>
      <c r="E77" s="197"/>
      <c r="F77" s="197"/>
      <c r="G77" s="179"/>
      <c r="H77" s="179"/>
      <c r="I77" s="179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5.75" customHeight="1">
      <c r="A78" s="196"/>
      <c r="B78" s="196"/>
      <c r="C78" s="196"/>
      <c r="D78" s="196"/>
      <c r="E78" s="197"/>
      <c r="F78" s="197"/>
      <c r="G78" s="179"/>
      <c r="H78" s="179"/>
      <c r="I78" s="179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5.75" customHeight="1">
      <c r="A79" s="196"/>
      <c r="B79" s="196"/>
      <c r="C79" s="196"/>
      <c r="D79" s="196"/>
      <c r="E79" s="197"/>
      <c r="F79" s="197"/>
      <c r="G79" s="179"/>
      <c r="H79" s="179"/>
      <c r="I79" s="179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5.75" customHeight="1">
      <c r="A80" s="290"/>
      <c r="B80" s="290"/>
      <c r="C80" s="196"/>
      <c r="D80" s="196"/>
      <c r="E80" s="196"/>
      <c r="F80" s="179"/>
      <c r="G80" s="179"/>
      <c r="H80" s="179"/>
      <c r="I80" s="179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5.75" customHeight="1">
      <c r="A81" s="196"/>
      <c r="B81" s="196"/>
      <c r="C81" s="196"/>
      <c r="D81" s="196"/>
      <c r="E81" s="197"/>
      <c r="F81" s="197"/>
      <c r="G81" s="179"/>
      <c r="H81" s="179"/>
      <c r="I81" s="179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5.75" customHeight="1">
      <c r="A82" s="196"/>
      <c r="B82" s="196"/>
      <c r="C82" s="196"/>
      <c r="D82" s="196"/>
      <c r="E82" s="197"/>
      <c r="F82" s="197"/>
      <c r="G82" s="179"/>
      <c r="H82" s="179"/>
      <c r="I82" s="179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5.75" customHeight="1">
      <c r="A83" s="196"/>
      <c r="B83" s="196"/>
      <c r="C83" s="196"/>
      <c r="D83" s="196"/>
      <c r="E83" s="197"/>
      <c r="F83" s="197"/>
      <c r="G83" s="179"/>
      <c r="H83" s="179"/>
      <c r="I83" s="179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5.75" customHeight="1">
      <c r="A84" s="196"/>
      <c r="B84" s="196"/>
      <c r="C84" s="196"/>
      <c r="D84" s="196"/>
      <c r="E84" s="197"/>
      <c r="F84" s="197"/>
      <c r="G84" s="179"/>
      <c r="H84" s="179"/>
      <c r="I84" s="179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ht="15.75" customHeight="1">
      <c r="A85" s="196"/>
      <c r="B85" s="196"/>
      <c r="C85" s="196"/>
      <c r="D85" s="196"/>
      <c r="E85" s="197"/>
      <c r="F85" s="197"/>
      <c r="G85" s="179"/>
      <c r="H85" s="179"/>
      <c r="I85" s="179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ht="15.75" customHeight="1">
      <c r="A86" s="196"/>
      <c r="B86" s="196"/>
      <c r="C86" s="196"/>
      <c r="D86" s="196"/>
      <c r="E86" s="197"/>
      <c r="F86" s="197"/>
      <c r="G86" s="179"/>
      <c r="H86" s="179"/>
      <c r="I86" s="179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ht="15.75" customHeight="1">
      <c r="A87" s="196"/>
      <c r="B87" s="196"/>
      <c r="C87" s="196"/>
      <c r="D87" s="196"/>
      <c r="E87" s="197"/>
      <c r="F87" s="197"/>
      <c r="G87" s="179"/>
      <c r="H87" s="179"/>
      <c r="I87" s="179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ht="15.75" customHeight="1">
      <c r="A88" s="196"/>
      <c r="B88" s="196"/>
      <c r="C88" s="196"/>
      <c r="D88" s="196"/>
      <c r="E88" s="197"/>
      <c r="F88" s="197"/>
      <c r="G88" s="179"/>
      <c r="H88" s="179"/>
      <c r="I88" s="179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5.75" customHeight="1">
      <c r="A89" s="196"/>
      <c r="B89" s="196"/>
      <c r="C89" s="196"/>
      <c r="D89" s="196"/>
      <c r="E89" s="197"/>
      <c r="F89" s="197"/>
      <c r="G89" s="179"/>
      <c r="H89" s="179"/>
      <c r="I89" s="179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5.75" customHeight="1">
      <c r="A90" s="196"/>
      <c r="B90" s="290"/>
      <c r="C90" s="196"/>
      <c r="D90" s="196"/>
      <c r="E90" s="196"/>
      <c r="F90" s="179"/>
      <c r="G90" s="179"/>
      <c r="H90" s="179"/>
      <c r="I90" s="179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ht="15.75" customHeight="1">
      <c r="A91" s="196"/>
      <c r="B91" s="196"/>
      <c r="C91" s="196"/>
      <c r="D91" s="196"/>
      <c r="E91" s="197"/>
      <c r="F91" s="197"/>
      <c r="G91" s="179"/>
      <c r="H91" s="179"/>
      <c r="I91" s="179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ht="15.75" customHeight="1">
      <c r="A92" s="196"/>
      <c r="B92" s="196"/>
      <c r="C92" s="196"/>
      <c r="D92" s="196"/>
      <c r="E92" s="197"/>
      <c r="F92" s="197"/>
      <c r="G92" s="179"/>
      <c r="H92" s="179"/>
      <c r="I92" s="179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ht="15.75" customHeight="1">
      <c r="A93" s="196"/>
      <c r="B93" s="196"/>
      <c r="C93" s="196"/>
      <c r="D93" s="196"/>
      <c r="E93" s="197"/>
      <c r="F93" s="197"/>
      <c r="G93" s="179"/>
      <c r="H93" s="179"/>
      <c r="I93" s="179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ht="15.75" customHeight="1">
      <c r="A94" s="196"/>
      <c r="B94" s="196"/>
      <c r="C94" s="196"/>
      <c r="D94" s="196"/>
      <c r="E94" s="197"/>
      <c r="F94" s="197"/>
      <c r="G94" s="179"/>
      <c r="H94" s="179"/>
      <c r="I94" s="179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ht="15.75" customHeight="1">
      <c r="A95" s="196"/>
      <c r="B95" s="196"/>
      <c r="C95" s="196"/>
      <c r="D95" s="196"/>
      <c r="E95" s="197"/>
      <c r="F95" s="197"/>
      <c r="G95" s="179"/>
      <c r="H95" s="179"/>
      <c r="I95" s="179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ht="15.75" customHeight="1">
      <c r="A96" s="196"/>
      <c r="B96" s="196"/>
      <c r="C96" s="196"/>
      <c r="D96" s="196"/>
      <c r="E96" s="197"/>
      <c r="F96" s="197"/>
      <c r="G96" s="179"/>
      <c r="H96" s="179"/>
      <c r="I96" s="179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5.75" customHeight="1">
      <c r="A97" s="290"/>
      <c r="B97" s="290"/>
      <c r="C97" s="196"/>
      <c r="D97" s="196"/>
      <c r="E97" s="196"/>
      <c r="F97" s="179"/>
      <c r="G97" s="179"/>
      <c r="H97" s="179"/>
      <c r="I97" s="179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5.75" customHeight="1">
      <c r="A98" s="196"/>
      <c r="B98" s="196"/>
      <c r="C98" s="196"/>
      <c r="D98" s="196"/>
      <c r="E98" s="197"/>
      <c r="F98" s="197"/>
      <c r="G98" s="179"/>
      <c r="H98" s="179"/>
      <c r="I98" s="179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5.75" customHeight="1">
      <c r="A99" s="196"/>
      <c r="B99" s="196"/>
      <c r="C99" s="196"/>
      <c r="D99" s="196"/>
      <c r="E99" s="197"/>
      <c r="F99" s="197"/>
      <c r="G99" s="179"/>
      <c r="H99" s="179"/>
      <c r="I99" s="179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ht="15.75" customHeight="1">
      <c r="A100" s="196"/>
      <c r="B100" s="196"/>
      <c r="C100" s="196"/>
      <c r="D100" s="196"/>
      <c r="E100" s="197"/>
      <c r="F100" s="197"/>
      <c r="G100" s="179"/>
      <c r="H100" s="179"/>
      <c r="I100" s="179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ht="15.75" customHeight="1">
      <c r="A101" s="196"/>
      <c r="B101" s="196"/>
      <c r="C101" s="196"/>
      <c r="D101" s="196"/>
      <c r="E101" s="197"/>
      <c r="F101" s="197"/>
      <c r="G101" s="179"/>
      <c r="H101" s="179"/>
      <c r="I101" s="179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ht="15.75" customHeight="1">
      <c r="A102" s="196"/>
      <c r="B102" s="196"/>
      <c r="C102" s="196"/>
      <c r="D102" s="196"/>
      <c r="E102" s="197"/>
      <c r="F102" s="197"/>
      <c r="G102" s="179"/>
      <c r="H102" s="179"/>
      <c r="I102" s="179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ht="15.75" customHeight="1">
      <c r="A103" s="196"/>
      <c r="B103" s="196"/>
      <c r="C103" s="196"/>
      <c r="D103" s="196"/>
      <c r="E103" s="197"/>
      <c r="F103" s="197"/>
      <c r="G103" s="179"/>
      <c r="H103" s="179"/>
      <c r="I103" s="179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ht="15.75" customHeight="1">
      <c r="A104" s="196"/>
      <c r="B104" s="290"/>
      <c r="C104" s="196"/>
      <c r="D104" s="196"/>
      <c r="E104" s="196"/>
      <c r="F104" s="179"/>
      <c r="G104" s="179"/>
      <c r="H104" s="179"/>
      <c r="I104" s="179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ht="15.75" customHeight="1">
      <c r="A105" s="196"/>
      <c r="B105" s="196"/>
      <c r="C105" s="196"/>
      <c r="D105" s="196"/>
      <c r="E105" s="197"/>
      <c r="F105" s="197"/>
      <c r="G105" s="179"/>
      <c r="H105" s="179"/>
      <c r="I105" s="179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ht="15.75" customHeight="1">
      <c r="A106" s="196"/>
      <c r="B106" s="196"/>
      <c r="C106" s="196"/>
      <c r="D106" s="196"/>
      <c r="E106" s="197"/>
      <c r="F106" s="197"/>
      <c r="G106" s="179"/>
      <c r="H106" s="179"/>
      <c r="I106" s="179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ht="15.75" customHeight="1">
      <c r="A107" s="196"/>
      <c r="B107" s="196"/>
      <c r="C107" s="196"/>
      <c r="D107" s="196"/>
      <c r="E107" s="197"/>
      <c r="F107" s="197"/>
      <c r="G107" s="179"/>
      <c r="H107" s="179"/>
      <c r="I107" s="179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ht="15.75" customHeight="1">
      <c r="A108" s="290"/>
      <c r="B108" s="290"/>
      <c r="C108" s="196"/>
      <c r="D108" s="196"/>
      <c r="E108" s="196"/>
      <c r="F108" s="179"/>
      <c r="G108" s="179"/>
      <c r="H108" s="179"/>
      <c r="I108" s="179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ht="15.75" customHeight="1">
      <c r="A109" s="290"/>
      <c r="B109" s="196"/>
      <c r="C109" s="196"/>
      <c r="D109" s="196"/>
      <c r="E109" s="197"/>
      <c r="F109" s="197"/>
      <c r="G109" s="179"/>
      <c r="H109" s="179"/>
      <c r="I109" s="179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ht="15.75" customHeight="1">
      <c r="A110" s="196"/>
      <c r="B110" s="196"/>
      <c r="C110" s="196"/>
      <c r="D110" s="196"/>
      <c r="E110" s="197"/>
      <c r="F110" s="197"/>
      <c r="G110" s="179"/>
      <c r="H110" s="179"/>
      <c r="I110" s="179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ht="15.75" customHeight="1">
      <c r="A111" s="196"/>
      <c r="B111" s="196"/>
      <c r="C111" s="196"/>
      <c r="D111" s="196"/>
      <c r="E111" s="197"/>
      <c r="F111" s="197"/>
      <c r="G111" s="179"/>
      <c r="H111" s="179"/>
      <c r="I111" s="179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ht="15.75" customHeight="1">
      <c r="A112" s="196"/>
      <c r="B112" s="196"/>
      <c r="C112" s="196"/>
      <c r="D112" s="196"/>
      <c r="E112" s="197"/>
      <c r="F112" s="197"/>
      <c r="G112" s="179"/>
      <c r="H112" s="179"/>
      <c r="I112" s="179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ht="15.75" customHeight="1">
      <c r="A113" s="290"/>
      <c r="B113" s="290"/>
      <c r="C113" s="294"/>
      <c r="D113" s="294"/>
      <c r="E113" s="295"/>
      <c r="F113" s="179"/>
      <c r="G113" s="179"/>
      <c r="H113" s="179"/>
      <c r="I113" s="179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ht="15.75" customHeight="1">
      <c r="A114" s="290"/>
      <c r="B114" s="290"/>
      <c r="C114" s="196"/>
      <c r="D114" s="196"/>
      <c r="E114" s="196"/>
      <c r="F114" s="179"/>
      <c r="G114" s="179"/>
      <c r="H114" s="179"/>
      <c r="I114" s="179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ht="15.75" customHeight="1">
      <c r="A115" s="196"/>
      <c r="B115" s="196"/>
      <c r="C115" s="196"/>
      <c r="D115" s="196"/>
      <c r="E115" s="197"/>
      <c r="F115" s="197"/>
      <c r="G115" s="179"/>
      <c r="H115" s="179"/>
      <c r="I115" s="179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ht="15.75" customHeight="1">
      <c r="A116" s="196"/>
      <c r="B116" s="196"/>
      <c r="C116" s="196"/>
      <c r="D116" s="196"/>
      <c r="E116" s="197"/>
      <c r="F116" s="197"/>
      <c r="G116" s="179"/>
      <c r="H116" s="179"/>
      <c r="I116" s="179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ht="15.75" customHeight="1">
      <c r="A117" s="196"/>
      <c r="B117" s="196"/>
      <c r="C117" s="196"/>
      <c r="D117" s="196"/>
      <c r="E117" s="197"/>
      <c r="F117" s="197"/>
      <c r="G117" s="179"/>
      <c r="H117" s="179"/>
      <c r="I117" s="179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ht="15.75" customHeight="1">
      <c r="A118" s="196"/>
      <c r="B118" s="196"/>
      <c r="C118" s="196"/>
      <c r="D118" s="196"/>
      <c r="E118" s="197"/>
      <c r="F118" s="197"/>
      <c r="G118" s="179"/>
      <c r="H118" s="179"/>
      <c r="I118" s="179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ht="15.75" customHeight="1">
      <c r="A119" s="196"/>
      <c r="B119" s="196"/>
      <c r="C119" s="196"/>
      <c r="D119" s="196"/>
      <c r="E119" s="197"/>
      <c r="F119" s="179"/>
      <c r="G119" s="179"/>
      <c r="H119" s="179"/>
      <c r="I119" s="179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ht="15.75" customHeight="1">
      <c r="A120" s="196"/>
      <c r="B120" s="178"/>
      <c r="C120" s="196"/>
      <c r="D120" s="196"/>
      <c r="E120" s="197"/>
      <c r="F120" s="179"/>
      <c r="G120" s="179"/>
      <c r="H120" s="179"/>
      <c r="I120" s="179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ht="15.75" customHeight="1">
      <c r="A121" s="179"/>
      <c r="B121" s="179"/>
      <c r="C121" s="179"/>
      <c r="D121" s="179"/>
      <c r="E121" s="197"/>
      <c r="F121" s="179"/>
      <c r="G121" s="179"/>
      <c r="H121" s="179"/>
      <c r="I121" s="179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ht="15.75" customHeight="1">
      <c r="A122" s="179"/>
      <c r="B122" s="179"/>
      <c r="C122" s="179"/>
      <c r="D122" s="179"/>
      <c r="E122" s="197"/>
      <c r="F122" s="179"/>
      <c r="G122" s="179"/>
      <c r="H122" s="179"/>
      <c r="I122" s="179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ht="15.75" customHeight="1">
      <c r="A123" s="179"/>
      <c r="B123" s="196"/>
      <c r="C123" s="179"/>
      <c r="D123" s="179"/>
      <c r="E123" s="197"/>
      <c r="F123" s="179"/>
      <c r="G123" s="179"/>
      <c r="H123" s="179"/>
      <c r="I123" s="179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ht="15.75" customHeight="1">
      <c r="A124" s="179"/>
      <c r="B124" s="178"/>
      <c r="C124" s="179"/>
      <c r="D124" s="179"/>
      <c r="E124" s="197"/>
      <c r="F124" s="179"/>
      <c r="G124" s="179"/>
      <c r="H124" s="179"/>
      <c r="I124" s="179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ht="15.75" customHeight="1">
      <c r="A125" s="179"/>
      <c r="B125" s="179"/>
      <c r="C125" s="179"/>
      <c r="D125" s="179"/>
      <c r="E125" s="197"/>
      <c r="F125" s="179"/>
      <c r="G125" s="179"/>
      <c r="H125" s="179"/>
      <c r="I125" s="179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ht="15.75" customHeight="1">
      <c r="A126" s="179"/>
      <c r="B126" s="179"/>
      <c r="C126" s="179"/>
      <c r="D126" s="179"/>
      <c r="E126" s="197"/>
      <c r="F126" s="179"/>
      <c r="G126" s="179"/>
      <c r="H126" s="179"/>
      <c r="I126" s="179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ht="15.75" customHeight="1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ht="15.75" customHeight="1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ht="15.75" customHeight="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ht="15.75" customHeight="1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ht="15.75" customHeight="1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ht="15.75" customHeight="1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ht="15.75" customHeight="1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ht="15.75" customHeight="1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ht="15.75" customHeight="1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ht="15.75" customHeight="1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ht="15.75" customHeight="1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ht="15.75" customHeight="1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ht="15.75" customHeight="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ht="15.75" customHeight="1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ht="15.75" customHeight="1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ht="15.75" customHeight="1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ht="15.75" customHeight="1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ht="15.75" customHeight="1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ht="15.75" customHeight="1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ht="15.75" customHeight="1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ht="15.75" customHeight="1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ht="15.75" customHeight="1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ht="15.75" customHeight="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ht="15.75" customHeight="1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ht="15.75" customHeight="1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ht="15.75" customHeight="1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ht="15.75" customHeight="1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ht="15.75" customHeight="1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ht="15.75" customHeight="1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ht="15.75" customHeight="1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ht="15.75" customHeight="1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ht="15.75" customHeight="1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ht="15.75" customHeight="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ht="15.75" customHeight="1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ht="15.75" customHeight="1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ht="15.75" customHeight="1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ht="15.75" customHeight="1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ht="15.75" customHeight="1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ht="15.75" customHeight="1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ht="15.75" customHeight="1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ht="15.75" customHeight="1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ht="15.75" customHeight="1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ht="15.75" customHeight="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ht="15.75" customHeight="1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ht="15.75" customHeight="1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ht="15.75" customHeight="1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ht="15.75" customHeight="1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ht="15.75" customHeight="1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ht="15.75" customHeight="1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ht="15.75" customHeight="1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ht="15.75" customHeight="1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ht="15.75" customHeight="1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ht="15.75" customHeight="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ht="15.75" customHeight="1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ht="15.75" customHeight="1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ht="15.75" customHeight="1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ht="15.75" customHeight="1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ht="15.75" customHeight="1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ht="15.75" customHeight="1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ht="15.75" customHeight="1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ht="15.75" customHeight="1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ht="15.75" customHeight="1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ht="15.75" customHeight="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ht="15.75" customHeight="1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ht="15.75" customHeight="1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ht="15.75" customHeight="1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ht="15.75" customHeight="1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ht="15.75" customHeight="1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ht="15.75" customHeight="1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ht="15.75" customHeight="1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ht="15.75" customHeight="1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ht="15.75" customHeight="1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ht="15.75" customHeight="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ht="15.75" customHeight="1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ht="15.75" customHeight="1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ht="15.75" customHeight="1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ht="15.75" customHeight="1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ht="15.75" customHeight="1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ht="15.75" customHeight="1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ht="15.75" customHeight="1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ht="15.75" customHeight="1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ht="15.75" customHeight="1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ht="15.75" customHeight="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ht="15.75" customHeight="1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ht="15.75" customHeight="1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ht="15.75" customHeight="1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ht="15.75" customHeight="1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ht="15.75" customHeight="1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ht="15.75" customHeight="1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ht="15.75" customHeight="1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ht="15.75" customHeight="1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ht="15.75" customHeight="1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1:E13">
      <formula1>"high,medium,low,close"</formula1>
    </dataValidation>
  </dataValidations>
  <drawing r:id="rId1"/>
</worksheet>
</file>