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filterPrivacy="1" codeName="ThisWorkbook"/>
  <xr:revisionPtr revIDLastSave="0" documentId="8_{B71F51B6-ABB2-4E07-B9DE-921B17794174}" xr6:coauthVersionLast="47" xr6:coauthVersionMax="47" xr10:uidLastSave="{00000000-0000-0000-0000-000000000000}"/>
  <bookViews>
    <workbookView xWindow="-110" yWindow="-110" windowWidth="19420" windowHeight="10420" xr2:uid="{00000000-000D-0000-FFFF-FFFF00000000}"/>
  </bookViews>
  <sheets>
    <sheet name="ProjectSchedule" sheetId="11" r:id="rId1"/>
    <sheet name="About" sheetId="12" r:id="rId2"/>
  </sheets>
  <definedNames>
    <definedName name="Display_Week">ProjectSchedule!$F$4</definedName>
    <definedName name="_xlnm.Print_Titles" localSheetId="0">ProjectSchedule!$4:$6</definedName>
    <definedName name="Project_Start">ProjectSchedule!$F$3</definedName>
    <definedName name="task_end" localSheetId="0">ProjectSchedule!$G1</definedName>
    <definedName name="task_progress" localSheetId="0">ProjectSchedule!$E1</definedName>
    <definedName name="task_start" localSheetId="0">ProjectSchedule!$F1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4" i="11" l="1"/>
  <c r="H25" i="11"/>
  <c r="C14" i="11"/>
  <c r="C72" i="11"/>
  <c r="C68" i="11"/>
  <c r="C67" i="11"/>
  <c r="C65" i="11"/>
  <c r="C62" i="11"/>
  <c r="C61" i="11"/>
  <c r="C59" i="11"/>
  <c r="C35" i="11"/>
  <c r="C34" i="11"/>
  <c r="C32" i="11"/>
  <c r="C28" i="11"/>
  <c r="C27" i="11"/>
  <c r="C25" i="11"/>
  <c r="C23" i="11"/>
  <c r="C22" i="11"/>
  <c r="C20" i="11"/>
  <c r="C13" i="11"/>
  <c r="C11" i="11"/>
  <c r="C10" i="11"/>
  <c r="C9" i="11"/>
  <c r="H14" i="11"/>
  <c r="H20" i="11"/>
  <c r="H72" i="11" l="1"/>
  <c r="H65" i="11"/>
  <c r="H59" i="11"/>
  <c r="H32" i="11"/>
  <c r="H68" i="11" l="1"/>
  <c r="H62" i="11"/>
  <c r="H35" i="11"/>
  <c r="H23" i="11"/>
  <c r="H11" i="11"/>
  <c r="H61" i="11"/>
  <c r="H60" i="11"/>
  <c r="H13" i="11" l="1"/>
  <c r="H12" i="11"/>
  <c r="H22" i="11" l="1"/>
  <c r="H7" i="11"/>
  <c r="I5" i="11" l="1"/>
  <c r="H74" i="11"/>
  <c r="H73" i="11"/>
  <c r="H66" i="11"/>
  <c r="H33" i="11"/>
  <c r="H26" i="11"/>
  <c r="H8" i="11"/>
  <c r="H9" i="11" l="1"/>
  <c r="I6" i="11"/>
  <c r="H67" i="11" l="1"/>
  <c r="H10" i="11"/>
  <c r="H27" i="11"/>
  <c r="J5" i="11"/>
  <c r="K5" i="11" s="1"/>
  <c r="L5" i="11" s="1"/>
  <c r="M5" i="11" s="1"/>
  <c r="N5" i="11" s="1"/>
  <c r="O5" i="11" s="1"/>
  <c r="P5" i="11" s="1"/>
  <c r="I4" i="11"/>
  <c r="H28" i="11" l="1"/>
  <c r="P4" i="1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M6" i="11"/>
  <c r="AL5" i="11" l="1"/>
  <c r="AM5" i="11" s="1"/>
  <c r="AN5" i="11" s="1"/>
  <c r="AO5" i="11" s="1"/>
  <c r="AP5" i="11" s="1"/>
  <c r="AQ5" i="11" s="1"/>
  <c r="AK4" i="11"/>
  <c r="AR5" i="11"/>
  <c r="N6" i="11"/>
  <c r="AS5" i="11" l="1"/>
  <c r="AR4" i="11"/>
  <c r="AT5" i="11"/>
  <c r="AS6" i="11"/>
  <c r="O6" i="11"/>
  <c r="AU5" i="11" l="1"/>
  <c r="AT6" i="11"/>
  <c r="AV5" i="11" l="1"/>
  <c r="AU6" i="11"/>
  <c r="P6" i="11"/>
  <c r="Q6" i="11"/>
  <c r="AW5" i="11" l="1"/>
  <c r="AV6" i="11"/>
  <c r="R6" i="11"/>
  <c r="AX5" i="11" l="1"/>
  <c r="AY5" i="11" s="1"/>
  <c r="AY4" i="11" s="1"/>
  <c r="AW6" i="11"/>
  <c r="S6" i="11"/>
  <c r="AY6" i="11" l="1"/>
  <c r="AZ5" i="11"/>
  <c r="AX6" i="11"/>
  <c r="T6" i="11"/>
  <c r="BA5" i="11" l="1"/>
  <c r="AZ6" i="11"/>
  <c r="U6" i="11"/>
  <c r="BA6" i="11" l="1"/>
  <c r="BB5" i="11"/>
  <c r="V6" i="11"/>
  <c r="BB6" i="11" l="1"/>
  <c r="BC5" i="11"/>
  <c r="W6" i="11"/>
  <c r="BC6" i="11" l="1"/>
  <c r="BD5" i="11"/>
  <c r="X6" i="11"/>
  <c r="BE5" i="11" l="1"/>
  <c r="BD6" i="11"/>
  <c r="Y6" i="11"/>
  <c r="BE6" i="11" l="1"/>
  <c r="BF5" i="11"/>
  <c r="BF4" i="11" s="1"/>
  <c r="Z6" i="11"/>
  <c r="BF6" i="11" l="1"/>
  <c r="BG5" i="11"/>
  <c r="AA6" i="11"/>
  <c r="BG6" i="11" l="1"/>
  <c r="BH5" i="11"/>
  <c r="AB6" i="11"/>
  <c r="BI5" i="11" l="1"/>
  <c r="BH6" i="11"/>
  <c r="AC6" i="11"/>
  <c r="BJ5" i="11" l="1"/>
  <c r="BI6" i="11"/>
  <c r="AD6" i="11"/>
  <c r="BK5" i="11" l="1"/>
  <c r="BJ6" i="11"/>
  <c r="AE6" i="11"/>
  <c r="BL5" i="11" l="1"/>
  <c r="BM5" i="11" s="1"/>
  <c r="BK6" i="11"/>
  <c r="AF6" i="11"/>
  <c r="BN5" i="11" l="1"/>
  <c r="BM4" i="11"/>
  <c r="BM6" i="11"/>
  <c r="BL6" i="11"/>
  <c r="AG6" i="11"/>
  <c r="BO5" i="11" l="1"/>
  <c r="BN6" i="11"/>
  <c r="AH6" i="11"/>
  <c r="BP5" i="11" l="1"/>
  <c r="BO6" i="11"/>
  <c r="AI6" i="11"/>
  <c r="BQ5" i="11" l="1"/>
  <c r="BP6" i="11"/>
  <c r="AJ6" i="11"/>
  <c r="BR5" i="11" l="1"/>
  <c r="BQ6" i="11"/>
  <c r="AK6" i="11"/>
  <c r="BS5" i="11" l="1"/>
  <c r="BR6" i="11"/>
  <c r="AL6" i="11"/>
  <c r="BT5" i="11" l="1"/>
  <c r="BS6" i="11"/>
  <c r="AM6" i="11"/>
  <c r="BU5" i="11" l="1"/>
  <c r="BT4" i="11"/>
  <c r="BT6" i="11"/>
  <c r="AN6" i="11"/>
  <c r="BV5" i="11" l="1"/>
  <c r="BU6" i="11"/>
  <c r="AO6" i="11"/>
  <c r="BW5" i="11" l="1"/>
  <c r="BV6" i="11"/>
  <c r="AP6" i="11"/>
  <c r="BX5" i="11" l="1"/>
  <c r="BW6" i="11"/>
  <c r="AQ6" i="11"/>
  <c r="BY5" i="11" l="1"/>
  <c r="BX6" i="11"/>
  <c r="AR6" i="11"/>
  <c r="BZ5" i="11" l="1"/>
  <c r="BY6" i="11"/>
  <c r="CA5" i="11" l="1"/>
  <c r="BZ6" i="11"/>
  <c r="CB5" i="11" l="1"/>
  <c r="CA4" i="11"/>
  <c r="CA6" i="11"/>
  <c r="CC5" i="11" l="1"/>
  <c r="CB6" i="11"/>
  <c r="CD5" i="11" l="1"/>
  <c r="CC6" i="11"/>
  <c r="CE5" i="11" l="1"/>
  <c r="CD6" i="11"/>
  <c r="CF5" i="11" l="1"/>
  <c r="CE6" i="11"/>
  <c r="CG5" i="11" l="1"/>
  <c r="CF6" i="11"/>
  <c r="CH5" i="11" l="1"/>
  <c r="CG6" i="11"/>
  <c r="CI5" i="11" l="1"/>
  <c r="CH4" i="11"/>
  <c r="CH6" i="11"/>
  <c r="CJ5" i="11" l="1"/>
  <c r="CI6" i="11"/>
  <c r="CK5" i="11" l="1"/>
  <c r="CJ6" i="11"/>
  <c r="CL5" i="11" l="1"/>
  <c r="CK6" i="11"/>
  <c r="CM5" i="11" l="1"/>
  <c r="CL6" i="11"/>
  <c r="CN5" i="11" l="1"/>
  <c r="CM6" i="11"/>
  <c r="CO5" i="11" l="1"/>
  <c r="CN6" i="11"/>
  <c r="CP5" i="11" l="1"/>
  <c r="CO4" i="11"/>
  <c r="CO6" i="11"/>
  <c r="CQ5" i="11" l="1"/>
  <c r="CP6" i="11"/>
  <c r="CR5" i="11" l="1"/>
  <c r="CQ6" i="11"/>
  <c r="CS5" i="11" l="1"/>
  <c r="CR6" i="11"/>
  <c r="CT5" i="11" l="1"/>
  <c r="CS6" i="11"/>
  <c r="CU5" i="11" l="1"/>
  <c r="CT6" i="11"/>
  <c r="CV5" i="11" l="1"/>
  <c r="CU6" i="11"/>
  <c r="CW5" i="11" l="1"/>
  <c r="CV4" i="11"/>
  <c r="CV6" i="11"/>
  <c r="CX5" i="11" l="1"/>
  <c r="CW6" i="11"/>
  <c r="CY5" i="11" l="1"/>
  <c r="CX6" i="11"/>
  <c r="CZ5" i="11" l="1"/>
  <c r="CY6" i="11"/>
  <c r="DA5" i="11" l="1"/>
  <c r="CZ6" i="11"/>
  <c r="DB5" i="11" l="1"/>
  <c r="DA6" i="11"/>
  <c r="DC5" i="11" l="1"/>
  <c r="DB6" i="11"/>
  <c r="DD5" i="11" l="1"/>
  <c r="DC4" i="11"/>
  <c r="DC6" i="11"/>
  <c r="DE5" i="11" l="1"/>
  <c r="DD6" i="11"/>
  <c r="DF5" i="11" l="1"/>
  <c r="DE6" i="11"/>
  <c r="DG5" i="11" l="1"/>
  <c r="DF6" i="11"/>
  <c r="DH5" i="11" l="1"/>
  <c r="DG6" i="11"/>
  <c r="DI5" i="11" l="1"/>
  <c r="DH6" i="11"/>
  <c r="DJ5" i="11" l="1"/>
  <c r="DI6" i="11"/>
  <c r="DK5" i="11" l="1"/>
  <c r="DJ4" i="11"/>
  <c r="DJ6" i="11"/>
  <c r="DL5" i="11" l="1"/>
  <c r="DK6" i="11"/>
  <c r="DM5" i="11" l="1"/>
  <c r="DL6" i="11"/>
  <c r="DN5" i="11" l="1"/>
  <c r="DM6" i="11"/>
  <c r="DO5" i="11" l="1"/>
  <c r="DN6" i="11"/>
  <c r="DP5" i="11" l="1"/>
  <c r="DO6" i="11"/>
  <c r="DQ5" i="11" l="1"/>
  <c r="DP6" i="11"/>
  <c r="DR5" i="11" l="1"/>
  <c r="DQ4" i="11"/>
  <c r="DQ6" i="11"/>
  <c r="DS5" i="11" l="1"/>
  <c r="DR6" i="11"/>
  <c r="DT5" i="11" l="1"/>
  <c r="DS6" i="11"/>
  <c r="DU5" i="11" l="1"/>
  <c r="DT6" i="11"/>
  <c r="DV5" i="11" l="1"/>
  <c r="DU6" i="11"/>
  <c r="DW5" i="11" l="1"/>
  <c r="DV6" i="11"/>
  <c r="DX5" i="11" l="1"/>
  <c r="DW6" i="11"/>
  <c r="DY5" i="11" l="1"/>
  <c r="DX4" i="11"/>
  <c r="DX6" i="11"/>
  <c r="DZ5" i="11" l="1"/>
  <c r="DY6" i="11"/>
  <c r="EA5" i="11" l="1"/>
  <c r="DZ6" i="11"/>
  <c r="EB5" i="11" l="1"/>
  <c r="EA6" i="11"/>
  <c r="EC5" i="11" l="1"/>
  <c r="EB6" i="11"/>
  <c r="ED5" i="11" l="1"/>
  <c r="EC6" i="11"/>
  <c r="EE5" i="11" l="1"/>
  <c r="ED6" i="11"/>
  <c r="EF5" i="11" l="1"/>
  <c r="EE4" i="11"/>
  <c r="EE6" i="11"/>
  <c r="EG5" i="11" l="1"/>
  <c r="EF6" i="11"/>
  <c r="EH5" i="11" l="1"/>
  <c r="EG6" i="11"/>
  <c r="EI5" i="11" l="1"/>
  <c r="EH6" i="11"/>
  <c r="EJ5" i="11" l="1"/>
  <c r="EI6" i="11"/>
  <c r="EK5" i="11" l="1"/>
  <c r="EK6" i="11" s="1"/>
  <c r="EJ6" i="11"/>
</calcChain>
</file>

<file path=xl/sharedStrings.xml><?xml version="1.0" encoding="utf-8"?>
<sst xmlns="http://schemas.openxmlformats.org/spreadsheetml/2006/main" count="204" uniqueCount="133">
  <si>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</si>
  <si>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Bits &amp; Bytes</t>
  </si>
  <si>
    <t>SIMPLE GANTT CHART by Vertex42.com</t>
  </si>
  <si>
    <t>Enter Company Name in cell B2.</t>
  </si>
  <si>
    <t>https://www.vertex42.com/ExcelTemplates/simple-gantt-chart.html</t>
  </si>
  <si>
    <t>Enter the name of the Project Lead in cell B3. Enter the Project Start date in cell E3. Pooject Start: label is in cell C3.</t>
  </si>
  <si>
    <t>Tiani Perera</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</si>
  <si>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</si>
  <si>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</si>
  <si>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</si>
  <si>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</si>
  <si>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</si>
  <si>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</si>
  <si>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</si>
  <si>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RESOURCES</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</si>
  <si>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</si>
  <si>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</si>
  <si>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</si>
  <si>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</si>
  <si>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</si>
  <si>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</si>
  <si>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Stage 1A - Questionnaire</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</si>
  <si>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</si>
  <si>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Task 1 Analyse Project Brief</t>
  </si>
  <si>
    <t>Project Brief, Word</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</si>
  <si>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</si>
  <si>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Task 2 Create Questions for the client</t>
  </si>
  <si>
    <t>Project Brief, Customer, Questionnaire document, Word</t>
  </si>
  <si>
    <t>Milestone - Submit Questionnaire</t>
  </si>
  <si>
    <t>Word, Canvas</t>
  </si>
  <si>
    <t>Stage 1B - Planning Report</t>
  </si>
  <si>
    <t>Task 1 Identify the Aims of the Project</t>
  </si>
  <si>
    <t>Task 2 Analyse the  Questionnaire answers</t>
  </si>
  <si>
    <t>Word, Questionnaire</t>
  </si>
  <si>
    <t xml:space="preserve">Task 3 Write a Refined Project Task                                                                                                                                                                                                                                                                                                                                                                                                                                                                                                                                                                                                                                                                                                                                                                                                                                                                                                                                                                                                                                                                                                                                                                                           </t>
  </si>
  <si>
    <t>T.P</t>
  </si>
  <si>
    <t>Task 4 Identify the Functional,Non-Functional Requirements and Constraints</t>
  </si>
  <si>
    <t>Task 5 Build UseCase Diagrams and UseCase Documentation</t>
  </si>
  <si>
    <t>Project Brief, Word, Visual Paradigm</t>
  </si>
  <si>
    <t>Task 6 Identify the resources and materials needed for the Project</t>
  </si>
  <si>
    <t>Word, Chrome</t>
  </si>
  <si>
    <t>Task 7 Identify the Information of Sources to be Used</t>
  </si>
  <si>
    <t>Chrome</t>
  </si>
  <si>
    <t>Milestone - Submit Planning Report</t>
  </si>
  <si>
    <t>Stage 1C - Project Plan</t>
  </si>
  <si>
    <t>Task 1 Identify the different stages of development</t>
  </si>
  <si>
    <t>Planning Report, Excel</t>
  </si>
  <si>
    <t>Task 2 Identify the sub tasks needed</t>
  </si>
  <si>
    <t>Task 3 Identify realistic time period for the tasks</t>
  </si>
  <si>
    <t>Milestone - Submit Project Plan</t>
  </si>
  <si>
    <t>Excel, Canvas</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</si>
  <si>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</si>
  <si>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Stage 1D - Design Diagrams</t>
  </si>
  <si>
    <t>Task 1 Design Normalisation</t>
  </si>
  <si>
    <t>Excel</t>
  </si>
  <si>
    <t>Task 2 Design ERD Diagram</t>
  </si>
  <si>
    <t>Visual Paradigm</t>
  </si>
  <si>
    <t>Task 3 Design Class Diagram</t>
  </si>
  <si>
    <t>Task 4 Design Activity Diagram</t>
  </si>
  <si>
    <t>Task 5 Design Company Logo</t>
  </si>
  <si>
    <t>Paint, Chrome</t>
  </si>
  <si>
    <t>Milestone - Submit Design Docs</t>
  </si>
  <si>
    <t>Canvas</t>
  </si>
  <si>
    <t>Sample phase title block</t>
  </si>
  <si>
    <t>Stage 2A - Development</t>
  </si>
  <si>
    <t>Task 1 Create MVC Program on VSC and Implement Bootsrap for web page layout</t>
  </si>
  <si>
    <t>Visual Studio Code</t>
  </si>
  <si>
    <t>Task 2 Build and seed Database</t>
  </si>
  <si>
    <t>Visual Studio Code, ERD Diagram</t>
  </si>
  <si>
    <t>Task 3 Create classes stated within the class diagram</t>
  </si>
  <si>
    <t>Visual Studio Code, Class Diagram, ERD Diagram</t>
  </si>
  <si>
    <t>Task 4 Develop login Functionality</t>
  </si>
  <si>
    <t>Visual Studio Code,Planning Report</t>
  </si>
  <si>
    <t xml:space="preserve">         4.4 Develop Lock Account Feature</t>
  </si>
  <si>
    <t xml:space="preserve">         4.5 Develop Forgot Password Feature</t>
  </si>
  <si>
    <t>Task 5 Create different User Roles</t>
  </si>
  <si>
    <t xml:space="preserve">        5.5 Create Manager Role with features to edit staff</t>
  </si>
  <si>
    <t xml:space="preserve">       5.6 Create Sales Assistant Role</t>
  </si>
  <si>
    <t>Task 6 Build Controller classes</t>
  </si>
  <si>
    <t xml:space="preserve">Task 7 Build View Products and Add Products Functionality </t>
  </si>
  <si>
    <t>Task 8 Build Basket Functionality</t>
  </si>
  <si>
    <t>Task 9 Build Payment Functionality</t>
  </si>
  <si>
    <t>Visual Studio Code, Planning Report, Chrome</t>
  </si>
  <si>
    <t>Task 10 Demo Application to the customer</t>
  </si>
  <si>
    <t>Visual Studio Code, Customer</t>
  </si>
  <si>
    <t>Task 11 Build Confirmation Functionality</t>
  </si>
  <si>
    <t>Task 12 Create Manager Functionality</t>
  </si>
  <si>
    <t xml:space="preserve">         12.1 Create Account Manager Page</t>
  </si>
  <si>
    <t xml:space="preserve">        12.2 Create Reports Page</t>
  </si>
  <si>
    <t xml:space="preserve">       12.3 Add all other Manager only functionality</t>
  </si>
  <si>
    <t>Taslk 13 Create Member control System</t>
  </si>
  <si>
    <t>Task 14 Create Stock Control System</t>
  </si>
  <si>
    <t xml:space="preserve">         14.1 Create stock view page for all CRUD operations on it</t>
  </si>
  <si>
    <t xml:space="preserve">         14.2 Create all other stock control system functionality</t>
  </si>
  <si>
    <t>T,P</t>
  </si>
  <si>
    <t>Task 15 Add in a suitable colour scheme</t>
  </si>
  <si>
    <t>Task 16 Add logo to the system</t>
  </si>
  <si>
    <t>Visual Studio Code, Logo</t>
  </si>
  <si>
    <t>Milestone - Submit Application Code</t>
  </si>
  <si>
    <t>Stage 2B - Testing</t>
  </si>
  <si>
    <t>Task 1 Build Test Plan</t>
  </si>
  <si>
    <t>Word</t>
  </si>
  <si>
    <t>Task 2 Build Test Cases</t>
  </si>
  <si>
    <t>Word, Planning Report</t>
  </si>
  <si>
    <t>Task 3 Complete Test Data and Excpected Results Document</t>
  </si>
  <si>
    <t>Word, Visual Studio Code</t>
  </si>
  <si>
    <t>Task 4 Fix any errors or missing functionality based on test results</t>
  </si>
  <si>
    <t>Milestone - Testing Docs</t>
  </si>
  <si>
    <t>Stage 3 - Evaluation</t>
  </si>
  <si>
    <t>Task 1 Write an Overview on the assignment and progress</t>
  </si>
  <si>
    <t>Word, Visual Studio Code, Planning Report</t>
  </si>
  <si>
    <t>Task 2 Detail the Strenths and Weaknesses of the output of the project</t>
  </si>
  <si>
    <t>Task 3 Detail any Recommendations for any future Development</t>
  </si>
  <si>
    <t>Task 4 Produce a summary of changes made to the project plan, design and implementation</t>
  </si>
  <si>
    <t>Word, Planning Report, Project Plan</t>
  </si>
  <si>
    <t>Task 5 Identify any knowledge or skills that have been developed</t>
  </si>
  <si>
    <t>Milestone - Submit Evaluation</t>
  </si>
  <si>
    <t>This is an empty row</t>
  </si>
  <si>
    <t>This row marks the end of the Project Schedule. DO NOT enter anything in this row. 
Insert new rows ABOVE this one to continue building out your Project Schedule.</t>
  </si>
  <si>
    <t>Insert new rows ABOVE this one</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</si>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</sst>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dd/mm/yy;@"/>
  </numFmts>
  <fonts count="2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i/>
      <sz val="12"/>
      <color theme="1"/>
      <name val="Calibri"/>
      <family val="2"/>
      <scheme val="minor"/>
    </font>
    <font>
      <b/>
      <sz val="14"/>
      <color theme="1"/>
      <name val="Calibri"/>
      <family val="2"/>
      <scheme val="minor"/>
    </font>
    <font>
      <b/>
      <sz val="12"/>
      <color theme="0"/>
      <name val="Calibri"/>
      <family val="2"/>
      <scheme val="minor"/>
    </font>
    <font>
      <sz val="18"/>
      <color theme="1"/>
      <name val="Calibri"/>
      <family val="2"/>
      <scheme val="minor"/>
    </font>
    <font>
      <b/>
      <sz val="18"/>
      <name val="Calibri"/>
      <family val="2"/>
      <scheme val="minor"/>
    </font>
    <font>
      <b/>
      <sz val="28"/>
      <name val="Calibri"/>
      <family val="2"/>
      <scheme val="major"/>
    </font>
  </fonts>
  <fills count="21">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DB93FF"/>
        <bgColor indexed="64"/>
      </patternFill>
    </fill>
    <fill>
      <patternFill patternType="solid">
        <fgColor rgb="FFD9B3FF"/>
        <bgColor indexed="64"/>
      </patternFill>
    </fill>
    <fill>
      <patternFill patternType="solid">
        <fgColor rgb="FFCCFFCC"/>
        <bgColor indexed="64"/>
      </patternFill>
    </fill>
    <fill>
      <patternFill patternType="solid">
        <fgColor rgb="FF00EA8B"/>
        <bgColor indexed="64"/>
      </patternFill>
    </fill>
    <fill>
      <patternFill patternType="solid">
        <fgColor rgb="FFFFC5FF"/>
        <bgColor indexed="64"/>
      </patternFill>
    </fill>
    <fill>
      <patternFill patternType="solid">
        <fgColor rgb="FFFF99CC"/>
        <bgColor indexed="64"/>
      </patternFill>
    </fill>
    <fill>
      <patternFill patternType="solid">
        <fgColor rgb="FFCDEEFF"/>
        <bgColor indexed="64"/>
      </patternFill>
    </fill>
    <fill>
      <patternFill patternType="solid">
        <fgColor rgb="FF89E0FF"/>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rgb="FFFFFF00"/>
        <bgColor indexed="64"/>
      </patternFill>
    </fill>
  </fills>
  <borders count="2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right style="medium">
        <color theme="0" tint="-0.14993743705557422"/>
      </right>
      <top style="medium">
        <color theme="0" tint="-0.14996795556505021"/>
      </top>
      <bottom style="medium">
        <color theme="0" tint="-0.14993743705557422"/>
      </bottom>
      <diagonal/>
    </border>
    <border>
      <left style="medium">
        <color theme="0" tint="-0.14993743705557422"/>
      </left>
      <right style="medium">
        <color theme="0" tint="-0.14993743705557422"/>
      </right>
      <top style="medium">
        <color theme="0" tint="-0.14996795556505021"/>
      </top>
      <bottom style="medium">
        <color theme="0" tint="-0.14993743705557422"/>
      </bottom>
      <diagonal/>
    </border>
    <border>
      <left style="medium">
        <color theme="0" tint="-0.14993743705557422"/>
      </left>
      <right style="thin">
        <color theme="0" tint="-0.14993743705557422"/>
      </right>
      <top style="medium">
        <color theme="0" tint="-0.14996795556505021"/>
      </top>
      <bottom style="medium">
        <color theme="0" tint="-0.14993743705557422"/>
      </bottom>
      <diagonal/>
    </border>
    <border>
      <left/>
      <right style="medium">
        <color theme="0" tint="-0.14993743705557422"/>
      </right>
      <top style="medium">
        <color theme="0" tint="-0.14993743705557422"/>
      </top>
      <bottom style="medium">
        <color theme="0" tint="-0.14993743705557422"/>
      </bottom>
      <diagonal/>
    </border>
    <border>
      <left style="medium">
        <color theme="0" tint="-0.14993743705557422"/>
      </left>
      <right style="medium">
        <color theme="0" tint="-0.14993743705557422"/>
      </right>
      <top style="medium">
        <color theme="0" tint="-0.14993743705557422"/>
      </top>
      <bottom style="medium">
        <color theme="0" tint="-0.14993743705557422"/>
      </bottom>
      <diagonal/>
    </border>
    <border>
      <left style="medium">
        <color theme="0" tint="-0.14993743705557422"/>
      </left>
      <right style="thin">
        <color theme="0" tint="-0.14993743705557422"/>
      </right>
      <top style="medium">
        <color theme="0" tint="-0.14993743705557422"/>
      </top>
      <bottom style="medium">
        <color theme="0" tint="-0.14993743705557422"/>
      </bottom>
      <diagonal/>
    </border>
    <border>
      <left/>
      <right style="medium">
        <color theme="0" tint="-0.14993743705557422"/>
      </right>
      <top style="medium">
        <color theme="0" tint="-0.14993743705557422"/>
      </top>
      <bottom style="medium">
        <color theme="0" tint="-0.14996795556505021"/>
      </bottom>
      <diagonal/>
    </border>
    <border>
      <left style="medium">
        <color theme="0" tint="-0.14993743705557422"/>
      </left>
      <right style="medium">
        <color theme="0" tint="-0.14993743705557422"/>
      </right>
      <top style="medium">
        <color theme="0" tint="-0.14993743705557422"/>
      </top>
      <bottom style="medium">
        <color theme="0" tint="-0.14996795556505021"/>
      </bottom>
      <diagonal/>
    </border>
    <border>
      <left style="medium">
        <color theme="0" tint="-0.14993743705557422"/>
      </left>
      <right style="thin">
        <color theme="0" tint="-0.14993743705557422"/>
      </right>
      <top style="medium">
        <color theme="0" tint="-0.14993743705557422"/>
      </top>
      <bottom style="medium">
        <color theme="0" tint="-0.14996795556505021"/>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4"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5"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14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168" fontId="9" fillId="3" borderId="0" xfId="0" applyNumberFormat="1" applyFont="1" applyFill="1" applyAlignment="1">
      <alignment horizontal="center" vertical="center"/>
    </xf>
    <xf numFmtId="168" fontId="9" fillId="3" borderId="6" xfId="0" applyNumberFormat="1" applyFont="1" applyFill="1" applyBorder="1" applyAlignment="1">
      <alignment horizontal="center" vertical="center"/>
    </xf>
    <xf numFmtId="168" fontId="9" fillId="3" borderId="7" xfId="0" applyNumberFormat="1" applyFont="1" applyFill="1" applyBorder="1" applyAlignment="1">
      <alignment horizontal="center" vertical="center"/>
    </xf>
    <xf numFmtId="0" fontId="10" fillId="4"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6" fillId="2" borderId="2" xfId="0" applyFont="1" applyFill="1" applyBorder="1" applyAlignment="1">
      <alignment horizontal="left" vertical="center" indent="1"/>
    </xf>
    <xf numFmtId="0" fontId="6"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20" fillId="0" borderId="0" xfId="0" applyFont="1" applyAlignment="1">
      <alignment horizontal="center"/>
    </xf>
    <xf numFmtId="0" fontId="13" fillId="0" borderId="0" xfId="1" applyFont="1" applyProtection="1">
      <alignment vertical="top"/>
    </xf>
    <xf numFmtId="0" fontId="0" fillId="0" borderId="0" xfId="0" applyAlignment="1">
      <alignment wrapText="1"/>
    </xf>
    <xf numFmtId="0" fontId="8" fillId="0" borderId="0" xfId="6"/>
    <xf numFmtId="0" fontId="1" fillId="0" borderId="0" xfId="0" applyFont="1" applyAlignment="1">
      <alignment horizontal="center"/>
    </xf>
    <xf numFmtId="0" fontId="0" fillId="0" borderId="0" xfId="0" applyAlignment="1">
      <alignment horizontal="center" wrapText="1"/>
    </xf>
    <xf numFmtId="0" fontId="12" fillId="0" borderId="0" xfId="0" applyFont="1" applyAlignment="1">
      <alignment horizontal="center"/>
    </xf>
    <xf numFmtId="0" fontId="13" fillId="0" borderId="0" xfId="1" applyFont="1" applyAlignment="1" applyProtection="1">
      <alignment horizontal="center"/>
    </xf>
    <xf numFmtId="0" fontId="7" fillId="13" borderId="12" xfId="11" applyFill="1" applyBorder="1">
      <alignment horizontal="center" vertical="center"/>
    </xf>
    <xf numFmtId="9" fontId="5" fillId="13" borderId="12" xfId="2" applyFont="1" applyFill="1" applyBorder="1" applyAlignment="1">
      <alignment horizontal="center" vertical="center"/>
    </xf>
    <xf numFmtId="165" fontId="0" fillId="13" borderId="12" xfId="0" applyNumberFormat="1" applyFill="1" applyBorder="1" applyAlignment="1">
      <alignment horizontal="center" vertical="center"/>
    </xf>
    <xf numFmtId="165" fontId="5" fillId="13" borderId="12" xfId="0" applyNumberFormat="1" applyFont="1" applyFill="1" applyBorder="1" applyAlignment="1">
      <alignment horizontal="center" vertical="center"/>
    </xf>
    <xf numFmtId="0" fontId="5" fillId="13" borderId="13" xfId="0" applyFont="1" applyFill="1" applyBorder="1" applyAlignment="1">
      <alignment horizontal="center" vertical="center"/>
    </xf>
    <xf numFmtId="0" fontId="7" fillId="12" borderId="14" xfId="12" applyFill="1" applyBorder="1">
      <alignment horizontal="left" vertical="center" indent="2"/>
    </xf>
    <xf numFmtId="0" fontId="7" fillId="12" borderId="15" xfId="11" applyFill="1" applyBorder="1">
      <alignment horizontal="center" vertical="center"/>
    </xf>
    <xf numFmtId="9" fontId="5" fillId="12" borderId="15" xfId="2" applyFont="1" applyFill="1" applyBorder="1" applyAlignment="1">
      <alignment horizontal="center" vertical="center"/>
    </xf>
    <xf numFmtId="169" fontId="7" fillId="12" borderId="15" xfId="10" applyNumberFormat="1" applyFill="1" applyBorder="1">
      <alignment horizontal="center" vertical="center"/>
    </xf>
    <xf numFmtId="0" fontId="5" fillId="12" borderId="16" xfId="0" applyFont="1" applyFill="1" applyBorder="1" applyAlignment="1">
      <alignment horizontal="center" vertical="center"/>
    </xf>
    <xf numFmtId="0" fontId="7" fillId="11" borderId="15" xfId="11" applyFill="1" applyBorder="1">
      <alignment horizontal="center" vertical="center"/>
    </xf>
    <xf numFmtId="9" fontId="5" fillId="11" borderId="15" xfId="2" applyFont="1" applyFill="1" applyBorder="1" applyAlignment="1">
      <alignment horizontal="center" vertical="center"/>
    </xf>
    <xf numFmtId="165" fontId="0" fillId="11" borderId="15" xfId="0" applyNumberFormat="1" applyFill="1" applyBorder="1" applyAlignment="1">
      <alignment horizontal="center" vertical="center"/>
    </xf>
    <xf numFmtId="165" fontId="5" fillId="11" borderId="15" xfId="0" applyNumberFormat="1" applyFont="1" applyFill="1" applyBorder="1" applyAlignment="1">
      <alignment horizontal="center" vertical="center"/>
    </xf>
    <xf numFmtId="0" fontId="5" fillId="11" borderId="16" xfId="0" applyFont="1" applyFill="1" applyBorder="1" applyAlignment="1">
      <alignment horizontal="center" vertical="center"/>
    </xf>
    <xf numFmtId="0" fontId="7" fillId="10" borderId="14" xfId="12" applyFill="1" applyBorder="1">
      <alignment horizontal="left" vertical="center" indent="2"/>
    </xf>
    <xf numFmtId="0" fontId="7" fillId="10" borderId="15" xfId="11" applyFill="1" applyBorder="1">
      <alignment horizontal="center" vertical="center"/>
    </xf>
    <xf numFmtId="9" fontId="5" fillId="10" borderId="15" xfId="2" applyFont="1" applyFill="1" applyBorder="1" applyAlignment="1">
      <alignment horizontal="center" vertical="center"/>
    </xf>
    <xf numFmtId="169" fontId="7" fillId="10" borderId="15" xfId="10" applyNumberFormat="1" applyFill="1" applyBorder="1">
      <alignment horizontal="center" vertical="center"/>
    </xf>
    <xf numFmtId="0" fontId="5" fillId="10" borderId="16" xfId="0" applyFont="1" applyFill="1" applyBorder="1" applyAlignment="1">
      <alignment horizontal="center" vertical="center"/>
    </xf>
    <xf numFmtId="0" fontId="7" fillId="9" borderId="15" xfId="11" applyFill="1" applyBorder="1">
      <alignment horizontal="center" vertical="center"/>
    </xf>
    <xf numFmtId="9" fontId="5" fillId="9" borderId="15" xfId="2" applyFont="1" applyFill="1" applyBorder="1" applyAlignment="1">
      <alignment horizontal="center" vertical="center"/>
    </xf>
    <xf numFmtId="165" fontId="0" fillId="9" borderId="15" xfId="0" applyNumberFormat="1" applyFill="1" applyBorder="1" applyAlignment="1">
      <alignment horizontal="center" vertical="center"/>
    </xf>
    <xf numFmtId="165" fontId="5" fillId="9" borderId="15" xfId="0" applyNumberFormat="1" applyFont="1" applyFill="1" applyBorder="1" applyAlignment="1">
      <alignment horizontal="center" vertical="center"/>
    </xf>
    <xf numFmtId="0" fontId="5" fillId="9" borderId="16" xfId="0" applyFont="1" applyFill="1" applyBorder="1" applyAlignment="1">
      <alignment horizontal="center" vertical="center"/>
    </xf>
    <xf numFmtId="0" fontId="7" fillId="8" borderId="14" xfId="12" applyFill="1" applyBorder="1">
      <alignment horizontal="left" vertical="center" indent="2"/>
    </xf>
    <xf numFmtId="0" fontId="7" fillId="8" borderId="15" xfId="11" applyFill="1" applyBorder="1">
      <alignment horizontal="center" vertical="center"/>
    </xf>
    <xf numFmtId="9" fontId="5" fillId="8" borderId="15" xfId="2" applyFont="1" applyFill="1" applyBorder="1" applyAlignment="1">
      <alignment horizontal="center" vertical="center"/>
    </xf>
    <xf numFmtId="169" fontId="7" fillId="8" borderId="15" xfId="10" applyNumberFormat="1" applyFill="1" applyBorder="1">
      <alignment horizontal="center" vertical="center"/>
    </xf>
    <xf numFmtId="0" fontId="5" fillId="8" borderId="16" xfId="0" applyFont="1" applyFill="1" applyBorder="1" applyAlignment="1">
      <alignment horizontal="center" vertical="center"/>
    </xf>
    <xf numFmtId="0" fontId="7" fillId="6" borderId="15" xfId="11" applyFill="1" applyBorder="1">
      <alignment horizontal="center" vertical="center"/>
    </xf>
    <xf numFmtId="9" fontId="5" fillId="6" borderId="15" xfId="2" applyFont="1" applyFill="1" applyBorder="1" applyAlignment="1">
      <alignment horizontal="center" vertical="center"/>
    </xf>
    <xf numFmtId="165" fontId="0" fillId="6" borderId="15" xfId="0" applyNumberFormat="1" applyFill="1" applyBorder="1" applyAlignment="1">
      <alignment horizontal="center" vertical="center"/>
    </xf>
    <xf numFmtId="165" fontId="5" fillId="6" borderId="15" xfId="0" applyNumberFormat="1" applyFont="1" applyFill="1" applyBorder="1" applyAlignment="1">
      <alignment horizontal="center" vertical="center"/>
    </xf>
    <xf numFmtId="0" fontId="5" fillId="6" borderId="16" xfId="0" applyFont="1" applyFill="1" applyBorder="1" applyAlignment="1">
      <alignment horizontal="center" vertical="center"/>
    </xf>
    <xf numFmtId="0" fontId="7" fillId="7" borderId="14" xfId="12" applyFill="1" applyBorder="1">
      <alignment horizontal="left" vertical="center" indent="2"/>
    </xf>
    <xf numFmtId="0" fontId="7" fillId="7" borderId="15" xfId="11" applyFill="1" applyBorder="1">
      <alignment horizontal="center" vertical="center"/>
    </xf>
    <xf numFmtId="9" fontId="5" fillId="7" borderId="15" xfId="2" applyFont="1" applyFill="1" applyBorder="1" applyAlignment="1">
      <alignment horizontal="center" vertical="center"/>
    </xf>
    <xf numFmtId="169" fontId="7" fillId="7" borderId="15" xfId="10" applyNumberFormat="1" applyFill="1" applyBorder="1">
      <alignment horizontal="center" vertical="center"/>
    </xf>
    <xf numFmtId="0" fontId="5" fillId="7" borderId="16" xfId="0" applyFont="1" applyFill="1" applyBorder="1" applyAlignment="1">
      <alignment horizontal="center" vertical="center"/>
    </xf>
    <xf numFmtId="0" fontId="7" fillId="0" borderId="17" xfId="12" applyBorder="1">
      <alignment horizontal="left" vertical="center" indent="2"/>
    </xf>
    <xf numFmtId="0" fontId="7" fillId="0" borderId="18" xfId="11" applyBorder="1">
      <alignment horizontal="center" vertical="center"/>
    </xf>
    <xf numFmtId="9" fontId="5" fillId="0" borderId="18" xfId="2" applyFont="1" applyBorder="1" applyAlignment="1">
      <alignment horizontal="center" vertical="center"/>
    </xf>
    <xf numFmtId="165" fontId="7" fillId="0" borderId="18" xfId="10" applyBorder="1">
      <alignment horizontal="center" vertical="center"/>
    </xf>
    <xf numFmtId="0" fontId="5" fillId="0" borderId="19" xfId="0" applyFont="1" applyBorder="1" applyAlignment="1">
      <alignment horizontal="center" vertical="center"/>
    </xf>
    <xf numFmtId="0" fontId="21" fillId="12" borderId="14" xfId="12" applyFont="1" applyFill="1" applyBorder="1">
      <alignment horizontal="left" vertical="center" indent="2"/>
    </xf>
    <xf numFmtId="0" fontId="21" fillId="10" borderId="14" xfId="12" applyFont="1" applyFill="1" applyBorder="1">
      <alignment horizontal="left" vertical="center" indent="2"/>
    </xf>
    <xf numFmtId="0" fontId="21" fillId="8" borderId="14" xfId="12" applyFont="1" applyFill="1" applyBorder="1">
      <alignment horizontal="left" vertical="center" indent="2"/>
    </xf>
    <xf numFmtId="0" fontId="21" fillId="7" borderId="14" xfId="12" applyFont="1" applyFill="1" applyBorder="1">
      <alignment horizontal="left" vertical="center" indent="2"/>
    </xf>
    <xf numFmtId="0" fontId="22" fillId="13" borderId="11" xfId="0" applyFont="1" applyFill="1" applyBorder="1" applyAlignment="1">
      <alignment horizontal="left" vertical="center" indent="1"/>
    </xf>
    <xf numFmtId="0" fontId="23" fillId="5" borderId="1" xfId="0" applyFont="1" applyFill="1" applyBorder="1" applyAlignment="1">
      <alignment horizontal="left" vertical="center" indent="1"/>
    </xf>
    <xf numFmtId="0" fontId="23" fillId="5" borderId="1" xfId="0" applyFont="1" applyFill="1" applyBorder="1" applyAlignment="1">
      <alignment horizontal="center" vertical="center" wrapText="1"/>
    </xf>
    <xf numFmtId="0" fontId="8" fillId="0" borderId="3" xfId="0" applyFont="1" applyBorder="1" applyAlignment="1">
      <alignment horizontal="center" vertical="center"/>
    </xf>
    <xf numFmtId="0" fontId="24" fillId="0" borderId="0" xfId="7" applyFont="1" applyAlignment="1">
      <alignment vertical="center"/>
    </xf>
    <xf numFmtId="0" fontId="22" fillId="11" borderId="14" xfId="0" applyFont="1" applyFill="1" applyBorder="1" applyAlignment="1">
      <alignment horizontal="left" vertical="center" indent="1"/>
    </xf>
    <xf numFmtId="0" fontId="22" fillId="9" borderId="14" xfId="0" applyFont="1" applyFill="1" applyBorder="1" applyAlignment="1">
      <alignment horizontal="left" vertical="center" indent="1"/>
    </xf>
    <xf numFmtId="0" fontId="22" fillId="6" borderId="14" xfId="0" applyFont="1" applyFill="1" applyBorder="1" applyAlignment="1">
      <alignment horizontal="left" vertical="center" indent="1"/>
    </xf>
    <xf numFmtId="0" fontId="7" fillId="14" borderId="14" xfId="12" applyFill="1" applyBorder="1">
      <alignment horizontal="left" vertical="center" indent="2"/>
    </xf>
    <xf numFmtId="0" fontId="7" fillId="14" borderId="15" xfId="11" applyFill="1" applyBorder="1">
      <alignment horizontal="center" vertical="center"/>
    </xf>
    <xf numFmtId="9" fontId="5" fillId="14" borderId="15" xfId="2" applyFont="1" applyFill="1" applyBorder="1" applyAlignment="1">
      <alignment horizontal="center" vertical="center"/>
    </xf>
    <xf numFmtId="169" fontId="7" fillId="14" borderId="15" xfId="10" applyNumberFormat="1" applyFill="1" applyBorder="1">
      <alignment horizontal="center" vertical="center"/>
    </xf>
    <xf numFmtId="0" fontId="5" fillId="14" borderId="16" xfId="0" applyFont="1" applyFill="1" applyBorder="1" applyAlignment="1">
      <alignment horizontal="center" vertical="center"/>
    </xf>
    <xf numFmtId="0" fontId="21" fillId="14" borderId="14" xfId="12" applyFont="1" applyFill="1" applyBorder="1">
      <alignment horizontal="left" vertical="center" indent="2"/>
    </xf>
    <xf numFmtId="0" fontId="22" fillId="15" borderId="11" xfId="0" applyFont="1" applyFill="1" applyBorder="1" applyAlignment="1">
      <alignment horizontal="left" vertical="center" indent="1"/>
    </xf>
    <xf numFmtId="0" fontId="7" fillId="15" borderId="12" xfId="11" applyFill="1" applyBorder="1">
      <alignment horizontal="center" vertical="center"/>
    </xf>
    <xf numFmtId="9" fontId="5" fillId="15" borderId="12" xfId="2" applyFont="1" applyFill="1" applyBorder="1" applyAlignment="1">
      <alignment horizontal="center" vertical="center"/>
    </xf>
    <xf numFmtId="165" fontId="0" fillId="15" borderId="12" xfId="0" applyNumberFormat="1" applyFill="1" applyBorder="1" applyAlignment="1">
      <alignment horizontal="center" vertical="center"/>
    </xf>
    <xf numFmtId="165" fontId="5" fillId="15" borderId="12" xfId="0" applyNumberFormat="1" applyFont="1" applyFill="1" applyBorder="1" applyAlignment="1">
      <alignment horizontal="center" vertical="center"/>
    </xf>
    <xf numFmtId="0" fontId="5" fillId="15" borderId="13" xfId="0" applyFont="1" applyFill="1" applyBorder="1" applyAlignment="1">
      <alignment horizontal="center" vertical="center"/>
    </xf>
    <xf numFmtId="0" fontId="7" fillId="16" borderId="15" xfId="11" applyFill="1" applyBorder="1">
      <alignment horizontal="center" vertical="center"/>
    </xf>
    <xf numFmtId="9" fontId="5" fillId="16" borderId="15" xfId="2" applyFont="1" applyFill="1" applyBorder="1" applyAlignment="1">
      <alignment horizontal="center" vertical="center"/>
    </xf>
    <xf numFmtId="0" fontId="5" fillId="16" borderId="16" xfId="0" applyFont="1" applyFill="1" applyBorder="1" applyAlignment="1">
      <alignment horizontal="center" vertical="center"/>
    </xf>
    <xf numFmtId="0" fontId="7" fillId="16" borderId="14" xfId="12" applyFill="1" applyBorder="1">
      <alignment horizontal="left" vertical="center" indent="2"/>
    </xf>
    <xf numFmtId="169" fontId="7" fillId="16" borderId="15" xfId="10" applyNumberFormat="1" applyFill="1" applyBorder="1">
      <alignment horizontal="center" vertical="center"/>
    </xf>
    <xf numFmtId="0" fontId="21" fillId="16" borderId="14" xfId="12" applyFont="1" applyFill="1" applyBorder="1">
      <alignment horizontal="left" vertical="center" indent="2"/>
    </xf>
    <xf numFmtId="0" fontId="22" fillId="17" borderId="14" xfId="0" applyFont="1" applyFill="1" applyBorder="1" applyAlignment="1">
      <alignment horizontal="left" vertical="center" indent="1"/>
    </xf>
    <xf numFmtId="0" fontId="7" fillId="17" borderId="15" xfId="11" applyFill="1" applyBorder="1">
      <alignment horizontal="center" vertical="center"/>
    </xf>
    <xf numFmtId="9" fontId="5" fillId="17" borderId="15" xfId="2" applyFont="1" applyFill="1" applyBorder="1" applyAlignment="1">
      <alignment horizontal="center" vertical="center"/>
    </xf>
    <xf numFmtId="165" fontId="0" fillId="17" borderId="15" xfId="0" applyNumberFormat="1" applyFill="1" applyBorder="1" applyAlignment="1">
      <alignment horizontal="center" vertical="center"/>
    </xf>
    <xf numFmtId="165" fontId="5" fillId="17" borderId="15" xfId="0" applyNumberFormat="1" applyFont="1" applyFill="1" applyBorder="1" applyAlignment="1">
      <alignment horizontal="center" vertical="center"/>
    </xf>
    <xf numFmtId="0" fontId="5" fillId="17" borderId="16" xfId="0" applyFont="1" applyFill="1" applyBorder="1" applyAlignment="1">
      <alignment horizontal="center" vertical="center"/>
    </xf>
    <xf numFmtId="0" fontId="22" fillId="18" borderId="11" xfId="0" applyFont="1" applyFill="1" applyBorder="1" applyAlignment="1">
      <alignment horizontal="left" vertical="center" indent="1"/>
    </xf>
    <xf numFmtId="0" fontId="7" fillId="18" borderId="12" xfId="11" applyFill="1" applyBorder="1">
      <alignment horizontal="center" vertical="center"/>
    </xf>
    <xf numFmtId="9" fontId="5" fillId="18" borderId="12" xfId="2" applyFont="1" applyFill="1" applyBorder="1" applyAlignment="1">
      <alignment horizontal="center" vertical="center"/>
    </xf>
    <xf numFmtId="165" fontId="0" fillId="18" borderId="12" xfId="0" applyNumberFormat="1" applyFill="1" applyBorder="1" applyAlignment="1">
      <alignment horizontal="center" vertical="center"/>
    </xf>
    <xf numFmtId="165" fontId="5" fillId="18" borderId="12" xfId="0" applyNumberFormat="1" applyFont="1" applyFill="1" applyBorder="1" applyAlignment="1">
      <alignment horizontal="center" vertical="center"/>
    </xf>
    <xf numFmtId="0" fontId="5" fillId="18" borderId="13" xfId="0" applyFont="1" applyFill="1" applyBorder="1" applyAlignment="1">
      <alignment horizontal="center" vertical="center"/>
    </xf>
    <xf numFmtId="0" fontId="7" fillId="19" borderId="14" xfId="12" applyFill="1" applyBorder="1">
      <alignment horizontal="left" vertical="center" indent="2"/>
    </xf>
    <xf numFmtId="0" fontId="7" fillId="19" borderId="15" xfId="11" applyFill="1" applyBorder="1">
      <alignment horizontal="center" vertical="center"/>
    </xf>
    <xf numFmtId="9" fontId="5" fillId="19" borderId="15" xfId="2" applyFont="1" applyFill="1" applyBorder="1" applyAlignment="1">
      <alignment horizontal="center" vertical="center"/>
    </xf>
    <xf numFmtId="169" fontId="7" fillId="19" borderId="15" xfId="10" applyNumberFormat="1" applyFill="1" applyBorder="1">
      <alignment horizontal="center" vertical="center"/>
    </xf>
    <xf numFmtId="0" fontId="5" fillId="19" borderId="16" xfId="0" applyFont="1" applyFill="1" applyBorder="1" applyAlignment="1">
      <alignment horizontal="center" vertical="center"/>
    </xf>
    <xf numFmtId="0" fontId="21" fillId="19" borderId="14" xfId="12" applyFont="1" applyFill="1" applyBorder="1">
      <alignment horizontal="left" vertical="center" indent="2"/>
    </xf>
    <xf numFmtId="0" fontId="25" fillId="20" borderId="0" xfId="7" applyFont="1" applyFill="1" applyAlignment="1">
      <alignment vertical="center"/>
    </xf>
    <xf numFmtId="0" fontId="26" fillId="20" borderId="0" xfId="5" applyFont="1" applyFill="1" applyAlignment="1">
      <alignment horizontal="left" vertical="center"/>
    </xf>
    <xf numFmtId="167" fontId="0" fillId="3" borderId="4" xfId="0" applyNumberFormat="1" applyFill="1" applyBorder="1" applyAlignment="1">
      <alignment horizontal="left" vertical="center" wrapText="1" indent="1"/>
    </xf>
    <xf numFmtId="167" fontId="0" fillId="3" borderId="1" xfId="0" applyNumberFormat="1" applyFill="1" applyBorder="1" applyAlignment="1">
      <alignment horizontal="left" vertical="center" wrapText="1" indent="1"/>
    </xf>
    <xf numFmtId="167" fontId="0" fillId="3" borderId="5" xfId="0" applyNumberFormat="1" applyFill="1" applyBorder="1" applyAlignment="1">
      <alignment horizontal="left" vertical="center" wrapText="1" indent="1"/>
    </xf>
    <xf numFmtId="0" fontId="8" fillId="0" borderId="0" xfId="8" applyFont="1" applyAlignment="1">
      <alignment horizontal="right" vertical="center" indent="1"/>
    </xf>
    <xf numFmtId="0" fontId="8" fillId="0" borderId="7" xfId="8" applyFont="1" applyBorder="1" applyAlignment="1">
      <alignment horizontal="right" vertical="center" indent="1"/>
    </xf>
    <xf numFmtId="0" fontId="0" fillId="0" borderId="10" xfId="0" applyBorder="1" applyAlignment="1"/>
    <xf numFmtId="14" fontId="8" fillId="0" borderId="3" xfId="9" applyNumberFormat="1" applyFont="1" applyAlignmen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30">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29"/>
      <tableStyleElement type="headerRow" dxfId="128"/>
      <tableStyleElement type="totalRow" dxfId="127"/>
      <tableStyleElement type="firstColumn" dxfId="126"/>
      <tableStyleElement type="lastColumn" dxfId="125"/>
      <tableStyleElement type="firstRowStripe" dxfId="124"/>
      <tableStyleElement type="secondRowStripe" dxfId="123"/>
      <tableStyleElement type="firstColumnStripe" dxfId="122"/>
      <tableStyleElement type="secondColumnStripe" dxfId="12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89E0FF"/>
      <color rgb="FFCDEEFF"/>
      <color rgb="FFA7E2FF"/>
      <color rgb="FFFF99CC"/>
      <color rgb="FFFFC5FF"/>
      <color rgb="FF00EA8B"/>
      <color rgb="FF75FF75"/>
      <color rgb="FFCCFFCC"/>
      <color rgb="FFD9B3FF"/>
      <color rgb="FFDB9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EK77"/>
  <sheetViews>
    <sheetView showGridLines="0" tabSelected="1" showRuler="0" zoomScale="74" zoomScaleNormal="80" zoomScalePageLayoutView="70" workbookViewId="0">
      <pane ySplit="6" topLeftCell="A46" activePane="bottomLeft" state="frozen"/>
      <selection pane="bottomLeft" activeCell="D46" sqref="D46"/>
    </sheetView>
  </sheetViews>
  <sheetFormatPr defaultRowHeight="30" customHeight="1" x14ac:dyDescent="0.35"/>
  <cols>
    <col min="1" max="1" width="2.7265625" style="32" customWidth="1"/>
    <col min="2" max="2" width="81.7265625" customWidth="1"/>
    <col min="3" max="3" width="14" customWidth="1"/>
    <col min="4" max="4" width="55.453125" style="5" customWidth="1"/>
    <col min="5" max="5" width="11.453125" customWidth="1"/>
    <col min="6" max="6" width="11.7265625" style="5" customWidth="1"/>
    <col min="7" max="7" width="11.7265625" customWidth="1"/>
    <col min="8" max="8" width="10.1796875" customWidth="1"/>
    <col min="9" max="141" width="3" customWidth="1"/>
  </cols>
  <sheetData>
    <row r="1" spans="1:141" ht="30" customHeight="1" x14ac:dyDescent="0.6">
      <c r="A1" s="33" t="s">
        <v>0</v>
      </c>
      <c r="B1" s="136" t="s">
        <v>1</v>
      </c>
      <c r="C1" s="1"/>
      <c r="D1" s="38"/>
      <c r="E1" s="2"/>
      <c r="F1" s="4"/>
      <c r="G1" s="21"/>
      <c r="H1" s="2"/>
      <c r="I1" s="10" t="s">
        <v>2</v>
      </c>
    </row>
    <row r="2" spans="1:141" ht="30" customHeight="1" x14ac:dyDescent="0.45">
      <c r="A2" s="32" t="s">
        <v>3</v>
      </c>
      <c r="B2" s="37"/>
      <c r="I2" s="35" t="s">
        <v>4</v>
      </c>
    </row>
    <row r="3" spans="1:141" ht="30" customHeight="1" x14ac:dyDescent="0.35">
      <c r="A3" s="32" t="s">
        <v>5</v>
      </c>
      <c r="B3" s="135" t="s">
        <v>6</v>
      </c>
      <c r="C3" s="140" t="s">
        <v>7</v>
      </c>
      <c r="D3" s="140"/>
      <c r="E3" s="141"/>
      <c r="F3" s="143">
        <v>45320</v>
      </c>
      <c r="G3" s="143"/>
    </row>
    <row r="4" spans="1:141" ht="30" customHeight="1" x14ac:dyDescent="0.35">
      <c r="A4" s="33" t="s">
        <v>8</v>
      </c>
      <c r="B4" s="95"/>
      <c r="C4" s="140" t="s">
        <v>9</v>
      </c>
      <c r="D4" s="140"/>
      <c r="E4" s="141"/>
      <c r="F4" s="94">
        <v>1</v>
      </c>
      <c r="I4" s="137">
        <f>I5</f>
        <v>45320</v>
      </c>
      <c r="J4" s="138"/>
      <c r="K4" s="138"/>
      <c r="L4" s="138"/>
      <c r="M4" s="138"/>
      <c r="N4" s="138"/>
      <c r="O4" s="139"/>
      <c r="P4" s="137">
        <f>P5</f>
        <v>45327</v>
      </c>
      <c r="Q4" s="138"/>
      <c r="R4" s="138"/>
      <c r="S4" s="138"/>
      <c r="T4" s="138"/>
      <c r="U4" s="138"/>
      <c r="V4" s="139"/>
      <c r="W4" s="137">
        <f>W5</f>
        <v>45334</v>
      </c>
      <c r="X4" s="138"/>
      <c r="Y4" s="138"/>
      <c r="Z4" s="138"/>
      <c r="AA4" s="138"/>
      <c r="AB4" s="138"/>
      <c r="AC4" s="139"/>
      <c r="AD4" s="137">
        <f>AD5</f>
        <v>45341</v>
      </c>
      <c r="AE4" s="138"/>
      <c r="AF4" s="138"/>
      <c r="AG4" s="138"/>
      <c r="AH4" s="138"/>
      <c r="AI4" s="138"/>
      <c r="AJ4" s="139"/>
      <c r="AK4" s="137">
        <f>AK5</f>
        <v>45348</v>
      </c>
      <c r="AL4" s="138"/>
      <c r="AM4" s="138"/>
      <c r="AN4" s="138"/>
      <c r="AO4" s="138"/>
      <c r="AP4" s="138"/>
      <c r="AQ4" s="139"/>
      <c r="AR4" s="137">
        <f>AR5</f>
        <v>45355</v>
      </c>
      <c r="AS4" s="138"/>
      <c r="AT4" s="138"/>
      <c r="AU4" s="138"/>
      <c r="AV4" s="138"/>
      <c r="AW4" s="138"/>
      <c r="AX4" s="139"/>
      <c r="AY4" s="137">
        <f>AY5</f>
        <v>45362</v>
      </c>
      <c r="AZ4" s="138"/>
      <c r="BA4" s="138"/>
      <c r="BB4" s="138"/>
      <c r="BC4" s="138"/>
      <c r="BD4" s="138"/>
      <c r="BE4" s="139"/>
      <c r="BF4" s="137">
        <f>BF5</f>
        <v>45369</v>
      </c>
      <c r="BG4" s="138"/>
      <c r="BH4" s="138"/>
      <c r="BI4" s="138"/>
      <c r="BJ4" s="138"/>
      <c r="BK4" s="138"/>
      <c r="BL4" s="139"/>
      <c r="BM4" s="137">
        <f>BM5</f>
        <v>45376</v>
      </c>
      <c r="BN4" s="138"/>
      <c r="BO4" s="138"/>
      <c r="BP4" s="138"/>
      <c r="BQ4" s="138"/>
      <c r="BR4" s="138"/>
      <c r="BS4" s="139"/>
      <c r="BT4" s="137">
        <f>BT5</f>
        <v>45383</v>
      </c>
      <c r="BU4" s="138"/>
      <c r="BV4" s="138"/>
      <c r="BW4" s="138"/>
      <c r="BX4" s="138"/>
      <c r="BY4" s="138"/>
      <c r="BZ4" s="139"/>
      <c r="CA4" s="137">
        <f>CA5</f>
        <v>45390</v>
      </c>
      <c r="CB4" s="138"/>
      <c r="CC4" s="138"/>
      <c r="CD4" s="138"/>
      <c r="CE4" s="138"/>
      <c r="CF4" s="138"/>
      <c r="CG4" s="139"/>
      <c r="CH4" s="137">
        <f>CH5</f>
        <v>45397</v>
      </c>
      <c r="CI4" s="138"/>
      <c r="CJ4" s="138"/>
      <c r="CK4" s="138"/>
      <c r="CL4" s="138"/>
      <c r="CM4" s="138"/>
      <c r="CN4" s="139"/>
      <c r="CO4" s="137">
        <f>CO5</f>
        <v>45404</v>
      </c>
      <c r="CP4" s="138"/>
      <c r="CQ4" s="138"/>
      <c r="CR4" s="138"/>
      <c r="CS4" s="138"/>
      <c r="CT4" s="138"/>
      <c r="CU4" s="139"/>
      <c r="CV4" s="137">
        <f>CV5</f>
        <v>45411</v>
      </c>
      <c r="CW4" s="138"/>
      <c r="CX4" s="138"/>
      <c r="CY4" s="138"/>
      <c r="CZ4" s="138"/>
      <c r="DA4" s="138"/>
      <c r="DB4" s="139"/>
      <c r="DC4" s="137">
        <f>DC5</f>
        <v>45418</v>
      </c>
      <c r="DD4" s="138"/>
      <c r="DE4" s="138"/>
      <c r="DF4" s="138"/>
      <c r="DG4" s="138"/>
      <c r="DH4" s="138"/>
      <c r="DI4" s="139"/>
      <c r="DJ4" s="137">
        <f>DJ5</f>
        <v>45425</v>
      </c>
      <c r="DK4" s="138"/>
      <c r="DL4" s="138"/>
      <c r="DM4" s="138"/>
      <c r="DN4" s="138"/>
      <c r="DO4" s="138"/>
      <c r="DP4" s="139"/>
      <c r="DQ4" s="137">
        <f>DQ5</f>
        <v>45432</v>
      </c>
      <c r="DR4" s="138"/>
      <c r="DS4" s="138"/>
      <c r="DT4" s="138"/>
      <c r="DU4" s="138"/>
      <c r="DV4" s="138"/>
      <c r="DW4" s="139"/>
      <c r="DX4" s="137">
        <f>DX5</f>
        <v>45439</v>
      </c>
      <c r="DY4" s="138"/>
      <c r="DZ4" s="138"/>
      <c r="EA4" s="138"/>
      <c r="EB4" s="138"/>
      <c r="EC4" s="138"/>
      <c r="ED4" s="139"/>
      <c r="EE4" s="137">
        <f>EE5</f>
        <v>45446</v>
      </c>
      <c r="EF4" s="138"/>
      <c r="EG4" s="138"/>
      <c r="EH4" s="138"/>
      <c r="EI4" s="138"/>
      <c r="EJ4" s="138"/>
      <c r="EK4" s="139"/>
    </row>
    <row r="5" spans="1:141" ht="15" customHeight="1" x14ac:dyDescent="0.35">
      <c r="A5" s="33" t="s">
        <v>10</v>
      </c>
      <c r="B5" s="142"/>
      <c r="C5" s="142"/>
      <c r="D5" s="142"/>
      <c r="E5" s="142"/>
      <c r="F5" s="142"/>
      <c r="G5" s="142"/>
      <c r="I5" s="7">
        <f>Project_Start-WEEKDAY(Project_Start,1)+2+7*(Display_Week-1)</f>
        <v>45320</v>
      </c>
      <c r="J5" s="6">
        <f>I5+1</f>
        <v>45321</v>
      </c>
      <c r="K5" s="6">
        <f t="shared" ref="K5:AX5" si="0">J5+1</f>
        <v>45322</v>
      </c>
      <c r="L5" s="6">
        <f t="shared" si="0"/>
        <v>45323</v>
      </c>
      <c r="M5" s="6">
        <f t="shared" si="0"/>
        <v>45324</v>
      </c>
      <c r="N5" s="6">
        <f t="shared" si="0"/>
        <v>45325</v>
      </c>
      <c r="O5" s="8">
        <f t="shared" si="0"/>
        <v>45326</v>
      </c>
      <c r="P5" s="7">
        <f>O5+1</f>
        <v>45327</v>
      </c>
      <c r="Q5" s="6">
        <f>P5+1</f>
        <v>45328</v>
      </c>
      <c r="R5" s="6">
        <f t="shared" si="0"/>
        <v>45329</v>
      </c>
      <c r="S5" s="6">
        <f t="shared" si="0"/>
        <v>45330</v>
      </c>
      <c r="T5" s="6">
        <f t="shared" si="0"/>
        <v>45331</v>
      </c>
      <c r="U5" s="6">
        <f t="shared" si="0"/>
        <v>45332</v>
      </c>
      <c r="V5" s="8">
        <f t="shared" si="0"/>
        <v>45333</v>
      </c>
      <c r="W5" s="7">
        <f>V5+1</f>
        <v>45334</v>
      </c>
      <c r="X5" s="6">
        <f>W5+1</f>
        <v>45335</v>
      </c>
      <c r="Y5" s="6">
        <f t="shared" si="0"/>
        <v>45336</v>
      </c>
      <c r="Z5" s="6">
        <f t="shared" si="0"/>
        <v>45337</v>
      </c>
      <c r="AA5" s="6">
        <f t="shared" si="0"/>
        <v>45338</v>
      </c>
      <c r="AB5" s="6">
        <f t="shared" si="0"/>
        <v>45339</v>
      </c>
      <c r="AC5" s="8">
        <f t="shared" si="0"/>
        <v>45340</v>
      </c>
      <c r="AD5" s="7">
        <f>AC5+1</f>
        <v>45341</v>
      </c>
      <c r="AE5" s="6">
        <f>AD5+1</f>
        <v>45342</v>
      </c>
      <c r="AF5" s="6">
        <f t="shared" si="0"/>
        <v>45343</v>
      </c>
      <c r="AG5" s="6">
        <f t="shared" si="0"/>
        <v>45344</v>
      </c>
      <c r="AH5" s="6">
        <f t="shared" si="0"/>
        <v>45345</v>
      </c>
      <c r="AI5" s="6">
        <f t="shared" si="0"/>
        <v>45346</v>
      </c>
      <c r="AJ5" s="8">
        <f t="shared" si="0"/>
        <v>45347</v>
      </c>
      <c r="AK5" s="7">
        <f>AJ5+1</f>
        <v>45348</v>
      </c>
      <c r="AL5" s="6">
        <f>AK5+1</f>
        <v>45349</v>
      </c>
      <c r="AM5" s="6">
        <f t="shared" si="0"/>
        <v>45350</v>
      </c>
      <c r="AN5" s="6">
        <f t="shared" si="0"/>
        <v>45351</v>
      </c>
      <c r="AO5" s="6">
        <f t="shared" si="0"/>
        <v>45352</v>
      </c>
      <c r="AP5" s="6">
        <f t="shared" si="0"/>
        <v>45353</v>
      </c>
      <c r="AQ5" s="8">
        <f t="shared" si="0"/>
        <v>45354</v>
      </c>
      <c r="AR5" s="7">
        <f>AQ5+1</f>
        <v>45355</v>
      </c>
      <c r="AS5" s="6">
        <f>AR5+1</f>
        <v>45356</v>
      </c>
      <c r="AT5" s="6">
        <f t="shared" si="0"/>
        <v>45357</v>
      </c>
      <c r="AU5" s="6">
        <f t="shared" si="0"/>
        <v>45358</v>
      </c>
      <c r="AV5" s="6">
        <f t="shared" si="0"/>
        <v>45359</v>
      </c>
      <c r="AW5" s="6">
        <f t="shared" si="0"/>
        <v>45360</v>
      </c>
      <c r="AX5" s="8">
        <f t="shared" si="0"/>
        <v>45361</v>
      </c>
      <c r="AY5" s="7">
        <f>AX5+1</f>
        <v>45362</v>
      </c>
      <c r="AZ5" s="6">
        <f>AY5+1</f>
        <v>45363</v>
      </c>
      <c r="BA5" s="6">
        <f t="shared" ref="BA5:BE5" si="1">AZ5+1</f>
        <v>45364</v>
      </c>
      <c r="BB5" s="6">
        <f t="shared" si="1"/>
        <v>45365</v>
      </c>
      <c r="BC5" s="6">
        <f t="shared" si="1"/>
        <v>45366</v>
      </c>
      <c r="BD5" s="6">
        <f t="shared" si="1"/>
        <v>45367</v>
      </c>
      <c r="BE5" s="8">
        <f t="shared" si="1"/>
        <v>45368</v>
      </c>
      <c r="BF5" s="7">
        <f>BE5+1</f>
        <v>45369</v>
      </c>
      <c r="BG5" s="6">
        <f>BF5+1</f>
        <v>45370</v>
      </c>
      <c r="BH5" s="6">
        <f t="shared" ref="BH5:BL5" si="2">BG5+1</f>
        <v>45371</v>
      </c>
      <c r="BI5" s="6">
        <f t="shared" si="2"/>
        <v>45372</v>
      </c>
      <c r="BJ5" s="6">
        <f t="shared" si="2"/>
        <v>45373</v>
      </c>
      <c r="BK5" s="6">
        <f t="shared" si="2"/>
        <v>45374</v>
      </c>
      <c r="BL5" s="8">
        <f t="shared" si="2"/>
        <v>45375</v>
      </c>
      <c r="BM5" s="7">
        <f>BL5+1</f>
        <v>45376</v>
      </c>
      <c r="BN5" s="6">
        <f>BM5+1</f>
        <v>45377</v>
      </c>
      <c r="BO5" s="6">
        <f t="shared" ref="BO5" si="3">BN5+1</f>
        <v>45378</v>
      </c>
      <c r="BP5" s="6">
        <f t="shared" ref="BP5" si="4">BO5+1</f>
        <v>45379</v>
      </c>
      <c r="BQ5" s="6">
        <f t="shared" ref="BQ5" si="5">BP5+1</f>
        <v>45380</v>
      </c>
      <c r="BR5" s="6">
        <f t="shared" ref="BR5" si="6">BQ5+1</f>
        <v>45381</v>
      </c>
      <c r="BS5" s="8">
        <f t="shared" ref="BS5" si="7">BR5+1</f>
        <v>45382</v>
      </c>
      <c r="BT5" s="7">
        <f>BS5+1</f>
        <v>45383</v>
      </c>
      <c r="BU5" s="6">
        <f>BT5+1</f>
        <v>45384</v>
      </c>
      <c r="BV5" s="6">
        <f t="shared" ref="BV5" si="8">BU5+1</f>
        <v>45385</v>
      </c>
      <c r="BW5" s="6">
        <f t="shared" ref="BW5" si="9">BV5+1</f>
        <v>45386</v>
      </c>
      <c r="BX5" s="6">
        <f t="shared" ref="BX5" si="10">BW5+1</f>
        <v>45387</v>
      </c>
      <c r="BY5" s="6">
        <f t="shared" ref="BY5" si="11">BX5+1</f>
        <v>45388</v>
      </c>
      <c r="BZ5" s="8">
        <f t="shared" ref="BZ5" si="12">BY5+1</f>
        <v>45389</v>
      </c>
      <c r="CA5" s="7">
        <f>BZ5+1</f>
        <v>45390</v>
      </c>
      <c r="CB5" s="6">
        <f>CA5+1</f>
        <v>45391</v>
      </c>
      <c r="CC5" s="6">
        <f t="shared" ref="CC5" si="13">CB5+1</f>
        <v>45392</v>
      </c>
      <c r="CD5" s="6">
        <f t="shared" ref="CD5" si="14">CC5+1</f>
        <v>45393</v>
      </c>
      <c r="CE5" s="6">
        <f t="shared" ref="CE5" si="15">CD5+1</f>
        <v>45394</v>
      </c>
      <c r="CF5" s="6">
        <f t="shared" ref="CF5" si="16">CE5+1</f>
        <v>45395</v>
      </c>
      <c r="CG5" s="8">
        <f t="shared" ref="CG5" si="17">CF5+1</f>
        <v>45396</v>
      </c>
      <c r="CH5" s="7">
        <f>CG5+1</f>
        <v>45397</v>
      </c>
      <c r="CI5" s="6">
        <f>CH5+1</f>
        <v>45398</v>
      </c>
      <c r="CJ5" s="6">
        <f t="shared" ref="CJ5" si="18">CI5+1</f>
        <v>45399</v>
      </c>
      <c r="CK5" s="6">
        <f t="shared" ref="CK5" si="19">CJ5+1</f>
        <v>45400</v>
      </c>
      <c r="CL5" s="6">
        <f t="shared" ref="CL5" si="20">CK5+1</f>
        <v>45401</v>
      </c>
      <c r="CM5" s="6">
        <f t="shared" ref="CM5" si="21">CL5+1</f>
        <v>45402</v>
      </c>
      <c r="CN5" s="8">
        <f t="shared" ref="CN5" si="22">CM5+1</f>
        <v>45403</v>
      </c>
      <c r="CO5" s="7">
        <f>CN5+1</f>
        <v>45404</v>
      </c>
      <c r="CP5" s="6">
        <f>CO5+1</f>
        <v>45405</v>
      </c>
      <c r="CQ5" s="6">
        <f t="shared" ref="CQ5" si="23">CP5+1</f>
        <v>45406</v>
      </c>
      <c r="CR5" s="6">
        <f t="shared" ref="CR5" si="24">CQ5+1</f>
        <v>45407</v>
      </c>
      <c r="CS5" s="6">
        <f t="shared" ref="CS5" si="25">CR5+1</f>
        <v>45408</v>
      </c>
      <c r="CT5" s="6">
        <f t="shared" ref="CT5" si="26">CS5+1</f>
        <v>45409</v>
      </c>
      <c r="CU5" s="8">
        <f t="shared" ref="CU5" si="27">CT5+1</f>
        <v>45410</v>
      </c>
      <c r="CV5" s="7">
        <f>CU5+1</f>
        <v>45411</v>
      </c>
      <c r="CW5" s="6">
        <f>CV5+1</f>
        <v>45412</v>
      </c>
      <c r="CX5" s="6">
        <f t="shared" ref="CX5" si="28">CW5+1</f>
        <v>45413</v>
      </c>
      <c r="CY5" s="6">
        <f t="shared" ref="CY5" si="29">CX5+1</f>
        <v>45414</v>
      </c>
      <c r="CZ5" s="6">
        <f t="shared" ref="CZ5" si="30">CY5+1</f>
        <v>45415</v>
      </c>
      <c r="DA5" s="6">
        <f t="shared" ref="DA5" si="31">CZ5+1</f>
        <v>45416</v>
      </c>
      <c r="DB5" s="8">
        <f t="shared" ref="DB5" si="32">DA5+1</f>
        <v>45417</v>
      </c>
      <c r="DC5" s="7">
        <f>DB5+1</f>
        <v>45418</v>
      </c>
      <c r="DD5" s="6">
        <f>DC5+1</f>
        <v>45419</v>
      </c>
      <c r="DE5" s="6">
        <f t="shared" ref="DE5" si="33">DD5+1</f>
        <v>45420</v>
      </c>
      <c r="DF5" s="6">
        <f t="shared" ref="DF5" si="34">DE5+1</f>
        <v>45421</v>
      </c>
      <c r="DG5" s="6">
        <f t="shared" ref="DG5" si="35">DF5+1</f>
        <v>45422</v>
      </c>
      <c r="DH5" s="6">
        <f t="shared" ref="DH5" si="36">DG5+1</f>
        <v>45423</v>
      </c>
      <c r="DI5" s="8">
        <f t="shared" ref="DI5" si="37">DH5+1</f>
        <v>45424</v>
      </c>
      <c r="DJ5" s="7">
        <f>DI5+1</f>
        <v>45425</v>
      </c>
      <c r="DK5" s="6">
        <f>DJ5+1</f>
        <v>45426</v>
      </c>
      <c r="DL5" s="6">
        <f t="shared" ref="DL5" si="38">DK5+1</f>
        <v>45427</v>
      </c>
      <c r="DM5" s="6">
        <f t="shared" ref="DM5" si="39">DL5+1</f>
        <v>45428</v>
      </c>
      <c r="DN5" s="6">
        <f t="shared" ref="DN5" si="40">DM5+1</f>
        <v>45429</v>
      </c>
      <c r="DO5" s="6">
        <f t="shared" ref="DO5" si="41">DN5+1</f>
        <v>45430</v>
      </c>
      <c r="DP5" s="8">
        <f t="shared" ref="DP5" si="42">DO5+1</f>
        <v>45431</v>
      </c>
      <c r="DQ5" s="7">
        <f>DP5+1</f>
        <v>45432</v>
      </c>
      <c r="DR5" s="6">
        <f>DQ5+1</f>
        <v>45433</v>
      </c>
      <c r="DS5" s="6">
        <f t="shared" ref="DS5" si="43">DR5+1</f>
        <v>45434</v>
      </c>
      <c r="DT5" s="6">
        <f t="shared" ref="DT5" si="44">DS5+1</f>
        <v>45435</v>
      </c>
      <c r="DU5" s="6">
        <f t="shared" ref="DU5" si="45">DT5+1</f>
        <v>45436</v>
      </c>
      <c r="DV5" s="6">
        <f t="shared" ref="DV5" si="46">DU5+1</f>
        <v>45437</v>
      </c>
      <c r="DW5" s="8">
        <f t="shared" ref="DW5" si="47">DV5+1</f>
        <v>45438</v>
      </c>
      <c r="DX5" s="7">
        <f>DW5+1</f>
        <v>45439</v>
      </c>
      <c r="DY5" s="6">
        <f>DX5+1</f>
        <v>45440</v>
      </c>
      <c r="DZ5" s="6">
        <f t="shared" ref="DZ5" si="48">DY5+1</f>
        <v>45441</v>
      </c>
      <c r="EA5" s="6">
        <f t="shared" ref="EA5" si="49">DZ5+1</f>
        <v>45442</v>
      </c>
      <c r="EB5" s="6">
        <f t="shared" ref="EB5" si="50">EA5+1</f>
        <v>45443</v>
      </c>
      <c r="EC5" s="6">
        <f t="shared" ref="EC5" si="51">EB5+1</f>
        <v>45444</v>
      </c>
      <c r="ED5" s="8">
        <f t="shared" ref="ED5" si="52">EC5+1</f>
        <v>45445</v>
      </c>
      <c r="EE5" s="7">
        <f>ED5+1</f>
        <v>45446</v>
      </c>
      <c r="EF5" s="6">
        <f>EE5+1</f>
        <v>45447</v>
      </c>
      <c r="EG5" s="6">
        <f t="shared" ref="EG5" si="53">EF5+1</f>
        <v>45448</v>
      </c>
      <c r="EH5" s="6">
        <f t="shared" ref="EH5" si="54">EG5+1</f>
        <v>45449</v>
      </c>
      <c r="EI5" s="6">
        <f t="shared" ref="EI5" si="55">EH5+1</f>
        <v>45450</v>
      </c>
      <c r="EJ5" s="6">
        <f t="shared" ref="EJ5" si="56">EI5+1</f>
        <v>45451</v>
      </c>
      <c r="EK5" s="8">
        <f t="shared" ref="EK5" si="57">EJ5+1</f>
        <v>45452</v>
      </c>
    </row>
    <row r="6" spans="1:141" ht="30" customHeight="1" x14ac:dyDescent="0.35">
      <c r="A6" s="33" t="s">
        <v>11</v>
      </c>
      <c r="B6" s="92" t="s">
        <v>12</v>
      </c>
      <c r="C6" s="93" t="s">
        <v>13</v>
      </c>
      <c r="D6" s="93" t="s">
        <v>14</v>
      </c>
      <c r="E6" s="93" t="s">
        <v>15</v>
      </c>
      <c r="F6" s="93" t="s">
        <v>16</v>
      </c>
      <c r="G6" s="93" t="s">
        <v>17</v>
      </c>
      <c r="H6" s="93" t="s">
        <v>18</v>
      </c>
      <c r="I6" s="9" t="str">
        <f t="shared" ref="I6" si="58">LEFT(TEXT(I5,"ddd"),1)</f>
        <v>M</v>
      </c>
      <c r="J6" s="9" t="str">
        <f t="shared" ref="J6:AR6" si="59">LEFT(TEXT(J5,"ddd"),1)</f>
        <v>T</v>
      </c>
      <c r="K6" s="9" t="str">
        <f t="shared" si="59"/>
        <v>W</v>
      </c>
      <c r="L6" s="9" t="str">
        <f t="shared" si="59"/>
        <v>T</v>
      </c>
      <c r="M6" s="9" t="str">
        <f t="shared" si="59"/>
        <v>F</v>
      </c>
      <c r="N6" s="9" t="str">
        <f t="shared" si="59"/>
        <v>S</v>
      </c>
      <c r="O6" s="9" t="str">
        <f t="shared" si="59"/>
        <v>S</v>
      </c>
      <c r="P6" s="9" t="str">
        <f t="shared" si="59"/>
        <v>M</v>
      </c>
      <c r="Q6" s="9" t="str">
        <f t="shared" si="59"/>
        <v>T</v>
      </c>
      <c r="R6" s="9" t="str">
        <f t="shared" si="59"/>
        <v>W</v>
      </c>
      <c r="S6" s="9" t="str">
        <f t="shared" si="59"/>
        <v>T</v>
      </c>
      <c r="T6" s="9" t="str">
        <f t="shared" si="59"/>
        <v>F</v>
      </c>
      <c r="U6" s="9" t="str">
        <f t="shared" si="59"/>
        <v>S</v>
      </c>
      <c r="V6" s="9" t="str">
        <f t="shared" si="59"/>
        <v>S</v>
      </c>
      <c r="W6" s="9" t="str">
        <f t="shared" si="59"/>
        <v>M</v>
      </c>
      <c r="X6" s="9" t="str">
        <f t="shared" si="59"/>
        <v>T</v>
      </c>
      <c r="Y6" s="9" t="str">
        <f t="shared" si="59"/>
        <v>W</v>
      </c>
      <c r="Z6" s="9" t="str">
        <f t="shared" si="59"/>
        <v>T</v>
      </c>
      <c r="AA6" s="9" t="str">
        <f t="shared" si="59"/>
        <v>F</v>
      </c>
      <c r="AB6" s="9" t="str">
        <f t="shared" si="59"/>
        <v>S</v>
      </c>
      <c r="AC6" s="9" t="str">
        <f t="shared" si="59"/>
        <v>S</v>
      </c>
      <c r="AD6" s="9" t="str">
        <f t="shared" si="59"/>
        <v>M</v>
      </c>
      <c r="AE6" s="9" t="str">
        <f t="shared" si="59"/>
        <v>T</v>
      </c>
      <c r="AF6" s="9" t="str">
        <f t="shared" si="59"/>
        <v>W</v>
      </c>
      <c r="AG6" s="9" t="str">
        <f t="shared" si="59"/>
        <v>T</v>
      </c>
      <c r="AH6" s="9" t="str">
        <f t="shared" si="59"/>
        <v>F</v>
      </c>
      <c r="AI6" s="9" t="str">
        <f t="shared" si="59"/>
        <v>S</v>
      </c>
      <c r="AJ6" s="9" t="str">
        <f t="shared" si="59"/>
        <v>S</v>
      </c>
      <c r="AK6" s="9" t="str">
        <f t="shared" si="59"/>
        <v>M</v>
      </c>
      <c r="AL6" s="9" t="str">
        <f t="shared" si="59"/>
        <v>T</v>
      </c>
      <c r="AM6" s="9" t="str">
        <f t="shared" si="59"/>
        <v>W</v>
      </c>
      <c r="AN6" s="9" t="str">
        <f t="shared" si="59"/>
        <v>T</v>
      </c>
      <c r="AO6" s="9" t="str">
        <f t="shared" si="59"/>
        <v>F</v>
      </c>
      <c r="AP6" s="9" t="str">
        <f t="shared" si="59"/>
        <v>S</v>
      </c>
      <c r="AQ6" s="9" t="str">
        <f t="shared" si="59"/>
        <v>S</v>
      </c>
      <c r="AR6" s="9" t="str">
        <f t="shared" si="59"/>
        <v>M</v>
      </c>
      <c r="AS6" s="9" t="str">
        <f t="shared" ref="AS6:BL6" si="60">LEFT(TEXT(AS5,"ddd"),1)</f>
        <v>T</v>
      </c>
      <c r="AT6" s="9" t="str">
        <f t="shared" si="60"/>
        <v>W</v>
      </c>
      <c r="AU6" s="9" t="str">
        <f t="shared" si="60"/>
        <v>T</v>
      </c>
      <c r="AV6" s="9" t="str">
        <f t="shared" si="60"/>
        <v>F</v>
      </c>
      <c r="AW6" s="9" t="str">
        <f t="shared" si="60"/>
        <v>S</v>
      </c>
      <c r="AX6" s="9" t="str">
        <f t="shared" si="60"/>
        <v>S</v>
      </c>
      <c r="AY6" s="9" t="str">
        <f t="shared" si="60"/>
        <v>M</v>
      </c>
      <c r="AZ6" s="9" t="str">
        <f t="shared" si="60"/>
        <v>T</v>
      </c>
      <c r="BA6" s="9" t="str">
        <f t="shared" si="60"/>
        <v>W</v>
      </c>
      <c r="BB6" s="9" t="str">
        <f t="shared" si="60"/>
        <v>T</v>
      </c>
      <c r="BC6" s="9" t="str">
        <f t="shared" si="60"/>
        <v>F</v>
      </c>
      <c r="BD6" s="9" t="str">
        <f t="shared" si="60"/>
        <v>S</v>
      </c>
      <c r="BE6" s="9" t="str">
        <f t="shared" si="60"/>
        <v>S</v>
      </c>
      <c r="BF6" s="9" t="str">
        <f t="shared" si="60"/>
        <v>M</v>
      </c>
      <c r="BG6" s="9" t="str">
        <f t="shared" si="60"/>
        <v>T</v>
      </c>
      <c r="BH6" s="9" t="str">
        <f t="shared" si="60"/>
        <v>W</v>
      </c>
      <c r="BI6" s="9" t="str">
        <f t="shared" si="60"/>
        <v>T</v>
      </c>
      <c r="BJ6" s="9" t="str">
        <f t="shared" si="60"/>
        <v>F</v>
      </c>
      <c r="BK6" s="9" t="str">
        <f t="shared" si="60"/>
        <v>S</v>
      </c>
      <c r="BL6" s="9" t="str">
        <f t="shared" si="60"/>
        <v>S</v>
      </c>
      <c r="BM6" s="9" t="str">
        <f t="shared" ref="BM6:CG6" si="61">LEFT(TEXT(BM5,"ddd"),1)</f>
        <v>M</v>
      </c>
      <c r="BN6" s="9" t="str">
        <f t="shared" si="61"/>
        <v>T</v>
      </c>
      <c r="BO6" s="9" t="str">
        <f t="shared" si="61"/>
        <v>W</v>
      </c>
      <c r="BP6" s="9" t="str">
        <f t="shared" si="61"/>
        <v>T</v>
      </c>
      <c r="BQ6" s="9" t="str">
        <f t="shared" si="61"/>
        <v>F</v>
      </c>
      <c r="BR6" s="9" t="str">
        <f t="shared" si="61"/>
        <v>S</v>
      </c>
      <c r="BS6" s="9" t="str">
        <f t="shared" si="61"/>
        <v>S</v>
      </c>
      <c r="BT6" s="9" t="str">
        <f t="shared" si="61"/>
        <v>M</v>
      </c>
      <c r="BU6" s="9" t="str">
        <f t="shared" si="61"/>
        <v>T</v>
      </c>
      <c r="BV6" s="9" t="str">
        <f t="shared" si="61"/>
        <v>W</v>
      </c>
      <c r="BW6" s="9" t="str">
        <f t="shared" si="61"/>
        <v>T</v>
      </c>
      <c r="BX6" s="9" t="str">
        <f t="shared" si="61"/>
        <v>F</v>
      </c>
      <c r="BY6" s="9" t="str">
        <f t="shared" si="61"/>
        <v>S</v>
      </c>
      <c r="BZ6" s="9" t="str">
        <f t="shared" si="61"/>
        <v>S</v>
      </c>
      <c r="CA6" s="9" t="str">
        <f t="shared" si="61"/>
        <v>M</v>
      </c>
      <c r="CB6" s="9" t="str">
        <f t="shared" si="61"/>
        <v>T</v>
      </c>
      <c r="CC6" s="9" t="str">
        <f t="shared" si="61"/>
        <v>W</v>
      </c>
      <c r="CD6" s="9" t="str">
        <f t="shared" si="61"/>
        <v>T</v>
      </c>
      <c r="CE6" s="9" t="str">
        <f t="shared" si="61"/>
        <v>F</v>
      </c>
      <c r="CF6" s="9" t="str">
        <f t="shared" si="61"/>
        <v>S</v>
      </c>
      <c r="CG6" s="9" t="str">
        <f t="shared" si="61"/>
        <v>S</v>
      </c>
      <c r="CH6" s="9" t="str">
        <f t="shared" ref="CH6:EK6" si="62">LEFT(TEXT(CH5,"ddd"),1)</f>
        <v>M</v>
      </c>
      <c r="CI6" s="9" t="str">
        <f t="shared" si="62"/>
        <v>T</v>
      </c>
      <c r="CJ6" s="9" t="str">
        <f t="shared" si="62"/>
        <v>W</v>
      </c>
      <c r="CK6" s="9" t="str">
        <f t="shared" si="62"/>
        <v>T</v>
      </c>
      <c r="CL6" s="9" t="str">
        <f t="shared" si="62"/>
        <v>F</v>
      </c>
      <c r="CM6" s="9" t="str">
        <f t="shared" si="62"/>
        <v>S</v>
      </c>
      <c r="CN6" s="9" t="str">
        <f t="shared" si="62"/>
        <v>S</v>
      </c>
      <c r="CO6" s="9" t="str">
        <f t="shared" si="62"/>
        <v>M</v>
      </c>
      <c r="CP6" s="9" t="str">
        <f t="shared" si="62"/>
        <v>T</v>
      </c>
      <c r="CQ6" s="9" t="str">
        <f t="shared" si="62"/>
        <v>W</v>
      </c>
      <c r="CR6" s="9" t="str">
        <f t="shared" si="62"/>
        <v>T</v>
      </c>
      <c r="CS6" s="9" t="str">
        <f t="shared" si="62"/>
        <v>F</v>
      </c>
      <c r="CT6" s="9" t="str">
        <f t="shared" si="62"/>
        <v>S</v>
      </c>
      <c r="CU6" s="9" t="str">
        <f t="shared" si="62"/>
        <v>S</v>
      </c>
      <c r="CV6" s="9" t="str">
        <f t="shared" si="62"/>
        <v>M</v>
      </c>
      <c r="CW6" s="9" t="str">
        <f t="shared" si="62"/>
        <v>T</v>
      </c>
      <c r="CX6" s="9" t="str">
        <f t="shared" si="62"/>
        <v>W</v>
      </c>
      <c r="CY6" s="9" t="str">
        <f t="shared" si="62"/>
        <v>T</v>
      </c>
      <c r="CZ6" s="9" t="str">
        <f t="shared" si="62"/>
        <v>F</v>
      </c>
      <c r="DA6" s="9" t="str">
        <f t="shared" si="62"/>
        <v>S</v>
      </c>
      <c r="DB6" s="9" t="str">
        <f t="shared" si="62"/>
        <v>S</v>
      </c>
      <c r="DC6" s="9" t="str">
        <f t="shared" si="62"/>
        <v>M</v>
      </c>
      <c r="DD6" s="9" t="str">
        <f t="shared" si="62"/>
        <v>T</v>
      </c>
      <c r="DE6" s="9" t="str">
        <f t="shared" si="62"/>
        <v>W</v>
      </c>
      <c r="DF6" s="9" t="str">
        <f t="shared" si="62"/>
        <v>T</v>
      </c>
      <c r="DG6" s="9" t="str">
        <f t="shared" si="62"/>
        <v>F</v>
      </c>
      <c r="DH6" s="9" t="str">
        <f t="shared" si="62"/>
        <v>S</v>
      </c>
      <c r="DI6" s="9" t="str">
        <f t="shared" si="62"/>
        <v>S</v>
      </c>
      <c r="DJ6" s="9" t="str">
        <f t="shared" si="62"/>
        <v>M</v>
      </c>
      <c r="DK6" s="9" t="str">
        <f t="shared" si="62"/>
        <v>T</v>
      </c>
      <c r="DL6" s="9" t="str">
        <f t="shared" si="62"/>
        <v>W</v>
      </c>
      <c r="DM6" s="9" t="str">
        <f t="shared" si="62"/>
        <v>T</v>
      </c>
      <c r="DN6" s="9" t="str">
        <f t="shared" si="62"/>
        <v>F</v>
      </c>
      <c r="DO6" s="9" t="str">
        <f t="shared" si="62"/>
        <v>S</v>
      </c>
      <c r="DP6" s="9" t="str">
        <f t="shared" si="62"/>
        <v>S</v>
      </c>
      <c r="DQ6" s="9" t="str">
        <f t="shared" si="62"/>
        <v>M</v>
      </c>
      <c r="DR6" s="9" t="str">
        <f t="shared" si="62"/>
        <v>T</v>
      </c>
      <c r="DS6" s="9" t="str">
        <f t="shared" si="62"/>
        <v>W</v>
      </c>
      <c r="DT6" s="9" t="str">
        <f t="shared" si="62"/>
        <v>T</v>
      </c>
      <c r="DU6" s="9" t="str">
        <f t="shared" si="62"/>
        <v>F</v>
      </c>
      <c r="DV6" s="9" t="str">
        <f t="shared" si="62"/>
        <v>S</v>
      </c>
      <c r="DW6" s="9" t="str">
        <f t="shared" si="62"/>
        <v>S</v>
      </c>
      <c r="DX6" s="9" t="str">
        <f t="shared" si="62"/>
        <v>M</v>
      </c>
      <c r="DY6" s="9" t="str">
        <f t="shared" si="62"/>
        <v>T</v>
      </c>
      <c r="DZ6" s="9" t="str">
        <f t="shared" si="62"/>
        <v>W</v>
      </c>
      <c r="EA6" s="9" t="str">
        <f t="shared" si="62"/>
        <v>T</v>
      </c>
      <c r="EB6" s="9" t="str">
        <f t="shared" si="62"/>
        <v>F</v>
      </c>
      <c r="EC6" s="9" t="str">
        <f t="shared" si="62"/>
        <v>S</v>
      </c>
      <c r="ED6" s="9" t="str">
        <f t="shared" si="62"/>
        <v>S</v>
      </c>
      <c r="EE6" s="9" t="str">
        <f t="shared" si="62"/>
        <v>M</v>
      </c>
      <c r="EF6" s="9" t="str">
        <f t="shared" si="62"/>
        <v>T</v>
      </c>
      <c r="EG6" s="9" t="str">
        <f t="shared" si="62"/>
        <v>W</v>
      </c>
      <c r="EH6" s="9" t="str">
        <f t="shared" si="62"/>
        <v>T</v>
      </c>
      <c r="EI6" s="9" t="str">
        <f t="shared" si="62"/>
        <v>F</v>
      </c>
      <c r="EJ6" s="9" t="str">
        <f t="shared" si="62"/>
        <v>S</v>
      </c>
      <c r="EK6" s="9" t="str">
        <f t="shared" si="62"/>
        <v>S</v>
      </c>
    </row>
    <row r="7" spans="1:141" ht="30" hidden="1" customHeight="1" x14ac:dyDescent="0.35">
      <c r="A7" s="32" t="s">
        <v>19</v>
      </c>
      <c r="C7" s="36"/>
      <c r="D7" s="39"/>
      <c r="F7"/>
      <c r="H7" t="str">
        <f>IF(OR(ISBLANK(task_start),ISBLANK(task_end)),"",task_end-task_start+1)</f>
        <v/>
      </c>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row>
    <row r="8" spans="1:141" s="3" customFormat="1" ht="30" customHeight="1" x14ac:dyDescent="0.35">
      <c r="A8" s="33" t="s">
        <v>20</v>
      </c>
      <c r="B8" s="91" t="s">
        <v>21</v>
      </c>
      <c r="C8" s="42"/>
      <c r="D8" s="42"/>
      <c r="E8" s="43"/>
      <c r="F8" s="44"/>
      <c r="G8" s="45"/>
      <c r="H8" s="46" t="str">
        <f t="shared" ref="H8:H74" si="63">IF(OR(ISBLANK(task_start),ISBLANK(task_end)),"",task_end-task_start+1)</f>
        <v/>
      </c>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row>
    <row r="9" spans="1:141" s="3" customFormat="1" ht="30" customHeight="1" x14ac:dyDescent="0.35">
      <c r="A9" s="33" t="s">
        <v>22</v>
      </c>
      <c r="B9" s="47" t="s">
        <v>23</v>
      </c>
      <c r="C9" s="48" t="str">
        <f>CONCATENATE(LEFT(B3,1), ".", MID(B3,SEARCH(" ",B3)+1,1))</f>
        <v>T.P</v>
      </c>
      <c r="D9" s="48" t="s">
        <v>24</v>
      </c>
      <c r="E9" s="49">
        <v>1</v>
      </c>
      <c r="F9" s="50">
        <v>45320</v>
      </c>
      <c r="G9" s="50">
        <v>45325</v>
      </c>
      <c r="H9" s="51">
        <f t="shared" si="63"/>
        <v>6</v>
      </c>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row>
    <row r="10" spans="1:141" s="3" customFormat="1" ht="30" customHeight="1" x14ac:dyDescent="0.35">
      <c r="A10" s="33" t="s">
        <v>25</v>
      </c>
      <c r="B10" s="47" t="s">
        <v>26</v>
      </c>
      <c r="C10" s="48" t="str">
        <f>CONCATENATE(LEFT(B3,1), ".", MID(B3,SEARCH(" ",B3)+1,1))</f>
        <v>T.P</v>
      </c>
      <c r="D10" s="48" t="s">
        <v>27</v>
      </c>
      <c r="E10" s="49">
        <v>1</v>
      </c>
      <c r="F10" s="50">
        <v>45322</v>
      </c>
      <c r="G10" s="50">
        <v>45326</v>
      </c>
      <c r="H10" s="51">
        <f t="shared" si="63"/>
        <v>5</v>
      </c>
      <c r="I10" s="18"/>
      <c r="J10" s="18"/>
      <c r="K10" s="18"/>
      <c r="L10" s="18"/>
      <c r="M10" s="18"/>
      <c r="N10" s="18"/>
      <c r="O10" s="18"/>
      <c r="P10" s="18"/>
      <c r="Q10" s="18"/>
      <c r="R10" s="18"/>
      <c r="S10" s="18"/>
      <c r="T10" s="18"/>
      <c r="U10" s="19"/>
      <c r="V10" s="19"/>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row>
    <row r="11" spans="1:141" s="3" customFormat="1" ht="30" customHeight="1" x14ac:dyDescent="0.35">
      <c r="A11" s="32"/>
      <c r="B11" s="87" t="s">
        <v>28</v>
      </c>
      <c r="C11" s="48" t="str">
        <f>CONCATENATE(LEFT(B3,1), ".", MID(B3,SEARCH(" ",B3)+1,1))</f>
        <v>T.P</v>
      </c>
      <c r="D11" s="48" t="s">
        <v>29</v>
      </c>
      <c r="E11" s="49">
        <v>1</v>
      </c>
      <c r="F11" s="50">
        <v>45326</v>
      </c>
      <c r="G11" s="50">
        <v>45326</v>
      </c>
      <c r="H11" s="51">
        <f>IF(OR(ISBLANK(task_start),ISBLANK(task_end)),"",task_end-task_start+1)</f>
        <v>1</v>
      </c>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row>
    <row r="12" spans="1:141" s="3" customFormat="1" ht="30" customHeight="1" x14ac:dyDescent="0.35">
      <c r="A12" s="32"/>
      <c r="B12" s="105" t="s">
        <v>30</v>
      </c>
      <c r="C12" s="106"/>
      <c r="D12" s="106"/>
      <c r="E12" s="107"/>
      <c r="F12" s="108"/>
      <c r="G12" s="109"/>
      <c r="H12" s="110" t="str">
        <f t="shared" si="63"/>
        <v/>
      </c>
      <c r="I12" s="18"/>
      <c r="J12" s="18"/>
      <c r="K12" s="18"/>
      <c r="L12" s="18"/>
      <c r="M12" s="18"/>
      <c r="N12" s="18"/>
      <c r="O12" s="18"/>
      <c r="P12" s="18"/>
      <c r="Q12" s="18"/>
      <c r="R12" s="18"/>
      <c r="S12" s="18"/>
      <c r="T12" s="18"/>
      <c r="U12" s="18"/>
      <c r="V12" s="18"/>
      <c r="W12" s="18"/>
      <c r="X12" s="18"/>
      <c r="Y12" s="19"/>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row>
    <row r="13" spans="1:141" s="3" customFormat="1" ht="30" customHeight="1" x14ac:dyDescent="0.35">
      <c r="A13" s="32"/>
      <c r="B13" s="99" t="s">
        <v>31</v>
      </c>
      <c r="C13" s="100" t="str">
        <f>CONCATENATE(LEFT(B3,1), ".", MID(B3,SEARCH(" ",B3)+1,1))</f>
        <v>T.P</v>
      </c>
      <c r="D13" s="100" t="s">
        <v>24</v>
      </c>
      <c r="E13" s="101">
        <v>1</v>
      </c>
      <c r="F13" s="102">
        <v>45334</v>
      </c>
      <c r="G13" s="102">
        <v>45341</v>
      </c>
      <c r="H13" s="103">
        <f t="shared" si="63"/>
        <v>8</v>
      </c>
      <c r="I13" s="18"/>
      <c r="J13" s="18"/>
      <c r="K13" s="18"/>
      <c r="L13" s="18"/>
      <c r="M13" s="18"/>
      <c r="N13" s="18"/>
      <c r="O13" s="18"/>
      <c r="P13" s="18"/>
      <c r="Q13" s="18"/>
      <c r="R13" s="18"/>
      <c r="S13" s="18"/>
      <c r="T13" s="18"/>
      <c r="U13" s="18"/>
      <c r="V13" s="18"/>
      <c r="W13" s="18"/>
      <c r="X13" s="18"/>
      <c r="Y13" s="19"/>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row>
    <row r="14" spans="1:141" s="3" customFormat="1" ht="30" customHeight="1" x14ac:dyDescent="0.35">
      <c r="A14" s="32"/>
      <c r="B14" s="99" t="s">
        <v>32</v>
      </c>
      <c r="C14" s="100" t="str">
        <f>CONCATENATE(LEFT(B3,1), ".", MID(B3,SEARCH(" ",B3)+1,1))</f>
        <v>T.P</v>
      </c>
      <c r="D14" s="100" t="s">
        <v>33</v>
      </c>
      <c r="E14" s="101">
        <v>1</v>
      </c>
      <c r="F14" s="102">
        <v>45348</v>
      </c>
      <c r="G14" s="102">
        <v>45350</v>
      </c>
      <c r="H14" s="103">
        <f t="shared" si="63"/>
        <v>3</v>
      </c>
      <c r="I14" s="18"/>
      <c r="J14" s="18"/>
      <c r="K14" s="18"/>
      <c r="L14" s="18"/>
      <c r="M14" s="18"/>
      <c r="N14" s="18"/>
      <c r="O14" s="18"/>
      <c r="P14" s="18"/>
      <c r="Q14" s="18"/>
      <c r="R14" s="18"/>
      <c r="S14" s="18"/>
      <c r="T14" s="18"/>
      <c r="U14" s="18"/>
      <c r="V14" s="18"/>
      <c r="W14" s="18"/>
      <c r="X14" s="18"/>
      <c r="Y14" s="19"/>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row>
    <row r="15" spans="1:141" s="3" customFormat="1" ht="30" customHeight="1" x14ac:dyDescent="0.35">
      <c r="A15" s="32"/>
      <c r="B15" s="99" t="s">
        <v>34</v>
      </c>
      <c r="C15" s="100" t="s">
        <v>35</v>
      </c>
      <c r="D15" s="100" t="s">
        <v>24</v>
      </c>
      <c r="E15" s="101">
        <v>1</v>
      </c>
      <c r="F15" s="102">
        <v>45348</v>
      </c>
      <c r="G15" s="102">
        <v>45354</v>
      </c>
      <c r="H15" s="103">
        <v>7</v>
      </c>
      <c r="I15" s="18"/>
      <c r="J15" s="18"/>
      <c r="K15" s="18"/>
      <c r="L15" s="18"/>
      <c r="M15" s="18"/>
      <c r="N15" s="18"/>
      <c r="O15" s="18"/>
      <c r="P15" s="18"/>
      <c r="Q15" s="18"/>
      <c r="R15" s="18"/>
      <c r="S15" s="18"/>
      <c r="T15" s="18"/>
      <c r="U15" s="18"/>
      <c r="V15" s="18"/>
      <c r="W15" s="18"/>
      <c r="X15" s="18"/>
      <c r="Y15" s="19"/>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row>
    <row r="16" spans="1:141" s="3" customFormat="1" ht="30" customHeight="1" x14ac:dyDescent="0.35">
      <c r="A16" s="32"/>
      <c r="B16" s="99" t="s">
        <v>36</v>
      </c>
      <c r="C16" s="100" t="s">
        <v>35</v>
      </c>
      <c r="D16" s="100" t="s">
        <v>24</v>
      </c>
      <c r="E16" s="101">
        <v>1</v>
      </c>
      <c r="F16" s="102">
        <v>45348</v>
      </c>
      <c r="G16" s="102">
        <v>45354</v>
      </c>
      <c r="H16" s="103">
        <v>7</v>
      </c>
      <c r="I16" s="18"/>
      <c r="J16" s="18"/>
      <c r="K16" s="18"/>
      <c r="L16" s="18"/>
      <c r="M16" s="18"/>
      <c r="N16" s="18"/>
      <c r="O16" s="18"/>
      <c r="P16" s="18"/>
      <c r="Q16" s="18"/>
      <c r="R16" s="18"/>
      <c r="S16" s="18"/>
      <c r="T16" s="18"/>
      <c r="U16" s="18"/>
      <c r="V16" s="18"/>
      <c r="W16" s="18"/>
      <c r="X16" s="18"/>
      <c r="Y16" s="19"/>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row>
    <row r="17" spans="1:141" s="3" customFormat="1" ht="30" customHeight="1" x14ac:dyDescent="0.35">
      <c r="A17" s="32"/>
      <c r="B17" s="99" t="s">
        <v>37</v>
      </c>
      <c r="C17" s="100" t="s">
        <v>35</v>
      </c>
      <c r="D17" s="100" t="s">
        <v>38</v>
      </c>
      <c r="E17" s="101">
        <v>1</v>
      </c>
      <c r="F17" s="102">
        <v>45352</v>
      </c>
      <c r="G17" s="102">
        <v>45354</v>
      </c>
      <c r="H17" s="103">
        <v>3</v>
      </c>
      <c r="I17" s="18"/>
      <c r="J17" s="18"/>
      <c r="K17" s="18"/>
      <c r="L17" s="18"/>
      <c r="M17" s="18"/>
      <c r="N17" s="18"/>
      <c r="O17" s="18"/>
      <c r="P17" s="18"/>
      <c r="Q17" s="18"/>
      <c r="R17" s="18"/>
      <c r="S17" s="18"/>
      <c r="T17" s="18"/>
      <c r="U17" s="18"/>
      <c r="V17" s="18"/>
      <c r="W17" s="18"/>
      <c r="X17" s="18"/>
      <c r="Y17" s="19"/>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row>
    <row r="18" spans="1:141" s="3" customFormat="1" ht="30" customHeight="1" x14ac:dyDescent="0.35">
      <c r="A18" s="32"/>
      <c r="B18" s="99" t="s">
        <v>39</v>
      </c>
      <c r="C18" s="100" t="s">
        <v>35</v>
      </c>
      <c r="D18" s="100" t="s">
        <v>40</v>
      </c>
      <c r="E18" s="101">
        <v>1</v>
      </c>
      <c r="F18" s="102">
        <v>45334</v>
      </c>
      <c r="G18" s="102">
        <v>45347</v>
      </c>
      <c r="H18" s="103">
        <v>14</v>
      </c>
      <c r="I18" s="18"/>
      <c r="J18" s="18"/>
      <c r="K18" s="18"/>
      <c r="L18" s="18"/>
      <c r="M18" s="18"/>
      <c r="N18" s="18"/>
      <c r="O18" s="18"/>
      <c r="P18" s="18"/>
      <c r="Q18" s="18"/>
      <c r="R18" s="18"/>
      <c r="S18" s="18"/>
      <c r="T18" s="18"/>
      <c r="U18" s="18"/>
      <c r="V18" s="18"/>
      <c r="W18" s="18"/>
      <c r="X18" s="18"/>
      <c r="Y18" s="19"/>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row>
    <row r="19" spans="1:141" s="3" customFormat="1" ht="30" customHeight="1" x14ac:dyDescent="0.35">
      <c r="A19" s="32"/>
      <c r="B19" s="99" t="s">
        <v>41</v>
      </c>
      <c r="C19" s="100" t="s">
        <v>35</v>
      </c>
      <c r="D19" s="100" t="s">
        <v>42</v>
      </c>
      <c r="E19" s="101">
        <v>1</v>
      </c>
      <c r="F19" s="102">
        <v>45334</v>
      </c>
      <c r="G19" s="102">
        <v>45347</v>
      </c>
      <c r="H19" s="103">
        <v>14</v>
      </c>
      <c r="I19" s="18"/>
      <c r="J19" s="18"/>
      <c r="K19" s="18"/>
      <c r="L19" s="18"/>
      <c r="M19" s="18"/>
      <c r="N19" s="18"/>
      <c r="O19" s="18"/>
      <c r="P19" s="18"/>
      <c r="Q19" s="18"/>
      <c r="R19" s="18"/>
      <c r="S19" s="18"/>
      <c r="T19" s="18"/>
      <c r="U19" s="18"/>
      <c r="V19" s="18"/>
      <c r="W19" s="18"/>
      <c r="X19" s="18"/>
      <c r="Y19" s="19"/>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row>
    <row r="20" spans="1:141" s="3" customFormat="1" ht="30" customHeight="1" x14ac:dyDescent="0.35">
      <c r="A20" s="32"/>
      <c r="B20" s="104" t="s">
        <v>43</v>
      </c>
      <c r="C20" s="100" t="str">
        <f>CONCATENATE(LEFT(B3,1), ".", MID(B3,SEARCH(" ",B3)+1,1))</f>
        <v>T.P</v>
      </c>
      <c r="D20" s="100" t="s">
        <v>29</v>
      </c>
      <c r="E20" s="101">
        <v>1</v>
      </c>
      <c r="F20" s="102">
        <v>45354</v>
      </c>
      <c r="G20" s="102">
        <v>45354</v>
      </c>
      <c r="H20" s="103">
        <f>IF(OR(ISBLANK(task_start),ISBLANK(task_end)),"",task_end-task_start+1)</f>
        <v>1</v>
      </c>
      <c r="I20" s="18"/>
      <c r="J20" s="18"/>
      <c r="K20" s="18"/>
      <c r="L20" s="18"/>
      <c r="M20" s="18"/>
      <c r="N20" s="18"/>
      <c r="O20" s="18"/>
      <c r="P20" s="18"/>
      <c r="Q20" s="18"/>
      <c r="R20" s="18"/>
      <c r="S20" s="18"/>
      <c r="T20" s="18"/>
      <c r="U20" s="18"/>
      <c r="V20" s="18"/>
      <c r="W20" s="18"/>
      <c r="X20" s="18"/>
      <c r="Y20" s="19"/>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row>
    <row r="21" spans="1:141" s="3" customFormat="1" ht="30" customHeight="1" x14ac:dyDescent="0.35">
      <c r="A21" s="32"/>
      <c r="B21" s="123" t="s">
        <v>44</v>
      </c>
      <c r="C21" s="124"/>
      <c r="D21" s="124"/>
      <c r="E21" s="125"/>
      <c r="F21" s="126"/>
      <c r="G21" s="127"/>
      <c r="H21" s="128"/>
      <c r="I21" s="18"/>
      <c r="J21" s="18"/>
      <c r="K21" s="18"/>
      <c r="L21" s="18"/>
      <c r="M21" s="18"/>
      <c r="N21" s="18"/>
      <c r="O21" s="18"/>
      <c r="P21" s="18"/>
      <c r="Q21" s="18"/>
      <c r="R21" s="18"/>
      <c r="S21" s="18"/>
      <c r="T21" s="18"/>
      <c r="U21" s="18"/>
      <c r="V21" s="18"/>
      <c r="W21" s="18"/>
      <c r="X21" s="18"/>
      <c r="Y21" s="19"/>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row>
    <row r="22" spans="1:141" s="3" customFormat="1" ht="30" customHeight="1" x14ac:dyDescent="0.35">
      <c r="A22" s="32"/>
      <c r="B22" s="129" t="s">
        <v>45</v>
      </c>
      <c r="C22" s="130" t="str">
        <f>CONCATENATE(LEFT(B3,1), ".", MID(B3,SEARCH(" ",B3)+1,1))</f>
        <v>T.P</v>
      </c>
      <c r="D22" s="130" t="s">
        <v>46</v>
      </c>
      <c r="E22" s="131">
        <v>1</v>
      </c>
      <c r="F22" s="132">
        <v>45355</v>
      </c>
      <c r="G22" s="132">
        <v>45355</v>
      </c>
      <c r="H22" s="133">
        <f t="shared" si="63"/>
        <v>1</v>
      </c>
      <c r="I22" s="18"/>
      <c r="J22" s="18"/>
      <c r="K22" s="18"/>
      <c r="L22" s="18"/>
      <c r="M22" s="18"/>
      <c r="N22" s="18"/>
      <c r="O22" s="18"/>
      <c r="P22" s="18"/>
      <c r="Q22" s="18"/>
      <c r="R22" s="18"/>
      <c r="S22" s="18"/>
      <c r="T22" s="18"/>
      <c r="U22" s="18"/>
      <c r="V22" s="18"/>
      <c r="W22" s="18"/>
      <c r="X22" s="18"/>
      <c r="Y22" s="19"/>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row>
    <row r="23" spans="1:141" s="3" customFormat="1" ht="30" customHeight="1" x14ac:dyDescent="0.35">
      <c r="A23" s="32"/>
      <c r="B23" s="129" t="s">
        <v>47</v>
      </c>
      <c r="C23" s="130" t="str">
        <f>CONCATENATE(LEFT(B3,1), ".", MID(B3,SEARCH(" ",B3)+1,1))</f>
        <v>T.P</v>
      </c>
      <c r="D23" s="130" t="s">
        <v>46</v>
      </c>
      <c r="E23" s="131">
        <v>1</v>
      </c>
      <c r="F23" s="132">
        <v>45355</v>
      </c>
      <c r="G23" s="132">
        <v>45355</v>
      </c>
      <c r="H23" s="133">
        <f t="shared" si="63"/>
        <v>1</v>
      </c>
      <c r="I23" s="18"/>
      <c r="J23" s="18"/>
      <c r="K23" s="18"/>
      <c r="L23" s="18"/>
      <c r="M23" s="18"/>
      <c r="N23" s="18"/>
      <c r="O23" s="18"/>
      <c r="P23" s="18"/>
      <c r="Q23" s="18"/>
      <c r="R23" s="18"/>
      <c r="S23" s="18"/>
      <c r="T23" s="18"/>
      <c r="U23" s="18"/>
      <c r="V23" s="18"/>
      <c r="W23" s="18"/>
      <c r="X23" s="18"/>
      <c r="Y23" s="19"/>
      <c r="Z23" s="18"/>
      <c r="AA23" s="18"/>
      <c r="AB23" s="18"/>
      <c r="AC23" s="18"/>
      <c r="AD23" s="18"/>
      <c r="AE23" s="18"/>
      <c r="AF23" s="18"/>
      <c r="AG23" s="18"/>
      <c r="AH23" s="18"/>
      <c r="AI23" s="18"/>
      <c r="AJ23" s="18"/>
      <c r="AK23" s="18"/>
      <c r="AL23" s="18"/>
      <c r="AM23" s="18"/>
      <c r="AN23" s="18"/>
      <c r="AO23" s="18"/>
      <c r="AP23" s="18"/>
      <c r="AQ23" s="18"/>
      <c r="AR23" s="18"/>
      <c r="AS23" s="18"/>
      <c r="AT23" s="18"/>
      <c r="AU23" s="18"/>
      <c r="AV23" s="18"/>
      <c r="AW23" s="18"/>
      <c r="AX23" s="18"/>
      <c r="AY23" s="18"/>
      <c r="AZ23" s="18"/>
      <c r="BA23" s="18"/>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row>
    <row r="24" spans="1:141" s="3" customFormat="1" ht="30" customHeight="1" x14ac:dyDescent="0.35">
      <c r="A24" s="32"/>
      <c r="B24" s="129" t="s">
        <v>48</v>
      </c>
      <c r="C24" s="130" t="s">
        <v>35</v>
      </c>
      <c r="D24" s="130" t="s">
        <v>46</v>
      </c>
      <c r="E24" s="131">
        <v>1</v>
      </c>
      <c r="F24" s="132">
        <v>45355</v>
      </c>
      <c r="G24" s="132">
        <v>45355</v>
      </c>
      <c r="H24" s="133">
        <v>1</v>
      </c>
      <c r="I24" s="18"/>
      <c r="J24" s="18"/>
      <c r="K24" s="18"/>
      <c r="L24" s="18"/>
      <c r="M24" s="18"/>
      <c r="N24" s="18"/>
      <c r="O24" s="18"/>
      <c r="P24" s="18"/>
      <c r="Q24" s="18"/>
      <c r="R24" s="18"/>
      <c r="S24" s="18"/>
      <c r="T24" s="18"/>
      <c r="U24" s="18"/>
      <c r="V24" s="18"/>
      <c r="W24" s="18"/>
      <c r="X24" s="18"/>
      <c r="Y24" s="19"/>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c r="AY24" s="18"/>
      <c r="AZ24" s="18"/>
      <c r="BA24" s="18"/>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row>
    <row r="25" spans="1:141" s="3" customFormat="1" ht="30" customHeight="1" x14ac:dyDescent="0.35">
      <c r="A25" s="32"/>
      <c r="B25" s="134" t="s">
        <v>49</v>
      </c>
      <c r="C25" s="130" t="str">
        <f>CONCATENATE(LEFT(B3,1), ".", MID(B3,SEARCH(" ",B3)+1,1))</f>
        <v>T.P</v>
      </c>
      <c r="D25" s="130" t="s">
        <v>50</v>
      </c>
      <c r="E25" s="131">
        <v>1</v>
      </c>
      <c r="F25" s="132">
        <v>45355</v>
      </c>
      <c r="G25" s="132">
        <v>45355</v>
      </c>
      <c r="H25" s="133">
        <f>IF(OR(ISBLANK(task_start),ISBLANK(task_end)),"",task_end-task_start+1)</f>
        <v>1</v>
      </c>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row>
    <row r="26" spans="1:141" s="3" customFormat="1" ht="30" customHeight="1" x14ac:dyDescent="0.35">
      <c r="A26" s="33" t="s">
        <v>51</v>
      </c>
      <c r="B26" s="96" t="s">
        <v>52</v>
      </c>
      <c r="C26" s="52"/>
      <c r="D26" s="52"/>
      <c r="E26" s="53"/>
      <c r="F26" s="54"/>
      <c r="G26" s="55"/>
      <c r="H26" s="56" t="str">
        <f t="shared" si="63"/>
        <v/>
      </c>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row>
    <row r="27" spans="1:141" s="3" customFormat="1" ht="30" customHeight="1" x14ac:dyDescent="0.35">
      <c r="A27" s="33"/>
      <c r="B27" s="57" t="s">
        <v>53</v>
      </c>
      <c r="C27" s="58" t="str">
        <f>CONCATENATE(LEFT(B3,1), ".", MID(B3,SEARCH(" ",B3)+1,1))</f>
        <v>T.P</v>
      </c>
      <c r="D27" s="58" t="s">
        <v>54</v>
      </c>
      <c r="E27" s="59">
        <v>0</v>
      </c>
      <c r="F27" s="60">
        <v>45362</v>
      </c>
      <c r="G27" s="60">
        <v>45365</v>
      </c>
      <c r="H27" s="61">
        <f t="shared" si="63"/>
        <v>4</v>
      </c>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row>
    <row r="28" spans="1:141" s="3" customFormat="1" ht="30" customHeight="1" x14ac:dyDescent="0.35">
      <c r="A28" s="32"/>
      <c r="B28" s="57" t="s">
        <v>55</v>
      </c>
      <c r="C28" s="58" t="str">
        <f>CONCATENATE(LEFT(B3,1), ".", MID(B3,SEARCH(" ",B3)+1,1))</f>
        <v>T.P</v>
      </c>
      <c r="D28" s="58" t="s">
        <v>56</v>
      </c>
      <c r="E28" s="59">
        <v>0</v>
      </c>
      <c r="F28" s="60">
        <v>45362</v>
      </c>
      <c r="G28" s="60">
        <v>45366</v>
      </c>
      <c r="H28" s="61">
        <f t="shared" si="63"/>
        <v>5</v>
      </c>
      <c r="I28" s="18"/>
      <c r="J28" s="18"/>
      <c r="K28" s="18"/>
      <c r="L28" s="18"/>
      <c r="M28" s="18"/>
      <c r="N28" s="18"/>
      <c r="O28" s="18"/>
      <c r="P28" s="18"/>
      <c r="Q28" s="18"/>
      <c r="R28" s="18"/>
      <c r="S28" s="18"/>
      <c r="T28" s="18"/>
      <c r="U28" s="19"/>
      <c r="V28" s="19"/>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row>
    <row r="29" spans="1:141" s="3" customFormat="1" ht="30" customHeight="1" x14ac:dyDescent="0.35">
      <c r="A29" s="32"/>
      <c r="B29" s="57" t="s">
        <v>57</v>
      </c>
      <c r="C29" s="58" t="s">
        <v>35</v>
      </c>
      <c r="D29" s="58" t="s">
        <v>56</v>
      </c>
      <c r="E29" s="59">
        <v>0</v>
      </c>
      <c r="F29" s="60">
        <v>45366</v>
      </c>
      <c r="G29" s="60">
        <v>45368</v>
      </c>
      <c r="H29" s="61">
        <v>3</v>
      </c>
      <c r="I29" s="18"/>
      <c r="J29" s="18"/>
      <c r="K29" s="18"/>
      <c r="L29" s="18"/>
      <c r="M29" s="18"/>
      <c r="N29" s="18"/>
      <c r="O29" s="18"/>
      <c r="P29" s="18"/>
      <c r="Q29" s="18"/>
      <c r="R29" s="18"/>
      <c r="S29" s="18"/>
      <c r="T29" s="18"/>
      <c r="U29" s="19"/>
      <c r="V29" s="19"/>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c r="AY29" s="18"/>
      <c r="AZ29" s="18"/>
      <c r="BA29" s="18"/>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row>
    <row r="30" spans="1:141" s="3" customFormat="1" ht="30" customHeight="1" x14ac:dyDescent="0.35">
      <c r="A30" s="32"/>
      <c r="B30" s="57" t="s">
        <v>58</v>
      </c>
      <c r="C30" s="58" t="s">
        <v>35</v>
      </c>
      <c r="D30" s="58" t="s">
        <v>56</v>
      </c>
      <c r="E30" s="59">
        <v>0</v>
      </c>
      <c r="F30" s="60">
        <v>45369</v>
      </c>
      <c r="G30" s="60">
        <v>45373</v>
      </c>
      <c r="H30" s="61">
        <v>4</v>
      </c>
      <c r="I30" s="18"/>
      <c r="J30" s="18"/>
      <c r="K30" s="18"/>
      <c r="L30" s="18"/>
      <c r="M30" s="18"/>
      <c r="N30" s="18"/>
      <c r="O30" s="18"/>
      <c r="P30" s="18"/>
      <c r="Q30" s="18"/>
      <c r="R30" s="18"/>
      <c r="S30" s="18"/>
      <c r="T30" s="18"/>
      <c r="U30" s="19"/>
      <c r="V30" s="19"/>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18"/>
      <c r="AU30" s="18"/>
      <c r="AV30" s="18"/>
      <c r="AW30" s="18"/>
      <c r="AX30" s="18"/>
      <c r="AY30" s="18"/>
      <c r="AZ30" s="18"/>
      <c r="BA30" s="18"/>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row>
    <row r="31" spans="1:141" s="3" customFormat="1" ht="30" customHeight="1" x14ac:dyDescent="0.35">
      <c r="A31" s="32"/>
      <c r="B31" s="57" t="s">
        <v>59</v>
      </c>
      <c r="C31" s="58" t="s">
        <v>35</v>
      </c>
      <c r="D31" s="58" t="s">
        <v>60</v>
      </c>
      <c r="E31" s="59">
        <v>0</v>
      </c>
      <c r="F31" s="60">
        <v>45374</v>
      </c>
      <c r="G31" s="60">
        <v>45375</v>
      </c>
      <c r="H31" s="61">
        <v>2</v>
      </c>
      <c r="I31" s="18"/>
      <c r="J31" s="18"/>
      <c r="K31" s="18"/>
      <c r="L31" s="18"/>
      <c r="M31" s="18"/>
      <c r="N31" s="18"/>
      <c r="O31" s="18"/>
      <c r="P31" s="18"/>
      <c r="Q31" s="18"/>
      <c r="R31" s="18"/>
      <c r="S31" s="18"/>
      <c r="T31" s="18"/>
      <c r="U31" s="19"/>
      <c r="V31" s="19"/>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18"/>
      <c r="AU31" s="18"/>
      <c r="AV31" s="18"/>
      <c r="AW31" s="18"/>
      <c r="AX31" s="18"/>
      <c r="AY31" s="18"/>
      <c r="AZ31" s="18"/>
      <c r="BA31" s="18"/>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row>
    <row r="32" spans="1:141" s="3" customFormat="1" ht="30" customHeight="1" x14ac:dyDescent="0.35">
      <c r="A32" s="32"/>
      <c r="B32" s="88" t="s">
        <v>61</v>
      </c>
      <c r="C32" s="58" t="str">
        <f>CONCATENATE(LEFT(B3,1), ".", MID(B3,SEARCH(" ",B3)+1,1))</f>
        <v>T.P</v>
      </c>
      <c r="D32" s="58" t="s">
        <v>62</v>
      </c>
      <c r="E32" s="59">
        <v>0</v>
      </c>
      <c r="F32" s="60">
        <v>45375</v>
      </c>
      <c r="G32" s="60">
        <v>45375</v>
      </c>
      <c r="H32" s="61">
        <f>IF(OR(ISBLANK(task_start),ISBLANK(task_end)),"",task_end-task_start+1)</f>
        <v>1</v>
      </c>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18"/>
      <c r="AV32" s="18"/>
      <c r="AW32" s="18"/>
      <c r="AX32" s="18"/>
      <c r="AY32" s="18"/>
      <c r="AZ32" s="18"/>
      <c r="BA32" s="18"/>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row>
    <row r="33" spans="1:141" s="3" customFormat="1" ht="30" customHeight="1" x14ac:dyDescent="0.35">
      <c r="A33" s="32" t="s">
        <v>63</v>
      </c>
      <c r="B33" s="97" t="s">
        <v>64</v>
      </c>
      <c r="C33" s="62"/>
      <c r="D33" s="62"/>
      <c r="E33" s="63"/>
      <c r="F33" s="64"/>
      <c r="G33" s="65"/>
      <c r="H33" s="66" t="str">
        <f t="shared" si="63"/>
        <v/>
      </c>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18"/>
      <c r="AU33" s="18"/>
      <c r="AV33" s="18"/>
      <c r="AW33" s="18"/>
      <c r="AX33" s="18"/>
      <c r="AY33" s="18"/>
      <c r="AZ33" s="18"/>
      <c r="BA33" s="18"/>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row>
    <row r="34" spans="1:141" s="3" customFormat="1" ht="30" customHeight="1" x14ac:dyDescent="0.35">
      <c r="A34" s="32"/>
      <c r="B34" s="67" t="s">
        <v>65</v>
      </c>
      <c r="C34" s="68" t="str">
        <f>CONCATENATE(LEFT(B3,1), ".", MID(B3,SEARCH(" ",B3)+1,1))</f>
        <v>T.P</v>
      </c>
      <c r="D34" s="68" t="s">
        <v>66</v>
      </c>
      <c r="E34" s="69">
        <v>0</v>
      </c>
      <c r="F34" s="70">
        <v>45375</v>
      </c>
      <c r="G34" s="70">
        <v>45375</v>
      </c>
      <c r="H34" s="71">
        <f>IF(OR(ISBLANK(task_start),ISBLANK(task_end)),"",task_end-task_start+1)</f>
        <v>1</v>
      </c>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8"/>
      <c r="BA34" s="18"/>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row>
    <row r="35" spans="1:141" s="3" customFormat="1" ht="30" customHeight="1" x14ac:dyDescent="0.35">
      <c r="A35" s="32"/>
      <c r="B35" s="67" t="s">
        <v>67</v>
      </c>
      <c r="C35" s="68" t="str">
        <f>CONCATENATE(LEFT(B3,1), ".", MID(B3,SEARCH(" ",B3)+1,1))</f>
        <v>T.P</v>
      </c>
      <c r="D35" s="68" t="s">
        <v>68</v>
      </c>
      <c r="E35" s="69">
        <v>0</v>
      </c>
      <c r="F35" s="70">
        <v>45375</v>
      </c>
      <c r="G35" s="70">
        <v>45377</v>
      </c>
      <c r="H35" s="71">
        <f t="shared" si="63"/>
        <v>3</v>
      </c>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row>
    <row r="36" spans="1:141" s="3" customFormat="1" ht="30" customHeight="1" x14ac:dyDescent="0.35">
      <c r="A36" s="32"/>
      <c r="B36" s="67" t="s">
        <v>69</v>
      </c>
      <c r="C36" s="68" t="s">
        <v>35</v>
      </c>
      <c r="D36" s="68" t="s">
        <v>70</v>
      </c>
      <c r="E36" s="69">
        <v>0</v>
      </c>
      <c r="F36" s="70">
        <v>45377</v>
      </c>
      <c r="G36" s="70">
        <v>45378</v>
      </c>
      <c r="H36" s="71">
        <v>2</v>
      </c>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c r="AQ36" s="18"/>
      <c r="AR36" s="18"/>
      <c r="AS36" s="18"/>
      <c r="AT36" s="18"/>
      <c r="AU36" s="18"/>
      <c r="AV36" s="18"/>
      <c r="AW36" s="18"/>
      <c r="AX36" s="18"/>
      <c r="AY36" s="18"/>
      <c r="AZ36" s="18"/>
      <c r="BA36" s="18"/>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row>
    <row r="37" spans="1:141" s="3" customFormat="1" ht="30" customHeight="1" x14ac:dyDescent="0.35">
      <c r="A37" s="32"/>
      <c r="B37" s="67" t="s">
        <v>71</v>
      </c>
      <c r="C37" s="68" t="s">
        <v>35</v>
      </c>
      <c r="D37" s="68" t="s">
        <v>72</v>
      </c>
      <c r="E37" s="69">
        <v>0</v>
      </c>
      <c r="F37" s="70">
        <v>45378</v>
      </c>
      <c r="G37" s="70">
        <v>45381</v>
      </c>
      <c r="H37" s="71">
        <v>4</v>
      </c>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c r="AS37" s="18"/>
      <c r="AT37" s="18"/>
      <c r="AU37" s="18"/>
      <c r="AV37" s="18"/>
      <c r="AW37" s="18"/>
      <c r="AX37" s="18"/>
      <c r="AY37" s="18"/>
      <c r="AZ37" s="18"/>
      <c r="BA37" s="18"/>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row>
    <row r="38" spans="1:141" s="3" customFormat="1" ht="30" customHeight="1" x14ac:dyDescent="0.35">
      <c r="A38" s="32"/>
      <c r="B38" s="67" t="s">
        <v>73</v>
      </c>
      <c r="C38" s="68" t="s">
        <v>35</v>
      </c>
      <c r="D38" s="68" t="s">
        <v>72</v>
      </c>
      <c r="E38" s="69">
        <v>0</v>
      </c>
      <c r="F38" s="70">
        <v>45378</v>
      </c>
      <c r="G38" s="70">
        <v>45381</v>
      </c>
      <c r="H38" s="71">
        <v>4</v>
      </c>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s="18"/>
      <c r="AP38" s="18"/>
      <c r="AQ38" s="18"/>
      <c r="AR38" s="18"/>
      <c r="AS38" s="18"/>
      <c r="AT38" s="18"/>
      <c r="AU38" s="18"/>
      <c r="AV38" s="18"/>
      <c r="AW38" s="18"/>
      <c r="AX38" s="18"/>
      <c r="AY38" s="18"/>
      <c r="AZ38" s="18"/>
      <c r="BA38" s="18"/>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row>
    <row r="39" spans="1:141" s="3" customFormat="1" ht="30" customHeight="1" x14ac:dyDescent="0.35">
      <c r="A39" s="32"/>
      <c r="B39" s="67" t="s">
        <v>74</v>
      </c>
      <c r="C39" s="68" t="s">
        <v>35</v>
      </c>
      <c r="D39" s="68" t="s">
        <v>72</v>
      </c>
      <c r="E39" s="69">
        <v>0</v>
      </c>
      <c r="F39" s="70">
        <v>45378</v>
      </c>
      <c r="G39" s="70">
        <v>45381</v>
      </c>
      <c r="H39" s="71">
        <v>4</v>
      </c>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18"/>
      <c r="AY39" s="18"/>
      <c r="AZ39" s="18"/>
      <c r="BA39" s="18"/>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row>
    <row r="40" spans="1:141" s="3" customFormat="1" ht="30" customHeight="1" x14ac:dyDescent="0.35">
      <c r="A40" s="32"/>
      <c r="B40" s="67" t="s">
        <v>75</v>
      </c>
      <c r="C40" s="68" t="s">
        <v>35</v>
      </c>
      <c r="D40" s="68" t="s">
        <v>72</v>
      </c>
      <c r="E40" s="69">
        <v>0</v>
      </c>
      <c r="F40" s="70">
        <v>45380</v>
      </c>
      <c r="G40" s="70">
        <v>45381</v>
      </c>
      <c r="H40" s="71">
        <v>2</v>
      </c>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c r="AK40" s="18"/>
      <c r="AL40" s="18"/>
      <c r="AM40" s="18"/>
      <c r="AN40" s="18"/>
      <c r="AO40" s="18"/>
      <c r="AP40" s="18"/>
      <c r="AQ40" s="18"/>
      <c r="AR40" s="18"/>
      <c r="AS40" s="18"/>
      <c r="AT40" s="18"/>
      <c r="AU40" s="18"/>
      <c r="AV40" s="18"/>
      <c r="AW40" s="18"/>
      <c r="AX40" s="18"/>
      <c r="AY40" s="18"/>
      <c r="AZ40" s="18"/>
      <c r="BA40" s="18"/>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row>
    <row r="41" spans="1:141" s="3" customFormat="1" ht="30" customHeight="1" x14ac:dyDescent="0.35">
      <c r="A41" s="32"/>
      <c r="B41" s="67" t="s">
        <v>76</v>
      </c>
      <c r="C41" s="68" t="s">
        <v>35</v>
      </c>
      <c r="D41" s="68" t="s">
        <v>72</v>
      </c>
      <c r="E41" s="69">
        <v>0</v>
      </c>
      <c r="F41" s="70">
        <v>45380</v>
      </c>
      <c r="G41" s="70">
        <v>45381</v>
      </c>
      <c r="H41" s="71">
        <v>2</v>
      </c>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c r="AY41" s="18"/>
      <c r="AZ41" s="18"/>
      <c r="BA41" s="18"/>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row>
    <row r="42" spans="1:141" s="3" customFormat="1" ht="30" customHeight="1" x14ac:dyDescent="0.35">
      <c r="A42" s="32"/>
      <c r="B42" s="67" t="s">
        <v>77</v>
      </c>
      <c r="C42" s="68" t="s">
        <v>35</v>
      </c>
      <c r="D42" s="68" t="s">
        <v>72</v>
      </c>
      <c r="E42" s="69">
        <v>0</v>
      </c>
      <c r="F42" s="70">
        <v>45380</v>
      </c>
      <c r="G42" s="70">
        <v>45381</v>
      </c>
      <c r="H42" s="71">
        <v>2</v>
      </c>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8"/>
      <c r="AU42" s="18"/>
      <c r="AV42" s="18"/>
      <c r="AW42" s="18"/>
      <c r="AX42" s="18"/>
      <c r="AY42" s="18"/>
      <c r="AZ42" s="18"/>
      <c r="BA42" s="18"/>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row>
    <row r="43" spans="1:141" s="3" customFormat="1" ht="30" customHeight="1" x14ac:dyDescent="0.35">
      <c r="A43" s="32"/>
      <c r="B43" s="67" t="s">
        <v>78</v>
      </c>
      <c r="C43" s="68" t="s">
        <v>35</v>
      </c>
      <c r="D43" s="68" t="s">
        <v>72</v>
      </c>
      <c r="E43" s="69">
        <v>0</v>
      </c>
      <c r="F43" s="70">
        <v>45383</v>
      </c>
      <c r="G43" s="70">
        <v>45387</v>
      </c>
      <c r="H43" s="71">
        <v>6</v>
      </c>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18"/>
      <c r="AV43" s="18"/>
      <c r="AW43" s="18"/>
      <c r="AX43" s="18"/>
      <c r="AY43" s="18"/>
      <c r="AZ43" s="18"/>
      <c r="BA43" s="18"/>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row>
    <row r="44" spans="1:141" s="3" customFormat="1" ht="30" customHeight="1" x14ac:dyDescent="0.35">
      <c r="A44" s="32"/>
      <c r="B44" s="67" t="s">
        <v>79</v>
      </c>
      <c r="C44" s="68" t="s">
        <v>35</v>
      </c>
      <c r="D44" s="68" t="s">
        <v>72</v>
      </c>
      <c r="E44" s="69">
        <v>0</v>
      </c>
      <c r="F44" s="70">
        <v>45387</v>
      </c>
      <c r="G44" s="70">
        <v>45392</v>
      </c>
      <c r="H44" s="71">
        <v>6</v>
      </c>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8"/>
      <c r="AV44" s="18"/>
      <c r="AW44" s="18"/>
      <c r="AX44" s="18"/>
      <c r="AY44" s="18"/>
      <c r="AZ44" s="18"/>
      <c r="BA44" s="18"/>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row>
    <row r="45" spans="1:141" s="3" customFormat="1" ht="30" customHeight="1" x14ac:dyDescent="0.35">
      <c r="A45" s="32"/>
      <c r="B45" s="67" t="s">
        <v>80</v>
      </c>
      <c r="C45" s="68" t="s">
        <v>35</v>
      </c>
      <c r="D45" s="68" t="s">
        <v>72</v>
      </c>
      <c r="E45" s="69">
        <v>0</v>
      </c>
      <c r="F45" s="70">
        <v>45393</v>
      </c>
      <c r="G45" s="70">
        <v>45399</v>
      </c>
      <c r="H45" s="71">
        <v>7</v>
      </c>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c r="AU45" s="18"/>
      <c r="AV45" s="18"/>
      <c r="AW45" s="18"/>
      <c r="AX45" s="18"/>
      <c r="AY45" s="18"/>
      <c r="AZ45" s="18"/>
      <c r="BA45" s="18"/>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row>
    <row r="46" spans="1:141" s="3" customFormat="1" ht="30" customHeight="1" x14ac:dyDescent="0.35">
      <c r="A46" s="32"/>
      <c r="B46" s="67" t="s">
        <v>81</v>
      </c>
      <c r="C46" s="68" t="s">
        <v>35</v>
      </c>
      <c r="D46" s="68" t="s">
        <v>82</v>
      </c>
      <c r="E46" s="69">
        <v>0</v>
      </c>
      <c r="F46" s="70">
        <v>45398</v>
      </c>
      <c r="G46" s="70">
        <v>45404</v>
      </c>
      <c r="H46" s="71">
        <v>6</v>
      </c>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c r="AR46" s="18"/>
      <c r="AS46" s="18"/>
      <c r="AT46" s="18"/>
      <c r="AU46" s="18"/>
      <c r="AV46" s="18"/>
      <c r="AW46" s="18"/>
      <c r="AX46" s="18"/>
      <c r="AY46" s="18"/>
      <c r="AZ46" s="18"/>
      <c r="BA46" s="18"/>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row>
    <row r="47" spans="1:141" s="3" customFormat="1" ht="30" customHeight="1" x14ac:dyDescent="0.35">
      <c r="A47" s="32"/>
      <c r="B47" s="67" t="s">
        <v>83</v>
      </c>
      <c r="C47" s="68" t="s">
        <v>35</v>
      </c>
      <c r="D47" s="68" t="s">
        <v>84</v>
      </c>
      <c r="E47" s="69">
        <v>0</v>
      </c>
      <c r="F47" s="70">
        <v>45404</v>
      </c>
      <c r="G47" s="70">
        <v>45411</v>
      </c>
      <c r="H47" s="71">
        <v>8</v>
      </c>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8"/>
      <c r="AS47" s="18"/>
      <c r="AT47" s="18"/>
      <c r="AU47" s="18"/>
      <c r="AV47" s="18"/>
      <c r="AW47" s="18"/>
      <c r="AX47" s="18"/>
      <c r="AY47" s="18"/>
      <c r="AZ47" s="18"/>
      <c r="BA47" s="18"/>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row>
    <row r="48" spans="1:141" s="3" customFormat="1" ht="30" customHeight="1" x14ac:dyDescent="0.35">
      <c r="A48" s="32"/>
      <c r="B48" s="67" t="s">
        <v>85</v>
      </c>
      <c r="C48" s="68" t="s">
        <v>35</v>
      </c>
      <c r="D48" s="68" t="s">
        <v>72</v>
      </c>
      <c r="E48" s="69">
        <v>0</v>
      </c>
      <c r="F48" s="70">
        <v>45404</v>
      </c>
      <c r="G48" s="70">
        <v>45406</v>
      </c>
      <c r="H48" s="71">
        <v>3</v>
      </c>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18"/>
      <c r="AN48" s="18"/>
      <c r="AO48" s="18"/>
      <c r="AP48" s="18"/>
      <c r="AQ48" s="18"/>
      <c r="AR48" s="18"/>
      <c r="AS48" s="18"/>
      <c r="AT48" s="18"/>
      <c r="AU48" s="18"/>
      <c r="AV48" s="18"/>
      <c r="AW48" s="18"/>
      <c r="AX48" s="18"/>
      <c r="AY48" s="18"/>
      <c r="AZ48" s="18"/>
      <c r="BA48" s="18"/>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row>
    <row r="49" spans="1:141" s="3" customFormat="1" ht="30" customHeight="1" x14ac:dyDescent="0.35">
      <c r="A49" s="32"/>
      <c r="B49" s="67" t="s">
        <v>86</v>
      </c>
      <c r="C49" s="68" t="s">
        <v>35</v>
      </c>
      <c r="D49" s="68" t="s">
        <v>72</v>
      </c>
      <c r="E49" s="69">
        <v>0</v>
      </c>
      <c r="F49" s="70">
        <v>45406</v>
      </c>
      <c r="G49" s="70">
        <v>45412</v>
      </c>
      <c r="H49" s="71">
        <v>7</v>
      </c>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c r="AM49" s="18"/>
      <c r="AN49" s="18"/>
      <c r="AO49" s="18"/>
      <c r="AP49" s="18"/>
      <c r="AQ49" s="18"/>
      <c r="AR49" s="18"/>
      <c r="AS49" s="18"/>
      <c r="AT49" s="18"/>
      <c r="AU49" s="18"/>
      <c r="AV49" s="18"/>
      <c r="AW49" s="18"/>
      <c r="AX49" s="18"/>
      <c r="AY49" s="18"/>
      <c r="AZ49" s="18"/>
      <c r="BA49" s="18"/>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row>
    <row r="50" spans="1:141" s="3" customFormat="1" ht="30" customHeight="1" x14ac:dyDescent="0.35">
      <c r="A50" s="32"/>
      <c r="B50" s="67" t="s">
        <v>87</v>
      </c>
      <c r="C50" s="68" t="s">
        <v>35</v>
      </c>
      <c r="D50" s="68" t="s">
        <v>72</v>
      </c>
      <c r="E50" s="69">
        <v>0</v>
      </c>
      <c r="F50" s="70">
        <v>45406</v>
      </c>
      <c r="G50" s="70">
        <v>45412</v>
      </c>
      <c r="H50" s="71">
        <v>7</v>
      </c>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c r="AK50" s="18"/>
      <c r="AL50" s="18"/>
      <c r="AM50" s="18"/>
      <c r="AN50" s="18"/>
      <c r="AO50" s="18"/>
      <c r="AP50" s="18"/>
      <c r="AQ50" s="18"/>
      <c r="AR50" s="18"/>
      <c r="AS50" s="18"/>
      <c r="AT50" s="18"/>
      <c r="AU50" s="18"/>
      <c r="AV50" s="18"/>
      <c r="AW50" s="18"/>
      <c r="AX50" s="18"/>
      <c r="AY50" s="18"/>
      <c r="AZ50" s="18"/>
      <c r="BA50" s="18"/>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row>
    <row r="51" spans="1:141" s="3" customFormat="1" ht="30" customHeight="1" x14ac:dyDescent="0.35">
      <c r="A51" s="32"/>
      <c r="B51" s="67" t="s">
        <v>88</v>
      </c>
      <c r="C51" s="68" t="s">
        <v>35</v>
      </c>
      <c r="D51" s="68" t="s">
        <v>72</v>
      </c>
      <c r="E51" s="69">
        <v>0</v>
      </c>
      <c r="F51" s="70">
        <v>45406</v>
      </c>
      <c r="G51" s="70">
        <v>45412</v>
      </c>
      <c r="H51" s="71">
        <v>7</v>
      </c>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c r="AK51" s="18"/>
      <c r="AL51" s="18"/>
      <c r="AM51" s="18"/>
      <c r="AN51" s="18"/>
      <c r="AO51" s="18"/>
      <c r="AP51" s="18"/>
      <c r="AQ51" s="18"/>
      <c r="AR51" s="18"/>
      <c r="AS51" s="18"/>
      <c r="AT51" s="18"/>
      <c r="AU51" s="18"/>
      <c r="AV51" s="18"/>
      <c r="AW51" s="18"/>
      <c r="AX51" s="18"/>
      <c r="AY51" s="18"/>
      <c r="AZ51" s="18"/>
      <c r="BA51" s="18"/>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row>
    <row r="52" spans="1:141" s="3" customFormat="1" ht="30" customHeight="1" x14ac:dyDescent="0.35">
      <c r="A52" s="32"/>
      <c r="B52" s="67" t="s">
        <v>89</v>
      </c>
      <c r="C52" s="68" t="s">
        <v>35</v>
      </c>
      <c r="D52" s="68" t="s">
        <v>72</v>
      </c>
      <c r="E52" s="69">
        <v>0</v>
      </c>
      <c r="F52" s="70">
        <v>45406</v>
      </c>
      <c r="G52" s="70">
        <v>45412</v>
      </c>
      <c r="H52" s="71">
        <v>7</v>
      </c>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18"/>
      <c r="AN52" s="18"/>
      <c r="AO52" s="18"/>
      <c r="AP52" s="18"/>
      <c r="AQ52" s="18"/>
      <c r="AR52" s="18"/>
      <c r="AS52" s="18"/>
      <c r="AT52" s="18"/>
      <c r="AU52" s="18"/>
      <c r="AV52" s="18"/>
      <c r="AW52" s="18"/>
      <c r="AX52" s="18"/>
      <c r="AY52" s="18"/>
      <c r="AZ52" s="18"/>
      <c r="BA52" s="18"/>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row>
    <row r="53" spans="1:141" s="3" customFormat="1" ht="30" customHeight="1" x14ac:dyDescent="0.35">
      <c r="A53" s="32"/>
      <c r="B53" s="67" t="s">
        <v>90</v>
      </c>
      <c r="C53" s="68" t="s">
        <v>35</v>
      </c>
      <c r="D53" s="68" t="s">
        <v>72</v>
      </c>
      <c r="E53" s="69">
        <v>0</v>
      </c>
      <c r="F53" s="70">
        <v>45412</v>
      </c>
      <c r="G53" s="70">
        <v>45415</v>
      </c>
      <c r="H53" s="71">
        <v>4</v>
      </c>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c r="AK53" s="18"/>
      <c r="AL53" s="18"/>
      <c r="AM53" s="18"/>
      <c r="AN53" s="18"/>
      <c r="AO53" s="18"/>
      <c r="AP53" s="18"/>
      <c r="AQ53" s="18"/>
      <c r="AR53" s="18"/>
      <c r="AS53" s="18"/>
      <c r="AT53" s="18"/>
      <c r="AU53" s="18"/>
      <c r="AV53" s="18"/>
      <c r="AW53" s="18"/>
      <c r="AX53" s="18"/>
      <c r="AY53" s="18"/>
      <c r="AZ53" s="18"/>
      <c r="BA53" s="18"/>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row>
    <row r="54" spans="1:141" s="3" customFormat="1" ht="30" customHeight="1" x14ac:dyDescent="0.35">
      <c r="A54" s="32"/>
      <c r="B54" s="67" t="s">
        <v>91</v>
      </c>
      <c r="C54" s="68" t="s">
        <v>35</v>
      </c>
      <c r="D54" s="68" t="s">
        <v>72</v>
      </c>
      <c r="E54" s="69">
        <v>0</v>
      </c>
      <c r="F54" s="70">
        <v>45416</v>
      </c>
      <c r="G54" s="70">
        <v>45420</v>
      </c>
      <c r="H54" s="71">
        <v>5</v>
      </c>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c r="AU54" s="18"/>
      <c r="AV54" s="18"/>
      <c r="AW54" s="18"/>
      <c r="AX54" s="18"/>
      <c r="AY54" s="18"/>
      <c r="AZ54" s="18"/>
      <c r="BA54" s="18"/>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row>
    <row r="55" spans="1:141" s="3" customFormat="1" ht="30" customHeight="1" x14ac:dyDescent="0.35">
      <c r="A55" s="32"/>
      <c r="B55" s="67" t="s">
        <v>92</v>
      </c>
      <c r="C55" s="68" t="s">
        <v>35</v>
      </c>
      <c r="D55" s="68" t="s">
        <v>72</v>
      </c>
      <c r="E55" s="69">
        <v>0</v>
      </c>
      <c r="F55" s="70">
        <v>45416</v>
      </c>
      <c r="G55" s="70">
        <v>45420</v>
      </c>
      <c r="H55" s="71">
        <v>5</v>
      </c>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8"/>
      <c r="AK55" s="18"/>
      <c r="AL55" s="18"/>
      <c r="AM55" s="18"/>
      <c r="AN55" s="18"/>
      <c r="AO55" s="18"/>
      <c r="AP55" s="18"/>
      <c r="AQ55" s="18"/>
      <c r="AR55" s="18"/>
      <c r="AS55" s="18"/>
      <c r="AT55" s="18"/>
      <c r="AU55" s="18"/>
      <c r="AV55" s="18"/>
      <c r="AW55" s="18"/>
      <c r="AX55" s="18"/>
      <c r="AY55" s="18"/>
      <c r="AZ55" s="18"/>
      <c r="BA55" s="18"/>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row>
    <row r="56" spans="1:141" s="3" customFormat="1" ht="30" customHeight="1" x14ac:dyDescent="0.35">
      <c r="A56" s="32"/>
      <c r="B56" s="67" t="s">
        <v>93</v>
      </c>
      <c r="C56" s="68" t="s">
        <v>94</v>
      </c>
      <c r="D56" s="68" t="s">
        <v>72</v>
      </c>
      <c r="E56" s="69">
        <v>0</v>
      </c>
      <c r="F56" s="70">
        <v>45416</v>
      </c>
      <c r="G56" s="70">
        <v>45420</v>
      </c>
      <c r="H56" s="71">
        <v>5</v>
      </c>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8"/>
      <c r="AK56" s="18"/>
      <c r="AL56" s="18"/>
      <c r="AM56" s="18"/>
      <c r="AN56" s="18"/>
      <c r="AO56" s="18"/>
      <c r="AP56" s="18"/>
      <c r="AQ56" s="18"/>
      <c r="AR56" s="18"/>
      <c r="AS56" s="18"/>
      <c r="AT56" s="18"/>
      <c r="AU56" s="18"/>
      <c r="AV56" s="18"/>
      <c r="AW56" s="18"/>
      <c r="AX56" s="18"/>
      <c r="AY56" s="18"/>
      <c r="AZ56" s="18"/>
      <c r="BA56" s="18"/>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row>
    <row r="57" spans="1:141" s="3" customFormat="1" ht="30" customHeight="1" x14ac:dyDescent="0.35">
      <c r="A57" s="32"/>
      <c r="B57" s="67" t="s">
        <v>95</v>
      </c>
      <c r="C57" s="68" t="s">
        <v>35</v>
      </c>
      <c r="D57" s="68" t="s">
        <v>66</v>
      </c>
      <c r="E57" s="69">
        <v>0</v>
      </c>
      <c r="F57" s="70">
        <v>45421</v>
      </c>
      <c r="G57" s="70">
        <v>45423</v>
      </c>
      <c r="H57" s="71">
        <v>3</v>
      </c>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8"/>
      <c r="AK57" s="18"/>
      <c r="AL57" s="18"/>
      <c r="AM57" s="18"/>
      <c r="AN57" s="18"/>
      <c r="AO57" s="18"/>
      <c r="AP57" s="18"/>
      <c r="AQ57" s="18"/>
      <c r="AR57" s="18"/>
      <c r="AS57" s="18"/>
      <c r="AT57" s="18"/>
      <c r="AU57" s="18"/>
      <c r="AV57" s="18"/>
      <c r="AW57" s="18"/>
      <c r="AX57" s="18"/>
      <c r="AY57" s="18"/>
      <c r="AZ57" s="18"/>
      <c r="BA57" s="18"/>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row>
    <row r="58" spans="1:141" s="3" customFormat="1" ht="30" customHeight="1" x14ac:dyDescent="0.35">
      <c r="A58" s="32"/>
      <c r="B58" s="67" t="s">
        <v>96</v>
      </c>
      <c r="C58" s="68" t="s">
        <v>35</v>
      </c>
      <c r="D58" s="68" t="s">
        <v>97</v>
      </c>
      <c r="E58" s="69">
        <v>0</v>
      </c>
      <c r="F58" s="70">
        <v>45421</v>
      </c>
      <c r="G58" s="70">
        <v>45423</v>
      </c>
      <c r="H58" s="71">
        <v>3</v>
      </c>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c r="AK58" s="18"/>
      <c r="AL58" s="18"/>
      <c r="AM58" s="18"/>
      <c r="AN58" s="18"/>
      <c r="AO58" s="18"/>
      <c r="AP58" s="18"/>
      <c r="AQ58" s="18"/>
      <c r="AR58" s="18"/>
      <c r="AS58" s="18"/>
      <c r="AT58" s="18"/>
      <c r="AU58" s="18"/>
      <c r="AV58" s="18"/>
      <c r="AW58" s="18"/>
      <c r="AX58" s="18"/>
      <c r="AY58" s="18"/>
      <c r="AZ58" s="18"/>
      <c r="BA58" s="18"/>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row>
    <row r="59" spans="1:141" s="3" customFormat="1" ht="30" customHeight="1" x14ac:dyDescent="0.35">
      <c r="A59" s="32"/>
      <c r="B59" s="89" t="s">
        <v>98</v>
      </c>
      <c r="C59" s="68" t="str">
        <f>CONCATENATE(LEFT(B3,1), ".", MID(B3,SEARCH(" ",B3)+1,1))</f>
        <v>T.P</v>
      </c>
      <c r="D59" s="68" t="s">
        <v>62</v>
      </c>
      <c r="E59" s="69">
        <v>0</v>
      </c>
      <c r="F59" s="70">
        <v>45431</v>
      </c>
      <c r="G59" s="70">
        <v>45431</v>
      </c>
      <c r="H59" s="71">
        <f>IF(OR(ISBLANK(task_start),ISBLANK(task_end)),"",task_end-task_start+1)</f>
        <v>1</v>
      </c>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c r="AK59" s="18"/>
      <c r="AL59" s="18"/>
      <c r="AM59" s="18"/>
      <c r="AN59" s="18"/>
      <c r="AO59" s="18"/>
      <c r="AP59" s="18"/>
      <c r="AQ59" s="18"/>
      <c r="AR59" s="18"/>
      <c r="AS59" s="18"/>
      <c r="AT59" s="18"/>
      <c r="AU59" s="18"/>
      <c r="AV59" s="18"/>
      <c r="AW59" s="18"/>
      <c r="AX59" s="18"/>
      <c r="AY59" s="18"/>
      <c r="AZ59" s="18"/>
      <c r="BA59" s="18"/>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row>
    <row r="60" spans="1:141" s="3" customFormat="1" ht="30" customHeight="1" x14ac:dyDescent="0.35">
      <c r="A60" s="32"/>
      <c r="B60" s="117" t="s">
        <v>99</v>
      </c>
      <c r="C60" s="118"/>
      <c r="D60" s="118"/>
      <c r="E60" s="119">
        <v>0</v>
      </c>
      <c r="F60" s="120"/>
      <c r="G60" s="121"/>
      <c r="H60" s="122" t="str">
        <f t="shared" si="63"/>
        <v/>
      </c>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8"/>
      <c r="AK60" s="18"/>
      <c r="AL60" s="18"/>
      <c r="AM60" s="18"/>
      <c r="AN60" s="18"/>
      <c r="AO60" s="18"/>
      <c r="AP60" s="18"/>
      <c r="AQ60" s="18"/>
      <c r="AR60" s="18"/>
      <c r="AS60" s="18"/>
      <c r="AT60" s="18"/>
      <c r="AU60" s="18"/>
      <c r="AV60" s="18"/>
      <c r="AW60" s="18"/>
      <c r="AX60" s="18"/>
      <c r="AY60" s="18"/>
      <c r="AZ60" s="18"/>
      <c r="BA60" s="18"/>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row>
    <row r="61" spans="1:141" s="3" customFormat="1" ht="30" customHeight="1" x14ac:dyDescent="0.35">
      <c r="A61" s="32"/>
      <c r="B61" s="114" t="s">
        <v>100</v>
      </c>
      <c r="C61" s="111" t="str">
        <f>CONCATENATE(LEFT(B3,1), ".", MID(B3,SEARCH(" ",B3)+1,1))</f>
        <v>T.P</v>
      </c>
      <c r="D61" s="111" t="s">
        <v>101</v>
      </c>
      <c r="E61" s="112">
        <v>0</v>
      </c>
      <c r="F61" s="115">
        <v>45427</v>
      </c>
      <c r="G61" s="115">
        <v>45428</v>
      </c>
      <c r="H61" s="113">
        <f t="shared" si="63"/>
        <v>2</v>
      </c>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row>
    <row r="62" spans="1:141" s="3" customFormat="1" ht="30" customHeight="1" x14ac:dyDescent="0.35">
      <c r="A62" s="32"/>
      <c r="B62" s="114" t="s">
        <v>102</v>
      </c>
      <c r="C62" s="111" t="str">
        <f>CONCATENATE(LEFT(B3,1), ".", MID(B3,SEARCH(" ",B3)+1,1))</f>
        <v>T.P</v>
      </c>
      <c r="D62" s="111" t="s">
        <v>103</v>
      </c>
      <c r="E62" s="112">
        <v>0</v>
      </c>
      <c r="F62" s="115">
        <v>45429</v>
      </c>
      <c r="G62" s="115">
        <v>45429</v>
      </c>
      <c r="H62" s="113">
        <f t="shared" si="63"/>
        <v>1</v>
      </c>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row>
    <row r="63" spans="1:141" s="3" customFormat="1" ht="30" customHeight="1" x14ac:dyDescent="0.35">
      <c r="A63" s="32"/>
      <c r="B63" s="114" t="s">
        <v>104</v>
      </c>
      <c r="C63" s="111" t="s">
        <v>35</v>
      </c>
      <c r="D63" s="111" t="s">
        <v>105</v>
      </c>
      <c r="E63" s="112">
        <v>0</v>
      </c>
      <c r="F63" s="115">
        <v>45430</v>
      </c>
      <c r="G63" s="115">
        <v>45438</v>
      </c>
      <c r="H63" s="113">
        <v>12</v>
      </c>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row>
    <row r="64" spans="1:141" s="3" customFormat="1" ht="30" customHeight="1" x14ac:dyDescent="0.35">
      <c r="A64" s="32"/>
      <c r="B64" s="114" t="s">
        <v>106</v>
      </c>
      <c r="C64" s="111" t="s">
        <v>35</v>
      </c>
      <c r="D64" s="111" t="s">
        <v>105</v>
      </c>
      <c r="E64" s="112">
        <v>0</v>
      </c>
      <c r="F64" s="115">
        <v>45430</v>
      </c>
      <c r="G64" s="115">
        <v>45438</v>
      </c>
      <c r="H64" s="113">
        <v>12</v>
      </c>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row>
    <row r="65" spans="1:141" s="3" customFormat="1" ht="30" customHeight="1" x14ac:dyDescent="0.35">
      <c r="A65" s="32"/>
      <c r="B65" s="116" t="s">
        <v>107</v>
      </c>
      <c r="C65" s="111" t="str">
        <f>CONCATENATE(LEFT(B3,1), ".", MID(B3,SEARCH(" ",B3)+1,1))</f>
        <v>T.P</v>
      </c>
      <c r="D65" s="111" t="s">
        <v>62</v>
      </c>
      <c r="E65" s="112">
        <v>0</v>
      </c>
      <c r="F65" s="115">
        <v>45438</v>
      </c>
      <c r="G65" s="115">
        <v>45438</v>
      </c>
      <c r="H65" s="113">
        <f>IF(OR(ISBLANK(task_start),ISBLANK(task_end)),"",task_end-task_start+1)</f>
        <v>1</v>
      </c>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row>
    <row r="66" spans="1:141" s="3" customFormat="1" ht="30" customHeight="1" x14ac:dyDescent="0.35">
      <c r="A66" s="32" t="s">
        <v>63</v>
      </c>
      <c r="B66" s="98" t="s">
        <v>108</v>
      </c>
      <c r="C66" s="72"/>
      <c r="D66" s="72"/>
      <c r="E66" s="73"/>
      <c r="F66" s="74"/>
      <c r="G66" s="75"/>
      <c r="H66" s="76" t="str">
        <f t="shared" si="63"/>
        <v/>
      </c>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row>
    <row r="67" spans="1:141" s="3" customFormat="1" ht="30" customHeight="1" x14ac:dyDescent="0.35">
      <c r="A67" s="32"/>
      <c r="B67" s="77" t="s">
        <v>109</v>
      </c>
      <c r="C67" s="78" t="str">
        <f>CONCATENATE(LEFT(B3,1), ".", MID(B3,SEARCH(" ",B3)+1,1))</f>
        <v>T.P</v>
      </c>
      <c r="D67" s="78" t="s">
        <v>110</v>
      </c>
      <c r="E67" s="79">
        <v>0</v>
      </c>
      <c r="F67" s="80">
        <v>45439</v>
      </c>
      <c r="G67" s="80">
        <v>45439</v>
      </c>
      <c r="H67" s="81">
        <f t="shared" si="63"/>
        <v>1</v>
      </c>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row>
    <row r="68" spans="1:141" s="3" customFormat="1" ht="30" customHeight="1" x14ac:dyDescent="0.35">
      <c r="A68" s="32"/>
      <c r="B68" s="77" t="s">
        <v>111</v>
      </c>
      <c r="C68" s="78" t="str">
        <f>CONCATENATE(LEFT(B3,1), ".", MID(B3,SEARCH(" ",B3)+1,1))</f>
        <v>T.P</v>
      </c>
      <c r="D68" s="78" t="s">
        <v>105</v>
      </c>
      <c r="E68" s="79">
        <v>0</v>
      </c>
      <c r="F68" s="80">
        <v>45439</v>
      </c>
      <c r="G68" s="80">
        <v>45440</v>
      </c>
      <c r="H68" s="81">
        <f t="shared" si="63"/>
        <v>2</v>
      </c>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row>
    <row r="69" spans="1:141" s="3" customFormat="1" ht="30" customHeight="1" x14ac:dyDescent="0.35">
      <c r="A69" s="32"/>
      <c r="B69" s="77" t="s">
        <v>112</v>
      </c>
      <c r="C69" s="78" t="s">
        <v>35</v>
      </c>
      <c r="D69" s="78" t="s">
        <v>101</v>
      </c>
      <c r="E69" s="79">
        <v>0</v>
      </c>
      <c r="F69" s="80">
        <v>45441</v>
      </c>
      <c r="G69" s="80">
        <v>45446</v>
      </c>
      <c r="H69" s="81">
        <v>6</v>
      </c>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row>
    <row r="70" spans="1:141" s="3" customFormat="1" ht="30" customHeight="1" x14ac:dyDescent="0.35">
      <c r="A70" s="32"/>
      <c r="B70" s="77" t="s">
        <v>113</v>
      </c>
      <c r="C70" s="78" t="s">
        <v>35</v>
      </c>
      <c r="D70" s="78" t="s">
        <v>114</v>
      </c>
      <c r="E70" s="79">
        <v>0</v>
      </c>
      <c r="F70" s="80">
        <v>45446</v>
      </c>
      <c r="G70" s="80">
        <v>45447</v>
      </c>
      <c r="H70" s="81">
        <v>2</v>
      </c>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row>
    <row r="71" spans="1:141" s="3" customFormat="1" ht="30" customHeight="1" x14ac:dyDescent="0.35">
      <c r="A71" s="32"/>
      <c r="B71" s="77" t="s">
        <v>115</v>
      </c>
      <c r="C71" s="78" t="s">
        <v>35</v>
      </c>
      <c r="D71" s="78" t="s">
        <v>101</v>
      </c>
      <c r="E71" s="79">
        <v>0</v>
      </c>
      <c r="F71" s="80">
        <v>45448</v>
      </c>
      <c r="G71" s="80">
        <v>45450</v>
      </c>
      <c r="H71" s="81">
        <v>3</v>
      </c>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row>
    <row r="72" spans="1:141" s="3" customFormat="1" ht="30" customHeight="1" x14ac:dyDescent="0.35">
      <c r="A72" s="32"/>
      <c r="B72" s="90" t="s">
        <v>116</v>
      </c>
      <c r="C72" s="78" t="str">
        <f>CONCATENATE(LEFT(B3,1), ".", MID(B3,SEARCH(" ",B3)+1,1))</f>
        <v>T.P</v>
      </c>
      <c r="D72" s="78" t="s">
        <v>62</v>
      </c>
      <c r="E72" s="79">
        <v>0</v>
      </c>
      <c r="F72" s="80">
        <v>45452</v>
      </c>
      <c r="G72" s="80">
        <v>45452</v>
      </c>
      <c r="H72" s="81">
        <f>IF(OR(ISBLANK(task_start),ISBLANK(task_end)),"",task_end-task_start+1)</f>
        <v>1</v>
      </c>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row>
    <row r="73" spans="1:141" s="3" customFormat="1" ht="30" customHeight="1" x14ac:dyDescent="0.35">
      <c r="A73" s="32" t="s">
        <v>117</v>
      </c>
      <c r="B73" s="82"/>
      <c r="C73" s="83"/>
      <c r="D73" s="83"/>
      <c r="E73" s="84"/>
      <c r="F73" s="85"/>
      <c r="G73" s="85"/>
      <c r="H73" s="86" t="str">
        <f t="shared" si="63"/>
        <v/>
      </c>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8"/>
      <c r="AK73" s="18"/>
      <c r="AL73" s="18"/>
      <c r="AM73" s="18"/>
      <c r="AN73" s="18"/>
      <c r="AO73" s="18"/>
      <c r="AP73" s="18"/>
      <c r="AQ73" s="18"/>
      <c r="AR73" s="18"/>
      <c r="AS73" s="18"/>
      <c r="AT73" s="18"/>
      <c r="AU73" s="18"/>
      <c r="AV73" s="18"/>
      <c r="AW73" s="18"/>
      <c r="AX73" s="18"/>
      <c r="AY73" s="18"/>
      <c r="AZ73" s="18"/>
      <c r="BA73" s="18"/>
      <c r="BB73" s="18"/>
      <c r="BC73" s="18"/>
      <c r="BD73" s="18"/>
      <c r="BE73" s="18"/>
      <c r="BF73" s="18"/>
      <c r="BG73" s="18"/>
      <c r="BH73" s="18"/>
      <c r="BI73" s="18"/>
      <c r="BJ73" s="18"/>
      <c r="BK73" s="18"/>
      <c r="BL73" s="18"/>
      <c r="BM73" s="18"/>
      <c r="BN73" s="18"/>
      <c r="BO73" s="18"/>
      <c r="BP73" s="18"/>
      <c r="BQ73" s="18"/>
      <c r="BR73" s="18"/>
      <c r="BS73" s="18"/>
      <c r="BT73" s="18"/>
      <c r="BU73" s="18"/>
      <c r="BV73" s="18"/>
      <c r="BW73" s="18"/>
      <c r="BX73" s="18"/>
      <c r="BY73" s="18"/>
      <c r="BZ73" s="18"/>
      <c r="CA73" s="18"/>
      <c r="CB73" s="18"/>
      <c r="CC73" s="18"/>
      <c r="CD73" s="18"/>
      <c r="CE73" s="18"/>
      <c r="CF73" s="18"/>
      <c r="CG73" s="18"/>
      <c r="CH73" s="18"/>
      <c r="CI73" s="18"/>
      <c r="CJ73" s="18"/>
      <c r="CK73" s="18"/>
      <c r="CL73" s="18"/>
      <c r="CM73" s="18"/>
      <c r="CN73" s="18"/>
      <c r="CO73" s="18"/>
      <c r="CP73" s="18"/>
      <c r="CQ73" s="18"/>
      <c r="CR73" s="18"/>
      <c r="CS73" s="18"/>
      <c r="CT73" s="18"/>
      <c r="CU73" s="18"/>
      <c r="CV73" s="18"/>
      <c r="CW73" s="18"/>
      <c r="CX73" s="18"/>
      <c r="CY73" s="18"/>
      <c r="CZ73" s="18"/>
      <c r="DA73" s="18"/>
      <c r="DB73" s="18"/>
      <c r="DC73" s="18"/>
      <c r="DD73" s="18"/>
      <c r="DE73" s="18"/>
      <c r="DF73" s="18"/>
      <c r="DG73" s="18"/>
      <c r="DH73" s="18"/>
      <c r="DI73" s="18"/>
      <c r="DJ73" s="18"/>
      <c r="DK73" s="18"/>
      <c r="DL73" s="18"/>
      <c r="DM73" s="18"/>
      <c r="DN73" s="18"/>
      <c r="DO73" s="18"/>
      <c r="DP73" s="18"/>
      <c r="DQ73" s="18"/>
      <c r="DR73" s="18"/>
      <c r="DS73" s="18"/>
      <c r="DT73" s="18"/>
      <c r="DU73" s="18"/>
      <c r="DV73" s="18"/>
      <c r="DW73" s="18"/>
      <c r="DX73" s="18"/>
      <c r="DY73" s="18"/>
      <c r="DZ73" s="18"/>
      <c r="EA73" s="18"/>
      <c r="EB73" s="18"/>
      <c r="EC73" s="18"/>
      <c r="ED73" s="18"/>
      <c r="EE73" s="18"/>
      <c r="EF73" s="18"/>
      <c r="EG73" s="18"/>
      <c r="EH73" s="18"/>
      <c r="EI73" s="18"/>
      <c r="EJ73" s="18"/>
      <c r="EK73" s="18"/>
    </row>
    <row r="74" spans="1:141" s="3" customFormat="1" ht="30" customHeight="1" x14ac:dyDescent="0.35">
      <c r="A74" s="33" t="s">
        <v>118</v>
      </c>
      <c r="B74" s="12" t="s">
        <v>119</v>
      </c>
      <c r="C74" s="13"/>
      <c r="D74" s="13"/>
      <c r="E74" s="14"/>
      <c r="F74" s="15"/>
      <c r="G74" s="16"/>
      <c r="H74" s="17" t="str">
        <f t="shared" si="63"/>
        <v/>
      </c>
      <c r="I74" s="20"/>
      <c r="J74" s="20"/>
      <c r="K74" s="20"/>
      <c r="L74" s="20"/>
      <c r="M74" s="20"/>
      <c r="N74" s="20"/>
      <c r="O74" s="20"/>
      <c r="P74" s="20"/>
      <c r="Q74" s="20"/>
      <c r="R74" s="20"/>
      <c r="S74" s="20"/>
      <c r="T74" s="20"/>
      <c r="U74" s="20"/>
      <c r="V74" s="20"/>
      <c r="W74" s="20"/>
      <c r="X74" s="20"/>
      <c r="Y74" s="20"/>
      <c r="Z74" s="20"/>
      <c r="AA74" s="20"/>
      <c r="AB74" s="20"/>
      <c r="AC74" s="20"/>
      <c r="AD74" s="20"/>
      <c r="AE74" s="20"/>
      <c r="AF74" s="20"/>
      <c r="AG74" s="20"/>
      <c r="AH74" s="20"/>
      <c r="AI74" s="20"/>
      <c r="AJ74" s="20"/>
      <c r="AK74" s="20"/>
      <c r="AL74" s="20"/>
      <c r="AM74" s="20"/>
      <c r="AN74" s="20"/>
      <c r="AO74" s="20"/>
      <c r="AP74" s="20"/>
      <c r="AQ74" s="20"/>
      <c r="AR74" s="20"/>
      <c r="AS74" s="20"/>
      <c r="AT74" s="20"/>
      <c r="AU74" s="20"/>
      <c r="AV74" s="20"/>
      <c r="AW74" s="20"/>
      <c r="AX74" s="20"/>
      <c r="AY74" s="20"/>
      <c r="AZ74" s="20"/>
      <c r="BA74" s="20"/>
      <c r="BB74" s="20"/>
      <c r="BC74" s="20"/>
      <c r="BD74" s="20"/>
      <c r="BE74" s="20"/>
      <c r="BF74" s="20"/>
      <c r="BG74" s="20"/>
      <c r="BH74" s="20"/>
      <c r="BI74" s="20"/>
      <c r="BJ74" s="20"/>
      <c r="BK74" s="20"/>
      <c r="BL74" s="20"/>
      <c r="BM74" s="20"/>
      <c r="BN74" s="20"/>
      <c r="BO74" s="20"/>
      <c r="BP74" s="20"/>
      <c r="BQ74" s="20"/>
      <c r="BR74" s="20"/>
      <c r="BS74" s="20"/>
      <c r="BT74" s="20"/>
      <c r="BU74" s="20"/>
      <c r="BV74" s="20"/>
      <c r="BW74" s="20"/>
      <c r="BX74" s="20"/>
      <c r="BY74" s="20"/>
      <c r="BZ74" s="20"/>
      <c r="CA74" s="20"/>
      <c r="CB74" s="20"/>
      <c r="CC74" s="20"/>
      <c r="CD74" s="20"/>
      <c r="CE74" s="20"/>
      <c r="CF74" s="20"/>
      <c r="CG74" s="20"/>
      <c r="CH74" s="20"/>
      <c r="CI74" s="20"/>
      <c r="CJ74" s="20"/>
      <c r="CK74" s="20"/>
      <c r="CL74" s="20"/>
      <c r="CM74" s="20"/>
      <c r="CN74" s="20"/>
      <c r="CO74" s="20"/>
      <c r="CP74" s="20"/>
      <c r="CQ74" s="20"/>
      <c r="CR74" s="20"/>
      <c r="CS74" s="20"/>
      <c r="CT74" s="20"/>
      <c r="CU74" s="20"/>
      <c r="CV74" s="20"/>
      <c r="CW74" s="20"/>
      <c r="CX74" s="20"/>
      <c r="CY74" s="20"/>
      <c r="CZ74" s="20"/>
      <c r="DA74" s="20"/>
      <c r="DB74" s="20"/>
      <c r="DC74" s="20"/>
      <c r="DD74" s="20"/>
      <c r="DE74" s="20"/>
      <c r="DF74" s="20"/>
      <c r="DG74" s="20"/>
      <c r="DH74" s="20"/>
      <c r="DI74" s="20"/>
      <c r="DJ74" s="20"/>
      <c r="DK74" s="20"/>
      <c r="DL74" s="20"/>
      <c r="DM74" s="20"/>
      <c r="DN74" s="20"/>
      <c r="DO74" s="20"/>
      <c r="DP74" s="20"/>
      <c r="DQ74" s="20"/>
      <c r="DR74" s="20"/>
      <c r="DS74" s="20"/>
      <c r="DT74" s="20"/>
      <c r="DU74" s="20"/>
      <c r="DV74" s="20"/>
      <c r="DW74" s="20"/>
      <c r="DX74" s="20"/>
      <c r="DY74" s="20"/>
      <c r="DZ74" s="20"/>
      <c r="EA74" s="20"/>
      <c r="EB74" s="20"/>
      <c r="EC74" s="20"/>
      <c r="ED74" s="20"/>
      <c r="EE74" s="20"/>
      <c r="EF74" s="20"/>
      <c r="EG74" s="20"/>
      <c r="EH74" s="20"/>
      <c r="EI74" s="20"/>
      <c r="EJ74" s="20"/>
      <c r="EK74" s="20"/>
    </row>
    <row r="76" spans="1:141" ht="30" customHeight="1" x14ac:dyDescent="0.35">
      <c r="C76" s="10"/>
      <c r="D76" s="40"/>
      <c r="G76" s="34"/>
    </row>
    <row r="77" spans="1:141" ht="30" customHeight="1" x14ac:dyDescent="0.35">
      <c r="C77" s="11"/>
      <c r="D77" s="41"/>
    </row>
  </sheetData>
  <mergeCells count="23">
    <mergeCell ref="AY4:BE4"/>
    <mergeCell ref="BF4:BL4"/>
    <mergeCell ref="F3:G3"/>
    <mergeCell ref="I4:O4"/>
    <mergeCell ref="P4:V4"/>
    <mergeCell ref="W4:AC4"/>
    <mergeCell ref="AD4:AJ4"/>
    <mergeCell ref="C3:E3"/>
    <mergeCell ref="C4:E4"/>
    <mergeCell ref="B5:G5"/>
    <mergeCell ref="AK4:AQ4"/>
    <mergeCell ref="AR4:AX4"/>
    <mergeCell ref="BM4:BS4"/>
    <mergeCell ref="BT4:BZ4"/>
    <mergeCell ref="CA4:CG4"/>
    <mergeCell ref="CH4:CN4"/>
    <mergeCell ref="CO4:CU4"/>
    <mergeCell ref="DX4:ED4"/>
    <mergeCell ref="EE4:EK4"/>
    <mergeCell ref="CV4:DB4"/>
    <mergeCell ref="DC4:DI4"/>
    <mergeCell ref="DJ4:DP4"/>
    <mergeCell ref="DQ4:DW4"/>
  </mergeCells>
  <conditionalFormatting sqref="E7:E74">
    <cfRule type="dataBar" priority="18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1 I66:BL74 I22:CG59">
    <cfRule type="expression" dxfId="120" priority="200">
      <formula>AND(TODAY()&gt;=I$5,TODAY()&lt;J$5)</formula>
    </cfRule>
  </conditionalFormatting>
  <conditionalFormatting sqref="I7:BL11 I66:BL74 I22:CG59">
    <cfRule type="expression" dxfId="119" priority="194">
      <formula>AND(task_start&lt;=I$5,ROUNDDOWN((task_end-task_start+1)*task_progress,0)+task_start-1&gt;=I$5)</formula>
    </cfRule>
    <cfRule type="expression" dxfId="118" priority="195" stopIfTrue="1">
      <formula>AND(task_end&gt;=I$5,task_start&lt;J$5)</formula>
    </cfRule>
  </conditionalFormatting>
  <conditionalFormatting sqref="I12:EK12">
    <cfRule type="expression" dxfId="117" priority="163">
      <formula>AND(TODAY()&gt;=I$5,TODAY()&lt;J$5)</formula>
    </cfRule>
  </conditionalFormatting>
  <conditionalFormatting sqref="I12:EK12">
    <cfRule type="expression" dxfId="116" priority="161">
      <formula>AND(task_start&lt;=I$5,ROUNDDOWN((task_end-task_start+1)*task_progress,0)+task_start-1&gt;=I$5)</formula>
    </cfRule>
    <cfRule type="expression" dxfId="115" priority="162" stopIfTrue="1">
      <formula>AND(task_end&gt;=I$5,task_start&lt;J$5)</formula>
    </cfRule>
  </conditionalFormatting>
  <conditionalFormatting sqref="I20:EK20">
    <cfRule type="expression" dxfId="114" priority="159">
      <formula>AND(TODAY()&gt;=I$5,TODAY()&lt;J$5)</formula>
    </cfRule>
  </conditionalFormatting>
  <conditionalFormatting sqref="I20:EK20">
    <cfRule type="expression" dxfId="113" priority="157">
      <formula>AND(task_start&lt;=I$5,ROUNDDOWN((task_end-task_start+1)*task_progress,0)+task_start-1&gt;=I$5)</formula>
    </cfRule>
    <cfRule type="expression" dxfId="112" priority="158" stopIfTrue="1">
      <formula>AND(task_end&gt;=I$5,task_start&lt;J$5)</formula>
    </cfRule>
  </conditionalFormatting>
  <conditionalFormatting sqref="I14:BL19">
    <cfRule type="expression" dxfId="111" priority="155">
      <formula>AND(TODAY()&gt;=I$5,TODAY()&lt;J$5)</formula>
    </cfRule>
  </conditionalFormatting>
  <conditionalFormatting sqref="I14:BL19">
    <cfRule type="expression" dxfId="110" priority="153">
      <formula>AND(task_start&lt;=I$5,ROUNDDOWN((task_end-task_start+1)*task_progress,0)+task_start-1&gt;=I$5)</formula>
    </cfRule>
    <cfRule type="expression" dxfId="109" priority="154" stopIfTrue="1">
      <formula>AND(task_end&gt;=I$5,task_start&lt;J$5)</formula>
    </cfRule>
  </conditionalFormatting>
  <conditionalFormatting sqref="I13:EK13">
    <cfRule type="expression" dxfId="108" priority="151">
      <formula>AND(TODAY()&gt;=I$5,TODAY()&lt;J$5)</formula>
    </cfRule>
  </conditionalFormatting>
  <conditionalFormatting sqref="I13:EK13">
    <cfRule type="expression" dxfId="107" priority="149">
      <formula>AND(task_start&lt;=I$5,ROUNDDOWN((task_end-task_start+1)*task_progress,0)+task_start-1&gt;=I$5)</formula>
    </cfRule>
    <cfRule type="expression" dxfId="106" priority="150" stopIfTrue="1">
      <formula>AND(task_end&gt;=I$5,task_start&lt;J$5)</formula>
    </cfRule>
  </conditionalFormatting>
  <conditionalFormatting sqref="I21:EK21">
    <cfRule type="expression" dxfId="105" priority="147">
      <formula>AND(TODAY()&gt;=I$5,TODAY()&lt;J$5)</formula>
    </cfRule>
  </conditionalFormatting>
  <conditionalFormatting sqref="I21:EK21">
    <cfRule type="expression" dxfId="104" priority="145">
      <formula>AND(task_start&lt;=I$5,ROUNDDOWN((task_end-task_start+1)*task_progress,0)+task_start-1&gt;=I$5)</formula>
    </cfRule>
    <cfRule type="expression" dxfId="103" priority="146" stopIfTrue="1">
      <formula>AND(task_end&gt;=I$5,task_start&lt;J$5)</formula>
    </cfRule>
  </conditionalFormatting>
  <conditionalFormatting sqref="I60:EK60">
    <cfRule type="expression" dxfId="102" priority="139">
      <formula>AND(TODAY()&gt;=I$5,TODAY()&lt;J$5)</formula>
    </cfRule>
  </conditionalFormatting>
  <conditionalFormatting sqref="I60:EK60">
    <cfRule type="expression" dxfId="101" priority="137">
      <formula>AND(task_start&lt;=I$5,ROUNDDOWN((task_end-task_start+1)*task_progress,0)+task_start-1&gt;=I$5)</formula>
    </cfRule>
    <cfRule type="expression" dxfId="100" priority="138" stopIfTrue="1">
      <formula>AND(task_end&gt;=I$5,task_start&lt;J$5)</formula>
    </cfRule>
  </conditionalFormatting>
  <conditionalFormatting sqref="I61:EK61">
    <cfRule type="expression" dxfId="99" priority="135">
      <formula>AND(TODAY()&gt;=I$5,TODAY()&lt;J$5)</formula>
    </cfRule>
  </conditionalFormatting>
  <conditionalFormatting sqref="I61:EK61">
    <cfRule type="expression" dxfId="98" priority="133">
      <formula>AND(task_start&lt;=I$5,ROUNDDOWN((task_end-task_start+1)*task_progress,0)+task_start-1&gt;=I$5)</formula>
    </cfRule>
    <cfRule type="expression" dxfId="97" priority="134" stopIfTrue="1">
      <formula>AND(task_end&gt;=I$5,task_start&lt;J$5)</formula>
    </cfRule>
  </conditionalFormatting>
  <conditionalFormatting sqref="I62:EK64">
    <cfRule type="expression" dxfId="96" priority="131">
      <formula>AND(TODAY()&gt;=I$5,TODAY()&lt;J$5)</formula>
    </cfRule>
  </conditionalFormatting>
  <conditionalFormatting sqref="I62:EK64">
    <cfRule type="expression" dxfId="95" priority="129">
      <formula>AND(task_start&lt;=I$5,ROUNDDOWN((task_end-task_start+1)*task_progress,0)+task_start-1&gt;=I$5)</formula>
    </cfRule>
    <cfRule type="expression" dxfId="94" priority="130" stopIfTrue="1">
      <formula>AND(task_end&gt;=I$5,task_start&lt;J$5)</formula>
    </cfRule>
  </conditionalFormatting>
  <conditionalFormatting sqref="I65:EK65">
    <cfRule type="expression" dxfId="93" priority="127">
      <formula>AND(TODAY()&gt;=I$5,TODAY()&lt;J$5)</formula>
    </cfRule>
  </conditionalFormatting>
  <conditionalFormatting sqref="I65:EK65">
    <cfRule type="expression" dxfId="92" priority="125">
      <formula>AND(task_start&lt;=I$5,ROUNDDOWN((task_end-task_start+1)*task_progress,0)+task_start-1&gt;=I$5)</formula>
    </cfRule>
    <cfRule type="expression" dxfId="91" priority="126" stopIfTrue="1">
      <formula>AND(task_end&gt;=I$5,task_start&lt;J$5)</formula>
    </cfRule>
  </conditionalFormatting>
  <conditionalFormatting sqref="BM6:BS11 BM66:BS74">
    <cfRule type="expression" dxfId="90" priority="91">
      <formula>AND(TODAY()&gt;=BM$5,TODAY()&lt;BN$5)</formula>
    </cfRule>
  </conditionalFormatting>
  <conditionalFormatting sqref="BM7:BS11 BM66:BS74">
    <cfRule type="expression" dxfId="89" priority="89">
      <formula>AND(task_start&lt;=BM$5,ROUNDDOWN((task_end-task_start+1)*task_progress,0)+task_start-1&gt;=BM$5)</formula>
    </cfRule>
    <cfRule type="expression" dxfId="88" priority="90" stopIfTrue="1">
      <formula>AND(task_end&gt;=BM$5,task_start&lt;BN$5)</formula>
    </cfRule>
  </conditionalFormatting>
  <conditionalFormatting sqref="BM14:BS19">
    <cfRule type="expression" dxfId="87" priority="88">
      <formula>AND(TODAY()&gt;=BM$5,TODAY()&lt;BN$5)</formula>
    </cfRule>
  </conditionalFormatting>
  <conditionalFormatting sqref="BM14:BS19">
    <cfRule type="expression" dxfId="86" priority="86">
      <formula>AND(task_start&lt;=BM$5,ROUNDDOWN((task_end-task_start+1)*task_progress,0)+task_start-1&gt;=BM$5)</formula>
    </cfRule>
    <cfRule type="expression" dxfId="85" priority="87" stopIfTrue="1">
      <formula>AND(task_end&gt;=BM$5,task_start&lt;BN$5)</formula>
    </cfRule>
  </conditionalFormatting>
  <conditionalFormatting sqref="BT6:BZ11 BT66:BZ74">
    <cfRule type="expression" dxfId="84" priority="85">
      <formula>AND(TODAY()&gt;=BT$5,TODAY()&lt;BU$5)</formula>
    </cfRule>
  </conditionalFormatting>
  <conditionalFormatting sqref="BT7:BZ11 BT66:BZ74">
    <cfRule type="expression" dxfId="83" priority="83">
      <formula>AND(task_start&lt;=BT$5,ROUNDDOWN((task_end-task_start+1)*task_progress,0)+task_start-1&gt;=BT$5)</formula>
    </cfRule>
    <cfRule type="expression" dxfId="82" priority="84" stopIfTrue="1">
      <formula>AND(task_end&gt;=BT$5,task_start&lt;BU$5)</formula>
    </cfRule>
  </conditionalFormatting>
  <conditionalFormatting sqref="BT14:BZ19">
    <cfRule type="expression" dxfId="81" priority="82">
      <formula>AND(TODAY()&gt;=BT$5,TODAY()&lt;BU$5)</formula>
    </cfRule>
  </conditionalFormatting>
  <conditionalFormatting sqref="BT14:BZ19">
    <cfRule type="expression" dxfId="80" priority="80">
      <formula>AND(task_start&lt;=BT$5,ROUNDDOWN((task_end-task_start+1)*task_progress,0)+task_start-1&gt;=BT$5)</formula>
    </cfRule>
    <cfRule type="expression" dxfId="79" priority="81" stopIfTrue="1">
      <formula>AND(task_end&gt;=BT$5,task_start&lt;BU$5)</formula>
    </cfRule>
  </conditionalFormatting>
  <conditionalFormatting sqref="CA6:CG11 CA66:CG74">
    <cfRule type="expression" dxfId="78" priority="79">
      <formula>AND(TODAY()&gt;=CA$5,TODAY()&lt;CB$5)</formula>
    </cfRule>
  </conditionalFormatting>
  <conditionalFormatting sqref="CA7:CG11 CA66:CG74">
    <cfRule type="expression" dxfId="77" priority="77">
      <formula>AND(task_start&lt;=CA$5,ROUNDDOWN((task_end-task_start+1)*task_progress,0)+task_start-1&gt;=CA$5)</formula>
    </cfRule>
    <cfRule type="expression" dxfId="76" priority="78" stopIfTrue="1">
      <formula>AND(task_end&gt;=CA$5,task_start&lt;CB$5)</formula>
    </cfRule>
  </conditionalFormatting>
  <conditionalFormatting sqref="CA14:CG19">
    <cfRule type="expression" dxfId="75" priority="76">
      <formula>AND(TODAY()&gt;=CA$5,TODAY()&lt;CB$5)</formula>
    </cfRule>
  </conditionalFormatting>
  <conditionalFormatting sqref="CA14:CG19">
    <cfRule type="expression" dxfId="74" priority="74">
      <formula>AND(task_start&lt;=CA$5,ROUNDDOWN((task_end-task_start+1)*task_progress,0)+task_start-1&gt;=CA$5)</formula>
    </cfRule>
    <cfRule type="expression" dxfId="73" priority="75" stopIfTrue="1">
      <formula>AND(task_end&gt;=CA$5,task_start&lt;CB$5)</formula>
    </cfRule>
  </conditionalFormatting>
  <conditionalFormatting sqref="BM5:EK5">
    <cfRule type="expression" dxfId="72" priority="73">
      <formula>AND(TODAY()&gt;=BM$5,TODAY()&lt;BN$5)</formula>
    </cfRule>
  </conditionalFormatting>
  <conditionalFormatting sqref="CH22:CN59">
    <cfRule type="expression" dxfId="71" priority="72">
      <formula>AND(TODAY()&gt;=CH$5,TODAY()&lt;CI$5)</formula>
    </cfRule>
  </conditionalFormatting>
  <conditionalFormatting sqref="CH22:CN59">
    <cfRule type="expression" dxfId="70" priority="70">
      <formula>AND(task_start&lt;=CH$5,ROUNDDOWN((task_end-task_start+1)*task_progress,0)+task_start-1&gt;=CH$5)</formula>
    </cfRule>
    <cfRule type="expression" dxfId="69" priority="71" stopIfTrue="1">
      <formula>AND(task_end&gt;=CH$5,task_start&lt;CI$5)</formula>
    </cfRule>
  </conditionalFormatting>
  <conditionalFormatting sqref="CH6:CN11 CH66:CN74">
    <cfRule type="expression" dxfId="68" priority="69">
      <formula>AND(TODAY()&gt;=CH$5,TODAY()&lt;CI$5)</formula>
    </cfRule>
  </conditionalFormatting>
  <conditionalFormatting sqref="CH7:CN11 CH66:CN74">
    <cfRule type="expression" dxfId="67" priority="67">
      <formula>AND(task_start&lt;=CH$5,ROUNDDOWN((task_end-task_start+1)*task_progress,0)+task_start-1&gt;=CH$5)</formula>
    </cfRule>
    <cfRule type="expression" dxfId="66" priority="68" stopIfTrue="1">
      <formula>AND(task_end&gt;=CH$5,task_start&lt;CI$5)</formula>
    </cfRule>
  </conditionalFormatting>
  <conditionalFormatting sqref="CH14:CN19">
    <cfRule type="expression" dxfId="65" priority="66">
      <formula>AND(TODAY()&gt;=CH$5,TODAY()&lt;CI$5)</formula>
    </cfRule>
  </conditionalFormatting>
  <conditionalFormatting sqref="CH14:CN19">
    <cfRule type="expression" dxfId="64" priority="64">
      <formula>AND(task_start&lt;=CH$5,ROUNDDOWN((task_end-task_start+1)*task_progress,0)+task_start-1&gt;=CH$5)</formula>
    </cfRule>
    <cfRule type="expression" dxfId="63" priority="65" stopIfTrue="1">
      <formula>AND(task_end&gt;=CH$5,task_start&lt;CI$5)</formula>
    </cfRule>
  </conditionalFormatting>
  <conditionalFormatting sqref="CO22:CU59">
    <cfRule type="expression" dxfId="62" priority="63">
      <formula>AND(TODAY()&gt;=CO$5,TODAY()&lt;CP$5)</formula>
    </cfRule>
  </conditionalFormatting>
  <conditionalFormatting sqref="CO22:CU59">
    <cfRule type="expression" dxfId="61" priority="61">
      <formula>AND(task_start&lt;=CO$5,ROUNDDOWN((task_end-task_start+1)*task_progress,0)+task_start-1&gt;=CO$5)</formula>
    </cfRule>
    <cfRule type="expression" dxfId="60" priority="62" stopIfTrue="1">
      <formula>AND(task_end&gt;=CO$5,task_start&lt;CP$5)</formula>
    </cfRule>
  </conditionalFormatting>
  <conditionalFormatting sqref="CO6:CU11 CO66:CU74">
    <cfRule type="expression" dxfId="59" priority="60">
      <formula>AND(TODAY()&gt;=CO$5,TODAY()&lt;CP$5)</formula>
    </cfRule>
  </conditionalFormatting>
  <conditionalFormatting sqref="CO7:CU11 CO66:CU74">
    <cfRule type="expression" dxfId="58" priority="58">
      <formula>AND(task_start&lt;=CO$5,ROUNDDOWN((task_end-task_start+1)*task_progress,0)+task_start-1&gt;=CO$5)</formula>
    </cfRule>
    <cfRule type="expression" dxfId="57" priority="59" stopIfTrue="1">
      <formula>AND(task_end&gt;=CO$5,task_start&lt;CP$5)</formula>
    </cfRule>
  </conditionalFormatting>
  <conditionalFormatting sqref="CO14:CU19">
    <cfRule type="expression" dxfId="56" priority="57">
      <formula>AND(TODAY()&gt;=CO$5,TODAY()&lt;CP$5)</formula>
    </cfRule>
  </conditionalFormatting>
  <conditionalFormatting sqref="CO14:CU19">
    <cfRule type="expression" dxfId="55" priority="55">
      <formula>AND(task_start&lt;=CO$5,ROUNDDOWN((task_end-task_start+1)*task_progress,0)+task_start-1&gt;=CO$5)</formula>
    </cfRule>
    <cfRule type="expression" dxfId="54" priority="56" stopIfTrue="1">
      <formula>AND(task_end&gt;=CO$5,task_start&lt;CP$5)</formula>
    </cfRule>
  </conditionalFormatting>
  <conditionalFormatting sqref="CV22:DB59">
    <cfRule type="expression" dxfId="53" priority="54">
      <formula>AND(TODAY()&gt;=CV$5,TODAY()&lt;CW$5)</formula>
    </cfRule>
  </conditionalFormatting>
  <conditionalFormatting sqref="CV22:DB59">
    <cfRule type="expression" dxfId="52" priority="52">
      <formula>AND(task_start&lt;=CV$5,ROUNDDOWN((task_end-task_start+1)*task_progress,0)+task_start-1&gt;=CV$5)</formula>
    </cfRule>
    <cfRule type="expression" dxfId="51" priority="53" stopIfTrue="1">
      <formula>AND(task_end&gt;=CV$5,task_start&lt;CW$5)</formula>
    </cfRule>
  </conditionalFormatting>
  <conditionalFormatting sqref="CV6:DB11 CV66:DB74">
    <cfRule type="expression" dxfId="50" priority="51">
      <formula>AND(TODAY()&gt;=CV$5,TODAY()&lt;CW$5)</formula>
    </cfRule>
  </conditionalFormatting>
  <conditionalFormatting sqref="CV7:DB11 CV66:DB74">
    <cfRule type="expression" dxfId="49" priority="49">
      <formula>AND(task_start&lt;=CV$5,ROUNDDOWN((task_end-task_start+1)*task_progress,0)+task_start-1&gt;=CV$5)</formula>
    </cfRule>
    <cfRule type="expression" dxfId="48" priority="50" stopIfTrue="1">
      <formula>AND(task_end&gt;=CV$5,task_start&lt;CW$5)</formula>
    </cfRule>
  </conditionalFormatting>
  <conditionalFormatting sqref="CV14:DB19">
    <cfRule type="expression" dxfId="47" priority="48">
      <formula>AND(TODAY()&gt;=CV$5,TODAY()&lt;CW$5)</formula>
    </cfRule>
  </conditionalFormatting>
  <conditionalFormatting sqref="CV14:DB19">
    <cfRule type="expression" dxfId="46" priority="46">
      <formula>AND(task_start&lt;=CV$5,ROUNDDOWN((task_end-task_start+1)*task_progress,0)+task_start-1&gt;=CV$5)</formula>
    </cfRule>
    <cfRule type="expression" dxfId="45" priority="47" stopIfTrue="1">
      <formula>AND(task_end&gt;=CV$5,task_start&lt;CW$5)</formula>
    </cfRule>
  </conditionalFormatting>
  <conditionalFormatting sqref="DC22:DI59">
    <cfRule type="expression" dxfId="44" priority="45">
      <formula>AND(TODAY()&gt;=DC$5,TODAY()&lt;DD$5)</formula>
    </cfRule>
  </conditionalFormatting>
  <conditionalFormatting sqref="DC22:DI59">
    <cfRule type="expression" dxfId="43" priority="43">
      <formula>AND(task_start&lt;=DC$5,ROUNDDOWN((task_end-task_start+1)*task_progress,0)+task_start-1&gt;=DC$5)</formula>
    </cfRule>
    <cfRule type="expression" dxfId="42" priority="44" stopIfTrue="1">
      <formula>AND(task_end&gt;=DC$5,task_start&lt;DD$5)</formula>
    </cfRule>
  </conditionalFormatting>
  <conditionalFormatting sqref="DC6:DI11 DC66:DI74">
    <cfRule type="expression" dxfId="41" priority="42">
      <formula>AND(TODAY()&gt;=DC$5,TODAY()&lt;DD$5)</formula>
    </cfRule>
  </conditionalFormatting>
  <conditionalFormatting sqref="DC7:DI11 DC66:DI74">
    <cfRule type="expression" dxfId="40" priority="40">
      <formula>AND(task_start&lt;=DC$5,ROUNDDOWN((task_end-task_start+1)*task_progress,0)+task_start-1&gt;=DC$5)</formula>
    </cfRule>
    <cfRule type="expression" dxfId="39" priority="41" stopIfTrue="1">
      <formula>AND(task_end&gt;=DC$5,task_start&lt;DD$5)</formula>
    </cfRule>
  </conditionalFormatting>
  <conditionalFormatting sqref="DC14:DI19">
    <cfRule type="expression" dxfId="38" priority="39">
      <formula>AND(TODAY()&gt;=DC$5,TODAY()&lt;DD$5)</formula>
    </cfRule>
  </conditionalFormatting>
  <conditionalFormatting sqref="DC14:DI19">
    <cfRule type="expression" dxfId="37" priority="37">
      <formula>AND(task_start&lt;=DC$5,ROUNDDOWN((task_end-task_start+1)*task_progress,0)+task_start-1&gt;=DC$5)</formula>
    </cfRule>
    <cfRule type="expression" dxfId="36" priority="38" stopIfTrue="1">
      <formula>AND(task_end&gt;=DC$5,task_start&lt;DD$5)</formula>
    </cfRule>
  </conditionalFormatting>
  <conditionalFormatting sqref="DJ22:DP59">
    <cfRule type="expression" dxfId="35" priority="36">
      <formula>AND(TODAY()&gt;=DJ$5,TODAY()&lt;DK$5)</formula>
    </cfRule>
  </conditionalFormatting>
  <conditionalFormatting sqref="DJ22:DP59">
    <cfRule type="expression" dxfId="34" priority="34">
      <formula>AND(task_start&lt;=DJ$5,ROUNDDOWN((task_end-task_start+1)*task_progress,0)+task_start-1&gt;=DJ$5)</formula>
    </cfRule>
    <cfRule type="expression" dxfId="33" priority="35" stopIfTrue="1">
      <formula>AND(task_end&gt;=DJ$5,task_start&lt;DK$5)</formula>
    </cfRule>
  </conditionalFormatting>
  <conditionalFormatting sqref="DJ6:DP11 DJ66:DP74">
    <cfRule type="expression" dxfId="32" priority="33">
      <formula>AND(TODAY()&gt;=DJ$5,TODAY()&lt;DK$5)</formula>
    </cfRule>
  </conditionalFormatting>
  <conditionalFormatting sqref="DJ7:DP11 DJ66:DP74">
    <cfRule type="expression" dxfId="31" priority="31">
      <formula>AND(task_start&lt;=DJ$5,ROUNDDOWN((task_end-task_start+1)*task_progress,0)+task_start-1&gt;=DJ$5)</formula>
    </cfRule>
    <cfRule type="expression" dxfId="30" priority="32" stopIfTrue="1">
      <formula>AND(task_end&gt;=DJ$5,task_start&lt;DK$5)</formula>
    </cfRule>
  </conditionalFormatting>
  <conditionalFormatting sqref="DJ14:DP19">
    <cfRule type="expression" dxfId="29" priority="30">
      <formula>AND(TODAY()&gt;=DJ$5,TODAY()&lt;DK$5)</formula>
    </cfRule>
  </conditionalFormatting>
  <conditionalFormatting sqref="DJ14:DP19">
    <cfRule type="expression" dxfId="28" priority="28">
      <formula>AND(task_start&lt;=DJ$5,ROUNDDOWN((task_end-task_start+1)*task_progress,0)+task_start-1&gt;=DJ$5)</formula>
    </cfRule>
    <cfRule type="expression" dxfId="27" priority="29" stopIfTrue="1">
      <formula>AND(task_end&gt;=DJ$5,task_start&lt;DK$5)</formula>
    </cfRule>
  </conditionalFormatting>
  <conditionalFormatting sqref="DQ22:DW59">
    <cfRule type="expression" dxfId="26" priority="27">
      <formula>AND(TODAY()&gt;=DQ$5,TODAY()&lt;DR$5)</formula>
    </cfRule>
  </conditionalFormatting>
  <conditionalFormatting sqref="DQ22:DW59">
    <cfRule type="expression" dxfId="25" priority="25">
      <formula>AND(task_start&lt;=DQ$5,ROUNDDOWN((task_end-task_start+1)*task_progress,0)+task_start-1&gt;=DQ$5)</formula>
    </cfRule>
    <cfRule type="expression" dxfId="24" priority="26" stopIfTrue="1">
      <formula>AND(task_end&gt;=DQ$5,task_start&lt;DR$5)</formula>
    </cfRule>
  </conditionalFormatting>
  <conditionalFormatting sqref="DQ6:DW11 DQ66:DW74">
    <cfRule type="expression" dxfId="23" priority="24">
      <formula>AND(TODAY()&gt;=DQ$5,TODAY()&lt;DR$5)</formula>
    </cfRule>
  </conditionalFormatting>
  <conditionalFormatting sqref="DQ7:DW11 DQ66:DW74">
    <cfRule type="expression" dxfId="22" priority="22">
      <formula>AND(task_start&lt;=DQ$5,ROUNDDOWN((task_end-task_start+1)*task_progress,0)+task_start-1&gt;=DQ$5)</formula>
    </cfRule>
    <cfRule type="expression" dxfId="21" priority="23" stopIfTrue="1">
      <formula>AND(task_end&gt;=DQ$5,task_start&lt;DR$5)</formula>
    </cfRule>
  </conditionalFormatting>
  <conditionalFormatting sqref="DQ14:DW19">
    <cfRule type="expression" dxfId="20" priority="21">
      <formula>AND(TODAY()&gt;=DQ$5,TODAY()&lt;DR$5)</formula>
    </cfRule>
  </conditionalFormatting>
  <conditionalFormatting sqref="DQ14:DW19">
    <cfRule type="expression" dxfId="19" priority="19">
      <formula>AND(task_start&lt;=DQ$5,ROUNDDOWN((task_end-task_start+1)*task_progress,0)+task_start-1&gt;=DQ$5)</formula>
    </cfRule>
    <cfRule type="expression" dxfId="18" priority="20" stopIfTrue="1">
      <formula>AND(task_end&gt;=DQ$5,task_start&lt;DR$5)</formula>
    </cfRule>
  </conditionalFormatting>
  <conditionalFormatting sqref="DX22:ED59">
    <cfRule type="expression" dxfId="17" priority="18">
      <formula>AND(TODAY()&gt;=DX$5,TODAY()&lt;DY$5)</formula>
    </cfRule>
  </conditionalFormatting>
  <conditionalFormatting sqref="DX22:ED59">
    <cfRule type="expression" dxfId="16" priority="16">
      <formula>AND(task_start&lt;=DX$5,ROUNDDOWN((task_end-task_start+1)*task_progress,0)+task_start-1&gt;=DX$5)</formula>
    </cfRule>
    <cfRule type="expression" dxfId="15" priority="17" stopIfTrue="1">
      <formula>AND(task_end&gt;=DX$5,task_start&lt;DY$5)</formula>
    </cfRule>
  </conditionalFormatting>
  <conditionalFormatting sqref="DX6:ED11 DX66:ED74">
    <cfRule type="expression" dxfId="14" priority="15">
      <formula>AND(TODAY()&gt;=DX$5,TODAY()&lt;DY$5)</formula>
    </cfRule>
  </conditionalFormatting>
  <conditionalFormatting sqref="DX7:ED11 DX66:ED74">
    <cfRule type="expression" dxfId="13" priority="13">
      <formula>AND(task_start&lt;=DX$5,ROUNDDOWN((task_end-task_start+1)*task_progress,0)+task_start-1&gt;=DX$5)</formula>
    </cfRule>
    <cfRule type="expression" dxfId="12" priority="14" stopIfTrue="1">
      <formula>AND(task_end&gt;=DX$5,task_start&lt;DY$5)</formula>
    </cfRule>
  </conditionalFormatting>
  <conditionalFormatting sqref="DX14:ED19">
    <cfRule type="expression" dxfId="11" priority="12">
      <formula>AND(TODAY()&gt;=DX$5,TODAY()&lt;DY$5)</formula>
    </cfRule>
  </conditionalFormatting>
  <conditionalFormatting sqref="DX14:ED19">
    <cfRule type="expression" dxfId="10" priority="10">
      <formula>AND(task_start&lt;=DX$5,ROUNDDOWN((task_end-task_start+1)*task_progress,0)+task_start-1&gt;=DX$5)</formula>
    </cfRule>
    <cfRule type="expression" dxfId="9" priority="11" stopIfTrue="1">
      <formula>AND(task_end&gt;=DX$5,task_start&lt;DY$5)</formula>
    </cfRule>
  </conditionalFormatting>
  <conditionalFormatting sqref="EE22:EK59">
    <cfRule type="expression" dxfId="8" priority="9">
      <formula>AND(TODAY()&gt;=EE$5,TODAY()&lt;EF$5)</formula>
    </cfRule>
  </conditionalFormatting>
  <conditionalFormatting sqref="EE22:EK59">
    <cfRule type="expression" dxfId="7" priority="7">
      <formula>AND(task_start&lt;=EE$5,ROUNDDOWN((task_end-task_start+1)*task_progress,0)+task_start-1&gt;=EE$5)</formula>
    </cfRule>
    <cfRule type="expression" dxfId="6" priority="8" stopIfTrue="1">
      <formula>AND(task_end&gt;=EE$5,task_start&lt;EF$5)</formula>
    </cfRule>
  </conditionalFormatting>
  <conditionalFormatting sqref="EE6:EK11 EE66:EK74">
    <cfRule type="expression" dxfId="5" priority="6">
      <formula>AND(TODAY()&gt;=EE$5,TODAY()&lt;EF$5)</formula>
    </cfRule>
  </conditionalFormatting>
  <conditionalFormatting sqref="EE7:EK11 EE66:EK74">
    <cfRule type="expression" dxfId="4" priority="4">
      <formula>AND(task_start&lt;=EE$5,ROUNDDOWN((task_end-task_start+1)*task_progress,0)+task_start-1&gt;=EE$5)</formula>
    </cfRule>
    <cfRule type="expression" dxfId="3" priority="5" stopIfTrue="1">
      <formula>AND(task_end&gt;=EE$5,task_start&lt;EF$5)</formula>
    </cfRule>
  </conditionalFormatting>
  <conditionalFormatting sqref="EE14:EK19">
    <cfRule type="expression" dxfId="2" priority="3">
      <formula>AND(TODAY()&gt;=EE$5,TODAY()&lt;EF$5)</formula>
    </cfRule>
  </conditionalFormatting>
  <conditionalFormatting sqref="EE14:EK19">
    <cfRule type="expression" dxfId="1" priority="1">
      <formula>AND(task_start&lt;=EE$5,ROUNDDOWN((task_end-task_start+1)*task_progress,0)+task_start-1&gt;=EE$5)</formula>
    </cfRule>
    <cfRule type="expression" dxfId="0" priority="2" stopIfTrue="1">
      <formula>AND(task_end&gt;=EE$5,task_start&lt;EF$5)</formula>
    </cfRule>
  </conditionalFormatting>
  <dataValidations count="1">
    <dataValidation type="whole" operator="greaterThanOrEqual" allowBlank="1" showInputMessage="1" promptTitle="Display Week" prompt="Changing this number will scroll the Gantt Chart view." sqref="F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E7:E74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7" zoomScaleNormal="100" workbookViewId="0">
      <selection activeCell="A10" sqref="A10"/>
    </sheetView>
  </sheetViews>
  <sheetFormatPr defaultColWidth="9.1796875" defaultRowHeight="13" x14ac:dyDescent="0.3"/>
  <cols>
    <col min="1" max="1" width="87.1796875" style="22" customWidth="1"/>
    <col min="2" max="16384" width="9.1796875" style="2"/>
  </cols>
  <sheetData>
    <row r="1" spans="1:2" ht="46.5" customHeight="1" x14ac:dyDescent="0.3"/>
    <row r="2" spans="1:2" s="24" customFormat="1" ht="15.5" x14ac:dyDescent="0.35">
      <c r="A2" s="23" t="s">
        <v>2</v>
      </c>
      <c r="B2" s="23"/>
    </row>
    <row r="3" spans="1:2" s="28" customFormat="1" ht="27" customHeight="1" x14ac:dyDescent="0.35">
      <c r="A3" s="29" t="s">
        <v>4</v>
      </c>
      <c r="B3" s="29"/>
    </row>
    <row r="4" spans="1:2" s="25" customFormat="1" ht="26" x14ac:dyDescent="0.6">
      <c r="A4" s="26" t="s">
        <v>120</v>
      </c>
    </row>
    <row r="5" spans="1:2" ht="74.150000000000006" customHeight="1" x14ac:dyDescent="0.3">
      <c r="A5" s="27" t="s">
        <v>121</v>
      </c>
    </row>
    <row r="6" spans="1:2" ht="26.25" customHeight="1" x14ac:dyDescent="0.3">
      <c r="A6" s="26" t="s">
        <v>122</v>
      </c>
    </row>
    <row r="7" spans="1:2" s="22" customFormat="1" ht="205" customHeight="1" x14ac:dyDescent="0.35">
      <c r="A7" s="31" t="s">
        <v>123</v>
      </c>
    </row>
    <row r="8" spans="1:2" s="25" customFormat="1" ht="26" x14ac:dyDescent="0.6">
      <c r="A8" s="26" t="s">
        <v>124</v>
      </c>
    </row>
    <row r="9" spans="1:2" ht="58" x14ac:dyDescent="0.3">
      <c r="A9" s="27" t="s">
        <v>125</v>
      </c>
    </row>
    <row r="10" spans="1:2" s="22" customFormat="1" ht="28" customHeight="1" x14ac:dyDescent="0.35">
      <c r="A10" s="30" t="s">
        <v>126</v>
      </c>
    </row>
    <row r="11" spans="1:2" s="25" customFormat="1" ht="26" x14ac:dyDescent="0.6">
      <c r="A11" s="26" t="s">
        <v>127</v>
      </c>
    </row>
    <row r="12" spans="1:2" ht="29" x14ac:dyDescent="0.3">
      <c r="A12" s="27" t="s">
        <v>128</v>
      </c>
    </row>
    <row r="13" spans="1:2" s="22" customFormat="1" ht="28" customHeight="1" x14ac:dyDescent="0.35">
      <c r="A13" s="30" t="s">
        <v>129</v>
      </c>
    </row>
    <row r="14" spans="1:2" s="25" customFormat="1" ht="26" x14ac:dyDescent="0.6">
      <c r="A14" s="26" t="s">
        <v>130</v>
      </c>
    </row>
    <row r="15" spans="1:2" ht="75" customHeight="1" x14ac:dyDescent="0.3">
      <c r="A15" s="27" t="s">
        <v>131</v>
      </c>
    </row>
    <row r="16" spans="1:2" ht="72.5" x14ac:dyDescent="0.3">
      <c r="A16" s="27" t="s">
        <v>132</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2019-03-19T17:17:03Z</dcterms:created>
  <dcterms:modified xsi:type="dcterms:W3CDTF">2024-06-12T14:52:02Z</dcterms:modified>
  <cp:category/>
  <cp:contentStatus/>
</cp:coreProperties>
</file>