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123\"/>
    </mc:Choice>
  </mc:AlternateContent>
  <xr:revisionPtr revIDLastSave="0" documentId="13_ncr:9_{3956A8C0-912D-451B-91B6-81EB6C6341BB}" xr6:coauthVersionLast="47" xr6:coauthVersionMax="47" xr10:uidLastSave="{00000000-0000-0000-0000-000000000000}"/>
  <bookViews>
    <workbookView xWindow="-108" yWindow="-108" windowWidth="23256" windowHeight="12456" xr2:uid="{05CADEB4-58D7-401B-A540-44ECFF99C641}"/>
  </bookViews>
  <sheets>
    <sheet name="Cibil" sheetId="1" r:id="rId1"/>
    <sheet name="deployment" sheetId="2" r:id="rId2"/>
  </sheets>
  <definedNames>
    <definedName name="solver_adj" localSheetId="0" hidden="1">Cibil!$G$5:$G$6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Cibil!$H$10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0"/>
</workbook>
</file>

<file path=xl/calcChain.xml><?xml version="1.0" encoding="utf-8"?>
<calcChain xmlns="http://schemas.openxmlformats.org/spreadsheetml/2006/main">
  <c r="D9" i="2" l="1"/>
  <c r="E2" i="1"/>
  <c r="D6" i="2"/>
  <c r="AL9" i="1"/>
  <c r="AL10" i="1"/>
  <c r="AL11" i="1"/>
  <c r="AL12" i="1"/>
  <c r="AL13" i="1"/>
  <c r="AL14" i="1"/>
  <c r="AL15" i="1"/>
  <c r="AL16" i="1"/>
  <c r="AL17" i="1"/>
  <c r="K2" i="1"/>
  <c r="X2" i="1" s="1"/>
  <c r="M6" i="1"/>
  <c r="K3" i="1"/>
  <c r="K4" i="1"/>
  <c r="K5" i="1"/>
  <c r="V5" i="1" s="1"/>
  <c r="K6" i="1"/>
  <c r="U6" i="1" s="1"/>
  <c r="K7" i="1"/>
  <c r="K8" i="1"/>
  <c r="W8" i="1" s="1"/>
  <c r="K9" i="1"/>
  <c r="V9" i="1" s="1"/>
  <c r="K10" i="1"/>
  <c r="L10" i="1" s="1"/>
  <c r="K11" i="1"/>
  <c r="K12" i="1"/>
  <c r="K13" i="1"/>
  <c r="V13" i="1" s="1"/>
  <c r="K14" i="1"/>
  <c r="X14" i="1" s="1"/>
  <c r="K15" i="1"/>
  <c r="K16" i="1"/>
  <c r="W16" i="1" s="1"/>
  <c r="K17" i="1"/>
  <c r="W17" i="1" s="1"/>
  <c r="K18" i="1"/>
  <c r="V18" i="1" s="1"/>
  <c r="K19" i="1"/>
  <c r="K20" i="1"/>
  <c r="K21" i="1"/>
  <c r="V21" i="1" s="1"/>
  <c r="K22" i="1"/>
  <c r="U22" i="1" s="1"/>
  <c r="K23" i="1"/>
  <c r="K24" i="1"/>
  <c r="W24" i="1" s="1"/>
  <c r="K25" i="1"/>
  <c r="V25" i="1" s="1"/>
  <c r="K26" i="1"/>
  <c r="L26" i="1" s="1"/>
  <c r="K27" i="1"/>
  <c r="K28" i="1"/>
  <c r="K29" i="1"/>
  <c r="V29" i="1" s="1"/>
  <c r="K30" i="1"/>
  <c r="X30" i="1" s="1"/>
  <c r="K31" i="1"/>
  <c r="K32" i="1"/>
  <c r="L32" i="1" s="1"/>
  <c r="K33" i="1"/>
  <c r="W33" i="1" s="1"/>
  <c r="K34" i="1"/>
  <c r="V34" i="1" s="1"/>
  <c r="K35" i="1"/>
  <c r="K36" i="1"/>
  <c r="L36" i="1" s="1"/>
  <c r="K37" i="1"/>
  <c r="V37" i="1" s="1"/>
  <c r="K38" i="1"/>
  <c r="L38" i="1" s="1"/>
  <c r="K39" i="1"/>
  <c r="K40" i="1"/>
  <c r="W40" i="1" s="1"/>
  <c r="K41" i="1"/>
  <c r="W41" i="1" s="1"/>
  <c r="K42" i="1"/>
  <c r="L42" i="1" s="1"/>
  <c r="K43" i="1"/>
  <c r="K44" i="1"/>
  <c r="L44" i="1" s="1"/>
  <c r="K45" i="1"/>
  <c r="V45" i="1" s="1"/>
  <c r="K46" i="1"/>
  <c r="X46" i="1" s="1"/>
  <c r="K47" i="1"/>
  <c r="K48" i="1"/>
  <c r="L48" i="1" s="1"/>
  <c r="K49" i="1"/>
  <c r="W49" i="1" s="1"/>
  <c r="K50" i="1"/>
  <c r="V50" i="1" s="1"/>
  <c r="K51" i="1"/>
  <c r="K52" i="1"/>
  <c r="L52" i="1" s="1"/>
  <c r="K53" i="1"/>
  <c r="V53" i="1" s="1"/>
  <c r="K54" i="1"/>
  <c r="L54" i="1" s="1"/>
  <c r="K55" i="1"/>
  <c r="K56" i="1"/>
  <c r="W56" i="1" s="1"/>
  <c r="K57" i="1"/>
  <c r="V57" i="1" s="1"/>
  <c r="K58" i="1"/>
  <c r="V58" i="1" s="1"/>
  <c r="K59" i="1"/>
  <c r="K60" i="1"/>
  <c r="L60" i="1" s="1"/>
  <c r="K61" i="1"/>
  <c r="V61" i="1" s="1"/>
  <c r="K62" i="1"/>
  <c r="X62" i="1" s="1"/>
  <c r="K63" i="1"/>
  <c r="K64" i="1"/>
  <c r="L64" i="1" s="1"/>
  <c r="K65" i="1"/>
  <c r="W65" i="1" s="1"/>
  <c r="K66" i="1"/>
  <c r="V66" i="1" s="1"/>
  <c r="K67" i="1"/>
  <c r="K68" i="1"/>
  <c r="L68" i="1" s="1"/>
  <c r="K69" i="1"/>
  <c r="V69" i="1" s="1"/>
  <c r="K70" i="1"/>
  <c r="U70" i="1" s="1"/>
  <c r="K71" i="1"/>
  <c r="L71" i="1" s="1"/>
  <c r="K72" i="1"/>
  <c r="W72" i="1" s="1"/>
  <c r="K73" i="1"/>
  <c r="W73" i="1" s="1"/>
  <c r="K74" i="1"/>
  <c r="L74" i="1" s="1"/>
  <c r="K75" i="1"/>
  <c r="K76" i="1"/>
  <c r="L76" i="1" s="1"/>
  <c r="K77" i="1"/>
  <c r="V77" i="1" s="1"/>
  <c r="K78" i="1"/>
  <c r="X78" i="1" s="1"/>
  <c r="K79" i="1"/>
  <c r="L79" i="1" s="1"/>
  <c r="K80" i="1"/>
  <c r="W80" i="1" s="1"/>
  <c r="K81" i="1"/>
  <c r="W81" i="1" s="1"/>
  <c r="K82" i="1"/>
  <c r="V82" i="1" s="1"/>
  <c r="K83" i="1"/>
  <c r="K84" i="1"/>
  <c r="L84" i="1" s="1"/>
  <c r="K85" i="1"/>
  <c r="V85" i="1" s="1"/>
  <c r="K86" i="1"/>
  <c r="U86" i="1" s="1"/>
  <c r="K87" i="1"/>
  <c r="L87" i="1" s="1"/>
  <c r="K88" i="1"/>
  <c r="W88" i="1" s="1"/>
  <c r="K89" i="1"/>
  <c r="V89" i="1" s="1"/>
  <c r="K90" i="1"/>
  <c r="L90" i="1" s="1"/>
  <c r="K91" i="1"/>
  <c r="K92" i="1"/>
  <c r="L92" i="1" s="1"/>
  <c r="K93" i="1"/>
  <c r="V93" i="1" s="1"/>
  <c r="K94" i="1"/>
  <c r="X94" i="1" s="1"/>
  <c r="K95" i="1"/>
  <c r="L95" i="1" s="1"/>
  <c r="K96" i="1"/>
  <c r="L96" i="1" s="1"/>
  <c r="K97" i="1"/>
  <c r="W97" i="1" s="1"/>
  <c r="K98" i="1"/>
  <c r="V98" i="1" s="1"/>
  <c r="K99" i="1"/>
  <c r="K100" i="1"/>
  <c r="L100" i="1" s="1"/>
  <c r="K101" i="1"/>
  <c r="U101" i="1" s="1"/>
  <c r="K102" i="1"/>
  <c r="U102" i="1" s="1"/>
  <c r="K103" i="1"/>
  <c r="L103" i="1" s="1"/>
  <c r="K104" i="1"/>
  <c r="W104" i="1" s="1"/>
  <c r="K105" i="1"/>
  <c r="V105" i="1" s="1"/>
  <c r="K106" i="1"/>
  <c r="L106" i="1" s="1"/>
  <c r="K107" i="1"/>
  <c r="K108" i="1"/>
  <c r="L108" i="1" s="1"/>
  <c r="K109" i="1"/>
  <c r="K110" i="1"/>
  <c r="K111" i="1"/>
  <c r="X111" i="1" s="1"/>
  <c r="K112" i="1"/>
  <c r="L112" i="1" s="1"/>
  <c r="K113" i="1"/>
  <c r="W113" i="1" s="1"/>
  <c r="K114" i="1"/>
  <c r="V114" i="1" s="1"/>
  <c r="K115" i="1"/>
  <c r="K116" i="1"/>
  <c r="L116" i="1" s="1"/>
  <c r="K117" i="1"/>
  <c r="U117" i="1" s="1"/>
  <c r="K118" i="1"/>
  <c r="U118" i="1" s="1"/>
  <c r="K119" i="1"/>
  <c r="V119" i="1" s="1"/>
  <c r="C3" i="1"/>
  <c r="E3" i="1" s="1"/>
  <c r="I3" i="1" s="1"/>
  <c r="J3" i="1" s="1"/>
  <c r="C4" i="1"/>
  <c r="E4" i="1" s="1"/>
  <c r="I4" i="1" s="1"/>
  <c r="J4" i="1" s="1"/>
  <c r="C5" i="1"/>
  <c r="E5" i="1" s="1"/>
  <c r="I5" i="1" s="1"/>
  <c r="J5" i="1" s="1"/>
  <c r="C6" i="1"/>
  <c r="E6" i="1" s="1"/>
  <c r="I6" i="1" s="1"/>
  <c r="J6" i="1" s="1"/>
  <c r="C7" i="1"/>
  <c r="E7" i="1" s="1"/>
  <c r="I7" i="1" s="1"/>
  <c r="J7" i="1" s="1"/>
  <c r="C8" i="1"/>
  <c r="E8" i="1" s="1"/>
  <c r="I8" i="1" s="1"/>
  <c r="J8" i="1" s="1"/>
  <c r="C9" i="1"/>
  <c r="E9" i="1" s="1"/>
  <c r="I9" i="1" s="1"/>
  <c r="J9" i="1" s="1"/>
  <c r="C10" i="1"/>
  <c r="E10" i="1" s="1"/>
  <c r="I10" i="1" s="1"/>
  <c r="J10" i="1" s="1"/>
  <c r="C11" i="1"/>
  <c r="E11" i="1" s="1"/>
  <c r="I11" i="1" s="1"/>
  <c r="J11" i="1" s="1"/>
  <c r="C12" i="1"/>
  <c r="E12" i="1" s="1"/>
  <c r="I12" i="1" s="1"/>
  <c r="J12" i="1" s="1"/>
  <c r="C13" i="1"/>
  <c r="E13" i="1" s="1"/>
  <c r="I13" i="1" s="1"/>
  <c r="J13" i="1" s="1"/>
  <c r="C14" i="1"/>
  <c r="E14" i="1" s="1"/>
  <c r="I14" i="1" s="1"/>
  <c r="J14" i="1" s="1"/>
  <c r="C15" i="1"/>
  <c r="E15" i="1" s="1"/>
  <c r="I15" i="1" s="1"/>
  <c r="J15" i="1" s="1"/>
  <c r="C16" i="1"/>
  <c r="E16" i="1" s="1"/>
  <c r="I16" i="1" s="1"/>
  <c r="J16" i="1" s="1"/>
  <c r="C17" i="1"/>
  <c r="E17" i="1" s="1"/>
  <c r="I17" i="1" s="1"/>
  <c r="J17" i="1" s="1"/>
  <c r="C18" i="1"/>
  <c r="E18" i="1" s="1"/>
  <c r="I18" i="1" s="1"/>
  <c r="J18" i="1" s="1"/>
  <c r="C19" i="1"/>
  <c r="E19" i="1" s="1"/>
  <c r="I19" i="1" s="1"/>
  <c r="J19" i="1" s="1"/>
  <c r="C20" i="1"/>
  <c r="E20" i="1" s="1"/>
  <c r="I20" i="1" s="1"/>
  <c r="J20" i="1" s="1"/>
  <c r="C21" i="1"/>
  <c r="E21" i="1" s="1"/>
  <c r="I21" i="1" s="1"/>
  <c r="J21" i="1" s="1"/>
  <c r="C22" i="1"/>
  <c r="E22" i="1" s="1"/>
  <c r="I22" i="1" s="1"/>
  <c r="J22" i="1" s="1"/>
  <c r="C23" i="1"/>
  <c r="E23" i="1" s="1"/>
  <c r="I23" i="1" s="1"/>
  <c r="J23" i="1" s="1"/>
  <c r="C24" i="1"/>
  <c r="E24" i="1" s="1"/>
  <c r="I24" i="1" s="1"/>
  <c r="J24" i="1" s="1"/>
  <c r="C25" i="1"/>
  <c r="E25" i="1" s="1"/>
  <c r="I25" i="1" s="1"/>
  <c r="J25" i="1" s="1"/>
  <c r="C26" i="1"/>
  <c r="E26" i="1" s="1"/>
  <c r="I26" i="1" s="1"/>
  <c r="J26" i="1" s="1"/>
  <c r="C27" i="1"/>
  <c r="E27" i="1" s="1"/>
  <c r="I27" i="1" s="1"/>
  <c r="J27" i="1" s="1"/>
  <c r="C28" i="1"/>
  <c r="E28" i="1" s="1"/>
  <c r="I28" i="1" s="1"/>
  <c r="J28" i="1" s="1"/>
  <c r="C29" i="1"/>
  <c r="E29" i="1" s="1"/>
  <c r="I29" i="1" s="1"/>
  <c r="J29" i="1" s="1"/>
  <c r="C30" i="1"/>
  <c r="E30" i="1" s="1"/>
  <c r="I30" i="1" s="1"/>
  <c r="J30" i="1" s="1"/>
  <c r="C31" i="1"/>
  <c r="E31" i="1" s="1"/>
  <c r="I31" i="1" s="1"/>
  <c r="J31" i="1" s="1"/>
  <c r="C32" i="1"/>
  <c r="E32" i="1" s="1"/>
  <c r="I32" i="1" s="1"/>
  <c r="J32" i="1" s="1"/>
  <c r="C33" i="1"/>
  <c r="E33" i="1" s="1"/>
  <c r="I33" i="1" s="1"/>
  <c r="J33" i="1" s="1"/>
  <c r="C34" i="1"/>
  <c r="E34" i="1" s="1"/>
  <c r="I34" i="1" s="1"/>
  <c r="J34" i="1" s="1"/>
  <c r="C35" i="1"/>
  <c r="E35" i="1" s="1"/>
  <c r="I35" i="1" s="1"/>
  <c r="J35" i="1" s="1"/>
  <c r="C36" i="1"/>
  <c r="E36" i="1" s="1"/>
  <c r="I36" i="1" s="1"/>
  <c r="J36" i="1" s="1"/>
  <c r="C37" i="1"/>
  <c r="E37" i="1" s="1"/>
  <c r="I37" i="1" s="1"/>
  <c r="J37" i="1" s="1"/>
  <c r="C38" i="1"/>
  <c r="E38" i="1" s="1"/>
  <c r="I38" i="1" s="1"/>
  <c r="J38" i="1" s="1"/>
  <c r="C39" i="1"/>
  <c r="E39" i="1" s="1"/>
  <c r="I39" i="1" s="1"/>
  <c r="J39" i="1" s="1"/>
  <c r="C40" i="1"/>
  <c r="E40" i="1" s="1"/>
  <c r="I40" i="1" s="1"/>
  <c r="J40" i="1" s="1"/>
  <c r="C41" i="1"/>
  <c r="E41" i="1" s="1"/>
  <c r="I41" i="1" s="1"/>
  <c r="J41" i="1" s="1"/>
  <c r="C42" i="1"/>
  <c r="E42" i="1" s="1"/>
  <c r="I42" i="1" s="1"/>
  <c r="J42" i="1" s="1"/>
  <c r="C43" i="1"/>
  <c r="E43" i="1" s="1"/>
  <c r="I43" i="1" s="1"/>
  <c r="J43" i="1" s="1"/>
  <c r="C44" i="1"/>
  <c r="E44" i="1" s="1"/>
  <c r="I44" i="1" s="1"/>
  <c r="J44" i="1" s="1"/>
  <c r="C45" i="1"/>
  <c r="E45" i="1" s="1"/>
  <c r="I45" i="1" s="1"/>
  <c r="J45" i="1" s="1"/>
  <c r="C46" i="1"/>
  <c r="E46" i="1" s="1"/>
  <c r="I46" i="1" s="1"/>
  <c r="J46" i="1" s="1"/>
  <c r="C47" i="1"/>
  <c r="E47" i="1" s="1"/>
  <c r="I47" i="1" s="1"/>
  <c r="J47" i="1" s="1"/>
  <c r="C48" i="1"/>
  <c r="E48" i="1" s="1"/>
  <c r="I48" i="1" s="1"/>
  <c r="J48" i="1" s="1"/>
  <c r="C49" i="1"/>
  <c r="E49" i="1" s="1"/>
  <c r="I49" i="1" s="1"/>
  <c r="J49" i="1" s="1"/>
  <c r="C50" i="1"/>
  <c r="E50" i="1" s="1"/>
  <c r="I50" i="1" s="1"/>
  <c r="J50" i="1" s="1"/>
  <c r="C51" i="1"/>
  <c r="E51" i="1" s="1"/>
  <c r="I51" i="1" s="1"/>
  <c r="J51" i="1" s="1"/>
  <c r="C52" i="1"/>
  <c r="E52" i="1" s="1"/>
  <c r="I52" i="1" s="1"/>
  <c r="J52" i="1" s="1"/>
  <c r="C53" i="1"/>
  <c r="E53" i="1" s="1"/>
  <c r="I53" i="1" s="1"/>
  <c r="J53" i="1" s="1"/>
  <c r="C54" i="1"/>
  <c r="E54" i="1" s="1"/>
  <c r="I54" i="1" s="1"/>
  <c r="J54" i="1" s="1"/>
  <c r="C55" i="1"/>
  <c r="E55" i="1" s="1"/>
  <c r="I55" i="1" s="1"/>
  <c r="J55" i="1" s="1"/>
  <c r="C56" i="1"/>
  <c r="E56" i="1" s="1"/>
  <c r="I56" i="1" s="1"/>
  <c r="J56" i="1" s="1"/>
  <c r="C57" i="1"/>
  <c r="E57" i="1" s="1"/>
  <c r="I57" i="1" s="1"/>
  <c r="J57" i="1" s="1"/>
  <c r="C58" i="1"/>
  <c r="E58" i="1" s="1"/>
  <c r="I58" i="1" s="1"/>
  <c r="J58" i="1" s="1"/>
  <c r="C59" i="1"/>
  <c r="E59" i="1" s="1"/>
  <c r="I59" i="1" s="1"/>
  <c r="J59" i="1" s="1"/>
  <c r="C60" i="1"/>
  <c r="E60" i="1" s="1"/>
  <c r="I60" i="1" s="1"/>
  <c r="J60" i="1" s="1"/>
  <c r="C61" i="1"/>
  <c r="E61" i="1" s="1"/>
  <c r="I61" i="1" s="1"/>
  <c r="J61" i="1" s="1"/>
  <c r="C62" i="1"/>
  <c r="E62" i="1" s="1"/>
  <c r="I62" i="1" s="1"/>
  <c r="J62" i="1" s="1"/>
  <c r="C63" i="1"/>
  <c r="E63" i="1" s="1"/>
  <c r="I63" i="1" s="1"/>
  <c r="J63" i="1" s="1"/>
  <c r="C64" i="1"/>
  <c r="E64" i="1" s="1"/>
  <c r="I64" i="1" s="1"/>
  <c r="J64" i="1" s="1"/>
  <c r="C65" i="1"/>
  <c r="E65" i="1" s="1"/>
  <c r="I65" i="1" s="1"/>
  <c r="J65" i="1" s="1"/>
  <c r="C66" i="1"/>
  <c r="E66" i="1" s="1"/>
  <c r="I66" i="1" s="1"/>
  <c r="J66" i="1" s="1"/>
  <c r="C67" i="1"/>
  <c r="E67" i="1" s="1"/>
  <c r="I67" i="1" s="1"/>
  <c r="J67" i="1" s="1"/>
  <c r="C68" i="1"/>
  <c r="E68" i="1" s="1"/>
  <c r="I68" i="1" s="1"/>
  <c r="J68" i="1" s="1"/>
  <c r="C69" i="1"/>
  <c r="E69" i="1" s="1"/>
  <c r="I69" i="1" s="1"/>
  <c r="J69" i="1" s="1"/>
  <c r="C70" i="1"/>
  <c r="E70" i="1" s="1"/>
  <c r="I70" i="1" s="1"/>
  <c r="J70" i="1" s="1"/>
  <c r="C71" i="1"/>
  <c r="E71" i="1" s="1"/>
  <c r="I71" i="1" s="1"/>
  <c r="J71" i="1" s="1"/>
  <c r="C72" i="1"/>
  <c r="E72" i="1" s="1"/>
  <c r="I72" i="1" s="1"/>
  <c r="J72" i="1" s="1"/>
  <c r="C73" i="1"/>
  <c r="E73" i="1" s="1"/>
  <c r="I73" i="1" s="1"/>
  <c r="J73" i="1" s="1"/>
  <c r="C74" i="1"/>
  <c r="E74" i="1" s="1"/>
  <c r="I74" i="1" s="1"/>
  <c r="J74" i="1" s="1"/>
  <c r="C75" i="1"/>
  <c r="E75" i="1" s="1"/>
  <c r="I75" i="1" s="1"/>
  <c r="J75" i="1" s="1"/>
  <c r="C76" i="1"/>
  <c r="E76" i="1" s="1"/>
  <c r="I76" i="1" s="1"/>
  <c r="J76" i="1" s="1"/>
  <c r="C77" i="1"/>
  <c r="E77" i="1" s="1"/>
  <c r="I77" i="1" s="1"/>
  <c r="J77" i="1" s="1"/>
  <c r="C78" i="1"/>
  <c r="E78" i="1" s="1"/>
  <c r="I78" i="1" s="1"/>
  <c r="J78" i="1" s="1"/>
  <c r="C79" i="1"/>
  <c r="E79" i="1" s="1"/>
  <c r="I79" i="1" s="1"/>
  <c r="J79" i="1" s="1"/>
  <c r="C80" i="1"/>
  <c r="E80" i="1" s="1"/>
  <c r="I80" i="1" s="1"/>
  <c r="J80" i="1" s="1"/>
  <c r="C81" i="1"/>
  <c r="E81" i="1" s="1"/>
  <c r="I81" i="1" s="1"/>
  <c r="J81" i="1" s="1"/>
  <c r="C82" i="1"/>
  <c r="E82" i="1" s="1"/>
  <c r="I82" i="1" s="1"/>
  <c r="J82" i="1" s="1"/>
  <c r="C83" i="1"/>
  <c r="E83" i="1" s="1"/>
  <c r="I83" i="1" s="1"/>
  <c r="J83" i="1" s="1"/>
  <c r="C84" i="1"/>
  <c r="E84" i="1" s="1"/>
  <c r="I84" i="1" s="1"/>
  <c r="J84" i="1" s="1"/>
  <c r="C85" i="1"/>
  <c r="E85" i="1" s="1"/>
  <c r="I85" i="1" s="1"/>
  <c r="J85" i="1" s="1"/>
  <c r="C86" i="1"/>
  <c r="E86" i="1" s="1"/>
  <c r="I86" i="1" s="1"/>
  <c r="J86" i="1" s="1"/>
  <c r="C87" i="1"/>
  <c r="E87" i="1" s="1"/>
  <c r="I87" i="1" s="1"/>
  <c r="J87" i="1" s="1"/>
  <c r="C88" i="1"/>
  <c r="E88" i="1" s="1"/>
  <c r="I88" i="1" s="1"/>
  <c r="J88" i="1" s="1"/>
  <c r="C89" i="1"/>
  <c r="E89" i="1" s="1"/>
  <c r="I89" i="1" s="1"/>
  <c r="J89" i="1" s="1"/>
  <c r="C90" i="1"/>
  <c r="E90" i="1" s="1"/>
  <c r="I90" i="1" s="1"/>
  <c r="J90" i="1" s="1"/>
  <c r="C91" i="1"/>
  <c r="E91" i="1" s="1"/>
  <c r="I91" i="1" s="1"/>
  <c r="J91" i="1" s="1"/>
  <c r="C92" i="1"/>
  <c r="E92" i="1" s="1"/>
  <c r="I92" i="1" s="1"/>
  <c r="J92" i="1" s="1"/>
  <c r="C93" i="1"/>
  <c r="E93" i="1" s="1"/>
  <c r="I93" i="1" s="1"/>
  <c r="J93" i="1" s="1"/>
  <c r="C94" i="1"/>
  <c r="E94" i="1" s="1"/>
  <c r="I94" i="1" s="1"/>
  <c r="J94" i="1" s="1"/>
  <c r="C95" i="1"/>
  <c r="E95" i="1" s="1"/>
  <c r="I95" i="1" s="1"/>
  <c r="J95" i="1" s="1"/>
  <c r="C96" i="1"/>
  <c r="E96" i="1" s="1"/>
  <c r="I96" i="1" s="1"/>
  <c r="J96" i="1" s="1"/>
  <c r="C97" i="1"/>
  <c r="E97" i="1" s="1"/>
  <c r="I97" i="1" s="1"/>
  <c r="J97" i="1" s="1"/>
  <c r="C98" i="1"/>
  <c r="E98" i="1" s="1"/>
  <c r="I98" i="1" s="1"/>
  <c r="J98" i="1" s="1"/>
  <c r="C99" i="1"/>
  <c r="E99" i="1" s="1"/>
  <c r="I99" i="1" s="1"/>
  <c r="J99" i="1" s="1"/>
  <c r="C100" i="1"/>
  <c r="E100" i="1" s="1"/>
  <c r="I100" i="1" s="1"/>
  <c r="J100" i="1" s="1"/>
  <c r="C101" i="1"/>
  <c r="E101" i="1" s="1"/>
  <c r="I101" i="1" s="1"/>
  <c r="J101" i="1" s="1"/>
  <c r="C102" i="1"/>
  <c r="E102" i="1" s="1"/>
  <c r="I102" i="1" s="1"/>
  <c r="J102" i="1" s="1"/>
  <c r="C103" i="1"/>
  <c r="E103" i="1" s="1"/>
  <c r="I103" i="1" s="1"/>
  <c r="J103" i="1" s="1"/>
  <c r="C104" i="1"/>
  <c r="E104" i="1" s="1"/>
  <c r="I104" i="1" s="1"/>
  <c r="J104" i="1" s="1"/>
  <c r="C105" i="1"/>
  <c r="E105" i="1" s="1"/>
  <c r="I105" i="1" s="1"/>
  <c r="J105" i="1" s="1"/>
  <c r="C106" i="1"/>
  <c r="E106" i="1" s="1"/>
  <c r="I106" i="1" s="1"/>
  <c r="J106" i="1" s="1"/>
  <c r="C107" i="1"/>
  <c r="E107" i="1" s="1"/>
  <c r="I107" i="1" s="1"/>
  <c r="J107" i="1" s="1"/>
  <c r="C108" i="1"/>
  <c r="E108" i="1" s="1"/>
  <c r="I108" i="1" s="1"/>
  <c r="J108" i="1" s="1"/>
  <c r="C109" i="1"/>
  <c r="E109" i="1" s="1"/>
  <c r="I109" i="1" s="1"/>
  <c r="J109" i="1" s="1"/>
  <c r="C110" i="1"/>
  <c r="E110" i="1" s="1"/>
  <c r="I110" i="1" s="1"/>
  <c r="J110" i="1" s="1"/>
  <c r="C111" i="1"/>
  <c r="E111" i="1" s="1"/>
  <c r="I111" i="1" s="1"/>
  <c r="J111" i="1" s="1"/>
  <c r="C112" i="1"/>
  <c r="E112" i="1" s="1"/>
  <c r="I112" i="1" s="1"/>
  <c r="J112" i="1" s="1"/>
  <c r="C113" i="1"/>
  <c r="E113" i="1" s="1"/>
  <c r="I113" i="1" s="1"/>
  <c r="J113" i="1" s="1"/>
  <c r="C114" i="1"/>
  <c r="E114" i="1" s="1"/>
  <c r="I114" i="1" s="1"/>
  <c r="J114" i="1" s="1"/>
  <c r="C115" i="1"/>
  <c r="E115" i="1" s="1"/>
  <c r="I115" i="1" s="1"/>
  <c r="J115" i="1" s="1"/>
  <c r="C116" i="1"/>
  <c r="E116" i="1" s="1"/>
  <c r="I116" i="1" s="1"/>
  <c r="J116" i="1" s="1"/>
  <c r="C117" i="1"/>
  <c r="E117" i="1" s="1"/>
  <c r="I117" i="1" s="1"/>
  <c r="J117" i="1" s="1"/>
  <c r="C118" i="1"/>
  <c r="E118" i="1" s="1"/>
  <c r="I118" i="1" s="1"/>
  <c r="J118" i="1" s="1"/>
  <c r="C119" i="1"/>
  <c r="E119" i="1" s="1"/>
  <c r="I119" i="1" s="1"/>
  <c r="J119" i="1" s="1"/>
  <c r="C2" i="1"/>
  <c r="I2" i="1" s="1"/>
  <c r="J2" i="1" s="1"/>
  <c r="U54" i="1" l="1"/>
  <c r="V74" i="1"/>
  <c r="V42" i="1"/>
  <c r="L80" i="1"/>
  <c r="W64" i="1"/>
  <c r="W112" i="1"/>
  <c r="W48" i="1"/>
  <c r="L18" i="1"/>
  <c r="W96" i="1"/>
  <c r="W32" i="1"/>
  <c r="V10" i="1"/>
  <c r="V106" i="1"/>
  <c r="L37" i="1"/>
  <c r="W89" i="1"/>
  <c r="W57" i="1"/>
  <c r="W25" i="1"/>
  <c r="X93" i="1"/>
  <c r="X29" i="1"/>
  <c r="U21" i="1"/>
  <c r="V73" i="1"/>
  <c r="V41" i="1"/>
  <c r="L104" i="1"/>
  <c r="L88" i="1"/>
  <c r="L72" i="1"/>
  <c r="L17" i="1"/>
  <c r="U38" i="1"/>
  <c r="V90" i="1"/>
  <c r="V26" i="1"/>
  <c r="L49" i="1"/>
  <c r="L25" i="1"/>
  <c r="L9" i="1"/>
  <c r="L33" i="1"/>
  <c r="W105" i="1"/>
  <c r="W9" i="1"/>
  <c r="X61" i="1"/>
  <c r="U85" i="1"/>
  <c r="U53" i="1"/>
  <c r="L53" i="1"/>
  <c r="X77" i="1"/>
  <c r="X45" i="1"/>
  <c r="X13" i="1"/>
  <c r="U69" i="1"/>
  <c r="U37" i="1"/>
  <c r="U5" i="1"/>
  <c r="V115" i="1"/>
  <c r="U115" i="1"/>
  <c r="W115" i="1"/>
  <c r="V107" i="1"/>
  <c r="U107" i="1"/>
  <c r="W107" i="1"/>
  <c r="V99" i="1"/>
  <c r="U99" i="1"/>
  <c r="W99" i="1"/>
  <c r="V91" i="1"/>
  <c r="U91" i="1"/>
  <c r="X91" i="1"/>
  <c r="W91" i="1"/>
  <c r="V83" i="1"/>
  <c r="U83" i="1"/>
  <c r="X83" i="1"/>
  <c r="W83" i="1"/>
  <c r="V75" i="1"/>
  <c r="U75" i="1"/>
  <c r="X75" i="1"/>
  <c r="W75" i="1"/>
  <c r="V67" i="1"/>
  <c r="U67" i="1"/>
  <c r="X67" i="1"/>
  <c r="W67" i="1"/>
  <c r="V63" i="1"/>
  <c r="U63" i="1"/>
  <c r="X63" i="1"/>
  <c r="W63" i="1"/>
  <c r="V55" i="1"/>
  <c r="U55" i="1"/>
  <c r="X55" i="1"/>
  <c r="L55" i="1"/>
  <c r="W55" i="1"/>
  <c r="V47" i="1"/>
  <c r="U47" i="1"/>
  <c r="X47" i="1"/>
  <c r="L47" i="1"/>
  <c r="W47" i="1"/>
  <c r="V39" i="1"/>
  <c r="U39" i="1"/>
  <c r="X39" i="1"/>
  <c r="L39" i="1"/>
  <c r="W39" i="1"/>
  <c r="V31" i="1"/>
  <c r="U31" i="1"/>
  <c r="X31" i="1"/>
  <c r="L31" i="1"/>
  <c r="W31" i="1"/>
  <c r="V23" i="1"/>
  <c r="U23" i="1"/>
  <c r="X23" i="1"/>
  <c r="L23" i="1"/>
  <c r="W23" i="1"/>
  <c r="V11" i="1"/>
  <c r="U11" i="1"/>
  <c r="X11" i="1"/>
  <c r="L11" i="1"/>
  <c r="W11" i="1"/>
  <c r="V3" i="1"/>
  <c r="U3" i="1"/>
  <c r="X3" i="1"/>
  <c r="L3" i="1"/>
  <c r="W3" i="1"/>
  <c r="W118" i="1"/>
  <c r="V118" i="1"/>
  <c r="W110" i="1"/>
  <c r="V110" i="1"/>
  <c r="W102" i="1"/>
  <c r="V102" i="1"/>
  <c r="W94" i="1"/>
  <c r="V94" i="1"/>
  <c r="W86" i="1"/>
  <c r="V86" i="1"/>
  <c r="W78" i="1"/>
  <c r="V78" i="1"/>
  <c r="W70" i="1"/>
  <c r="V70" i="1"/>
  <c r="W62" i="1"/>
  <c r="V62" i="1"/>
  <c r="W54" i="1"/>
  <c r="V54" i="1"/>
  <c r="W46" i="1"/>
  <c r="V46" i="1"/>
  <c r="W38" i="1"/>
  <c r="V38" i="1"/>
  <c r="W30" i="1"/>
  <c r="V30" i="1"/>
  <c r="W22" i="1"/>
  <c r="V22" i="1"/>
  <c r="W14" i="1"/>
  <c r="V14" i="1"/>
  <c r="W6" i="1"/>
  <c r="V6" i="1"/>
  <c r="L115" i="1"/>
  <c r="L63" i="1"/>
  <c r="X102" i="1"/>
  <c r="V117" i="1"/>
  <c r="X117" i="1"/>
  <c r="U113" i="1"/>
  <c r="X113" i="1"/>
  <c r="V109" i="1"/>
  <c r="X109" i="1"/>
  <c r="U105" i="1"/>
  <c r="X105" i="1"/>
  <c r="V101" i="1"/>
  <c r="X101" i="1"/>
  <c r="U97" i="1"/>
  <c r="X97" i="1"/>
  <c r="U89" i="1"/>
  <c r="X89" i="1"/>
  <c r="U81" i="1"/>
  <c r="X81" i="1"/>
  <c r="U73" i="1"/>
  <c r="X73" i="1"/>
  <c r="U65" i="1"/>
  <c r="X65" i="1"/>
  <c r="U57" i="1"/>
  <c r="X57" i="1"/>
  <c r="U49" i="1"/>
  <c r="X49" i="1"/>
  <c r="U41" i="1"/>
  <c r="X41" i="1"/>
  <c r="U33" i="1"/>
  <c r="X33" i="1"/>
  <c r="U25" i="1"/>
  <c r="X25" i="1"/>
  <c r="U17" i="1"/>
  <c r="X17" i="1"/>
  <c r="U9" i="1"/>
  <c r="X9" i="1"/>
  <c r="L118" i="1"/>
  <c r="L114" i="1"/>
  <c r="L110" i="1"/>
  <c r="L102" i="1"/>
  <c r="L98" i="1"/>
  <c r="L94" i="1"/>
  <c r="L86" i="1"/>
  <c r="L82" i="1"/>
  <c r="L78" i="1"/>
  <c r="L70" i="1"/>
  <c r="L66" i="1"/>
  <c r="L62" i="1"/>
  <c r="L57" i="1"/>
  <c r="L46" i="1"/>
  <c r="L41" i="1"/>
  <c r="L30" i="1"/>
  <c r="L22" i="1"/>
  <c r="L14" i="1"/>
  <c r="L6" i="1"/>
  <c r="W117" i="1"/>
  <c r="W109" i="1"/>
  <c r="W101" i="1"/>
  <c r="W93" i="1"/>
  <c r="W85" i="1"/>
  <c r="W77" i="1"/>
  <c r="W69" i="1"/>
  <c r="W61" i="1"/>
  <c r="W53" i="1"/>
  <c r="W45" i="1"/>
  <c r="W37" i="1"/>
  <c r="W29" i="1"/>
  <c r="W21" i="1"/>
  <c r="W13" i="1"/>
  <c r="W5" i="1"/>
  <c r="X115" i="1"/>
  <c r="X107" i="1"/>
  <c r="X99" i="1"/>
  <c r="X86" i="1"/>
  <c r="X70" i="1"/>
  <c r="X54" i="1"/>
  <c r="X38" i="1"/>
  <c r="X22" i="1"/>
  <c r="X6" i="1"/>
  <c r="U110" i="1"/>
  <c r="U94" i="1"/>
  <c r="U78" i="1"/>
  <c r="U62" i="1"/>
  <c r="U46" i="1"/>
  <c r="U30" i="1"/>
  <c r="U14" i="1"/>
  <c r="U119" i="1"/>
  <c r="X119" i="1"/>
  <c r="V111" i="1"/>
  <c r="U111" i="1"/>
  <c r="W111" i="1"/>
  <c r="V103" i="1"/>
  <c r="U103" i="1"/>
  <c r="W103" i="1"/>
  <c r="V95" i="1"/>
  <c r="U95" i="1"/>
  <c r="X95" i="1"/>
  <c r="W95" i="1"/>
  <c r="V87" i="1"/>
  <c r="U87" i="1"/>
  <c r="X87" i="1"/>
  <c r="W87" i="1"/>
  <c r="V79" i="1"/>
  <c r="U79" i="1"/>
  <c r="X79" i="1"/>
  <c r="W79" i="1"/>
  <c r="V71" i="1"/>
  <c r="U71" i="1"/>
  <c r="X71" i="1"/>
  <c r="W71" i="1"/>
  <c r="V59" i="1"/>
  <c r="U59" i="1"/>
  <c r="X59" i="1"/>
  <c r="L59" i="1"/>
  <c r="W59" i="1"/>
  <c r="V51" i="1"/>
  <c r="U51" i="1"/>
  <c r="X51" i="1"/>
  <c r="L51" i="1"/>
  <c r="W51" i="1"/>
  <c r="V43" i="1"/>
  <c r="U43" i="1"/>
  <c r="X43" i="1"/>
  <c r="L43" i="1"/>
  <c r="W43" i="1"/>
  <c r="V35" i="1"/>
  <c r="U35" i="1"/>
  <c r="X35" i="1"/>
  <c r="L35" i="1"/>
  <c r="W35" i="1"/>
  <c r="V27" i="1"/>
  <c r="U27" i="1"/>
  <c r="X27" i="1"/>
  <c r="L27" i="1"/>
  <c r="W27" i="1"/>
  <c r="V19" i="1"/>
  <c r="U19" i="1"/>
  <c r="X19" i="1"/>
  <c r="L19" i="1"/>
  <c r="W19" i="1"/>
  <c r="V15" i="1"/>
  <c r="U15" i="1"/>
  <c r="X15" i="1"/>
  <c r="L15" i="1"/>
  <c r="W15" i="1"/>
  <c r="V7" i="1"/>
  <c r="U7" i="1"/>
  <c r="X7" i="1"/>
  <c r="L7" i="1"/>
  <c r="W7" i="1"/>
  <c r="X103" i="1"/>
  <c r="W114" i="1"/>
  <c r="U114" i="1"/>
  <c r="W106" i="1"/>
  <c r="U106" i="1"/>
  <c r="W98" i="1"/>
  <c r="U98" i="1"/>
  <c r="W90" i="1"/>
  <c r="U90" i="1"/>
  <c r="X90" i="1"/>
  <c r="W82" i="1"/>
  <c r="U82" i="1"/>
  <c r="X82" i="1"/>
  <c r="W74" i="1"/>
  <c r="U74" i="1"/>
  <c r="X74" i="1"/>
  <c r="W66" i="1"/>
  <c r="U66" i="1"/>
  <c r="X66" i="1"/>
  <c r="W58" i="1"/>
  <c r="U58" i="1"/>
  <c r="X58" i="1"/>
  <c r="W50" i="1"/>
  <c r="U50" i="1"/>
  <c r="X50" i="1"/>
  <c r="W42" i="1"/>
  <c r="U42" i="1"/>
  <c r="X42" i="1"/>
  <c r="W34" i="1"/>
  <c r="U34" i="1"/>
  <c r="X34" i="1"/>
  <c r="W26" i="1"/>
  <c r="U26" i="1"/>
  <c r="X26" i="1"/>
  <c r="W18" i="1"/>
  <c r="U18" i="1"/>
  <c r="X18" i="1"/>
  <c r="W10" i="1"/>
  <c r="U10" i="1"/>
  <c r="X10" i="1"/>
  <c r="L119" i="1"/>
  <c r="L111" i="1"/>
  <c r="L107" i="1"/>
  <c r="L99" i="1"/>
  <c r="L91" i="1"/>
  <c r="L83" i="1"/>
  <c r="L75" i="1"/>
  <c r="L67" i="1"/>
  <c r="L58" i="1"/>
  <c r="V2" i="1"/>
  <c r="W2" i="1"/>
  <c r="U2" i="1"/>
  <c r="X118" i="1"/>
  <c r="X110" i="1"/>
  <c r="L2" i="1"/>
  <c r="V116" i="1"/>
  <c r="U116" i="1"/>
  <c r="X116" i="1"/>
  <c r="V112" i="1"/>
  <c r="U112" i="1"/>
  <c r="X112" i="1"/>
  <c r="V108" i="1"/>
  <c r="U108" i="1"/>
  <c r="X108" i="1"/>
  <c r="V104" i="1"/>
  <c r="U104" i="1"/>
  <c r="X104" i="1"/>
  <c r="V100" i="1"/>
  <c r="U100" i="1"/>
  <c r="X100" i="1"/>
  <c r="V96" i="1"/>
  <c r="U96" i="1"/>
  <c r="X96" i="1"/>
  <c r="V92" i="1"/>
  <c r="U92" i="1"/>
  <c r="X92" i="1"/>
  <c r="V88" i="1"/>
  <c r="U88" i="1"/>
  <c r="X88" i="1"/>
  <c r="V84" i="1"/>
  <c r="U84" i="1"/>
  <c r="X84" i="1"/>
  <c r="V80" i="1"/>
  <c r="U80" i="1"/>
  <c r="X80" i="1"/>
  <c r="V76" i="1"/>
  <c r="U76" i="1"/>
  <c r="X76" i="1"/>
  <c r="V72" i="1"/>
  <c r="U72" i="1"/>
  <c r="X72" i="1"/>
  <c r="V68" i="1"/>
  <c r="U68" i="1"/>
  <c r="X68" i="1"/>
  <c r="V64" i="1"/>
  <c r="U64" i="1"/>
  <c r="X64" i="1"/>
  <c r="V60" i="1"/>
  <c r="U60" i="1"/>
  <c r="X60" i="1"/>
  <c r="V56" i="1"/>
  <c r="U56" i="1"/>
  <c r="X56" i="1"/>
  <c r="V52" i="1"/>
  <c r="U52" i="1"/>
  <c r="X52" i="1"/>
  <c r="V48" i="1"/>
  <c r="U48" i="1"/>
  <c r="X48" i="1"/>
  <c r="V44" i="1"/>
  <c r="U44" i="1"/>
  <c r="X44" i="1"/>
  <c r="V40" i="1"/>
  <c r="U40" i="1"/>
  <c r="X40" i="1"/>
  <c r="V36" i="1"/>
  <c r="U36" i="1"/>
  <c r="X36" i="1"/>
  <c r="V32" i="1"/>
  <c r="U32" i="1"/>
  <c r="X32" i="1"/>
  <c r="V28" i="1"/>
  <c r="U28" i="1"/>
  <c r="X28" i="1"/>
  <c r="L28" i="1"/>
  <c r="V24" i="1"/>
  <c r="U24" i="1"/>
  <c r="X24" i="1"/>
  <c r="L24" i="1"/>
  <c r="V20" i="1"/>
  <c r="U20" i="1"/>
  <c r="X20" i="1"/>
  <c r="L20" i="1"/>
  <c r="V16" i="1"/>
  <c r="U16" i="1"/>
  <c r="X16" i="1"/>
  <c r="L16" i="1"/>
  <c r="V12" i="1"/>
  <c r="U12" i="1"/>
  <c r="X12" i="1"/>
  <c r="L12" i="1"/>
  <c r="V8" i="1"/>
  <c r="U8" i="1"/>
  <c r="X8" i="1"/>
  <c r="L8" i="1"/>
  <c r="V4" i="1"/>
  <c r="U4" i="1"/>
  <c r="X4" i="1"/>
  <c r="L4" i="1"/>
  <c r="L117" i="1"/>
  <c r="L113" i="1"/>
  <c r="L109" i="1"/>
  <c r="L105" i="1"/>
  <c r="L101" i="1"/>
  <c r="L97" i="1"/>
  <c r="L93" i="1"/>
  <c r="L89" i="1"/>
  <c r="L85" i="1"/>
  <c r="L81" i="1"/>
  <c r="L77" i="1"/>
  <c r="L73" i="1"/>
  <c r="L69" i="1"/>
  <c r="L65" i="1"/>
  <c r="L61" i="1"/>
  <c r="L56" i="1"/>
  <c r="L50" i="1"/>
  <c r="L45" i="1"/>
  <c r="L40" i="1"/>
  <c r="L34" i="1"/>
  <c r="L29" i="1"/>
  <c r="L21" i="1"/>
  <c r="L13" i="1"/>
  <c r="L5" i="1"/>
  <c r="W116" i="1"/>
  <c r="W108" i="1"/>
  <c r="W100" i="1"/>
  <c r="W92" i="1"/>
  <c r="W84" i="1"/>
  <c r="W76" i="1"/>
  <c r="W68" i="1"/>
  <c r="W60" i="1"/>
  <c r="W52" i="1"/>
  <c r="W44" i="1"/>
  <c r="W36" i="1"/>
  <c r="W28" i="1"/>
  <c r="W20" i="1"/>
  <c r="W12" i="1"/>
  <c r="W4" i="1"/>
  <c r="X114" i="1"/>
  <c r="X106" i="1"/>
  <c r="X98" i="1"/>
  <c r="X85" i="1"/>
  <c r="X69" i="1"/>
  <c r="X53" i="1"/>
  <c r="X37" i="1"/>
  <c r="X21" i="1"/>
  <c r="X5" i="1"/>
  <c r="U109" i="1"/>
  <c r="U93" i="1"/>
  <c r="U77" i="1"/>
  <c r="U61" i="1"/>
  <c r="U45" i="1"/>
  <c r="U29" i="1"/>
  <c r="U13" i="1"/>
  <c r="V113" i="1"/>
  <c r="V97" i="1"/>
  <c r="V81" i="1"/>
  <c r="V65" i="1"/>
  <c r="V49" i="1"/>
  <c r="V33" i="1"/>
  <c r="V17" i="1"/>
  <c r="W119" i="1"/>
  <c r="H10" i="1"/>
  <c r="AC14" i="1" l="1"/>
  <c r="AC13" i="1"/>
  <c r="O10" i="1"/>
  <c r="AI8" i="1" s="1"/>
  <c r="AB14" i="1"/>
  <c r="AB13" i="1"/>
  <c r="AC21" i="1" l="1"/>
  <c r="AK8" i="1" s="1"/>
  <c r="AC20" i="1"/>
  <c r="AJ8" i="1" s="1"/>
  <c r="AL8" i="1" l="1"/>
</calcChain>
</file>

<file path=xl/sharedStrings.xml><?xml version="1.0" encoding="utf-8"?>
<sst xmlns="http://schemas.openxmlformats.org/spreadsheetml/2006/main" count="51" uniqueCount="44">
  <si>
    <t>Cibil</t>
  </si>
  <si>
    <t>Decision</t>
  </si>
  <si>
    <t>alpha</t>
  </si>
  <si>
    <t>beta</t>
  </si>
  <si>
    <t>LOR(log odds ratio)</t>
  </si>
  <si>
    <t>Exp prob(expected pro</t>
  </si>
  <si>
    <t>likelihood</t>
  </si>
  <si>
    <t>ln likeli</t>
  </si>
  <si>
    <t>joint likli</t>
  </si>
  <si>
    <t xml:space="preserve">cibil score less than </t>
  </si>
  <si>
    <t>this do not give loan if above give loan</t>
  </si>
  <si>
    <t>local maxima prob in algorithms of excel so it is not fit for optimization problem of excel</t>
  </si>
  <si>
    <t>prediction</t>
  </si>
  <si>
    <t>model will</t>
  </si>
  <si>
    <t>cutoff</t>
  </si>
  <si>
    <t>accuracy</t>
  </si>
  <si>
    <t>alpha/beta</t>
  </si>
  <si>
    <t>average</t>
  </si>
  <si>
    <t>TP</t>
  </si>
  <si>
    <t>TN</t>
  </si>
  <si>
    <t>FP</t>
  </si>
  <si>
    <t>FN</t>
  </si>
  <si>
    <t>pred</t>
  </si>
  <si>
    <t xml:space="preserve">TP </t>
  </si>
  <si>
    <t>actual</t>
  </si>
  <si>
    <t>FP is type 1 error</t>
  </si>
  <si>
    <t>actually incorrect but model  says correct</t>
  </si>
  <si>
    <t>TN is type 2 error</t>
  </si>
  <si>
    <t>actually correct but model predicts incorrect</t>
  </si>
  <si>
    <t>TPR</t>
  </si>
  <si>
    <t>FPR</t>
  </si>
  <si>
    <t>select&gt;&gt;&gt;</t>
  </si>
  <si>
    <t>data&gt;&gt;&gt;what if&gt;&gt;&gt;column as o.5 cutoff</t>
  </si>
  <si>
    <t>0.5 is reference since we found FP,FN,TP,TN with 0.5 as cutoff</t>
  </si>
  <si>
    <t>diff</t>
  </si>
  <si>
    <t>optimal cutoff</t>
  </si>
  <si>
    <t>user interface</t>
  </si>
  <si>
    <t>backend</t>
  </si>
  <si>
    <t>LDR</t>
  </si>
  <si>
    <t>PROB</t>
  </si>
  <si>
    <t>Cutoff</t>
  </si>
  <si>
    <t>prob high than cutoff give loan</t>
  </si>
  <si>
    <t>if</t>
  </si>
  <si>
    <t>cibil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</si>
</sst>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E783-C3CF-4881-92EE-EC6B9379B348}">
  <dimension ref="A1:AM119"/>
  <sheetViews>
    <sheetView tabSelected="1" workbookViewId="0">
      <selection activeCell="E2" sqref="E2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4</v>
      </c>
      <c r="E1" t="s">
        <v>5</v>
      </c>
      <c r="I1" t="s">
        <v>6</v>
      </c>
      <c r="J1" t="s">
        <v>7</v>
      </c>
      <c r="K1" t="s">
        <v>12</v>
      </c>
      <c r="L1" t="s">
        <v>15</v>
      </c>
      <c r="U1" t="s">
        <v>18</v>
      </c>
      <c r="V1" t="s">
        <v>19</v>
      </c>
      <c r="W1" t="s">
        <v>20</v>
      </c>
      <c r="X1" t="s">
        <v>21</v>
      </c>
    </row>
    <row r="2" spans="1:39" x14ac:dyDescent="0.3">
      <c r="A2">
        <v>580</v>
      </c>
      <c r="B2">
        <v>1</v>
      </c>
      <c r="C2">
        <f>$G$5+$G$6*A2</f>
        <v>0.13460246495742578</v>
      </c>
      <c r="E2">
        <f>EXP(C2)/(1+EXP(C2))</f>
        <v>0.53359990179356864</v>
      </c>
      <c r="I2">
        <f>IF(B2=1,E2,1-E2)</f>
        <v>0.53359990179356864</v>
      </c>
      <c r="J2">
        <f>LN(I2)</f>
        <v>-0.62810896842577635</v>
      </c>
      <c r="K2">
        <f>IF(E2&gt;$O$11,1,0)</f>
        <v>1</v>
      </c>
      <c r="L2">
        <f>IF(B2=K2,1,0)</f>
        <v>1</v>
      </c>
      <c r="U2">
        <f>IF(AND(B2=1,K2=1),1,0)</f>
        <v>1</v>
      </c>
      <c r="V2">
        <f>IF(AND(B2=0,K2=0),1,0)</f>
        <v>0</v>
      </c>
      <c r="W2">
        <f>IF(AND(B2=0,K2=1),1,0)</f>
        <v>0</v>
      </c>
      <c r="X2">
        <f>IF(AND(B2=1,K2=0),1,0)</f>
        <v>0</v>
      </c>
    </row>
    <row r="3" spans="1:39" x14ac:dyDescent="0.3">
      <c r="A3">
        <v>480</v>
      </c>
      <c r="B3">
        <v>1</v>
      </c>
      <c r="C3">
        <f t="shared" ref="C3:C66" si="0">$G$5+$G$6*A3</f>
        <v>-0.21946843336157129</v>
      </c>
      <c r="E3">
        <f t="shared" ref="E3:E66" si="1">EXP(C3)/(1+EXP(C3))</f>
        <v>0.44535206526626125</v>
      </c>
      <c r="I3">
        <f t="shared" ref="I3:I66" si="2">IF(B3=1,E3,1-E3)</f>
        <v>0.44535206526626125</v>
      </c>
      <c r="J3">
        <f t="shared" ref="J3:J66" si="3">LN(I3)</f>
        <v>-0.80889015171462675</v>
      </c>
      <c r="K3">
        <f t="shared" ref="K3:K66" si="4">IF(E3&gt;$O$11,1,0)</f>
        <v>0</v>
      </c>
      <c r="L3">
        <f t="shared" ref="L3:L66" si="5">IF(B3=K3,1,0)</f>
        <v>0</v>
      </c>
      <c r="U3">
        <f t="shared" ref="U3:U66" si="6">IF(AND(B3=1,K3=1),1,0)</f>
        <v>0</v>
      </c>
      <c r="V3">
        <f t="shared" ref="V3:V66" si="7">IF(AND(B3=0,K3=0),1,0)</f>
        <v>0</v>
      </c>
      <c r="W3">
        <f t="shared" ref="W3:W66" si="8">IF(AND(B3=0,K3=1),1,0)</f>
        <v>0</v>
      </c>
      <c r="X3">
        <f t="shared" ref="X3:X66" si="9">IF(AND(B3=1,K3=0),1,0)</f>
        <v>1</v>
      </c>
    </row>
    <row r="4" spans="1:39" x14ac:dyDescent="0.3">
      <c r="A4">
        <v>620</v>
      </c>
      <c r="B4">
        <v>1</v>
      </c>
      <c r="C4">
        <f t="shared" si="0"/>
        <v>0.27623082428502443</v>
      </c>
      <c r="E4">
        <f t="shared" si="1"/>
        <v>0.56862191910142712</v>
      </c>
      <c r="I4">
        <f t="shared" si="2"/>
        <v>0.56862191910142712</v>
      </c>
      <c r="J4">
        <f t="shared" si="3"/>
        <v>-0.56453953126197431</v>
      </c>
      <c r="K4">
        <f t="shared" si="4"/>
        <v>1</v>
      </c>
      <c r="L4">
        <f t="shared" si="5"/>
        <v>1</v>
      </c>
      <c r="U4">
        <f t="shared" si="6"/>
        <v>1</v>
      </c>
      <c r="V4">
        <f t="shared" si="7"/>
        <v>0</v>
      </c>
      <c r="W4">
        <f t="shared" si="8"/>
        <v>0</v>
      </c>
      <c r="X4">
        <f t="shared" si="9"/>
        <v>0</v>
      </c>
    </row>
    <row r="5" spans="1:39" x14ac:dyDescent="0.3">
      <c r="A5">
        <v>480</v>
      </c>
      <c r="B5">
        <v>1</v>
      </c>
      <c r="C5">
        <f t="shared" si="0"/>
        <v>-0.21946843336157129</v>
      </c>
      <c r="E5">
        <f t="shared" si="1"/>
        <v>0.44535206526626125</v>
      </c>
      <c r="F5" t="s">
        <v>2</v>
      </c>
      <c r="G5">
        <v>-1.9190087452927564</v>
      </c>
      <c r="I5">
        <f t="shared" si="2"/>
        <v>0.44535206526626125</v>
      </c>
      <c r="J5">
        <f t="shared" si="3"/>
        <v>-0.80889015171462675</v>
      </c>
      <c r="K5">
        <f t="shared" si="4"/>
        <v>0</v>
      </c>
      <c r="L5">
        <f t="shared" si="5"/>
        <v>0</v>
      </c>
      <c r="U5">
        <f t="shared" si="6"/>
        <v>0</v>
      </c>
      <c r="V5">
        <f t="shared" si="7"/>
        <v>0</v>
      </c>
      <c r="W5">
        <f t="shared" si="8"/>
        <v>0</v>
      </c>
      <c r="X5">
        <f t="shared" si="9"/>
        <v>1</v>
      </c>
      <c r="AB5" t="s">
        <v>22</v>
      </c>
    </row>
    <row r="6" spans="1:39" x14ac:dyDescent="0.3">
      <c r="A6">
        <v>400</v>
      </c>
      <c r="B6">
        <v>1</v>
      </c>
      <c r="C6">
        <f t="shared" si="0"/>
        <v>-0.50272515201676882</v>
      </c>
      <c r="E6">
        <f t="shared" si="1"/>
        <v>0.37690046200409572</v>
      </c>
      <c r="F6" t="s">
        <v>3</v>
      </c>
      <c r="G6">
        <v>3.5407089831899692E-3</v>
      </c>
      <c r="I6">
        <f t="shared" si="2"/>
        <v>0.37690046200409572</v>
      </c>
      <c r="J6">
        <f t="shared" si="3"/>
        <v>-0.97577415290959768</v>
      </c>
      <c r="K6">
        <f t="shared" si="4"/>
        <v>0</v>
      </c>
      <c r="L6">
        <f t="shared" si="5"/>
        <v>0</v>
      </c>
      <c r="M6">
        <f>G5/G6</f>
        <v>-541.98431850895668</v>
      </c>
      <c r="N6" t="s">
        <v>16</v>
      </c>
      <c r="U6">
        <f t="shared" si="6"/>
        <v>0</v>
      </c>
      <c r="V6">
        <f t="shared" si="7"/>
        <v>0</v>
      </c>
      <c r="W6">
        <f t="shared" si="8"/>
        <v>0</v>
      </c>
      <c r="X6">
        <f t="shared" si="9"/>
        <v>1</v>
      </c>
      <c r="AA6" s="1"/>
      <c r="AB6" s="1">
        <v>1</v>
      </c>
      <c r="AC6" s="1">
        <v>0</v>
      </c>
    </row>
    <row r="7" spans="1:39" x14ac:dyDescent="0.3">
      <c r="A7">
        <v>270</v>
      </c>
      <c r="B7">
        <v>1</v>
      </c>
      <c r="C7">
        <f t="shared" si="0"/>
        <v>-0.96301731983146477</v>
      </c>
      <c r="E7">
        <f t="shared" si="1"/>
        <v>0.27627448407072636</v>
      </c>
      <c r="I7">
        <f t="shared" si="2"/>
        <v>0.27627448407072636</v>
      </c>
      <c r="J7">
        <f t="shared" si="3"/>
        <v>-1.2863603999573152</v>
      </c>
      <c r="K7">
        <f t="shared" si="4"/>
        <v>0</v>
      </c>
      <c r="L7">
        <f t="shared" si="5"/>
        <v>0</v>
      </c>
      <c r="M7" t="s">
        <v>9</v>
      </c>
      <c r="O7" t="s">
        <v>10</v>
      </c>
      <c r="U7">
        <f t="shared" si="6"/>
        <v>0</v>
      </c>
      <c r="V7">
        <f t="shared" si="7"/>
        <v>0</v>
      </c>
      <c r="W7">
        <f t="shared" si="8"/>
        <v>0</v>
      </c>
      <c r="X7">
        <f t="shared" si="9"/>
        <v>1</v>
      </c>
      <c r="AA7" s="1">
        <v>1</v>
      </c>
      <c r="AB7" s="1" t="s">
        <v>23</v>
      </c>
      <c r="AC7" s="1" t="s">
        <v>21</v>
      </c>
      <c r="AI7" t="s">
        <v>15</v>
      </c>
      <c r="AJ7" t="s">
        <v>29</v>
      </c>
      <c r="AK7" t="s">
        <v>30</v>
      </c>
      <c r="AL7" t="s">
        <v>34</v>
      </c>
    </row>
    <row r="8" spans="1:39" x14ac:dyDescent="0.3">
      <c r="A8">
        <v>440</v>
      </c>
      <c r="B8">
        <v>1</v>
      </c>
      <c r="C8">
        <f t="shared" si="0"/>
        <v>-0.36109679268916994</v>
      </c>
      <c r="E8">
        <f t="shared" si="1"/>
        <v>0.41069408931239915</v>
      </c>
      <c r="I8">
        <f t="shared" si="2"/>
        <v>0.41069408931239915</v>
      </c>
      <c r="J8">
        <f t="shared" si="3"/>
        <v>-0.88990664986314449</v>
      </c>
      <c r="K8">
        <f t="shared" si="4"/>
        <v>0</v>
      </c>
      <c r="L8">
        <f t="shared" si="5"/>
        <v>0</v>
      </c>
      <c r="U8">
        <f t="shared" si="6"/>
        <v>0</v>
      </c>
      <c r="V8">
        <f t="shared" si="7"/>
        <v>0</v>
      </c>
      <c r="W8">
        <f t="shared" si="8"/>
        <v>0</v>
      </c>
      <c r="X8">
        <f t="shared" si="9"/>
        <v>1</v>
      </c>
      <c r="Z8" t="s">
        <v>24</v>
      </c>
      <c r="AA8" s="1">
        <v>0</v>
      </c>
      <c r="AB8" s="1" t="s">
        <v>20</v>
      </c>
      <c r="AC8" s="1" t="s">
        <v>19</v>
      </c>
      <c r="AI8">
        <f>O10</f>
        <v>0.5847457627118644</v>
      </c>
      <c r="AJ8">
        <f>AC20</f>
        <v>0.59677419354838712</v>
      </c>
      <c r="AK8">
        <f>AC21</f>
        <v>0.42857142857142855</v>
      </c>
      <c r="AL8">
        <f>ABS(AK8-AJ8)</f>
        <v>0.16820276497695857</v>
      </c>
    </row>
    <row r="9" spans="1:39" x14ac:dyDescent="0.3">
      <c r="A9">
        <v>400</v>
      </c>
      <c r="B9">
        <v>1</v>
      </c>
      <c r="C9">
        <f t="shared" si="0"/>
        <v>-0.50272515201676882</v>
      </c>
      <c r="E9">
        <f t="shared" si="1"/>
        <v>0.37690046200409572</v>
      </c>
      <c r="I9">
        <f t="shared" si="2"/>
        <v>0.37690046200409572</v>
      </c>
      <c r="J9">
        <f t="shared" si="3"/>
        <v>-0.97577415290959768</v>
      </c>
      <c r="K9">
        <f t="shared" si="4"/>
        <v>0</v>
      </c>
      <c r="L9">
        <f t="shared" si="5"/>
        <v>0</v>
      </c>
      <c r="U9">
        <f t="shared" si="6"/>
        <v>0</v>
      </c>
      <c r="V9">
        <f t="shared" si="7"/>
        <v>0</v>
      </c>
      <c r="W9">
        <f t="shared" si="8"/>
        <v>0</v>
      </c>
      <c r="X9">
        <f t="shared" si="9"/>
        <v>1</v>
      </c>
      <c r="AH9">
        <v>0.1</v>
      </c>
      <c r="AI9">
        <f t="dataTable" ref="AI9:AK17" dt2D="0" dtr="0" r1="O11"/>
        <v>0.52542372881355937</v>
      </c>
      <c r="AJ9">
        <v>1</v>
      </c>
      <c r="AK9">
        <v>1</v>
      </c>
      <c r="AL9">
        <f t="shared" ref="AL9:AL17" si="10">ABS(AK9-AJ9)</f>
        <v>0</v>
      </c>
    </row>
    <row r="10" spans="1:39" x14ac:dyDescent="0.3">
      <c r="A10">
        <v>820</v>
      </c>
      <c r="B10">
        <v>1</v>
      </c>
      <c r="C10">
        <f t="shared" si="0"/>
        <v>0.98437262092301814</v>
      </c>
      <c r="E10">
        <f t="shared" si="1"/>
        <v>0.72797497778378129</v>
      </c>
      <c r="G10" t="s">
        <v>8</v>
      </c>
      <c r="H10">
        <f>SUM(J2:J119)</f>
        <v>-76.851538248987694</v>
      </c>
      <c r="I10">
        <f t="shared" si="2"/>
        <v>0.72797497778378129</v>
      </c>
      <c r="J10">
        <f t="shared" si="3"/>
        <v>-0.31748860255227812</v>
      </c>
      <c r="K10">
        <f t="shared" si="4"/>
        <v>1</v>
      </c>
      <c r="L10">
        <f t="shared" si="5"/>
        <v>1</v>
      </c>
      <c r="N10" t="s">
        <v>15</v>
      </c>
      <c r="O10">
        <f>AVERAGE(L2:L119)</f>
        <v>0.5847457627118644</v>
      </c>
      <c r="P10" t="s">
        <v>17</v>
      </c>
      <c r="U10">
        <f t="shared" si="6"/>
        <v>1</v>
      </c>
      <c r="V10">
        <f t="shared" si="7"/>
        <v>0</v>
      </c>
      <c r="W10">
        <f t="shared" si="8"/>
        <v>0</v>
      </c>
      <c r="X10">
        <f t="shared" si="9"/>
        <v>0</v>
      </c>
      <c r="AH10">
        <v>0.2</v>
      </c>
      <c r="AI10">
        <v>0.53389830508474578</v>
      </c>
      <c r="AJ10">
        <v>1</v>
      </c>
      <c r="AK10">
        <v>0.98181818181818181</v>
      </c>
      <c r="AL10">
        <f t="shared" si="10"/>
        <v>1.8181818181818188E-2</v>
      </c>
    </row>
    <row r="11" spans="1:39" x14ac:dyDescent="0.3">
      <c r="A11">
        <v>800</v>
      </c>
      <c r="B11">
        <v>1</v>
      </c>
      <c r="C11">
        <f t="shared" si="0"/>
        <v>0.91355844125921881</v>
      </c>
      <c r="E11">
        <f t="shared" si="1"/>
        <v>0.7137277776364368</v>
      </c>
      <c r="I11">
        <f t="shared" si="2"/>
        <v>0.7137277776364368</v>
      </c>
      <c r="J11">
        <f t="shared" si="3"/>
        <v>-0.33725365315659411</v>
      </c>
      <c r="K11">
        <f t="shared" si="4"/>
        <v>1</v>
      </c>
      <c r="L11">
        <f t="shared" si="5"/>
        <v>1</v>
      </c>
      <c r="N11" t="s">
        <v>14</v>
      </c>
      <c r="O11">
        <v>0.5</v>
      </c>
      <c r="U11">
        <f t="shared" si="6"/>
        <v>1</v>
      </c>
      <c r="V11">
        <f t="shared" si="7"/>
        <v>0</v>
      </c>
      <c r="W11">
        <f t="shared" si="8"/>
        <v>0</v>
      </c>
      <c r="X11">
        <f t="shared" si="9"/>
        <v>0</v>
      </c>
      <c r="AH11">
        <v>0.3</v>
      </c>
      <c r="AI11">
        <v>0.5423728813559322</v>
      </c>
      <c r="AJ11">
        <v>0.9838709677419355</v>
      </c>
      <c r="AK11">
        <v>0.94545454545454544</v>
      </c>
      <c r="AL11">
        <f t="shared" si="10"/>
        <v>3.8416422287390062E-2</v>
      </c>
    </row>
    <row r="12" spans="1:39" x14ac:dyDescent="0.3">
      <c r="A12">
        <v>820</v>
      </c>
      <c r="B12">
        <v>1</v>
      </c>
      <c r="C12">
        <f t="shared" si="0"/>
        <v>0.98437262092301814</v>
      </c>
      <c r="E12">
        <f t="shared" si="1"/>
        <v>0.72797497778378129</v>
      </c>
      <c r="I12">
        <f t="shared" si="2"/>
        <v>0.72797497778378129</v>
      </c>
      <c r="J12">
        <f t="shared" si="3"/>
        <v>-0.31748860255227812</v>
      </c>
      <c r="K12">
        <f t="shared" si="4"/>
        <v>1</v>
      </c>
      <c r="L12">
        <f t="shared" si="5"/>
        <v>1</v>
      </c>
      <c r="U12">
        <f t="shared" si="6"/>
        <v>1</v>
      </c>
      <c r="V12">
        <f t="shared" si="7"/>
        <v>0</v>
      </c>
      <c r="W12">
        <f t="shared" si="8"/>
        <v>0</v>
      </c>
      <c r="X12">
        <f t="shared" si="9"/>
        <v>0</v>
      </c>
      <c r="AB12">
        <v>1</v>
      </c>
      <c r="AC12">
        <v>0</v>
      </c>
      <c r="AH12">
        <v>0.4</v>
      </c>
      <c r="AI12">
        <v>0.59322033898305082</v>
      </c>
      <c r="AJ12">
        <v>0.83870967741935487</v>
      </c>
      <c r="AK12">
        <v>0.67272727272727273</v>
      </c>
      <c r="AL12">
        <f t="shared" si="10"/>
        <v>0.16598240469208214</v>
      </c>
    </row>
    <row r="13" spans="1:39" x14ac:dyDescent="0.3">
      <c r="A13">
        <v>760</v>
      </c>
      <c r="B13">
        <v>1</v>
      </c>
      <c r="C13">
        <f t="shared" si="0"/>
        <v>0.77193008193162016</v>
      </c>
      <c r="E13">
        <f t="shared" si="1"/>
        <v>0.68393826125172175</v>
      </c>
      <c r="I13">
        <f t="shared" si="2"/>
        <v>0.68393826125172175</v>
      </c>
      <c r="J13">
        <f t="shared" si="3"/>
        <v>-0.37988762676127757</v>
      </c>
      <c r="K13">
        <f t="shared" si="4"/>
        <v>1</v>
      </c>
      <c r="L13">
        <f t="shared" si="5"/>
        <v>1</v>
      </c>
      <c r="U13">
        <f t="shared" si="6"/>
        <v>1</v>
      </c>
      <c r="V13">
        <f t="shared" si="7"/>
        <v>0</v>
      </c>
      <c r="W13">
        <f t="shared" si="8"/>
        <v>0</v>
      </c>
      <c r="X13">
        <f t="shared" si="9"/>
        <v>0</v>
      </c>
      <c r="AA13">
        <v>1</v>
      </c>
      <c r="AB13">
        <f>SUM(U2:U118)</f>
        <v>37</v>
      </c>
      <c r="AC13">
        <f>SUM(X2:X118)</f>
        <v>25</v>
      </c>
      <c r="AH13">
        <v>0.5</v>
      </c>
      <c r="AI13">
        <v>0.5847457627118644</v>
      </c>
      <c r="AJ13">
        <v>0.59677419354838712</v>
      </c>
      <c r="AK13">
        <v>0.42857142857142855</v>
      </c>
      <c r="AL13">
        <f t="shared" si="10"/>
        <v>0.16820276497695857</v>
      </c>
    </row>
    <row r="14" spans="1:39" x14ac:dyDescent="0.3">
      <c r="A14">
        <v>760</v>
      </c>
      <c r="B14">
        <v>1</v>
      </c>
      <c r="C14">
        <f t="shared" si="0"/>
        <v>0.77193008193162016</v>
      </c>
      <c r="E14">
        <f t="shared" si="1"/>
        <v>0.68393826125172175</v>
      </c>
      <c r="I14">
        <f t="shared" si="2"/>
        <v>0.68393826125172175</v>
      </c>
      <c r="J14">
        <f t="shared" si="3"/>
        <v>-0.37988762676127757</v>
      </c>
      <c r="K14">
        <f t="shared" si="4"/>
        <v>1</v>
      </c>
      <c r="L14">
        <f t="shared" si="5"/>
        <v>1</v>
      </c>
      <c r="M14" t="s">
        <v>11</v>
      </c>
      <c r="U14">
        <f t="shared" si="6"/>
        <v>1</v>
      </c>
      <c r="V14">
        <f t="shared" si="7"/>
        <v>0</v>
      </c>
      <c r="W14">
        <f t="shared" si="8"/>
        <v>0</v>
      </c>
      <c r="X14">
        <f t="shared" si="9"/>
        <v>0</v>
      </c>
      <c r="AA14">
        <v>0</v>
      </c>
      <c r="AB14">
        <f>SUM(W2:W118)</f>
        <v>24</v>
      </c>
      <c r="AC14">
        <f>SUM(V2:V119)</f>
        <v>32</v>
      </c>
      <c r="AH14">
        <v>0.6</v>
      </c>
      <c r="AI14">
        <v>0.61016949152542377</v>
      </c>
      <c r="AJ14">
        <v>0.45161290322580644</v>
      </c>
      <c r="AK14">
        <v>0.21428571428571427</v>
      </c>
      <c r="AL14">
        <f t="shared" si="10"/>
        <v>0.23732718894009217</v>
      </c>
      <c r="AM14" t="s">
        <v>35</v>
      </c>
    </row>
    <row r="15" spans="1:39" x14ac:dyDescent="0.3">
      <c r="A15">
        <v>760</v>
      </c>
      <c r="B15">
        <v>1</v>
      </c>
      <c r="C15">
        <f t="shared" si="0"/>
        <v>0.77193008193162016</v>
      </c>
      <c r="E15">
        <f t="shared" si="1"/>
        <v>0.68393826125172175</v>
      </c>
      <c r="I15">
        <f t="shared" si="2"/>
        <v>0.68393826125172175</v>
      </c>
      <c r="J15">
        <f t="shared" si="3"/>
        <v>-0.37988762676127757</v>
      </c>
      <c r="K15">
        <f t="shared" si="4"/>
        <v>1</v>
      </c>
      <c r="L15">
        <f t="shared" si="5"/>
        <v>1</v>
      </c>
      <c r="U15">
        <f t="shared" si="6"/>
        <v>1</v>
      </c>
      <c r="V15">
        <f t="shared" si="7"/>
        <v>0</v>
      </c>
      <c r="W15">
        <f t="shared" si="8"/>
        <v>0</v>
      </c>
      <c r="X15">
        <f t="shared" si="9"/>
        <v>0</v>
      </c>
      <c r="AH15">
        <v>0.7</v>
      </c>
      <c r="AI15">
        <v>0.57627118644067798</v>
      </c>
      <c r="AJ15">
        <v>0.22580645161290322</v>
      </c>
      <c r="AK15">
        <v>3.5714285714285712E-2</v>
      </c>
      <c r="AL15">
        <f t="shared" si="10"/>
        <v>0.19009216589861749</v>
      </c>
    </row>
    <row r="16" spans="1:39" x14ac:dyDescent="0.3">
      <c r="A16">
        <v>510</v>
      </c>
      <c r="B16">
        <v>1</v>
      </c>
      <c r="C16">
        <f t="shared" si="0"/>
        <v>-0.11324716386587208</v>
      </c>
      <c r="E16">
        <f t="shared" si="1"/>
        <v>0.47171842831627681</v>
      </c>
      <c r="I16">
        <f t="shared" si="2"/>
        <v>0.47171842831627681</v>
      </c>
      <c r="J16">
        <f t="shared" si="3"/>
        <v>-0.7513730215808152</v>
      </c>
      <c r="K16">
        <f t="shared" si="4"/>
        <v>0</v>
      </c>
      <c r="L16">
        <f t="shared" si="5"/>
        <v>0</v>
      </c>
      <c r="N16" t="s">
        <v>13</v>
      </c>
      <c r="U16">
        <f t="shared" si="6"/>
        <v>0</v>
      </c>
      <c r="V16">
        <f t="shared" si="7"/>
        <v>0</v>
      </c>
      <c r="W16">
        <f t="shared" si="8"/>
        <v>0</v>
      </c>
      <c r="X16">
        <f t="shared" si="9"/>
        <v>1</v>
      </c>
      <c r="AB16" t="s">
        <v>25</v>
      </c>
      <c r="AD16" t="s">
        <v>26</v>
      </c>
      <c r="AH16">
        <v>0.8</v>
      </c>
      <c r="AI16">
        <v>0.47457627118644069</v>
      </c>
      <c r="AJ16">
        <v>0</v>
      </c>
      <c r="AK16">
        <v>0</v>
      </c>
      <c r="AL16">
        <f t="shared" si="10"/>
        <v>0</v>
      </c>
    </row>
    <row r="17" spans="1:38" x14ac:dyDescent="0.3">
      <c r="A17">
        <v>640</v>
      </c>
      <c r="B17">
        <v>1</v>
      </c>
      <c r="C17">
        <f t="shared" si="0"/>
        <v>0.34704500394882376</v>
      </c>
      <c r="E17">
        <f t="shared" si="1"/>
        <v>0.58590081713570397</v>
      </c>
      <c r="I17">
        <f t="shared" si="2"/>
        <v>0.58590081713570397</v>
      </c>
      <c r="J17">
        <f t="shared" si="3"/>
        <v>-0.53460475776483984</v>
      </c>
      <c r="K17">
        <f t="shared" si="4"/>
        <v>1</v>
      </c>
      <c r="L17">
        <f t="shared" si="5"/>
        <v>1</v>
      </c>
      <c r="U17">
        <f t="shared" si="6"/>
        <v>1</v>
      </c>
      <c r="V17">
        <f t="shared" si="7"/>
        <v>0</v>
      </c>
      <c r="W17">
        <f t="shared" si="8"/>
        <v>0</v>
      </c>
      <c r="X17">
        <f t="shared" si="9"/>
        <v>0</v>
      </c>
      <c r="AB17" t="s">
        <v>27</v>
      </c>
      <c r="AD17" t="s">
        <v>28</v>
      </c>
      <c r="AH17">
        <v>0.9</v>
      </c>
      <c r="AI17">
        <v>0.47457627118644069</v>
      </c>
      <c r="AJ17">
        <v>0</v>
      </c>
      <c r="AK17">
        <v>0</v>
      </c>
      <c r="AL17">
        <f t="shared" si="10"/>
        <v>0</v>
      </c>
    </row>
    <row r="18" spans="1:38" x14ac:dyDescent="0.3">
      <c r="A18">
        <v>550</v>
      </c>
      <c r="B18">
        <v>1</v>
      </c>
      <c r="C18">
        <f t="shared" si="0"/>
        <v>2.8381195461726572E-2</v>
      </c>
      <c r="E18">
        <f t="shared" si="1"/>
        <v>0.50709482263643402</v>
      </c>
      <c r="I18">
        <f t="shared" si="2"/>
        <v>0.50709482263643402</v>
      </c>
      <c r="J18">
        <f t="shared" si="3"/>
        <v>-0.6790572659819839</v>
      </c>
      <c r="K18">
        <f t="shared" si="4"/>
        <v>1</v>
      </c>
      <c r="L18">
        <f t="shared" si="5"/>
        <v>1</v>
      </c>
      <c r="U18">
        <f t="shared" si="6"/>
        <v>1</v>
      </c>
      <c r="V18">
        <f t="shared" si="7"/>
        <v>0</v>
      </c>
      <c r="W18">
        <f t="shared" si="8"/>
        <v>0</v>
      </c>
      <c r="X18">
        <f t="shared" si="9"/>
        <v>0</v>
      </c>
    </row>
    <row r="19" spans="1:38" x14ac:dyDescent="0.3">
      <c r="A19">
        <v>820</v>
      </c>
      <c r="B19">
        <v>1</v>
      </c>
      <c r="C19">
        <f t="shared" si="0"/>
        <v>0.98437262092301814</v>
      </c>
      <c r="E19">
        <f t="shared" si="1"/>
        <v>0.72797497778378129</v>
      </c>
      <c r="I19">
        <f t="shared" si="2"/>
        <v>0.72797497778378129</v>
      </c>
      <c r="J19">
        <f t="shared" si="3"/>
        <v>-0.31748860255227812</v>
      </c>
      <c r="K19">
        <f t="shared" si="4"/>
        <v>1</v>
      </c>
      <c r="L19">
        <f t="shared" si="5"/>
        <v>1</v>
      </c>
      <c r="U19">
        <f t="shared" si="6"/>
        <v>1</v>
      </c>
      <c r="V19">
        <f t="shared" si="7"/>
        <v>0</v>
      </c>
      <c r="W19">
        <f t="shared" si="8"/>
        <v>0</v>
      </c>
      <c r="X19">
        <f t="shared" si="9"/>
        <v>0</v>
      </c>
    </row>
    <row r="20" spans="1:38" x14ac:dyDescent="0.3">
      <c r="A20">
        <v>480</v>
      </c>
      <c r="B20">
        <v>1</v>
      </c>
      <c r="C20">
        <f t="shared" si="0"/>
        <v>-0.21946843336157129</v>
      </c>
      <c r="E20">
        <f t="shared" si="1"/>
        <v>0.44535206526626125</v>
      </c>
      <c r="I20">
        <f t="shared" si="2"/>
        <v>0.44535206526626125</v>
      </c>
      <c r="J20">
        <f t="shared" si="3"/>
        <v>-0.80889015171462675</v>
      </c>
      <c r="K20">
        <f t="shared" si="4"/>
        <v>0</v>
      </c>
      <c r="L20">
        <f t="shared" si="5"/>
        <v>0</v>
      </c>
      <c r="U20">
        <f t="shared" si="6"/>
        <v>0</v>
      </c>
      <c r="V20">
        <f t="shared" si="7"/>
        <v>0</v>
      </c>
      <c r="W20">
        <f t="shared" si="8"/>
        <v>0</v>
      </c>
      <c r="X20">
        <f t="shared" si="9"/>
        <v>1</v>
      </c>
      <c r="AB20" t="s">
        <v>29</v>
      </c>
      <c r="AC20">
        <f>AB13/SUM(AB13:AC13)</f>
        <v>0.59677419354838712</v>
      </c>
      <c r="AF20" t="s">
        <v>31</v>
      </c>
      <c r="AG20" t="s">
        <v>32</v>
      </c>
    </row>
    <row r="21" spans="1:38" x14ac:dyDescent="0.3">
      <c r="A21">
        <v>420</v>
      </c>
      <c r="B21">
        <v>1</v>
      </c>
      <c r="C21">
        <f t="shared" si="0"/>
        <v>-0.43191097235296949</v>
      </c>
      <c r="E21">
        <f t="shared" si="1"/>
        <v>0.39367010145970188</v>
      </c>
      <c r="I21">
        <f t="shared" si="2"/>
        <v>0.39367010145970188</v>
      </c>
      <c r="J21">
        <f t="shared" si="3"/>
        <v>-0.93224202636046072</v>
      </c>
      <c r="K21">
        <f t="shared" si="4"/>
        <v>0</v>
      </c>
      <c r="L21">
        <f t="shared" si="5"/>
        <v>0</v>
      </c>
      <c r="U21">
        <f t="shared" si="6"/>
        <v>0</v>
      </c>
      <c r="V21">
        <f t="shared" si="7"/>
        <v>0</v>
      </c>
      <c r="W21">
        <f t="shared" si="8"/>
        <v>0</v>
      </c>
      <c r="X21">
        <f t="shared" si="9"/>
        <v>1</v>
      </c>
      <c r="AB21" t="s">
        <v>30</v>
      </c>
      <c r="AC21">
        <f>AB14/SUM(AB14:AC14)</f>
        <v>0.42857142857142855</v>
      </c>
    </row>
    <row r="22" spans="1:38" x14ac:dyDescent="0.3">
      <c r="A22">
        <v>820</v>
      </c>
      <c r="B22">
        <v>1</v>
      </c>
      <c r="C22">
        <f t="shared" si="0"/>
        <v>0.98437262092301814</v>
      </c>
      <c r="E22">
        <f t="shared" si="1"/>
        <v>0.72797497778378129</v>
      </c>
      <c r="I22">
        <f t="shared" si="2"/>
        <v>0.72797497778378129</v>
      </c>
      <c r="J22">
        <f t="shared" si="3"/>
        <v>-0.31748860255227812</v>
      </c>
      <c r="K22">
        <f t="shared" si="4"/>
        <v>1</v>
      </c>
      <c r="L22">
        <f t="shared" si="5"/>
        <v>1</v>
      </c>
      <c r="U22">
        <f t="shared" si="6"/>
        <v>1</v>
      </c>
      <c r="V22">
        <f t="shared" si="7"/>
        <v>0</v>
      </c>
      <c r="W22">
        <f t="shared" si="8"/>
        <v>0</v>
      </c>
      <c r="X22">
        <f t="shared" si="9"/>
        <v>0</v>
      </c>
      <c r="AH22" t="s">
        <v>33</v>
      </c>
    </row>
    <row r="23" spans="1:38" x14ac:dyDescent="0.3">
      <c r="A23">
        <v>640</v>
      </c>
      <c r="B23">
        <v>1</v>
      </c>
      <c r="C23">
        <f t="shared" si="0"/>
        <v>0.34704500394882376</v>
      </c>
      <c r="E23">
        <f t="shared" si="1"/>
        <v>0.58590081713570397</v>
      </c>
      <c r="I23">
        <f t="shared" si="2"/>
        <v>0.58590081713570397</v>
      </c>
      <c r="J23">
        <f t="shared" si="3"/>
        <v>-0.53460475776483984</v>
      </c>
      <c r="K23">
        <f t="shared" si="4"/>
        <v>1</v>
      </c>
      <c r="L23">
        <f t="shared" si="5"/>
        <v>1</v>
      </c>
      <c r="U23">
        <f t="shared" si="6"/>
        <v>1</v>
      </c>
      <c r="V23">
        <f t="shared" si="7"/>
        <v>0</v>
      </c>
      <c r="W23">
        <f t="shared" si="8"/>
        <v>0</v>
      </c>
      <c r="X23">
        <f t="shared" si="9"/>
        <v>0</v>
      </c>
    </row>
    <row r="24" spans="1:38" x14ac:dyDescent="0.3">
      <c r="A24">
        <v>800</v>
      </c>
      <c r="B24">
        <v>1</v>
      </c>
      <c r="C24">
        <f t="shared" si="0"/>
        <v>0.91355844125921881</v>
      </c>
      <c r="E24">
        <f t="shared" si="1"/>
        <v>0.7137277776364368</v>
      </c>
      <c r="I24">
        <f t="shared" si="2"/>
        <v>0.7137277776364368</v>
      </c>
      <c r="J24">
        <f t="shared" si="3"/>
        <v>-0.33725365315659411</v>
      </c>
      <c r="K24">
        <f t="shared" si="4"/>
        <v>1</v>
      </c>
      <c r="L24">
        <f t="shared" si="5"/>
        <v>1</v>
      </c>
      <c r="U24">
        <f t="shared" si="6"/>
        <v>1</v>
      </c>
      <c r="V24">
        <f t="shared" si="7"/>
        <v>0</v>
      </c>
      <c r="W24">
        <f t="shared" si="8"/>
        <v>0</v>
      </c>
      <c r="X24">
        <f t="shared" si="9"/>
        <v>0</v>
      </c>
    </row>
    <row r="25" spans="1:38" x14ac:dyDescent="0.3">
      <c r="A25">
        <v>770</v>
      </c>
      <c r="B25">
        <v>1</v>
      </c>
      <c r="C25">
        <f t="shared" si="0"/>
        <v>0.8073371717635196</v>
      </c>
      <c r="E25">
        <f t="shared" si="1"/>
        <v>0.69154178166003288</v>
      </c>
      <c r="I25">
        <f t="shared" si="2"/>
        <v>0.69154178166003288</v>
      </c>
      <c r="J25">
        <f t="shared" si="3"/>
        <v>-0.36883170792385689</v>
      </c>
      <c r="K25">
        <f t="shared" si="4"/>
        <v>1</v>
      </c>
      <c r="L25">
        <f t="shared" si="5"/>
        <v>1</v>
      </c>
      <c r="U25">
        <f t="shared" si="6"/>
        <v>1</v>
      </c>
      <c r="V25">
        <f t="shared" si="7"/>
        <v>0</v>
      </c>
      <c r="W25">
        <f t="shared" si="8"/>
        <v>0</v>
      </c>
      <c r="X25">
        <f t="shared" si="9"/>
        <v>0</v>
      </c>
    </row>
    <row r="26" spans="1:38" x14ac:dyDescent="0.3">
      <c r="A26">
        <v>720</v>
      </c>
      <c r="B26">
        <v>1</v>
      </c>
      <c r="C26">
        <f t="shared" si="0"/>
        <v>0.63030172260402151</v>
      </c>
      <c r="E26">
        <f t="shared" si="1"/>
        <v>0.65255787372905172</v>
      </c>
      <c r="I26">
        <f t="shared" si="2"/>
        <v>0.65255787372905172</v>
      </c>
      <c r="J26">
        <f t="shared" si="3"/>
        <v>-0.42685544834829614</v>
      </c>
      <c r="K26">
        <f t="shared" si="4"/>
        <v>1</v>
      </c>
      <c r="L26">
        <f t="shared" si="5"/>
        <v>1</v>
      </c>
      <c r="U26">
        <f t="shared" si="6"/>
        <v>1</v>
      </c>
      <c r="V26">
        <f t="shared" si="7"/>
        <v>0</v>
      </c>
      <c r="W26">
        <f t="shared" si="8"/>
        <v>0</v>
      </c>
      <c r="X26">
        <f t="shared" si="9"/>
        <v>0</v>
      </c>
    </row>
    <row r="27" spans="1:38" x14ac:dyDescent="0.3">
      <c r="A27">
        <v>690</v>
      </c>
      <c r="B27">
        <v>1</v>
      </c>
      <c r="C27">
        <f t="shared" si="0"/>
        <v>0.5240804531083223</v>
      </c>
      <c r="E27">
        <f t="shared" si="1"/>
        <v>0.62810141662627594</v>
      </c>
      <c r="I27">
        <f t="shared" si="2"/>
        <v>0.62810141662627594</v>
      </c>
      <c r="J27">
        <f t="shared" si="3"/>
        <v>-0.46505363410916323</v>
      </c>
      <c r="K27">
        <f t="shared" si="4"/>
        <v>1</v>
      </c>
      <c r="L27">
        <f t="shared" si="5"/>
        <v>1</v>
      </c>
      <c r="U27">
        <f t="shared" si="6"/>
        <v>1</v>
      </c>
      <c r="V27">
        <f t="shared" si="7"/>
        <v>0</v>
      </c>
      <c r="W27">
        <f t="shared" si="8"/>
        <v>0</v>
      </c>
      <c r="X27">
        <f t="shared" si="9"/>
        <v>0</v>
      </c>
    </row>
    <row r="28" spans="1:38" x14ac:dyDescent="0.3">
      <c r="A28">
        <v>540</v>
      </c>
      <c r="B28">
        <v>1</v>
      </c>
      <c r="C28">
        <f t="shared" si="0"/>
        <v>-7.0258943701730914E-3</v>
      </c>
      <c r="E28">
        <f t="shared" si="1"/>
        <v>0.49824353363284957</v>
      </c>
      <c r="I28">
        <f t="shared" si="2"/>
        <v>0.49824353363284957</v>
      </c>
      <c r="J28">
        <f t="shared" si="3"/>
        <v>-0.69666629813130332</v>
      </c>
      <c r="K28">
        <f t="shared" si="4"/>
        <v>0</v>
      </c>
      <c r="L28">
        <f t="shared" si="5"/>
        <v>0</v>
      </c>
      <c r="U28">
        <f t="shared" si="6"/>
        <v>0</v>
      </c>
      <c r="V28">
        <f t="shared" si="7"/>
        <v>0</v>
      </c>
      <c r="W28">
        <f t="shared" si="8"/>
        <v>0</v>
      </c>
      <c r="X28">
        <f t="shared" si="9"/>
        <v>1</v>
      </c>
    </row>
    <row r="29" spans="1:38" x14ac:dyDescent="0.3">
      <c r="A29">
        <v>500</v>
      </c>
      <c r="B29">
        <v>1</v>
      </c>
      <c r="C29">
        <f t="shared" si="0"/>
        <v>-0.14865425369777197</v>
      </c>
      <c r="E29">
        <f t="shared" si="1"/>
        <v>0.46290472265228144</v>
      </c>
      <c r="I29">
        <f t="shared" si="2"/>
        <v>0.46290472265228144</v>
      </c>
      <c r="J29">
        <f t="shared" si="3"/>
        <v>-0.77023402868051249</v>
      </c>
      <c r="K29">
        <f t="shared" si="4"/>
        <v>0</v>
      </c>
      <c r="L29">
        <f t="shared" si="5"/>
        <v>0</v>
      </c>
      <c r="U29">
        <f t="shared" si="6"/>
        <v>0</v>
      </c>
      <c r="V29">
        <f t="shared" si="7"/>
        <v>0</v>
      </c>
      <c r="W29">
        <f t="shared" si="8"/>
        <v>0</v>
      </c>
      <c r="X29">
        <f t="shared" si="9"/>
        <v>1</v>
      </c>
    </row>
    <row r="30" spans="1:38" x14ac:dyDescent="0.3">
      <c r="A30">
        <v>560</v>
      </c>
      <c r="B30">
        <v>1</v>
      </c>
      <c r="C30">
        <f t="shared" si="0"/>
        <v>6.3788285293626235E-2</v>
      </c>
      <c r="E30">
        <f t="shared" si="1"/>
        <v>0.51594166620924409</v>
      </c>
      <c r="I30">
        <f t="shared" si="2"/>
        <v>0.51594166620924409</v>
      </c>
      <c r="J30">
        <f t="shared" si="3"/>
        <v>-0.66176156987329027</v>
      </c>
      <c r="K30">
        <f t="shared" si="4"/>
        <v>1</v>
      </c>
      <c r="L30">
        <f t="shared" si="5"/>
        <v>1</v>
      </c>
      <c r="U30">
        <f t="shared" si="6"/>
        <v>1</v>
      </c>
      <c r="V30">
        <f t="shared" si="7"/>
        <v>0</v>
      </c>
      <c r="W30">
        <f t="shared" si="8"/>
        <v>0</v>
      </c>
      <c r="X30">
        <f t="shared" si="9"/>
        <v>0</v>
      </c>
    </row>
    <row r="31" spans="1:38" x14ac:dyDescent="0.3">
      <c r="A31">
        <v>500</v>
      </c>
      <c r="B31">
        <v>1</v>
      </c>
      <c r="C31">
        <f t="shared" si="0"/>
        <v>-0.14865425369777197</v>
      </c>
      <c r="E31">
        <f t="shared" si="1"/>
        <v>0.46290472265228144</v>
      </c>
      <c r="I31">
        <f t="shared" si="2"/>
        <v>0.46290472265228144</v>
      </c>
      <c r="J31">
        <f t="shared" si="3"/>
        <v>-0.77023402868051249</v>
      </c>
      <c r="K31">
        <f t="shared" si="4"/>
        <v>0</v>
      </c>
      <c r="L31">
        <f t="shared" si="5"/>
        <v>0</v>
      </c>
      <c r="U31">
        <f t="shared" si="6"/>
        <v>0</v>
      </c>
      <c r="V31">
        <f t="shared" si="7"/>
        <v>0</v>
      </c>
      <c r="W31">
        <f t="shared" si="8"/>
        <v>0</v>
      </c>
      <c r="X31">
        <f t="shared" si="9"/>
        <v>1</v>
      </c>
    </row>
    <row r="32" spans="1:38" x14ac:dyDescent="0.3">
      <c r="A32">
        <v>450</v>
      </c>
      <c r="B32">
        <v>1</v>
      </c>
      <c r="C32">
        <f t="shared" si="0"/>
        <v>-0.32568970285727028</v>
      </c>
      <c r="E32">
        <f t="shared" si="1"/>
        <v>0.41928975294670834</v>
      </c>
      <c r="I32">
        <f t="shared" si="2"/>
        <v>0.41928975294670834</v>
      </c>
      <c r="J32">
        <f t="shared" si="3"/>
        <v>-0.86919306358077164</v>
      </c>
      <c r="K32">
        <f t="shared" si="4"/>
        <v>0</v>
      </c>
      <c r="L32">
        <f t="shared" si="5"/>
        <v>0</v>
      </c>
      <c r="U32">
        <f t="shared" si="6"/>
        <v>0</v>
      </c>
      <c r="V32">
        <f t="shared" si="7"/>
        <v>0</v>
      </c>
      <c r="W32">
        <f t="shared" si="8"/>
        <v>0</v>
      </c>
      <c r="X32">
        <f t="shared" si="9"/>
        <v>1</v>
      </c>
    </row>
    <row r="33" spans="1:24" x14ac:dyDescent="0.3">
      <c r="A33">
        <v>790</v>
      </c>
      <c r="B33">
        <v>1</v>
      </c>
      <c r="C33">
        <f t="shared" si="0"/>
        <v>0.87815135142731937</v>
      </c>
      <c r="E33">
        <f t="shared" si="1"/>
        <v>0.70643898927378934</v>
      </c>
      <c r="I33">
        <f t="shared" si="2"/>
        <v>0.70643898927378934</v>
      </c>
      <c r="J33">
        <f t="shared" si="3"/>
        <v>-0.34751843688684386</v>
      </c>
      <c r="K33">
        <f t="shared" si="4"/>
        <v>1</v>
      </c>
      <c r="L33">
        <f t="shared" si="5"/>
        <v>1</v>
      </c>
      <c r="U33">
        <f t="shared" si="6"/>
        <v>1</v>
      </c>
      <c r="V33">
        <f t="shared" si="7"/>
        <v>0</v>
      </c>
      <c r="W33">
        <f t="shared" si="8"/>
        <v>0</v>
      </c>
      <c r="X33">
        <f t="shared" si="9"/>
        <v>0</v>
      </c>
    </row>
    <row r="34" spans="1:24" x14ac:dyDescent="0.3">
      <c r="A34">
        <v>740</v>
      </c>
      <c r="B34">
        <v>1</v>
      </c>
      <c r="C34">
        <f t="shared" si="0"/>
        <v>0.70111590226782083</v>
      </c>
      <c r="E34">
        <f t="shared" si="1"/>
        <v>0.66843513561516221</v>
      </c>
      <c r="I34">
        <f t="shared" si="2"/>
        <v>0.66843513561516221</v>
      </c>
      <c r="J34">
        <f t="shared" si="3"/>
        <v>-0.40281591689328616</v>
      </c>
      <c r="K34">
        <f t="shared" si="4"/>
        <v>1</v>
      </c>
      <c r="L34">
        <f t="shared" si="5"/>
        <v>1</v>
      </c>
      <c r="U34">
        <f t="shared" si="6"/>
        <v>1</v>
      </c>
      <c r="V34">
        <f t="shared" si="7"/>
        <v>0</v>
      </c>
      <c r="W34">
        <f t="shared" si="8"/>
        <v>0</v>
      </c>
      <c r="X34">
        <f t="shared" si="9"/>
        <v>0</v>
      </c>
    </row>
    <row r="35" spans="1:24" x14ac:dyDescent="0.3">
      <c r="A35">
        <v>820</v>
      </c>
      <c r="B35">
        <v>1</v>
      </c>
      <c r="C35">
        <f t="shared" si="0"/>
        <v>0.98437262092301814</v>
      </c>
      <c r="E35">
        <f t="shared" si="1"/>
        <v>0.72797497778378129</v>
      </c>
      <c r="I35">
        <f t="shared" si="2"/>
        <v>0.72797497778378129</v>
      </c>
      <c r="J35">
        <f t="shared" si="3"/>
        <v>-0.31748860255227812</v>
      </c>
      <c r="K35">
        <f t="shared" si="4"/>
        <v>1</v>
      </c>
      <c r="L35">
        <f t="shared" si="5"/>
        <v>1</v>
      </c>
      <c r="U35">
        <f t="shared" si="6"/>
        <v>1</v>
      </c>
      <c r="V35">
        <f t="shared" si="7"/>
        <v>0</v>
      </c>
      <c r="W35">
        <f t="shared" si="8"/>
        <v>0</v>
      </c>
      <c r="X35">
        <f t="shared" si="9"/>
        <v>0</v>
      </c>
    </row>
    <row r="36" spans="1:24" x14ac:dyDescent="0.3">
      <c r="A36">
        <v>820</v>
      </c>
      <c r="B36">
        <v>1</v>
      </c>
      <c r="C36">
        <f t="shared" si="0"/>
        <v>0.98437262092301814</v>
      </c>
      <c r="E36">
        <f t="shared" si="1"/>
        <v>0.72797497778378129</v>
      </c>
      <c r="I36">
        <f t="shared" si="2"/>
        <v>0.72797497778378129</v>
      </c>
      <c r="J36">
        <f t="shared" si="3"/>
        <v>-0.31748860255227812</v>
      </c>
      <c r="K36">
        <f t="shared" si="4"/>
        <v>1</v>
      </c>
      <c r="L36">
        <f t="shared" si="5"/>
        <v>1</v>
      </c>
      <c r="U36">
        <f t="shared" si="6"/>
        <v>1</v>
      </c>
      <c r="V36">
        <f t="shared" si="7"/>
        <v>0</v>
      </c>
      <c r="W36">
        <f t="shared" si="8"/>
        <v>0</v>
      </c>
      <c r="X36">
        <f t="shared" si="9"/>
        <v>0</v>
      </c>
    </row>
    <row r="37" spans="1:24" x14ac:dyDescent="0.3">
      <c r="A37">
        <v>810</v>
      </c>
      <c r="B37">
        <v>1</v>
      </c>
      <c r="C37">
        <f t="shared" si="0"/>
        <v>0.9489655310911187</v>
      </c>
      <c r="E37">
        <f t="shared" si="1"/>
        <v>0.72090709039005985</v>
      </c>
      <c r="I37">
        <f t="shared" si="2"/>
        <v>0.72090709039005985</v>
      </c>
      <c r="J37">
        <f t="shared" si="3"/>
        <v>-0.32724501215033708</v>
      </c>
      <c r="K37">
        <f t="shared" si="4"/>
        <v>1</v>
      </c>
      <c r="L37">
        <f t="shared" si="5"/>
        <v>1</v>
      </c>
      <c r="U37">
        <f t="shared" si="6"/>
        <v>1</v>
      </c>
      <c r="V37">
        <f t="shared" si="7"/>
        <v>0</v>
      </c>
      <c r="W37">
        <f t="shared" si="8"/>
        <v>0</v>
      </c>
      <c r="X37">
        <f t="shared" si="9"/>
        <v>0</v>
      </c>
    </row>
    <row r="38" spans="1:24" x14ac:dyDescent="0.3">
      <c r="A38">
        <v>760</v>
      </c>
      <c r="B38">
        <v>1</v>
      </c>
      <c r="C38">
        <f t="shared" si="0"/>
        <v>0.77193008193162016</v>
      </c>
      <c r="E38">
        <f t="shared" si="1"/>
        <v>0.68393826125172175</v>
      </c>
      <c r="I38">
        <f t="shared" si="2"/>
        <v>0.68393826125172175</v>
      </c>
      <c r="J38">
        <f t="shared" si="3"/>
        <v>-0.37988762676127757</v>
      </c>
      <c r="K38">
        <f t="shared" si="4"/>
        <v>1</v>
      </c>
      <c r="L38">
        <f t="shared" si="5"/>
        <v>1</v>
      </c>
      <c r="U38">
        <f t="shared" si="6"/>
        <v>1</v>
      </c>
      <c r="V38">
        <f t="shared" si="7"/>
        <v>0</v>
      </c>
      <c r="W38">
        <f t="shared" si="8"/>
        <v>0</v>
      </c>
      <c r="X38">
        <f t="shared" si="9"/>
        <v>0</v>
      </c>
    </row>
    <row r="39" spans="1:24" x14ac:dyDescent="0.3">
      <c r="A39">
        <v>820</v>
      </c>
      <c r="B39">
        <v>1</v>
      </c>
      <c r="C39">
        <f t="shared" si="0"/>
        <v>0.98437262092301814</v>
      </c>
      <c r="E39">
        <f t="shared" si="1"/>
        <v>0.72797497778378129</v>
      </c>
      <c r="I39">
        <f t="shared" si="2"/>
        <v>0.72797497778378129</v>
      </c>
      <c r="J39">
        <f t="shared" si="3"/>
        <v>-0.31748860255227812</v>
      </c>
      <c r="K39">
        <f t="shared" si="4"/>
        <v>1</v>
      </c>
      <c r="L39">
        <f t="shared" si="5"/>
        <v>1</v>
      </c>
      <c r="U39">
        <f t="shared" si="6"/>
        <v>1</v>
      </c>
      <c r="V39">
        <f t="shared" si="7"/>
        <v>0</v>
      </c>
      <c r="W39">
        <f t="shared" si="8"/>
        <v>0</v>
      </c>
      <c r="X39">
        <f t="shared" si="9"/>
        <v>0</v>
      </c>
    </row>
    <row r="40" spans="1:24" x14ac:dyDescent="0.3">
      <c r="A40">
        <v>490</v>
      </c>
      <c r="B40">
        <v>1</v>
      </c>
      <c r="C40">
        <f t="shared" si="0"/>
        <v>-0.18406134352967163</v>
      </c>
      <c r="E40">
        <f t="shared" si="1"/>
        <v>0.45411413668015466</v>
      </c>
      <c r="I40">
        <f t="shared" si="2"/>
        <v>0.45411413668015466</v>
      </c>
      <c r="J40">
        <f t="shared" si="3"/>
        <v>-0.78940671015787645</v>
      </c>
      <c r="K40">
        <f t="shared" si="4"/>
        <v>0</v>
      </c>
      <c r="L40">
        <f t="shared" si="5"/>
        <v>0</v>
      </c>
      <c r="U40">
        <f t="shared" si="6"/>
        <v>0</v>
      </c>
      <c r="V40">
        <f t="shared" si="7"/>
        <v>0</v>
      </c>
      <c r="W40">
        <f t="shared" si="8"/>
        <v>0</v>
      </c>
      <c r="X40">
        <f t="shared" si="9"/>
        <v>1</v>
      </c>
    </row>
    <row r="41" spans="1:24" x14ac:dyDescent="0.3">
      <c r="A41">
        <v>820</v>
      </c>
      <c r="B41">
        <v>1</v>
      </c>
      <c r="C41">
        <f t="shared" si="0"/>
        <v>0.98437262092301814</v>
      </c>
      <c r="E41">
        <f t="shared" si="1"/>
        <v>0.72797497778378129</v>
      </c>
      <c r="I41">
        <f t="shared" si="2"/>
        <v>0.72797497778378129</v>
      </c>
      <c r="J41">
        <f t="shared" si="3"/>
        <v>-0.31748860255227812</v>
      </c>
      <c r="K41">
        <f t="shared" si="4"/>
        <v>1</v>
      </c>
      <c r="L41">
        <f t="shared" si="5"/>
        <v>1</v>
      </c>
      <c r="U41">
        <f t="shared" si="6"/>
        <v>1</v>
      </c>
      <c r="V41">
        <f t="shared" si="7"/>
        <v>0</v>
      </c>
      <c r="W41">
        <f t="shared" si="8"/>
        <v>0</v>
      </c>
      <c r="X41">
        <f t="shared" si="9"/>
        <v>0</v>
      </c>
    </row>
    <row r="42" spans="1:24" x14ac:dyDescent="0.3">
      <c r="A42">
        <v>760</v>
      </c>
      <c r="B42">
        <v>1</v>
      </c>
      <c r="C42">
        <f t="shared" si="0"/>
        <v>0.77193008193162016</v>
      </c>
      <c r="E42">
        <f t="shared" si="1"/>
        <v>0.68393826125172175</v>
      </c>
      <c r="I42">
        <f t="shared" si="2"/>
        <v>0.68393826125172175</v>
      </c>
      <c r="J42">
        <f t="shared" si="3"/>
        <v>-0.37988762676127757</v>
      </c>
      <c r="K42">
        <f t="shared" si="4"/>
        <v>1</v>
      </c>
      <c r="L42">
        <f t="shared" si="5"/>
        <v>1</v>
      </c>
      <c r="U42">
        <f t="shared" si="6"/>
        <v>1</v>
      </c>
      <c r="V42">
        <f t="shared" si="7"/>
        <v>0</v>
      </c>
      <c r="W42">
        <f t="shared" si="8"/>
        <v>0</v>
      </c>
      <c r="X42">
        <f t="shared" si="9"/>
        <v>0</v>
      </c>
    </row>
    <row r="43" spans="1:24" x14ac:dyDescent="0.3">
      <c r="A43">
        <v>670</v>
      </c>
      <c r="B43">
        <v>1</v>
      </c>
      <c r="C43">
        <f t="shared" si="0"/>
        <v>0.45326627344452297</v>
      </c>
      <c r="E43">
        <f t="shared" si="1"/>
        <v>0.61141553849662911</v>
      </c>
      <c r="I43">
        <f t="shared" si="2"/>
        <v>0.61141553849662911</v>
      </c>
      <c r="J43">
        <f t="shared" si="3"/>
        <v>-0.4919784552316836</v>
      </c>
      <c r="K43">
        <f t="shared" si="4"/>
        <v>1</v>
      </c>
      <c r="L43">
        <f t="shared" si="5"/>
        <v>1</v>
      </c>
      <c r="U43">
        <f t="shared" si="6"/>
        <v>1</v>
      </c>
      <c r="V43">
        <f t="shared" si="7"/>
        <v>0</v>
      </c>
      <c r="W43">
        <f t="shared" si="8"/>
        <v>0</v>
      </c>
      <c r="X43">
        <f t="shared" si="9"/>
        <v>0</v>
      </c>
    </row>
    <row r="44" spans="1:24" x14ac:dyDescent="0.3">
      <c r="A44">
        <v>810</v>
      </c>
      <c r="B44">
        <v>1</v>
      </c>
      <c r="C44">
        <f t="shared" si="0"/>
        <v>0.9489655310911187</v>
      </c>
      <c r="E44">
        <f t="shared" si="1"/>
        <v>0.72090709039005985</v>
      </c>
      <c r="I44">
        <f t="shared" si="2"/>
        <v>0.72090709039005985</v>
      </c>
      <c r="J44">
        <f t="shared" si="3"/>
        <v>-0.32724501215033708</v>
      </c>
      <c r="K44">
        <f t="shared" si="4"/>
        <v>1</v>
      </c>
      <c r="L44">
        <f t="shared" si="5"/>
        <v>1</v>
      </c>
      <c r="U44">
        <f t="shared" si="6"/>
        <v>1</v>
      </c>
      <c r="V44">
        <f t="shared" si="7"/>
        <v>0</v>
      </c>
      <c r="W44">
        <f t="shared" si="8"/>
        <v>0</v>
      </c>
      <c r="X44">
        <f t="shared" si="9"/>
        <v>0</v>
      </c>
    </row>
    <row r="45" spans="1:24" x14ac:dyDescent="0.3">
      <c r="A45">
        <v>330</v>
      </c>
      <c r="B45">
        <v>1</v>
      </c>
      <c r="C45">
        <f t="shared" si="0"/>
        <v>-0.75057478084006668</v>
      </c>
      <c r="E45">
        <f t="shared" si="1"/>
        <v>0.32069607185763532</v>
      </c>
      <c r="I45">
        <f t="shared" si="2"/>
        <v>0.32069607185763532</v>
      </c>
      <c r="J45">
        <f t="shared" si="3"/>
        <v>-1.1372614210090088</v>
      </c>
      <c r="K45">
        <f t="shared" si="4"/>
        <v>0</v>
      </c>
      <c r="L45">
        <f t="shared" si="5"/>
        <v>0</v>
      </c>
      <c r="U45">
        <f t="shared" si="6"/>
        <v>0</v>
      </c>
      <c r="V45">
        <f t="shared" si="7"/>
        <v>0</v>
      </c>
      <c r="W45">
        <f t="shared" si="8"/>
        <v>0</v>
      </c>
      <c r="X45">
        <f t="shared" si="9"/>
        <v>1</v>
      </c>
    </row>
    <row r="46" spans="1:24" x14ac:dyDescent="0.3">
      <c r="A46">
        <v>820</v>
      </c>
      <c r="B46">
        <v>1</v>
      </c>
      <c r="C46">
        <f t="shared" si="0"/>
        <v>0.98437262092301814</v>
      </c>
      <c r="E46">
        <f t="shared" si="1"/>
        <v>0.72797497778378129</v>
      </c>
      <c r="I46">
        <f t="shared" si="2"/>
        <v>0.72797497778378129</v>
      </c>
      <c r="J46">
        <f t="shared" si="3"/>
        <v>-0.31748860255227812</v>
      </c>
      <c r="K46">
        <f t="shared" si="4"/>
        <v>1</v>
      </c>
      <c r="L46">
        <f t="shared" si="5"/>
        <v>1</v>
      </c>
      <c r="U46">
        <f t="shared" si="6"/>
        <v>1</v>
      </c>
      <c r="V46">
        <f t="shared" si="7"/>
        <v>0</v>
      </c>
      <c r="W46">
        <f t="shared" si="8"/>
        <v>0</v>
      </c>
      <c r="X46">
        <f t="shared" si="9"/>
        <v>0</v>
      </c>
    </row>
    <row r="47" spans="1:24" x14ac:dyDescent="0.3">
      <c r="A47">
        <v>730</v>
      </c>
      <c r="B47">
        <v>1</v>
      </c>
      <c r="C47">
        <f t="shared" si="0"/>
        <v>0.66570881243592095</v>
      </c>
      <c r="E47">
        <f t="shared" si="1"/>
        <v>0.66054162561156426</v>
      </c>
      <c r="I47">
        <f t="shared" si="2"/>
        <v>0.66054162561156426</v>
      </c>
      <c r="J47">
        <f t="shared" si="3"/>
        <v>-0.41469513564054744</v>
      </c>
      <c r="K47">
        <f t="shared" si="4"/>
        <v>1</v>
      </c>
      <c r="L47">
        <f t="shared" si="5"/>
        <v>1</v>
      </c>
      <c r="U47">
        <f t="shared" si="6"/>
        <v>1</v>
      </c>
      <c r="V47">
        <f t="shared" si="7"/>
        <v>0</v>
      </c>
      <c r="W47">
        <f t="shared" si="8"/>
        <v>0</v>
      </c>
      <c r="X47">
        <f t="shared" si="9"/>
        <v>0</v>
      </c>
    </row>
    <row r="48" spans="1:24" x14ac:dyDescent="0.3">
      <c r="A48">
        <v>740</v>
      </c>
      <c r="B48">
        <v>1</v>
      </c>
      <c r="C48">
        <f t="shared" si="0"/>
        <v>0.70111590226782083</v>
      </c>
      <c r="E48">
        <f t="shared" si="1"/>
        <v>0.66843513561516221</v>
      </c>
      <c r="I48">
        <f t="shared" si="2"/>
        <v>0.66843513561516221</v>
      </c>
      <c r="J48">
        <f t="shared" si="3"/>
        <v>-0.40281591689328616</v>
      </c>
      <c r="K48">
        <f t="shared" si="4"/>
        <v>1</v>
      </c>
      <c r="L48">
        <f t="shared" si="5"/>
        <v>1</v>
      </c>
      <c r="U48">
        <f t="shared" si="6"/>
        <v>1</v>
      </c>
      <c r="V48">
        <f t="shared" si="7"/>
        <v>0</v>
      </c>
      <c r="W48">
        <f t="shared" si="8"/>
        <v>0</v>
      </c>
      <c r="X48">
        <f t="shared" si="9"/>
        <v>0</v>
      </c>
    </row>
    <row r="49" spans="1:24" x14ac:dyDescent="0.3">
      <c r="A49">
        <v>550</v>
      </c>
      <c r="B49">
        <v>1</v>
      </c>
      <c r="C49">
        <f t="shared" si="0"/>
        <v>2.8381195461726572E-2</v>
      </c>
      <c r="E49">
        <f t="shared" si="1"/>
        <v>0.50709482263643402</v>
      </c>
      <c r="I49">
        <f t="shared" si="2"/>
        <v>0.50709482263643402</v>
      </c>
      <c r="J49">
        <f t="shared" si="3"/>
        <v>-0.6790572659819839</v>
      </c>
      <c r="K49">
        <f t="shared" si="4"/>
        <v>1</v>
      </c>
      <c r="L49">
        <f t="shared" si="5"/>
        <v>1</v>
      </c>
      <c r="U49">
        <f t="shared" si="6"/>
        <v>1</v>
      </c>
      <c r="V49">
        <f t="shared" si="7"/>
        <v>0</v>
      </c>
      <c r="W49">
        <f t="shared" si="8"/>
        <v>0</v>
      </c>
      <c r="X49">
        <f t="shared" si="9"/>
        <v>0</v>
      </c>
    </row>
    <row r="50" spans="1:24" x14ac:dyDescent="0.3">
      <c r="A50">
        <v>370</v>
      </c>
      <c r="B50">
        <v>1</v>
      </c>
      <c r="C50">
        <f t="shared" si="0"/>
        <v>-0.60894642151246781</v>
      </c>
      <c r="E50">
        <f t="shared" si="1"/>
        <v>0.35229957085980079</v>
      </c>
      <c r="I50">
        <f t="shared" si="2"/>
        <v>0.35229957085980079</v>
      </c>
      <c r="J50">
        <f t="shared" si="3"/>
        <v>-1.0432734117458182</v>
      </c>
      <c r="K50">
        <f t="shared" si="4"/>
        <v>0</v>
      </c>
      <c r="L50">
        <f t="shared" si="5"/>
        <v>0</v>
      </c>
      <c r="U50">
        <f t="shared" si="6"/>
        <v>0</v>
      </c>
      <c r="V50">
        <f t="shared" si="7"/>
        <v>0</v>
      </c>
      <c r="W50">
        <f t="shared" si="8"/>
        <v>0</v>
      </c>
      <c r="X50">
        <f t="shared" si="9"/>
        <v>1</v>
      </c>
    </row>
    <row r="51" spans="1:24" x14ac:dyDescent="0.3">
      <c r="A51">
        <v>360</v>
      </c>
      <c r="B51">
        <v>1</v>
      </c>
      <c r="C51">
        <f t="shared" si="0"/>
        <v>-0.64435351134436747</v>
      </c>
      <c r="E51">
        <f t="shared" si="1"/>
        <v>0.34426308633173064</v>
      </c>
      <c r="I51">
        <f t="shared" si="2"/>
        <v>0.34426308633173064</v>
      </c>
      <c r="J51">
        <f t="shared" si="3"/>
        <v>-1.0663491280603596</v>
      </c>
      <c r="K51">
        <f t="shared" si="4"/>
        <v>0</v>
      </c>
      <c r="L51">
        <f t="shared" si="5"/>
        <v>0</v>
      </c>
      <c r="U51">
        <f t="shared" si="6"/>
        <v>0</v>
      </c>
      <c r="V51">
        <f t="shared" si="7"/>
        <v>0</v>
      </c>
      <c r="W51">
        <f t="shared" si="8"/>
        <v>0</v>
      </c>
      <c r="X51">
        <f t="shared" si="9"/>
        <v>1</v>
      </c>
    </row>
    <row r="52" spans="1:24" x14ac:dyDescent="0.3">
      <c r="A52">
        <v>740</v>
      </c>
      <c r="B52">
        <v>1</v>
      </c>
      <c r="C52">
        <f t="shared" si="0"/>
        <v>0.70111590226782083</v>
      </c>
      <c r="E52">
        <f t="shared" si="1"/>
        <v>0.66843513561516221</v>
      </c>
      <c r="I52">
        <f t="shared" si="2"/>
        <v>0.66843513561516221</v>
      </c>
      <c r="J52">
        <f t="shared" si="3"/>
        <v>-0.40281591689328616</v>
      </c>
      <c r="K52">
        <f t="shared" si="4"/>
        <v>1</v>
      </c>
      <c r="L52">
        <f t="shared" si="5"/>
        <v>1</v>
      </c>
      <c r="U52">
        <f t="shared" si="6"/>
        <v>1</v>
      </c>
      <c r="V52">
        <f t="shared" si="7"/>
        <v>0</v>
      </c>
      <c r="W52">
        <f t="shared" si="8"/>
        <v>0</v>
      </c>
      <c r="X52">
        <f t="shared" si="9"/>
        <v>0</v>
      </c>
    </row>
    <row r="53" spans="1:24" x14ac:dyDescent="0.3">
      <c r="A53">
        <v>630</v>
      </c>
      <c r="B53">
        <v>1</v>
      </c>
      <c r="C53">
        <f t="shared" si="0"/>
        <v>0.31163791411692432</v>
      </c>
      <c r="E53">
        <f t="shared" si="1"/>
        <v>0.57728500695856444</v>
      </c>
      <c r="I53">
        <f t="shared" si="2"/>
        <v>0.57728500695856444</v>
      </c>
      <c r="J53">
        <f t="shared" si="3"/>
        <v>-0.54941918822328806</v>
      </c>
      <c r="K53">
        <f t="shared" si="4"/>
        <v>1</v>
      </c>
      <c r="L53">
        <f t="shared" si="5"/>
        <v>1</v>
      </c>
      <c r="U53">
        <f t="shared" si="6"/>
        <v>1</v>
      </c>
      <c r="V53">
        <f t="shared" si="7"/>
        <v>0</v>
      </c>
      <c r="W53">
        <f t="shared" si="8"/>
        <v>0</v>
      </c>
      <c r="X53">
        <f t="shared" si="9"/>
        <v>0</v>
      </c>
    </row>
    <row r="54" spans="1:24" x14ac:dyDescent="0.3">
      <c r="A54">
        <v>540</v>
      </c>
      <c r="B54">
        <v>1</v>
      </c>
      <c r="C54">
        <f t="shared" si="0"/>
        <v>-7.0258943701730914E-3</v>
      </c>
      <c r="E54">
        <f t="shared" si="1"/>
        <v>0.49824353363284957</v>
      </c>
      <c r="I54">
        <f t="shared" si="2"/>
        <v>0.49824353363284957</v>
      </c>
      <c r="J54">
        <f t="shared" si="3"/>
        <v>-0.69666629813130332</v>
      </c>
      <c r="K54">
        <f t="shared" si="4"/>
        <v>0</v>
      </c>
      <c r="L54">
        <f t="shared" si="5"/>
        <v>0</v>
      </c>
      <c r="U54">
        <f t="shared" si="6"/>
        <v>0</v>
      </c>
      <c r="V54">
        <f t="shared" si="7"/>
        <v>0</v>
      </c>
      <c r="W54">
        <f t="shared" si="8"/>
        <v>0</v>
      </c>
      <c r="X54">
        <f t="shared" si="9"/>
        <v>1</v>
      </c>
    </row>
    <row r="55" spans="1:24" x14ac:dyDescent="0.3">
      <c r="A55">
        <v>640</v>
      </c>
      <c r="B55">
        <v>1</v>
      </c>
      <c r="C55">
        <f t="shared" si="0"/>
        <v>0.34704500394882376</v>
      </c>
      <c r="E55">
        <f t="shared" si="1"/>
        <v>0.58590081713570397</v>
      </c>
      <c r="I55">
        <f t="shared" si="2"/>
        <v>0.58590081713570397</v>
      </c>
      <c r="J55">
        <f t="shared" si="3"/>
        <v>-0.53460475776483984</v>
      </c>
      <c r="K55">
        <f t="shared" si="4"/>
        <v>1</v>
      </c>
      <c r="L55">
        <f t="shared" si="5"/>
        <v>1</v>
      </c>
      <c r="U55">
        <f t="shared" si="6"/>
        <v>1</v>
      </c>
      <c r="V55">
        <f t="shared" si="7"/>
        <v>0</v>
      </c>
      <c r="W55">
        <f t="shared" si="8"/>
        <v>0</v>
      </c>
      <c r="X55">
        <f t="shared" si="9"/>
        <v>0</v>
      </c>
    </row>
    <row r="56" spans="1:24" x14ac:dyDescent="0.3">
      <c r="A56">
        <v>680</v>
      </c>
      <c r="B56">
        <v>1</v>
      </c>
      <c r="C56">
        <f t="shared" si="0"/>
        <v>0.48867336327642241</v>
      </c>
      <c r="E56">
        <f t="shared" si="1"/>
        <v>0.61979386087479049</v>
      </c>
      <c r="I56">
        <f t="shared" si="2"/>
        <v>0.61979386087479049</v>
      </c>
      <c r="J56">
        <f t="shared" si="3"/>
        <v>-0.47836833868756268</v>
      </c>
      <c r="K56">
        <f t="shared" si="4"/>
        <v>1</v>
      </c>
      <c r="L56">
        <f t="shared" si="5"/>
        <v>1</v>
      </c>
      <c r="U56">
        <f t="shared" si="6"/>
        <v>1</v>
      </c>
      <c r="V56">
        <f t="shared" si="7"/>
        <v>0</v>
      </c>
      <c r="W56">
        <f t="shared" si="8"/>
        <v>0</v>
      </c>
      <c r="X56">
        <f t="shared" si="9"/>
        <v>0</v>
      </c>
    </row>
    <row r="57" spans="1:24" x14ac:dyDescent="0.3">
      <c r="A57">
        <v>520</v>
      </c>
      <c r="B57">
        <v>1</v>
      </c>
      <c r="C57">
        <f t="shared" si="0"/>
        <v>-7.7840074033972417E-2</v>
      </c>
      <c r="E57">
        <f t="shared" si="1"/>
        <v>0.48054980135436987</v>
      </c>
      <c r="I57">
        <f t="shared" si="2"/>
        <v>0.48054980135436987</v>
      </c>
      <c r="J57">
        <f t="shared" si="3"/>
        <v>-0.73282441108433716</v>
      </c>
      <c r="K57">
        <f t="shared" si="4"/>
        <v>0</v>
      </c>
      <c r="L57">
        <f t="shared" si="5"/>
        <v>0</v>
      </c>
      <c r="U57">
        <f t="shared" si="6"/>
        <v>0</v>
      </c>
      <c r="V57">
        <f t="shared" si="7"/>
        <v>0</v>
      </c>
      <c r="W57">
        <f t="shared" si="8"/>
        <v>0</v>
      </c>
      <c r="X57">
        <f t="shared" si="9"/>
        <v>1</v>
      </c>
    </row>
    <row r="58" spans="1:24" x14ac:dyDescent="0.3">
      <c r="A58">
        <v>420</v>
      </c>
      <c r="B58">
        <v>1</v>
      </c>
      <c r="C58">
        <f t="shared" si="0"/>
        <v>-0.43191097235296949</v>
      </c>
      <c r="E58">
        <f t="shared" si="1"/>
        <v>0.39367010145970188</v>
      </c>
      <c r="I58">
        <f t="shared" si="2"/>
        <v>0.39367010145970188</v>
      </c>
      <c r="J58">
        <f t="shared" si="3"/>
        <v>-0.93224202636046072</v>
      </c>
      <c r="K58">
        <f t="shared" si="4"/>
        <v>0</v>
      </c>
      <c r="L58">
        <f t="shared" si="5"/>
        <v>0</v>
      </c>
      <c r="U58">
        <f t="shared" si="6"/>
        <v>0</v>
      </c>
      <c r="V58">
        <f t="shared" si="7"/>
        <v>0</v>
      </c>
      <c r="W58">
        <f t="shared" si="8"/>
        <v>0</v>
      </c>
      <c r="X58">
        <f t="shared" si="9"/>
        <v>1</v>
      </c>
    </row>
    <row r="59" spans="1:24" x14ac:dyDescent="0.3">
      <c r="A59">
        <v>500</v>
      </c>
      <c r="B59">
        <v>1</v>
      </c>
      <c r="C59">
        <f t="shared" si="0"/>
        <v>-0.14865425369777197</v>
      </c>
      <c r="E59">
        <f t="shared" si="1"/>
        <v>0.46290472265228144</v>
      </c>
      <c r="I59">
        <f t="shared" si="2"/>
        <v>0.46290472265228144</v>
      </c>
      <c r="J59">
        <f t="shared" si="3"/>
        <v>-0.77023402868051249</v>
      </c>
      <c r="K59">
        <f t="shared" si="4"/>
        <v>0</v>
      </c>
      <c r="L59">
        <f t="shared" si="5"/>
        <v>0</v>
      </c>
      <c r="U59">
        <f t="shared" si="6"/>
        <v>0</v>
      </c>
      <c r="V59">
        <f t="shared" si="7"/>
        <v>0</v>
      </c>
      <c r="W59">
        <f t="shared" si="8"/>
        <v>0</v>
      </c>
      <c r="X59">
        <f t="shared" si="9"/>
        <v>1</v>
      </c>
    </row>
    <row r="60" spans="1:24" x14ac:dyDescent="0.3">
      <c r="A60">
        <v>520</v>
      </c>
      <c r="B60">
        <v>1</v>
      </c>
      <c r="C60">
        <f t="shared" si="0"/>
        <v>-7.7840074033972417E-2</v>
      </c>
      <c r="E60">
        <f t="shared" si="1"/>
        <v>0.48054980135436987</v>
      </c>
      <c r="I60">
        <f t="shared" si="2"/>
        <v>0.48054980135436987</v>
      </c>
      <c r="J60">
        <f t="shared" si="3"/>
        <v>-0.73282441108433716</v>
      </c>
      <c r="K60">
        <f t="shared" si="4"/>
        <v>0</v>
      </c>
      <c r="L60">
        <f t="shared" si="5"/>
        <v>0</v>
      </c>
      <c r="U60">
        <f t="shared" si="6"/>
        <v>0</v>
      </c>
      <c r="V60">
        <f t="shared" si="7"/>
        <v>0</v>
      </c>
      <c r="W60">
        <f t="shared" si="8"/>
        <v>0</v>
      </c>
      <c r="X60">
        <f t="shared" si="9"/>
        <v>1</v>
      </c>
    </row>
    <row r="61" spans="1:24" x14ac:dyDescent="0.3">
      <c r="A61">
        <v>390</v>
      </c>
      <c r="B61">
        <v>1</v>
      </c>
      <c r="C61">
        <f t="shared" si="0"/>
        <v>-0.53813224184866848</v>
      </c>
      <c r="E61">
        <f t="shared" si="1"/>
        <v>0.36862217728079499</v>
      </c>
      <c r="I61">
        <f t="shared" si="2"/>
        <v>0.36862217728079499</v>
      </c>
      <c r="J61">
        <f t="shared" si="3"/>
        <v>-0.99798306930349545</v>
      </c>
      <c r="K61">
        <f t="shared" si="4"/>
        <v>0</v>
      </c>
      <c r="L61">
        <f t="shared" si="5"/>
        <v>0</v>
      </c>
      <c r="U61">
        <f t="shared" si="6"/>
        <v>0</v>
      </c>
      <c r="V61">
        <f t="shared" si="7"/>
        <v>0</v>
      </c>
      <c r="W61">
        <f t="shared" si="8"/>
        <v>0</v>
      </c>
      <c r="X61">
        <f t="shared" si="9"/>
        <v>1</v>
      </c>
    </row>
    <row r="62" spans="1:24" x14ac:dyDescent="0.3">
      <c r="A62">
        <v>510</v>
      </c>
      <c r="B62">
        <v>1</v>
      </c>
      <c r="C62">
        <f t="shared" si="0"/>
        <v>-0.11324716386587208</v>
      </c>
      <c r="E62">
        <f t="shared" si="1"/>
        <v>0.47171842831627681</v>
      </c>
      <c r="I62">
        <f t="shared" si="2"/>
        <v>0.47171842831627681</v>
      </c>
      <c r="J62">
        <f t="shared" si="3"/>
        <v>-0.7513730215808152</v>
      </c>
      <c r="K62">
        <f t="shared" si="4"/>
        <v>0</v>
      </c>
      <c r="L62">
        <f t="shared" si="5"/>
        <v>0</v>
      </c>
      <c r="U62">
        <f t="shared" si="6"/>
        <v>0</v>
      </c>
      <c r="V62">
        <f t="shared" si="7"/>
        <v>0</v>
      </c>
      <c r="W62">
        <f t="shared" si="8"/>
        <v>0</v>
      </c>
      <c r="X62">
        <f t="shared" si="9"/>
        <v>1</v>
      </c>
    </row>
    <row r="63" spans="1:24" x14ac:dyDescent="0.3">
      <c r="A63">
        <v>390</v>
      </c>
      <c r="B63">
        <v>1</v>
      </c>
      <c r="C63">
        <f t="shared" si="0"/>
        <v>-0.53813224184866848</v>
      </c>
      <c r="E63">
        <f t="shared" si="1"/>
        <v>0.36862217728079499</v>
      </c>
      <c r="I63">
        <f t="shared" si="2"/>
        <v>0.36862217728079499</v>
      </c>
      <c r="J63">
        <f t="shared" si="3"/>
        <v>-0.99798306930349545</v>
      </c>
      <c r="K63">
        <f t="shared" si="4"/>
        <v>0</v>
      </c>
      <c r="L63">
        <f t="shared" si="5"/>
        <v>0</v>
      </c>
      <c r="U63">
        <f t="shared" si="6"/>
        <v>0</v>
      </c>
      <c r="V63">
        <f t="shared" si="7"/>
        <v>0</v>
      </c>
      <c r="W63">
        <f t="shared" si="8"/>
        <v>0</v>
      </c>
      <c r="X63">
        <f t="shared" si="9"/>
        <v>1</v>
      </c>
    </row>
    <row r="64" spans="1:24" x14ac:dyDescent="0.3">
      <c r="A64">
        <v>360</v>
      </c>
      <c r="B64">
        <v>0</v>
      </c>
      <c r="C64">
        <f t="shared" si="0"/>
        <v>-0.64435351134436747</v>
      </c>
      <c r="E64">
        <f t="shared" si="1"/>
        <v>0.34426308633173064</v>
      </c>
      <c r="I64">
        <f t="shared" si="2"/>
        <v>0.65573691366826936</v>
      </c>
      <c r="J64">
        <f t="shared" si="3"/>
        <v>-0.42199561671599217</v>
      </c>
      <c r="K64">
        <f t="shared" si="4"/>
        <v>0</v>
      </c>
      <c r="L64">
        <f t="shared" si="5"/>
        <v>1</v>
      </c>
      <c r="U64">
        <f t="shared" si="6"/>
        <v>0</v>
      </c>
      <c r="V64">
        <f t="shared" si="7"/>
        <v>1</v>
      </c>
      <c r="W64">
        <f t="shared" si="8"/>
        <v>0</v>
      </c>
      <c r="X64">
        <f t="shared" si="9"/>
        <v>0</v>
      </c>
    </row>
    <row r="65" spans="1:24" x14ac:dyDescent="0.3">
      <c r="A65">
        <v>350</v>
      </c>
      <c r="B65">
        <v>0</v>
      </c>
      <c r="C65">
        <f t="shared" si="0"/>
        <v>-0.67976060117626713</v>
      </c>
      <c r="E65">
        <f t="shared" si="1"/>
        <v>0.3363147360269606</v>
      </c>
      <c r="I65">
        <f t="shared" si="2"/>
        <v>0.6636852639730394</v>
      </c>
      <c r="J65">
        <f t="shared" si="3"/>
        <v>-0.40994724191983722</v>
      </c>
      <c r="K65">
        <f t="shared" si="4"/>
        <v>0</v>
      </c>
      <c r="L65">
        <f t="shared" si="5"/>
        <v>1</v>
      </c>
      <c r="U65">
        <f t="shared" si="6"/>
        <v>0</v>
      </c>
      <c r="V65">
        <f t="shared" si="7"/>
        <v>1</v>
      </c>
      <c r="W65">
        <f t="shared" si="8"/>
        <v>0</v>
      </c>
      <c r="X65">
        <f t="shared" si="9"/>
        <v>0</v>
      </c>
    </row>
    <row r="66" spans="1:24" x14ac:dyDescent="0.3">
      <c r="A66">
        <v>740</v>
      </c>
      <c r="B66">
        <v>0</v>
      </c>
      <c r="C66">
        <f t="shared" si="0"/>
        <v>0.70111590226782083</v>
      </c>
      <c r="E66">
        <f t="shared" si="1"/>
        <v>0.66843513561516221</v>
      </c>
      <c r="I66">
        <f t="shared" si="2"/>
        <v>0.33156486438483779</v>
      </c>
      <c r="J66">
        <f t="shared" si="3"/>
        <v>-1.1039318191611069</v>
      </c>
      <c r="K66">
        <f t="shared" si="4"/>
        <v>1</v>
      </c>
      <c r="L66">
        <f t="shared" si="5"/>
        <v>0</v>
      </c>
      <c r="U66">
        <f t="shared" si="6"/>
        <v>0</v>
      </c>
      <c r="V66">
        <f t="shared" si="7"/>
        <v>0</v>
      </c>
      <c r="W66">
        <f t="shared" si="8"/>
        <v>1</v>
      </c>
      <c r="X66">
        <f t="shared" si="9"/>
        <v>0</v>
      </c>
    </row>
    <row r="67" spans="1:24" x14ac:dyDescent="0.3">
      <c r="A67">
        <v>750</v>
      </c>
      <c r="B67">
        <v>0</v>
      </c>
      <c r="C67">
        <f t="shared" ref="C67:C119" si="11">$G$5+$G$6*A67</f>
        <v>0.73652299209972028</v>
      </c>
      <c r="E67">
        <f t="shared" ref="E67:E118" si="12">EXP(C67)/(1+EXP(C67))</f>
        <v>0.67623506290571744</v>
      </c>
      <c r="I67">
        <f t="shared" ref="I67:I119" si="13">IF(B67=1,E67,1-E67)</f>
        <v>0.32376493709428256</v>
      </c>
      <c r="J67">
        <f t="shared" ref="J67:J119" si="14">LN(I67)</f>
        <v>-1.1277375292897447</v>
      </c>
      <c r="K67">
        <f t="shared" ref="K67:K119" si="15">IF(E67&gt;$O$11,1,0)</f>
        <v>1</v>
      </c>
      <c r="L67">
        <f t="shared" ref="L67:L119" si="16">IF(B67=K67,1,0)</f>
        <v>0</v>
      </c>
      <c r="U67">
        <f t="shared" ref="U67:U119" si="17">IF(AND(B67=1,K67=1),1,0)</f>
        <v>0</v>
      </c>
      <c r="V67">
        <f t="shared" ref="V67:V118" si="18">IF(AND(B67=0,K67=0),1,0)</f>
        <v>0</v>
      </c>
      <c r="W67">
        <f t="shared" ref="W67:W119" si="19">IF(AND(B67=0,K67=1),1,0)</f>
        <v>1</v>
      </c>
      <c r="X67">
        <f t="shared" ref="X67:X119" si="20">IF(AND(B67=1,K67=0),1,0)</f>
        <v>0</v>
      </c>
    </row>
    <row r="68" spans="1:24" x14ac:dyDescent="0.3">
      <c r="A68">
        <v>650</v>
      </c>
      <c r="B68">
        <v>0</v>
      </c>
      <c r="C68">
        <f t="shared" si="11"/>
        <v>0.38245209378072365</v>
      </c>
      <c r="E68">
        <f t="shared" si="12"/>
        <v>0.59446438173776539</v>
      </c>
      <c r="I68">
        <f t="shared" si="13"/>
        <v>0.40553561826223461</v>
      </c>
      <c r="J68">
        <f t="shared" si="14"/>
        <v>-0.90254657139951822</v>
      </c>
      <c r="K68">
        <f t="shared" si="15"/>
        <v>1</v>
      </c>
      <c r="L68">
        <f t="shared" si="16"/>
        <v>0</v>
      </c>
      <c r="U68">
        <f t="shared" si="17"/>
        <v>0</v>
      </c>
      <c r="V68">
        <f t="shared" si="18"/>
        <v>0</v>
      </c>
      <c r="W68">
        <f t="shared" si="19"/>
        <v>1</v>
      </c>
      <c r="X68">
        <f t="shared" si="20"/>
        <v>0</v>
      </c>
    </row>
    <row r="69" spans="1:24" x14ac:dyDescent="0.3">
      <c r="A69">
        <v>420</v>
      </c>
      <c r="B69">
        <v>0</v>
      </c>
      <c r="C69">
        <f t="shared" si="11"/>
        <v>-0.43191097235296949</v>
      </c>
      <c r="E69">
        <f t="shared" si="12"/>
        <v>0.39367010145970188</v>
      </c>
      <c r="I69">
        <f t="shared" si="13"/>
        <v>0.60632989854029806</v>
      </c>
      <c r="J69">
        <f t="shared" si="14"/>
        <v>-0.50033105400749134</v>
      </c>
      <c r="K69">
        <f t="shared" si="15"/>
        <v>0</v>
      </c>
      <c r="L69">
        <f t="shared" si="16"/>
        <v>1</v>
      </c>
      <c r="U69">
        <f t="shared" si="17"/>
        <v>0</v>
      </c>
      <c r="V69">
        <f t="shared" si="18"/>
        <v>1</v>
      </c>
      <c r="W69">
        <f t="shared" si="19"/>
        <v>0</v>
      </c>
      <c r="X69">
        <f t="shared" si="20"/>
        <v>0</v>
      </c>
    </row>
    <row r="70" spans="1:24" x14ac:dyDescent="0.3">
      <c r="A70">
        <v>350</v>
      </c>
      <c r="B70">
        <v>0</v>
      </c>
      <c r="C70">
        <f t="shared" si="11"/>
        <v>-0.67976060117626713</v>
      </c>
      <c r="E70">
        <f t="shared" si="12"/>
        <v>0.3363147360269606</v>
      </c>
      <c r="I70">
        <f t="shared" si="13"/>
        <v>0.6636852639730394</v>
      </c>
      <c r="J70">
        <f t="shared" si="14"/>
        <v>-0.40994724191983722</v>
      </c>
      <c r="K70">
        <f t="shared" si="15"/>
        <v>0</v>
      </c>
      <c r="L70">
        <f t="shared" si="16"/>
        <v>1</v>
      </c>
      <c r="U70">
        <f t="shared" si="17"/>
        <v>0</v>
      </c>
      <c r="V70">
        <f t="shared" si="18"/>
        <v>1</v>
      </c>
      <c r="W70">
        <f t="shared" si="19"/>
        <v>0</v>
      </c>
      <c r="X70">
        <f t="shared" si="20"/>
        <v>0</v>
      </c>
    </row>
    <row r="71" spans="1:24" x14ac:dyDescent="0.3">
      <c r="A71">
        <v>450</v>
      </c>
      <c r="B71">
        <v>0</v>
      </c>
      <c r="C71">
        <f t="shared" si="11"/>
        <v>-0.32568970285727028</v>
      </c>
      <c r="E71">
        <f t="shared" si="12"/>
        <v>0.41928975294670834</v>
      </c>
      <c r="I71">
        <f t="shared" si="13"/>
        <v>0.58071024705329166</v>
      </c>
      <c r="J71">
        <f t="shared" si="14"/>
        <v>-0.54350336072350125</v>
      </c>
      <c r="K71">
        <f t="shared" si="15"/>
        <v>0</v>
      </c>
      <c r="L71">
        <f t="shared" si="16"/>
        <v>1</v>
      </c>
      <c r="U71">
        <f t="shared" si="17"/>
        <v>0</v>
      </c>
      <c r="V71">
        <f t="shared" si="18"/>
        <v>1</v>
      </c>
      <c r="W71">
        <f t="shared" si="19"/>
        <v>0</v>
      </c>
      <c r="X71">
        <f t="shared" si="20"/>
        <v>0</v>
      </c>
    </row>
    <row r="72" spans="1:24" x14ac:dyDescent="0.3">
      <c r="A72">
        <v>490</v>
      </c>
      <c r="B72">
        <v>0</v>
      </c>
      <c r="C72">
        <f t="shared" si="11"/>
        <v>-0.18406134352967163</v>
      </c>
      <c r="E72">
        <f t="shared" si="12"/>
        <v>0.45411413668015466</v>
      </c>
      <c r="I72">
        <f t="shared" si="13"/>
        <v>0.54588586331984534</v>
      </c>
      <c r="J72">
        <f t="shared" si="14"/>
        <v>-0.60534536662820471</v>
      </c>
      <c r="K72">
        <f t="shared" si="15"/>
        <v>0</v>
      </c>
      <c r="L72">
        <f t="shared" si="16"/>
        <v>1</v>
      </c>
      <c r="U72">
        <f t="shared" si="17"/>
        <v>0</v>
      </c>
      <c r="V72">
        <f t="shared" si="18"/>
        <v>1</v>
      </c>
      <c r="W72">
        <f t="shared" si="19"/>
        <v>0</v>
      </c>
      <c r="X72">
        <f t="shared" si="20"/>
        <v>0</v>
      </c>
    </row>
    <row r="73" spans="1:24" x14ac:dyDescent="0.3">
      <c r="A73">
        <v>410</v>
      </c>
      <c r="B73">
        <v>0</v>
      </c>
      <c r="C73">
        <f t="shared" si="11"/>
        <v>-0.46731806218486915</v>
      </c>
      <c r="E73">
        <f t="shared" si="12"/>
        <v>0.38525121843521487</v>
      </c>
      <c r="I73">
        <f t="shared" si="13"/>
        <v>0.61474878156478518</v>
      </c>
      <c r="J73">
        <f t="shared" si="14"/>
        <v>-0.48654157988896207</v>
      </c>
      <c r="K73">
        <f t="shared" si="15"/>
        <v>0</v>
      </c>
      <c r="L73">
        <f t="shared" si="16"/>
        <v>1</v>
      </c>
      <c r="U73">
        <f t="shared" si="17"/>
        <v>0</v>
      </c>
      <c r="V73">
        <f t="shared" si="18"/>
        <v>1</v>
      </c>
      <c r="W73">
        <f t="shared" si="19"/>
        <v>0</v>
      </c>
      <c r="X73">
        <f t="shared" si="20"/>
        <v>0</v>
      </c>
    </row>
    <row r="74" spans="1:24" x14ac:dyDescent="0.3">
      <c r="A74">
        <v>820</v>
      </c>
      <c r="B74">
        <v>0</v>
      </c>
      <c r="C74">
        <f t="shared" si="11"/>
        <v>0.98437262092301814</v>
      </c>
      <c r="E74">
        <f t="shared" si="12"/>
        <v>0.72797497778378129</v>
      </c>
      <c r="I74">
        <f t="shared" si="13"/>
        <v>0.27202502221621871</v>
      </c>
      <c r="J74">
        <f t="shared" si="14"/>
        <v>-1.3018612234752964</v>
      </c>
      <c r="K74">
        <f t="shared" si="15"/>
        <v>1</v>
      </c>
      <c r="L74">
        <f t="shared" si="16"/>
        <v>0</v>
      </c>
      <c r="U74">
        <f t="shared" si="17"/>
        <v>0</v>
      </c>
      <c r="V74">
        <f t="shared" si="18"/>
        <v>0</v>
      </c>
      <c r="W74">
        <f t="shared" si="19"/>
        <v>1</v>
      </c>
      <c r="X74">
        <f t="shared" si="20"/>
        <v>0</v>
      </c>
    </row>
    <row r="75" spans="1:24" x14ac:dyDescent="0.3">
      <c r="A75">
        <v>610</v>
      </c>
      <c r="B75">
        <v>0</v>
      </c>
      <c r="C75">
        <f t="shared" si="11"/>
        <v>0.24082373445312455</v>
      </c>
      <c r="E75">
        <f t="shared" si="12"/>
        <v>0.559916635678123</v>
      </c>
      <c r="I75">
        <f t="shared" si="13"/>
        <v>0.440083364321877</v>
      </c>
      <c r="J75">
        <f t="shared" si="14"/>
        <v>-0.82079110564803459</v>
      </c>
      <c r="K75">
        <f t="shared" si="15"/>
        <v>1</v>
      </c>
      <c r="L75">
        <f t="shared" si="16"/>
        <v>0</v>
      </c>
      <c r="U75">
        <f t="shared" si="17"/>
        <v>0</v>
      </c>
      <c r="V75">
        <f t="shared" si="18"/>
        <v>0</v>
      </c>
      <c r="W75">
        <f t="shared" si="19"/>
        <v>1</v>
      </c>
      <c r="X75">
        <f t="shared" si="20"/>
        <v>0</v>
      </c>
    </row>
    <row r="76" spans="1:24" x14ac:dyDescent="0.3">
      <c r="A76">
        <v>320</v>
      </c>
      <c r="B76">
        <v>0</v>
      </c>
      <c r="C76">
        <f t="shared" si="11"/>
        <v>-0.78598187067196634</v>
      </c>
      <c r="E76">
        <f t="shared" si="12"/>
        <v>0.31303209018881639</v>
      </c>
      <c r="I76">
        <f t="shared" si="13"/>
        <v>0.68696790981118361</v>
      </c>
      <c r="J76">
        <f t="shared" si="14"/>
        <v>-0.37546769846039307</v>
      </c>
      <c r="K76">
        <f t="shared" si="15"/>
        <v>0</v>
      </c>
      <c r="L76">
        <f t="shared" si="16"/>
        <v>1</v>
      </c>
      <c r="U76">
        <f t="shared" si="17"/>
        <v>0</v>
      </c>
      <c r="V76">
        <f t="shared" si="18"/>
        <v>1</v>
      </c>
      <c r="W76">
        <f t="shared" si="19"/>
        <v>0</v>
      </c>
      <c r="X76">
        <f t="shared" si="20"/>
        <v>0</v>
      </c>
    </row>
    <row r="77" spans="1:24" x14ac:dyDescent="0.3">
      <c r="A77">
        <v>520</v>
      </c>
      <c r="B77">
        <v>0</v>
      </c>
      <c r="C77">
        <f t="shared" si="11"/>
        <v>-7.7840074033972417E-2</v>
      </c>
      <c r="E77">
        <f t="shared" si="12"/>
        <v>0.48054980135436987</v>
      </c>
      <c r="I77">
        <f t="shared" si="13"/>
        <v>0.51945019864563013</v>
      </c>
      <c r="J77">
        <f t="shared" si="14"/>
        <v>-0.65498433705036463</v>
      </c>
      <c r="K77">
        <f t="shared" si="15"/>
        <v>0</v>
      </c>
      <c r="L77">
        <f t="shared" si="16"/>
        <v>1</v>
      </c>
      <c r="U77">
        <f t="shared" si="17"/>
        <v>0</v>
      </c>
      <c r="V77">
        <f t="shared" si="18"/>
        <v>1</v>
      </c>
      <c r="W77">
        <f t="shared" si="19"/>
        <v>0</v>
      </c>
      <c r="X77">
        <f t="shared" si="20"/>
        <v>0</v>
      </c>
    </row>
    <row r="78" spans="1:24" x14ac:dyDescent="0.3">
      <c r="A78">
        <v>780</v>
      </c>
      <c r="B78">
        <v>0</v>
      </c>
      <c r="C78">
        <f t="shared" si="11"/>
        <v>0.84274426159541949</v>
      </c>
      <c r="E78">
        <f t="shared" si="12"/>
        <v>0.69904287423423306</v>
      </c>
      <c r="I78">
        <f t="shared" si="13"/>
        <v>0.30095712576576694</v>
      </c>
      <c r="J78">
        <f t="shared" si="14"/>
        <v>-1.200787463695093</v>
      </c>
      <c r="K78">
        <f t="shared" si="15"/>
        <v>1</v>
      </c>
      <c r="L78">
        <f t="shared" si="16"/>
        <v>0</v>
      </c>
      <c r="U78">
        <f t="shared" si="17"/>
        <v>0</v>
      </c>
      <c r="V78">
        <f t="shared" si="18"/>
        <v>0</v>
      </c>
      <c r="W78">
        <f t="shared" si="19"/>
        <v>1</v>
      </c>
      <c r="X78">
        <f t="shared" si="20"/>
        <v>0</v>
      </c>
    </row>
    <row r="79" spans="1:24" x14ac:dyDescent="0.3">
      <c r="A79">
        <v>340</v>
      </c>
      <c r="B79">
        <v>0</v>
      </c>
      <c r="C79">
        <f t="shared" si="11"/>
        <v>-0.71516769100816702</v>
      </c>
      <c r="E79">
        <f t="shared" si="12"/>
        <v>0.32845797654586173</v>
      </c>
      <c r="I79">
        <f t="shared" si="13"/>
        <v>0.67154202345413827</v>
      </c>
      <c r="J79">
        <f t="shared" si="14"/>
        <v>-0.39817868351140107</v>
      </c>
      <c r="K79">
        <f t="shared" si="15"/>
        <v>0</v>
      </c>
      <c r="L79">
        <f t="shared" si="16"/>
        <v>1</v>
      </c>
      <c r="U79">
        <f t="shared" si="17"/>
        <v>0</v>
      </c>
      <c r="V79">
        <f t="shared" si="18"/>
        <v>1</v>
      </c>
      <c r="W79">
        <f t="shared" si="19"/>
        <v>0</v>
      </c>
      <c r="X79">
        <f t="shared" si="20"/>
        <v>0</v>
      </c>
    </row>
    <row r="80" spans="1:24" x14ac:dyDescent="0.3">
      <c r="A80">
        <v>550</v>
      </c>
      <c r="B80">
        <v>0</v>
      </c>
      <c r="C80">
        <f t="shared" si="11"/>
        <v>2.8381195461726572E-2</v>
      </c>
      <c r="E80">
        <f t="shared" si="12"/>
        <v>0.50709482263643402</v>
      </c>
      <c r="I80">
        <f t="shared" si="13"/>
        <v>0.49290517736356598</v>
      </c>
      <c r="J80">
        <f t="shared" si="14"/>
        <v>-0.70743846144371025</v>
      </c>
      <c r="K80">
        <f t="shared" si="15"/>
        <v>1</v>
      </c>
      <c r="L80">
        <f t="shared" si="16"/>
        <v>0</v>
      </c>
      <c r="U80">
        <f t="shared" si="17"/>
        <v>0</v>
      </c>
      <c r="V80">
        <f t="shared" si="18"/>
        <v>0</v>
      </c>
      <c r="W80">
        <f t="shared" si="19"/>
        <v>1</v>
      </c>
      <c r="X80">
        <f t="shared" si="20"/>
        <v>0</v>
      </c>
    </row>
    <row r="81" spans="1:24" x14ac:dyDescent="0.3">
      <c r="A81">
        <v>480</v>
      </c>
      <c r="B81">
        <v>0</v>
      </c>
      <c r="C81">
        <f t="shared" si="11"/>
        <v>-0.21946843336157129</v>
      </c>
      <c r="E81">
        <f t="shared" si="12"/>
        <v>0.44535206526626125</v>
      </c>
      <c r="I81">
        <f t="shared" si="13"/>
        <v>0.55464793473373875</v>
      </c>
      <c r="J81">
        <f t="shared" si="14"/>
        <v>-0.58942171835305546</v>
      </c>
      <c r="K81">
        <f t="shared" si="15"/>
        <v>0</v>
      </c>
      <c r="L81">
        <f t="shared" si="16"/>
        <v>1</v>
      </c>
      <c r="U81">
        <f t="shared" si="17"/>
        <v>0</v>
      </c>
      <c r="V81">
        <f t="shared" si="18"/>
        <v>1</v>
      </c>
      <c r="W81">
        <f t="shared" si="19"/>
        <v>0</v>
      </c>
      <c r="X81">
        <f t="shared" si="20"/>
        <v>0</v>
      </c>
    </row>
    <row r="82" spans="1:24" x14ac:dyDescent="0.3">
      <c r="A82">
        <v>510</v>
      </c>
      <c r="B82">
        <v>0</v>
      </c>
      <c r="C82">
        <f t="shared" si="11"/>
        <v>-0.11324716386587208</v>
      </c>
      <c r="E82">
        <f t="shared" si="12"/>
        <v>0.47171842831627681</v>
      </c>
      <c r="I82">
        <f t="shared" si="13"/>
        <v>0.52828157168372325</v>
      </c>
      <c r="J82">
        <f t="shared" si="14"/>
        <v>-0.63812585771494323</v>
      </c>
      <c r="K82">
        <f t="shared" si="15"/>
        <v>0</v>
      </c>
      <c r="L82">
        <f t="shared" si="16"/>
        <v>1</v>
      </c>
      <c r="U82">
        <f t="shared" si="17"/>
        <v>0</v>
      </c>
      <c r="V82">
        <f t="shared" si="18"/>
        <v>1</v>
      </c>
      <c r="W82">
        <f t="shared" si="19"/>
        <v>0</v>
      </c>
      <c r="X82">
        <f t="shared" si="20"/>
        <v>0</v>
      </c>
    </row>
    <row r="83" spans="1:24" x14ac:dyDescent="0.3">
      <c r="A83">
        <v>510</v>
      </c>
      <c r="B83">
        <v>0</v>
      </c>
      <c r="C83">
        <f t="shared" si="11"/>
        <v>-0.11324716386587208</v>
      </c>
      <c r="E83">
        <f t="shared" si="12"/>
        <v>0.47171842831627681</v>
      </c>
      <c r="I83">
        <f t="shared" si="13"/>
        <v>0.52828157168372325</v>
      </c>
      <c r="J83">
        <f t="shared" si="14"/>
        <v>-0.63812585771494323</v>
      </c>
      <c r="K83">
        <f t="shared" si="15"/>
        <v>0</v>
      </c>
      <c r="L83">
        <f t="shared" si="16"/>
        <v>1</v>
      </c>
      <c r="U83">
        <f t="shared" si="17"/>
        <v>0</v>
      </c>
      <c r="V83">
        <f t="shared" si="18"/>
        <v>1</v>
      </c>
      <c r="W83">
        <f t="shared" si="19"/>
        <v>0</v>
      </c>
      <c r="X83">
        <f t="shared" si="20"/>
        <v>0</v>
      </c>
    </row>
    <row r="84" spans="1:24" x14ac:dyDescent="0.3">
      <c r="A84">
        <v>240</v>
      </c>
      <c r="B84">
        <v>0</v>
      </c>
      <c r="C84">
        <f t="shared" si="11"/>
        <v>-1.0692385893271639</v>
      </c>
      <c r="E84">
        <f t="shared" si="12"/>
        <v>0.2555479103938047</v>
      </c>
      <c r="I84">
        <f t="shared" si="13"/>
        <v>0.74445208960619524</v>
      </c>
      <c r="J84">
        <f t="shared" si="14"/>
        <v>-0.29510678137176893</v>
      </c>
      <c r="K84">
        <f t="shared" si="15"/>
        <v>0</v>
      </c>
      <c r="L84">
        <f t="shared" si="16"/>
        <v>1</v>
      </c>
      <c r="U84">
        <f t="shared" si="17"/>
        <v>0</v>
      </c>
      <c r="V84">
        <f t="shared" si="18"/>
        <v>1</v>
      </c>
      <c r="W84">
        <f t="shared" si="19"/>
        <v>0</v>
      </c>
      <c r="X84">
        <f t="shared" si="20"/>
        <v>0</v>
      </c>
    </row>
    <row r="85" spans="1:24" x14ac:dyDescent="0.3">
      <c r="A85">
        <v>670</v>
      </c>
      <c r="B85">
        <v>0</v>
      </c>
      <c r="C85">
        <f t="shared" si="11"/>
        <v>0.45326627344452297</v>
      </c>
      <c r="E85">
        <f t="shared" si="12"/>
        <v>0.61141553849662911</v>
      </c>
      <c r="I85">
        <f t="shared" si="13"/>
        <v>0.38858446150337089</v>
      </c>
      <c r="J85">
        <f t="shared" si="14"/>
        <v>-0.94524472867620679</v>
      </c>
      <c r="K85">
        <f t="shared" si="15"/>
        <v>1</v>
      </c>
      <c r="L85">
        <f t="shared" si="16"/>
        <v>0</v>
      </c>
      <c r="U85">
        <f t="shared" si="17"/>
        <v>0</v>
      </c>
      <c r="V85">
        <f t="shared" si="18"/>
        <v>0</v>
      </c>
      <c r="W85">
        <f t="shared" si="19"/>
        <v>1</v>
      </c>
      <c r="X85">
        <f t="shared" si="20"/>
        <v>0</v>
      </c>
    </row>
    <row r="86" spans="1:24" x14ac:dyDescent="0.3">
      <c r="A86">
        <v>380</v>
      </c>
      <c r="B86">
        <v>0</v>
      </c>
      <c r="C86">
        <f t="shared" si="11"/>
        <v>-0.57353933168056814</v>
      </c>
      <c r="E86">
        <f t="shared" si="12"/>
        <v>0.36042054428794756</v>
      </c>
      <c r="I86">
        <f t="shared" si="13"/>
        <v>0.63957945571205244</v>
      </c>
      <c r="J86">
        <f t="shared" si="14"/>
        <v>-0.44694441906345933</v>
      </c>
      <c r="K86">
        <f t="shared" si="15"/>
        <v>0</v>
      </c>
      <c r="L86">
        <f t="shared" si="16"/>
        <v>1</v>
      </c>
      <c r="U86">
        <f t="shared" si="17"/>
        <v>0</v>
      </c>
      <c r="V86">
        <f t="shared" si="18"/>
        <v>1</v>
      </c>
      <c r="W86">
        <f t="shared" si="19"/>
        <v>0</v>
      </c>
      <c r="X86">
        <f t="shared" si="20"/>
        <v>0</v>
      </c>
    </row>
    <row r="87" spans="1:24" x14ac:dyDescent="0.3">
      <c r="A87">
        <v>420</v>
      </c>
      <c r="B87">
        <v>0</v>
      </c>
      <c r="C87">
        <f t="shared" si="11"/>
        <v>-0.43191097235296949</v>
      </c>
      <c r="E87">
        <f t="shared" si="12"/>
        <v>0.39367010145970188</v>
      </c>
      <c r="I87">
        <f t="shared" si="13"/>
        <v>0.60632989854029806</v>
      </c>
      <c r="J87">
        <f t="shared" si="14"/>
        <v>-0.50033105400749134</v>
      </c>
      <c r="K87">
        <f t="shared" si="15"/>
        <v>0</v>
      </c>
      <c r="L87">
        <f t="shared" si="16"/>
        <v>1</v>
      </c>
      <c r="U87">
        <f t="shared" si="17"/>
        <v>0</v>
      </c>
      <c r="V87">
        <f t="shared" si="18"/>
        <v>1</v>
      </c>
      <c r="W87">
        <f t="shared" si="19"/>
        <v>0</v>
      </c>
      <c r="X87">
        <f t="shared" si="20"/>
        <v>0</v>
      </c>
    </row>
    <row r="88" spans="1:24" x14ac:dyDescent="0.3">
      <c r="A88">
        <v>540</v>
      </c>
      <c r="B88">
        <v>0</v>
      </c>
      <c r="C88">
        <f t="shared" si="11"/>
        <v>-7.0258943701730914E-3</v>
      </c>
      <c r="E88">
        <f t="shared" si="12"/>
        <v>0.49824353363284957</v>
      </c>
      <c r="I88">
        <f t="shared" si="13"/>
        <v>0.50175646636715043</v>
      </c>
      <c r="J88">
        <f t="shared" si="14"/>
        <v>-0.68964040376113001</v>
      </c>
      <c r="K88">
        <f t="shared" si="15"/>
        <v>0</v>
      </c>
      <c r="L88">
        <f t="shared" si="16"/>
        <v>1</v>
      </c>
      <c r="U88">
        <f t="shared" si="17"/>
        <v>0</v>
      </c>
      <c r="V88">
        <f t="shared" si="18"/>
        <v>1</v>
      </c>
      <c r="W88">
        <f t="shared" si="19"/>
        <v>0</v>
      </c>
      <c r="X88">
        <f t="shared" si="20"/>
        <v>0</v>
      </c>
    </row>
    <row r="89" spans="1:24" x14ac:dyDescent="0.3">
      <c r="A89">
        <v>350</v>
      </c>
      <c r="B89">
        <v>0</v>
      </c>
      <c r="C89">
        <f t="shared" si="11"/>
        <v>-0.67976060117626713</v>
      </c>
      <c r="E89">
        <f t="shared" si="12"/>
        <v>0.3363147360269606</v>
      </c>
      <c r="I89">
        <f t="shared" si="13"/>
        <v>0.6636852639730394</v>
      </c>
      <c r="J89">
        <f t="shared" si="14"/>
        <v>-0.40994724191983722</v>
      </c>
      <c r="K89">
        <f t="shared" si="15"/>
        <v>0</v>
      </c>
      <c r="L89">
        <f t="shared" si="16"/>
        <v>1</v>
      </c>
      <c r="U89">
        <f t="shared" si="17"/>
        <v>0</v>
      </c>
      <c r="V89">
        <f t="shared" si="18"/>
        <v>1</v>
      </c>
      <c r="W89">
        <f t="shared" si="19"/>
        <v>0</v>
      </c>
      <c r="X89">
        <f t="shared" si="20"/>
        <v>0</v>
      </c>
    </row>
    <row r="90" spans="1:24" x14ac:dyDescent="0.3">
      <c r="A90">
        <v>370</v>
      </c>
      <c r="B90">
        <v>0</v>
      </c>
      <c r="C90">
        <f t="shared" si="11"/>
        <v>-0.60894642151246781</v>
      </c>
      <c r="E90">
        <f t="shared" si="12"/>
        <v>0.35229957085980079</v>
      </c>
      <c r="I90">
        <f t="shared" si="13"/>
        <v>0.64770042914019921</v>
      </c>
      <c r="J90">
        <f t="shared" si="14"/>
        <v>-0.43432699023335053</v>
      </c>
      <c r="K90">
        <f t="shared" si="15"/>
        <v>0</v>
      </c>
      <c r="L90">
        <f t="shared" si="16"/>
        <v>1</v>
      </c>
      <c r="U90">
        <f t="shared" si="17"/>
        <v>0</v>
      </c>
      <c r="V90">
        <f t="shared" si="18"/>
        <v>1</v>
      </c>
      <c r="W90">
        <f t="shared" si="19"/>
        <v>0</v>
      </c>
      <c r="X90">
        <f t="shared" si="20"/>
        <v>0</v>
      </c>
    </row>
    <row r="91" spans="1:24" x14ac:dyDescent="0.3">
      <c r="A91">
        <v>460</v>
      </c>
      <c r="B91">
        <v>0</v>
      </c>
      <c r="C91">
        <f t="shared" si="11"/>
        <v>-0.29028261302537062</v>
      </c>
      <c r="E91">
        <f t="shared" si="12"/>
        <v>0.4279346801289014</v>
      </c>
      <c r="I91">
        <f t="shared" si="13"/>
        <v>0.57206531987109854</v>
      </c>
      <c r="J91">
        <f t="shared" si="14"/>
        <v>-0.55850209854331434</v>
      </c>
      <c r="K91">
        <f t="shared" si="15"/>
        <v>0</v>
      </c>
      <c r="L91">
        <f t="shared" si="16"/>
        <v>1</v>
      </c>
      <c r="U91">
        <f t="shared" si="17"/>
        <v>0</v>
      </c>
      <c r="V91">
        <f t="shared" si="18"/>
        <v>1</v>
      </c>
      <c r="W91">
        <f t="shared" si="19"/>
        <v>0</v>
      </c>
      <c r="X91">
        <f t="shared" si="20"/>
        <v>0</v>
      </c>
    </row>
    <row r="92" spans="1:24" x14ac:dyDescent="0.3">
      <c r="A92">
        <v>510</v>
      </c>
      <c r="B92">
        <v>0</v>
      </c>
      <c r="C92">
        <f t="shared" si="11"/>
        <v>-0.11324716386587208</v>
      </c>
      <c r="E92">
        <f t="shared" si="12"/>
        <v>0.47171842831627681</v>
      </c>
      <c r="I92">
        <f t="shared" si="13"/>
        <v>0.52828157168372325</v>
      </c>
      <c r="J92">
        <f t="shared" si="14"/>
        <v>-0.63812585771494323</v>
      </c>
      <c r="K92">
        <f t="shared" si="15"/>
        <v>0</v>
      </c>
      <c r="L92">
        <f t="shared" si="16"/>
        <v>1</v>
      </c>
      <c r="U92">
        <f t="shared" si="17"/>
        <v>0</v>
      </c>
      <c r="V92">
        <f t="shared" si="18"/>
        <v>1</v>
      </c>
      <c r="W92">
        <f t="shared" si="19"/>
        <v>0</v>
      </c>
      <c r="X92">
        <f t="shared" si="20"/>
        <v>0</v>
      </c>
    </row>
    <row r="93" spans="1:24" x14ac:dyDescent="0.3">
      <c r="A93">
        <v>400</v>
      </c>
      <c r="B93">
        <v>0</v>
      </c>
      <c r="C93">
        <f t="shared" si="11"/>
        <v>-0.50272515201676882</v>
      </c>
      <c r="E93">
        <f t="shared" si="12"/>
        <v>0.37690046200409572</v>
      </c>
      <c r="I93">
        <f t="shared" si="13"/>
        <v>0.62309953799590434</v>
      </c>
      <c r="J93">
        <f t="shared" si="14"/>
        <v>-0.47304900089282886</v>
      </c>
      <c r="K93">
        <f t="shared" si="15"/>
        <v>0</v>
      </c>
      <c r="L93">
        <f t="shared" si="16"/>
        <v>1</v>
      </c>
      <c r="U93">
        <f t="shared" si="17"/>
        <v>0</v>
      </c>
      <c r="V93">
        <f t="shared" si="18"/>
        <v>1</v>
      </c>
      <c r="W93">
        <f t="shared" si="19"/>
        <v>0</v>
      </c>
      <c r="X93">
        <f t="shared" si="20"/>
        <v>0</v>
      </c>
    </row>
    <row r="94" spans="1:24" x14ac:dyDescent="0.3">
      <c r="A94">
        <v>190</v>
      </c>
      <c r="B94">
        <v>0</v>
      </c>
      <c r="C94">
        <f t="shared" si="11"/>
        <v>-1.2462740384866624</v>
      </c>
      <c r="E94">
        <f t="shared" si="12"/>
        <v>0.22334578694166091</v>
      </c>
      <c r="I94">
        <f t="shared" si="13"/>
        <v>0.77665421305833915</v>
      </c>
      <c r="J94">
        <f t="shared" si="14"/>
        <v>-0.25276005590789119</v>
      </c>
      <c r="K94">
        <f t="shared" si="15"/>
        <v>0</v>
      </c>
      <c r="L94">
        <f t="shared" si="16"/>
        <v>1</v>
      </c>
      <c r="U94">
        <f t="shared" si="17"/>
        <v>0</v>
      </c>
      <c r="V94">
        <f t="shared" si="18"/>
        <v>1</v>
      </c>
      <c r="W94">
        <f t="shared" si="19"/>
        <v>0</v>
      </c>
      <c r="X94">
        <f t="shared" si="20"/>
        <v>0</v>
      </c>
    </row>
    <row r="95" spans="1:24" x14ac:dyDescent="0.3">
      <c r="A95">
        <v>360</v>
      </c>
      <c r="B95">
        <v>0</v>
      </c>
      <c r="C95">
        <f t="shared" si="11"/>
        <v>-0.64435351134436747</v>
      </c>
      <c r="E95">
        <f t="shared" si="12"/>
        <v>0.34426308633173064</v>
      </c>
      <c r="I95">
        <f t="shared" si="13"/>
        <v>0.65573691366826936</v>
      </c>
      <c r="J95">
        <f t="shared" si="14"/>
        <v>-0.42199561671599217</v>
      </c>
      <c r="K95">
        <f t="shared" si="15"/>
        <v>0</v>
      </c>
      <c r="L95">
        <f t="shared" si="16"/>
        <v>1</v>
      </c>
      <c r="U95">
        <f t="shared" si="17"/>
        <v>0</v>
      </c>
      <c r="V95">
        <f t="shared" si="18"/>
        <v>1</v>
      </c>
      <c r="W95">
        <f t="shared" si="19"/>
        <v>0</v>
      </c>
      <c r="X95">
        <f t="shared" si="20"/>
        <v>0</v>
      </c>
    </row>
    <row r="96" spans="1:24" x14ac:dyDescent="0.3">
      <c r="A96">
        <v>550</v>
      </c>
      <c r="B96">
        <v>0</v>
      </c>
      <c r="C96">
        <f t="shared" si="11"/>
        <v>2.8381195461726572E-2</v>
      </c>
      <c r="E96">
        <f t="shared" si="12"/>
        <v>0.50709482263643402</v>
      </c>
      <c r="I96">
        <f t="shared" si="13"/>
        <v>0.49290517736356598</v>
      </c>
      <c r="J96">
        <f t="shared" si="14"/>
        <v>-0.70743846144371025</v>
      </c>
      <c r="K96">
        <f t="shared" si="15"/>
        <v>1</v>
      </c>
      <c r="L96">
        <f t="shared" si="16"/>
        <v>0</v>
      </c>
      <c r="U96">
        <f t="shared" si="17"/>
        <v>0</v>
      </c>
      <c r="V96">
        <f t="shared" si="18"/>
        <v>0</v>
      </c>
      <c r="W96">
        <f t="shared" si="19"/>
        <v>1</v>
      </c>
      <c r="X96">
        <f t="shared" si="20"/>
        <v>0</v>
      </c>
    </row>
    <row r="97" spans="1:24" x14ac:dyDescent="0.3">
      <c r="A97">
        <v>640</v>
      </c>
      <c r="B97">
        <v>0</v>
      </c>
      <c r="C97">
        <f t="shared" si="11"/>
        <v>0.34704500394882376</v>
      </c>
      <c r="E97">
        <f t="shared" si="12"/>
        <v>0.58590081713570397</v>
      </c>
      <c r="I97">
        <f t="shared" si="13"/>
        <v>0.41409918286429603</v>
      </c>
      <c r="J97">
        <f t="shared" si="14"/>
        <v>-0.88164976171366349</v>
      </c>
      <c r="K97">
        <f t="shared" si="15"/>
        <v>1</v>
      </c>
      <c r="L97">
        <f t="shared" si="16"/>
        <v>0</v>
      </c>
      <c r="U97">
        <f t="shared" si="17"/>
        <v>0</v>
      </c>
      <c r="V97">
        <f t="shared" si="18"/>
        <v>0</v>
      </c>
      <c r="W97">
        <f t="shared" si="19"/>
        <v>1</v>
      </c>
      <c r="X97">
        <f t="shared" si="20"/>
        <v>0</v>
      </c>
    </row>
    <row r="98" spans="1:24" x14ac:dyDescent="0.3">
      <c r="A98">
        <v>820</v>
      </c>
      <c r="B98">
        <v>0</v>
      </c>
      <c r="C98">
        <f t="shared" si="11"/>
        <v>0.98437262092301814</v>
      </c>
      <c r="E98">
        <f t="shared" si="12"/>
        <v>0.72797497778378129</v>
      </c>
      <c r="I98">
        <f t="shared" si="13"/>
        <v>0.27202502221621871</v>
      </c>
      <c r="J98">
        <f t="shared" si="14"/>
        <v>-1.3018612234752964</v>
      </c>
      <c r="K98">
        <f t="shared" si="15"/>
        <v>1</v>
      </c>
      <c r="L98">
        <f t="shared" si="16"/>
        <v>0</v>
      </c>
      <c r="U98">
        <f t="shared" si="17"/>
        <v>0</v>
      </c>
      <c r="V98">
        <f t="shared" si="18"/>
        <v>0</v>
      </c>
      <c r="W98">
        <f t="shared" si="19"/>
        <v>1</v>
      </c>
      <c r="X98">
        <f t="shared" si="20"/>
        <v>0</v>
      </c>
    </row>
    <row r="99" spans="1:24" x14ac:dyDescent="0.3">
      <c r="A99">
        <v>490</v>
      </c>
      <c r="B99">
        <v>0</v>
      </c>
      <c r="C99">
        <f t="shared" si="11"/>
        <v>-0.18406134352967163</v>
      </c>
      <c r="E99">
        <f t="shared" si="12"/>
        <v>0.45411413668015466</v>
      </c>
      <c r="I99">
        <f t="shared" si="13"/>
        <v>0.54588586331984534</v>
      </c>
      <c r="J99">
        <f t="shared" si="14"/>
        <v>-0.60534536662820471</v>
      </c>
      <c r="K99">
        <f t="shared" si="15"/>
        <v>0</v>
      </c>
      <c r="L99">
        <f t="shared" si="16"/>
        <v>1</v>
      </c>
      <c r="U99">
        <f t="shared" si="17"/>
        <v>0</v>
      </c>
      <c r="V99">
        <f t="shared" si="18"/>
        <v>1</v>
      </c>
      <c r="W99">
        <f t="shared" si="19"/>
        <v>0</v>
      </c>
      <c r="X99">
        <f t="shared" si="20"/>
        <v>0</v>
      </c>
    </row>
    <row r="100" spans="1:24" x14ac:dyDescent="0.3">
      <c r="A100">
        <v>700</v>
      </c>
      <c r="B100">
        <v>0</v>
      </c>
      <c r="C100">
        <f t="shared" si="11"/>
        <v>0.55948754294022218</v>
      </c>
      <c r="E100">
        <f t="shared" si="12"/>
        <v>0.6363339593168712</v>
      </c>
      <c r="I100">
        <f t="shared" si="13"/>
        <v>0.3636660406831288</v>
      </c>
      <c r="J100">
        <f t="shared" si="14"/>
        <v>-1.0115193031299439</v>
      </c>
      <c r="K100">
        <f t="shared" si="15"/>
        <v>1</v>
      </c>
      <c r="L100">
        <f t="shared" si="16"/>
        <v>0</v>
      </c>
      <c r="U100">
        <f t="shared" si="17"/>
        <v>0</v>
      </c>
      <c r="V100">
        <f t="shared" si="18"/>
        <v>0</v>
      </c>
      <c r="W100">
        <f t="shared" si="19"/>
        <v>1</v>
      </c>
      <c r="X100">
        <f t="shared" si="20"/>
        <v>0</v>
      </c>
    </row>
    <row r="101" spans="1:24" x14ac:dyDescent="0.3">
      <c r="A101">
        <v>580</v>
      </c>
      <c r="B101">
        <v>0</v>
      </c>
      <c r="C101">
        <f t="shared" si="11"/>
        <v>0.13460246495742578</v>
      </c>
      <c r="E101">
        <f t="shared" si="12"/>
        <v>0.53359990179356864</v>
      </c>
      <c r="I101">
        <f t="shared" si="13"/>
        <v>0.46640009820643136</v>
      </c>
      <c r="J101">
        <f t="shared" si="14"/>
        <v>-0.76271143338320213</v>
      </c>
      <c r="K101">
        <f t="shared" si="15"/>
        <v>1</v>
      </c>
      <c r="L101">
        <f t="shared" si="16"/>
        <v>0</v>
      </c>
      <c r="U101">
        <f t="shared" si="17"/>
        <v>0</v>
      </c>
      <c r="V101">
        <f t="shared" si="18"/>
        <v>0</v>
      </c>
      <c r="W101">
        <f t="shared" si="19"/>
        <v>1</v>
      </c>
      <c r="X101">
        <f t="shared" si="20"/>
        <v>0</v>
      </c>
    </row>
    <row r="102" spans="1:24" x14ac:dyDescent="0.3">
      <c r="A102">
        <v>700</v>
      </c>
      <c r="B102">
        <v>0</v>
      </c>
      <c r="C102">
        <f t="shared" si="11"/>
        <v>0.55948754294022218</v>
      </c>
      <c r="E102">
        <f t="shared" si="12"/>
        <v>0.6363339593168712</v>
      </c>
      <c r="I102">
        <f t="shared" si="13"/>
        <v>0.3636660406831288</v>
      </c>
      <c r="J102">
        <f t="shared" si="14"/>
        <v>-1.0115193031299439</v>
      </c>
      <c r="K102">
        <f t="shared" si="15"/>
        <v>1</v>
      </c>
      <c r="L102">
        <f t="shared" si="16"/>
        <v>0</v>
      </c>
      <c r="U102">
        <f t="shared" si="17"/>
        <v>0</v>
      </c>
      <c r="V102">
        <f t="shared" si="18"/>
        <v>0</v>
      </c>
      <c r="W102">
        <f t="shared" si="19"/>
        <v>1</v>
      </c>
      <c r="X102">
        <f t="shared" si="20"/>
        <v>0</v>
      </c>
    </row>
    <row r="103" spans="1:24" x14ac:dyDescent="0.3">
      <c r="A103">
        <v>620</v>
      </c>
      <c r="B103">
        <v>0</v>
      </c>
      <c r="C103">
        <f t="shared" si="11"/>
        <v>0.27623082428502443</v>
      </c>
      <c r="E103">
        <f t="shared" si="12"/>
        <v>0.56862191910142712</v>
      </c>
      <c r="I103">
        <f t="shared" si="13"/>
        <v>0.43137808089857288</v>
      </c>
      <c r="J103">
        <f t="shared" si="14"/>
        <v>-0.8407703555469983</v>
      </c>
      <c r="K103">
        <f t="shared" si="15"/>
        <v>1</v>
      </c>
      <c r="L103">
        <f t="shared" si="16"/>
        <v>0</v>
      </c>
      <c r="U103">
        <f t="shared" si="17"/>
        <v>0</v>
      </c>
      <c r="V103">
        <f t="shared" si="18"/>
        <v>0</v>
      </c>
      <c r="W103">
        <f t="shared" si="19"/>
        <v>1</v>
      </c>
      <c r="X103">
        <f t="shared" si="20"/>
        <v>0</v>
      </c>
    </row>
    <row r="104" spans="1:24" x14ac:dyDescent="0.3">
      <c r="A104">
        <v>780</v>
      </c>
      <c r="B104">
        <v>0</v>
      </c>
      <c r="C104">
        <f t="shared" si="11"/>
        <v>0.84274426159541949</v>
      </c>
      <c r="E104">
        <f t="shared" si="12"/>
        <v>0.69904287423423306</v>
      </c>
      <c r="I104">
        <f t="shared" si="13"/>
        <v>0.30095712576576694</v>
      </c>
      <c r="J104">
        <f t="shared" si="14"/>
        <v>-1.200787463695093</v>
      </c>
      <c r="K104">
        <f t="shared" si="15"/>
        <v>1</v>
      </c>
      <c r="L104">
        <f t="shared" si="16"/>
        <v>0</v>
      </c>
      <c r="U104">
        <f t="shared" si="17"/>
        <v>0</v>
      </c>
      <c r="V104">
        <f t="shared" si="18"/>
        <v>0</v>
      </c>
      <c r="W104">
        <f t="shared" si="19"/>
        <v>1</v>
      </c>
      <c r="X104">
        <f t="shared" si="20"/>
        <v>0</v>
      </c>
    </row>
    <row r="105" spans="1:24" x14ac:dyDescent="0.3">
      <c r="A105">
        <v>760</v>
      </c>
      <c r="B105">
        <v>0</v>
      </c>
      <c r="C105">
        <f t="shared" si="11"/>
        <v>0.77193008193162016</v>
      </c>
      <c r="E105">
        <f t="shared" si="12"/>
        <v>0.68393826125172175</v>
      </c>
      <c r="I105">
        <f t="shared" si="13"/>
        <v>0.31606173874827825</v>
      </c>
      <c r="J105">
        <f t="shared" si="14"/>
        <v>-1.1518177086928976</v>
      </c>
      <c r="K105">
        <f t="shared" si="15"/>
        <v>1</v>
      </c>
      <c r="L105">
        <f t="shared" si="16"/>
        <v>0</v>
      </c>
      <c r="U105">
        <f t="shared" si="17"/>
        <v>0</v>
      </c>
      <c r="V105">
        <f t="shared" si="18"/>
        <v>0</v>
      </c>
      <c r="W105">
        <f t="shared" si="19"/>
        <v>1</v>
      </c>
      <c r="X105">
        <f t="shared" si="20"/>
        <v>0</v>
      </c>
    </row>
    <row r="106" spans="1:24" x14ac:dyDescent="0.3">
      <c r="A106">
        <v>470</v>
      </c>
      <c r="B106">
        <v>0</v>
      </c>
      <c r="C106">
        <f t="shared" si="11"/>
        <v>-0.25487552319347095</v>
      </c>
      <c r="E106">
        <f t="shared" si="12"/>
        <v>0.4366238327319546</v>
      </c>
      <c r="I106">
        <f t="shared" si="13"/>
        <v>0.5633761672680454</v>
      </c>
      <c r="J106">
        <f t="shared" si="14"/>
        <v>-0.57380772605326624</v>
      </c>
      <c r="K106">
        <f t="shared" si="15"/>
        <v>0</v>
      </c>
      <c r="L106">
        <f t="shared" si="16"/>
        <v>1</v>
      </c>
      <c r="U106">
        <f t="shared" si="17"/>
        <v>0</v>
      </c>
      <c r="V106">
        <f t="shared" si="18"/>
        <v>1</v>
      </c>
      <c r="W106">
        <f t="shared" si="19"/>
        <v>0</v>
      </c>
      <c r="X106">
        <f t="shared" si="20"/>
        <v>0</v>
      </c>
    </row>
    <row r="107" spans="1:24" x14ac:dyDescent="0.3">
      <c r="A107">
        <v>620</v>
      </c>
      <c r="B107">
        <v>0</v>
      </c>
      <c r="C107">
        <f t="shared" si="11"/>
        <v>0.27623082428502443</v>
      </c>
      <c r="E107">
        <f t="shared" si="12"/>
        <v>0.56862191910142712</v>
      </c>
      <c r="I107">
        <f t="shared" si="13"/>
        <v>0.43137808089857288</v>
      </c>
      <c r="J107">
        <f t="shared" si="14"/>
        <v>-0.8407703555469983</v>
      </c>
      <c r="K107">
        <f t="shared" si="15"/>
        <v>1</v>
      </c>
      <c r="L107">
        <f t="shared" si="16"/>
        <v>0</v>
      </c>
      <c r="U107">
        <f t="shared" si="17"/>
        <v>0</v>
      </c>
      <c r="V107">
        <f t="shared" si="18"/>
        <v>0</v>
      </c>
      <c r="W107">
        <f t="shared" si="19"/>
        <v>1</v>
      </c>
      <c r="X107">
        <f t="shared" si="20"/>
        <v>0</v>
      </c>
    </row>
    <row r="108" spans="1:24" x14ac:dyDescent="0.3">
      <c r="A108">
        <v>620</v>
      </c>
      <c r="B108">
        <v>0</v>
      </c>
      <c r="C108">
        <f t="shared" si="11"/>
        <v>0.27623082428502443</v>
      </c>
      <c r="E108">
        <f t="shared" si="12"/>
        <v>0.56862191910142712</v>
      </c>
      <c r="I108">
        <f t="shared" si="13"/>
        <v>0.43137808089857288</v>
      </c>
      <c r="J108">
        <f t="shared" si="14"/>
        <v>-0.8407703555469983</v>
      </c>
      <c r="K108">
        <f t="shared" si="15"/>
        <v>1</v>
      </c>
      <c r="L108">
        <f t="shared" si="16"/>
        <v>0</v>
      </c>
      <c r="U108">
        <f t="shared" si="17"/>
        <v>0</v>
      </c>
      <c r="V108">
        <f t="shared" si="18"/>
        <v>0</v>
      </c>
      <c r="W108">
        <f t="shared" si="19"/>
        <v>1</v>
      </c>
      <c r="X108">
        <f t="shared" si="20"/>
        <v>0</v>
      </c>
    </row>
    <row r="109" spans="1:24" x14ac:dyDescent="0.3">
      <c r="A109">
        <v>510</v>
      </c>
      <c r="B109">
        <v>0</v>
      </c>
      <c r="C109">
        <f t="shared" si="11"/>
        <v>-0.11324716386587208</v>
      </c>
      <c r="E109">
        <f t="shared" si="12"/>
        <v>0.47171842831627681</v>
      </c>
      <c r="I109">
        <f t="shared" si="13"/>
        <v>0.52828157168372325</v>
      </c>
      <c r="J109">
        <f t="shared" si="14"/>
        <v>-0.63812585771494323</v>
      </c>
      <c r="K109">
        <f t="shared" si="15"/>
        <v>0</v>
      </c>
      <c r="L109">
        <f t="shared" si="16"/>
        <v>1</v>
      </c>
      <c r="U109">
        <f t="shared" si="17"/>
        <v>0</v>
      </c>
      <c r="V109">
        <f t="shared" si="18"/>
        <v>1</v>
      </c>
      <c r="W109">
        <f t="shared" si="19"/>
        <v>0</v>
      </c>
      <c r="X109">
        <f t="shared" si="20"/>
        <v>0</v>
      </c>
    </row>
    <row r="110" spans="1:24" x14ac:dyDescent="0.3">
      <c r="A110">
        <v>330</v>
      </c>
      <c r="B110">
        <v>0</v>
      </c>
      <c r="C110">
        <f t="shared" si="11"/>
        <v>-0.75057478084006668</v>
      </c>
      <c r="E110">
        <f t="shared" si="12"/>
        <v>0.32069607185763532</v>
      </c>
      <c r="I110">
        <f t="shared" si="13"/>
        <v>0.67930392814236473</v>
      </c>
      <c r="J110">
        <f t="shared" si="14"/>
        <v>-0.38668664016894194</v>
      </c>
      <c r="K110">
        <f t="shared" si="15"/>
        <v>0</v>
      </c>
      <c r="L110">
        <f t="shared" si="16"/>
        <v>1</v>
      </c>
      <c r="U110">
        <f t="shared" si="17"/>
        <v>0</v>
      </c>
      <c r="V110">
        <f t="shared" si="18"/>
        <v>1</v>
      </c>
      <c r="W110">
        <f t="shared" si="19"/>
        <v>0</v>
      </c>
      <c r="X110">
        <f t="shared" si="20"/>
        <v>0</v>
      </c>
    </row>
    <row r="111" spans="1:24" x14ac:dyDescent="0.3">
      <c r="A111">
        <v>730</v>
      </c>
      <c r="B111">
        <v>0</v>
      </c>
      <c r="C111">
        <f t="shared" si="11"/>
        <v>0.66570881243592095</v>
      </c>
      <c r="E111">
        <f t="shared" si="12"/>
        <v>0.66054162561156426</v>
      </c>
      <c r="I111">
        <f t="shared" si="13"/>
        <v>0.33945837438843574</v>
      </c>
      <c r="J111">
        <f t="shared" si="14"/>
        <v>-1.0804039480764682</v>
      </c>
      <c r="K111">
        <f t="shared" si="15"/>
        <v>1</v>
      </c>
      <c r="L111">
        <f t="shared" si="16"/>
        <v>0</v>
      </c>
      <c r="U111">
        <f t="shared" si="17"/>
        <v>0</v>
      </c>
      <c r="V111">
        <f t="shared" si="18"/>
        <v>0</v>
      </c>
      <c r="W111">
        <f t="shared" si="19"/>
        <v>1</v>
      </c>
      <c r="X111">
        <f t="shared" si="20"/>
        <v>0</v>
      </c>
    </row>
    <row r="112" spans="1:24" x14ac:dyDescent="0.3">
      <c r="A112">
        <v>150</v>
      </c>
      <c r="B112">
        <v>0</v>
      </c>
      <c r="C112">
        <f t="shared" si="11"/>
        <v>-1.3879023978142611</v>
      </c>
      <c r="E112">
        <f t="shared" si="12"/>
        <v>0.19974283824197739</v>
      </c>
      <c r="I112">
        <f t="shared" si="13"/>
        <v>0.80025716175802264</v>
      </c>
      <c r="J112">
        <f t="shared" si="14"/>
        <v>-0.22282215077136971</v>
      </c>
      <c r="K112">
        <f t="shared" si="15"/>
        <v>0</v>
      </c>
      <c r="L112">
        <f t="shared" si="16"/>
        <v>1</v>
      </c>
      <c r="U112">
        <f t="shared" si="17"/>
        <v>0</v>
      </c>
      <c r="V112">
        <f t="shared" si="18"/>
        <v>1</v>
      </c>
      <c r="W112">
        <f t="shared" si="19"/>
        <v>0</v>
      </c>
      <c r="X112">
        <f t="shared" si="20"/>
        <v>0</v>
      </c>
    </row>
    <row r="113" spans="1:24" x14ac:dyDescent="0.3">
      <c r="A113">
        <v>560</v>
      </c>
      <c r="B113">
        <v>0</v>
      </c>
      <c r="C113">
        <f t="shared" si="11"/>
        <v>6.3788285293626235E-2</v>
      </c>
      <c r="E113">
        <f t="shared" si="12"/>
        <v>0.51594166620924409</v>
      </c>
      <c r="I113">
        <f t="shared" si="13"/>
        <v>0.48405833379075591</v>
      </c>
      <c r="J113">
        <f t="shared" si="14"/>
        <v>-0.72554985516691672</v>
      </c>
      <c r="K113">
        <f t="shared" si="15"/>
        <v>1</v>
      </c>
      <c r="L113">
        <f t="shared" si="16"/>
        <v>0</v>
      </c>
      <c r="U113">
        <f t="shared" si="17"/>
        <v>0</v>
      </c>
      <c r="V113">
        <f t="shared" si="18"/>
        <v>0</v>
      </c>
      <c r="W113">
        <f t="shared" si="19"/>
        <v>1</v>
      </c>
      <c r="X113">
        <f t="shared" si="20"/>
        <v>0</v>
      </c>
    </row>
    <row r="114" spans="1:24" x14ac:dyDescent="0.3">
      <c r="A114">
        <v>640</v>
      </c>
      <c r="B114">
        <v>0</v>
      </c>
      <c r="C114">
        <f t="shared" si="11"/>
        <v>0.34704500394882376</v>
      </c>
      <c r="E114">
        <f t="shared" si="12"/>
        <v>0.58590081713570397</v>
      </c>
      <c r="I114">
        <f t="shared" si="13"/>
        <v>0.41409918286429603</v>
      </c>
      <c r="J114">
        <f t="shared" si="14"/>
        <v>-0.88164976171366349</v>
      </c>
      <c r="K114">
        <f t="shared" si="15"/>
        <v>1</v>
      </c>
      <c r="L114">
        <f t="shared" si="16"/>
        <v>0</v>
      </c>
      <c r="U114">
        <f t="shared" si="17"/>
        <v>0</v>
      </c>
      <c r="V114">
        <f t="shared" si="18"/>
        <v>0</v>
      </c>
      <c r="W114">
        <f t="shared" si="19"/>
        <v>1</v>
      </c>
      <c r="X114">
        <f t="shared" si="20"/>
        <v>0</v>
      </c>
    </row>
    <row r="115" spans="1:24" x14ac:dyDescent="0.3">
      <c r="A115">
        <v>470</v>
      </c>
      <c r="B115">
        <v>0</v>
      </c>
      <c r="C115">
        <f t="shared" si="11"/>
        <v>-0.25487552319347095</v>
      </c>
      <c r="E115">
        <f t="shared" si="12"/>
        <v>0.4366238327319546</v>
      </c>
      <c r="I115">
        <f t="shared" si="13"/>
        <v>0.5633761672680454</v>
      </c>
      <c r="J115">
        <f t="shared" si="14"/>
        <v>-0.57380772605326624</v>
      </c>
      <c r="K115">
        <f t="shared" si="15"/>
        <v>0</v>
      </c>
      <c r="L115">
        <f t="shared" si="16"/>
        <v>1</v>
      </c>
      <c r="U115">
        <f t="shared" si="17"/>
        <v>0</v>
      </c>
      <c r="V115">
        <f t="shared" si="18"/>
        <v>1</v>
      </c>
      <c r="W115">
        <f t="shared" si="19"/>
        <v>0</v>
      </c>
      <c r="X115">
        <f t="shared" si="20"/>
        <v>0</v>
      </c>
    </row>
    <row r="116" spans="1:24" x14ac:dyDescent="0.3">
      <c r="A116">
        <v>640</v>
      </c>
      <c r="B116">
        <v>0</v>
      </c>
      <c r="C116">
        <f t="shared" si="11"/>
        <v>0.34704500394882376</v>
      </c>
      <c r="E116">
        <f t="shared" si="12"/>
        <v>0.58590081713570397</v>
      </c>
      <c r="I116">
        <f t="shared" si="13"/>
        <v>0.41409918286429603</v>
      </c>
      <c r="J116">
        <f t="shared" si="14"/>
        <v>-0.88164976171366349</v>
      </c>
      <c r="K116">
        <f t="shared" si="15"/>
        <v>1</v>
      </c>
      <c r="L116">
        <f t="shared" si="16"/>
        <v>0</v>
      </c>
      <c r="U116">
        <f t="shared" si="17"/>
        <v>0</v>
      </c>
      <c r="V116">
        <f t="shared" si="18"/>
        <v>0</v>
      </c>
      <c r="W116">
        <f t="shared" si="19"/>
        <v>1</v>
      </c>
      <c r="X116">
        <f t="shared" si="20"/>
        <v>0</v>
      </c>
    </row>
    <row r="117" spans="1:24" x14ac:dyDescent="0.3">
      <c r="A117">
        <v>340</v>
      </c>
      <c r="B117">
        <v>0</v>
      </c>
      <c r="C117">
        <f t="shared" si="11"/>
        <v>-0.71516769100816702</v>
      </c>
      <c r="E117">
        <f t="shared" si="12"/>
        <v>0.32845797654586173</v>
      </c>
      <c r="I117">
        <f t="shared" si="13"/>
        <v>0.67154202345413827</v>
      </c>
      <c r="J117">
        <f t="shared" si="14"/>
        <v>-0.39817868351140107</v>
      </c>
      <c r="K117">
        <f t="shared" si="15"/>
        <v>0</v>
      </c>
      <c r="L117">
        <f t="shared" si="16"/>
        <v>1</v>
      </c>
      <c r="U117">
        <f t="shared" si="17"/>
        <v>0</v>
      </c>
      <c r="V117">
        <f t="shared" si="18"/>
        <v>1</v>
      </c>
      <c r="W117">
        <f t="shared" si="19"/>
        <v>0</v>
      </c>
      <c r="X117">
        <f t="shared" si="20"/>
        <v>0</v>
      </c>
    </row>
    <row r="118" spans="1:24" x14ac:dyDescent="0.3">
      <c r="A118">
        <v>750</v>
      </c>
      <c r="B118">
        <v>0</v>
      </c>
      <c r="C118">
        <f t="shared" si="11"/>
        <v>0.73652299209972028</v>
      </c>
      <c r="E118">
        <f t="shared" si="12"/>
        <v>0.67623506290571744</v>
      </c>
      <c r="I118">
        <f t="shared" si="13"/>
        <v>0.32376493709428256</v>
      </c>
      <c r="J118">
        <f t="shared" si="14"/>
        <v>-1.1277375292897447</v>
      </c>
      <c r="K118">
        <f t="shared" si="15"/>
        <v>1</v>
      </c>
      <c r="L118">
        <f t="shared" si="16"/>
        <v>0</v>
      </c>
      <c r="U118">
        <f t="shared" si="17"/>
        <v>0</v>
      </c>
      <c r="V118">
        <f t="shared" si="18"/>
        <v>0</v>
      </c>
      <c r="W118">
        <f t="shared" si="19"/>
        <v>1</v>
      </c>
      <c r="X118">
        <f t="shared" si="20"/>
        <v>0</v>
      </c>
    </row>
    <row r="119" spans="1:24" x14ac:dyDescent="0.3">
      <c r="A119">
        <v>520</v>
      </c>
      <c r="B119">
        <v>0</v>
      </c>
      <c r="C119">
        <f t="shared" si="11"/>
        <v>-7.7840074033972417E-2</v>
      </c>
      <c r="E119">
        <f>EXP(C119)/(1+EXP(C119))</f>
        <v>0.48054980135436987</v>
      </c>
      <c r="I119">
        <f t="shared" si="13"/>
        <v>0.51945019864563013</v>
      </c>
      <c r="J119">
        <f t="shared" si="14"/>
        <v>-0.65498433705036463</v>
      </c>
      <c r="K119">
        <f t="shared" si="15"/>
        <v>0</v>
      </c>
      <c r="L119">
        <f t="shared" si="16"/>
        <v>1</v>
      </c>
      <c r="U119">
        <f t="shared" si="17"/>
        <v>0</v>
      </c>
      <c r="V119">
        <f>IF(AND(B119=0,K119=0),1,0)</f>
        <v>1</v>
      </c>
      <c r="W119">
        <f t="shared" si="19"/>
        <v>0</v>
      </c>
      <c r="X119">
        <f t="shared" si="2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85A-1734-4FE3-B495-878DB19B955E}">
  <dimension ref="A1:I13"/>
  <sheetViews>
    <sheetView workbookViewId="0">
      <selection activeCell="N17" sqref="N17"/>
    </sheetView>
  </sheetViews>
  <sheetFormatPr defaultRowHeight="14.4" x14ac:dyDescent="0.3"/>
  <sheetData>
    <row r="1" spans="1:9" x14ac:dyDescent="0.3">
      <c r="A1" t="s">
        <v>36</v>
      </c>
    </row>
    <row r="2" spans="1:9" x14ac:dyDescent="0.3">
      <c r="A2" t="s">
        <v>43</v>
      </c>
      <c r="D2">
        <v>740</v>
      </c>
    </row>
    <row r="5" spans="1:9" x14ac:dyDescent="0.3">
      <c r="A5" t="s">
        <v>37</v>
      </c>
    </row>
    <row r="6" spans="1:9" x14ac:dyDescent="0.3">
      <c r="A6" t="s">
        <v>38</v>
      </c>
      <c r="D6">
        <f>Cibil!G5+Cibil!G6*deployment!D2</f>
        <v>0.70111590226782083</v>
      </c>
    </row>
    <row r="9" spans="1:9" x14ac:dyDescent="0.3">
      <c r="A9" t="s">
        <v>39</v>
      </c>
      <c r="D9">
        <f>EXP(D6)/(1+EXP(D6))</f>
        <v>0.66843513561516221</v>
      </c>
      <c r="H9" t="s">
        <v>42</v>
      </c>
      <c r="I9" t="s">
        <v>41</v>
      </c>
    </row>
    <row r="13" spans="1:9" x14ac:dyDescent="0.3">
      <c r="A13" t="s">
        <v>40</v>
      </c>
      <c r="D1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Cibil</vt:lpstr>
      <vt:lpstr>deployment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stephy celestina</cp:lastModifiedBy>
  <dcterms:created xsi:type="dcterms:W3CDTF">2025-02-02T04:39:42Z</dcterms:created>
  <dcterms:modified xsi:type="dcterms:W3CDTF">2025-02-02T08:30:37Z</dcterms:modified>
</cp:coreProperties>
</file>