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idades de VentaSeguimiento" sheetId="1" r:id="rId3"/>
    <sheet state="visible" name="Marketing" sheetId="2" r:id="rId4"/>
    <sheet state="visible" name="Comercial" sheetId="3" r:id="rId5"/>
    <sheet state="visible" name="Variables" sheetId="4" r:id="rId6"/>
  </sheets>
  <definedNames>
    <definedName hidden="1" localSheetId="0" name="_xlnm._FilterDatabase">'Actividades de VentaSeguimiento'!$C$1:$M$4</definedName>
  </definedNames>
  <calcPr/>
</workbook>
</file>

<file path=xl/sharedStrings.xml><?xml version="1.0" encoding="utf-8"?>
<sst xmlns="http://schemas.openxmlformats.org/spreadsheetml/2006/main" count="85" uniqueCount="62">
  <si>
    <t>Data</t>
  </si>
  <si>
    <t>Origem</t>
  </si>
  <si>
    <t>Vendedor</t>
  </si>
  <si>
    <t>Cliente</t>
  </si>
  <si>
    <t>Celular</t>
  </si>
  <si>
    <t>E-mail</t>
  </si>
  <si>
    <t>Outros dados de contato</t>
  </si>
  <si>
    <t>Estado</t>
  </si>
  <si>
    <t>Histórico</t>
  </si>
  <si>
    <t>Data próxima atividade</t>
  </si>
  <si>
    <t>Proxima atividade</t>
  </si>
  <si>
    <t>Forma de contato?</t>
  </si>
  <si>
    <t>Contatado</t>
  </si>
  <si>
    <t>Site</t>
  </si>
  <si>
    <t>Pedro Morales</t>
  </si>
  <si>
    <t>Angela Vargas</t>
  </si>
  <si>
    <t>angela@gmail.com</t>
  </si>
  <si>
    <t>tel2: 213321321, email esposo: jorge@google.com</t>
  </si>
  <si>
    <t>Tibio</t>
  </si>
  <si>
    <t>4/7: falei pelo whatsapp, tem interesse enviei cotação.  4/7: Tenho interesse num carro 5 portas, quero comprar essa semana</t>
  </si>
  <si>
    <t>Enviar Cotação</t>
  </si>
  <si>
    <t>Whatsapp</t>
  </si>
  <si>
    <t>Si</t>
  </si>
  <si>
    <t>Google</t>
  </si>
  <si>
    <t>Diego Real</t>
  </si>
  <si>
    <t>Diego@gmail.com</t>
  </si>
  <si>
    <t>tel2: 2421321321, email trabajo: diego@trabajo.com</t>
  </si>
  <si>
    <t>Frio</t>
  </si>
  <si>
    <t>6/7 Enviei Whatsapp, ela está procurando um carro para ela.</t>
  </si>
  <si>
    <t>No</t>
  </si>
  <si>
    <t>Complete essa fila para testar</t>
  </si>
  <si>
    <t>Se gostou da planilha-----&gt;&gt;&gt; Clique em Arquivo &gt; Fazer uma copia. Você pode copiar a planilha e fazer ajuses a medida, logo depois elimine essa casa.</t>
  </si>
  <si>
    <t>Complete os canais onde entram os leads na concessionária.</t>
  </si>
  <si>
    <t>Complete os dados dos clientes entrantes, vendas, quantidade de contatados e descartados.</t>
  </si>
  <si>
    <t>Olhanda na conversão e % de contatados você saberá a efetividade de cada canal</t>
  </si>
  <si>
    <t>Canal</t>
  </si>
  <si>
    <t>Clientes</t>
  </si>
  <si>
    <t>Vendas</t>
  </si>
  <si>
    <t>Conversão</t>
  </si>
  <si>
    <t>Contatados</t>
  </si>
  <si>
    <t>% contatado</t>
  </si>
  <si>
    <t>Descartados</t>
  </si>
  <si>
    <t>Facebook</t>
  </si>
  <si>
    <t>Montado</t>
  </si>
  <si>
    <t>Mercadolivre</t>
  </si>
  <si>
    <t>Showroom</t>
  </si>
  <si>
    <t>Total</t>
  </si>
  <si>
    <t>Peformance por Vendedor</t>
  </si>
  <si>
    <t>Contatados com Sucesso</t>
  </si>
  <si>
    <t>% contatados</t>
  </si>
  <si>
    <t>Andres Gonzales</t>
  </si>
  <si>
    <t>Tipo de seguimiento</t>
  </si>
  <si>
    <t>Tipo de contacto</t>
  </si>
  <si>
    <t>Origen</t>
  </si>
  <si>
    <t>Seguimento</t>
  </si>
  <si>
    <t>Comprou</t>
  </si>
  <si>
    <t>Visita Showroom</t>
  </si>
  <si>
    <t>Quente</t>
  </si>
  <si>
    <t>Morno</t>
  </si>
  <si>
    <t>Teléfone</t>
  </si>
  <si>
    <t>Descartado</t>
  </si>
  <si>
    <t>Novo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</si>
</sst>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0">
    <font>
      <sz val="10.0"/>
      <color rgb="FF000000"/>
      <name val="Arial"/>
    </font>
    <font>
      <b/>
      <color rgb="FFFFFFFF"/>
    </font>
    <font>
      <sz val="9.0"/>
    </font>
    <font>
      <b/>
      <sz val="9.0"/>
    </font>
    <font>
      <sz val="12.0"/>
      <color rgb="FFF3F3F3"/>
    </font>
    <font/>
    <font>
      <name val="Roboto"/>
    </font>
    <font>
      <b/>
      <color rgb="FFFFFFFF"/>
      <name val="Roboto"/>
    </font>
    <font>
      <b/>
      <sz val="14.0"/>
      <name val="Roboto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00BCD4"/>
        <bgColor rgb="FF00BCD4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</fills>
  <borders count="4">
    <border/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2" fillId="0" fontId="2" numFmtId="164" xfId="0" applyAlignment="1" applyBorder="1" applyFont="1" applyNumberFormat="1">
      <alignment readingOrder="0" shrinkToFit="0" vertical="center" wrapText="1"/>
    </xf>
    <xf borderId="2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readingOrder="0" shrinkToFit="0" vertical="center" wrapText="1"/>
    </xf>
    <xf borderId="2" fillId="3" fontId="2" numFmtId="0" xfId="0" applyAlignment="1" applyBorder="1" applyFill="1" applyFont="1">
      <alignment shrinkToFit="0" vertical="center" wrapText="1"/>
    </xf>
    <xf borderId="2" fillId="3" fontId="2" numFmtId="0" xfId="0" applyAlignment="1" applyBorder="1" applyFont="1">
      <alignment readingOrder="0" vertical="center"/>
    </xf>
    <xf borderId="2" fillId="3" fontId="2" numFmtId="0" xfId="0" applyAlignment="1" applyBorder="1" applyFont="1">
      <alignment readingOrder="0" shrinkToFit="0" vertical="center" wrapText="1"/>
    </xf>
    <xf borderId="2" fillId="3" fontId="3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shrinkToFit="0" vertical="center" wrapText="1"/>
    </xf>
    <xf borderId="2" fillId="4" fontId="2" numFmtId="0" xfId="0" applyAlignment="1" applyBorder="1" applyFill="1" applyFont="1">
      <alignment shrinkToFit="0" vertical="center" wrapText="1"/>
    </xf>
    <xf borderId="2" fillId="4" fontId="2" numFmtId="0" xfId="0" applyAlignment="1" applyBorder="1" applyFont="1">
      <alignment readingOrder="0" vertical="center"/>
    </xf>
    <xf borderId="2" fillId="4" fontId="4" numFmtId="0" xfId="0" applyAlignment="1" applyBorder="1" applyFont="1">
      <alignment readingOrder="0" shrinkToFit="0" vertical="center" wrapText="1"/>
    </xf>
    <xf borderId="2" fillId="0" fontId="5" numFmtId="0" xfId="0" applyBorder="1" applyFont="1"/>
    <xf borderId="0" fillId="0" fontId="6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5" fontId="6" numFmtId="0" xfId="0" applyAlignment="1" applyFill="1" applyFont="1">
      <alignment horizontal="center" readingOrder="0" shrinkToFit="0" vertical="center" wrapText="1"/>
    </xf>
    <xf borderId="1" fillId="2" fontId="7" numFmtId="0" xfId="0" applyAlignment="1" applyBorder="1" applyFont="1">
      <alignment readingOrder="0" vertical="center"/>
    </xf>
    <xf borderId="1" fillId="2" fontId="7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6" numFmtId="0" xfId="0" applyAlignment="1" applyBorder="1" applyFont="1">
      <alignment horizontal="center" readingOrder="0" vertical="center"/>
    </xf>
    <xf borderId="2" fillId="0" fontId="6" numFmtId="10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readingOrder="0" vertical="center"/>
    </xf>
    <xf borderId="3" fillId="6" fontId="6" numFmtId="0" xfId="0" applyAlignment="1" applyBorder="1" applyFill="1" applyFont="1">
      <alignment readingOrder="0" vertical="center"/>
    </xf>
    <xf borderId="3" fillId="6" fontId="6" numFmtId="0" xfId="0" applyAlignment="1" applyBorder="1" applyFont="1">
      <alignment horizontal="center" vertical="center"/>
    </xf>
    <xf borderId="3" fillId="6" fontId="6" numFmtId="10" xfId="0" applyAlignment="1" applyBorder="1" applyFont="1" applyNumberFormat="1">
      <alignment horizontal="center" readingOrder="0" vertical="center"/>
    </xf>
    <xf borderId="0" fillId="0" fontId="8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1"/>
    </xf>
    <xf borderId="1" fillId="2" fontId="7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readingOrder="0" vertical="center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11.14"/>
    <col customWidth="1" min="3" max="3" width="14.14"/>
    <col customWidth="1" min="4" max="4" width="11.86"/>
    <col customWidth="1" min="5" max="5" width="16.29"/>
    <col customWidth="1" min="6" max="6" width="12.43"/>
    <col customWidth="1" min="7" max="7" width="20.43"/>
    <col customWidth="1" min="8" max="8" width="11.29"/>
    <col customWidth="1" min="9" max="9" width="62.14"/>
    <col customWidth="1" min="10" max="10" width="23.71"/>
    <col customWidth="1" min="11" max="11" width="18.14"/>
    <col customWidth="1" min="12" max="12" width="30.57"/>
    <col customWidth="1" min="13" max="13" width="13.29"/>
  </cols>
  <sheetData>
    <row r="1" ht="4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75.0" customHeight="1">
      <c r="A2" s="3">
        <v>42920.0</v>
      </c>
      <c r="B2" s="4" t="s">
        <v>13</v>
      </c>
      <c r="C2" s="5" t="s">
        <v>14</v>
      </c>
      <c r="D2" s="5" t="s">
        <v>15</v>
      </c>
      <c r="E2" s="5">
        <v>4.33232322E8</v>
      </c>
      <c r="F2" s="5" t="s">
        <v>16</v>
      </c>
      <c r="G2" s="5" t="s">
        <v>17</v>
      </c>
      <c r="H2" s="5" t="s">
        <v>18</v>
      </c>
      <c r="I2" s="5" t="s">
        <v>19</v>
      </c>
      <c r="J2" s="3">
        <v>42922.0</v>
      </c>
      <c r="K2" s="5" t="s">
        <v>20</v>
      </c>
      <c r="L2" s="5" t="s">
        <v>21</v>
      </c>
      <c r="M2" s="5" t="s">
        <v>22</v>
      </c>
    </row>
    <row r="3" ht="108.0" customHeight="1">
      <c r="A3" s="3">
        <v>42920.0</v>
      </c>
      <c r="B3" s="4" t="s">
        <v>23</v>
      </c>
      <c r="C3" s="5" t="s">
        <v>14</v>
      </c>
      <c r="D3" s="5" t="s">
        <v>24</v>
      </c>
      <c r="E3" s="5">
        <v>1.54282828E8</v>
      </c>
      <c r="F3" s="5" t="s">
        <v>25</v>
      </c>
      <c r="G3" s="5" t="s">
        <v>26</v>
      </c>
      <c r="H3" s="5" t="s">
        <v>27</v>
      </c>
      <c r="I3" s="5" t="s">
        <v>28</v>
      </c>
      <c r="J3" s="3">
        <v>42922.0</v>
      </c>
      <c r="K3" s="5"/>
      <c r="L3" s="5"/>
      <c r="M3" s="5" t="s">
        <v>29</v>
      </c>
    </row>
    <row r="4" ht="24.0" customHeight="1">
      <c r="A4" s="6"/>
      <c r="B4" s="7"/>
      <c r="C4" s="8"/>
      <c r="D4" s="8"/>
      <c r="E4" s="6"/>
      <c r="F4" s="6"/>
      <c r="G4" s="6"/>
      <c r="H4" s="8"/>
      <c r="I4" s="9" t="s">
        <v>30</v>
      </c>
      <c r="J4" s="6"/>
      <c r="K4" s="8"/>
      <c r="L4" s="8"/>
      <c r="M4" s="8"/>
    </row>
    <row r="5" ht="24.0" customHeight="1">
      <c r="A5" s="10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ht="24.0" customHeight="1">
      <c r="A6" s="11"/>
      <c r="B6" s="12"/>
      <c r="C6" s="11"/>
      <c r="D6" s="11"/>
      <c r="E6" s="11"/>
      <c r="F6" s="11"/>
      <c r="G6" s="11"/>
      <c r="H6" s="11"/>
      <c r="I6" s="13" t="s">
        <v>31</v>
      </c>
      <c r="J6" s="14"/>
      <c r="K6" s="11"/>
      <c r="L6" s="11"/>
      <c r="M6" s="11"/>
    </row>
    <row r="7" ht="24.0" customHeight="1">
      <c r="A7" s="10"/>
      <c r="B7" s="4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ht="24.0" customHeight="1">
      <c r="A8" s="10"/>
      <c r="B8" s="4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ht="24.0" customHeight="1">
      <c r="A9" s="10"/>
      <c r="B9" s="4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ht="24.0" customHeight="1">
      <c r="A10" s="10"/>
      <c r="B10" s="4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ht="24.0" customHeight="1">
      <c r="A11" s="10"/>
      <c r="B11" s="4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ht="24.0" customHeight="1">
      <c r="A12" s="10"/>
      <c r="B12" s="4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ht="24.0" customHeight="1">
      <c r="A13" s="10"/>
      <c r="B13" s="4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ht="24.0" customHeight="1">
      <c r="A14" s="10"/>
      <c r="B14" s="4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ht="24.0" customHeight="1">
      <c r="A15" s="10"/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ht="24.0" customHeight="1">
      <c r="A16" s="10"/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ht="24.0" customHeight="1">
      <c r="A17" s="10"/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ht="24.0" customHeight="1">
      <c r="A18" s="10"/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ht="24.0" customHeight="1">
      <c r="A19" s="10"/>
      <c r="B19" s="4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ht="24.0" customHeight="1">
      <c r="A20" s="10"/>
      <c r="B20" s="4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ht="24.0" customHeight="1">
      <c r="A21" s="10"/>
      <c r="B21" s="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ht="24.0" customHeight="1">
      <c r="A22" s="10"/>
      <c r="B22" s="4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4.0" customHeight="1">
      <c r="A23" s="10"/>
      <c r="B23" s="4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ht="24.0" customHeight="1">
      <c r="A24" s="10"/>
      <c r="B24" s="4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ht="24.0" customHeight="1">
      <c r="A25" s="10"/>
      <c r="B25" s="4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ht="24.0" customHeight="1">
      <c r="A26" s="10"/>
      <c r="B26" s="4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ht="24.0" customHeight="1">
      <c r="A27" s="10"/>
      <c r="B27" s="4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ht="24.0" customHeight="1">
      <c r="A28" s="10"/>
      <c r="B28" s="4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ht="24.0" customHeight="1">
      <c r="A29" s="10"/>
      <c r="B29" s="4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ht="24.0" customHeight="1">
      <c r="A30" s="10"/>
      <c r="B30" s="4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ht="24.0" customHeight="1">
      <c r="A31" s="10"/>
      <c r="B31" s="4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ht="24.0" customHeight="1">
      <c r="A32" s="10"/>
      <c r="B32" s="4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ht="24.0" customHeight="1">
      <c r="A33" s="10"/>
      <c r="B33" s="4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ht="24.0" customHeight="1">
      <c r="A34" s="10"/>
      <c r="B34" s="4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ht="24.0" customHeight="1">
      <c r="A35" s="10"/>
      <c r="B35" s="4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ht="24.0" customHeight="1">
      <c r="A36" s="10"/>
      <c r="B36" s="4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ht="24.0" customHeight="1">
      <c r="A37" s="10"/>
      <c r="B37" s="4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ht="24.0" customHeight="1">
      <c r="A38" s="10"/>
      <c r="B38" s="4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ht="24.0" customHeight="1">
      <c r="A39" s="10"/>
      <c r="B39" s="4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ht="24.0" customHeight="1">
      <c r="A40" s="10"/>
      <c r="B40" s="4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ht="24.0" customHeight="1">
      <c r="A41" s="10"/>
      <c r="B41" s="4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ht="24.0" customHeight="1">
      <c r="A42" s="10"/>
      <c r="B42" s="4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ht="24.0" customHeight="1">
      <c r="A43" s="10"/>
      <c r="B43" s="4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ht="24.0" customHeight="1">
      <c r="A44" s="10"/>
      <c r="B44" s="4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ht="24.0" customHeight="1">
      <c r="A45" s="10"/>
      <c r="B45" s="4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ht="24.0" customHeight="1">
      <c r="A46" s="10"/>
      <c r="B46" s="4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ht="24.0" customHeight="1">
      <c r="A47" s="10"/>
      <c r="B47" s="4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ht="24.0" customHeight="1">
      <c r="A48" s="10"/>
      <c r="B48" s="4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ht="24.0" customHeight="1">
      <c r="A49" s="10"/>
      <c r="B49" s="4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ht="24.0" customHeight="1">
      <c r="A50" s="10"/>
      <c r="B50" s="4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ht="24.0" customHeight="1">
      <c r="A51" s="10"/>
      <c r="B51" s="4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ht="24.0" customHeight="1">
      <c r="A52" s="10"/>
      <c r="B52" s="4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ht="24.0" customHeight="1">
      <c r="A53" s="10"/>
      <c r="B53" s="4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ht="24.0" customHeight="1">
      <c r="A54" s="10"/>
      <c r="B54" s="4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ht="24.0" customHeight="1">
      <c r="A55" s="10"/>
      <c r="B55" s="4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ht="24.0" customHeight="1">
      <c r="A56" s="10"/>
      <c r="B56" s="4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ht="24.0" customHeight="1">
      <c r="A57" s="10"/>
      <c r="B57" s="4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ht="24.0" customHeight="1">
      <c r="A58" s="10"/>
      <c r="B58" s="4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ht="24.0" customHeight="1">
      <c r="A59" s="10"/>
      <c r="B59" s="4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 ht="24.0" customHeight="1">
      <c r="A60" s="10"/>
      <c r="B60" s="4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ht="24.0" customHeight="1">
      <c r="A61" s="10"/>
      <c r="B61" s="4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ht="24.0" customHeight="1">
      <c r="A62" s="10"/>
      <c r="B62" s="4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ht="24.0" customHeight="1">
      <c r="A63" s="10"/>
      <c r="B63" s="4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 ht="24.0" customHeight="1">
      <c r="A64" s="10"/>
      <c r="B64" s="4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ht="24.0" customHeight="1">
      <c r="A65" s="10"/>
      <c r="B65" s="4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ht="24.0" customHeight="1">
      <c r="A66" s="10"/>
      <c r="B66" s="4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ht="24.0" customHeight="1">
      <c r="A67" s="10"/>
      <c r="B67" s="4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ht="24.0" customHeight="1">
      <c r="A68" s="10"/>
      <c r="B68" s="4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ht="24.0" customHeight="1">
      <c r="A69" s="10"/>
      <c r="B69" s="4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 ht="24.0" customHeight="1">
      <c r="A70" s="10"/>
      <c r="B70" s="4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ht="24.0" customHeight="1">
      <c r="A71" s="10"/>
      <c r="B71" s="4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ht="24.0" customHeight="1">
      <c r="A72" s="10"/>
      <c r="B72" s="4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ht="24.0" customHeight="1">
      <c r="A73" s="10"/>
      <c r="B73" s="4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ht="24.0" customHeight="1">
      <c r="A74" s="10"/>
      <c r="B74" s="4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ht="24.0" customHeight="1">
      <c r="A75" s="10"/>
      <c r="B75" s="4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ht="24.0" customHeight="1">
      <c r="A76" s="10"/>
      <c r="B76" s="4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ht="24.0" customHeight="1">
      <c r="A77" s="10"/>
      <c r="B77" s="4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ht="24.0" customHeight="1">
      <c r="A78" s="10"/>
      <c r="B78" s="4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ht="24.0" customHeight="1">
      <c r="A79" s="10"/>
      <c r="B79" s="4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ht="24.0" customHeight="1">
      <c r="A80" s="10"/>
      <c r="B80" s="4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ht="24.0" customHeight="1">
      <c r="A81" s="10"/>
      <c r="B81" s="4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ht="24.0" customHeight="1">
      <c r="A82" s="10"/>
      <c r="B82" s="4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ht="24.0" customHeight="1">
      <c r="A83" s="10"/>
      <c r="B83" s="4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ht="24.0" customHeight="1">
      <c r="A84" s="10"/>
      <c r="B84" s="4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ht="24.0" customHeight="1">
      <c r="A85" s="10"/>
      <c r="B85" s="4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ht="24.0" customHeight="1">
      <c r="A86" s="10"/>
      <c r="B86" s="4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ht="24.0" customHeight="1">
      <c r="A87" s="10"/>
      <c r="B87" s="4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 ht="24.0" customHeight="1">
      <c r="A88" s="10"/>
      <c r="B88" s="4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ht="24.0" customHeight="1">
      <c r="A89" s="10"/>
      <c r="B89" s="4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 ht="24.0" customHeight="1">
      <c r="A90" s="10"/>
      <c r="B90" s="4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ht="24.0" customHeight="1">
      <c r="A91" s="10"/>
      <c r="B91" s="4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ht="24.0" customHeight="1">
      <c r="A92" s="10"/>
      <c r="B92" s="4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ht="24.0" customHeight="1">
      <c r="A93" s="10"/>
      <c r="B93" s="4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ht="24.0" customHeight="1">
      <c r="A94" s="10"/>
      <c r="B94" s="4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ht="24.0" customHeight="1">
      <c r="A95" s="10"/>
      <c r="B95" s="4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ht="24.0" customHeight="1">
      <c r="A96" s="10"/>
      <c r="B96" s="4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ht="24.0" customHeight="1">
      <c r="A97" s="10"/>
      <c r="B97" s="4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ht="24.0" customHeight="1">
      <c r="A98" s="10"/>
      <c r="B98" s="4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 ht="24.0" customHeight="1">
      <c r="A99" s="10"/>
      <c r="B99" s="4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ht="24.0" customHeight="1">
      <c r="A100" s="10"/>
      <c r="B100" s="4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ht="24.0" customHeight="1">
      <c r="A101" s="10"/>
      <c r="B101" s="4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ht="24.0" customHeight="1">
      <c r="A102" s="10"/>
      <c r="B102" s="4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 ht="24.0" customHeight="1">
      <c r="A103" s="10"/>
      <c r="B103" s="4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 ht="24.0" customHeight="1">
      <c r="A104" s="10"/>
      <c r="B104" s="4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</row>
    <row r="105" ht="24.0" customHeight="1">
      <c r="A105" s="10"/>
      <c r="B105" s="4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ht="24.0" customHeight="1">
      <c r="A106" s="10"/>
      <c r="B106" s="4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ht="24.0" customHeight="1">
      <c r="A107" s="10"/>
      <c r="B107" s="4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 ht="24.0" customHeight="1">
      <c r="A108" s="10"/>
      <c r="B108" s="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ht="24.0" customHeight="1">
      <c r="A109" s="10"/>
      <c r="B109" s="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ht="24.0" customHeight="1">
      <c r="A110" s="10"/>
      <c r="B110" s="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 ht="24.0" customHeight="1">
      <c r="A111" s="10"/>
      <c r="B111" s="4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 ht="24.0" customHeight="1">
      <c r="A112" s="10"/>
      <c r="B112" s="4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ht="24.0" customHeight="1">
      <c r="A113" s="10"/>
      <c r="B113" s="4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ht="24.0" customHeight="1">
      <c r="A114" s="10"/>
      <c r="B114" s="4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ht="24.0" customHeight="1">
      <c r="A115" s="10"/>
      <c r="B115" s="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ht="24.0" customHeight="1">
      <c r="A116" s="10"/>
      <c r="B116" s="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 ht="24.0" customHeight="1">
      <c r="A117" s="10"/>
      <c r="B117" s="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ht="24.0" customHeight="1">
      <c r="A118" s="10"/>
      <c r="B118" s="4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 ht="24.0" customHeight="1">
      <c r="A119" s="10"/>
      <c r="B119" s="4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</row>
    <row r="120" ht="24.0" customHeight="1">
      <c r="A120" s="10"/>
      <c r="B120" s="4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 ht="24.0" customHeight="1">
      <c r="A121" s="10"/>
      <c r="B121" s="4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 ht="24.0" customHeight="1">
      <c r="A122" s="10"/>
      <c r="B122" s="4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 ht="24.0" customHeight="1">
      <c r="A123" s="10"/>
      <c r="B123" s="4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</row>
    <row r="124" ht="24.0" customHeight="1">
      <c r="A124" s="10"/>
      <c r="B124" s="4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</row>
    <row r="125" ht="24.0" customHeight="1">
      <c r="A125" s="10"/>
      <c r="B125" s="4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</row>
    <row r="126" ht="24.0" customHeight="1">
      <c r="A126" s="10"/>
      <c r="B126" s="4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ht="24.0" customHeight="1">
      <c r="A127" s="10"/>
      <c r="B127" s="4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ht="24.0" customHeight="1">
      <c r="A128" s="10"/>
      <c r="B128" s="4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ht="24.0" customHeight="1">
      <c r="A129" s="10"/>
      <c r="B129" s="4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ht="24.0" customHeight="1">
      <c r="A130" s="10"/>
      <c r="B130" s="4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 ht="24.0" customHeight="1">
      <c r="A131" s="10"/>
      <c r="B131" s="4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ht="24.0" customHeight="1">
      <c r="A132" s="10"/>
      <c r="B132" s="4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 ht="24.0" customHeight="1">
      <c r="A133" s="10"/>
      <c r="B133" s="4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</row>
    <row r="134" ht="24.0" customHeight="1">
      <c r="A134" s="10"/>
      <c r="B134" s="4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</row>
    <row r="135" ht="24.0" customHeight="1">
      <c r="A135" s="10"/>
      <c r="B135" s="4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ht="24.0" customHeight="1">
      <c r="A136" s="10"/>
      <c r="B136" s="4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ht="24.0" customHeight="1">
      <c r="A137" s="10"/>
      <c r="B137" s="4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</row>
    <row r="138" ht="24.0" customHeight="1">
      <c r="A138" s="10"/>
      <c r="B138" s="4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</row>
    <row r="139" ht="24.0" customHeight="1">
      <c r="A139" s="10"/>
      <c r="B139" s="4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</row>
    <row r="140" ht="24.0" customHeight="1">
      <c r="A140" s="10"/>
      <c r="B140" s="4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</row>
    <row r="141" ht="24.0" customHeight="1">
      <c r="A141" s="10"/>
      <c r="B141" s="4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 ht="24.0" customHeight="1">
      <c r="A142" s="10"/>
      <c r="B142" s="4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ht="24.0" customHeight="1">
      <c r="A143" s="10"/>
      <c r="B143" s="4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ht="24.0" customHeight="1">
      <c r="A144" s="10"/>
      <c r="B144" s="4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ht="24.0" customHeight="1">
      <c r="A145" s="10"/>
      <c r="B145" s="4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ht="24.0" customHeight="1">
      <c r="A146" s="10"/>
      <c r="B146" s="4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ht="24.0" customHeight="1">
      <c r="A147" s="10"/>
      <c r="B147" s="4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ht="24.0" customHeight="1">
      <c r="A148" s="10"/>
      <c r="B148" s="4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ht="24.0" customHeight="1">
      <c r="A149" s="10"/>
      <c r="B149" s="4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</row>
    <row r="150" ht="24.0" customHeight="1">
      <c r="A150" s="10"/>
      <c r="B150" s="4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</row>
    <row r="151" ht="24.0" customHeight="1">
      <c r="A151" s="10"/>
      <c r="B151" s="4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</row>
    <row r="152" ht="24.0" customHeight="1">
      <c r="A152" s="10"/>
      <c r="B152" s="4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</row>
    <row r="153" ht="24.0" customHeight="1">
      <c r="A153" s="10"/>
      <c r="B153" s="4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</row>
    <row r="154" ht="24.0" customHeight="1">
      <c r="A154" s="10"/>
      <c r="B154" s="4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ht="24.0" customHeight="1">
      <c r="A155" s="10"/>
      <c r="B155" s="4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</row>
    <row r="156" ht="24.0" customHeight="1">
      <c r="A156" s="10"/>
      <c r="B156" s="4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</row>
    <row r="157" ht="24.0" customHeight="1">
      <c r="A157" s="10"/>
      <c r="B157" s="4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</row>
    <row r="158" ht="24.0" customHeight="1">
      <c r="A158" s="10"/>
      <c r="B158" s="4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</row>
    <row r="159" ht="24.0" customHeight="1">
      <c r="A159" s="10"/>
      <c r="B159" s="4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</row>
    <row r="160" ht="24.0" customHeight="1">
      <c r="A160" s="10"/>
      <c r="B160" s="4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</row>
    <row r="161" ht="24.0" customHeight="1">
      <c r="A161" s="10"/>
      <c r="B161" s="4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</row>
    <row r="162" ht="24.0" customHeight="1">
      <c r="A162" s="10"/>
      <c r="B162" s="4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</row>
    <row r="163" ht="24.0" customHeight="1">
      <c r="A163" s="10"/>
      <c r="B163" s="4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</row>
    <row r="164" ht="24.0" customHeight="1">
      <c r="A164" s="10"/>
      <c r="B164" s="4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</row>
    <row r="165" ht="24.0" customHeight="1">
      <c r="A165" s="10"/>
      <c r="B165" s="4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</row>
    <row r="166" ht="24.0" customHeight="1">
      <c r="A166" s="10"/>
      <c r="B166" s="4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</row>
    <row r="167" ht="24.0" customHeight="1">
      <c r="A167" s="10"/>
      <c r="B167" s="4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</row>
    <row r="168" ht="24.0" customHeight="1">
      <c r="A168" s="10"/>
      <c r="B168" s="4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</row>
    <row r="169" ht="24.0" customHeight="1">
      <c r="A169" s="10"/>
      <c r="B169" s="4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</row>
    <row r="170" ht="24.0" customHeight="1">
      <c r="A170" s="10"/>
      <c r="B170" s="4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</row>
    <row r="171" ht="24.0" customHeight="1">
      <c r="A171" s="10"/>
      <c r="B171" s="4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</row>
    <row r="172" ht="24.0" customHeight="1">
      <c r="A172" s="10"/>
      <c r="B172" s="4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</row>
    <row r="173" ht="24.0" customHeight="1">
      <c r="A173" s="10"/>
      <c r="B173" s="4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</row>
    <row r="174" ht="24.0" customHeight="1">
      <c r="A174" s="10"/>
      <c r="B174" s="4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</row>
    <row r="175" ht="24.0" customHeight="1">
      <c r="A175" s="10"/>
      <c r="B175" s="4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</row>
    <row r="176" ht="24.0" customHeight="1">
      <c r="A176" s="10"/>
      <c r="B176" s="4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</row>
    <row r="177" ht="24.0" customHeight="1">
      <c r="A177" s="10"/>
      <c r="B177" s="4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</row>
    <row r="178" ht="24.0" customHeight="1">
      <c r="A178" s="10"/>
      <c r="B178" s="4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</row>
    <row r="179" ht="24.0" customHeight="1">
      <c r="A179" s="10"/>
      <c r="B179" s="4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 ht="24.0" customHeight="1">
      <c r="A180" s="10"/>
      <c r="B180" s="4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</row>
    <row r="181" ht="24.0" customHeight="1">
      <c r="A181" s="10"/>
      <c r="B181" s="4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</row>
    <row r="182" ht="24.0" customHeight="1">
      <c r="A182" s="10"/>
      <c r="B182" s="4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</row>
    <row r="183" ht="24.0" customHeight="1">
      <c r="A183" s="10"/>
      <c r="B183" s="4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</row>
    <row r="184" ht="24.0" customHeight="1">
      <c r="A184" s="10"/>
      <c r="B184" s="4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5"/>
    </row>
    <row r="185" ht="24.0" customHeight="1">
      <c r="A185" s="10"/>
      <c r="B185" s="4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5"/>
    </row>
    <row r="186" ht="24.0" customHeight="1">
      <c r="A186" s="10"/>
      <c r="B186" s="4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</row>
    <row r="187" ht="24.0" customHeight="1">
      <c r="A187" s="10"/>
      <c r="B187" s="4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</row>
    <row r="188" ht="24.0" customHeight="1">
      <c r="A188" s="10"/>
      <c r="B188" s="4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</row>
    <row r="189" ht="24.0" customHeight="1">
      <c r="A189" s="10"/>
      <c r="B189" s="4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</row>
    <row r="190" ht="24.0" customHeight="1">
      <c r="A190" s="10"/>
      <c r="B190" s="4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</row>
    <row r="191" ht="24.0" customHeight="1">
      <c r="A191" s="10"/>
      <c r="B191" s="4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</row>
    <row r="192" ht="24.0" customHeight="1">
      <c r="A192" s="10"/>
      <c r="B192" s="4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</row>
    <row r="193" ht="24.0" customHeight="1">
      <c r="A193" s="10"/>
      <c r="B193" s="4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</row>
    <row r="194" ht="24.0" customHeight="1">
      <c r="A194" s="10"/>
      <c r="B194" s="4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</row>
    <row r="195" ht="24.0" customHeight="1">
      <c r="A195" s="10"/>
      <c r="B195" s="4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</row>
    <row r="196" ht="24.0" customHeight="1">
      <c r="A196" s="10"/>
      <c r="B196" s="4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</row>
    <row r="197" ht="24.0" customHeight="1">
      <c r="A197" s="10"/>
      <c r="B197" s="4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</row>
    <row r="198" ht="24.0" customHeight="1">
      <c r="A198" s="10"/>
      <c r="B198" s="4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</row>
    <row r="199" ht="24.0" customHeight="1">
      <c r="A199" s="10"/>
      <c r="B199" s="4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</row>
  </sheetData>
  <autoFilter ref="$C$1:$M$4"/>
  <mergeCells count="1">
    <mergeCell ref="I6:J6"/>
  </mergeCells>
  <dataValidations>
    <dataValidation type="list" allowBlank="1" showErrorMessage="1" sqref="C2:C199">
      <formula1>Variables!$D$2:$D$8</formula1>
    </dataValidation>
    <dataValidation type="list" allowBlank="1" showErrorMessage="1" sqref="H2:H199">
      <formula1>Variables!$B$2:$B$8</formula1>
    </dataValidation>
    <dataValidation type="list" allowBlank="1" sqref="K2:K199">
      <formula1>Variables!$A$2:$A$8</formula1>
    </dataValidation>
    <dataValidation type="list" allowBlank="1" showErrorMessage="1" sqref="B2:B199">
      <formula1>Variables!$E$2:$E$8</formula1>
    </dataValidation>
    <dataValidation type="list" allowBlank="1" showErrorMessage="1" sqref="L2:L199">
      <formula1>Variables!$C$2:$C$8</formula1>
    </dataValidation>
    <dataValidation type="list" allowBlank="1" showErrorMessage="1" sqref="M2:M199">
      <formula1>"Si,No"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29"/>
    <col customWidth="1" min="2" max="2" width="24.29"/>
    <col customWidth="1" min="3" max="8" width="16.86"/>
  </cols>
  <sheetData>
    <row r="1" ht="14.25" customHeight="1">
      <c r="A1" s="15"/>
      <c r="B1" s="15"/>
      <c r="C1" s="16"/>
      <c r="D1" s="16"/>
      <c r="E1" s="16"/>
      <c r="F1" s="16"/>
      <c r="G1" s="16"/>
      <c r="H1" s="16"/>
      <c r="I1" s="15"/>
    </row>
    <row r="2" ht="18.75" customHeight="1">
      <c r="A2" s="15"/>
      <c r="B2" s="17" t="s">
        <v>32</v>
      </c>
      <c r="C2" s="16"/>
      <c r="D2" s="17" t="s">
        <v>33</v>
      </c>
      <c r="F2" s="16"/>
      <c r="G2" s="17" t="s">
        <v>34</v>
      </c>
      <c r="I2" s="15"/>
    </row>
    <row r="3" ht="14.25" customHeight="1">
      <c r="A3" s="15"/>
      <c r="B3" s="15"/>
      <c r="C3" s="16"/>
      <c r="D3" s="16"/>
      <c r="E3" s="16"/>
      <c r="F3" s="16"/>
      <c r="G3" s="16"/>
      <c r="H3" s="16"/>
      <c r="I3" s="15"/>
    </row>
    <row r="4" ht="18.75" customHeight="1">
      <c r="A4" s="15"/>
      <c r="B4" s="18" t="s">
        <v>35</v>
      </c>
      <c r="C4" s="19" t="s">
        <v>36</v>
      </c>
      <c r="D4" s="19" t="s">
        <v>37</v>
      </c>
      <c r="E4" s="19" t="s">
        <v>38</v>
      </c>
      <c r="F4" s="19" t="s">
        <v>39</v>
      </c>
      <c r="G4" s="19" t="s">
        <v>40</v>
      </c>
      <c r="H4" s="19" t="s">
        <v>41</v>
      </c>
      <c r="I4" s="15"/>
    </row>
    <row r="5" ht="18.75" customHeight="1">
      <c r="A5" s="15"/>
      <c r="B5" s="20" t="s">
        <v>42</v>
      </c>
      <c r="C5" s="21">
        <f>COUNTIF('Actividades de VentaSeguimiento'!$B$2:$B$199,B5)</f>
        <v>0</v>
      </c>
      <c r="D5" s="21">
        <f>COUNTIFs('Actividades de VentaSeguimiento'!$B$2:$B$199,B5,'Actividades de VentaSeguimiento'!$H$2:$H$199,Variables!$B$2)</f>
        <v>0</v>
      </c>
      <c r="E5" s="22">
        <f t="shared" ref="E5:E10" si="1">iferror(D5/C5,0%)</f>
        <v>0</v>
      </c>
      <c r="F5" s="21">
        <f>COUNTIFS('Actividades de VentaSeguimiento'!$B$2:$B$199,B5,'Actividades de VentaSeguimiento'!$M$2:$M$199,"Si")</f>
        <v>0</v>
      </c>
      <c r="G5" s="22">
        <f t="shared" ref="G5:G10" si="2">IFERROR(F5/C5,0%)</f>
        <v>0</v>
      </c>
      <c r="H5" s="21">
        <f>COUNTIFs('Actividades de VentaSeguimiento'!$B$2:$B$199,B5,'Actividades de VentaSeguimiento'!$H$2:$H$199,Variables!$B$6)</f>
        <v>0</v>
      </c>
      <c r="I5" s="15"/>
    </row>
    <row r="6" ht="18.75" customHeight="1">
      <c r="A6" s="15"/>
      <c r="B6" s="20" t="s">
        <v>23</v>
      </c>
      <c r="C6" s="21">
        <f>COUNTIF('Actividades de VentaSeguimiento'!$B$2:$B$199,B6)</f>
        <v>1</v>
      </c>
      <c r="D6" s="21">
        <f>COUNTIFs('Actividades de VentaSeguimiento'!$B$2:$B$199,B6,'Actividades de VentaSeguimiento'!$H$2:$H$199,Variables!$B$2)</f>
        <v>0</v>
      </c>
      <c r="E6" s="22">
        <f t="shared" si="1"/>
        <v>0</v>
      </c>
      <c r="F6" s="21">
        <f>COUNTIFS('Actividades de VentaSeguimiento'!$B$2:$B$199,B6,'Actividades de VentaSeguimiento'!$M$2:$M$199,"Si")</f>
        <v>0</v>
      </c>
      <c r="G6" s="22">
        <f t="shared" si="2"/>
        <v>0</v>
      </c>
      <c r="H6" s="21">
        <f>COUNTIFs('Actividades de VentaSeguimiento'!$B$2:$B$199,B6,'Actividades de VentaSeguimiento'!$H$2:$H$199,Variables!$B$6)</f>
        <v>0</v>
      </c>
      <c r="I6" s="15"/>
    </row>
    <row r="7" ht="18.75" customHeight="1">
      <c r="A7" s="15"/>
      <c r="B7" s="20" t="s">
        <v>13</v>
      </c>
      <c r="C7" s="21">
        <f>COUNTIF('Actividades de VentaSeguimiento'!$B$2:$B$199,B7)</f>
        <v>1</v>
      </c>
      <c r="D7" s="21">
        <f>COUNTIFs('Actividades de VentaSeguimiento'!$B$2:$B$199,B7,'Actividades de VentaSeguimiento'!$H$2:$H$199,Variables!$B$2)</f>
        <v>0</v>
      </c>
      <c r="E7" s="22">
        <f t="shared" si="1"/>
        <v>0</v>
      </c>
      <c r="F7" s="21">
        <f>COUNTIFS('Actividades de VentaSeguimiento'!$B$2:$B$199,B7,'Actividades de VentaSeguimiento'!$M$2:$M$199,"Si")</f>
        <v>1</v>
      </c>
      <c r="G7" s="22">
        <f t="shared" si="2"/>
        <v>1</v>
      </c>
      <c r="H7" s="21">
        <f>COUNTIFs('Actividades de VentaSeguimiento'!$B$2:$B$199,B7,'Actividades de VentaSeguimiento'!$H$2:$H$199,Variables!$B$6)</f>
        <v>0</v>
      </c>
      <c r="I7" s="15"/>
    </row>
    <row r="8" ht="18.75" customHeight="1">
      <c r="A8" s="23"/>
      <c r="B8" s="20" t="s">
        <v>43</v>
      </c>
      <c r="C8" s="21">
        <f>COUNTIF('Actividades de VentaSeguimiento'!$B$2:$B$199,B8)</f>
        <v>0</v>
      </c>
      <c r="D8" s="21">
        <f>COUNTIFs('Actividades de VentaSeguimiento'!$B$2:$B$199,B8,'Actividades de VentaSeguimiento'!$H$2:$H$199,Variables!$B$2)</f>
        <v>0</v>
      </c>
      <c r="E8" s="22">
        <f t="shared" si="1"/>
        <v>0</v>
      </c>
      <c r="F8" s="21">
        <f>COUNTIFS('Actividades de VentaSeguimiento'!$B$2:$B$199,B8,'Actividades de VentaSeguimiento'!$M$2:$M$199,"Si")</f>
        <v>0</v>
      </c>
      <c r="G8" s="22">
        <f t="shared" si="2"/>
        <v>0</v>
      </c>
      <c r="H8" s="21">
        <f>COUNTIFs('Actividades de VentaSeguimiento'!$B$2:$B$199,B8,'Actividades de VentaSeguimiento'!$H$2:$H$199,Variables!$B$6)</f>
        <v>0</v>
      </c>
      <c r="I8" s="23"/>
    </row>
    <row r="9" ht="18.75" customHeight="1">
      <c r="A9" s="15"/>
      <c r="B9" s="20" t="s">
        <v>44</v>
      </c>
      <c r="C9" s="21">
        <f>COUNTIF('Actividades de VentaSeguimiento'!$B$2:$B$199,B9)</f>
        <v>0</v>
      </c>
      <c r="D9" s="21">
        <f>COUNTIFs('Actividades de VentaSeguimiento'!$B$2:$B$199,B9,'Actividades de VentaSeguimiento'!$H$2:$H$199,Variables!$B$2)</f>
        <v>0</v>
      </c>
      <c r="E9" s="22">
        <f t="shared" si="1"/>
        <v>0</v>
      </c>
      <c r="F9" s="21">
        <f>COUNTIFS('Actividades de VentaSeguimiento'!$B$2:$B$199,B9,'Actividades de VentaSeguimiento'!$M$2:$M$199,"Si")</f>
        <v>0</v>
      </c>
      <c r="G9" s="22">
        <f t="shared" si="2"/>
        <v>0</v>
      </c>
      <c r="H9" s="21">
        <f>COUNTIFs('Actividades de VentaSeguimiento'!$B$2:$B$199,B9,'Actividades de VentaSeguimiento'!$H$2:$H$199,Variables!$B$6)</f>
        <v>0</v>
      </c>
      <c r="I9" s="15"/>
    </row>
    <row r="10" ht="18.75" customHeight="1">
      <c r="A10" s="15"/>
      <c r="B10" s="20" t="s">
        <v>45</v>
      </c>
      <c r="C10" s="21">
        <f>COUNTIF('Actividades de VentaSeguimiento'!$B$2:$B$199,B10)</f>
        <v>0</v>
      </c>
      <c r="D10" s="21">
        <f>COUNTIFs('Actividades de VentaSeguimiento'!$B$2:$B$199,B10,'Actividades de VentaSeguimiento'!$H$2:$H$199,Variables!$B$2)</f>
        <v>0</v>
      </c>
      <c r="E10" s="22">
        <f t="shared" si="1"/>
        <v>0</v>
      </c>
      <c r="F10" s="21">
        <f>COUNTIFS('Actividades de VentaSeguimiento'!$B$2:$B$199,B10,'Actividades de VentaSeguimiento'!$M$2:$M$199,"Si")</f>
        <v>0</v>
      </c>
      <c r="G10" s="22">
        <f t="shared" si="2"/>
        <v>0</v>
      </c>
      <c r="H10" s="21">
        <f>COUNTIFs('Actividades de VentaSeguimiento'!$B$2:$B$199,B10,'Actividades de VentaSeguimiento'!$H$2:$H$199,Variables!$B$6)</f>
        <v>0</v>
      </c>
      <c r="I10" s="15"/>
    </row>
    <row r="11" ht="18.75" customHeight="1">
      <c r="A11" s="15"/>
      <c r="B11" s="24" t="s">
        <v>46</v>
      </c>
      <c r="C11" s="25">
        <f t="shared" ref="C11:D11" si="3">sum(C5:C9)</f>
        <v>2</v>
      </c>
      <c r="D11" s="25">
        <f t="shared" si="3"/>
        <v>0</v>
      </c>
      <c r="E11" s="26">
        <f>D11/C11</f>
        <v>0</v>
      </c>
      <c r="F11" s="25">
        <f>sum(F5:F9)</f>
        <v>1</v>
      </c>
      <c r="G11" s="26">
        <f>F11/C11</f>
        <v>0.5</v>
      </c>
      <c r="H11" s="25">
        <f>sum(H5:H9)</f>
        <v>0</v>
      </c>
      <c r="I11" s="15"/>
    </row>
    <row r="12" ht="18.75" customHeight="1">
      <c r="A12" s="15"/>
      <c r="B12" s="15"/>
      <c r="C12" s="16"/>
      <c r="D12" s="16"/>
      <c r="E12" s="16"/>
      <c r="F12" s="16"/>
      <c r="G12" s="16"/>
      <c r="H12" s="16"/>
      <c r="I12" s="15"/>
    </row>
  </sheetData>
  <mergeCells count="2">
    <mergeCell ref="D2:E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29"/>
    <col customWidth="1" min="2" max="2" width="24.29"/>
    <col customWidth="1" min="3" max="7" width="15.0"/>
  </cols>
  <sheetData>
    <row r="1" ht="18.75" customHeight="1">
      <c r="A1" s="15"/>
      <c r="B1" s="15"/>
      <c r="C1" s="16"/>
      <c r="D1" s="16"/>
      <c r="E1" s="16"/>
      <c r="F1" s="16"/>
      <c r="G1" s="16"/>
      <c r="H1" s="15"/>
    </row>
    <row r="2" ht="36.75" customHeight="1">
      <c r="A2" s="15"/>
      <c r="B2" s="27" t="s">
        <v>47</v>
      </c>
      <c r="C2" s="16"/>
      <c r="D2" s="16"/>
      <c r="E2" s="16"/>
      <c r="F2" s="16"/>
      <c r="G2" s="16"/>
      <c r="H2" s="15"/>
    </row>
    <row r="3" ht="18.75" customHeight="1">
      <c r="A3" s="15"/>
      <c r="B3" s="28" t="s">
        <v>2</v>
      </c>
      <c r="C3" s="29" t="s">
        <v>36</v>
      </c>
      <c r="D3" s="29" t="s">
        <v>37</v>
      </c>
      <c r="E3" s="29" t="s">
        <v>38</v>
      </c>
      <c r="F3" s="29" t="s">
        <v>48</v>
      </c>
      <c r="G3" s="29" t="s">
        <v>49</v>
      </c>
      <c r="H3" s="15"/>
    </row>
    <row r="4" ht="18.75" customHeight="1">
      <c r="A4" s="15"/>
      <c r="B4" s="21" t="s">
        <v>14</v>
      </c>
      <c r="C4" s="21">
        <f>COUNTIF('Actividades de VentaSeguimiento'!$C$2:$C$199,B4)</f>
        <v>2</v>
      </c>
      <c r="D4" s="21">
        <f>COUNTIFs('Actividades de VentaSeguimiento'!$C$2:$C$199,B4,'Actividades de VentaSeguimiento'!$H$2:$H$199,Variables!$B$2)</f>
        <v>0</v>
      </c>
      <c r="E4" s="22">
        <f t="shared" ref="E4:E8" si="1">iferror(D4/C4,0%)</f>
        <v>0</v>
      </c>
      <c r="F4" s="21">
        <f>COUNTIFS('Actividades de VentaSeguimiento'!$C$2:$C$199,B4,'Actividades de VentaSeguimiento'!$M$2:$M$199,"Si")</f>
        <v>1</v>
      </c>
      <c r="G4" s="22">
        <f t="shared" ref="G4:G8" si="2">IFERROR(F4/C4,0%)</f>
        <v>0.5</v>
      </c>
      <c r="H4" s="15"/>
    </row>
    <row r="5" ht="18.75" customHeight="1">
      <c r="A5" s="15"/>
      <c r="B5" s="21" t="s">
        <v>50</v>
      </c>
      <c r="C5" s="21">
        <f>COUNTIF('Actividades de VentaSeguimiento'!$C$2:$C$199,B5)</f>
        <v>0</v>
      </c>
      <c r="D5" s="21">
        <f>COUNTIFs('Actividades de VentaSeguimiento'!$C$2:$C$199,B5,'Actividades de VentaSeguimiento'!$H$2:$H$199,Variables!$B$2)</f>
        <v>0</v>
      </c>
      <c r="E5" s="22">
        <f t="shared" si="1"/>
        <v>0</v>
      </c>
      <c r="F5" s="21">
        <f>COUNTIFS('Actividades de VentaSeguimiento'!$C$2:$C$199,B5,'Actividades de VentaSeguimiento'!$M$2:$M$199,"Si")</f>
        <v>0</v>
      </c>
      <c r="G5" s="22">
        <f t="shared" si="2"/>
        <v>0</v>
      </c>
      <c r="H5" s="15"/>
    </row>
    <row r="6" ht="18.75" customHeight="1">
      <c r="A6" s="15"/>
      <c r="B6" s="30"/>
      <c r="C6" s="21">
        <f>COUNTIF('Actividades de VentaSeguimiento'!$C$2:$C$199,B6)</f>
        <v>0</v>
      </c>
      <c r="D6" s="21">
        <f>COUNTIFs('Actividades de VentaSeguimiento'!$C$2:$C$199,B6,'Actividades de VentaSeguimiento'!$H$2:$H$199,Variables!$B$2)</f>
        <v>0</v>
      </c>
      <c r="E6" s="22">
        <f t="shared" si="1"/>
        <v>0</v>
      </c>
      <c r="F6" s="21">
        <f>COUNTIFS('Actividades de VentaSeguimiento'!$C$2:$C$199,B6,'Actividades de VentaSeguimiento'!$M$2:$M$199,"Si")</f>
        <v>0</v>
      </c>
      <c r="G6" s="22">
        <f t="shared" si="2"/>
        <v>0</v>
      </c>
      <c r="H6" s="15"/>
    </row>
    <row r="7" ht="18.75" customHeight="1">
      <c r="A7" s="23"/>
      <c r="B7" s="30"/>
      <c r="C7" s="21">
        <f>COUNTIF('Actividades de VentaSeguimiento'!$C$2:$C$199,B7)</f>
        <v>0</v>
      </c>
      <c r="D7" s="21">
        <f>COUNTIFs('Actividades de VentaSeguimiento'!$C$2:$C$199,B7,'Actividades de VentaSeguimiento'!$H$2:$H$199,Variables!$B$2)</f>
        <v>0</v>
      </c>
      <c r="E7" s="22">
        <f t="shared" si="1"/>
        <v>0</v>
      </c>
      <c r="F7" s="21">
        <f>COUNTIFS('Actividades de VentaSeguimiento'!$C$2:$C$199,B7,'Actividades de VentaSeguimiento'!$M$2:$M$199,"Si")</f>
        <v>0</v>
      </c>
      <c r="G7" s="22">
        <f t="shared" si="2"/>
        <v>0</v>
      </c>
      <c r="H7" s="23"/>
    </row>
    <row r="8" ht="18.75" customHeight="1">
      <c r="A8" s="15"/>
      <c r="B8" s="30"/>
      <c r="C8" s="21">
        <f>COUNTIF('Actividades de VentaSeguimiento'!$C$2:$C$199,B8)</f>
        <v>0</v>
      </c>
      <c r="D8" s="21">
        <f>COUNTIFs('Actividades de VentaSeguimiento'!$C$2:$C$199,B8,'Actividades de VentaSeguimiento'!$H$2:$H$199,Variables!$B$2)</f>
        <v>0</v>
      </c>
      <c r="E8" s="22">
        <f t="shared" si="1"/>
        <v>0</v>
      </c>
      <c r="F8" s="21">
        <f>COUNTIFS('Actividades de VentaSeguimiento'!$C$2:$C$199,B8,'Actividades de VentaSeguimiento'!$M$2:$M$199,"Si")</f>
        <v>0</v>
      </c>
      <c r="G8" s="22">
        <f t="shared" si="2"/>
        <v>0</v>
      </c>
      <c r="H8" s="15"/>
    </row>
    <row r="9" ht="18.75" customHeight="1">
      <c r="A9" s="15"/>
      <c r="B9" s="24" t="s">
        <v>46</v>
      </c>
      <c r="C9" s="25">
        <f t="shared" ref="C9:D9" si="3">sum(C4:C8)</f>
        <v>2</v>
      </c>
      <c r="D9" s="25">
        <f t="shared" si="3"/>
        <v>0</v>
      </c>
      <c r="E9" s="26">
        <f>D9/C9</f>
        <v>0</v>
      </c>
      <c r="F9" s="25">
        <f>sum(F4:F8)</f>
        <v>1</v>
      </c>
      <c r="G9" s="26">
        <f>F9/C9</f>
        <v>0.5</v>
      </c>
      <c r="H9" s="15"/>
    </row>
    <row r="10" ht="18.75" customHeight="1">
      <c r="A10" s="15"/>
      <c r="B10" s="15"/>
      <c r="C10" s="16"/>
      <c r="D10" s="16"/>
      <c r="E10" s="16"/>
      <c r="F10" s="16"/>
      <c r="G10" s="16"/>
      <c r="H1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</cols>
  <sheetData>
    <row r="1">
      <c r="A1" s="31" t="s">
        <v>51</v>
      </c>
      <c r="B1" s="31" t="s">
        <v>7</v>
      </c>
      <c r="C1" s="31" t="s">
        <v>52</v>
      </c>
      <c r="D1" s="31" t="s">
        <v>2</v>
      </c>
      <c r="E1" s="31" t="s">
        <v>53</v>
      </c>
    </row>
    <row r="2">
      <c r="A2" s="20" t="s">
        <v>54</v>
      </c>
      <c r="B2" s="20" t="s">
        <v>55</v>
      </c>
      <c r="C2" s="20" t="s">
        <v>21</v>
      </c>
      <c r="D2" s="20" t="s">
        <v>14</v>
      </c>
      <c r="E2" s="20" t="s">
        <v>42</v>
      </c>
    </row>
    <row r="3">
      <c r="A3" s="20" t="s">
        <v>56</v>
      </c>
      <c r="B3" s="20" t="s">
        <v>57</v>
      </c>
      <c r="C3" s="20" t="s">
        <v>5</v>
      </c>
      <c r="D3" s="20" t="s">
        <v>50</v>
      </c>
      <c r="E3" s="20" t="s">
        <v>23</v>
      </c>
    </row>
    <row r="4">
      <c r="A4" s="20" t="s">
        <v>20</v>
      </c>
      <c r="B4" s="20" t="s">
        <v>58</v>
      </c>
      <c r="C4" s="20" t="s">
        <v>59</v>
      </c>
      <c r="E4" s="20" t="s">
        <v>13</v>
      </c>
    </row>
    <row r="5">
      <c r="B5" s="20" t="s">
        <v>27</v>
      </c>
      <c r="E5" s="20" t="s">
        <v>43</v>
      </c>
    </row>
    <row r="6">
      <c r="B6" s="20" t="s">
        <v>60</v>
      </c>
      <c r="E6" s="20" t="s">
        <v>44</v>
      </c>
    </row>
    <row r="7">
      <c r="B7" s="20" t="s">
        <v>61</v>
      </c>
      <c r="E7" s="20" t="s">
        <v>45</v>
      </c>
    </row>
  </sheetData>
  <drawing r:id="rId1"/>
</worksheet>
</file>