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ate1904="1"/>
  <mc:AlternateContent xmlns:mc="http://schemas.openxmlformats.org/markup-compatibility/2006">
    <mc:Choice Requires="x15">
      <x15ac:absPath xmlns:x15ac="http://schemas.microsoft.com/office/spreadsheetml/2010/11/ac" url="C:\Users\thoni\Downloads\"/>
    </mc:Choice>
  </mc:AlternateContent>
  <xr:revisionPtr revIDLastSave="0" documentId="13_ncr:1_{A65DBD16-9C56-4A94-B9BF-8ED21B267C7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ntonio" sheetId="1" r:id="rId1"/>
    <sheet name="Bruno" sheetId="7" r:id="rId2"/>
    <sheet name="Maria" sheetId="8" r:id="rId3"/>
    <sheet name="Everton" sheetId="9" r:id="rId4"/>
    <sheet name="Paulo" sheetId="10" r:id="rId5"/>
    <sheet name="Jorge" sheetId="11" r:id="rId6"/>
    <sheet name="Francysco" sheetId="12" r:id="rId7"/>
  </sheets>
  <definedNames>
    <definedName name="BANCO_DE_HORA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12" l="1"/>
  <c r="H45" i="12"/>
  <c r="C45" i="12"/>
  <c r="I44" i="12"/>
  <c r="H44" i="12"/>
  <c r="C44" i="12"/>
  <c r="I43" i="12"/>
  <c r="H43" i="12"/>
  <c r="C43" i="12"/>
  <c r="I42" i="12"/>
  <c r="H42" i="12"/>
  <c r="C42" i="12"/>
  <c r="I41" i="12"/>
  <c r="H41" i="12"/>
  <c r="C41" i="12"/>
  <c r="I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C32" i="12"/>
  <c r="H31" i="12"/>
  <c r="I31" i="12" s="1"/>
  <c r="C31" i="12"/>
  <c r="B31" i="12"/>
  <c r="H30" i="12"/>
  <c r="I30" i="12" s="1"/>
  <c r="C30" i="12"/>
  <c r="B30" i="12"/>
  <c r="H29" i="12"/>
  <c r="I29" i="12" s="1"/>
  <c r="C29" i="12"/>
  <c r="B29" i="12"/>
  <c r="H28" i="12"/>
  <c r="I28" i="12" s="1"/>
  <c r="C28" i="12"/>
  <c r="B28" i="12"/>
  <c r="H27" i="12"/>
  <c r="I27" i="12" s="1"/>
  <c r="C27" i="12"/>
  <c r="B27" i="12"/>
  <c r="H26" i="12"/>
  <c r="I26" i="12" s="1"/>
  <c r="C26" i="12"/>
  <c r="B26" i="12"/>
  <c r="H25" i="12"/>
  <c r="I25" i="12" s="1"/>
  <c r="C25" i="12"/>
  <c r="B25" i="12"/>
  <c r="H24" i="12"/>
  <c r="I24" i="12" s="1"/>
  <c r="C24" i="12"/>
  <c r="B24" i="12"/>
  <c r="H23" i="12"/>
  <c r="I23" i="12" s="1"/>
  <c r="C23" i="12"/>
  <c r="B23" i="12"/>
  <c r="H22" i="12"/>
  <c r="I22" i="12" s="1"/>
  <c r="C22" i="12"/>
  <c r="B22" i="12"/>
  <c r="H21" i="12"/>
  <c r="I21" i="12" s="1"/>
  <c r="C21" i="12"/>
  <c r="B21" i="12"/>
  <c r="H20" i="12"/>
  <c r="I20" i="12" s="1"/>
  <c r="C20" i="12"/>
  <c r="B20" i="12"/>
  <c r="H19" i="12"/>
  <c r="I19" i="12" s="1"/>
  <c r="C19" i="12"/>
  <c r="B19" i="12"/>
  <c r="H18" i="12"/>
  <c r="I18" i="12" s="1"/>
  <c r="C18" i="12"/>
  <c r="B18" i="12"/>
  <c r="H17" i="12"/>
  <c r="I17" i="12" s="1"/>
  <c r="C17" i="12"/>
  <c r="B17" i="12"/>
  <c r="H16" i="12"/>
  <c r="I16" i="12" s="1"/>
  <c r="C16" i="12"/>
  <c r="B16" i="12"/>
  <c r="H15" i="12"/>
  <c r="I15" i="12" s="1"/>
  <c r="C15" i="12"/>
  <c r="B15" i="12"/>
  <c r="H14" i="12"/>
  <c r="I14" i="12" s="1"/>
  <c r="C14" i="12"/>
  <c r="B14" i="12"/>
  <c r="H13" i="12"/>
  <c r="I13" i="12" s="1"/>
  <c r="C13" i="12"/>
  <c r="B13" i="12"/>
  <c r="H12" i="12"/>
  <c r="I12" i="12" s="1"/>
  <c r="C12" i="12"/>
  <c r="B12" i="12"/>
  <c r="H11" i="12"/>
  <c r="I11" i="12" s="1"/>
  <c r="B11" i="12"/>
  <c r="B7" i="12"/>
  <c r="B6" i="12"/>
  <c r="J8" i="12" s="1"/>
  <c r="I45" i="11"/>
  <c r="H45" i="11"/>
  <c r="C45" i="11"/>
  <c r="I44" i="11"/>
  <c r="H44" i="11"/>
  <c r="C44" i="11"/>
  <c r="I43" i="11"/>
  <c r="H43" i="11"/>
  <c r="C43" i="11"/>
  <c r="I42" i="11"/>
  <c r="H42" i="11"/>
  <c r="C42" i="11"/>
  <c r="I41" i="11"/>
  <c r="H41" i="11"/>
  <c r="C41" i="11"/>
  <c r="I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I35" i="11"/>
  <c r="H35" i="11"/>
  <c r="C35" i="11"/>
  <c r="I34" i="11"/>
  <c r="H34" i="11"/>
  <c r="C34" i="11"/>
  <c r="C32" i="11"/>
  <c r="H31" i="11"/>
  <c r="I31" i="11" s="1"/>
  <c r="C31" i="11"/>
  <c r="B31" i="11"/>
  <c r="H30" i="11"/>
  <c r="I30" i="11" s="1"/>
  <c r="C30" i="11"/>
  <c r="B30" i="11"/>
  <c r="H29" i="11"/>
  <c r="I29" i="11" s="1"/>
  <c r="C29" i="11"/>
  <c r="B29" i="11"/>
  <c r="H28" i="11"/>
  <c r="I28" i="11" s="1"/>
  <c r="C28" i="11"/>
  <c r="B28" i="11"/>
  <c r="H27" i="11"/>
  <c r="I27" i="11" s="1"/>
  <c r="C27" i="11"/>
  <c r="B27" i="11"/>
  <c r="H26" i="11"/>
  <c r="I26" i="11" s="1"/>
  <c r="C26" i="11"/>
  <c r="B26" i="11"/>
  <c r="H25" i="11"/>
  <c r="I25" i="11" s="1"/>
  <c r="C25" i="11"/>
  <c r="B25" i="11"/>
  <c r="H24" i="11"/>
  <c r="I24" i="11" s="1"/>
  <c r="C24" i="11"/>
  <c r="B24" i="11"/>
  <c r="H23" i="11"/>
  <c r="I23" i="11" s="1"/>
  <c r="C23" i="11"/>
  <c r="B23" i="11"/>
  <c r="H22" i="11"/>
  <c r="I22" i="11" s="1"/>
  <c r="C22" i="11"/>
  <c r="B22" i="11"/>
  <c r="H21" i="11"/>
  <c r="I21" i="11" s="1"/>
  <c r="C21" i="11"/>
  <c r="B21" i="11"/>
  <c r="H20" i="11"/>
  <c r="I20" i="11" s="1"/>
  <c r="C20" i="11"/>
  <c r="B20" i="11"/>
  <c r="H19" i="11"/>
  <c r="I19" i="11" s="1"/>
  <c r="C19" i="11"/>
  <c r="B19" i="11"/>
  <c r="H18" i="11"/>
  <c r="I18" i="11" s="1"/>
  <c r="C18" i="11"/>
  <c r="B18" i="11"/>
  <c r="H17" i="11"/>
  <c r="I17" i="11" s="1"/>
  <c r="C17" i="11"/>
  <c r="B17" i="11"/>
  <c r="H16" i="11"/>
  <c r="I16" i="11" s="1"/>
  <c r="C16" i="11"/>
  <c r="B16" i="11"/>
  <c r="H15" i="11"/>
  <c r="I15" i="11" s="1"/>
  <c r="C15" i="11"/>
  <c r="B15" i="11"/>
  <c r="H14" i="11"/>
  <c r="I14" i="11" s="1"/>
  <c r="C14" i="11"/>
  <c r="B14" i="11"/>
  <c r="H13" i="11"/>
  <c r="I13" i="11" s="1"/>
  <c r="C13" i="11"/>
  <c r="B13" i="11"/>
  <c r="H12" i="11"/>
  <c r="I12" i="11" s="1"/>
  <c r="C12" i="11"/>
  <c r="B12" i="11"/>
  <c r="H11" i="11"/>
  <c r="I11" i="11" s="1"/>
  <c r="B11" i="11"/>
  <c r="B7" i="11"/>
  <c r="B5" i="11"/>
  <c r="K5" i="11" s="1"/>
  <c r="L5" i="11" s="1"/>
  <c r="I45" i="10"/>
  <c r="H45" i="10"/>
  <c r="C45" i="10"/>
  <c r="I44" i="10"/>
  <c r="H44" i="10"/>
  <c r="C44" i="10"/>
  <c r="I43" i="10"/>
  <c r="H43" i="10"/>
  <c r="C43" i="10"/>
  <c r="I42" i="10"/>
  <c r="H42" i="10"/>
  <c r="C42" i="10"/>
  <c r="I41" i="10"/>
  <c r="H41" i="10"/>
  <c r="C41" i="10"/>
  <c r="I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C32" i="10"/>
  <c r="H31" i="10"/>
  <c r="I31" i="10" s="1"/>
  <c r="C31" i="10"/>
  <c r="B31" i="10"/>
  <c r="H30" i="10"/>
  <c r="I30" i="10" s="1"/>
  <c r="C30" i="10"/>
  <c r="B30" i="10"/>
  <c r="H29" i="10"/>
  <c r="I29" i="10" s="1"/>
  <c r="C29" i="10"/>
  <c r="B29" i="10"/>
  <c r="H28" i="10"/>
  <c r="I28" i="10" s="1"/>
  <c r="C28" i="10"/>
  <c r="B28" i="10"/>
  <c r="H27" i="10"/>
  <c r="I27" i="10" s="1"/>
  <c r="C27" i="10"/>
  <c r="B27" i="10"/>
  <c r="H26" i="10"/>
  <c r="I26" i="10" s="1"/>
  <c r="C26" i="10"/>
  <c r="B26" i="10"/>
  <c r="H25" i="10"/>
  <c r="I25" i="10" s="1"/>
  <c r="C25" i="10"/>
  <c r="B25" i="10"/>
  <c r="H24" i="10"/>
  <c r="I24" i="10" s="1"/>
  <c r="C24" i="10"/>
  <c r="B24" i="10"/>
  <c r="H23" i="10"/>
  <c r="I23" i="10" s="1"/>
  <c r="C23" i="10"/>
  <c r="B23" i="10"/>
  <c r="H22" i="10"/>
  <c r="I22" i="10" s="1"/>
  <c r="C22" i="10"/>
  <c r="B22" i="10"/>
  <c r="H21" i="10"/>
  <c r="I21" i="10" s="1"/>
  <c r="C21" i="10"/>
  <c r="B21" i="10"/>
  <c r="H20" i="10"/>
  <c r="I20" i="10" s="1"/>
  <c r="C20" i="10"/>
  <c r="B20" i="10"/>
  <c r="H19" i="10"/>
  <c r="I19" i="10" s="1"/>
  <c r="C19" i="10"/>
  <c r="B19" i="10"/>
  <c r="H18" i="10"/>
  <c r="I18" i="10" s="1"/>
  <c r="C18" i="10"/>
  <c r="B18" i="10"/>
  <c r="H17" i="10"/>
  <c r="I17" i="10" s="1"/>
  <c r="C17" i="10"/>
  <c r="B17" i="10"/>
  <c r="H16" i="10"/>
  <c r="I16" i="10" s="1"/>
  <c r="C16" i="10"/>
  <c r="B16" i="10"/>
  <c r="H15" i="10"/>
  <c r="I15" i="10" s="1"/>
  <c r="C15" i="10"/>
  <c r="B15" i="10"/>
  <c r="H14" i="10"/>
  <c r="I14" i="10" s="1"/>
  <c r="C14" i="10"/>
  <c r="B14" i="10"/>
  <c r="H13" i="10"/>
  <c r="I13" i="10" s="1"/>
  <c r="C13" i="10"/>
  <c r="B13" i="10"/>
  <c r="H12" i="10"/>
  <c r="I12" i="10" s="1"/>
  <c r="C12" i="10"/>
  <c r="B12" i="10"/>
  <c r="H11" i="10"/>
  <c r="I11" i="10" s="1"/>
  <c r="B11" i="10"/>
  <c r="B7" i="10"/>
  <c r="B6" i="10"/>
  <c r="J8" i="10" s="1"/>
  <c r="I45" i="9"/>
  <c r="H45" i="9"/>
  <c r="C45" i="9"/>
  <c r="I44" i="9"/>
  <c r="H44" i="9"/>
  <c r="C44" i="9"/>
  <c r="I43" i="9"/>
  <c r="H43" i="9"/>
  <c r="C43" i="9"/>
  <c r="I42" i="9"/>
  <c r="H42" i="9"/>
  <c r="C42" i="9"/>
  <c r="I41" i="9"/>
  <c r="H41" i="9"/>
  <c r="C41" i="9"/>
  <c r="I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I34" i="9"/>
  <c r="H34" i="9"/>
  <c r="C34" i="9"/>
  <c r="C32" i="9"/>
  <c r="H31" i="9"/>
  <c r="I31" i="9" s="1"/>
  <c r="C31" i="9"/>
  <c r="B31" i="9"/>
  <c r="H30" i="9"/>
  <c r="I30" i="9" s="1"/>
  <c r="C30" i="9"/>
  <c r="B30" i="9"/>
  <c r="H29" i="9"/>
  <c r="I29" i="9" s="1"/>
  <c r="C29" i="9"/>
  <c r="B29" i="9"/>
  <c r="H28" i="9"/>
  <c r="I28" i="9" s="1"/>
  <c r="C28" i="9"/>
  <c r="B28" i="9"/>
  <c r="H27" i="9"/>
  <c r="I27" i="9" s="1"/>
  <c r="C27" i="9"/>
  <c r="B27" i="9"/>
  <c r="H26" i="9"/>
  <c r="I26" i="9" s="1"/>
  <c r="C26" i="9"/>
  <c r="B26" i="9"/>
  <c r="H25" i="9"/>
  <c r="I25" i="9" s="1"/>
  <c r="C25" i="9"/>
  <c r="B25" i="9"/>
  <c r="H24" i="9"/>
  <c r="I24" i="9" s="1"/>
  <c r="C24" i="9"/>
  <c r="B24" i="9"/>
  <c r="H23" i="9"/>
  <c r="I23" i="9" s="1"/>
  <c r="C23" i="9"/>
  <c r="B23" i="9"/>
  <c r="H22" i="9"/>
  <c r="I22" i="9" s="1"/>
  <c r="C22" i="9"/>
  <c r="B22" i="9"/>
  <c r="H21" i="9"/>
  <c r="I21" i="9" s="1"/>
  <c r="C21" i="9"/>
  <c r="B21" i="9"/>
  <c r="H20" i="9"/>
  <c r="I20" i="9" s="1"/>
  <c r="C20" i="9"/>
  <c r="B20" i="9"/>
  <c r="H19" i="9"/>
  <c r="I19" i="9" s="1"/>
  <c r="C19" i="9"/>
  <c r="B19" i="9"/>
  <c r="H18" i="9"/>
  <c r="I18" i="9" s="1"/>
  <c r="C18" i="9"/>
  <c r="B18" i="9"/>
  <c r="H17" i="9"/>
  <c r="I17" i="9" s="1"/>
  <c r="C17" i="9"/>
  <c r="B17" i="9"/>
  <c r="H16" i="9"/>
  <c r="I16" i="9" s="1"/>
  <c r="C16" i="9"/>
  <c r="B16" i="9"/>
  <c r="H15" i="9"/>
  <c r="I15" i="9" s="1"/>
  <c r="C15" i="9"/>
  <c r="B15" i="9"/>
  <c r="H14" i="9"/>
  <c r="I14" i="9" s="1"/>
  <c r="C14" i="9"/>
  <c r="B14" i="9"/>
  <c r="H13" i="9"/>
  <c r="I13" i="9" s="1"/>
  <c r="C13" i="9"/>
  <c r="B13" i="9"/>
  <c r="H12" i="9"/>
  <c r="I12" i="9" s="1"/>
  <c r="C12" i="9"/>
  <c r="B12" i="9"/>
  <c r="H11" i="9"/>
  <c r="I11" i="9" s="1"/>
  <c r="B11" i="9"/>
  <c r="B7" i="9"/>
  <c r="B5" i="9"/>
  <c r="K5" i="9" s="1"/>
  <c r="L5" i="9" s="1"/>
  <c r="I45" i="8"/>
  <c r="H45" i="8"/>
  <c r="C45" i="8"/>
  <c r="I44" i="8"/>
  <c r="H44" i="8"/>
  <c r="C44" i="8"/>
  <c r="I43" i="8"/>
  <c r="H43" i="8"/>
  <c r="C43" i="8"/>
  <c r="I42" i="8"/>
  <c r="H42" i="8"/>
  <c r="C42" i="8"/>
  <c r="I41" i="8"/>
  <c r="H41" i="8"/>
  <c r="C41" i="8"/>
  <c r="I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C34" i="8"/>
  <c r="C32" i="8"/>
  <c r="H31" i="8"/>
  <c r="I31" i="8" s="1"/>
  <c r="C31" i="8"/>
  <c r="B31" i="8"/>
  <c r="H30" i="8"/>
  <c r="I30" i="8" s="1"/>
  <c r="C30" i="8"/>
  <c r="B30" i="8"/>
  <c r="H29" i="8"/>
  <c r="I29" i="8" s="1"/>
  <c r="C29" i="8"/>
  <c r="B29" i="8"/>
  <c r="H28" i="8"/>
  <c r="I28" i="8" s="1"/>
  <c r="C28" i="8"/>
  <c r="B28" i="8"/>
  <c r="H27" i="8"/>
  <c r="I27" i="8" s="1"/>
  <c r="C27" i="8"/>
  <c r="B27" i="8"/>
  <c r="H26" i="8"/>
  <c r="I26" i="8" s="1"/>
  <c r="C26" i="8"/>
  <c r="B26" i="8"/>
  <c r="H25" i="8"/>
  <c r="I25" i="8" s="1"/>
  <c r="C25" i="8"/>
  <c r="B25" i="8"/>
  <c r="H24" i="8"/>
  <c r="I24" i="8" s="1"/>
  <c r="C24" i="8"/>
  <c r="B24" i="8"/>
  <c r="H23" i="8"/>
  <c r="I23" i="8" s="1"/>
  <c r="C23" i="8"/>
  <c r="B23" i="8"/>
  <c r="H22" i="8"/>
  <c r="I22" i="8" s="1"/>
  <c r="C22" i="8"/>
  <c r="B22" i="8"/>
  <c r="H21" i="8"/>
  <c r="I21" i="8" s="1"/>
  <c r="C21" i="8"/>
  <c r="B21" i="8"/>
  <c r="H20" i="8"/>
  <c r="I20" i="8" s="1"/>
  <c r="C20" i="8"/>
  <c r="B20" i="8"/>
  <c r="H19" i="8"/>
  <c r="I19" i="8" s="1"/>
  <c r="C19" i="8"/>
  <c r="B19" i="8"/>
  <c r="H18" i="8"/>
  <c r="I18" i="8" s="1"/>
  <c r="C18" i="8"/>
  <c r="B18" i="8"/>
  <c r="H17" i="8"/>
  <c r="I17" i="8" s="1"/>
  <c r="C17" i="8"/>
  <c r="B17" i="8"/>
  <c r="H16" i="8"/>
  <c r="I16" i="8" s="1"/>
  <c r="C16" i="8"/>
  <c r="B16" i="8"/>
  <c r="H15" i="8"/>
  <c r="I15" i="8" s="1"/>
  <c r="C15" i="8"/>
  <c r="B15" i="8"/>
  <c r="H14" i="8"/>
  <c r="I14" i="8" s="1"/>
  <c r="C14" i="8"/>
  <c r="B14" i="8"/>
  <c r="H13" i="8"/>
  <c r="I13" i="8" s="1"/>
  <c r="C13" i="8"/>
  <c r="B13" i="8"/>
  <c r="H12" i="8"/>
  <c r="I12" i="8" s="1"/>
  <c r="C12" i="8"/>
  <c r="B12" i="8"/>
  <c r="H11" i="8"/>
  <c r="I11" i="8" s="1"/>
  <c r="B11" i="8"/>
  <c r="B7" i="8"/>
  <c r="B6" i="8"/>
  <c r="J8" i="8" s="1"/>
  <c r="I45" i="7"/>
  <c r="H45" i="7"/>
  <c r="C45" i="7"/>
  <c r="I44" i="7"/>
  <c r="H44" i="7"/>
  <c r="C44" i="7"/>
  <c r="I43" i="7"/>
  <c r="H43" i="7"/>
  <c r="C43" i="7"/>
  <c r="I42" i="7"/>
  <c r="H42" i="7"/>
  <c r="C42" i="7"/>
  <c r="I41" i="7"/>
  <c r="H41" i="7"/>
  <c r="C41" i="7"/>
  <c r="I40" i="7"/>
  <c r="C40" i="7"/>
  <c r="I39" i="7"/>
  <c r="H39" i="7"/>
  <c r="C39" i="7"/>
  <c r="I38" i="7"/>
  <c r="H38" i="7"/>
  <c r="C38" i="7"/>
  <c r="I37" i="7"/>
  <c r="H37" i="7"/>
  <c r="C37" i="7"/>
  <c r="I36" i="7"/>
  <c r="H36" i="7"/>
  <c r="C36" i="7"/>
  <c r="I35" i="7"/>
  <c r="H35" i="7"/>
  <c r="C35" i="7"/>
  <c r="I34" i="7"/>
  <c r="H34" i="7"/>
  <c r="C34" i="7"/>
  <c r="C32" i="7"/>
  <c r="H31" i="7"/>
  <c r="I31" i="7" s="1"/>
  <c r="C31" i="7"/>
  <c r="B31" i="7"/>
  <c r="H30" i="7"/>
  <c r="I30" i="7" s="1"/>
  <c r="C30" i="7"/>
  <c r="B30" i="7"/>
  <c r="H29" i="7"/>
  <c r="I29" i="7" s="1"/>
  <c r="C29" i="7"/>
  <c r="B29" i="7"/>
  <c r="H28" i="7"/>
  <c r="I28" i="7" s="1"/>
  <c r="C28" i="7"/>
  <c r="B28" i="7"/>
  <c r="H27" i="7"/>
  <c r="I27" i="7" s="1"/>
  <c r="C27" i="7"/>
  <c r="B27" i="7"/>
  <c r="H26" i="7"/>
  <c r="I26" i="7" s="1"/>
  <c r="C26" i="7"/>
  <c r="B26" i="7"/>
  <c r="H25" i="7"/>
  <c r="I25" i="7" s="1"/>
  <c r="C25" i="7"/>
  <c r="B25" i="7"/>
  <c r="H24" i="7"/>
  <c r="I24" i="7" s="1"/>
  <c r="C24" i="7"/>
  <c r="B24" i="7"/>
  <c r="H23" i="7"/>
  <c r="I23" i="7" s="1"/>
  <c r="C23" i="7"/>
  <c r="B23" i="7"/>
  <c r="H22" i="7"/>
  <c r="I22" i="7" s="1"/>
  <c r="C22" i="7"/>
  <c r="B22" i="7"/>
  <c r="H21" i="7"/>
  <c r="I21" i="7" s="1"/>
  <c r="C21" i="7"/>
  <c r="B21" i="7"/>
  <c r="H20" i="7"/>
  <c r="I20" i="7" s="1"/>
  <c r="C20" i="7"/>
  <c r="B20" i="7"/>
  <c r="H19" i="7"/>
  <c r="I19" i="7" s="1"/>
  <c r="C19" i="7"/>
  <c r="B19" i="7"/>
  <c r="H18" i="7"/>
  <c r="I18" i="7" s="1"/>
  <c r="C18" i="7"/>
  <c r="B18" i="7"/>
  <c r="H17" i="7"/>
  <c r="I17" i="7" s="1"/>
  <c r="C17" i="7"/>
  <c r="B17" i="7"/>
  <c r="H16" i="7"/>
  <c r="I16" i="7" s="1"/>
  <c r="C16" i="7"/>
  <c r="B16" i="7"/>
  <c r="H15" i="7"/>
  <c r="I15" i="7" s="1"/>
  <c r="C15" i="7"/>
  <c r="B15" i="7"/>
  <c r="H14" i="7"/>
  <c r="I14" i="7" s="1"/>
  <c r="C14" i="7"/>
  <c r="B14" i="7"/>
  <c r="H13" i="7"/>
  <c r="I13" i="7" s="1"/>
  <c r="C13" i="7"/>
  <c r="B13" i="7"/>
  <c r="H12" i="7"/>
  <c r="I12" i="7" s="1"/>
  <c r="C12" i="7"/>
  <c r="B12" i="7"/>
  <c r="H11" i="7"/>
  <c r="I11" i="7" s="1"/>
  <c r="B11" i="7"/>
  <c r="B7" i="7"/>
  <c r="B5" i="7"/>
  <c r="K5" i="7" s="1"/>
  <c r="L5" i="7" s="1"/>
  <c r="B5" i="8" l="1"/>
  <c r="K5" i="8" s="1"/>
  <c r="L5" i="8" s="1"/>
  <c r="B5" i="10"/>
  <c r="K5" i="10" s="1"/>
  <c r="L5" i="10" s="1"/>
  <c r="B5" i="12"/>
  <c r="K5" i="12" s="1"/>
  <c r="L5" i="12" s="1"/>
  <c r="B4" i="7"/>
  <c r="K2" i="7" s="1"/>
  <c r="L2" i="7" s="1"/>
  <c r="B6" i="7"/>
  <c r="J8" i="7" s="1"/>
  <c r="B6" i="9"/>
  <c r="J8" i="9" s="1"/>
  <c r="B6" i="11"/>
  <c r="J8" i="11" s="1"/>
  <c r="B4" i="12"/>
  <c r="J5" i="12"/>
  <c r="M5" i="12" s="1"/>
  <c r="D5" i="12" s="1"/>
  <c r="K8" i="12"/>
  <c r="L8" i="12" s="1"/>
  <c r="M8" i="12" s="1"/>
  <c r="D6" i="12" s="1"/>
  <c r="B4" i="11"/>
  <c r="J5" i="11"/>
  <c r="M5" i="11" s="1"/>
  <c r="D5" i="11" s="1"/>
  <c r="K8" i="11"/>
  <c r="L8" i="11" s="1"/>
  <c r="M8" i="11" s="1"/>
  <c r="D6" i="11" s="1"/>
  <c r="B4" i="10"/>
  <c r="J5" i="10"/>
  <c r="M5" i="10" s="1"/>
  <c r="D5" i="10" s="1"/>
  <c r="K8" i="10"/>
  <c r="L8" i="10" s="1"/>
  <c r="M8" i="10" s="1"/>
  <c r="D6" i="10" s="1"/>
  <c r="B4" i="9"/>
  <c r="J5" i="9"/>
  <c r="M5" i="9" s="1"/>
  <c r="D5" i="9" s="1"/>
  <c r="K8" i="9"/>
  <c r="L8" i="9" s="1"/>
  <c r="M8" i="9" s="1"/>
  <c r="D6" i="9" s="1"/>
  <c r="B4" i="8"/>
  <c r="J5" i="8"/>
  <c r="M5" i="8" s="1"/>
  <c r="D5" i="8" s="1"/>
  <c r="K8" i="8"/>
  <c r="L8" i="8" s="1"/>
  <c r="M8" i="8" s="1"/>
  <c r="D6" i="8" s="1"/>
  <c r="J2" i="7"/>
  <c r="J5" i="7"/>
  <c r="M5" i="7" s="1"/>
  <c r="D5" i="7" s="1"/>
  <c r="K8" i="7"/>
  <c r="L8" i="7" s="1"/>
  <c r="M8" i="7" s="1"/>
  <c r="D6" i="7" s="1"/>
  <c r="I35" i="1"/>
  <c r="I36" i="1"/>
  <c r="I37" i="1"/>
  <c r="I38" i="1"/>
  <c r="I39" i="1"/>
  <c r="I40" i="1"/>
  <c r="I41" i="1"/>
  <c r="I42" i="1"/>
  <c r="I43" i="1"/>
  <c r="I44" i="1"/>
  <c r="I45" i="1"/>
  <c r="K2" i="12" l="1"/>
  <c r="L2" i="12" s="1"/>
  <c r="J2" i="12"/>
  <c r="M2" i="12" s="1"/>
  <c r="D4" i="12" s="1"/>
  <c r="K2" i="11"/>
  <c r="L2" i="11" s="1"/>
  <c r="J2" i="11"/>
  <c r="K2" i="10"/>
  <c r="L2" i="10" s="1"/>
  <c r="J2" i="10"/>
  <c r="M2" i="10" s="1"/>
  <c r="D4" i="10" s="1"/>
  <c r="K2" i="9"/>
  <c r="L2" i="9" s="1"/>
  <c r="J2" i="9"/>
  <c r="K2" i="8"/>
  <c r="L2" i="8" s="1"/>
  <c r="J2" i="8"/>
  <c r="M2" i="8" s="1"/>
  <c r="D4" i="8" s="1"/>
  <c r="M2" i="7"/>
  <c r="D4" i="7" s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I34" i="1"/>
  <c r="M2" i="9" l="1"/>
  <c r="D4" i="9" s="1"/>
  <c r="M2" i="11"/>
  <c r="D4" i="1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2" i="1"/>
  <c r="H35" i="1" l="1"/>
  <c r="H36" i="1"/>
  <c r="H37" i="1"/>
  <c r="H38" i="1"/>
  <c r="H39" i="1"/>
  <c r="H41" i="1"/>
  <c r="H42" i="1"/>
  <c r="H43" i="1"/>
  <c r="H44" i="1"/>
  <c r="H45" i="1"/>
  <c r="H34" i="1"/>
  <c r="B7" i="1"/>
  <c r="B6" i="1" l="1"/>
  <c r="J8" i="1" s="1"/>
  <c r="B5" i="1"/>
  <c r="J5" i="1" s="1"/>
  <c r="K8" i="1"/>
  <c r="L8" i="1" s="1"/>
  <c r="M8" i="1" l="1"/>
  <c r="D6" i="1" s="1"/>
  <c r="K5" i="1"/>
  <c r="L5" i="1" s="1"/>
  <c r="M5" i="1" s="1"/>
  <c r="D5" i="1" s="1"/>
  <c r="H12" i="1" l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11" i="1" l="1"/>
  <c r="I11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1" i="1"/>
  <c r="B4" i="1" l="1"/>
  <c r="J2" i="1" l="1"/>
  <c r="K2" i="1"/>
  <c r="L2" i="1" s="1"/>
  <c r="M2" i="1" l="1"/>
  <c r="D4" i="1" s="1"/>
</calcChain>
</file>

<file path=xl/sharedStrings.xml><?xml version="1.0" encoding="utf-8"?>
<sst xmlns="http://schemas.openxmlformats.org/spreadsheetml/2006/main" count="350" uniqueCount="30">
  <si>
    <t>Nome do colaborador:</t>
  </si>
  <si>
    <t>Jornada de trabalho:</t>
  </si>
  <si>
    <t>Total de horas extras:</t>
  </si>
  <si>
    <t>Antonio sousa</t>
  </si>
  <si>
    <t xml:space="preserve">Data </t>
  </si>
  <si>
    <t>dia da semana</t>
  </si>
  <si>
    <t>Entrada AM</t>
  </si>
  <si>
    <t>Saída AM</t>
  </si>
  <si>
    <t>Entrada PM</t>
  </si>
  <si>
    <t>Saída PM</t>
  </si>
  <si>
    <t>Domingo</t>
  </si>
  <si>
    <t>sábado</t>
  </si>
  <si>
    <t>Salário Base:</t>
  </si>
  <si>
    <t>Valor da hora trabalhada</t>
  </si>
  <si>
    <t>hora</t>
  </si>
  <si>
    <t>minu</t>
  </si>
  <si>
    <t>dec</t>
  </si>
  <si>
    <t>soma</t>
  </si>
  <si>
    <t>Horas extras sábado 60%:</t>
  </si>
  <si>
    <t>horas extras dom/feriado 100%:</t>
  </si>
  <si>
    <t>Feriado</t>
  </si>
  <si>
    <t>HORA</t>
  </si>
  <si>
    <t>MINU</t>
  </si>
  <si>
    <t>DEC</t>
  </si>
  <si>
    <t xml:space="preserve"> </t>
  </si>
  <si>
    <t>Total horas trabalhadas</t>
  </si>
  <si>
    <t>Total de horas a compensar</t>
  </si>
  <si>
    <t>Data do dia de trabalho</t>
  </si>
  <si>
    <t>Total de horas trabalhadas</t>
  </si>
  <si>
    <t>jornada sab.Dom.fer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</si>
</sst>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dddd"/>
    <numFmt numFmtId="165" formatCode="[h]:mm:ss;@"/>
    <numFmt numFmtId="166" formatCode="[$-F400]h:mm:ss\ AM/PM"/>
    <numFmt numFmtId="167" formatCode="&quot;R$&quot;\ #,##0.00"/>
    <numFmt numFmtId="168" formatCode="[$-409]h:mm:ss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i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20" fontId="4" fillId="2" borderId="0" xfId="0" applyNumberFormat="1" applyFont="1" applyFill="1"/>
    <xf numFmtId="0" fontId="4" fillId="0" borderId="0" xfId="0" applyFont="1" applyAlignment="1">
      <alignment vertical="center"/>
    </xf>
    <xf numFmtId="164" fontId="0" fillId="5" borderId="2" xfId="0" applyNumberFormat="1" applyFill="1" applyBorder="1" applyAlignment="1">
      <alignment horizontal="center"/>
    </xf>
    <xf numFmtId="0" fontId="3" fillId="3" borderId="0" xfId="0" applyFont="1" applyFill="1" applyAlignment="1">
      <alignment horizontal="right"/>
    </xf>
    <xf numFmtId="165" fontId="4" fillId="2" borderId="0" xfId="0" applyNumberFormat="1" applyFont="1" applyFill="1"/>
    <xf numFmtId="20" fontId="1" fillId="5" borderId="2" xfId="0" applyNumberFormat="1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7" fontId="4" fillId="2" borderId="0" xfId="0" applyNumberFormat="1" applyFont="1" applyFill="1"/>
    <xf numFmtId="44" fontId="4" fillId="2" borderId="0" xfId="1" applyFont="1" applyFill="1"/>
    <xf numFmtId="44" fontId="4" fillId="2" borderId="0" xfId="1" applyNumberFormat="1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9" fontId="7" fillId="0" borderId="0" xfId="0" applyNumberFormat="1" applyFont="1" applyAlignment="1">
      <alignment horizontal="left"/>
    </xf>
    <xf numFmtId="0" fontId="0" fillId="0" borderId="0" xfId="0" applyNumberFormat="1"/>
    <xf numFmtId="166" fontId="0" fillId="0" borderId="0" xfId="0" applyNumberFormat="1"/>
    <xf numFmtId="164" fontId="8" fillId="5" borderId="2" xfId="0" applyNumberFormat="1" applyFont="1" applyFill="1" applyBorder="1" applyAlignment="1">
      <alignment horizontal="center"/>
    </xf>
    <xf numFmtId="166" fontId="8" fillId="5" borderId="2" xfId="0" applyNumberFormat="1" applyFont="1" applyFill="1" applyBorder="1" applyAlignment="1">
      <alignment horizontal="center"/>
    </xf>
    <xf numFmtId="9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0" fontId="1" fillId="2" borderId="1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167" fontId="4" fillId="2" borderId="0" xfId="1" applyNumberFormat="1" applyFont="1" applyFill="1" applyAlignment="1">
      <alignment horizontal="left"/>
    </xf>
    <xf numFmtId="167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10" xfId="0" applyFont="1" applyFill="1" applyBorder="1" applyAlignment="1">
      <alignment horizontal="left" vertical="center"/>
    </xf>
    <xf numFmtId="20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8" fontId="10" fillId="2" borderId="2" xfId="0" applyNumberFormat="1" applyFont="1" applyFill="1" applyBorder="1" applyAlignment="1">
      <alignment horizontal="center"/>
    </xf>
    <xf numFmtId="168" fontId="10" fillId="2" borderId="1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2" fillId="2" borderId="0" xfId="0" applyFont="1" applyFill="1"/>
    <xf numFmtId="20" fontId="2" fillId="6" borderId="0" xfId="1" applyNumberFormat="1" applyFont="1" applyFill="1" applyAlignment="1">
      <alignment horizontal="center"/>
    </xf>
    <xf numFmtId="44" fontId="11" fillId="6" borderId="0" xfId="1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2" borderId="9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35"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206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1</xdr:row>
      <xdr:rowOff>19050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E30A2E4-E330-4076-9AA4-8F3A14345B2B}"/>
            </a:ext>
          </a:extLst>
        </xdr:cNvPr>
        <xdr:cNvSpPr/>
      </xdr:nvSpPr>
      <xdr:spPr>
        <a:xfrm>
          <a:off x="4912870" y="314325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1152525</xdr:colOff>
      <xdr:row>0</xdr:row>
      <xdr:rowOff>47625</xdr:rowOff>
    </xdr:from>
    <xdr:to>
      <xdr:col>20</xdr:col>
      <xdr:colOff>457200</xdr:colOff>
      <xdr:row>8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FF31F38-F8CC-45B4-8A44-A0680ADA5A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639300" y="47625"/>
          <a:ext cx="4591050" cy="2085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970CCD0-3480-43BF-BA0C-BB2F8549F45D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981075</xdr:colOff>
      <xdr:row>0</xdr:row>
      <xdr:rowOff>47626</xdr:rowOff>
    </xdr:from>
    <xdr:to>
      <xdr:col>20</xdr:col>
      <xdr:colOff>285750</xdr:colOff>
      <xdr:row>8</xdr:row>
      <xdr:rowOff>133351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E79A36-353E-466C-81A7-A7ECBDDF3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467850" y="47626"/>
          <a:ext cx="4591050" cy="220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88615F3-7641-4141-B424-72738A039D83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990600</xdr:colOff>
      <xdr:row>0</xdr:row>
      <xdr:rowOff>47626</xdr:rowOff>
    </xdr:from>
    <xdr:to>
      <xdr:col>20</xdr:col>
      <xdr:colOff>295275</xdr:colOff>
      <xdr:row>8</xdr:row>
      <xdr:rowOff>171451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6B81C2-F712-4B69-857D-94F7DF152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477375" y="47626"/>
          <a:ext cx="4591050" cy="224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EF6925C-5CA9-467F-BFAC-D77DDEFC67EF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990600</xdr:colOff>
      <xdr:row>0</xdr:row>
      <xdr:rowOff>47625</xdr:rowOff>
    </xdr:from>
    <xdr:to>
      <xdr:col>20</xdr:col>
      <xdr:colOff>295275</xdr:colOff>
      <xdr:row>8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79FC77-AAA5-422E-B6BB-8CFF0379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477375" y="47625"/>
          <a:ext cx="4591050" cy="2238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7D24918-85F1-492B-8A8B-C9808BB0EFD1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1047750</xdr:colOff>
      <xdr:row>0</xdr:row>
      <xdr:rowOff>47625</xdr:rowOff>
    </xdr:from>
    <xdr:to>
      <xdr:col>20</xdr:col>
      <xdr:colOff>352425</xdr:colOff>
      <xdr:row>8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76B237-C4B1-497D-BD1C-80310DFF6B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534525" y="47625"/>
          <a:ext cx="4591050" cy="2257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9762C16-6796-4EFD-99E8-A6AA5B378F97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981075</xdr:colOff>
      <xdr:row>0</xdr:row>
      <xdr:rowOff>47625</xdr:rowOff>
    </xdr:from>
    <xdr:to>
      <xdr:col>20</xdr:col>
      <xdr:colOff>285750</xdr:colOff>
      <xdr:row>8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CC6C44-5B13-43AB-8BFF-D648516C03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467850" y="47625"/>
          <a:ext cx="4591050" cy="2219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245620</xdr:colOff>
      <xdr:row>0</xdr:row>
      <xdr:rowOff>0</xdr:rowOff>
    </xdr:from>
    <xdr:ext cx="457606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EE8785C-138D-4B06-9E29-EE5F9CE063F9}"/>
            </a:ext>
          </a:extLst>
        </xdr:cNvPr>
        <xdr:cNvSpPr/>
      </xdr:nvSpPr>
      <xdr:spPr>
        <a:xfrm>
          <a:off x="4912870" y="0"/>
          <a:ext cx="4576061" cy="1782924"/>
        </a:xfrm>
        <a:prstGeom prst="rect">
          <a:avLst/>
        </a:prstGeom>
        <a:noFill/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Controle banco</a:t>
          </a:r>
        </a:p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 horas</a:t>
          </a:r>
        </a:p>
      </xdr:txBody>
    </xdr:sp>
    <xdr:clientData/>
  </xdr:oneCellAnchor>
  <xdr:twoCellAnchor editAs="oneCell">
    <xdr:from>
      <xdr:col>8</xdr:col>
      <xdr:colOff>990600</xdr:colOff>
      <xdr:row>0</xdr:row>
      <xdr:rowOff>57151</xdr:rowOff>
    </xdr:from>
    <xdr:to>
      <xdr:col>20</xdr:col>
      <xdr:colOff>295275</xdr:colOff>
      <xdr:row>8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0DBCBD-7AD9-49D5-8F43-C90E882137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56" t="30863" r="24955" b="37410"/>
        <a:stretch/>
      </xdr:blipFill>
      <xdr:spPr>
        <a:xfrm>
          <a:off x="9477375" y="57151"/>
          <a:ext cx="4591050" cy="220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showGridLines="0" workbookViewId="0">
      <pane ySplit="8" topLeftCell="A9" activePane="bottomLeft" state="frozen"/>
      <selection pane="bottomLeft" activeCell="D8" sqref="D8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E3:I3"/>
    <mergeCell ref="B1:D1"/>
  </mergeCells>
  <conditionalFormatting sqref="I11:I31">
    <cfRule type="cellIs" dxfId="34" priority="4" operator="lessThan">
      <formula>0</formula>
    </cfRule>
    <cfRule type="cellIs" dxfId="33" priority="6" operator="greaterThan">
      <formula>0</formula>
    </cfRule>
  </conditionalFormatting>
  <conditionalFormatting sqref="E11:E31">
    <cfRule type="expression" dxfId="32" priority="3">
      <formula>F11-E11&lt;0.041666</formula>
    </cfRule>
  </conditionalFormatting>
  <conditionalFormatting sqref="F11:F31">
    <cfRule type="expression" dxfId="31" priority="2">
      <formula>F11-E11&lt;0.041666</formula>
    </cfRule>
  </conditionalFormatting>
  <conditionalFormatting sqref="C12:C31 C34:C45">
    <cfRule type="cellIs" dxfId="30" priority="1" operator="lessThan">
      <formula>0.458333</formula>
    </cfRule>
  </conditionalFormatting>
  <dataValidations disablePrompts="1" count="2"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9A23F77D-7076-444F-9795-23143632D750}"/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6DD4C6EF-0030-4598-B9A8-733A4385E26F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05DC-48E0-4203-A1A0-167D97F68E9E}">
  <dimension ref="A1:M45"/>
  <sheetViews>
    <sheetView showGridLines="0" workbookViewId="0">
      <pane ySplit="8" topLeftCell="A9" activePane="bottomLeft" state="frozen"/>
      <selection pane="bottomLeft" activeCell="R15" sqref="R15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29" priority="4" operator="lessThan">
      <formula>0</formula>
    </cfRule>
    <cfRule type="cellIs" dxfId="28" priority="5" operator="greaterThan">
      <formula>0</formula>
    </cfRule>
  </conditionalFormatting>
  <conditionalFormatting sqref="E11:E31">
    <cfRule type="expression" dxfId="27" priority="3">
      <formula>F11-E11&lt;0.041666</formula>
    </cfRule>
  </conditionalFormatting>
  <conditionalFormatting sqref="F11:F31">
    <cfRule type="expression" dxfId="26" priority="2">
      <formula>F11-E11&lt;0.041666</formula>
    </cfRule>
  </conditionalFormatting>
  <conditionalFormatting sqref="C12:C31 C34:C45">
    <cfRule type="cellIs" dxfId="25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BE22ACFC-BB1E-48B5-9155-5A9C8FD8B537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86114D1A-DE8C-4917-A057-A7418E7A7E23}"/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2B8A-0E67-4C1F-8317-D77821C3C6C8}">
  <dimension ref="A1:M45"/>
  <sheetViews>
    <sheetView showGridLines="0" workbookViewId="0">
      <pane ySplit="8" topLeftCell="A9" activePane="bottomLeft" state="frozen"/>
      <selection pane="bottomLeft" activeCell="F15" sqref="F15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24" priority="4" operator="lessThan">
      <formula>0</formula>
    </cfRule>
    <cfRule type="cellIs" dxfId="23" priority="5" operator="greaterThan">
      <formula>0</formula>
    </cfRule>
  </conditionalFormatting>
  <conditionalFormatting sqref="E11:E31">
    <cfRule type="expression" dxfId="22" priority="3">
      <formula>F11-E11&lt;0.041666</formula>
    </cfRule>
  </conditionalFormatting>
  <conditionalFormatting sqref="F11:F31">
    <cfRule type="expression" dxfId="21" priority="2">
      <formula>F11-E11&lt;0.041666</formula>
    </cfRule>
  </conditionalFormatting>
  <conditionalFormatting sqref="C12:C31 C34:C45">
    <cfRule type="cellIs" dxfId="20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917EC6FF-A2C1-40D2-9178-EF09F924349B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858EDD38-78F1-477A-AC12-EDCA3DFB68BF}"/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73AF-9A9A-4397-8EE5-91BA5B9C94B6}">
  <dimension ref="A1:M45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19" priority="4" operator="lessThan">
      <formula>0</formula>
    </cfRule>
    <cfRule type="cellIs" dxfId="18" priority="5" operator="greaterThan">
      <formula>0</formula>
    </cfRule>
  </conditionalFormatting>
  <conditionalFormatting sqref="E11:E31">
    <cfRule type="expression" dxfId="17" priority="3">
      <formula>F11-E11&lt;0.041666</formula>
    </cfRule>
  </conditionalFormatting>
  <conditionalFormatting sqref="F11:F31">
    <cfRule type="expression" dxfId="16" priority="2">
      <formula>F11-E11&lt;0.041666</formula>
    </cfRule>
  </conditionalFormatting>
  <conditionalFormatting sqref="C12:C31 C34:C45">
    <cfRule type="cellIs" dxfId="15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09BB5E10-2588-4E02-B3B0-F82BE2FF3822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831E6C7A-56F0-41AE-9C23-55D1A867D00A}"/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8BC7-7A8B-46DC-ABD2-A0729DCDB5F8}">
  <dimension ref="A1:M45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E11:E31">
    <cfRule type="expression" dxfId="12" priority="3">
      <formula>F11-E11&lt;0.041666</formula>
    </cfRule>
  </conditionalFormatting>
  <conditionalFormatting sqref="F11:F31">
    <cfRule type="expression" dxfId="11" priority="2">
      <formula>F11-E11&lt;0.041666</formula>
    </cfRule>
  </conditionalFormatting>
  <conditionalFormatting sqref="C12:C31 C34:C45">
    <cfRule type="cellIs" dxfId="10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0E569870-E1CA-4539-B8C5-823B59053BAA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8FA04080-8250-4E45-8163-C88F95D28411}"/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8A32-147F-4825-8084-954A4198AAFF}">
  <dimension ref="A1:M45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9" priority="4" operator="lessThan">
      <formula>0</formula>
    </cfRule>
    <cfRule type="cellIs" dxfId="8" priority="5" operator="greaterThan">
      <formula>0</formula>
    </cfRule>
  </conditionalFormatting>
  <conditionalFormatting sqref="E11:E31">
    <cfRule type="expression" dxfId="7" priority="3">
      <formula>F11-E11&lt;0.041666</formula>
    </cfRule>
  </conditionalFormatting>
  <conditionalFormatting sqref="F11:F31">
    <cfRule type="expression" dxfId="6" priority="2">
      <formula>F11-E11&lt;0.041666</formula>
    </cfRule>
  </conditionalFormatting>
  <conditionalFormatting sqref="C12:C31 C34:C45">
    <cfRule type="cellIs" dxfId="5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D0BC5E71-CE14-464A-9561-36311EF98A7A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28531ABB-8321-42ED-9126-C42AC49BF83A}"/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48BE-57FA-4961-8748-BEE2A9EEB27D}">
  <dimension ref="A1:M45"/>
  <sheetViews>
    <sheetView showGridLines="0" tabSelected="1" workbookViewId="0">
      <pane ySplit="8" topLeftCell="A9" activePane="bottomLeft" state="frozen"/>
      <selection pane="bottomLeft" activeCell="F15" sqref="F15"/>
    </sheetView>
  </sheetViews>
  <sheetFormatPr defaultRowHeight="14.4" x14ac:dyDescent="0.3"/>
  <cols>
    <col min="1" max="1" width="37.109375" bestFit="1" customWidth="1"/>
    <col min="2" max="2" width="15.109375" style="48" bestFit="1" customWidth="1"/>
    <col min="3" max="3" width="5" customWidth="1"/>
    <col min="4" max="4" width="12.6640625" bestFit="1" customWidth="1"/>
    <col min="5" max="5" width="12" customWidth="1"/>
    <col min="6" max="6" width="14" customWidth="1"/>
    <col min="7" max="7" width="14.88671875" customWidth="1"/>
    <col min="8" max="8" width="16.44140625" customWidth="1"/>
    <col min="9" max="9" width="24.44140625" customWidth="1"/>
    <col min="10" max="14" width="0" hidden="1" customWidth="1"/>
  </cols>
  <sheetData>
    <row r="1" spans="1:13" ht="23.25" customHeight="1" x14ac:dyDescent="0.35">
      <c r="A1" s="5" t="s">
        <v>0</v>
      </c>
      <c r="B1" s="61" t="s">
        <v>3</v>
      </c>
      <c r="C1" s="61"/>
      <c r="D1" s="61"/>
      <c r="J1" s="16" t="s">
        <v>14</v>
      </c>
      <c r="K1" s="17" t="s">
        <v>15</v>
      </c>
      <c r="L1" s="17" t="s">
        <v>16</v>
      </c>
      <c r="M1" s="18" t="s">
        <v>17</v>
      </c>
    </row>
    <row r="2" spans="1:13" ht="23.25" customHeight="1" thickBot="1" x14ac:dyDescent="0.4">
      <c r="A2" s="5" t="s">
        <v>12</v>
      </c>
      <c r="B2" s="46">
        <v>1000</v>
      </c>
      <c r="C2" s="14"/>
      <c r="D2" s="59" t="s">
        <v>29</v>
      </c>
      <c r="J2" s="19">
        <f>HOUR(B4)</f>
        <v>0</v>
      </c>
      <c r="K2" s="20">
        <f>MINUTE(B4)</f>
        <v>0</v>
      </c>
      <c r="L2" s="33">
        <f>K2/60</f>
        <v>0</v>
      </c>
      <c r="M2" s="21">
        <f>J2+L2</f>
        <v>0</v>
      </c>
    </row>
    <row r="3" spans="1:13" ht="18.600000000000001" thickBot="1" x14ac:dyDescent="0.4">
      <c r="A3" s="5" t="s">
        <v>1</v>
      </c>
      <c r="B3" s="50">
        <v>0.33333333333333331</v>
      </c>
      <c r="C3" s="2"/>
      <c r="D3" s="58">
        <v>0.16666666666666666</v>
      </c>
      <c r="E3" s="60"/>
      <c r="F3" s="60"/>
      <c r="G3" s="60"/>
      <c r="H3" s="60"/>
      <c r="I3" s="60"/>
      <c r="J3" s="22">
        <v>0.6</v>
      </c>
    </row>
    <row r="4" spans="1:13" ht="18" x14ac:dyDescent="0.35">
      <c r="A4" s="5" t="s">
        <v>2</v>
      </c>
      <c r="B4" s="51">
        <f>SUM(I11:I31)</f>
        <v>0</v>
      </c>
      <c r="C4" s="6"/>
      <c r="D4" s="15">
        <f>IFERROR(B7*(1+50/100)*M2,"")</f>
        <v>0</v>
      </c>
      <c r="J4" s="10" t="s">
        <v>14</v>
      </c>
      <c r="K4" s="11" t="s">
        <v>15</v>
      </c>
      <c r="L4" s="11" t="s">
        <v>23</v>
      </c>
      <c r="M4" s="12" t="s">
        <v>17</v>
      </c>
    </row>
    <row r="5" spans="1:13" ht="18.600000000000001" thickBot="1" x14ac:dyDescent="0.4">
      <c r="A5" s="5" t="s">
        <v>18</v>
      </c>
      <c r="B5" s="51">
        <f>SUM(I34:I37)</f>
        <v>0</v>
      </c>
      <c r="C5" s="6"/>
      <c r="D5" s="13">
        <f>IFERROR(B7*(1+60/100)*M5,"")</f>
        <v>0</v>
      </c>
      <c r="J5" s="19">
        <f>HOUR(B5)</f>
        <v>0</v>
      </c>
      <c r="K5" s="20">
        <f>MINUTE(B5)</f>
        <v>0</v>
      </c>
      <c r="L5" s="33">
        <f>K5/60</f>
        <v>0</v>
      </c>
      <c r="M5" s="21">
        <f>L5+J5</f>
        <v>0</v>
      </c>
    </row>
    <row r="6" spans="1:13" ht="18.600000000000001" thickBot="1" x14ac:dyDescent="0.4">
      <c r="A6" s="5" t="s">
        <v>19</v>
      </c>
      <c r="B6" s="51">
        <f>SUM(I38:I45)</f>
        <v>0</v>
      </c>
      <c r="C6" s="6"/>
      <c r="D6" s="13">
        <f>IFERROR(B7*(1+100/100)*M8,"")</f>
        <v>0</v>
      </c>
      <c r="H6" s="24"/>
      <c r="J6" s="27">
        <v>1</v>
      </c>
      <c r="K6" s="28"/>
      <c r="L6" s="28"/>
      <c r="M6" s="28"/>
    </row>
    <row r="7" spans="1:13" ht="20.25" customHeight="1" x14ac:dyDescent="0.35">
      <c r="A7" s="5" t="s">
        <v>13</v>
      </c>
      <c r="B7" s="52">
        <f>B2/220</f>
        <v>4.5454545454545459</v>
      </c>
      <c r="C7" s="13"/>
      <c r="D7" s="14"/>
      <c r="F7" t="s">
        <v>24</v>
      </c>
      <c r="J7" s="16" t="s">
        <v>21</v>
      </c>
      <c r="K7" s="17" t="s">
        <v>22</v>
      </c>
      <c r="L7" s="17" t="s">
        <v>23</v>
      </c>
      <c r="M7" s="18" t="s">
        <v>17</v>
      </c>
    </row>
    <row r="8" spans="1:13" ht="23.25" customHeight="1" thickBot="1" x14ac:dyDescent="0.4">
      <c r="A8" s="5"/>
      <c r="B8" s="47"/>
      <c r="C8" s="13"/>
      <c r="D8" s="57"/>
      <c r="J8" s="29">
        <f>HOUR(B6)</f>
        <v>0</v>
      </c>
      <c r="K8" s="30">
        <f>MINUTE(B6)</f>
        <v>0</v>
      </c>
      <c r="L8" s="32">
        <f>K8/60</f>
        <v>0</v>
      </c>
      <c r="M8" s="31">
        <f>J8+L8</f>
        <v>0</v>
      </c>
    </row>
    <row r="9" spans="1:13" x14ac:dyDescent="0.3">
      <c r="A9" s="1"/>
    </row>
    <row r="10" spans="1:13" s="3" customFormat="1" ht="39.75" customHeight="1" x14ac:dyDescent="0.3">
      <c r="A10" s="40" t="s">
        <v>27</v>
      </c>
      <c r="B10" s="49" t="s">
        <v>5</v>
      </c>
      <c r="C10" s="40"/>
      <c r="D10" s="40" t="s">
        <v>6</v>
      </c>
      <c r="E10" s="40" t="s">
        <v>7</v>
      </c>
      <c r="F10" s="40" t="s">
        <v>8</v>
      </c>
      <c r="G10" s="40" t="s">
        <v>9</v>
      </c>
      <c r="H10" s="41" t="s">
        <v>25</v>
      </c>
      <c r="I10" s="41" t="s">
        <v>26</v>
      </c>
    </row>
    <row r="11" spans="1:13" x14ac:dyDescent="0.3">
      <c r="A11" s="8"/>
      <c r="B11" s="4" t="str">
        <f>IF(A11="","",WEEKDAY(A11)+1)</f>
        <v/>
      </c>
      <c r="C11" s="25"/>
      <c r="D11" s="53"/>
      <c r="E11" s="53"/>
      <c r="F11" s="53"/>
      <c r="G11" s="53"/>
      <c r="H11" s="55" t="str">
        <f>IF(D11="","",SUM(E11-D11)+(G11-F11))</f>
        <v/>
      </c>
      <c r="I11" s="56" t="str">
        <f>IF(H11="","",SUM(H11-$B$3))</f>
        <v/>
      </c>
      <c r="J11" s="23"/>
      <c r="K11" s="23"/>
    </row>
    <row r="12" spans="1:13" x14ac:dyDescent="0.3">
      <c r="A12" s="8"/>
      <c r="B12" s="4" t="str">
        <f t="shared" ref="B12:B31" si="0">IF(A12="","",WEEKDAY(A12)+1)</f>
        <v/>
      </c>
      <c r="C12" s="26" t="str">
        <f>IF(D12="","",(A12+D12)-(A11+G11))</f>
        <v/>
      </c>
      <c r="D12" s="53"/>
      <c r="E12" s="54"/>
      <c r="F12" s="54"/>
      <c r="G12" s="53"/>
      <c r="H12" s="55" t="str">
        <f t="shared" ref="H12:H31" si="1">IF(D12="","",SUM(E12-D12)+(G12-F12))</f>
        <v/>
      </c>
      <c r="I12" s="56" t="str">
        <f t="shared" ref="I12:I31" si="2">IF(H12="","",SUM(H12-$B$3))</f>
        <v/>
      </c>
    </row>
    <row r="13" spans="1:13" x14ac:dyDescent="0.3">
      <c r="A13" s="8"/>
      <c r="B13" s="4" t="str">
        <f t="shared" si="0"/>
        <v/>
      </c>
      <c r="C13" s="26" t="str">
        <f t="shared" ref="C13:C45" si="3">IF(D13="","",(A13+D13)-(A12+G12))</f>
        <v/>
      </c>
      <c r="D13" s="53"/>
      <c r="E13" s="54"/>
      <c r="F13" s="54"/>
      <c r="G13" s="53"/>
      <c r="H13" s="55" t="str">
        <f t="shared" si="1"/>
        <v/>
      </c>
      <c r="I13" s="56" t="str">
        <f t="shared" si="2"/>
        <v/>
      </c>
    </row>
    <row r="14" spans="1:13" x14ac:dyDescent="0.3">
      <c r="A14" s="8"/>
      <c r="B14" s="4" t="str">
        <f t="shared" si="0"/>
        <v/>
      </c>
      <c r="C14" s="26" t="str">
        <f t="shared" si="3"/>
        <v/>
      </c>
      <c r="D14" s="53"/>
      <c r="E14" s="54"/>
      <c r="F14" s="54"/>
      <c r="G14" s="53"/>
      <c r="H14" s="55" t="str">
        <f t="shared" si="1"/>
        <v/>
      </c>
      <c r="I14" s="56" t="str">
        <f t="shared" si="2"/>
        <v/>
      </c>
    </row>
    <row r="15" spans="1:13" x14ac:dyDescent="0.3">
      <c r="A15" s="8"/>
      <c r="B15" s="4" t="str">
        <f t="shared" si="0"/>
        <v/>
      </c>
      <c r="C15" s="26" t="str">
        <f t="shared" si="3"/>
        <v/>
      </c>
      <c r="D15" s="53"/>
      <c r="E15" s="54"/>
      <c r="F15" s="54"/>
      <c r="G15" s="53"/>
      <c r="H15" s="55" t="str">
        <f t="shared" si="1"/>
        <v/>
      </c>
      <c r="I15" s="56" t="str">
        <f t="shared" si="2"/>
        <v/>
      </c>
    </row>
    <row r="16" spans="1:13" x14ac:dyDescent="0.3">
      <c r="A16" s="9"/>
      <c r="B16" s="4" t="str">
        <f t="shared" si="0"/>
        <v/>
      </c>
      <c r="C16" s="26" t="str">
        <f t="shared" si="3"/>
        <v/>
      </c>
      <c r="D16" s="53"/>
      <c r="E16" s="54"/>
      <c r="F16" s="54"/>
      <c r="G16" s="53"/>
      <c r="H16" s="55" t="str">
        <f t="shared" si="1"/>
        <v/>
      </c>
      <c r="I16" s="56" t="str">
        <f t="shared" si="2"/>
        <v/>
      </c>
    </row>
    <row r="17" spans="1:9" x14ac:dyDescent="0.3">
      <c r="A17" s="9"/>
      <c r="B17" s="4" t="str">
        <f t="shared" si="0"/>
        <v/>
      </c>
      <c r="C17" s="26" t="str">
        <f t="shared" si="3"/>
        <v/>
      </c>
      <c r="D17" s="53"/>
      <c r="E17" s="54"/>
      <c r="F17" s="54"/>
      <c r="G17" s="53"/>
      <c r="H17" s="55" t="str">
        <f t="shared" si="1"/>
        <v/>
      </c>
      <c r="I17" s="56" t="str">
        <f t="shared" si="2"/>
        <v/>
      </c>
    </row>
    <row r="18" spans="1:9" x14ac:dyDescent="0.3">
      <c r="A18" s="9"/>
      <c r="B18" s="4" t="str">
        <f t="shared" si="0"/>
        <v/>
      </c>
      <c r="C18" s="26" t="str">
        <f t="shared" si="3"/>
        <v/>
      </c>
      <c r="D18" s="53"/>
      <c r="E18" s="54"/>
      <c r="F18" s="54"/>
      <c r="G18" s="53"/>
      <c r="H18" s="55" t="str">
        <f t="shared" si="1"/>
        <v/>
      </c>
      <c r="I18" s="56" t="str">
        <f t="shared" si="2"/>
        <v/>
      </c>
    </row>
    <row r="19" spans="1:9" x14ac:dyDescent="0.3">
      <c r="A19" s="9"/>
      <c r="B19" s="4" t="str">
        <f t="shared" si="0"/>
        <v/>
      </c>
      <c r="C19" s="26" t="str">
        <f t="shared" si="3"/>
        <v/>
      </c>
      <c r="D19" s="53"/>
      <c r="E19" s="54"/>
      <c r="F19" s="54"/>
      <c r="G19" s="53"/>
      <c r="H19" s="55" t="str">
        <f t="shared" si="1"/>
        <v/>
      </c>
      <c r="I19" s="56" t="str">
        <f t="shared" si="2"/>
        <v/>
      </c>
    </row>
    <row r="20" spans="1:9" x14ac:dyDescent="0.3">
      <c r="A20" s="9"/>
      <c r="B20" s="4" t="str">
        <f t="shared" si="0"/>
        <v/>
      </c>
      <c r="C20" s="26" t="str">
        <f t="shared" si="3"/>
        <v/>
      </c>
      <c r="D20" s="53"/>
      <c r="E20" s="54"/>
      <c r="F20" s="54"/>
      <c r="G20" s="53"/>
      <c r="H20" s="55" t="str">
        <f t="shared" si="1"/>
        <v/>
      </c>
      <c r="I20" s="56" t="str">
        <f t="shared" si="2"/>
        <v/>
      </c>
    </row>
    <row r="21" spans="1:9" x14ac:dyDescent="0.3">
      <c r="A21" s="9"/>
      <c r="B21" s="4" t="str">
        <f t="shared" si="0"/>
        <v/>
      </c>
      <c r="C21" s="26" t="str">
        <f t="shared" si="3"/>
        <v/>
      </c>
      <c r="D21" s="53"/>
      <c r="E21" s="54"/>
      <c r="F21" s="54"/>
      <c r="G21" s="53"/>
      <c r="H21" s="55" t="str">
        <f t="shared" si="1"/>
        <v/>
      </c>
      <c r="I21" s="56" t="str">
        <f t="shared" si="2"/>
        <v/>
      </c>
    </row>
    <row r="22" spans="1:9" x14ac:dyDescent="0.3">
      <c r="A22" s="9"/>
      <c r="B22" s="4" t="str">
        <f t="shared" si="0"/>
        <v/>
      </c>
      <c r="C22" s="26" t="str">
        <f t="shared" si="3"/>
        <v/>
      </c>
      <c r="D22" s="53"/>
      <c r="E22" s="54"/>
      <c r="F22" s="54"/>
      <c r="G22" s="53"/>
      <c r="H22" s="55" t="str">
        <f t="shared" si="1"/>
        <v/>
      </c>
      <c r="I22" s="56" t="str">
        <f t="shared" si="2"/>
        <v/>
      </c>
    </row>
    <row r="23" spans="1:9" x14ac:dyDescent="0.3">
      <c r="A23" s="9"/>
      <c r="B23" s="4" t="str">
        <f t="shared" si="0"/>
        <v/>
      </c>
      <c r="C23" s="26" t="str">
        <f t="shared" si="3"/>
        <v/>
      </c>
      <c r="D23" s="53"/>
      <c r="E23" s="54"/>
      <c r="F23" s="54"/>
      <c r="G23" s="53"/>
      <c r="H23" s="55" t="str">
        <f t="shared" si="1"/>
        <v/>
      </c>
      <c r="I23" s="56" t="str">
        <f t="shared" si="2"/>
        <v/>
      </c>
    </row>
    <row r="24" spans="1:9" x14ac:dyDescent="0.3">
      <c r="A24" s="9"/>
      <c r="B24" s="4" t="str">
        <f t="shared" si="0"/>
        <v/>
      </c>
      <c r="C24" s="26" t="str">
        <f t="shared" si="3"/>
        <v/>
      </c>
      <c r="D24" s="53"/>
      <c r="E24" s="54"/>
      <c r="F24" s="54"/>
      <c r="G24" s="53"/>
      <c r="H24" s="55" t="str">
        <f t="shared" si="1"/>
        <v/>
      </c>
      <c r="I24" s="56" t="str">
        <f t="shared" si="2"/>
        <v/>
      </c>
    </row>
    <row r="25" spans="1:9" x14ac:dyDescent="0.3">
      <c r="A25" s="9"/>
      <c r="B25" s="4" t="str">
        <f t="shared" si="0"/>
        <v/>
      </c>
      <c r="C25" s="26" t="str">
        <f t="shared" si="3"/>
        <v/>
      </c>
      <c r="D25" s="53"/>
      <c r="E25" s="54"/>
      <c r="F25" s="54"/>
      <c r="G25" s="53"/>
      <c r="H25" s="55" t="str">
        <f t="shared" si="1"/>
        <v/>
      </c>
      <c r="I25" s="56" t="str">
        <f t="shared" si="2"/>
        <v/>
      </c>
    </row>
    <row r="26" spans="1:9" x14ac:dyDescent="0.3">
      <c r="A26" s="9"/>
      <c r="B26" s="4" t="str">
        <f t="shared" si="0"/>
        <v/>
      </c>
      <c r="C26" s="26" t="str">
        <f t="shared" si="3"/>
        <v/>
      </c>
      <c r="D26" s="53"/>
      <c r="E26" s="54"/>
      <c r="F26" s="54"/>
      <c r="G26" s="53"/>
      <c r="H26" s="55" t="str">
        <f t="shared" si="1"/>
        <v/>
      </c>
      <c r="I26" s="56" t="str">
        <f t="shared" si="2"/>
        <v/>
      </c>
    </row>
    <row r="27" spans="1:9" x14ac:dyDescent="0.3">
      <c r="A27" s="9"/>
      <c r="B27" s="4" t="str">
        <f t="shared" si="0"/>
        <v/>
      </c>
      <c r="C27" s="26" t="str">
        <f t="shared" si="3"/>
        <v/>
      </c>
      <c r="D27" s="53"/>
      <c r="E27" s="54"/>
      <c r="F27" s="54"/>
      <c r="G27" s="53"/>
      <c r="H27" s="55" t="str">
        <f t="shared" si="1"/>
        <v/>
      </c>
      <c r="I27" s="56" t="str">
        <f t="shared" si="2"/>
        <v/>
      </c>
    </row>
    <row r="28" spans="1:9" x14ac:dyDescent="0.3">
      <c r="A28" s="9"/>
      <c r="B28" s="4" t="str">
        <f t="shared" si="0"/>
        <v/>
      </c>
      <c r="C28" s="26" t="str">
        <f t="shared" si="3"/>
        <v/>
      </c>
      <c r="D28" s="53"/>
      <c r="E28" s="54"/>
      <c r="F28" s="54"/>
      <c r="G28" s="53"/>
      <c r="H28" s="55" t="str">
        <f t="shared" si="1"/>
        <v/>
      </c>
      <c r="I28" s="56" t="str">
        <f t="shared" si="2"/>
        <v/>
      </c>
    </row>
    <row r="29" spans="1:9" x14ac:dyDescent="0.3">
      <c r="A29" s="9"/>
      <c r="B29" s="4" t="str">
        <f t="shared" si="0"/>
        <v/>
      </c>
      <c r="C29" s="26" t="str">
        <f t="shared" si="3"/>
        <v/>
      </c>
      <c r="D29" s="53"/>
      <c r="E29" s="54"/>
      <c r="F29" s="54"/>
      <c r="G29" s="53"/>
      <c r="H29" s="55" t="str">
        <f t="shared" si="1"/>
        <v/>
      </c>
      <c r="I29" s="56" t="str">
        <f t="shared" si="2"/>
        <v/>
      </c>
    </row>
    <row r="30" spans="1:9" x14ac:dyDescent="0.3">
      <c r="A30" s="9"/>
      <c r="B30" s="4" t="str">
        <f t="shared" si="0"/>
        <v/>
      </c>
      <c r="C30" s="26" t="str">
        <f t="shared" si="3"/>
        <v/>
      </c>
      <c r="D30" s="53"/>
      <c r="E30" s="54"/>
      <c r="F30" s="54"/>
      <c r="G30" s="53"/>
      <c r="H30" s="55" t="str">
        <f t="shared" si="1"/>
        <v/>
      </c>
      <c r="I30" s="56" t="str">
        <f t="shared" si="2"/>
        <v/>
      </c>
    </row>
    <row r="31" spans="1:9" x14ac:dyDescent="0.3">
      <c r="A31" s="9"/>
      <c r="B31" s="4" t="str">
        <f t="shared" si="0"/>
        <v/>
      </c>
      <c r="C31" s="26" t="str">
        <f t="shared" si="3"/>
        <v/>
      </c>
      <c r="D31" s="53"/>
      <c r="E31" s="54"/>
      <c r="F31" s="54"/>
      <c r="G31" s="53"/>
      <c r="H31" s="55" t="str">
        <f t="shared" si="1"/>
        <v/>
      </c>
      <c r="I31" s="56" t="str">
        <f t="shared" si="2"/>
        <v/>
      </c>
    </row>
    <row r="32" spans="1:9" x14ac:dyDescent="0.3">
      <c r="B32" s="28"/>
      <c r="C32" t="str">
        <f t="shared" si="3"/>
        <v/>
      </c>
    </row>
    <row r="33" spans="1:9" ht="36" customHeight="1" x14ac:dyDescent="0.3">
      <c r="A33" s="40" t="s">
        <v>4</v>
      </c>
      <c r="B33" s="40" t="s">
        <v>5</v>
      </c>
      <c r="C33" s="40"/>
      <c r="D33" s="40" t="s">
        <v>6</v>
      </c>
      <c r="E33" s="40" t="s">
        <v>7</v>
      </c>
      <c r="F33" s="40" t="s">
        <v>8</v>
      </c>
      <c r="G33" s="40" t="s">
        <v>9</v>
      </c>
      <c r="H33" s="41" t="s">
        <v>28</v>
      </c>
      <c r="I33" s="41" t="s">
        <v>26</v>
      </c>
    </row>
    <row r="34" spans="1:9" x14ac:dyDescent="0.3">
      <c r="A34" s="42">
        <v>41191</v>
      </c>
      <c r="B34" s="43" t="s">
        <v>11</v>
      </c>
      <c r="C34" s="26" t="str">
        <f t="shared" si="3"/>
        <v/>
      </c>
      <c r="D34" s="44"/>
      <c r="E34" s="44"/>
      <c r="F34" s="44"/>
      <c r="G34" s="44"/>
      <c r="H34" s="7" t="str">
        <f>IF(D34="","",(E34-D34)+(G34-F34))</f>
        <v/>
      </c>
      <c r="I34" s="45" t="str">
        <f>IF(D34="","",SUM(H34-$D$3))</f>
        <v/>
      </c>
    </row>
    <row r="35" spans="1:9" x14ac:dyDescent="0.3">
      <c r="A35" s="37"/>
      <c r="B35" s="35" t="s">
        <v>11</v>
      </c>
      <c r="C35" s="26" t="str">
        <f t="shared" si="3"/>
        <v/>
      </c>
      <c r="D35" s="37"/>
      <c r="E35" s="37"/>
      <c r="F35" s="37"/>
      <c r="G35" s="37"/>
      <c r="H35" s="34" t="str">
        <f t="shared" ref="H35:H45" si="4">IF(D35="","",(E35-D35)+(G35-F35))</f>
        <v/>
      </c>
      <c r="I35" s="45" t="str">
        <f t="shared" ref="I35:I45" si="5">IF(D35="","",SUM(H35-$D$3))</f>
        <v/>
      </c>
    </row>
    <row r="36" spans="1:9" x14ac:dyDescent="0.3">
      <c r="A36" s="37"/>
      <c r="B36" s="35" t="s">
        <v>11</v>
      </c>
      <c r="C36" s="26" t="str">
        <f t="shared" si="3"/>
        <v/>
      </c>
      <c r="D36" s="37"/>
      <c r="E36" s="37"/>
      <c r="F36" s="37"/>
      <c r="G36" s="37"/>
      <c r="H36" s="34" t="str">
        <f t="shared" si="4"/>
        <v/>
      </c>
      <c r="I36" s="45" t="str">
        <f t="shared" si="5"/>
        <v/>
      </c>
    </row>
    <row r="37" spans="1:9" x14ac:dyDescent="0.3">
      <c r="A37" s="37"/>
      <c r="B37" s="35" t="s">
        <v>11</v>
      </c>
      <c r="C37" s="26" t="str">
        <f t="shared" si="3"/>
        <v/>
      </c>
      <c r="D37" s="37"/>
      <c r="E37" s="37"/>
      <c r="F37" s="37"/>
      <c r="G37" s="37"/>
      <c r="H37" s="34" t="str">
        <f t="shared" si="4"/>
        <v/>
      </c>
      <c r="I37" s="45" t="str">
        <f t="shared" si="5"/>
        <v/>
      </c>
    </row>
    <row r="38" spans="1:9" x14ac:dyDescent="0.3">
      <c r="A38" s="36">
        <v>41192</v>
      </c>
      <c r="B38" s="35" t="s">
        <v>11</v>
      </c>
      <c r="C38" s="26" t="str">
        <f t="shared" si="3"/>
        <v/>
      </c>
      <c r="D38" s="39"/>
      <c r="E38" s="39"/>
      <c r="F38" s="39"/>
      <c r="G38" s="39"/>
      <c r="H38" s="34" t="str">
        <f t="shared" si="4"/>
        <v/>
      </c>
      <c r="I38" s="45" t="str">
        <f t="shared" si="5"/>
        <v/>
      </c>
    </row>
    <row r="39" spans="1:9" x14ac:dyDescent="0.3">
      <c r="A39" s="37"/>
      <c r="B39" s="35" t="s">
        <v>10</v>
      </c>
      <c r="C39" s="26" t="str">
        <f t="shared" si="3"/>
        <v/>
      </c>
      <c r="D39" s="37"/>
      <c r="E39" s="37"/>
      <c r="F39" s="37"/>
      <c r="G39" s="37"/>
      <c r="H39" s="34" t="str">
        <f t="shared" si="4"/>
        <v/>
      </c>
      <c r="I39" s="45" t="str">
        <f t="shared" si="5"/>
        <v/>
      </c>
    </row>
    <row r="40" spans="1:9" x14ac:dyDescent="0.3">
      <c r="A40" s="37"/>
      <c r="B40" s="35" t="s">
        <v>10</v>
      </c>
      <c r="C40" s="26" t="str">
        <f t="shared" si="3"/>
        <v/>
      </c>
      <c r="D40" s="37"/>
      <c r="E40" s="37"/>
      <c r="F40" s="37"/>
      <c r="G40" s="37"/>
      <c r="H40" s="34"/>
      <c r="I40" s="45" t="str">
        <f t="shared" si="5"/>
        <v/>
      </c>
    </row>
    <row r="41" spans="1:9" x14ac:dyDescent="0.3">
      <c r="A41" s="37"/>
      <c r="B41" s="35" t="s">
        <v>10</v>
      </c>
      <c r="C41" s="26" t="str">
        <f t="shared" si="3"/>
        <v/>
      </c>
      <c r="D41" s="37"/>
      <c r="E41" s="37"/>
      <c r="F41" s="37"/>
      <c r="G41" s="37"/>
      <c r="H41" s="34" t="str">
        <f t="shared" si="4"/>
        <v/>
      </c>
      <c r="I41" s="45" t="str">
        <f t="shared" si="5"/>
        <v/>
      </c>
    </row>
    <row r="42" spans="1:9" x14ac:dyDescent="0.3">
      <c r="A42" s="37"/>
      <c r="B42" s="35" t="s">
        <v>10</v>
      </c>
      <c r="C42" s="26" t="str">
        <f t="shared" si="3"/>
        <v/>
      </c>
      <c r="D42" s="37"/>
      <c r="E42" s="37"/>
      <c r="F42" s="37"/>
      <c r="G42" s="37"/>
      <c r="H42" s="34" t="str">
        <f t="shared" si="4"/>
        <v/>
      </c>
      <c r="I42" s="45" t="str">
        <f t="shared" si="5"/>
        <v/>
      </c>
    </row>
    <row r="43" spans="1:9" x14ac:dyDescent="0.3">
      <c r="A43" s="38"/>
      <c r="B43" s="35" t="s">
        <v>20</v>
      </c>
      <c r="C43" s="26" t="str">
        <f t="shared" si="3"/>
        <v/>
      </c>
      <c r="D43" s="38"/>
      <c r="E43" s="38"/>
      <c r="F43" s="38"/>
      <c r="G43" s="38"/>
      <c r="H43" s="34" t="str">
        <f t="shared" si="4"/>
        <v/>
      </c>
      <c r="I43" s="45" t="str">
        <f t="shared" si="5"/>
        <v/>
      </c>
    </row>
    <row r="44" spans="1:9" x14ac:dyDescent="0.3">
      <c r="A44" s="38"/>
      <c r="B44" s="35" t="s">
        <v>20</v>
      </c>
      <c r="C44" s="26" t="str">
        <f t="shared" si="3"/>
        <v/>
      </c>
      <c r="D44" s="38"/>
      <c r="E44" s="38"/>
      <c r="F44" s="38"/>
      <c r="G44" s="38"/>
      <c r="H44" s="34" t="str">
        <f t="shared" si="4"/>
        <v/>
      </c>
      <c r="I44" s="45" t="str">
        <f t="shared" si="5"/>
        <v/>
      </c>
    </row>
    <row r="45" spans="1:9" x14ac:dyDescent="0.3">
      <c r="A45" s="38"/>
      <c r="B45" s="35" t="s">
        <v>20</v>
      </c>
      <c r="C45" s="26" t="str">
        <f t="shared" si="3"/>
        <v/>
      </c>
      <c r="D45" s="38"/>
      <c r="E45" s="38"/>
      <c r="F45" s="38"/>
      <c r="G45" s="38"/>
      <c r="H45" s="34" t="str">
        <f t="shared" si="4"/>
        <v/>
      </c>
      <c r="I45" s="45" t="str">
        <f t="shared" si="5"/>
        <v/>
      </c>
    </row>
  </sheetData>
  <protectedRanges>
    <protectedRange sqref="D11:G31 B1:C3 E3 A11:A31" name="Intervalo1"/>
  </protectedRanges>
  <mergeCells count="2">
    <mergeCell ref="B1:D1"/>
    <mergeCell ref="E3:I3"/>
  </mergeCells>
  <conditionalFormatting sqref="I11:I31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E11:E31">
    <cfRule type="expression" dxfId="2" priority="3">
      <formula>F11-E11&lt;0.041666</formula>
    </cfRule>
  </conditionalFormatting>
  <conditionalFormatting sqref="F11:F31">
    <cfRule type="expression" dxfId="1" priority="2">
      <formula>F11-E11&lt;0.041666</formula>
    </cfRule>
  </conditionalFormatting>
  <conditionalFormatting sqref="C12:C31 C34:C45">
    <cfRule type="cellIs" dxfId="0" priority="1" operator="lessThan">
      <formula>0.458333</formula>
    </cfRule>
  </conditionalFormatting>
  <dataValidations count="2">
    <dataValidation allowBlank="1" showInputMessage="1" showErrorMessage="1" promptTitle="Atenção***" prompt="Essas célilas contém fórmulas e não deve ser alteradas, se desejar alterar mesmo assim faço contato com o suporte. alcilandio@gmail.com." sqref="H11:I31" xr:uid="{33DE2AA1-C389-4A50-B044-4DB3C6AE9B59}"/>
    <dataValidation allowBlank="1" showInputMessage="1" showErrorMessage="1" promptTitle="Atenção:" prompt="Essas célilas contém fórmulas e não deve ser alteradas, se desejar alterar mesmo assim faço contato com o suporte. alcilandio@gmail.com." sqref="B11:C31 C32:C45" xr:uid="{F737B977-E317-4F92-AD93-5C0D359A1DED}"/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Antonio</vt:lpstr>
      <vt:lpstr>Bruno</vt:lpstr>
      <vt:lpstr>Maria</vt:lpstr>
      <vt:lpstr>Everton</vt:lpstr>
      <vt:lpstr>Paulo</vt:lpstr>
      <vt:lpstr>Jorge</vt:lpstr>
      <vt:lpstr>Francysco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alcilandio</dc:creator>
  <cp:lastModifiedBy>thoni rodrigues</cp:lastModifiedBy>
  <dcterms:created xsi:type="dcterms:W3CDTF">2016-10-04T06:39:06Z</dcterms:created>
  <dcterms:modified xsi:type="dcterms:W3CDTF">2022-06-24T17:17:42Z</dcterms:modified>
</cp:coreProperties>
</file>