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a.gquintanilha\Desktop\"/>
    </mc:Choice>
  </mc:AlternateContent>
  <xr:revisionPtr revIDLastSave="0" documentId="8_{176C10E0-7718-4E04-A2C6-724EAC2B4E60}" xr6:coauthVersionLast="47" xr6:coauthVersionMax="47" xr10:uidLastSave="{00000000-0000-0000-0000-000000000000}"/>
  <bookViews>
    <workbookView xWindow="-120" yWindow="-120" windowWidth="29040" windowHeight="15840" xr2:uid="{8D542D26-6FAF-40F3-8E10-A12B46BDCD61}"/>
  </bookViews>
  <sheets>
    <sheet name="S,M,SE" sheetId="2" r:id="rId1"/>
    <sheet name="Mult,SE-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2" i="2"/>
  <c r="G10" i="2"/>
  <c r="F10" i="2"/>
  <c r="F9" i="2"/>
  <c r="G9" i="2" s="1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B11" i="1"/>
  <c r="B12" i="1"/>
  <c r="H2" i="1"/>
  <c r="B10" i="1"/>
  <c r="H3" i="1"/>
  <c r="H4" i="1"/>
  <c r="H5" i="1"/>
  <c r="H6" i="1"/>
  <c r="H7" i="1"/>
  <c r="H8" i="1"/>
</calcChain>
</file>

<file path=xl/sharedStrings.xml><?xml version="1.0" encoding="utf-8"?>
<sst xmlns="http://schemas.openxmlformats.org/spreadsheetml/2006/main" count="62" uniqueCount="57">
  <si>
    <t>Produto</t>
  </si>
  <si>
    <t>Quantidade</t>
  </si>
  <si>
    <t>Valor</t>
  </si>
  <si>
    <t>Data</t>
  </si>
  <si>
    <t>Total</t>
  </si>
  <si>
    <t>Nome do cliente</t>
  </si>
  <si>
    <t>Jhon Lenon Pereira de Oliveira</t>
  </si>
  <si>
    <t>Computador</t>
  </si>
  <si>
    <t>Tiago Luis Bernardes Bettoni</t>
  </si>
  <si>
    <t>Celular</t>
  </si>
  <si>
    <t>6 -SE</t>
  </si>
  <si>
    <t>Ezequiel de Senne</t>
  </si>
  <si>
    <t>Jogo</t>
  </si>
  <si>
    <t>Welligton</t>
  </si>
  <si>
    <t>Relógio</t>
  </si>
  <si>
    <t xml:space="preserve">João </t>
  </si>
  <si>
    <t>Creme</t>
  </si>
  <si>
    <t>Marcela</t>
  </si>
  <si>
    <t>Livro</t>
  </si>
  <si>
    <t>1- Soma</t>
  </si>
  <si>
    <t>Valor total de vendas:</t>
  </si>
  <si>
    <t>Valor total de Lorena:</t>
  </si>
  <si>
    <t>Valor total de Janeiro:</t>
  </si>
  <si>
    <t>Valor total de Guaratinguetá:</t>
  </si>
  <si>
    <t>2- Mult</t>
  </si>
  <si>
    <t>3- Somarproduto</t>
  </si>
  <si>
    <t>Filial</t>
  </si>
  <si>
    <t>Mês</t>
  </si>
  <si>
    <t>Lorena</t>
  </si>
  <si>
    <t>Guaratinguetá</t>
  </si>
  <si>
    <t>Taubaté</t>
  </si>
  <si>
    <t>Fevereiro</t>
  </si>
  <si>
    <t>Maio</t>
  </si>
  <si>
    <t>Janeiro</t>
  </si>
  <si>
    <t>Março</t>
  </si>
  <si>
    <t>5- Somases</t>
  </si>
  <si>
    <t>Valor total de Lorena e Creme:</t>
  </si>
  <si>
    <t>Valor total de Taubaté e Jogo:</t>
  </si>
  <si>
    <t>4- Média</t>
  </si>
  <si>
    <t>Matéria:</t>
  </si>
  <si>
    <t>1º Bimestre</t>
  </si>
  <si>
    <t>2º Bimestre</t>
  </si>
  <si>
    <t>3º Bimestre</t>
  </si>
  <si>
    <t>4º Bimestre</t>
  </si>
  <si>
    <t>Nota Total:</t>
  </si>
  <si>
    <t>Média Final:</t>
  </si>
  <si>
    <t>Situação:</t>
  </si>
  <si>
    <t>Média aprovação</t>
  </si>
  <si>
    <t>Lingua Portuguesa</t>
  </si>
  <si>
    <t>Matemática</t>
  </si>
  <si>
    <t>História</t>
  </si>
  <si>
    <t>Geografia</t>
  </si>
  <si>
    <t>Artes</t>
  </si>
  <si>
    <t xml:space="preserve">Biologia </t>
  </si>
  <si>
    <t>Filosofia</t>
  </si>
  <si>
    <t>Sociologia</t>
  </si>
  <si>
    <t>Educação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</si>
</sst>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164" fontId="0" fillId="0" borderId="7" xfId="0" applyNumberFormat="1" applyBorder="1"/>
    <xf numFmtId="164" fontId="0" fillId="0" borderId="5" xfId="0" applyNumberFormat="1" applyBorder="1"/>
    <xf numFmtId="0" fontId="0" fillId="0" borderId="0" xfId="0" applyAlignment="1">
      <alignment horizontal="left"/>
    </xf>
    <xf numFmtId="44" fontId="0" fillId="0" borderId="0" xfId="0" applyNumberFormat="1"/>
    <xf numFmtId="164" fontId="0" fillId="3" borderId="8" xfId="0" applyNumberFormat="1" applyFill="1" applyBorder="1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9" xfId="0" applyNumberFormat="1" applyBorder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0" fontId="0" fillId="5" borderId="10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20"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A7E8FF"/>
        </patternFill>
      </fill>
    </dxf>
    <dxf>
      <fill>
        <patternFill>
          <bgColor rgb="FFFF5D5D"/>
        </patternFill>
      </fill>
    </dxf>
    <dxf>
      <fill>
        <patternFill>
          <bgColor rgb="FFFF2D2D"/>
        </patternFill>
      </fill>
    </dxf>
    <dxf>
      <fill>
        <patternFill>
          <bgColor rgb="FF119ADF"/>
        </patternFill>
      </fill>
    </dxf>
    <dxf>
      <fill>
        <patternFill>
          <bgColor rgb="FFA7E8FF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FF2D2D"/>
        </patternFill>
      </fill>
    </dxf>
    <dxf>
      <fill>
        <patternFill>
          <bgColor rgb="FF119ADF"/>
        </patternFill>
      </fill>
    </dxf>
    <dxf>
      <fill>
        <patternFill>
          <bgColor rgb="FFFF2D2D"/>
        </patternFill>
      </fill>
    </dxf>
    <dxf>
      <fill>
        <patternFill>
          <bgColor rgb="FF119ADF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119ADF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D5D"/>
      <color rgb="FFA7E8FF"/>
      <color rgb="FFFF2D2D"/>
      <color rgb="FF119A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1DCE-9BAF-48EF-9AEA-338A7C1C483F}">
  <dimension ref="A1:J10"/>
  <sheetViews>
    <sheetView tabSelected="1" zoomScaleNormal="100" workbookViewId="0">
      <selection activeCell="D26" sqref="D26"/>
    </sheetView>
  </sheetViews>
  <sheetFormatPr defaultRowHeight="15" x14ac:dyDescent="0.25"/>
  <cols>
    <col min="1" max="1" width="18" customWidth="1"/>
    <col min="2" max="8" width="13.7109375" customWidth="1"/>
    <col min="9" max="10" width="18" customWidth="1"/>
  </cols>
  <sheetData>
    <row r="1" spans="1:10" ht="23.25" customHeight="1" x14ac:dyDescent="0.25">
      <c r="A1" s="23" t="s">
        <v>39</v>
      </c>
      <c r="B1" s="24" t="s">
        <v>40</v>
      </c>
      <c r="C1" s="24" t="s">
        <v>41</v>
      </c>
      <c r="D1" s="24" t="s">
        <v>42</v>
      </c>
      <c r="E1" s="24" t="s">
        <v>43</v>
      </c>
      <c r="F1" s="24" t="s">
        <v>44</v>
      </c>
      <c r="G1" s="24" t="s">
        <v>45</v>
      </c>
      <c r="H1" s="24" t="s">
        <v>46</v>
      </c>
      <c r="I1" s="21"/>
      <c r="J1" s="22" t="s">
        <v>47</v>
      </c>
    </row>
    <row r="2" spans="1:10" ht="23.25" customHeight="1" x14ac:dyDescent="0.25">
      <c r="A2" s="25" t="s">
        <v>48</v>
      </c>
      <c r="B2" s="26">
        <v>6.4</v>
      </c>
      <c r="C2" s="26">
        <v>8.6999999999999993</v>
      </c>
      <c r="D2" s="26">
        <v>4.9000000000000004</v>
      </c>
      <c r="E2" s="26">
        <v>6.4</v>
      </c>
      <c r="F2" s="26">
        <f>SUM(B2:E2)</f>
        <v>26.4</v>
      </c>
      <c r="G2" s="26">
        <f>AVERAGE(B2:E2)</f>
        <v>6.6</v>
      </c>
      <c r="H2" s="27" t="str">
        <f t="shared" ref="H2:H10" si="0">IF(AVERAGE(B2:E2)&gt;=J$2,"APROVADO","REPROVADO")</f>
        <v>APROVADO</v>
      </c>
      <c r="J2" s="30">
        <v>6.5</v>
      </c>
    </row>
    <row r="3" spans="1:10" ht="23.25" customHeight="1" x14ac:dyDescent="0.25">
      <c r="A3" s="25" t="s">
        <v>49</v>
      </c>
      <c r="B3" s="26">
        <v>6.6</v>
      </c>
      <c r="C3" s="26">
        <v>7.2</v>
      </c>
      <c r="D3" s="26">
        <v>8</v>
      </c>
      <c r="E3" s="26">
        <v>9.6</v>
      </c>
      <c r="F3" s="26">
        <f t="shared" ref="F3:F10" si="1">SUM(B3:E3)</f>
        <v>31.4</v>
      </c>
      <c r="G3" s="26">
        <f>AVERAGE(B3:E3)</f>
        <v>7.85</v>
      </c>
      <c r="H3" s="28" t="str">
        <f t="shared" si="0"/>
        <v>APROVADO</v>
      </c>
    </row>
    <row r="4" spans="1:10" ht="23.25" customHeight="1" x14ac:dyDescent="0.25">
      <c r="A4" s="25" t="s">
        <v>50</v>
      </c>
      <c r="B4" s="26">
        <v>4.4000000000000004</v>
      </c>
      <c r="C4" s="26">
        <v>5.4</v>
      </c>
      <c r="D4" s="26">
        <v>8.4</v>
      </c>
      <c r="E4" s="26">
        <v>7.3</v>
      </c>
      <c r="F4" s="26">
        <f t="shared" si="1"/>
        <v>25.500000000000004</v>
      </c>
      <c r="G4" s="26">
        <f>AVERAGE(B4:E4)</f>
        <v>6.3750000000000009</v>
      </c>
      <c r="H4" s="28" t="str">
        <f t="shared" si="0"/>
        <v>REPROVADO</v>
      </c>
    </row>
    <row r="5" spans="1:10" ht="23.25" customHeight="1" x14ac:dyDescent="0.25">
      <c r="A5" s="25" t="s">
        <v>51</v>
      </c>
      <c r="B5" s="26">
        <v>3.5</v>
      </c>
      <c r="C5" s="26">
        <v>4.5</v>
      </c>
      <c r="D5" s="26">
        <v>5.5</v>
      </c>
      <c r="E5" s="26">
        <v>6.2</v>
      </c>
      <c r="F5" s="26">
        <f t="shared" si="1"/>
        <v>19.7</v>
      </c>
      <c r="G5" s="26">
        <f>AVERAGE(B5:E5)</f>
        <v>4.9249999999999998</v>
      </c>
      <c r="H5" s="28" t="str">
        <f t="shared" si="0"/>
        <v>REPROVADO</v>
      </c>
    </row>
    <row r="6" spans="1:10" ht="23.25" customHeight="1" x14ac:dyDescent="0.25">
      <c r="A6" s="25" t="s">
        <v>52</v>
      </c>
      <c r="B6" s="26">
        <v>7.2</v>
      </c>
      <c r="C6" s="26">
        <v>2.7</v>
      </c>
      <c r="D6" s="26">
        <v>9.1999999999999993</v>
      </c>
      <c r="E6" s="26">
        <v>10</v>
      </c>
      <c r="F6" s="26">
        <f t="shared" si="1"/>
        <v>29.1</v>
      </c>
      <c r="G6" s="26">
        <f>AVERAGE(B6:E6)</f>
        <v>7.2750000000000004</v>
      </c>
      <c r="H6" s="28" t="str">
        <f t="shared" si="0"/>
        <v>APROVADO</v>
      </c>
    </row>
    <row r="7" spans="1:10" ht="23.25" customHeight="1" x14ac:dyDescent="0.25">
      <c r="A7" s="25" t="s">
        <v>53</v>
      </c>
      <c r="B7" s="26">
        <v>9.9</v>
      </c>
      <c r="C7" s="26">
        <v>8.6</v>
      </c>
      <c r="D7" s="26">
        <v>0</v>
      </c>
      <c r="E7" s="26">
        <v>7.5</v>
      </c>
      <c r="F7" s="26">
        <f>SUM(B7:E7)</f>
        <v>26</v>
      </c>
      <c r="G7" s="26">
        <f>AVERAGE(B7:E7)</f>
        <v>6.5</v>
      </c>
      <c r="H7" s="28" t="str">
        <f t="shared" si="0"/>
        <v>APROVADO</v>
      </c>
    </row>
    <row r="8" spans="1:10" ht="23.25" customHeight="1" x14ac:dyDescent="0.25">
      <c r="A8" s="25" t="s">
        <v>54</v>
      </c>
      <c r="B8" s="26">
        <v>8.9</v>
      </c>
      <c r="C8" s="26">
        <v>7.6</v>
      </c>
      <c r="D8" s="26">
        <v>5.6</v>
      </c>
      <c r="E8" s="26">
        <v>9</v>
      </c>
      <c r="F8" s="26">
        <f t="shared" si="1"/>
        <v>31.1</v>
      </c>
      <c r="G8" s="26">
        <f>AVERAGE(B8:E8)</f>
        <v>7.7750000000000004</v>
      </c>
      <c r="H8" s="28" t="str">
        <f t="shared" si="0"/>
        <v>APROVADO</v>
      </c>
    </row>
    <row r="9" spans="1:10" ht="23.25" customHeight="1" x14ac:dyDescent="0.25">
      <c r="A9" s="25" t="s">
        <v>55</v>
      </c>
      <c r="B9" s="26">
        <v>3.4</v>
      </c>
      <c r="C9" s="26">
        <v>8</v>
      </c>
      <c r="D9" s="26">
        <v>9.4</v>
      </c>
      <c r="E9" s="26">
        <v>8.1999999999999993</v>
      </c>
      <c r="F9" s="26">
        <f t="shared" si="1"/>
        <v>29</v>
      </c>
      <c r="G9" s="26">
        <f>AVERAGE(B9:F9)</f>
        <v>11.6</v>
      </c>
      <c r="H9" s="28" t="str">
        <f t="shared" si="0"/>
        <v>APROVADO</v>
      </c>
    </row>
    <row r="10" spans="1:10" ht="23.25" customHeight="1" x14ac:dyDescent="0.25">
      <c r="A10" s="25" t="s">
        <v>56</v>
      </c>
      <c r="B10" s="26">
        <v>7.3</v>
      </c>
      <c r="C10" s="26">
        <v>8.1</v>
      </c>
      <c r="D10" s="26">
        <v>1</v>
      </c>
      <c r="E10" s="26">
        <v>5.9</v>
      </c>
      <c r="F10" s="26">
        <f t="shared" si="1"/>
        <v>22.299999999999997</v>
      </c>
      <c r="G10" s="26">
        <f>AVERAGE(B10:F10)</f>
        <v>8.9199999999999982</v>
      </c>
      <c r="H10" s="29" t="str">
        <f t="shared" si="0"/>
        <v>REPROVADO</v>
      </c>
    </row>
  </sheetData>
  <conditionalFormatting sqref="H2:H10">
    <cfRule type="containsText" dxfId="2" priority="2" operator="containsText" text="aprovado">
      <formula>NOT(ISERROR(SEARCH("aprovado",H2)))</formula>
    </cfRule>
    <cfRule type="containsText" dxfId="3" priority="1" operator="containsText" text="reprovado">
      <formula>NOT(ISERROR(SEARCH("reprovado",H2)))</formula>
    </cfRule>
  </conditionalFormatting>
  <conditionalFormatting sqref="H2:H10">
    <cfRule type="containsText" dxfId="10" priority="4" operator="containsText" text="aprovado">
      <formula>NOT(ISERROR(SEARCH("aprovado",H2)))</formula>
    </cfRule>
  </conditionalFormatting>
  <conditionalFormatting sqref="H2:H10">
    <cfRule type="containsText" dxfId="9" priority="3" operator="containsText" text="reprovado">
      <formula>NOT(ISERROR(SEARCH("reprovado",H2)))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16BC03F9-EA4F-4C4D-9DEE-120330628250}">
            <xm:f>NOT(ISERROR(SEARCH($H$4,H2)))</xm:f>
            <xm:f>$H$4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AF6FC2DB-ECD6-4982-BEDC-30F8E8E7E24E}">
            <xm:f>NOT(ISERROR(SEARCH($H$2,H2)))</xm:f>
            <xm:f>$H$2</xm:f>
            <x14:dxf>
              <fill>
                <patternFill>
                  <bgColor theme="4"/>
                </patternFill>
              </fill>
            </x14:dxf>
          </x14:cfRule>
          <xm:sqref>H2:H10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B002-347A-4483-A00C-B5C08A582D5E}">
  <dimension ref="A1:J15"/>
  <sheetViews>
    <sheetView workbookViewId="0">
      <selection activeCell="H8" sqref="H8"/>
    </sheetView>
  </sheetViews>
  <sheetFormatPr defaultRowHeight="15" x14ac:dyDescent="0.25"/>
  <cols>
    <col min="1" max="1" width="31.7109375" bestFit="1" customWidth="1"/>
    <col min="2" max="2" width="12.140625" bestFit="1" customWidth="1"/>
    <col min="3" max="3" width="15.28515625" bestFit="1" customWidth="1"/>
    <col min="4" max="4" width="12.140625" bestFit="1" customWidth="1"/>
    <col min="5" max="5" width="10.7109375" bestFit="1" customWidth="1"/>
    <col min="6" max="6" width="13.7109375" bestFit="1" customWidth="1"/>
    <col min="7" max="7" width="9.5703125" bestFit="1" customWidth="1"/>
    <col min="8" max="8" width="12.140625" bestFit="1" customWidth="1"/>
    <col min="9" max="9" width="18.7109375" customWidth="1"/>
    <col min="10" max="10" width="20.5703125" bestFit="1" customWidth="1"/>
    <col min="11" max="11" width="15.85546875" bestFit="1" customWidth="1"/>
  </cols>
  <sheetData>
    <row r="1" spans="1:10" ht="47.25" customHeight="1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13" t="s">
        <v>26</v>
      </c>
      <c r="G1" s="13" t="s">
        <v>27</v>
      </c>
      <c r="H1" s="3" t="s">
        <v>4</v>
      </c>
    </row>
    <row r="2" spans="1:10" ht="18.75" x14ac:dyDescent="0.3">
      <c r="A2" s="4" t="s">
        <v>6</v>
      </c>
      <c r="B2" t="s">
        <v>7</v>
      </c>
      <c r="C2" s="19">
        <v>1</v>
      </c>
      <c r="D2" s="14">
        <v>2728.81</v>
      </c>
      <c r="E2" s="15">
        <v>44969</v>
      </c>
      <c r="F2" t="s">
        <v>28</v>
      </c>
      <c r="G2" t="s">
        <v>31</v>
      </c>
      <c r="H2" s="9">
        <f t="shared" ref="H2:H7" si="0">PRODUCT(C2,D2)</f>
        <v>2728.81</v>
      </c>
      <c r="J2" s="18" t="s">
        <v>19</v>
      </c>
    </row>
    <row r="3" spans="1:10" ht="18.75" x14ac:dyDescent="0.3">
      <c r="A3" s="4" t="s">
        <v>8</v>
      </c>
      <c r="B3" t="s">
        <v>9</v>
      </c>
      <c r="C3" s="19">
        <v>1</v>
      </c>
      <c r="D3" s="16">
        <v>1600.5</v>
      </c>
      <c r="E3" s="15">
        <v>44339</v>
      </c>
      <c r="F3" t="s">
        <v>29</v>
      </c>
      <c r="G3" t="s">
        <v>32</v>
      </c>
      <c r="H3" s="9">
        <f t="shared" si="0"/>
        <v>1600.5</v>
      </c>
      <c r="J3" s="18" t="s">
        <v>24</v>
      </c>
    </row>
    <row r="4" spans="1:10" ht="18.75" x14ac:dyDescent="0.3">
      <c r="A4" s="4" t="s">
        <v>11</v>
      </c>
      <c r="B4" t="s">
        <v>12</v>
      </c>
      <c r="C4" s="19">
        <v>5</v>
      </c>
      <c r="D4" s="14">
        <v>98.99</v>
      </c>
      <c r="E4" s="15">
        <v>44941</v>
      </c>
      <c r="F4" t="s">
        <v>30</v>
      </c>
      <c r="G4" t="s">
        <v>33</v>
      </c>
      <c r="H4" s="9">
        <f t="shared" si="0"/>
        <v>494.95</v>
      </c>
      <c r="J4" s="18" t="s">
        <v>25</v>
      </c>
    </row>
    <row r="5" spans="1:10" ht="18.75" x14ac:dyDescent="0.3">
      <c r="A5" s="4" t="s">
        <v>13</v>
      </c>
      <c r="B5" t="s">
        <v>14</v>
      </c>
      <c r="C5" s="19">
        <v>1</v>
      </c>
      <c r="D5" s="14">
        <v>1100.5</v>
      </c>
      <c r="E5" s="15">
        <v>44997</v>
      </c>
      <c r="F5" t="s">
        <v>29</v>
      </c>
      <c r="G5" t="s">
        <v>34</v>
      </c>
      <c r="H5" s="9">
        <f t="shared" si="0"/>
        <v>1100.5</v>
      </c>
      <c r="J5" s="18" t="s">
        <v>38</v>
      </c>
    </row>
    <row r="6" spans="1:10" ht="18.75" x14ac:dyDescent="0.3">
      <c r="A6" s="4" t="s">
        <v>15</v>
      </c>
      <c r="B6" t="s">
        <v>16</v>
      </c>
      <c r="C6" s="19">
        <v>4</v>
      </c>
      <c r="D6" s="14">
        <v>30</v>
      </c>
      <c r="E6" s="15">
        <v>44704</v>
      </c>
      <c r="F6" t="s">
        <v>28</v>
      </c>
      <c r="G6" t="s">
        <v>32</v>
      </c>
      <c r="H6" s="9">
        <f t="shared" si="0"/>
        <v>120</v>
      </c>
      <c r="J6" s="18" t="s">
        <v>35</v>
      </c>
    </row>
    <row r="7" spans="1:10" ht="18.75" x14ac:dyDescent="0.3">
      <c r="A7" s="5" t="s">
        <v>17</v>
      </c>
      <c r="B7" s="6" t="s">
        <v>18</v>
      </c>
      <c r="C7" s="20">
        <v>2</v>
      </c>
      <c r="D7" s="8">
        <v>60</v>
      </c>
      <c r="E7" s="7">
        <v>44950</v>
      </c>
      <c r="F7" s="6" t="s">
        <v>28</v>
      </c>
      <c r="G7" s="6" t="s">
        <v>33</v>
      </c>
      <c r="H7" s="17">
        <f t="shared" si="0"/>
        <v>120</v>
      </c>
      <c r="J7" s="18" t="s">
        <v>10</v>
      </c>
    </row>
    <row r="8" spans="1:10" x14ac:dyDescent="0.25">
      <c r="H8" s="12">
        <f>SUMPRODUCT(C2:C7,D2:D7)</f>
        <v>6164.7599999999993</v>
      </c>
    </row>
    <row r="10" spans="1:10" x14ac:dyDescent="0.25">
      <c r="A10" s="10" t="s">
        <v>20</v>
      </c>
      <c r="B10" s="11">
        <f>SUMPRODUCT(C2:C7,D2:D7)</f>
        <v>6164.7599999999993</v>
      </c>
    </row>
    <row r="11" spans="1:10" x14ac:dyDescent="0.25">
      <c r="A11" s="10" t="s">
        <v>21</v>
      </c>
      <c r="B11" s="11">
        <f>SUMIF(F2:F7,F2,H2:H7)</f>
        <v>2968.81</v>
      </c>
    </row>
    <row r="12" spans="1:10" x14ac:dyDescent="0.25">
      <c r="A12" s="10" t="s">
        <v>23</v>
      </c>
      <c r="B12" s="11">
        <f>SUMIF(F2:F7,F3,H2:H7)</f>
        <v>2701</v>
      </c>
    </row>
    <row r="13" spans="1:10" x14ac:dyDescent="0.25">
      <c r="A13" s="10" t="s">
        <v>22</v>
      </c>
      <c r="B13" s="11"/>
    </row>
    <row r="14" spans="1:10" x14ac:dyDescent="0.25">
      <c r="A14" s="10" t="s">
        <v>36</v>
      </c>
      <c r="B14" s="11"/>
    </row>
    <row r="15" spans="1:10" x14ac:dyDescent="0.25">
      <c r="A15" s="10" t="s">
        <v>37</v>
      </c>
      <c r="B15" s="1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S,M,SE</vt:lpstr>
      <vt:lpstr>Mult,SE-P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LENON PEREIRA DE OLIVEIRA</dc:creator>
  <cp:lastModifiedBy>MARCELA GAMA QUINTANILHA</cp:lastModifiedBy>
  <dcterms:created xsi:type="dcterms:W3CDTF">2023-04-19T12:13:04Z</dcterms:created>
  <dcterms:modified xsi:type="dcterms:W3CDTF">2023-04-19T14:46:09Z</dcterms:modified>
</cp:coreProperties>
</file>