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EstaPastaDeTrabalho"/>
  <xr:revisionPtr revIDLastSave="0" documentId="13_ncr:1_{BA06CE2A-02A1-4CA4-A35E-438BE16F4D14}" xr6:coauthVersionLast="47" xr6:coauthVersionMax="47" xr10:uidLastSave="{00000000-0000-0000-0000-000000000000}"/>
  <bookViews>
    <workbookView xWindow="28680" yWindow="-120" windowWidth="29040" windowHeight="15720" tabRatio="934" activeTab="5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CORRELACAO_DATA" sheetId="31" r:id="rId5"/>
    <sheet name="CORRELACAO_ANALISE" sheetId="34" r:id="rId6"/>
    <sheet name="DIC-DBC" sheetId="20" r:id="rId7"/>
    <sheet name="EFEITOS" sheetId="24" r:id="rId8"/>
    <sheet name="TABELA_AF_RAD" sheetId="25" r:id="rId9"/>
    <sheet name="DIC-DBC-ANOVA" sheetId="22" r:id="rId10"/>
    <sheet name="QUALI" sheetId="3" r:id="rId11"/>
    <sheet name="QUANTI_LINEAR" sheetId="4" r:id="rId12"/>
    <sheet name="QUANTI_QUADRATICA" sheetId="23" r:id="rId13"/>
    <sheet name="FAT1_SI" sheetId="8" r:id="rId14"/>
    <sheet name="FAT1_CI2" sheetId="26" r:id="rId15"/>
    <sheet name="FAT1_CI2_TAB" sheetId="27" r:id="rId16"/>
    <sheet name="FAT1_CI" sheetId="19" r:id="rId17"/>
    <sheet name="FAT1_CI_PRATICA" sheetId="28" r:id="rId18"/>
    <sheet name="FAT2_SI" sheetId="6" r:id="rId19"/>
    <sheet name="FAT2_CI" sheetId="5" r:id="rId20"/>
    <sheet name="FAT3" sheetId="14" r:id="rId21"/>
    <sheet name="maize" sheetId="2" r:id="rId22"/>
  </sheets>
  <definedNames>
    <definedName name="_xlnm._FilterDatabase" localSheetId="16" hidden="1">FAT1_CI!$A$1:$C$49</definedName>
    <definedName name="_xlnm._FilterDatabase" localSheetId="17" hidden="1">FAT1_CI_PRATICA!$H$2:$I$49</definedName>
    <definedName name="_xlnm._FilterDatabase" localSheetId="19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4" l="1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B10" i="32"/>
  <c r="A10" i="32"/>
  <c r="B9" i="32"/>
  <c r="A9" i="32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J7" i="33" l="1"/>
  <c r="H5" i="33"/>
  <c r="H2" i="33"/>
  <c r="H7" i="33" s="1"/>
  <c r="G7" i="33"/>
  <c r="H6" i="33"/>
  <c r="K4" i="29"/>
  <c r="K10" i="29" s="1"/>
  <c r="K13" i="29"/>
  <c r="K7" i="29"/>
  <c r="K6" i="29"/>
  <c r="K8" i="29" s="1"/>
  <c r="M3" i="33" l="1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P30" i="28"/>
  <c r="P29" i="28"/>
  <c r="P28" i="28"/>
  <c r="P25" i="28"/>
  <c r="P24" i="28"/>
  <c r="P23" i="28"/>
  <c r="P20" i="28"/>
  <c r="P19" i="28"/>
  <c r="P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I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P16" i="28" l="1"/>
  <c r="L11" i="28"/>
  <c r="L9" i="28"/>
  <c r="L10" i="28"/>
  <c r="L12" i="28"/>
  <c r="K10" i="27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<sst xmlns="http://schemas.openxmlformats.org/spreadsheetml/2006/main" count="2096" uniqueCount="184">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</sst>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000"/>
    <numFmt numFmtId="167" formatCode="0.00000000000000"/>
    <numFmt numFmtId="168" formatCode="0.000E+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B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0E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0E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activeCell="D38" sqref="D3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>
        <f>SUM(A2:A8)</f>
        <v>525</v>
      </c>
      <c r="B9" s="41">
        <f t="shared" ref="B9" si="0">SUM(B2:B8)</f>
        <v>67.599999999999994</v>
      </c>
    </row>
    <row r="10" spans="1:2" x14ac:dyDescent="0.3">
      <c r="A10" s="41">
        <f>AVERAGE(A2:A8)</f>
        <v>75</v>
      </c>
      <c r="B10" s="11">
        <f>AVERAGE(B2:B8)</f>
        <v>9.6571428571428566</v>
      </c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73" t="s">
        <v>104</v>
      </c>
      <c r="D1" s="73"/>
      <c r="E1" s="73"/>
      <c r="F1" s="73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zoomScale="115" zoomScaleNormal="115" workbookViewId="0">
      <selection activeCell="F9" sqref="F9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J11" sqref="J11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74" t="s">
        <v>74</v>
      </c>
      <c r="J1" s="74"/>
      <c r="K1" s="74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>
        <f>I19-J19</f>
        <v>-0.12687499999999918</v>
      </c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 t="shared" ref="I19:K21" si="6">I3/4</f>
        <v>4.6659750000000004</v>
      </c>
      <c r="J19" s="60">
        <f t="shared" si="6"/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>
        <f>I19-K19</f>
        <v>-0.58924999999999983</v>
      </c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>
        <f>J19-K19</f>
        <v>-0.46237500000000065</v>
      </c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>
        <f>I20-J20</f>
        <v>-1.0274249999999991</v>
      </c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>
        <f>I20-K20</f>
        <v>-2.5048624999999998</v>
      </c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>
        <f>J20-K20</f>
        <v>-1.4774375000000006</v>
      </c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>
        <f>I21-J21</f>
        <v>-2.7881125000000004</v>
      </c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>
        <f>I21-K21</f>
        <v>-4.7207000000000008</v>
      </c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>
        <f>J21-K21</f>
        <v>-1.9325875000000003</v>
      </c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D35" sqref="D35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F19" sqref="F19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t="s">
        <v>36</v>
      </c>
      <c r="B1" t="s">
        <v>30</v>
      </c>
      <c r="C1" t="s">
        <v>31</v>
      </c>
    </row>
    <row r="2" spans="1:10" x14ac:dyDescent="0.3">
      <c r="A2">
        <v>0</v>
      </c>
      <c r="B2" t="s">
        <v>116</v>
      </c>
      <c r="C2" s="4">
        <v>8.1999999999999993</v>
      </c>
      <c r="D2" s="4"/>
      <c r="E2" s="4"/>
      <c r="F2" s="4"/>
      <c r="G2" s="4"/>
      <c r="J2" s="4"/>
    </row>
    <row r="3" spans="1:10" x14ac:dyDescent="0.3">
      <c r="A3">
        <v>0</v>
      </c>
      <c r="B3" t="s">
        <v>117</v>
      </c>
      <c r="C3" s="4">
        <v>8.5</v>
      </c>
      <c r="D3" s="4"/>
      <c r="E3" s="4"/>
      <c r="F3" s="4"/>
      <c r="G3" s="4"/>
      <c r="J3" s="4"/>
    </row>
    <row r="4" spans="1:10" x14ac:dyDescent="0.3">
      <c r="A4">
        <v>0</v>
      </c>
      <c r="B4" t="s">
        <v>118</v>
      </c>
      <c r="C4" s="4">
        <v>8.8000000000000007</v>
      </c>
      <c r="D4" s="4"/>
      <c r="E4" s="4"/>
      <c r="F4" s="4"/>
      <c r="G4" s="4"/>
      <c r="J4" s="4"/>
    </row>
    <row r="5" spans="1:10" x14ac:dyDescent="0.3">
      <c r="A5">
        <v>0</v>
      </c>
      <c r="B5" t="s">
        <v>119</v>
      </c>
      <c r="C5" s="4">
        <v>8.76</v>
      </c>
      <c r="D5" s="4"/>
      <c r="E5" s="4"/>
      <c r="F5" s="4"/>
      <c r="G5" s="4"/>
      <c r="J5" s="4"/>
    </row>
    <row r="6" spans="1:10" x14ac:dyDescent="0.3">
      <c r="A6">
        <v>25</v>
      </c>
      <c r="B6" t="s">
        <v>116</v>
      </c>
      <c r="C6" s="4">
        <v>8.94</v>
      </c>
      <c r="D6" s="4"/>
      <c r="E6" s="4"/>
      <c r="F6" s="4"/>
      <c r="G6" s="4"/>
      <c r="J6" s="4"/>
    </row>
    <row r="7" spans="1:10" x14ac:dyDescent="0.3">
      <c r="A7">
        <v>25</v>
      </c>
      <c r="B7" t="s">
        <v>117</v>
      </c>
      <c r="C7" s="41">
        <v>8.84</v>
      </c>
      <c r="D7" s="41"/>
      <c r="E7" s="41"/>
      <c r="F7" s="41"/>
      <c r="J7" s="4"/>
    </row>
    <row r="8" spans="1:10" x14ac:dyDescent="0.3">
      <c r="A8">
        <v>25</v>
      </c>
      <c r="B8" t="s">
        <v>118</v>
      </c>
      <c r="C8" s="41">
        <v>8.86</v>
      </c>
      <c r="D8" s="11"/>
      <c r="E8" s="41"/>
      <c r="F8" s="41"/>
      <c r="G8" s="4"/>
    </row>
    <row r="9" spans="1:10" x14ac:dyDescent="0.3">
      <c r="A9">
        <v>25</v>
      </c>
      <c r="B9" t="s">
        <v>119</v>
      </c>
      <c r="C9" s="41">
        <v>8.84</v>
      </c>
      <c r="D9" s="41"/>
      <c r="E9" s="41"/>
      <c r="F9" s="41"/>
      <c r="G9" s="41"/>
      <c r="H9" s="41"/>
      <c r="I9" s="41"/>
      <c r="J9" s="41"/>
    </row>
    <row r="10" spans="1:10" x14ac:dyDescent="0.3">
      <c r="A10">
        <v>50</v>
      </c>
      <c r="B10" t="s">
        <v>116</v>
      </c>
      <c r="C10" s="41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>
        <v>50</v>
      </c>
      <c r="B11" t="s">
        <v>117</v>
      </c>
      <c r="C11" s="41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>
        <v>50</v>
      </c>
      <c r="B12" t="s">
        <v>118</v>
      </c>
      <c r="C12" s="18">
        <v>9.56</v>
      </c>
      <c r="D12" s="18"/>
      <c r="E12" s="18"/>
      <c r="F12" s="75"/>
      <c r="G12" s="41"/>
      <c r="H12" s="11"/>
      <c r="I12" s="17"/>
      <c r="J12" s="17"/>
    </row>
    <row r="13" spans="1:10" x14ac:dyDescent="0.3">
      <c r="A13">
        <v>50</v>
      </c>
      <c r="B13" t="s">
        <v>119</v>
      </c>
      <c r="C13" s="18">
        <v>9.84</v>
      </c>
      <c r="D13" s="18"/>
      <c r="E13" s="18"/>
      <c r="F13" s="75"/>
      <c r="G13" s="41"/>
      <c r="H13" s="11"/>
      <c r="I13" s="17"/>
      <c r="J13" s="17"/>
    </row>
    <row r="14" spans="1:10" x14ac:dyDescent="0.3">
      <c r="A14">
        <v>75</v>
      </c>
      <c r="B14" t="s">
        <v>116</v>
      </c>
      <c r="C14" s="18">
        <v>10.01</v>
      </c>
      <c r="D14" s="18"/>
      <c r="E14" s="18"/>
      <c r="F14" s="75"/>
      <c r="G14" s="41"/>
      <c r="H14" s="11"/>
      <c r="I14" s="17"/>
      <c r="J14" s="17"/>
    </row>
    <row r="15" spans="1:10" x14ac:dyDescent="0.3">
      <c r="A15">
        <v>75</v>
      </c>
      <c r="B15" t="s">
        <v>117</v>
      </c>
      <c r="C15" s="18">
        <v>10.62</v>
      </c>
      <c r="D15" s="18"/>
      <c r="E15" s="18"/>
      <c r="F15" s="75"/>
      <c r="G15" s="41"/>
      <c r="H15" s="11"/>
      <c r="I15" s="17"/>
      <c r="J15" s="17"/>
    </row>
    <row r="16" spans="1:10" x14ac:dyDescent="0.3">
      <c r="A16">
        <v>75</v>
      </c>
      <c r="B16" t="s">
        <v>118</v>
      </c>
      <c r="C16" s="18">
        <v>10.24</v>
      </c>
      <c r="D16" s="18"/>
      <c r="E16" s="18"/>
      <c r="F16" s="76"/>
      <c r="G16" s="41"/>
      <c r="H16" s="11"/>
      <c r="I16" s="17"/>
      <c r="J16" s="17"/>
    </row>
    <row r="17" spans="1:10" x14ac:dyDescent="0.3">
      <c r="A17">
        <v>75</v>
      </c>
      <c r="B17" t="s">
        <v>119</v>
      </c>
      <c r="C17" s="41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>
        <v>100</v>
      </c>
      <c r="B18" t="s">
        <v>116</v>
      </c>
      <c r="C18" s="41">
        <v>10.79</v>
      </c>
      <c r="D18" s="11"/>
      <c r="E18" s="41"/>
      <c r="F18" s="41"/>
      <c r="G18" s="41"/>
      <c r="H18" s="41"/>
      <c r="J18" s="17"/>
    </row>
    <row r="19" spans="1:10" x14ac:dyDescent="0.3">
      <c r="A19">
        <v>100</v>
      </c>
      <c r="B19" t="s">
        <v>117</v>
      </c>
      <c r="C19" s="41">
        <v>10.91</v>
      </c>
      <c r="D19" s="41"/>
      <c r="E19" s="41"/>
      <c r="F19" s="41"/>
      <c r="G19" s="41"/>
      <c r="H19" s="41"/>
      <c r="J19" s="17"/>
    </row>
    <row r="20" spans="1:10" x14ac:dyDescent="0.3">
      <c r="A20">
        <v>100</v>
      </c>
      <c r="B20" t="s">
        <v>118</v>
      </c>
      <c r="C20">
        <v>11.02</v>
      </c>
      <c r="G20" s="41"/>
      <c r="H20" s="41"/>
      <c r="J20" s="17"/>
    </row>
    <row r="21" spans="1:10" x14ac:dyDescent="0.3">
      <c r="A21">
        <v>100</v>
      </c>
      <c r="B21" t="s">
        <v>119</v>
      </c>
      <c r="C21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K18" sqref="K18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4">
        <v>8.1999999999999993</v>
      </c>
      <c r="D2" s="4">
        <v>8.5</v>
      </c>
      <c r="E2" s="4">
        <v>8.8000000000000007</v>
      </c>
      <c r="F2" s="4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4">
        <v>8.9440000000000008</v>
      </c>
      <c r="D3" s="4">
        <v>8.8420000000000005</v>
      </c>
      <c r="E3" s="4">
        <v>8.86</v>
      </c>
      <c r="F3" s="4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4">
        <v>9.52</v>
      </c>
      <c r="D4" s="4">
        <v>9.64</v>
      </c>
      <c r="E4" s="4">
        <v>9.5559999999999992</v>
      </c>
      <c r="F4" s="4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4">
        <v>10.006</v>
      </c>
      <c r="D5" s="4">
        <v>10.618</v>
      </c>
      <c r="E5" s="4">
        <v>10.24</v>
      </c>
      <c r="F5" s="4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4">
        <v>10.792</v>
      </c>
      <c r="D6" s="4">
        <v>10.912000000000001</v>
      </c>
      <c r="E6" s="4">
        <v>11.02</v>
      </c>
      <c r="F6" s="4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5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5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5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5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6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7">
        <v>1</v>
      </c>
      <c r="B2" s="77">
        <v>2.4500000000000002</v>
      </c>
      <c r="C2" s="77">
        <v>1.4</v>
      </c>
    </row>
    <row r="3" spans="1:3" x14ac:dyDescent="0.25">
      <c r="A3" s="77">
        <v>2</v>
      </c>
      <c r="B3" s="77">
        <v>2.5</v>
      </c>
      <c r="C3" s="77">
        <v>1.43</v>
      </c>
    </row>
    <row r="4" spans="1:3" x14ac:dyDescent="0.25">
      <c r="A4" s="77">
        <v>3</v>
      </c>
      <c r="B4" s="77">
        <v>2.69</v>
      </c>
      <c r="C4" s="77">
        <v>1.52</v>
      </c>
    </row>
    <row r="5" spans="1:3" x14ac:dyDescent="0.25">
      <c r="A5" s="77">
        <v>4</v>
      </c>
      <c r="B5" s="77">
        <v>2.8</v>
      </c>
      <c r="C5" s="77">
        <v>1.64</v>
      </c>
    </row>
    <row r="6" spans="1:3" x14ac:dyDescent="0.25">
      <c r="A6" s="77">
        <v>5</v>
      </c>
      <c r="B6" s="77">
        <v>2.62</v>
      </c>
      <c r="C6" s="77">
        <v>1.55</v>
      </c>
    </row>
    <row r="7" spans="1:3" x14ac:dyDescent="0.25">
      <c r="A7" s="77">
        <v>6</v>
      </c>
      <c r="B7" s="77">
        <v>2.12</v>
      </c>
      <c r="C7" s="77">
        <v>1.5</v>
      </c>
    </row>
    <row r="8" spans="1:3" x14ac:dyDescent="0.25">
      <c r="A8" s="77">
        <v>7</v>
      </c>
      <c r="B8" s="77">
        <v>3.15</v>
      </c>
      <c r="C8" s="77">
        <v>1.78</v>
      </c>
    </row>
    <row r="9" spans="1:3" x14ac:dyDescent="0.25">
      <c r="A9" s="77">
        <v>8</v>
      </c>
      <c r="B9" s="77">
        <v>2.97</v>
      </c>
      <c r="C9" s="77">
        <v>1.84</v>
      </c>
    </row>
    <row r="10" spans="1:3" x14ac:dyDescent="0.25">
      <c r="A10" s="77">
        <v>9</v>
      </c>
      <c r="B10" s="77">
        <v>3.1</v>
      </c>
      <c r="C10" s="77">
        <v>1.78</v>
      </c>
    </row>
    <row r="11" spans="1:3" x14ac:dyDescent="0.25">
      <c r="A11" s="77">
        <v>10</v>
      </c>
      <c r="B11" s="77">
        <v>3.02</v>
      </c>
      <c r="C11" s="77">
        <v>1.6</v>
      </c>
    </row>
    <row r="12" spans="1:3" x14ac:dyDescent="0.25">
      <c r="B12" s="78"/>
      <c r="C12" s="78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tabSelected="1"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7">
        <v>1</v>
      </c>
      <c r="C2" s="77">
        <v>2.4500000000000002</v>
      </c>
      <c r="D2" s="77">
        <v>1.4</v>
      </c>
      <c r="E2" s="78">
        <f>C2*D2</f>
        <v>3.43</v>
      </c>
      <c r="F2" s="78">
        <f>C2^2</f>
        <v>6.0025000000000013</v>
      </c>
      <c r="G2" s="78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7">
        <v>2</v>
      </c>
      <c r="C3" s="77">
        <v>2.5</v>
      </c>
      <c r="D3" s="77">
        <v>1.43</v>
      </c>
      <c r="E3" s="78">
        <f t="shared" ref="E3:E11" si="0">C3*D3</f>
        <v>3.5749999999999997</v>
      </c>
      <c r="F3" s="78">
        <f t="shared" ref="F3:G11" si="1">C3^2</f>
        <v>6.25</v>
      </c>
      <c r="G3" s="78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7">
        <v>3</v>
      </c>
      <c r="C4" s="77">
        <v>2.69</v>
      </c>
      <c r="D4" s="77">
        <v>1.52</v>
      </c>
      <c r="E4" s="78">
        <f t="shared" si="0"/>
        <v>4.0888</v>
      </c>
      <c r="F4" s="78">
        <f t="shared" si="1"/>
        <v>7.2360999999999995</v>
      </c>
      <c r="G4" s="78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7">
        <v>4</v>
      </c>
      <c r="C5" s="77">
        <v>2.8</v>
      </c>
      <c r="D5" s="77">
        <v>1.64</v>
      </c>
      <c r="E5" s="78">
        <f t="shared" si="0"/>
        <v>4.5919999999999996</v>
      </c>
      <c r="F5" s="78">
        <f t="shared" si="1"/>
        <v>7.839999999999999</v>
      </c>
      <c r="G5" s="78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7">
        <v>5</v>
      </c>
      <c r="C6" s="77">
        <v>2.62</v>
      </c>
      <c r="D6" s="77">
        <v>1.55</v>
      </c>
      <c r="E6" s="78">
        <f t="shared" si="0"/>
        <v>4.0609999999999999</v>
      </c>
      <c r="F6" s="78">
        <f t="shared" si="1"/>
        <v>6.8644000000000007</v>
      </c>
      <c r="G6" s="78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7">
        <v>6</v>
      </c>
      <c r="C7" s="77">
        <v>2.12</v>
      </c>
      <c r="D7" s="77">
        <v>1.5</v>
      </c>
      <c r="E7" s="78">
        <f t="shared" si="0"/>
        <v>3.18</v>
      </c>
      <c r="F7" s="78">
        <f t="shared" si="1"/>
        <v>4.4944000000000006</v>
      </c>
      <c r="G7" s="78">
        <f t="shared" si="1"/>
        <v>2.25</v>
      </c>
    </row>
    <row r="8" spans="1:10" x14ac:dyDescent="0.25">
      <c r="B8" s="77">
        <v>7</v>
      </c>
      <c r="C8" s="77">
        <v>3.15</v>
      </c>
      <c r="D8" s="77">
        <v>1.78</v>
      </c>
      <c r="E8" s="78">
        <f t="shared" si="0"/>
        <v>5.6070000000000002</v>
      </c>
      <c r="F8" s="78">
        <f t="shared" si="1"/>
        <v>9.9224999999999994</v>
      </c>
      <c r="G8" s="78">
        <f t="shared" si="1"/>
        <v>3.1684000000000001</v>
      </c>
    </row>
    <row r="9" spans="1:10" x14ac:dyDescent="0.25">
      <c r="B9" s="77">
        <v>8</v>
      </c>
      <c r="C9" s="77">
        <v>2.97</v>
      </c>
      <c r="D9" s="77">
        <v>1.84</v>
      </c>
      <c r="E9" s="78">
        <f t="shared" si="0"/>
        <v>5.4648000000000003</v>
      </c>
      <c r="F9" s="78">
        <f t="shared" si="1"/>
        <v>8.8209000000000017</v>
      </c>
      <c r="G9" s="78">
        <f t="shared" si="1"/>
        <v>3.3856000000000002</v>
      </c>
    </row>
    <row r="10" spans="1:10" x14ac:dyDescent="0.25">
      <c r="B10" s="77">
        <v>9</v>
      </c>
      <c r="C10" s="77">
        <v>3.1</v>
      </c>
      <c r="D10" s="77">
        <v>1.78</v>
      </c>
      <c r="E10" s="78">
        <f t="shared" si="0"/>
        <v>5.5180000000000007</v>
      </c>
      <c r="F10" s="78">
        <f t="shared" si="1"/>
        <v>9.6100000000000012</v>
      </c>
      <c r="G10" s="78">
        <f t="shared" si="1"/>
        <v>3.1684000000000001</v>
      </c>
    </row>
    <row r="11" spans="1:10" x14ac:dyDescent="0.25">
      <c r="B11" s="77">
        <v>10</v>
      </c>
      <c r="C11" s="77">
        <v>3.02</v>
      </c>
      <c r="D11" s="77">
        <v>1.6</v>
      </c>
      <c r="E11" s="78">
        <f t="shared" si="0"/>
        <v>4.8320000000000007</v>
      </c>
      <c r="F11" s="78">
        <f t="shared" si="1"/>
        <v>9.1204000000000001</v>
      </c>
      <c r="G11" s="78">
        <f t="shared" si="1"/>
        <v>2.5600000000000005</v>
      </c>
    </row>
    <row r="12" spans="1:10" x14ac:dyDescent="0.25">
      <c r="A12" s="27" t="s">
        <v>181</v>
      </c>
      <c r="C12" s="78">
        <f>SUM(C2:C11)</f>
        <v>27.42</v>
      </c>
      <c r="D12" s="78">
        <f>SUM(D2:D11)</f>
        <v>16.04</v>
      </c>
      <c r="E12" s="78">
        <f>SUM(E2:E11)</f>
        <v>44.348599999999998</v>
      </c>
      <c r="F12" s="78">
        <f t="shared" ref="F12:G12" si="2">SUM(F2:F11)</f>
        <v>76.161200000000008</v>
      </c>
      <c r="G12" s="78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REG_DATA</vt:lpstr>
      <vt:lpstr>REG_ANALISE</vt:lpstr>
      <vt:lpstr>REG_DEL_DATA</vt:lpstr>
      <vt:lpstr>REG_DEL_ANALISE</vt:lpstr>
      <vt:lpstr>CORRELACAO_DATA</vt:lpstr>
      <vt:lpstr>CORRELACAO_ANALISE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2022-03-04T13:46:04Z</dcterms:modified>
</cp:coreProperties>
</file>