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CLabSP\Simulink (MATLAB R2016a)\"/>
    </mc:Choice>
  </mc:AlternateContent>
  <xr:revisionPtr revIDLastSave="0" documentId="13_ncr:1_{67251306-B873-432D-9630-53829EE16837}" xr6:coauthVersionLast="45" xr6:coauthVersionMax="45" xr10:uidLastSave="{00000000-0000-0000-0000-000000000000}"/>
  <bookViews>
    <workbookView xWindow="17655" yWindow="-16200" windowWidth="15930" windowHeight="15750" xr2:uid="{744F7B04-CA26-4505-8AC0-00225AD47FCB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1" l="1"/>
  <c r="Q8" i="1"/>
  <c r="Q7" i="1"/>
  <c r="Q6" i="1"/>
  <c r="Q5" i="1"/>
  <c r="Q4" i="1"/>
  <c r="Q3" i="1"/>
  <c r="Q2" i="1"/>
  <c r="M9" i="1"/>
  <c r="M8" i="1"/>
  <c r="M7" i="1"/>
  <c r="M6" i="1"/>
  <c r="M5" i="1"/>
  <c r="M4" i="1"/>
  <c r="M3" i="1"/>
  <c r="M2" i="1"/>
  <c r="I9" i="1"/>
  <c r="I8" i="1"/>
  <c r="I7" i="1"/>
  <c r="I6" i="1"/>
  <c r="I5" i="1"/>
  <c r="I4" i="1"/>
  <c r="I3" i="1"/>
  <c r="I2" i="1"/>
  <c r="E9" i="1"/>
  <c r="E3" i="1"/>
  <c r="E4" i="1"/>
  <c r="E5" i="1"/>
  <c r="E6" i="1"/>
  <c r="E7" i="1"/>
  <c r="E8" i="1"/>
  <c r="E2" i="1"/>
  <c r="R6" i="1" l="1"/>
  <c r="R4" i="1"/>
  <c r="R7" i="1"/>
  <c r="R9" i="1"/>
  <c r="R8" i="1"/>
  <c r="R2" i="1"/>
  <c r="R5" i="1"/>
  <c r="R3" i="1"/>
</calcChain>
</file>

<file path=xl/sharedStrings.xml><?xml version="1.0" encoding="utf-8"?>
<sst xmlns="http://schemas.openxmlformats.org/spreadsheetml/2006/main" count="26" uniqueCount="26">
  <si>
    <t>Teo SS</t>
  </si>
  <si>
    <t>Exp OE</t>
  </si>
  <si>
    <t>Exp ARMAX</t>
  </si>
  <si>
    <t>Exp TF</t>
  </si>
  <si>
    <t>Exp SS</t>
  </si>
  <si>
    <t>Exp ARX</t>
  </si>
  <si>
    <t>Modelo</t>
  </si>
  <si>
    <t>Manual TF</t>
  </si>
  <si>
    <t>PID</t>
  </si>
  <si>
    <t>IAE Média</t>
  </si>
  <si>
    <t>ISE Média</t>
  </si>
  <si>
    <t>ITAE Média</t>
  </si>
  <si>
    <t>ITSE Média</t>
  </si>
  <si>
    <t>IAE y1</t>
  </si>
  <si>
    <t>IAE y2</t>
  </si>
  <si>
    <t>ISE y1</t>
  </si>
  <si>
    <t>ISE y2</t>
  </si>
  <si>
    <t>ITAE y1</t>
  </si>
  <si>
    <t>ITAE y2</t>
  </si>
  <si>
    <t>ITSE y1</t>
  </si>
  <si>
    <t>ITSE y2</t>
  </si>
  <si>
    <t>IAE Norm</t>
  </si>
  <si>
    <t>Media geral</t>
  </si>
  <si>
    <t>ISE Norm</t>
  </si>
  <si>
    <t>ITAE Norm</t>
  </si>
  <si>
    <t>ITSE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</si>
</sst>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9A60-FAFE-4C91-9A46-469E37043F1C}">
  <dimension ref="A1:R9"/>
  <sheetViews>
    <sheetView tabSelected="1" topLeftCell="D1" workbookViewId="0">
      <selection activeCell="Q12" sqref="Q12"/>
    </sheetView>
  </sheetViews>
  <sheetFormatPr defaultRowHeight="15" x14ac:dyDescent="0.25"/>
  <cols>
    <col min="1" max="3" width="11.28515625" customWidth="1"/>
  </cols>
  <sheetData>
    <row r="1" spans="1:18" x14ac:dyDescent="0.25">
      <c r="A1" t="s">
        <v>6</v>
      </c>
      <c r="B1" t="s">
        <v>13</v>
      </c>
      <c r="C1" t="s">
        <v>14</v>
      </c>
      <c r="D1" t="s">
        <v>9</v>
      </c>
      <c r="E1" t="s">
        <v>21</v>
      </c>
      <c r="F1" t="s">
        <v>15</v>
      </c>
      <c r="G1" t="s">
        <v>16</v>
      </c>
      <c r="H1" t="s">
        <v>10</v>
      </c>
      <c r="I1" t="s">
        <v>23</v>
      </c>
      <c r="J1" t="s">
        <v>17</v>
      </c>
      <c r="K1" t="s">
        <v>18</v>
      </c>
      <c r="L1" t="s">
        <v>11</v>
      </c>
      <c r="M1" t="s">
        <v>24</v>
      </c>
      <c r="N1" t="s">
        <v>19</v>
      </c>
      <c r="O1" t="s">
        <v>20</v>
      </c>
      <c r="P1" t="s">
        <v>12</v>
      </c>
      <c r="Q1" t="s">
        <v>25</v>
      </c>
      <c r="R1" t="s">
        <v>22</v>
      </c>
    </row>
    <row r="2" spans="1:18" x14ac:dyDescent="0.25">
      <c r="A2" t="s">
        <v>0</v>
      </c>
      <c r="B2">
        <v>38075.898330128301</v>
      </c>
      <c r="C2">
        <v>27940.462512303799</v>
      </c>
      <c r="D2" s="1">
        <v>33008.180421215999</v>
      </c>
      <c r="E2" s="1">
        <f t="shared" ref="E2:E9" si="0">(D2-MIN(D$2:D$9)) / (MAX(D$2:D$9)-MIN(D$2:D$9))</f>
        <v>0</v>
      </c>
      <c r="F2" s="1">
        <v>629554.54179953202</v>
      </c>
      <c r="G2" s="1">
        <v>290304.15530262602</v>
      </c>
      <c r="H2" s="1">
        <v>459929.34855107899</v>
      </c>
      <c r="I2" s="1">
        <f t="shared" ref="I2:I9" si="1">(H2-MIN(H$2:H$9)) / (MAX(H$2:H$9)-MIN(H$2:H$9))</f>
        <v>0</v>
      </c>
      <c r="J2" s="1">
        <v>60986470.392589897</v>
      </c>
      <c r="K2" s="1">
        <v>38106904.595369197</v>
      </c>
      <c r="L2" s="1">
        <v>49546687.493979499</v>
      </c>
      <c r="M2" s="1">
        <f t="shared" ref="M2:M9" si="2">(L2-MIN(L$2:L$9)) / (MAX(L$2:L$9)-MIN(L$2:L$9))</f>
        <v>0</v>
      </c>
      <c r="N2" s="1">
        <v>740147399.44287205</v>
      </c>
      <c r="O2" s="1">
        <v>268005146.148141</v>
      </c>
      <c r="P2" s="1">
        <v>504076272.795506</v>
      </c>
      <c r="Q2" s="1">
        <f t="shared" ref="Q2:Q9" si="3">(P2-MIN(P$2:P$9)) / (MAX(P$2:P$9)-MIN(P$2:P$9))</f>
        <v>0</v>
      </c>
      <c r="R2" s="1">
        <f t="shared" ref="R2:R9" si="4">(E2+I2+M2+Q2)/4</f>
        <v>0</v>
      </c>
    </row>
    <row r="3" spans="1:18" x14ac:dyDescent="0.25">
      <c r="A3" t="s">
        <v>7</v>
      </c>
      <c r="B3">
        <v>41166.908222328901</v>
      </c>
      <c r="C3">
        <v>33904.2315149633</v>
      </c>
      <c r="D3">
        <v>37535.569868646002</v>
      </c>
      <c r="E3" s="1">
        <f t="shared" si="0"/>
        <v>0.13295037459465536</v>
      </c>
      <c r="F3">
        <v>614358.63338407001</v>
      </c>
      <c r="G3">
        <v>325627.85334109102</v>
      </c>
      <c r="H3">
        <v>469993.24336258002</v>
      </c>
      <c r="I3" s="1">
        <f t="shared" si="1"/>
        <v>5.764826714585413E-2</v>
      </c>
      <c r="J3">
        <v>63900427.870721899</v>
      </c>
      <c r="K3">
        <v>46740721.5237827</v>
      </c>
      <c r="L3">
        <v>55320574.697252303</v>
      </c>
      <c r="M3" s="1">
        <f t="shared" si="2"/>
        <v>8.5541970435173392E-2</v>
      </c>
      <c r="N3">
        <v>751488514.91495395</v>
      </c>
      <c r="O3">
        <v>320802158.91296899</v>
      </c>
      <c r="P3">
        <v>536145336.91396201</v>
      </c>
      <c r="Q3" s="1">
        <f t="shared" si="3"/>
        <v>9.9456051801760925E-2</v>
      </c>
      <c r="R3" s="1">
        <f t="shared" si="4"/>
        <v>9.3899165994360947E-2</v>
      </c>
    </row>
    <row r="4" spans="1:18" x14ac:dyDescent="0.25">
      <c r="A4" t="s">
        <v>1</v>
      </c>
      <c r="B4">
        <v>45539.547641237303</v>
      </c>
      <c r="C4">
        <v>42162.012142866603</v>
      </c>
      <c r="D4" s="1">
        <v>43850.779892051898</v>
      </c>
      <c r="E4" s="1">
        <f t="shared" si="0"/>
        <v>0.31840151547946371</v>
      </c>
      <c r="F4" s="1">
        <v>664593.05269295396</v>
      </c>
      <c r="G4" s="1">
        <v>327827.57184829097</v>
      </c>
      <c r="H4">
        <v>496210.31227062299</v>
      </c>
      <c r="I4" s="1">
        <f t="shared" si="1"/>
        <v>0.20782557131093088</v>
      </c>
      <c r="J4">
        <v>73785638.080276296</v>
      </c>
      <c r="K4">
        <v>61698464.565165497</v>
      </c>
      <c r="L4">
        <v>67742051.3227209</v>
      </c>
      <c r="M4" s="1">
        <f t="shared" si="2"/>
        <v>0.26957008682351297</v>
      </c>
      <c r="N4">
        <v>830965797.81143498</v>
      </c>
      <c r="O4">
        <v>333189567.77826101</v>
      </c>
      <c r="P4">
        <v>582077682.79484797</v>
      </c>
      <c r="Q4" s="1">
        <f t="shared" si="3"/>
        <v>0.24190641313540301</v>
      </c>
      <c r="R4" s="1">
        <f t="shared" si="4"/>
        <v>0.25942589668732763</v>
      </c>
    </row>
    <row r="5" spans="1:18" x14ac:dyDescent="0.25">
      <c r="A5" t="s">
        <v>2</v>
      </c>
      <c r="B5">
        <v>58161.499557842297</v>
      </c>
      <c r="C5">
        <v>37279.872547616702</v>
      </c>
      <c r="D5">
        <v>47720.686052729499</v>
      </c>
      <c r="E5" s="1">
        <f t="shared" si="0"/>
        <v>0.43204437295449571</v>
      </c>
      <c r="F5">
        <v>774630.17129751795</v>
      </c>
      <c r="G5">
        <v>306846.73605725198</v>
      </c>
      <c r="H5">
        <v>540738.453677385</v>
      </c>
      <c r="I5" s="1">
        <f t="shared" si="1"/>
        <v>0.46289284291951815</v>
      </c>
      <c r="J5">
        <v>91794197.132477507</v>
      </c>
      <c r="K5">
        <v>57318686.075756699</v>
      </c>
      <c r="L5">
        <v>74556441.604117095</v>
      </c>
      <c r="M5" s="1">
        <f t="shared" si="2"/>
        <v>0.37052744041616931</v>
      </c>
      <c r="N5">
        <v>967063122.88000703</v>
      </c>
      <c r="O5">
        <v>307744499.793428</v>
      </c>
      <c r="P5">
        <v>637403811.33671796</v>
      </c>
      <c r="Q5" s="1">
        <f t="shared" si="3"/>
        <v>0.41348978974801709</v>
      </c>
      <c r="R5" s="1">
        <f t="shared" si="4"/>
        <v>0.41973861150955005</v>
      </c>
    </row>
    <row r="6" spans="1:18" x14ac:dyDescent="0.25">
      <c r="A6" t="s">
        <v>3</v>
      </c>
      <c r="B6">
        <v>56905.401462210102</v>
      </c>
      <c r="C6">
        <v>55081.109944960699</v>
      </c>
      <c r="D6">
        <v>55993.255703585397</v>
      </c>
      <c r="E6" s="1">
        <f t="shared" si="0"/>
        <v>0.674974928567731</v>
      </c>
      <c r="F6">
        <v>766187.43826075003</v>
      </c>
      <c r="G6">
        <v>397586.14860313898</v>
      </c>
      <c r="H6">
        <v>581886.79343194398</v>
      </c>
      <c r="I6" s="1">
        <f t="shared" si="1"/>
        <v>0.69859984574593015</v>
      </c>
      <c r="J6">
        <v>90393988.819837004</v>
      </c>
      <c r="K6">
        <v>84586070.845616207</v>
      </c>
      <c r="L6">
        <v>87490029.832726598</v>
      </c>
      <c r="M6" s="1">
        <f t="shared" si="2"/>
        <v>0.56214265265053742</v>
      </c>
      <c r="N6">
        <v>965100035.84056103</v>
      </c>
      <c r="O6">
        <v>450222861.28026003</v>
      </c>
      <c r="P6">
        <v>707661448.56041002</v>
      </c>
      <c r="Q6" s="1">
        <f t="shared" si="3"/>
        <v>0.63138037680657288</v>
      </c>
      <c r="R6" s="1">
        <f t="shared" si="4"/>
        <v>0.64177445094269281</v>
      </c>
    </row>
    <row r="7" spans="1:18" x14ac:dyDescent="0.25">
      <c r="A7" t="s">
        <v>8</v>
      </c>
      <c r="B7">
        <v>53905.2592927429</v>
      </c>
      <c r="C7">
        <v>59105.240832586504</v>
      </c>
      <c r="D7">
        <v>56505.250062664702</v>
      </c>
      <c r="E7" s="1">
        <f t="shared" si="0"/>
        <v>0.69001004817039391</v>
      </c>
      <c r="F7">
        <v>768315.76328977395</v>
      </c>
      <c r="G7">
        <v>500691.14970025001</v>
      </c>
      <c r="H7">
        <v>634503.45649501204</v>
      </c>
      <c r="I7" s="1">
        <f t="shared" si="1"/>
        <v>1</v>
      </c>
      <c r="J7">
        <v>84979628.715890497</v>
      </c>
      <c r="K7">
        <v>88905015.283777893</v>
      </c>
      <c r="L7">
        <v>86942321.999834195</v>
      </c>
      <c r="M7" s="1">
        <f t="shared" si="2"/>
        <v>0.55402818736935944</v>
      </c>
      <c r="N7">
        <v>922597650.84558296</v>
      </c>
      <c r="O7">
        <v>556938986.59559405</v>
      </c>
      <c r="P7">
        <v>739768318.72058797</v>
      </c>
      <c r="Q7" s="1">
        <f t="shared" si="3"/>
        <v>0.73095367679587142</v>
      </c>
      <c r="R7" s="1">
        <f t="shared" si="4"/>
        <v>0.74374797808390614</v>
      </c>
    </row>
    <row r="8" spans="1:18" x14ac:dyDescent="0.25">
      <c r="A8" t="s">
        <v>5</v>
      </c>
      <c r="B8">
        <v>59134.913468903498</v>
      </c>
      <c r="C8">
        <v>63354.356180343297</v>
      </c>
      <c r="D8">
        <v>61244.634824623397</v>
      </c>
      <c r="E8" s="1">
        <f t="shared" si="0"/>
        <v>0.8291858329724483</v>
      </c>
      <c r="F8">
        <v>679875.89742320497</v>
      </c>
      <c r="G8">
        <v>490173.65475199098</v>
      </c>
      <c r="H8">
        <v>585024.77608759794</v>
      </c>
      <c r="I8" s="1">
        <f t="shared" si="1"/>
        <v>0.71657492058727934</v>
      </c>
      <c r="J8">
        <v>105787696.172774</v>
      </c>
      <c r="K8">
        <v>113146961.28636999</v>
      </c>
      <c r="L8">
        <v>109467328.729572</v>
      </c>
      <c r="M8" s="1">
        <f t="shared" si="2"/>
        <v>0.88774330716510619</v>
      </c>
      <c r="N8">
        <v>963769903.39780498</v>
      </c>
      <c r="O8">
        <v>689271787.44858396</v>
      </c>
      <c r="P8">
        <v>826520845.42319405</v>
      </c>
      <c r="Q8" s="1">
        <f t="shared" si="3"/>
        <v>1</v>
      </c>
      <c r="R8" s="1">
        <f t="shared" si="4"/>
        <v>0.85837601518120843</v>
      </c>
    </row>
    <row r="9" spans="1:18" x14ac:dyDescent="0.25">
      <c r="A9" t="s">
        <v>4</v>
      </c>
      <c r="B9">
        <v>75996.7339561439</v>
      </c>
      <c r="C9">
        <v>58126.083317618803</v>
      </c>
      <c r="D9">
        <v>67061.408636881402</v>
      </c>
      <c r="E9" s="1">
        <f t="shared" si="0"/>
        <v>1</v>
      </c>
      <c r="F9">
        <v>810432.81285616697</v>
      </c>
      <c r="G9">
        <v>409584.227709645</v>
      </c>
      <c r="H9">
        <v>610008.52028290601</v>
      </c>
      <c r="I9" s="1">
        <f t="shared" si="1"/>
        <v>0.85968746167116072</v>
      </c>
      <c r="J9">
        <v>136284319.89709401</v>
      </c>
      <c r="K9">
        <v>97804477.195349395</v>
      </c>
      <c r="L9">
        <v>117044398.546222</v>
      </c>
      <c r="M9" s="1">
        <f t="shared" si="2"/>
        <v>1</v>
      </c>
      <c r="N9">
        <v>1142916680.50018</v>
      </c>
      <c r="O9">
        <v>508507777.49294502</v>
      </c>
      <c r="P9">
        <v>825712228.99656403</v>
      </c>
      <c r="Q9" s="1">
        <f t="shared" si="3"/>
        <v>0.9974922312382547</v>
      </c>
      <c r="R9" s="1">
        <f t="shared" si="4"/>
        <v>0.96429492322735388</v>
      </c>
    </row>
  </sheetData>
  <autoFilter ref="A1:R1" xr:uid="{0AC5981E-3F6B-4309-8701-EBEB81A7E102}">
    <sortState xmlns:xlrd2="http://schemas.microsoft.com/office/spreadsheetml/2017/richdata2" ref="A2:R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Prata</dc:creator>
  <cp:lastModifiedBy>Tiago Prata</cp:lastModifiedBy>
  <dcterms:created xsi:type="dcterms:W3CDTF">2020-08-08T22:07:00Z</dcterms:created>
  <dcterms:modified xsi:type="dcterms:W3CDTF">2020-08-09T09:27:12Z</dcterms:modified>
</cp:coreProperties>
</file>