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e77fab627b8e69a/Ambiente de Trabalho/CIAFA/"/>
    </mc:Choice>
  </mc:AlternateContent>
  <xr:revisionPtr revIDLastSave="20" documentId="11_F25DC773A252ABDACC1048EC99987ED45ADE58E8" xr6:coauthVersionLast="47" xr6:coauthVersionMax="47" xr10:uidLastSave="{6921485C-8AC1-49E8-828E-3762A787BE0E}"/>
  <bookViews>
    <workbookView xWindow="-108" yWindow="-108" windowWidth="23256" windowHeight="12576" xr2:uid="{00000000-000D-0000-FFFF-FFFF00000000}"/>
  </bookViews>
  <sheets>
    <sheet name="Y P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6" i="1" s="1"/>
  <c r="B7" i="1" s="1"/>
  <c r="B8" i="1" s="1"/>
  <c r="B9" i="1" s="1"/>
  <c r="B10" i="1" s="1"/>
  <c r="C3" i="1"/>
  <c r="D3" i="1"/>
  <c r="D4" i="1" s="1"/>
  <c r="D6" i="1" s="1"/>
  <c r="D7" i="1" s="1"/>
  <c r="D8" i="1" s="1"/>
  <c r="D9" i="1" s="1"/>
  <c r="D10" i="1" s="1"/>
  <c r="C4" i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<sst xmlns="http://schemas.openxmlformats.org/spreadsheetml/2006/main" count="12" uniqueCount="12">
  <si>
    <t>L, [m]</t>
  </si>
  <si>
    <t>A, [m^2]</t>
  </si>
  <si>
    <t>U, [m/s]</t>
  </si>
  <si>
    <t>y, [m]</t>
  </si>
  <si>
    <t>Re, [-]</t>
  </si>
  <si>
    <t>Cf, [-]</t>
  </si>
  <si>
    <t>tau, [Pa]</t>
  </si>
  <si>
    <t>u_tau, [m/s]</t>
  </si>
  <si>
    <t>y+, [-]</t>
  </si>
  <si>
    <t>Nozzle</t>
  </si>
  <si>
    <t>Collector</t>
  </si>
  <si>
    <t>Diffuser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</si>
</sst>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4" sqref="D4"/>
    </sheetView>
  </sheetViews>
  <sheetFormatPr defaultRowHeight="14.4" x14ac:dyDescent="0.3"/>
  <cols>
    <col min="1" max="1" width="11.109375" customWidth="1"/>
  </cols>
  <sheetData>
    <row r="1" spans="1:4" x14ac:dyDescent="0.3">
      <c r="B1" s="3" t="s">
        <v>9</v>
      </c>
      <c r="C1" s="3" t="s">
        <v>10</v>
      </c>
      <c r="D1" s="3" t="s">
        <v>11</v>
      </c>
    </row>
    <row r="2" spans="1:4" x14ac:dyDescent="0.3">
      <c r="A2" s="3" t="s">
        <v>0</v>
      </c>
      <c r="B2">
        <v>3</v>
      </c>
      <c r="C2">
        <v>0.6</v>
      </c>
      <c r="D2">
        <v>2.2999999999999998</v>
      </c>
    </row>
    <row r="3" spans="1:4" x14ac:dyDescent="0.3">
      <c r="A3" s="3" t="s">
        <v>1</v>
      </c>
      <c r="B3">
        <f>1.3*0.8</f>
        <v>1.04</v>
      </c>
      <c r="C3">
        <f>1.46*0.9</f>
        <v>1.3140000000000001</v>
      </c>
      <c r="D3">
        <f>1.5*0.95</f>
        <v>1.4249999999999998</v>
      </c>
    </row>
    <row r="4" spans="1:4" x14ac:dyDescent="0.3">
      <c r="A4" s="3" t="s">
        <v>2</v>
      </c>
      <c r="B4">
        <f>30*1.3*0.8/B3</f>
        <v>30</v>
      </c>
      <c r="C4">
        <f>30*1.3*0.8/C3</f>
        <v>23.744292237442924</v>
      </c>
      <c r="D4">
        <f>30*1.3*0.8/D3</f>
        <v>21.894736842105267</v>
      </c>
    </row>
    <row r="5" spans="1:4" x14ac:dyDescent="0.3">
      <c r="A5" s="3" t="s">
        <v>3</v>
      </c>
      <c r="B5" s="2">
        <v>2.3088499999999999E-3</v>
      </c>
      <c r="C5" s="2">
        <v>4.1013300000000003E-3</v>
      </c>
      <c r="D5" s="2">
        <v>3.9126999999999999E-3</v>
      </c>
    </row>
    <row r="6" spans="1:4" x14ac:dyDescent="0.3">
      <c r="A6" s="3" t="s">
        <v>4</v>
      </c>
      <c r="B6" s="2">
        <f>B4*B2/0.0000148</f>
        <v>6081081.0810810812</v>
      </c>
      <c r="C6" s="2">
        <f>C4*C2/0.0000148</f>
        <v>962606.44205849688</v>
      </c>
      <c r="D6" s="2">
        <f>D4*D2/0.0000148</f>
        <v>3402560.4551920346</v>
      </c>
    </row>
    <row r="7" spans="1:4" x14ac:dyDescent="0.3">
      <c r="A7" s="3" t="s">
        <v>5</v>
      </c>
      <c r="B7" s="2">
        <f>(2*LOG10(B6)-0.65)^-2.3</f>
        <v>2.7813383607389473E-3</v>
      </c>
      <c r="C7" s="2">
        <f>(2*LOG10(C6)-0.65)^-2.3</f>
        <v>3.7707437342909371E-3</v>
      </c>
      <c r="D7" s="2">
        <f>(2*LOG10(D6)-0.65)^-2.3</f>
        <v>3.0481352974887914E-3</v>
      </c>
    </row>
    <row r="8" spans="1:4" x14ac:dyDescent="0.3">
      <c r="A8" s="3" t="s">
        <v>6</v>
      </c>
      <c r="B8" s="2">
        <f>B7*0.5*1.225*B4^2</f>
        <v>1.5332127713573447</v>
      </c>
      <c r="C8" s="2">
        <f>C7*0.5*1.225*C4^2</f>
        <v>1.302121676514804</v>
      </c>
      <c r="D8" s="2">
        <f>D7*0.5*1.225*D4^2</f>
        <v>0.89499331717689767</v>
      </c>
    </row>
    <row r="9" spans="1:4" x14ac:dyDescent="0.3">
      <c r="A9" s="3" t="s">
        <v>7</v>
      </c>
      <c r="B9">
        <f>SQRT(B8/1.225)</f>
        <v>1.1187503127742697</v>
      </c>
      <c r="C9">
        <f>SQRT(C8/1.225)</f>
        <v>1.0309978034042215</v>
      </c>
      <c r="D9">
        <f>SQRT(D8/1.225)</f>
        <v>0.85475539748641616</v>
      </c>
    </row>
    <row r="10" spans="1:4" x14ac:dyDescent="0.3">
      <c r="A10" s="3" t="s">
        <v>8</v>
      </c>
      <c r="B10" s="1">
        <f>B5*B9/0.0000148</f>
        <v>174.52882835465354</v>
      </c>
      <c r="C10" s="1">
        <f>C5*C9/0.0000148</f>
        <v>285.70690682674564</v>
      </c>
      <c r="D10" s="1">
        <f>D5*D9/0.0000148</f>
        <v>225.9730705233176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Teles</dc:creator>
  <cp:lastModifiedBy>Tiago Teles</cp:lastModifiedBy>
  <dcterms:created xsi:type="dcterms:W3CDTF">2015-06-05T18:17:20Z</dcterms:created>
  <dcterms:modified xsi:type="dcterms:W3CDTF">2024-01-19T16:33:02Z</dcterms:modified>
</cp:coreProperties>
</file>