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APCP" sheetId="1" r:id="rId1"/>
    <sheet name="KU01" sheetId="2" r:id="rId2"/>
  </sheets>
  <definedNames>
    <definedName name="_xlnm._FilterDatabase" localSheetId="0" hidden="1">APCP!$A$2:$Q$2</definedName>
    <definedName name="_xlnm._FilterDatabase" localSheetId="1" hidden="1">'KU01'!$A$2:$K$2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4" i="1" l="1"/>
  <c r="Q34" i="1"/>
  <c r="Q33" i="1"/>
  <c r="Q32" i="1"/>
  <c r="P33" i="1"/>
  <c r="P32" i="1"/>
  <c r="P31" i="1" l="1"/>
  <c r="Q31" i="1"/>
  <c r="P30" i="1" l="1"/>
  <c r="J30" i="1"/>
  <c r="Q30" i="1"/>
  <c r="J29" i="1" l="1"/>
  <c r="Q29" i="1" l="1"/>
  <c r="P29" i="1"/>
  <c r="K16" i="2" l="1"/>
  <c r="J16" i="2"/>
  <c r="K15" i="2"/>
  <c r="J15" i="2"/>
  <c r="K14" i="2"/>
  <c r="J14" i="2"/>
  <c r="K13" i="2"/>
  <c r="J13" i="2"/>
  <c r="K12" i="2"/>
  <c r="J12" i="2"/>
  <c r="K11" i="2"/>
  <c r="J11" i="2"/>
  <c r="K10" i="2"/>
  <c r="J10" i="2"/>
  <c r="K9" i="2"/>
  <c r="J9" i="2"/>
  <c r="K8" i="2"/>
  <c r="J8" i="2"/>
  <c r="K7" i="2"/>
  <c r="J7" i="2"/>
  <c r="K6" i="2"/>
  <c r="J6" i="2"/>
  <c r="K5" i="2"/>
  <c r="J5" i="2"/>
  <c r="K4" i="2"/>
  <c r="J4" i="2"/>
  <c r="K3" i="2"/>
  <c r="J3" i="2"/>
  <c r="J28" i="1" l="1"/>
  <c r="J27" i="1"/>
  <c r="Q28" i="1"/>
  <c r="P28" i="1"/>
  <c r="P27" i="1"/>
  <c r="Q27" i="1"/>
  <c r="J21" i="1" l="1"/>
  <c r="P26" i="1" l="1"/>
  <c r="J26" i="1"/>
  <c r="Q26" i="1"/>
  <c r="J16" i="1" l="1"/>
  <c r="J8" i="1"/>
  <c r="J3" i="1" l="1"/>
  <c r="J4" i="1"/>
  <c r="J5" i="1"/>
  <c r="J6" i="1"/>
  <c r="J7" i="1"/>
  <c r="J9" i="1"/>
  <c r="J10" i="1"/>
  <c r="J11" i="1"/>
  <c r="J12" i="1"/>
  <c r="J13" i="1"/>
  <c r="J14" i="1"/>
  <c r="J15" i="1"/>
  <c r="J17" i="1"/>
  <c r="J18" i="1"/>
  <c r="J19" i="1"/>
  <c r="J20" i="1"/>
  <c r="J22" i="1"/>
  <c r="J23" i="1"/>
  <c r="J24" i="1"/>
  <c r="J25" i="1"/>
  <c r="P25" i="1" l="1"/>
  <c r="Q25" i="1"/>
  <c r="Q4" i="1" l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3" i="1"/>
</calcChain>
</file>

<file path=xl/sharedStrings.xml><?xml version="1.0" encoding="utf-8"?>
<sst xmlns="http://schemas.openxmlformats.org/spreadsheetml/2006/main" count="245" uniqueCount="133">
  <si>
    <t>Unique ID</t>
  </si>
  <si>
    <t>File name</t>
  </si>
  <si>
    <t>Simple Circle</t>
  </si>
  <si>
    <t>Target</t>
  </si>
  <si>
    <t>Basketball Match</t>
  </si>
  <si>
    <t>Air Hockey</t>
  </si>
  <si>
    <t>Spinning Wheel</t>
  </si>
  <si>
    <t>Kimeju Ro!</t>
  </si>
  <si>
    <t>Space Tunnels</t>
  </si>
  <si>
    <t>School of The Moon</t>
  </si>
  <si>
    <t>Dragon Labyrinth</t>
  </si>
  <si>
    <t>Yukino, The Qilin</t>
  </si>
  <si>
    <t>Bad Sector</t>
  </si>
  <si>
    <t>Retconning Game</t>
  </si>
  <si>
    <t>sOrTiNG MachInE</t>
  </si>
  <si>
    <t>Malfunctioned Typewriter</t>
  </si>
  <si>
    <t>Bag of Words</t>
  </si>
  <si>
    <t>Spark of An Enigma</t>
  </si>
  <si>
    <t>Sushi Factory</t>
  </si>
  <si>
    <t>Author</t>
  </si>
  <si>
    <t>TianTcl</t>
  </si>
  <si>
    <t>PreamPpj</t>
  </si>
  <si>
    <t>Algorithm</t>
  </si>
  <si>
    <t>Big-Oh()</t>
  </si>
  <si>
    <t>BF: Loop</t>
  </si>
  <si>
    <t>(2n+1)²</t>
  </si>
  <si>
    <t>Testcases</t>
  </si>
  <si>
    <t>n×m</t>
  </si>
  <si>
    <t>int 6</t>
  </si>
  <si>
    <t>int 1+2</t>
  </si>
  <si>
    <t>int 6+2</t>
  </si>
  <si>
    <t>int 2+2, long int 102</t>
  </si>
  <si>
    <t>n</t>
  </si>
  <si>
    <t>Brute Force</t>
  </si>
  <si>
    <t>4n+5</t>
  </si>
  <si>
    <t>Math Pattern</t>
  </si>
  <si>
    <t>int 19+1</t>
  </si>
  <si>
    <t xml:space="preserve">int 10019+3, bool 1 </t>
  </si>
  <si>
    <t>long long 201+1</t>
  </si>
  <si>
    <t>int 6+2, float 3</t>
  </si>
  <si>
    <t>Camembert &amp; Macaroon</t>
  </si>
  <si>
    <t>Problem</t>
  </si>
  <si>
    <t>No</t>
  </si>
  <si>
    <t>Name</t>
  </si>
  <si>
    <t>Manifests</t>
  </si>
  <si>
    <t>Time &amp; Date</t>
  </si>
  <si>
    <t>Writted</t>
  </si>
  <si>
    <t>Program analysis</t>
  </si>
  <si>
    <t>Limit specifications</t>
  </si>
  <si>
    <t>Time (s)</t>
  </si>
  <si>
    <t>Memory (MB)</t>
  </si>
  <si>
    <t>Graph: Traversal</t>
  </si>
  <si>
    <t>DP: Knapsack</t>
  </si>
  <si>
    <t>Math: Set, Matrix</t>
  </si>
  <si>
    <t>Canvas</t>
  </si>
  <si>
    <t>Calculation (Weights)</t>
  </si>
  <si>
    <t>Score</t>
  </si>
  <si>
    <t>Time</t>
  </si>
  <si>
    <t>Difficulty</t>
  </si>
  <si>
    <t>Given</t>
  </si>
  <si>
    <t>Shown</t>
  </si>
  <si>
    <t>BF: Loop, Stats</t>
  </si>
  <si>
    <t>30n+26</t>
  </si>
  <si>
    <t>int 29+2, float 3006+2, char 18022+18, bool 1</t>
  </si>
  <si>
    <t>n×m+4n+m+2</t>
  </si>
  <si>
    <t>int 10041009 + 5</t>
  </si>
  <si>
    <t>BF: Loop, 3D-Plain</t>
  </si>
  <si>
    <t>Examination</t>
  </si>
  <si>
    <t>Contest</t>
  </si>
  <si>
    <t>BAMSO 2 - 1</t>
  </si>
  <si>
    <t>Segment</t>
  </si>
  <si>
    <t>Ferret &amp; Mole</t>
  </si>
  <si>
    <t>Beaming Turret</t>
  </si>
  <si>
    <t>Rare Retrieval</t>
  </si>
  <si>
    <t>n+n³÷2</t>
  </si>
  <si>
    <t>int 3009+3, bool 1</t>
  </si>
  <si>
    <t>int 1, char 10000, bool 1</t>
  </si>
  <si>
    <t>int 57+5, char 1044</t>
  </si>
  <si>
    <t>n+70m</t>
  </si>
  <si>
    <t>Math: Polygons</t>
  </si>
  <si>
    <t>int 1+2, intptr 2</t>
  </si>
  <si>
    <t>Wand Crafter</t>
  </si>
  <si>
    <t>Masons</t>
  </si>
  <si>
    <t>Sliding window, queue</t>
  </si>
  <si>
    <t>Recursive</t>
  </si>
  <si>
    <t>Round</t>
  </si>
  <si>
    <t>bird</t>
  </si>
  <si>
    <t>KU01</t>
  </si>
  <si>
    <t>piramid</t>
  </si>
  <si>
    <t>robotfactory</t>
  </si>
  <si>
    <t>bread</t>
  </si>
  <si>
    <t>castle</t>
  </si>
  <si>
    <t>queue</t>
  </si>
  <si>
    <t>drones</t>
  </si>
  <si>
    <t>flowers</t>
  </si>
  <si>
    <t>under</t>
  </si>
  <si>
    <t>beams</t>
  </si>
  <si>
    <t>E</t>
  </si>
  <si>
    <t>buckets</t>
  </si>
  <si>
    <t>diverse</t>
  </si>
  <si>
    <t>lights</t>
  </si>
  <si>
    <t>stairs</t>
  </si>
  <si>
    <t>KU_JTF</t>
  </si>
  <si>
    <t>KU_SrwPnk</t>
  </si>
  <si>
    <t>นก</t>
  </si>
  <si>
    <t>กองส้ม</t>
  </si>
  <si>
    <t>โรงงานหุ่นยนต์</t>
  </si>
  <si>
    <t>หั่นขนมปัง</t>
  </si>
  <si>
    <t>ปราสาท</t>
  </si>
  <si>
    <t>เข้าแถว</t>
  </si>
  <si>
    <t>โดรน</t>
  </si>
  <si>
    <t>แปลงดอกไม้</t>
  </si>
  <si>
    <t>ลอดสะพาน</t>
  </si>
  <si>
    <t>ลำแสงเลเซอร์สะท้อน</t>
  </si>
  <si>
    <t>ถังดักนิวตริโน</t>
  </si>
  <si>
    <t>ความหลากหลาย</t>
  </si>
  <si>
    <t>ติดตั้งหลอดไฟ</t>
  </si>
  <si>
    <t>ขั้นบันได</t>
  </si>
  <si>
    <t>ทดลองระบบ</t>
  </si>
  <si>
    <t>BAMSO 2 - 2</t>
  </si>
  <si>
    <t>คัดออก</t>
  </si>
  <si>
    <t>n²</t>
  </si>
  <si>
    <t>int 600006+3</t>
  </si>
  <si>
    <t>n+m+5ⁿ×n(!²)</t>
  </si>
  <si>
    <t>int 1.62e9+2+5</t>
  </si>
  <si>
    <t>Boulangerie's Brioches</t>
  </si>
  <si>
    <t>Evolution</t>
  </si>
  <si>
    <t>Genesis 2 Genocide</t>
  </si>
  <si>
    <t>Nonogram</t>
  </si>
  <si>
    <t>Largest Variable Span</t>
  </si>
  <si>
    <t>Chess-mate</t>
  </si>
  <si>
    <t>Chess two</t>
  </si>
  <si>
    <t>Chest too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</si>
</sst>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00"/>
    <numFmt numFmtId="165" formatCode="yyyy/mm/dd\ hh:mm:ss"/>
    <numFmt numFmtId="166" formatCode="00#"/>
  </numFmts>
  <fonts count="10" x14ac:knownFonts="1">
    <font>
      <sz val="11"/>
      <color theme="1"/>
      <name val="Calibri"/>
      <family val="2"/>
      <scheme val="minor"/>
    </font>
    <font>
      <sz val="16"/>
      <color theme="1"/>
      <name val="TH Sarabun New"/>
      <family val="2"/>
    </font>
    <font>
      <b/>
      <sz val="16"/>
      <color theme="1"/>
      <name val="TH Sarabun New"/>
      <family val="2"/>
    </font>
    <font>
      <sz val="16"/>
      <color rgb="FFFF0000"/>
      <name val="TH Sarabun New"/>
      <family val="2"/>
    </font>
    <font>
      <b/>
      <sz val="16"/>
      <name val="TH Sarabun New"/>
      <family val="2"/>
    </font>
    <font>
      <sz val="16"/>
      <name val="TH Sarabun New"/>
      <family val="2"/>
    </font>
    <font>
      <sz val="16"/>
      <color theme="5"/>
      <name val="TH Sarabun New"/>
      <family val="2"/>
    </font>
    <font>
      <sz val="16"/>
      <color theme="9"/>
      <name val="TH Sarabun New"/>
      <family val="2"/>
    </font>
    <font>
      <sz val="12"/>
      <color theme="1"/>
      <name val="TH Sarabun New"/>
      <family val="2"/>
    </font>
    <font>
      <sz val="14"/>
      <color theme="1"/>
      <name val="TH Sarabun New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165" fontId="1" fillId="0" borderId="0" xfId="0" applyNumberFormat="1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NumberFormat="1" applyFont="1" applyAlignment="1">
      <alignment horizontal="center" vertical="center"/>
    </xf>
    <xf numFmtId="166" fontId="4" fillId="0" borderId="0" xfId="0" applyNumberFormat="1" applyFont="1" applyAlignment="1">
      <alignment horizontal="center" vertical="center"/>
    </xf>
    <xf numFmtId="166" fontId="1" fillId="0" borderId="0" xfId="0" applyNumberFormat="1" applyFont="1" applyAlignment="1">
      <alignment horizontal="center"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1" fontId="4" fillId="0" borderId="0" xfId="0" applyNumberFormat="1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4"/>
  <sheetViews>
    <sheetView tabSelected="1" zoomScaleNormal="100" workbookViewId="0">
      <pane xSplit="2" ySplit="2" topLeftCell="C15" activePane="bottomRight" state="frozen"/>
      <selection pane="topRight" activeCell="C1" sqref="C1"/>
      <selection pane="bottomLeft" activeCell="A3" sqref="A3"/>
      <selection pane="bottomRight" activeCell="C31" sqref="C31"/>
    </sheetView>
  </sheetViews>
  <sheetFormatPr defaultRowHeight="18" customHeight="1" x14ac:dyDescent="0.3"/>
  <cols>
    <col min="1" max="1" width="5" style="14" customWidth="1"/>
    <col min="2" max="2" width="25.5546875" style="2" customWidth="1"/>
    <col min="3" max="3" width="22.109375" style="2" bestFit="1" customWidth="1"/>
    <col min="4" max="4" width="11.109375" style="1" customWidth="1"/>
    <col min="5" max="5" width="33.33203125" style="2" customWidth="1"/>
    <col min="6" max="6" width="8.88671875" style="11" customWidth="1"/>
    <col min="7" max="7" width="14.44140625" style="11" customWidth="1"/>
    <col min="8" max="8" width="10.5546875" style="10" customWidth="1"/>
    <col min="9" max="9" width="6.109375" style="10" customWidth="1"/>
    <col min="10" max="10" width="6.6640625" style="7" customWidth="1"/>
    <col min="11" max="11" width="8.33203125" style="9" customWidth="1"/>
    <col min="12" max="12" width="6.6640625" style="1" customWidth="1"/>
    <col min="13" max="13" width="13.33203125" style="6" customWidth="1"/>
    <col min="14" max="14" width="13.33203125" style="5" bestFit="1" customWidth="1"/>
    <col min="15" max="15" width="11.109375" style="1" customWidth="1"/>
    <col min="16" max="16" width="13.33203125" style="4" customWidth="1"/>
    <col min="17" max="17" width="30" style="2" customWidth="1"/>
    <col min="18" max="16384" width="8.88671875" style="2"/>
  </cols>
  <sheetData>
    <row r="1" spans="1:17" s="3" customFormat="1" ht="18" customHeight="1" x14ac:dyDescent="0.3">
      <c r="A1" s="24" t="s">
        <v>41</v>
      </c>
      <c r="B1" s="24"/>
      <c r="C1" s="25" t="s">
        <v>47</v>
      </c>
      <c r="D1" s="25"/>
      <c r="E1" s="25"/>
      <c r="F1" s="25" t="s">
        <v>48</v>
      </c>
      <c r="G1" s="25"/>
      <c r="H1" s="25" t="s">
        <v>55</v>
      </c>
      <c r="I1" s="25"/>
      <c r="J1" s="25"/>
      <c r="K1" s="25" t="s">
        <v>26</v>
      </c>
      <c r="L1" s="25"/>
      <c r="M1" s="18" t="s">
        <v>45</v>
      </c>
      <c r="N1" s="17" t="s">
        <v>67</v>
      </c>
      <c r="O1" s="25" t="s">
        <v>44</v>
      </c>
      <c r="P1" s="25"/>
      <c r="Q1" s="25"/>
    </row>
    <row r="2" spans="1:17" s="8" customFormat="1" ht="18" customHeight="1" x14ac:dyDescent="0.3">
      <c r="A2" s="13" t="s">
        <v>42</v>
      </c>
      <c r="B2" s="8" t="s">
        <v>43</v>
      </c>
      <c r="C2" s="8" t="s">
        <v>22</v>
      </c>
      <c r="D2" s="8" t="s">
        <v>23</v>
      </c>
      <c r="E2" s="8" t="s">
        <v>129</v>
      </c>
      <c r="F2" s="8" t="s">
        <v>49</v>
      </c>
      <c r="G2" s="8" t="s">
        <v>50</v>
      </c>
      <c r="H2" s="8" t="s">
        <v>58</v>
      </c>
      <c r="I2" s="8" t="s">
        <v>57</v>
      </c>
      <c r="J2" s="8" t="s">
        <v>56</v>
      </c>
      <c r="K2" s="8" t="s">
        <v>60</v>
      </c>
      <c r="L2" s="8" t="s">
        <v>59</v>
      </c>
      <c r="M2" s="12" t="s">
        <v>46</v>
      </c>
      <c r="N2" s="12" t="s">
        <v>68</v>
      </c>
      <c r="O2" s="8" t="s">
        <v>19</v>
      </c>
      <c r="P2" s="8" t="s">
        <v>0</v>
      </c>
      <c r="Q2" s="8" t="s">
        <v>1</v>
      </c>
    </row>
    <row r="3" spans="1:17" ht="18" customHeight="1" x14ac:dyDescent="0.3">
      <c r="A3" s="14">
        <v>1</v>
      </c>
      <c r="B3" s="2" t="s">
        <v>2</v>
      </c>
      <c r="C3" s="2" t="s">
        <v>24</v>
      </c>
      <c r="D3" s="1" t="s">
        <v>25</v>
      </c>
      <c r="E3" s="2" t="s">
        <v>29</v>
      </c>
      <c r="F3" s="11">
        <v>1</v>
      </c>
      <c r="G3" s="11">
        <v>32</v>
      </c>
      <c r="H3" s="10">
        <v>1</v>
      </c>
      <c r="I3" s="10">
        <v>1</v>
      </c>
      <c r="J3" s="7">
        <f t="shared" ref="J3:J30" si="0">IF(NOT(OR(ISBLANK(H3), ISBLANK(I3), ISBLANK(F3), ISBLANK(G3))), ROUND(SQRT(4*H3*7+4*I3*4+POWER(F3, 1.5)/(LOG(G3, 2)-4)), 0)*50-250, "")</f>
        <v>100</v>
      </c>
      <c r="K3" s="9">
        <v>2</v>
      </c>
      <c r="L3" s="1">
        <v>4</v>
      </c>
      <c r="M3" s="6">
        <v>44851</v>
      </c>
      <c r="N3" s="5" t="s">
        <v>118</v>
      </c>
      <c r="O3" s="1" t="s">
        <v>20</v>
      </c>
      <c r="P3" s="4" t="str">
        <f t="shared" ref="P3:P28" si="1">O3&amp;TEXT(A3, "000")</f>
        <v>TianTcl001</v>
      </c>
      <c r="Q3" s="2" t="str">
        <f t="shared" ref="Q3:Q34" si="2">TEXT(A3, "000")&amp;") "&amp;B3</f>
        <v>001) Simple Circle</v>
      </c>
    </row>
    <row r="4" spans="1:17" ht="18" customHeight="1" x14ac:dyDescent="0.3">
      <c r="A4" s="14">
        <v>2</v>
      </c>
      <c r="B4" s="2" t="s">
        <v>3</v>
      </c>
      <c r="C4" s="2" t="s">
        <v>24</v>
      </c>
      <c r="D4" s="1" t="s">
        <v>25</v>
      </c>
      <c r="E4" s="2" t="s">
        <v>29</v>
      </c>
      <c r="F4" s="11">
        <v>1</v>
      </c>
      <c r="G4" s="11">
        <v>32</v>
      </c>
      <c r="H4" s="10">
        <v>1</v>
      </c>
      <c r="I4" s="10">
        <v>1</v>
      </c>
      <c r="J4" s="7">
        <f t="shared" si="0"/>
        <v>100</v>
      </c>
      <c r="K4" s="9">
        <v>3</v>
      </c>
      <c r="L4" s="1">
        <v>4</v>
      </c>
      <c r="M4" s="6">
        <v>44851</v>
      </c>
      <c r="N4" s="5" t="s">
        <v>69</v>
      </c>
      <c r="O4" s="1" t="s">
        <v>20</v>
      </c>
      <c r="P4" s="4" t="str">
        <f t="shared" si="1"/>
        <v>TianTcl002</v>
      </c>
      <c r="Q4" s="2" t="str">
        <f t="shared" si="2"/>
        <v>002) Target</v>
      </c>
    </row>
    <row r="5" spans="1:17" ht="18" customHeight="1" x14ac:dyDescent="0.3">
      <c r="A5" s="14">
        <v>3</v>
      </c>
      <c r="B5" s="2" t="s">
        <v>4</v>
      </c>
      <c r="C5" s="2" t="s">
        <v>24</v>
      </c>
      <c r="D5" s="1" t="s">
        <v>27</v>
      </c>
      <c r="E5" s="2" t="s">
        <v>31</v>
      </c>
      <c r="F5" s="11">
        <v>1</v>
      </c>
      <c r="G5" s="11">
        <v>256</v>
      </c>
      <c r="H5" s="10">
        <v>2</v>
      </c>
      <c r="I5" s="10">
        <v>1.75</v>
      </c>
      <c r="J5" s="7">
        <f t="shared" si="0"/>
        <v>200</v>
      </c>
      <c r="K5" s="9">
        <v>3</v>
      </c>
      <c r="L5" s="1">
        <v>4</v>
      </c>
      <c r="M5" s="6">
        <v>44851</v>
      </c>
      <c r="N5" s="5" t="s">
        <v>119</v>
      </c>
      <c r="O5" s="1" t="s">
        <v>20</v>
      </c>
      <c r="P5" s="4" t="str">
        <f t="shared" si="1"/>
        <v>TianTcl003</v>
      </c>
      <c r="Q5" s="2" t="str">
        <f t="shared" si="2"/>
        <v>003) Basketball Match</v>
      </c>
    </row>
    <row r="6" spans="1:17" ht="18" customHeight="1" x14ac:dyDescent="0.3">
      <c r="A6" s="14">
        <v>4</v>
      </c>
      <c r="B6" s="2" t="s">
        <v>5</v>
      </c>
      <c r="C6" s="2" t="s">
        <v>24</v>
      </c>
      <c r="D6" s="1" t="s">
        <v>27</v>
      </c>
      <c r="E6" s="2" t="s">
        <v>30</v>
      </c>
      <c r="F6" s="11">
        <v>1</v>
      </c>
      <c r="G6" s="11">
        <v>256</v>
      </c>
      <c r="H6" s="10">
        <v>1.25</v>
      </c>
      <c r="I6" s="10">
        <v>1.25</v>
      </c>
      <c r="J6" s="7">
        <f t="shared" si="0"/>
        <v>100</v>
      </c>
      <c r="K6" s="9">
        <v>3</v>
      </c>
      <c r="L6" s="1">
        <v>4</v>
      </c>
      <c r="M6" s="6">
        <v>44852</v>
      </c>
      <c r="N6" s="5" t="s">
        <v>69</v>
      </c>
      <c r="O6" s="1" t="s">
        <v>20</v>
      </c>
      <c r="P6" s="4" t="str">
        <f t="shared" si="1"/>
        <v>TianTcl004</v>
      </c>
      <c r="Q6" s="2" t="str">
        <f t="shared" si="2"/>
        <v>004) Air Hockey</v>
      </c>
    </row>
    <row r="7" spans="1:17" ht="18" customHeight="1" x14ac:dyDescent="0.3">
      <c r="A7" s="14">
        <v>5</v>
      </c>
      <c r="B7" s="2" t="s">
        <v>6</v>
      </c>
      <c r="C7" s="2" t="s">
        <v>33</v>
      </c>
      <c r="D7" s="1" t="s">
        <v>32</v>
      </c>
      <c r="E7" s="2" t="s">
        <v>36</v>
      </c>
      <c r="F7" s="11">
        <v>1</v>
      </c>
      <c r="G7" s="11">
        <v>64</v>
      </c>
      <c r="H7" s="10">
        <v>1.25</v>
      </c>
      <c r="I7" s="10">
        <v>1</v>
      </c>
      <c r="J7" s="7">
        <f t="shared" si="0"/>
        <v>100</v>
      </c>
      <c r="K7" s="9">
        <v>3</v>
      </c>
      <c r="L7" s="1">
        <v>4</v>
      </c>
      <c r="M7" s="6">
        <v>44852</v>
      </c>
      <c r="N7" s="5" t="s">
        <v>118</v>
      </c>
      <c r="O7" s="1" t="s">
        <v>20</v>
      </c>
      <c r="P7" s="4" t="str">
        <f t="shared" si="1"/>
        <v>TianTcl005</v>
      </c>
      <c r="Q7" s="2" t="str">
        <f t="shared" si="2"/>
        <v>005) Spinning Wheel</v>
      </c>
    </row>
    <row r="8" spans="1:17" ht="18" customHeight="1" x14ac:dyDescent="0.3">
      <c r="A8" s="14">
        <v>6</v>
      </c>
      <c r="B8" s="2" t="s">
        <v>7</v>
      </c>
      <c r="C8" s="2" t="s">
        <v>24</v>
      </c>
      <c r="D8" s="1" t="s">
        <v>34</v>
      </c>
      <c r="E8" s="2" t="s">
        <v>37</v>
      </c>
      <c r="F8" s="11">
        <v>1</v>
      </c>
      <c r="G8" s="11">
        <v>256</v>
      </c>
      <c r="H8" s="10">
        <v>2.25</v>
      </c>
      <c r="I8" s="10">
        <v>1.75</v>
      </c>
      <c r="J8" s="7">
        <f t="shared" si="0"/>
        <v>250</v>
      </c>
      <c r="K8" s="9">
        <v>3</v>
      </c>
      <c r="L8" s="1">
        <v>4</v>
      </c>
      <c r="M8" s="6">
        <v>45129</v>
      </c>
      <c r="N8" s="5" t="s">
        <v>119</v>
      </c>
      <c r="O8" s="1" t="s">
        <v>20</v>
      </c>
      <c r="P8" s="4" t="str">
        <f t="shared" si="1"/>
        <v>TianTcl006</v>
      </c>
      <c r="Q8" s="2" t="str">
        <f t="shared" si="2"/>
        <v>006) Kimeju Ro!</v>
      </c>
    </row>
    <row r="9" spans="1:17" ht="18" customHeight="1" x14ac:dyDescent="0.3">
      <c r="A9" s="14">
        <v>7</v>
      </c>
      <c r="B9" s="2" t="s">
        <v>8</v>
      </c>
      <c r="C9" s="2" t="s">
        <v>51</v>
      </c>
      <c r="D9" s="1" t="s">
        <v>74</v>
      </c>
      <c r="E9" s="2" t="s">
        <v>75</v>
      </c>
      <c r="F9" s="11">
        <v>2</v>
      </c>
      <c r="G9" s="11">
        <v>256</v>
      </c>
      <c r="H9" s="10">
        <v>4</v>
      </c>
      <c r="I9" s="10">
        <v>3.5</v>
      </c>
      <c r="J9" s="7">
        <f t="shared" si="0"/>
        <v>400</v>
      </c>
      <c r="K9" s="9">
        <v>3</v>
      </c>
      <c r="L9" s="1">
        <v>4</v>
      </c>
      <c r="M9" s="6">
        <v>45130</v>
      </c>
      <c r="N9" s="5" t="s">
        <v>119</v>
      </c>
      <c r="O9" s="1" t="s">
        <v>20</v>
      </c>
      <c r="P9" s="4" t="str">
        <f t="shared" si="1"/>
        <v>TianTcl007</v>
      </c>
      <c r="Q9" s="2" t="str">
        <f t="shared" si="2"/>
        <v>007) Space Tunnels</v>
      </c>
    </row>
    <row r="10" spans="1:17" ht="18" customHeight="1" x14ac:dyDescent="0.3">
      <c r="A10" s="14">
        <v>8</v>
      </c>
      <c r="B10" s="2" t="s">
        <v>71</v>
      </c>
      <c r="C10" s="2" t="s">
        <v>52</v>
      </c>
      <c r="D10" s="1" t="s">
        <v>32</v>
      </c>
      <c r="E10" s="2" t="s">
        <v>38</v>
      </c>
      <c r="F10" s="11">
        <v>1</v>
      </c>
      <c r="G10" s="11">
        <v>64</v>
      </c>
      <c r="H10" s="10">
        <v>3</v>
      </c>
      <c r="I10" s="10">
        <v>1.5</v>
      </c>
      <c r="J10" s="7">
        <f t="shared" si="0"/>
        <v>250</v>
      </c>
      <c r="K10" s="9">
        <v>3</v>
      </c>
      <c r="L10" s="1">
        <v>4</v>
      </c>
      <c r="M10" s="6">
        <v>45130</v>
      </c>
      <c r="N10" s="5" t="s">
        <v>119</v>
      </c>
      <c r="O10" s="1" t="s">
        <v>20</v>
      </c>
      <c r="P10" s="4" t="str">
        <f t="shared" si="1"/>
        <v>TianTcl008</v>
      </c>
      <c r="Q10" s="2" t="str">
        <f t="shared" si="2"/>
        <v>008) Ferret &amp; Mole</v>
      </c>
    </row>
    <row r="11" spans="1:17" ht="18" customHeight="1" x14ac:dyDescent="0.3">
      <c r="A11" s="14">
        <v>9</v>
      </c>
      <c r="B11" s="2" t="s">
        <v>9</v>
      </c>
      <c r="C11" s="2" t="s">
        <v>24</v>
      </c>
      <c r="D11" s="1" t="s">
        <v>32</v>
      </c>
      <c r="E11" s="2" t="s">
        <v>39</v>
      </c>
      <c r="F11" s="11">
        <v>1</v>
      </c>
      <c r="G11" s="11">
        <v>64</v>
      </c>
      <c r="H11" s="10">
        <v>1.25</v>
      </c>
      <c r="I11" s="10">
        <v>1.25</v>
      </c>
      <c r="J11" s="7">
        <f t="shared" si="0"/>
        <v>100</v>
      </c>
      <c r="K11" s="9">
        <v>2</v>
      </c>
      <c r="L11" s="1">
        <v>4</v>
      </c>
      <c r="M11" s="6">
        <v>45131</v>
      </c>
      <c r="N11" s="5" t="s">
        <v>69</v>
      </c>
      <c r="O11" s="1" t="s">
        <v>21</v>
      </c>
      <c r="P11" s="4" t="str">
        <f t="shared" si="1"/>
        <v>PreamPpj009</v>
      </c>
      <c r="Q11" s="2" t="str">
        <f t="shared" si="2"/>
        <v>009) School of The Moon</v>
      </c>
    </row>
    <row r="12" spans="1:17" ht="18" customHeight="1" x14ac:dyDescent="0.3">
      <c r="A12" s="14">
        <v>10</v>
      </c>
      <c r="B12" s="2" t="s">
        <v>10</v>
      </c>
      <c r="C12" s="28"/>
      <c r="D12" s="29"/>
      <c r="E12" s="28"/>
      <c r="F12" s="11">
        <v>3</v>
      </c>
      <c r="G12" s="11">
        <v>256</v>
      </c>
      <c r="H12" s="10">
        <v>4</v>
      </c>
      <c r="I12" s="10">
        <v>4</v>
      </c>
      <c r="J12" s="7">
        <f t="shared" si="0"/>
        <v>400</v>
      </c>
      <c r="K12" s="9">
        <v>3</v>
      </c>
      <c r="L12" s="1">
        <v>4</v>
      </c>
      <c r="M12" s="6">
        <v>45135</v>
      </c>
      <c r="N12" s="5" t="s">
        <v>119</v>
      </c>
      <c r="O12" s="1" t="s">
        <v>20</v>
      </c>
      <c r="P12" s="4" t="str">
        <f t="shared" si="1"/>
        <v>TianTcl010</v>
      </c>
      <c r="Q12" s="2" t="str">
        <f t="shared" si="2"/>
        <v>010) Dragon Labyrinth</v>
      </c>
    </row>
    <row r="13" spans="1:17" ht="18" customHeight="1" x14ac:dyDescent="0.3">
      <c r="A13" s="14">
        <v>11</v>
      </c>
      <c r="B13" s="2" t="s">
        <v>11</v>
      </c>
      <c r="C13" s="2" t="s">
        <v>35</v>
      </c>
      <c r="D13" s="1">
        <v>1</v>
      </c>
      <c r="E13" s="2" t="s">
        <v>28</v>
      </c>
      <c r="F13" s="11">
        <v>1</v>
      </c>
      <c r="G13" s="11">
        <v>32</v>
      </c>
      <c r="H13" s="10">
        <v>2</v>
      </c>
      <c r="I13" s="10">
        <v>1.5</v>
      </c>
      <c r="J13" s="7">
        <f t="shared" si="0"/>
        <v>200</v>
      </c>
      <c r="K13" s="9">
        <v>4</v>
      </c>
      <c r="L13" s="1">
        <v>4</v>
      </c>
      <c r="M13" s="6">
        <v>45135</v>
      </c>
      <c r="N13" s="5" t="s">
        <v>119</v>
      </c>
      <c r="O13" s="1" t="s">
        <v>20</v>
      </c>
      <c r="P13" s="4" t="str">
        <f t="shared" si="1"/>
        <v>TianTcl011</v>
      </c>
      <c r="Q13" s="2" t="str">
        <f t="shared" si="2"/>
        <v>011) Yukino, The Qilin</v>
      </c>
    </row>
    <row r="14" spans="1:17" ht="18" customHeight="1" x14ac:dyDescent="0.3">
      <c r="A14" s="14">
        <v>12</v>
      </c>
      <c r="B14" s="2" t="s">
        <v>12</v>
      </c>
      <c r="F14" s="11">
        <v>3</v>
      </c>
      <c r="G14" s="11">
        <v>512</v>
      </c>
      <c r="H14" s="10">
        <v>3.25</v>
      </c>
      <c r="I14" s="10">
        <v>3.75</v>
      </c>
      <c r="J14" s="7">
        <f t="shared" si="0"/>
        <v>350</v>
      </c>
      <c r="K14" s="9">
        <v>3</v>
      </c>
      <c r="L14" s="1">
        <v>4</v>
      </c>
      <c r="M14" s="6">
        <v>45140</v>
      </c>
      <c r="N14" s="5" t="s">
        <v>119</v>
      </c>
      <c r="O14" s="1" t="s">
        <v>20</v>
      </c>
      <c r="P14" s="4" t="str">
        <f t="shared" si="1"/>
        <v>TianTcl012</v>
      </c>
      <c r="Q14" s="2" t="str">
        <f t="shared" si="2"/>
        <v>012) Bad Sector</v>
      </c>
    </row>
    <row r="15" spans="1:17" ht="18" customHeight="1" x14ac:dyDescent="0.3">
      <c r="A15" s="14">
        <v>13</v>
      </c>
      <c r="B15" s="2" t="s">
        <v>72</v>
      </c>
      <c r="C15" s="2" t="s">
        <v>53</v>
      </c>
      <c r="F15" s="11">
        <v>1</v>
      </c>
      <c r="G15" s="11">
        <v>64</v>
      </c>
      <c r="H15" s="10">
        <v>3.25</v>
      </c>
      <c r="I15" s="10">
        <v>2.75</v>
      </c>
      <c r="J15" s="7">
        <f t="shared" si="0"/>
        <v>350</v>
      </c>
      <c r="K15" s="9">
        <v>2</v>
      </c>
      <c r="M15" s="6">
        <v>45140</v>
      </c>
      <c r="N15" s="5" t="s">
        <v>120</v>
      </c>
      <c r="O15" s="1" t="s">
        <v>20</v>
      </c>
      <c r="P15" s="4" t="str">
        <f t="shared" si="1"/>
        <v>TianTcl013</v>
      </c>
      <c r="Q15" s="2" t="str">
        <f t="shared" si="2"/>
        <v>013) Beaming Turret</v>
      </c>
    </row>
    <row r="16" spans="1:17" ht="18" customHeight="1" x14ac:dyDescent="0.3">
      <c r="A16" s="14">
        <v>14</v>
      </c>
      <c r="B16" s="2" t="s">
        <v>13</v>
      </c>
      <c r="C16" s="2" t="s">
        <v>66</v>
      </c>
      <c r="F16" s="11">
        <v>2</v>
      </c>
      <c r="G16" s="11">
        <v>512</v>
      </c>
      <c r="H16" s="10">
        <v>3.25</v>
      </c>
      <c r="I16" s="10">
        <v>4</v>
      </c>
      <c r="J16" s="7">
        <f t="shared" si="0"/>
        <v>350</v>
      </c>
      <c r="K16" s="9">
        <v>2</v>
      </c>
      <c r="M16" s="6">
        <v>45140</v>
      </c>
      <c r="N16" s="5" t="s">
        <v>119</v>
      </c>
      <c r="O16" s="1" t="s">
        <v>20</v>
      </c>
      <c r="P16" s="4" t="str">
        <f t="shared" si="1"/>
        <v>TianTcl014</v>
      </c>
      <c r="Q16" s="2" t="str">
        <f t="shared" si="2"/>
        <v>014) Retconning Game</v>
      </c>
    </row>
    <row r="17" spans="1:17" ht="18" customHeight="1" x14ac:dyDescent="0.3">
      <c r="A17" s="14">
        <v>15</v>
      </c>
      <c r="B17" s="2" t="s">
        <v>73</v>
      </c>
      <c r="C17" s="2" t="s">
        <v>52</v>
      </c>
      <c r="D17" s="16" t="s">
        <v>64</v>
      </c>
      <c r="E17" s="2" t="s">
        <v>65</v>
      </c>
      <c r="F17" s="11">
        <v>1</v>
      </c>
      <c r="G17" s="11">
        <v>64</v>
      </c>
      <c r="H17" s="10">
        <v>3</v>
      </c>
      <c r="I17" s="10">
        <v>2</v>
      </c>
      <c r="J17" s="7">
        <f t="shared" si="0"/>
        <v>300</v>
      </c>
      <c r="K17" s="9">
        <v>4</v>
      </c>
      <c r="L17" s="1">
        <v>4</v>
      </c>
      <c r="M17" s="6">
        <v>45140</v>
      </c>
      <c r="N17" s="5" t="s">
        <v>119</v>
      </c>
      <c r="O17" s="1" t="s">
        <v>20</v>
      </c>
      <c r="P17" s="4" t="str">
        <f t="shared" si="1"/>
        <v>TianTcl015</v>
      </c>
      <c r="Q17" s="2" t="str">
        <f t="shared" si="2"/>
        <v>015) Rare Retrieval</v>
      </c>
    </row>
    <row r="18" spans="1:17" ht="18" customHeight="1" x14ac:dyDescent="0.3">
      <c r="A18" s="14">
        <v>16</v>
      </c>
      <c r="B18" s="2" t="s">
        <v>14</v>
      </c>
      <c r="C18" s="2" t="s">
        <v>61</v>
      </c>
      <c r="D18" s="1" t="s">
        <v>62</v>
      </c>
      <c r="E18" s="15" t="s">
        <v>63</v>
      </c>
      <c r="F18" s="11">
        <v>1</v>
      </c>
      <c r="G18" s="11">
        <v>64</v>
      </c>
      <c r="H18" s="10">
        <v>1.5</v>
      </c>
      <c r="I18" s="10">
        <v>1.5</v>
      </c>
      <c r="J18" s="7">
        <f t="shared" si="0"/>
        <v>150</v>
      </c>
      <c r="K18" s="9">
        <v>3</v>
      </c>
      <c r="L18" s="1">
        <v>4</v>
      </c>
      <c r="M18" s="6">
        <v>45159</v>
      </c>
      <c r="N18" s="5" t="s">
        <v>119</v>
      </c>
      <c r="O18" s="1" t="s">
        <v>20</v>
      </c>
      <c r="P18" s="4" t="str">
        <f t="shared" si="1"/>
        <v>TianTcl016</v>
      </c>
      <c r="Q18" s="2" t="str">
        <f t="shared" si="2"/>
        <v>016) sOrTiNG MachInE</v>
      </c>
    </row>
    <row r="19" spans="1:17" ht="18" customHeight="1" x14ac:dyDescent="0.3">
      <c r="A19" s="14">
        <v>17</v>
      </c>
      <c r="B19" s="2" t="s">
        <v>15</v>
      </c>
      <c r="C19" s="2" t="s">
        <v>33</v>
      </c>
      <c r="D19" s="1" t="s">
        <v>32</v>
      </c>
      <c r="E19" s="2" t="s">
        <v>76</v>
      </c>
      <c r="F19" s="11">
        <v>1</v>
      </c>
      <c r="G19" s="11">
        <v>32</v>
      </c>
      <c r="H19" s="10">
        <v>1.25</v>
      </c>
      <c r="I19" s="10">
        <v>1</v>
      </c>
      <c r="J19" s="7">
        <f t="shared" si="0"/>
        <v>100</v>
      </c>
      <c r="K19" s="9">
        <v>4</v>
      </c>
      <c r="L19" s="1">
        <v>4</v>
      </c>
      <c r="M19" s="6">
        <v>45159</v>
      </c>
      <c r="N19" s="5" t="s">
        <v>118</v>
      </c>
      <c r="O19" s="1" t="s">
        <v>20</v>
      </c>
      <c r="P19" s="4" t="str">
        <f t="shared" si="1"/>
        <v>TianTcl017</v>
      </c>
      <c r="Q19" s="2" t="str">
        <f t="shared" si="2"/>
        <v>017) Malfunctioned Typewriter</v>
      </c>
    </row>
    <row r="20" spans="1:17" ht="18" customHeight="1" x14ac:dyDescent="0.3">
      <c r="A20" s="14">
        <v>18</v>
      </c>
      <c r="B20" s="2" t="s">
        <v>16</v>
      </c>
      <c r="C20" s="2" t="s">
        <v>24</v>
      </c>
      <c r="D20" s="1" t="s">
        <v>78</v>
      </c>
      <c r="E20" s="2" t="s">
        <v>77</v>
      </c>
      <c r="F20" s="11">
        <v>1</v>
      </c>
      <c r="G20" s="11">
        <v>32</v>
      </c>
      <c r="H20" s="10">
        <v>1.25</v>
      </c>
      <c r="I20" s="10">
        <v>1</v>
      </c>
      <c r="J20" s="7">
        <f t="shared" si="0"/>
        <v>100</v>
      </c>
      <c r="K20" s="9">
        <v>3</v>
      </c>
      <c r="L20" s="1">
        <v>4</v>
      </c>
      <c r="M20" s="6">
        <v>45159</v>
      </c>
      <c r="N20" s="5" t="s">
        <v>119</v>
      </c>
      <c r="O20" s="1" t="s">
        <v>20</v>
      </c>
      <c r="P20" s="4" t="str">
        <f t="shared" si="1"/>
        <v>TianTcl018</v>
      </c>
      <c r="Q20" s="2" t="str">
        <f t="shared" si="2"/>
        <v>018) Bag of Words</v>
      </c>
    </row>
    <row r="21" spans="1:17" ht="18" customHeight="1" x14ac:dyDescent="0.3">
      <c r="A21" s="14">
        <v>19</v>
      </c>
      <c r="B21" s="2" t="s">
        <v>17</v>
      </c>
      <c r="C21" s="2" t="s">
        <v>84</v>
      </c>
      <c r="D21" s="23" t="s">
        <v>123</v>
      </c>
      <c r="E21" s="2" t="s">
        <v>124</v>
      </c>
      <c r="F21" s="11">
        <v>1</v>
      </c>
      <c r="G21" s="11">
        <v>64</v>
      </c>
      <c r="H21" s="10">
        <v>2.25</v>
      </c>
      <c r="I21" s="10">
        <v>1.5</v>
      </c>
      <c r="J21" s="7">
        <f t="shared" si="0"/>
        <v>200</v>
      </c>
      <c r="K21" s="9">
        <v>3</v>
      </c>
      <c r="L21" s="1">
        <v>4</v>
      </c>
      <c r="M21" s="6">
        <v>45159</v>
      </c>
      <c r="N21" s="5" t="s">
        <v>119</v>
      </c>
      <c r="O21" s="1" t="s">
        <v>20</v>
      </c>
      <c r="P21" s="4" t="str">
        <f t="shared" si="1"/>
        <v>TianTcl019</v>
      </c>
      <c r="Q21" s="2" t="str">
        <f t="shared" si="2"/>
        <v>019) Spark of An Enigma</v>
      </c>
    </row>
    <row r="22" spans="1:17" ht="18" customHeight="1" x14ac:dyDescent="0.3">
      <c r="A22" s="14">
        <v>20</v>
      </c>
      <c r="B22" s="2" t="s">
        <v>18</v>
      </c>
      <c r="C22" s="2" t="s">
        <v>83</v>
      </c>
      <c r="D22" s="1" t="s">
        <v>121</v>
      </c>
      <c r="E22" s="2" t="s">
        <v>122</v>
      </c>
      <c r="F22" s="11">
        <v>1</v>
      </c>
      <c r="G22" s="11">
        <v>128</v>
      </c>
      <c r="H22" s="10">
        <v>3</v>
      </c>
      <c r="I22" s="10">
        <v>2.25</v>
      </c>
      <c r="J22" s="7">
        <f t="shared" si="0"/>
        <v>300</v>
      </c>
      <c r="K22" s="9">
        <v>2</v>
      </c>
      <c r="L22" s="1">
        <v>4</v>
      </c>
      <c r="M22" s="6">
        <v>45160</v>
      </c>
      <c r="N22" s="5" t="s">
        <v>119</v>
      </c>
      <c r="O22" s="1" t="s">
        <v>20</v>
      </c>
      <c r="P22" s="4" t="str">
        <f t="shared" si="1"/>
        <v>TianTcl020</v>
      </c>
      <c r="Q22" s="2" t="str">
        <f t="shared" si="2"/>
        <v>020) Sushi Factory</v>
      </c>
    </row>
    <row r="23" spans="1:17" ht="18" customHeight="1" x14ac:dyDescent="0.3">
      <c r="A23" s="14">
        <v>21</v>
      </c>
      <c r="B23" s="2" t="s">
        <v>125</v>
      </c>
      <c r="C23" s="28"/>
      <c r="D23" s="29"/>
      <c r="E23" s="28"/>
      <c r="F23" s="11">
        <v>1</v>
      </c>
      <c r="G23" s="11">
        <v>32</v>
      </c>
      <c r="H23" s="10">
        <v>3</v>
      </c>
      <c r="I23" s="10">
        <v>2.5</v>
      </c>
      <c r="J23" s="7">
        <f t="shared" si="0"/>
        <v>300</v>
      </c>
      <c r="K23" s="9">
        <v>2</v>
      </c>
      <c r="L23" s="1">
        <v>4</v>
      </c>
      <c r="M23" s="6">
        <v>45165</v>
      </c>
      <c r="N23" s="5" t="s">
        <v>119</v>
      </c>
      <c r="O23" s="1" t="s">
        <v>20</v>
      </c>
      <c r="P23" s="4" t="str">
        <f t="shared" si="1"/>
        <v>TianTcl021</v>
      </c>
      <c r="Q23" s="2" t="str">
        <f t="shared" si="2"/>
        <v>021) Boulangerie's Brioches</v>
      </c>
    </row>
    <row r="24" spans="1:17" ht="18" customHeight="1" x14ac:dyDescent="0.3">
      <c r="A24" s="14">
        <v>22</v>
      </c>
      <c r="B24" s="2" t="s">
        <v>40</v>
      </c>
      <c r="C24" s="28"/>
      <c r="D24" s="29"/>
      <c r="E24" s="28"/>
      <c r="F24" s="11">
        <v>1</v>
      </c>
      <c r="G24" s="11">
        <v>64</v>
      </c>
      <c r="H24" s="10">
        <v>3</v>
      </c>
      <c r="I24" s="10">
        <v>1.75</v>
      </c>
      <c r="J24" s="7">
        <f t="shared" si="0"/>
        <v>300</v>
      </c>
      <c r="K24" s="9">
        <v>3</v>
      </c>
      <c r="L24" s="1">
        <v>4</v>
      </c>
      <c r="M24" s="6">
        <v>45166</v>
      </c>
      <c r="N24" s="5" t="s">
        <v>119</v>
      </c>
      <c r="O24" s="1" t="s">
        <v>20</v>
      </c>
      <c r="P24" s="4" t="str">
        <f t="shared" si="1"/>
        <v>TianTcl022</v>
      </c>
      <c r="Q24" s="2" t="str">
        <f t="shared" si="2"/>
        <v>022) Camembert &amp; Macaroon</v>
      </c>
    </row>
    <row r="25" spans="1:17" ht="18" customHeight="1" x14ac:dyDescent="0.3">
      <c r="A25" s="14">
        <v>23</v>
      </c>
      <c r="B25" s="2" t="s">
        <v>54</v>
      </c>
      <c r="C25" s="2" t="s">
        <v>24</v>
      </c>
      <c r="D25" s="29"/>
      <c r="E25" s="28"/>
      <c r="F25" s="11">
        <v>2</v>
      </c>
      <c r="G25" s="11">
        <v>128</v>
      </c>
      <c r="H25" s="10">
        <v>1.5</v>
      </c>
      <c r="I25" s="10">
        <v>1.5</v>
      </c>
      <c r="J25" s="7">
        <f t="shared" si="0"/>
        <v>150</v>
      </c>
      <c r="K25" s="9">
        <v>3</v>
      </c>
      <c r="L25" s="1">
        <v>4</v>
      </c>
      <c r="M25" s="6">
        <v>45184</v>
      </c>
      <c r="N25" s="5" t="s">
        <v>119</v>
      </c>
      <c r="O25" s="1" t="s">
        <v>20</v>
      </c>
      <c r="P25" s="4" t="str">
        <f t="shared" si="1"/>
        <v>TianTcl023</v>
      </c>
      <c r="Q25" s="2" t="str">
        <f t="shared" si="2"/>
        <v>023) Canvas</v>
      </c>
    </row>
    <row r="26" spans="1:17" ht="18" customHeight="1" x14ac:dyDescent="0.3">
      <c r="A26" s="14">
        <v>24</v>
      </c>
      <c r="B26" s="2" t="s">
        <v>70</v>
      </c>
      <c r="C26" s="2" t="s">
        <v>79</v>
      </c>
      <c r="D26" s="1">
        <v>1</v>
      </c>
      <c r="E26" s="2" t="s">
        <v>80</v>
      </c>
      <c r="F26" s="11">
        <v>1</v>
      </c>
      <c r="G26" s="11">
        <v>32</v>
      </c>
      <c r="H26" s="10">
        <v>1.25</v>
      </c>
      <c r="I26" s="10">
        <v>1</v>
      </c>
      <c r="J26" s="7">
        <f t="shared" si="0"/>
        <v>100</v>
      </c>
      <c r="K26" s="9">
        <v>3</v>
      </c>
      <c r="L26" s="1">
        <v>10</v>
      </c>
      <c r="M26" s="6">
        <v>45207</v>
      </c>
      <c r="N26" s="5" t="s">
        <v>119</v>
      </c>
      <c r="O26" s="1" t="s">
        <v>20</v>
      </c>
      <c r="P26" s="4" t="str">
        <f t="shared" si="1"/>
        <v>TianTcl024</v>
      </c>
      <c r="Q26" s="2" t="str">
        <f t="shared" si="2"/>
        <v>024) Segment</v>
      </c>
    </row>
    <row r="27" spans="1:17" ht="18" customHeight="1" x14ac:dyDescent="0.3">
      <c r="A27" s="14">
        <v>25</v>
      </c>
      <c r="B27" s="2" t="s">
        <v>81</v>
      </c>
      <c r="C27" s="28"/>
      <c r="D27" s="29"/>
      <c r="E27" s="28"/>
      <c r="F27" s="11">
        <v>1</v>
      </c>
      <c r="G27" s="11">
        <v>64</v>
      </c>
      <c r="H27" s="10">
        <v>2.25</v>
      </c>
      <c r="I27" s="10">
        <v>1.5</v>
      </c>
      <c r="J27" s="7">
        <f t="shared" si="0"/>
        <v>200</v>
      </c>
      <c r="K27" s="9">
        <v>2</v>
      </c>
      <c r="L27" s="1">
        <v>4</v>
      </c>
      <c r="M27" s="6">
        <v>45212</v>
      </c>
      <c r="N27" s="5" t="s">
        <v>119</v>
      </c>
      <c r="O27" s="1" t="s">
        <v>20</v>
      </c>
      <c r="P27" s="4" t="str">
        <f t="shared" si="1"/>
        <v>TianTcl025</v>
      </c>
      <c r="Q27" s="2" t="str">
        <f t="shared" si="2"/>
        <v>025) Wand Crafter</v>
      </c>
    </row>
    <row r="28" spans="1:17" ht="18" customHeight="1" x14ac:dyDescent="0.3">
      <c r="A28" s="14">
        <v>26</v>
      </c>
      <c r="B28" s="2" t="s">
        <v>82</v>
      </c>
      <c r="F28" s="11">
        <v>2</v>
      </c>
      <c r="G28" s="11">
        <v>128</v>
      </c>
      <c r="H28" s="10">
        <v>2.75</v>
      </c>
      <c r="I28" s="10">
        <v>2</v>
      </c>
      <c r="J28" s="7">
        <f t="shared" si="0"/>
        <v>250</v>
      </c>
      <c r="K28" s="9">
        <v>2</v>
      </c>
      <c r="L28" s="1">
        <v>4</v>
      </c>
      <c r="M28" s="6">
        <v>45212</v>
      </c>
      <c r="N28" s="5" t="s">
        <v>119</v>
      </c>
      <c r="O28" s="1" t="s">
        <v>20</v>
      </c>
      <c r="P28" s="4" t="str">
        <f t="shared" si="1"/>
        <v>TianTcl026</v>
      </c>
      <c r="Q28" s="2" t="str">
        <f t="shared" si="2"/>
        <v>026) Masons</v>
      </c>
    </row>
    <row r="29" spans="1:17" ht="18" customHeight="1" x14ac:dyDescent="0.3">
      <c r="A29" s="14">
        <v>27</v>
      </c>
      <c r="B29" s="2" t="s">
        <v>126</v>
      </c>
      <c r="C29" s="28"/>
      <c r="D29" s="29"/>
      <c r="E29" s="28"/>
      <c r="F29" s="11">
        <v>1</v>
      </c>
      <c r="G29" s="11">
        <v>64</v>
      </c>
      <c r="H29" s="10">
        <v>2.5</v>
      </c>
      <c r="I29" s="10">
        <v>1.25</v>
      </c>
      <c r="J29" s="7">
        <f t="shared" si="0"/>
        <v>250</v>
      </c>
      <c r="K29" s="9">
        <v>3</v>
      </c>
      <c r="L29" s="1">
        <v>4</v>
      </c>
      <c r="M29" s="6">
        <v>45223</v>
      </c>
      <c r="N29" s="5" t="s">
        <v>119</v>
      </c>
      <c r="O29" s="1" t="s">
        <v>20</v>
      </c>
      <c r="P29" s="4" t="str">
        <f>O29&amp;TEXT(A29, "000")</f>
        <v>TianTcl027</v>
      </c>
      <c r="Q29" s="2" t="str">
        <f t="shared" si="2"/>
        <v>027) Evolution</v>
      </c>
    </row>
    <row r="30" spans="1:17" ht="18" customHeight="1" x14ac:dyDescent="0.3">
      <c r="A30" s="14">
        <v>28</v>
      </c>
      <c r="B30" s="2" t="s">
        <v>127</v>
      </c>
      <c r="J30" s="7" t="str">
        <f t="shared" si="0"/>
        <v/>
      </c>
      <c r="M30" s="6">
        <v>45225</v>
      </c>
      <c r="O30" s="1" t="s">
        <v>20</v>
      </c>
      <c r="P30" s="4" t="str">
        <f>O30&amp;TEXT(A30, "000")</f>
        <v>TianTcl028</v>
      </c>
      <c r="Q30" s="2" t="str">
        <f t="shared" si="2"/>
        <v>028) Genesis 2 Genocide</v>
      </c>
    </row>
    <row r="31" spans="1:17" ht="18" customHeight="1" x14ac:dyDescent="0.3">
      <c r="A31" s="14">
        <v>29</v>
      </c>
      <c r="B31" s="2" t="s">
        <v>128</v>
      </c>
      <c r="M31" s="6">
        <v>45228</v>
      </c>
      <c r="O31" s="1" t="s">
        <v>20</v>
      </c>
      <c r="P31" s="4" t="str">
        <f>O31&amp;TEXT(A31, "000")</f>
        <v>TianTcl029</v>
      </c>
      <c r="Q31" s="2" t="str">
        <f t="shared" si="2"/>
        <v>029) Nonogram</v>
      </c>
    </row>
    <row r="32" spans="1:17" ht="18" customHeight="1" x14ac:dyDescent="0.3">
      <c r="A32" s="14">
        <v>30</v>
      </c>
      <c r="B32" s="2" t="s">
        <v>130</v>
      </c>
      <c r="M32" s="6">
        <v>45369</v>
      </c>
      <c r="O32" s="1" t="s">
        <v>20</v>
      </c>
      <c r="P32" s="4" t="str">
        <f>O32&amp;TEXT(A32, "000")</f>
        <v>TianTcl030</v>
      </c>
      <c r="Q32" s="2" t="str">
        <f t="shared" si="2"/>
        <v>030) Chess-mate</v>
      </c>
    </row>
    <row r="33" spans="1:17" ht="18" customHeight="1" x14ac:dyDescent="0.3">
      <c r="A33" s="14">
        <v>31</v>
      </c>
      <c r="B33" s="2" t="s">
        <v>131</v>
      </c>
      <c r="M33" s="6">
        <v>45369</v>
      </c>
      <c r="O33" s="1" t="s">
        <v>20</v>
      </c>
      <c r="P33" s="4" t="str">
        <f>O33&amp;TEXT(A33, "000")</f>
        <v>TianTcl031</v>
      </c>
      <c r="Q33" s="2" t="str">
        <f t="shared" si="2"/>
        <v>031) Chess two</v>
      </c>
    </row>
    <row r="34" spans="1:17" ht="18" customHeight="1" x14ac:dyDescent="0.3">
      <c r="A34" s="14">
        <v>32</v>
      </c>
      <c r="B34" s="2" t="s">
        <v>132</v>
      </c>
      <c r="M34" s="6">
        <v>45369</v>
      </c>
      <c r="O34" s="1" t="s">
        <v>20</v>
      </c>
      <c r="P34" s="4" t="str">
        <f>O34&amp;TEXT(A34, "000")</f>
        <v>TianTcl032</v>
      </c>
      <c r="Q34" s="2" t="str">
        <f t="shared" si="2"/>
        <v>032) Chest too</v>
      </c>
    </row>
  </sheetData>
  <autoFilter ref="A2:Q2">
    <sortState ref="A3:Q26">
      <sortCondition ref="A2"/>
    </sortState>
  </autoFilter>
  <mergeCells count="6">
    <mergeCell ref="A1:B1"/>
    <mergeCell ref="O1:Q1"/>
    <mergeCell ref="C1:E1"/>
    <mergeCell ref="F1:G1"/>
    <mergeCell ref="H1:J1"/>
    <mergeCell ref="K1:L1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zoomScaleNormal="100" workbookViewId="0">
      <pane xSplit="3" ySplit="2" topLeftCell="D3" activePane="bottomRight" state="frozen"/>
      <selection pane="topRight" activeCell="C1" sqref="C1"/>
      <selection pane="bottomLeft" activeCell="A3" sqref="A3"/>
      <selection pane="bottomRight" sqref="A1:C1"/>
    </sheetView>
  </sheetViews>
  <sheetFormatPr defaultRowHeight="18" customHeight="1" x14ac:dyDescent="0.3"/>
  <cols>
    <col min="1" max="1" width="5" style="14" customWidth="1"/>
    <col min="2" max="2" width="12.21875" style="2" bestFit="1" customWidth="1"/>
    <col min="3" max="3" width="17.77734375" style="2" bestFit="1" customWidth="1"/>
    <col min="4" max="4" width="9" style="9" bestFit="1" customWidth="1"/>
    <col min="5" max="5" width="14.33203125" style="9" bestFit="1" customWidth="1"/>
    <col min="6" max="6" width="13.44140625" style="22" bestFit="1" customWidth="1"/>
    <col min="7" max="7" width="8.77734375" style="5" bestFit="1" customWidth="1"/>
    <col min="8" max="8" width="7.5546875" style="22" bestFit="1" customWidth="1"/>
    <col min="9" max="9" width="11.109375" style="1" customWidth="1"/>
    <col min="10" max="10" width="14.77734375" style="4" bestFit="1" customWidth="1"/>
    <col min="11" max="11" width="24" style="2" bestFit="1" customWidth="1"/>
    <col min="12" max="16384" width="8.88671875" style="2"/>
  </cols>
  <sheetData>
    <row r="1" spans="1:11" s="19" customFormat="1" ht="18" customHeight="1" x14ac:dyDescent="0.3">
      <c r="A1" s="24" t="s">
        <v>41</v>
      </c>
      <c r="B1" s="24"/>
      <c r="C1" s="24"/>
      <c r="D1" s="27" t="s">
        <v>48</v>
      </c>
      <c r="E1" s="27"/>
      <c r="F1" s="20" t="s">
        <v>45</v>
      </c>
      <c r="G1" s="26" t="s">
        <v>67</v>
      </c>
      <c r="H1" s="26"/>
      <c r="I1" s="25" t="s">
        <v>44</v>
      </c>
      <c r="J1" s="25"/>
      <c r="K1" s="25"/>
    </row>
    <row r="2" spans="1:11" s="8" customFormat="1" ht="18" customHeight="1" x14ac:dyDescent="0.3">
      <c r="A2" s="13" t="s">
        <v>42</v>
      </c>
      <c r="B2" s="8" t="s">
        <v>43</v>
      </c>
      <c r="C2" s="8" t="s">
        <v>43</v>
      </c>
      <c r="D2" s="8" t="s">
        <v>49</v>
      </c>
      <c r="E2" s="8" t="s">
        <v>50</v>
      </c>
      <c r="F2" s="21" t="s">
        <v>46</v>
      </c>
      <c r="G2" s="12" t="s">
        <v>68</v>
      </c>
      <c r="H2" s="21" t="s">
        <v>85</v>
      </c>
      <c r="I2" s="8" t="s">
        <v>19</v>
      </c>
      <c r="J2" s="8" t="s">
        <v>0</v>
      </c>
      <c r="K2" s="8" t="s">
        <v>1</v>
      </c>
    </row>
    <row r="3" spans="1:11" ht="18" customHeight="1" x14ac:dyDescent="0.3">
      <c r="A3" s="14">
        <v>15</v>
      </c>
      <c r="B3" s="2" t="s">
        <v>86</v>
      </c>
      <c r="C3" s="2" t="s">
        <v>104</v>
      </c>
      <c r="D3" s="9">
        <v>1</v>
      </c>
      <c r="E3" s="9">
        <v>256</v>
      </c>
      <c r="F3" s="22">
        <v>2020</v>
      </c>
      <c r="G3" s="5" t="s">
        <v>87</v>
      </c>
      <c r="H3" s="22">
        <v>1</v>
      </c>
      <c r="I3" s="1" t="s">
        <v>102</v>
      </c>
      <c r="J3" s="4" t="str">
        <f t="shared" ref="J3:J16" si="0">I3&amp;TEXT(A3, "000")</f>
        <v>KU_JTF015</v>
      </c>
      <c r="K3" s="2" t="str">
        <f t="shared" ref="K3:K16" si="1">"KU01_"&amp;RIGHT(F3+543, 2)&amp;"_"&amp;H3&amp;"_"&amp;B3</f>
        <v>KU01_63_1_bird</v>
      </c>
    </row>
    <row r="4" spans="1:11" ht="18" customHeight="1" x14ac:dyDescent="0.3">
      <c r="A4" s="14">
        <v>16</v>
      </c>
      <c r="B4" s="2" t="s">
        <v>88</v>
      </c>
      <c r="C4" s="2" t="s">
        <v>105</v>
      </c>
      <c r="D4" s="9">
        <v>1</v>
      </c>
      <c r="E4" s="9">
        <v>256</v>
      </c>
      <c r="F4" s="22">
        <v>2020</v>
      </c>
      <c r="G4" s="5" t="s">
        <v>87</v>
      </c>
      <c r="H4" s="22">
        <v>1</v>
      </c>
      <c r="I4" s="1" t="s">
        <v>102</v>
      </c>
      <c r="J4" s="4" t="str">
        <f t="shared" si="0"/>
        <v>KU_JTF016</v>
      </c>
      <c r="K4" s="2" t="str">
        <f t="shared" si="1"/>
        <v>KU01_63_1_piramid</v>
      </c>
    </row>
    <row r="5" spans="1:11" ht="18" customHeight="1" x14ac:dyDescent="0.3">
      <c r="A5" s="14">
        <v>17</v>
      </c>
      <c r="B5" s="2" t="s">
        <v>89</v>
      </c>
      <c r="C5" s="2" t="s">
        <v>106</v>
      </c>
      <c r="D5" s="9">
        <v>1</v>
      </c>
      <c r="E5" s="9">
        <v>256</v>
      </c>
      <c r="F5" s="22">
        <v>2020</v>
      </c>
      <c r="G5" s="5" t="s">
        <v>87</v>
      </c>
      <c r="H5" s="22">
        <v>1</v>
      </c>
      <c r="I5" s="1" t="s">
        <v>102</v>
      </c>
      <c r="J5" s="4" t="str">
        <f t="shared" si="0"/>
        <v>KU_JTF017</v>
      </c>
      <c r="K5" s="2" t="str">
        <f t="shared" si="1"/>
        <v>KU01_63_1_robotfactory</v>
      </c>
    </row>
    <row r="6" spans="1:11" ht="18" customHeight="1" x14ac:dyDescent="0.3">
      <c r="A6" s="14">
        <v>18</v>
      </c>
      <c r="B6" s="2" t="s">
        <v>90</v>
      </c>
      <c r="C6" s="2" t="s">
        <v>107</v>
      </c>
      <c r="D6" s="9">
        <v>1</v>
      </c>
      <c r="E6" s="9">
        <v>256</v>
      </c>
      <c r="F6" s="22">
        <v>2020</v>
      </c>
      <c r="G6" s="5" t="s">
        <v>87</v>
      </c>
      <c r="H6" s="22">
        <v>2</v>
      </c>
      <c r="I6" s="1" t="s">
        <v>102</v>
      </c>
      <c r="J6" s="4" t="str">
        <f t="shared" si="0"/>
        <v>KU_JTF018</v>
      </c>
      <c r="K6" s="2" t="str">
        <f t="shared" si="1"/>
        <v>KU01_63_2_bread</v>
      </c>
    </row>
    <row r="7" spans="1:11" ht="18" customHeight="1" x14ac:dyDescent="0.3">
      <c r="A7" s="14">
        <v>19</v>
      </c>
      <c r="B7" s="2" t="s">
        <v>91</v>
      </c>
      <c r="C7" s="2" t="s">
        <v>108</v>
      </c>
      <c r="D7" s="9">
        <v>1</v>
      </c>
      <c r="E7" s="9">
        <v>256</v>
      </c>
      <c r="F7" s="22">
        <v>2020</v>
      </c>
      <c r="G7" s="5" t="s">
        <v>87</v>
      </c>
      <c r="H7" s="22">
        <v>2</v>
      </c>
      <c r="I7" s="1" t="s">
        <v>102</v>
      </c>
      <c r="J7" s="4" t="str">
        <f t="shared" si="0"/>
        <v>KU_JTF019</v>
      </c>
      <c r="K7" s="2" t="str">
        <f t="shared" si="1"/>
        <v>KU01_63_2_castle</v>
      </c>
    </row>
    <row r="8" spans="1:11" ht="18" customHeight="1" x14ac:dyDescent="0.3">
      <c r="A8" s="14">
        <v>20</v>
      </c>
      <c r="B8" s="2" t="s">
        <v>92</v>
      </c>
      <c r="C8" s="2" t="s">
        <v>109</v>
      </c>
      <c r="D8" s="9">
        <v>1</v>
      </c>
      <c r="E8" s="9">
        <v>256</v>
      </c>
      <c r="F8" s="22">
        <v>2020</v>
      </c>
      <c r="G8" s="5" t="s">
        <v>87</v>
      </c>
      <c r="H8" s="22">
        <v>2</v>
      </c>
      <c r="I8" s="1" t="s">
        <v>102</v>
      </c>
      <c r="J8" s="4" t="str">
        <f t="shared" si="0"/>
        <v>KU_JTF020</v>
      </c>
      <c r="K8" s="2" t="str">
        <f t="shared" si="1"/>
        <v>KU01_63_2_queue</v>
      </c>
    </row>
    <row r="9" spans="1:11" ht="18" customHeight="1" x14ac:dyDescent="0.3">
      <c r="A9" s="14">
        <v>21</v>
      </c>
      <c r="B9" s="2" t="s">
        <v>93</v>
      </c>
      <c r="C9" s="2" t="s">
        <v>110</v>
      </c>
      <c r="D9" s="9">
        <v>1</v>
      </c>
      <c r="E9" s="9">
        <v>256</v>
      </c>
      <c r="F9" s="22">
        <v>2020</v>
      </c>
      <c r="G9" s="5" t="s">
        <v>87</v>
      </c>
      <c r="H9" s="22">
        <v>3</v>
      </c>
      <c r="I9" s="1" t="s">
        <v>102</v>
      </c>
      <c r="J9" s="4" t="str">
        <f t="shared" si="0"/>
        <v>KU_JTF021</v>
      </c>
      <c r="K9" s="2" t="str">
        <f t="shared" si="1"/>
        <v>KU01_63_3_drones</v>
      </c>
    </row>
    <row r="10" spans="1:11" ht="18" customHeight="1" x14ac:dyDescent="0.3">
      <c r="A10" s="14">
        <v>22</v>
      </c>
      <c r="B10" s="2" t="s">
        <v>94</v>
      </c>
      <c r="C10" s="2" t="s">
        <v>111</v>
      </c>
      <c r="D10" s="9">
        <v>1</v>
      </c>
      <c r="E10" s="9">
        <v>256</v>
      </c>
      <c r="F10" s="22">
        <v>2020</v>
      </c>
      <c r="G10" s="5" t="s">
        <v>87</v>
      </c>
      <c r="H10" s="22">
        <v>3</v>
      </c>
      <c r="I10" s="1" t="s">
        <v>102</v>
      </c>
      <c r="J10" s="4" t="str">
        <f t="shared" si="0"/>
        <v>KU_JTF022</v>
      </c>
      <c r="K10" s="2" t="str">
        <f t="shared" si="1"/>
        <v>KU01_63_3_flowers</v>
      </c>
    </row>
    <row r="11" spans="1:11" ht="18" customHeight="1" x14ac:dyDescent="0.3">
      <c r="A11" s="14">
        <v>23</v>
      </c>
      <c r="B11" s="2" t="s">
        <v>95</v>
      </c>
      <c r="C11" s="2" t="s">
        <v>112</v>
      </c>
      <c r="D11" s="9">
        <v>1</v>
      </c>
      <c r="E11" s="9">
        <v>256</v>
      </c>
      <c r="F11" s="22">
        <v>2020</v>
      </c>
      <c r="G11" s="5" t="s">
        <v>87</v>
      </c>
      <c r="H11" s="22">
        <v>3</v>
      </c>
      <c r="I11" s="1" t="s">
        <v>102</v>
      </c>
      <c r="J11" s="4" t="str">
        <f t="shared" si="0"/>
        <v>KU_JTF023</v>
      </c>
      <c r="K11" s="2" t="str">
        <f t="shared" si="1"/>
        <v>KU01_63_3_under</v>
      </c>
    </row>
    <row r="12" spans="1:11" ht="18" customHeight="1" x14ac:dyDescent="0.3">
      <c r="A12" s="14">
        <v>24</v>
      </c>
      <c r="B12" s="2" t="s">
        <v>96</v>
      </c>
      <c r="C12" s="2" t="s">
        <v>113</v>
      </c>
      <c r="D12" s="9">
        <v>1</v>
      </c>
      <c r="E12" s="9">
        <v>256</v>
      </c>
      <c r="F12" s="22">
        <v>2020</v>
      </c>
      <c r="G12" s="5" t="s">
        <v>87</v>
      </c>
      <c r="H12" s="22" t="s">
        <v>97</v>
      </c>
      <c r="I12" s="1" t="s">
        <v>102</v>
      </c>
      <c r="J12" s="4" t="str">
        <f t="shared" si="0"/>
        <v>KU_JTF024</v>
      </c>
      <c r="K12" s="2" t="str">
        <f t="shared" si="1"/>
        <v>KU01_63_E_beams</v>
      </c>
    </row>
    <row r="13" spans="1:11" ht="18" customHeight="1" x14ac:dyDescent="0.3">
      <c r="A13" s="14">
        <v>25</v>
      </c>
      <c r="B13" s="2" t="s">
        <v>98</v>
      </c>
      <c r="C13" s="2" t="s">
        <v>114</v>
      </c>
      <c r="D13" s="9">
        <v>1</v>
      </c>
      <c r="E13" s="9">
        <v>256</v>
      </c>
      <c r="F13" s="22">
        <v>2020</v>
      </c>
      <c r="G13" s="5" t="s">
        <v>87</v>
      </c>
      <c r="H13" s="22" t="s">
        <v>97</v>
      </c>
      <c r="I13" s="1" t="s">
        <v>102</v>
      </c>
      <c r="J13" s="4" t="str">
        <f t="shared" si="0"/>
        <v>KU_JTF025</v>
      </c>
      <c r="K13" s="2" t="str">
        <f t="shared" si="1"/>
        <v>KU01_63_E_buckets</v>
      </c>
    </row>
    <row r="14" spans="1:11" ht="18" customHeight="1" x14ac:dyDescent="0.3">
      <c r="A14" s="14">
        <v>26</v>
      </c>
      <c r="B14" s="2" t="s">
        <v>99</v>
      </c>
      <c r="C14" s="2" t="s">
        <v>115</v>
      </c>
      <c r="D14" s="9">
        <v>1</v>
      </c>
      <c r="E14" s="9">
        <v>256</v>
      </c>
      <c r="F14" s="22">
        <v>2020</v>
      </c>
      <c r="G14" s="5" t="s">
        <v>87</v>
      </c>
      <c r="H14" s="22" t="s">
        <v>97</v>
      </c>
      <c r="I14" s="1" t="s">
        <v>102</v>
      </c>
      <c r="J14" s="4" t="str">
        <f t="shared" si="0"/>
        <v>KU_JTF026</v>
      </c>
      <c r="K14" s="2" t="str">
        <f t="shared" si="1"/>
        <v>KU01_63_E_diverse</v>
      </c>
    </row>
    <row r="15" spans="1:11" ht="18" customHeight="1" x14ac:dyDescent="0.3">
      <c r="A15" s="14">
        <v>27</v>
      </c>
      <c r="B15" s="2" t="s">
        <v>100</v>
      </c>
      <c r="C15" s="2" t="s">
        <v>116</v>
      </c>
      <c r="D15" s="9">
        <v>1</v>
      </c>
      <c r="E15" s="9">
        <v>256</v>
      </c>
      <c r="F15" s="22">
        <v>2020</v>
      </c>
      <c r="G15" s="5" t="s">
        <v>87</v>
      </c>
      <c r="H15" s="22" t="s">
        <v>97</v>
      </c>
      <c r="I15" s="1" t="s">
        <v>102</v>
      </c>
      <c r="J15" s="4" t="str">
        <f t="shared" si="0"/>
        <v>KU_JTF027</v>
      </c>
      <c r="K15" s="2" t="str">
        <f t="shared" si="1"/>
        <v>KU01_63_E_lights</v>
      </c>
    </row>
    <row r="16" spans="1:11" ht="18" customHeight="1" x14ac:dyDescent="0.3">
      <c r="A16" s="14">
        <v>28</v>
      </c>
      <c r="B16" s="2" t="s">
        <v>101</v>
      </c>
      <c r="C16" s="2" t="s">
        <v>117</v>
      </c>
      <c r="D16" s="9">
        <v>2</v>
      </c>
      <c r="E16" s="9">
        <v>256</v>
      </c>
      <c r="F16" s="22">
        <v>2020</v>
      </c>
      <c r="G16" s="5" t="s">
        <v>87</v>
      </c>
      <c r="H16" s="22" t="s">
        <v>97</v>
      </c>
      <c r="I16" s="1" t="s">
        <v>103</v>
      </c>
      <c r="J16" s="4" t="str">
        <f t="shared" si="0"/>
        <v>KU_SrwPnk028</v>
      </c>
      <c r="K16" s="2" t="str">
        <f t="shared" si="1"/>
        <v>KU01_63_E_stairs</v>
      </c>
    </row>
  </sheetData>
  <autoFilter ref="A2:K2"/>
  <mergeCells count="4">
    <mergeCell ref="A1:C1"/>
    <mergeCell ref="G1:H1"/>
    <mergeCell ref="I1:K1"/>
    <mergeCell ref="D1:E1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APCP</vt:lpstr>
      <vt:lpstr>KU01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2024-03-18T16:46:12Z</dcterms:modified>
</cp:coreProperties>
</file>