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drolytics-my.sharepoint.com/personal/kdyson_dendrolytics_com/Documents/SIG/TerraBio/TerraBio/FarmData/"/>
    </mc:Choice>
  </mc:AlternateContent>
  <xr:revisionPtr revIDLastSave="0" documentId="8_{7D810042-C1C5-425F-A5C2-3E22418CCEF9}" xr6:coauthVersionLast="47" xr6:coauthVersionMax="47" xr10:uidLastSave="{00000000-0000-0000-0000-000000000000}"/>
  <bookViews>
    <workbookView xWindow="38280" yWindow="-120" windowWidth="38640" windowHeight="21240"/>
  </bookViews>
  <sheets>
    <sheet name="Riaz_SFX" sheetId="1" r:id="rId1"/>
  </sheets>
  <calcPr calcId="0"/>
</workbook>
</file>

<file path=xl/calcChain.xml><?xml version="1.0" encoding="utf-8"?>
<calcChain xmlns="http://schemas.openxmlformats.org/spreadsheetml/2006/main">
  <c r="CD43" i="1" l="1"/>
  <c r="CD42" i="1"/>
  <c r="CE42" i="1" a="1"/>
  <c r="CE42" i="1" s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K42" i="1"/>
  <c r="CE3" i="1" a="1"/>
  <c r="CE3" i="1" s="1"/>
  <c r="CE4" i="1" a="1"/>
  <c r="CE4" i="1" s="1"/>
  <c r="CE5" i="1" a="1"/>
  <c r="CE5" i="1" s="1"/>
  <c r="CE6" i="1" a="1"/>
  <c r="CE6" i="1" s="1"/>
  <c r="CE7" i="1" a="1"/>
  <c r="CE7" i="1" s="1"/>
  <c r="CE8" i="1" a="1"/>
  <c r="CE8" i="1" s="1"/>
  <c r="CE9" i="1" a="1"/>
  <c r="CE9" i="1" s="1"/>
  <c r="CE10" i="1" a="1"/>
  <c r="CE10" i="1" s="1"/>
  <c r="CE11" i="1" a="1"/>
  <c r="CE11" i="1" s="1"/>
  <c r="CE12" i="1" a="1"/>
  <c r="CE12" i="1" s="1"/>
  <c r="CE13" i="1" a="1"/>
  <c r="CE13" i="1" s="1"/>
  <c r="CE14" i="1" a="1"/>
  <c r="CE14" i="1" s="1"/>
  <c r="CE15" i="1" a="1"/>
  <c r="CE15" i="1" s="1"/>
  <c r="CE16" i="1" a="1"/>
  <c r="CE16" i="1" s="1"/>
  <c r="CE17" i="1" a="1"/>
  <c r="CE17" i="1" s="1"/>
  <c r="CE18" i="1" a="1"/>
  <c r="CE18" i="1" s="1"/>
  <c r="CE19" i="1" a="1"/>
  <c r="CE19" i="1" s="1"/>
  <c r="CE20" i="1" a="1"/>
  <c r="CE20" i="1" s="1"/>
  <c r="CE21" i="1" a="1"/>
  <c r="CE21" i="1" s="1"/>
  <c r="CE22" i="1" a="1"/>
  <c r="CE22" i="1" s="1"/>
  <c r="CE23" i="1" a="1"/>
  <c r="CE23" i="1" s="1"/>
  <c r="CE24" i="1" a="1"/>
  <c r="CE24" i="1" s="1"/>
  <c r="CE25" i="1" a="1"/>
  <c r="CE25" i="1" s="1"/>
  <c r="CE26" i="1" a="1"/>
  <c r="CE26" i="1" s="1"/>
  <c r="CE27" i="1" a="1"/>
  <c r="CE27" i="1" s="1"/>
  <c r="CE28" i="1" a="1"/>
  <c r="CE28" i="1" s="1"/>
  <c r="CE29" i="1" a="1"/>
  <c r="CE29" i="1" s="1"/>
  <c r="CE30" i="1" a="1"/>
  <c r="CE30" i="1" s="1"/>
  <c r="CE31" i="1" a="1"/>
  <c r="CE31" i="1" s="1"/>
  <c r="CE32" i="1" a="1"/>
  <c r="CE32" i="1" s="1"/>
  <c r="CE33" i="1" a="1"/>
  <c r="CE33" i="1" s="1"/>
  <c r="CE34" i="1" a="1"/>
  <c r="CE34" i="1" s="1"/>
  <c r="CE35" i="1" a="1"/>
  <c r="CE35" i="1" s="1"/>
  <c r="CE36" i="1" a="1"/>
  <c r="CE36" i="1" s="1"/>
  <c r="CE37" i="1" a="1"/>
  <c r="CE37" i="1" s="1"/>
  <c r="CE38" i="1" a="1"/>
  <c r="CE38" i="1" s="1"/>
  <c r="CE39" i="1" a="1"/>
  <c r="CE39" i="1" s="1"/>
  <c r="CE40" i="1" a="1"/>
  <c r="CE40" i="1" s="1"/>
  <c r="CE41" i="1" a="1"/>
  <c r="CE41" i="1" s="1"/>
  <c r="CE2" i="1" a="1"/>
  <c r="C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<sst xmlns="http://schemas.openxmlformats.org/spreadsheetml/2006/main" count="444" uniqueCount="247">
  <si>
    <t>id</t>
  </si>
  <si>
    <t>kingdom</t>
  </si>
  <si>
    <t>phylum</t>
  </si>
  <si>
    <t>class</t>
  </si>
  <si>
    <t>order</t>
  </si>
  <si>
    <t>family</t>
  </si>
  <si>
    <t>genus</t>
  </si>
  <si>
    <t>species</t>
  </si>
  <si>
    <t>pident</t>
  </si>
  <si>
    <t>evalue</t>
  </si>
  <si>
    <t>SFX10_2g</t>
  </si>
  <si>
    <t>SFX10_20g</t>
  </si>
  <si>
    <t>SFX11_2g</t>
  </si>
  <si>
    <t>SFX11_20g</t>
  </si>
  <si>
    <t>SFX1_2g</t>
  </si>
  <si>
    <t>SFX1_20g</t>
  </si>
  <si>
    <t>SFX12_2g</t>
  </si>
  <si>
    <t>SFX12_20g</t>
  </si>
  <si>
    <t>SFX13_2g</t>
  </si>
  <si>
    <t>SFX13_20g</t>
  </si>
  <si>
    <t>SFX14_2g</t>
  </si>
  <si>
    <t>SFX14_20g</t>
  </si>
  <si>
    <t>SFX15_2g</t>
  </si>
  <si>
    <t>SFX15_20g</t>
  </si>
  <si>
    <t>SFX16_2g</t>
  </si>
  <si>
    <t>SFX16_20g</t>
  </si>
  <si>
    <t>SFX17_20g</t>
  </si>
  <si>
    <t>SFX18_2g</t>
  </si>
  <si>
    <t>SFX18_20g</t>
  </si>
  <si>
    <t>SFX19_2g</t>
  </si>
  <si>
    <t>SFX19_20g</t>
  </si>
  <si>
    <t>SFX20_2g</t>
  </si>
  <si>
    <t>SFX20_20g</t>
  </si>
  <si>
    <t>SFX21_2g</t>
  </si>
  <si>
    <t>SFX2_2g</t>
  </si>
  <si>
    <t>SFX22_2g</t>
  </si>
  <si>
    <t>SFX23_20g</t>
  </si>
  <si>
    <t>SFX24_2g</t>
  </si>
  <si>
    <t>SFX24_20g</t>
  </si>
  <si>
    <t>SFX25_2g</t>
  </si>
  <si>
    <t>SFX25_20g</t>
  </si>
  <si>
    <t>SFX26_2g</t>
  </si>
  <si>
    <t>SFX26_20g</t>
  </si>
  <si>
    <t>SFX27_2g</t>
  </si>
  <si>
    <t>SFX27_20g</t>
  </si>
  <si>
    <t>SFX28_2g</t>
  </si>
  <si>
    <t>SFX28_20g</t>
  </si>
  <si>
    <t>SFX29_2g</t>
  </si>
  <si>
    <t>SFX29_20g</t>
  </si>
  <si>
    <t>SFX30_2g</t>
  </si>
  <si>
    <t>SFX30_20g</t>
  </si>
  <si>
    <t>SFX31_2g</t>
  </si>
  <si>
    <t>SFX31_20g</t>
  </si>
  <si>
    <t>SFX3_2g</t>
  </si>
  <si>
    <t>SFX3_20g</t>
  </si>
  <si>
    <t>SFX32_2g</t>
  </si>
  <si>
    <t>SFX32_20g</t>
  </si>
  <si>
    <t>SFX33_2g</t>
  </si>
  <si>
    <t>SFX33_20g</t>
  </si>
  <si>
    <t>SFX34_2g</t>
  </si>
  <si>
    <t>SFX34_20g</t>
  </si>
  <si>
    <t>SFX35_2g</t>
  </si>
  <si>
    <t>SFX35_20g</t>
  </si>
  <si>
    <t>SFX36_2g</t>
  </si>
  <si>
    <t>SFX36_20g</t>
  </si>
  <si>
    <t>SFX37_2g</t>
  </si>
  <si>
    <t>SFX37_20g</t>
  </si>
  <si>
    <t>SFX38_2g</t>
  </si>
  <si>
    <t>SFX38_20g</t>
  </si>
  <si>
    <t>SFX4_2g</t>
  </si>
  <si>
    <t>SFX4_20g</t>
  </si>
  <si>
    <t>SFX5_2g</t>
  </si>
  <si>
    <t>SFX5_20g</t>
  </si>
  <si>
    <t>SFX6_2g</t>
  </si>
  <si>
    <t>SFX6_20g</t>
  </si>
  <si>
    <t>SFX7_2g</t>
  </si>
  <si>
    <t>SFX7_20g</t>
  </si>
  <si>
    <t>SFX8_2g</t>
  </si>
  <si>
    <t>SFX8_20g</t>
  </si>
  <si>
    <t>SFX9_2g</t>
  </si>
  <si>
    <t>SFX9_20g</t>
  </si>
  <si>
    <t>total_reads</t>
  </si>
  <si>
    <t>sequence</t>
  </si>
  <si>
    <t>RSFX_000000001</t>
  </si>
  <si>
    <t>Metazoa</t>
  </si>
  <si>
    <t>Chordata</t>
  </si>
  <si>
    <t>Mammalia</t>
  </si>
  <si>
    <t>Artiodactyla</t>
  </si>
  <si>
    <t>Bovidae</t>
  </si>
  <si>
    <t>Bos</t>
  </si>
  <si>
    <t>Bos_taurus</t>
  </si>
  <si>
    <t>actatgcttagccctaaacacagataattacataaacaaaattattcgccagagtactactagcaacagcttaaaactcaaaggacttggcggtgctttatatcctt</t>
  </si>
  <si>
    <t>RSFX_000000512</t>
  </si>
  <si>
    <t>Aves</t>
  </si>
  <si>
    <t>Galliformes</t>
  </si>
  <si>
    <t>Phasianidae</t>
  </si>
  <si>
    <t>Gallus</t>
  </si>
  <si>
    <t>Gallus_gallus</t>
  </si>
  <si>
    <t>actatgcctagccctaaatctagatacctcccatcacacatgtatccgcctgagaactacgagcacaaacgcttaaaactctaaggacttggcggtgccccaaacccac</t>
  </si>
  <si>
    <t>RSFX_000000353</t>
  </si>
  <si>
    <t>Columbiformes</t>
  </si>
  <si>
    <t>Columbidae</t>
  </si>
  <si>
    <t>Columbina</t>
  </si>
  <si>
    <t>Columbina_picui</t>
  </si>
  <si>
    <t>actatgcctggccctaaatcttgatgcttaccctaccaaagcatccgcccgagaactacgagcacaaacgcttaaaactctaaggacttggcggtgccccaaacccac</t>
  </si>
  <si>
    <t>RSFX_000000187</t>
  </si>
  <si>
    <t>Primates</t>
  </si>
  <si>
    <t>Pitheciidae</t>
  </si>
  <si>
    <t>Plecturocebus</t>
  </si>
  <si>
    <t>Plecturocebus_cupreus</t>
  </si>
  <si>
    <t>actatgcttagccctaaacttcaataacttaattaacaagattattcgccagaacactacaagccacagcttgaaactcaaaggacctggcggtgctttatatcctt</t>
  </si>
  <si>
    <t>RSFX_000000117</t>
  </si>
  <si>
    <t>Tayassuidae</t>
  </si>
  <si>
    <t>Pecari</t>
  </si>
  <si>
    <t>Pecari_tajacu</t>
  </si>
  <si>
    <t>actatgcctagccctaaacctaaataatcaaccaacaagattattcgccagagtactactagcaacagcctaaaactcaaaggacttggcggtgcttcacatccat</t>
  </si>
  <si>
    <t>RSFX_000000307</t>
  </si>
  <si>
    <t>Didelphimorphia</t>
  </si>
  <si>
    <t>Didelphidae</t>
  </si>
  <si>
    <t>Marmosa</t>
  </si>
  <si>
    <t>Marmosa_demerarae</t>
  </si>
  <si>
    <t>actatgcttagtcataaactaaaataacttaataacaaagttattcgccagagaactactagcaaccgcttaaaactcaaaggacttggcggtgccctaaacccac</t>
  </si>
  <si>
    <t>RSFX_000000411</t>
  </si>
  <si>
    <t>Carnivora</t>
  </si>
  <si>
    <t>Felidae</t>
  </si>
  <si>
    <t>Felis</t>
  </si>
  <si>
    <t>Felis_catus</t>
  </si>
  <si>
    <t>actatgcttagccctaaacttagatagttatcctaaacaaaactatccgccagagaactaccagcaacagcttagaactcaaaggacttggcggtgctttacatccct</t>
  </si>
  <si>
    <t>RSFX_000000087</t>
  </si>
  <si>
    <t>Atelidae</t>
  </si>
  <si>
    <t>Alouatta</t>
  </si>
  <si>
    <t>Genus_Alouatta</t>
  </si>
  <si>
    <t>actatgcttagccctaaacctcaataacttaaccaacaaatttattcgccagaacactacaagcaatggcttgaaactcaaaggacctggcggtgctttatatccgt</t>
  </si>
  <si>
    <t>RSFX_000000933</t>
  </si>
  <si>
    <t>Philander</t>
  </si>
  <si>
    <t>Philander_opossum</t>
  </si>
  <si>
    <t>actatgcttagtaataaactaaaataatttaacaaacaaaattattcgccagagaactactagccattgcttaaaactcaaaggacttggcggtgccctaaacccac</t>
  </si>
  <si>
    <t>RSFX_000000801</t>
  </si>
  <si>
    <t>Genus_Bos</t>
  </si>
  <si>
    <t>actatgcttaaccctaaacacaaataattgtacaaacaaaattatttgccagagtactaccagcaacagcttaaaactcaaaggacttggcggtgctttataccctt</t>
  </si>
  <si>
    <t>RSFX_000000956</t>
  </si>
  <si>
    <t>Tayassu</t>
  </si>
  <si>
    <t>Tayassu_pecari</t>
  </si>
  <si>
    <t>actatgcctagccctaaactcaaataattaaccaacaaaattattcgccagggtactactagcaacagcttaaaacccaaaggacttggcggtgcttcatatccat</t>
  </si>
  <si>
    <t>RSFX_000001030</t>
  </si>
  <si>
    <t>Passeriformes</t>
  </si>
  <si>
    <t>Mohoidae</t>
  </si>
  <si>
    <t>Family_Mohoidae</t>
  </si>
  <si>
    <t>ctatgcctcgccctaaatcttgatgtttatattacccaaacatccgcctgggaactacgagcacaaacgcttaaaaccctaaggacttggcggtgttccaaacccac</t>
  </si>
  <si>
    <t>RSFX_000000100</t>
  </si>
  <si>
    <t>Cuculiformes</t>
  </si>
  <si>
    <t>Crotophagidae</t>
  </si>
  <si>
    <t>Crotophaga</t>
  </si>
  <si>
    <t>Crotophaga_ani</t>
  </si>
  <si>
    <t>actatgcctggccctaaatctcgatactaccccctaccaaagtatccgcccgagaattacgagcacaaacgcttaaaactctaaggacttggcggtgtcccaaacccac</t>
  </si>
  <si>
    <t>RSFX_000001191</t>
  </si>
  <si>
    <t>Canidae</t>
  </si>
  <si>
    <t>Canis</t>
  </si>
  <si>
    <t>Canis_lupus</t>
  </si>
  <si>
    <t>actatgcttagccctaaacatagataattttacaacaaaataattcgccagaggactactagcaatagcttaaaactcaaaggacttggcggtgctttatatccct</t>
  </si>
  <si>
    <t>RSFX_000001203</t>
  </si>
  <si>
    <t>Cervidae</t>
  </si>
  <si>
    <t>Family_Cervidae</t>
  </si>
  <si>
    <t>actatgcttagccctaaacacaaatagttatattaacaagactgttcgccagagtactacatgcagcagcttaaaactcaaaggacttggcggtgctttatagcctt</t>
  </si>
  <si>
    <t>RSFX_000002791</t>
  </si>
  <si>
    <t>Chiroptera</t>
  </si>
  <si>
    <t>Phyllostomidae</t>
  </si>
  <si>
    <t>Phyllostomus</t>
  </si>
  <si>
    <t>Phyllostomus_discolor</t>
  </si>
  <si>
    <t>actatgctcagccctaaacctaaagaattaacccaacaaaattcttcgccagagtactactagctaaagcttaaaactcaaaggacttggcggtgcttcacatcctt</t>
  </si>
  <si>
    <t>RSFX_000001603</t>
  </si>
  <si>
    <t>actatgcttagccctaaacgtaaactgcaaactattccataataaactaattcgcccaagaactactagcaacagcttaaaactcaaaggacttggtggtgctttctaccc</t>
  </si>
  <si>
    <t>RSFX_000003044</t>
  </si>
  <si>
    <t>Suidae</t>
  </si>
  <si>
    <t>Sus</t>
  </si>
  <si>
    <t>Sus_scrofa</t>
  </si>
  <si>
    <t>actatgcctagccctaaacccaaatagttacataacaaaactattcgccagagtactactcgcaactgcctaaaactcaaaggacttggcggtgcttcacatccac</t>
  </si>
  <si>
    <t>RSFX_000003498</t>
  </si>
  <si>
    <t>Perissodactyla</t>
  </si>
  <si>
    <t>Equidae</t>
  </si>
  <si>
    <t>Equus</t>
  </si>
  <si>
    <t>Equus_caballus</t>
  </si>
  <si>
    <t>actatgcttagccctaaactaaaatagcttaccacaacaaagctattcgccagagtactactagcaacagcctaaaactcaaaggacttggcggtgccttacatccct</t>
  </si>
  <si>
    <t>RSFX_000003809</t>
  </si>
  <si>
    <t>actatgcttagccctaaaccaaaatagctcatcacaacaaagctattcgccagagtactactagcaacagcctaaaactcaaaggacttggcggtgctttacatccct</t>
  </si>
  <si>
    <t>RSFX_000002822</t>
  </si>
  <si>
    <t>Cingulata</t>
  </si>
  <si>
    <t>Chlamyphoridae</t>
  </si>
  <si>
    <t>Family_Chlamyphoridae</t>
  </si>
  <si>
    <t>actatgcctagccctaaaccaaaacaatttacaaacaaaattgtttgccagagcactactagcaacagcttaaagctcaaaggacttggcagtgctttacattctt</t>
  </si>
  <si>
    <t>RSFX_000011166</t>
  </si>
  <si>
    <t>Procyonidae</t>
  </si>
  <si>
    <t>Nasua</t>
  </si>
  <si>
    <t>Nasua_nasua</t>
  </si>
  <si>
    <t>actatgcttagccctaaacatagataattttaacataacaaaattgcatgccagagaactactagcaacagcttaaaactcaaaggacttggcggtgctttatatccct</t>
  </si>
  <si>
    <t>RSFX_000002238</t>
  </si>
  <si>
    <t>Dasypodidae</t>
  </si>
  <si>
    <t>Dasypus</t>
  </si>
  <si>
    <t>Dasypus_yepesi</t>
  </si>
  <si>
    <t>actatgcctagccctaaactaaaacagttcacaaacaaaactgttcgccagagtactactagcaatagcttaaaactcaaaggacttggcggtgctttacatcctt</t>
  </si>
  <si>
    <t>RSFX_000000242</t>
  </si>
  <si>
    <t>Turdidae</t>
  </si>
  <si>
    <t>Turdus</t>
  </si>
  <si>
    <t>Turdus_cardis</t>
  </si>
  <si>
    <t>actatgcctggccctaaatcttgatgctcgatattacctgagcatccgcccgagaactacgagcacaaacgcttaaaactctaaggacttggcggtgctccaaacccac</t>
  </si>
  <si>
    <t>RSFX_000006460</t>
  </si>
  <si>
    <t>Rodentia</t>
  </si>
  <si>
    <t>Muridae</t>
  </si>
  <si>
    <t>Rattus</t>
  </si>
  <si>
    <t>Rattus_norvegicus</t>
  </si>
  <si>
    <t>actatgcttagccctaaaccttaataattaaacctacaaaattatttgccagagaactactagctacagcttaaaactcaaaggacttggcggtactttatatccat</t>
  </si>
  <si>
    <t>RSFX_000010601</t>
  </si>
  <si>
    <t>actatgcttagccctaaacacaaatagttatattaataagactgttcgccagagtactacatgcagcagcttaaaactcaaaggacttggcggtgctttatatccct</t>
  </si>
  <si>
    <t>RSFX_000015482</t>
  </si>
  <si>
    <t>actatgcttagccctaaacacagataattacataaacaaaattattcgccagagtactactagcaacagcttaaaactcaaaggacttggcggtgctttatatccttctagaggagcctgttctattcgac</t>
  </si>
  <si>
    <t>RSFX_000028860</t>
  </si>
  <si>
    <t>Ovis</t>
  </si>
  <si>
    <t>Ovis_aries</t>
  </si>
  <si>
    <t>actatgcttagccctaaacacaaataattataaaaacaaaattattcgccagagtactaccggcaacagcccgaaactcaaaggacttggcggtgctttataccctt</t>
  </si>
  <si>
    <t>RSFX_000002425</t>
  </si>
  <si>
    <t>actatgcttagccctaaacacagataattacataaacaaaattattcgccagagtactagcaacagcttaaaactcaaaggacttggcggtgctttatatcctt</t>
  </si>
  <si>
    <t>RSFX_000017716</t>
  </si>
  <si>
    <t>Uroderma</t>
  </si>
  <si>
    <t>Uroderma_magnirostrum</t>
  </si>
  <si>
    <t>actatgcttagccctaaacctaaagagccttctaataacaaggcccttcgccagagtactactagccaaagcttaaaactcaaaggacttggcggtgctttatatccct</t>
  </si>
  <si>
    <t>RSFX_000018781</t>
  </si>
  <si>
    <t>actatgcttagccctaaacacagataattacataaacaaaattattcgccagagtactactagcaacagcttaaaaccctaaggacttggcggtgccccaaacccac</t>
  </si>
  <si>
    <t>RSFX_000006649</t>
  </si>
  <si>
    <t>Family_Bovidae</t>
  </si>
  <si>
    <t>actacacttagccctaaagtcgaatagttacataaacaaaattattcgccagagtactactagcaacagcttaaaactcaaaggacttggcggtgctttatatcctt</t>
  </si>
  <si>
    <t>RSFX_000003738</t>
  </si>
  <si>
    <t>actatgcttagccctaaacacagataattacataaacaaaactattcgccagaatactactagcaacagcttaaaactcaaaggacctggcggtgctttatatccct</t>
  </si>
  <si>
    <t>RSFX_000012454</t>
  </si>
  <si>
    <t>actatgcttagccctaaacacaaataattacataaacaaaattattcgccagaacactacgagccacagcttaaaactcaaaggacttggcggtgctttatatccct</t>
  </si>
  <si>
    <t>RSFX_000017704</t>
  </si>
  <si>
    <t>actatgcttagccctaaacacagatagttacataaacaaaactgttcgccagagtactacgagcaacagcttaaaactcaaaggacttggcggtgctttatatcctt</t>
  </si>
  <si>
    <t>RSFX_000021471</t>
  </si>
  <si>
    <t>actatgcttagccctaaacacagataattacctccacaaaattcttcgccagagtactactagcaacagcttaaaactcaaaggacttggcggtgctttatatcctt</t>
  </si>
  <si>
    <t>RSFX_000028230</t>
  </si>
  <si>
    <t>actatgcttaaccctaaacacagataattacataaacaaaattattcgccagagtactactagcaccaacgcttaaaactctaaggacttggcggtgccccaaacccac</t>
  </si>
  <si>
    <t>RSFX_000039477</t>
  </si>
  <si>
    <t>actatgcttagccctaaacacaatagttacataaacaaaattattcgccagagtactacgagccacagcttaaaactcaaaggacctggcggtgcttcatatccct</t>
  </si>
  <si>
    <t>RSFX_000059328</t>
  </si>
  <si>
    <t>actatgcttagccctaaacacaaataattacataaacaaaattactcgccagaatactactagcaacagcttaaaactcaaaggacctggcggtgttttatatccct</t>
  </si>
  <si>
    <t>RSFX_000070484</t>
  </si>
  <si>
    <t>actatgcttagccctaaaccttaataattaaacctacaaaattatttgccagagaactacgagctacagcttaaaactcaaaggacttggcggtgctttatatccat</t>
  </si>
  <si>
    <t>sites_found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</si>
</sst>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3"/>
  <sheetViews>
    <sheetView tabSelected="1" workbookViewId="0">
      <selection activeCell="CD43" sqref="CD43"/>
    </sheetView>
  </sheetViews>
  <sheetFormatPr defaultRowHeight="15" x14ac:dyDescent="0.25"/>
  <cols>
    <col min="7" max="7" width="22.85546875" bestFit="1" customWidth="1"/>
    <col min="8" max="8" width="23.7109375" bestFit="1" customWidth="1"/>
    <col min="10" max="10" width="8.28515625" bestFit="1" customWidth="1"/>
    <col min="11" max="81" width="9.140625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246</v>
      </c>
      <c r="CF1" t="s">
        <v>82</v>
      </c>
    </row>
    <row r="2" spans="1:84" x14ac:dyDescent="0.25">
      <c r="A2" t="s">
        <v>99</v>
      </c>
      <c r="B2" t="s">
        <v>84</v>
      </c>
      <c r="C2" t="s">
        <v>85</v>
      </c>
      <c r="D2" t="s">
        <v>93</v>
      </c>
      <c r="E2" t="s">
        <v>100</v>
      </c>
      <c r="F2" t="s">
        <v>101</v>
      </c>
      <c r="G2" t="s">
        <v>102</v>
      </c>
      <c r="H2" t="s">
        <v>103</v>
      </c>
      <c r="I2">
        <v>100</v>
      </c>
      <c r="J2" s="1">
        <v>1.6199999999999999E-47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57</v>
      </c>
      <c r="BE2">
        <v>0</v>
      </c>
      <c r="BF2">
        <v>0</v>
      </c>
      <c r="BG2">
        <v>0</v>
      </c>
      <c r="BH2">
        <v>40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22</v>
      </c>
      <c r="BS2">
        <v>0</v>
      </c>
      <c r="BT2">
        <v>21</v>
      </c>
      <c r="BU2">
        <v>0</v>
      </c>
      <c r="BV2">
        <v>2905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3045</v>
      </c>
      <c r="CE2" cm="1">
        <f t="array" ref="CE2">SUM(IF(K2:CC2 &gt; 0,1,0))</f>
        <v>5</v>
      </c>
      <c r="CF2" t="s">
        <v>104</v>
      </c>
    </row>
    <row r="3" spans="1:84" x14ac:dyDescent="0.25">
      <c r="A3" t="s">
        <v>149</v>
      </c>
      <c r="B3" t="s">
        <v>84</v>
      </c>
      <c r="C3" t="s">
        <v>85</v>
      </c>
      <c r="D3" t="s">
        <v>93</v>
      </c>
      <c r="E3" t="s">
        <v>150</v>
      </c>
      <c r="F3" t="s">
        <v>151</v>
      </c>
      <c r="G3" t="s">
        <v>152</v>
      </c>
      <c r="H3" t="s">
        <v>153</v>
      </c>
      <c r="I3">
        <v>100</v>
      </c>
      <c r="J3" s="1">
        <v>4.5800000000000002E-48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272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272</v>
      </c>
      <c r="CE3" cm="1">
        <f t="array" ref="CE3">SUM(IF(K3:CC3 &gt; 0,1,0))</f>
        <v>1</v>
      </c>
      <c r="CF3" t="s">
        <v>154</v>
      </c>
    </row>
    <row r="4" spans="1:84" x14ac:dyDescent="0.25">
      <c r="A4" t="s">
        <v>92</v>
      </c>
      <c r="B4" t="s">
        <v>84</v>
      </c>
      <c r="C4" t="s">
        <v>85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>
        <v>100</v>
      </c>
      <c r="J4" s="1">
        <v>4.5800000000000002E-48</v>
      </c>
      <c r="K4">
        <v>4643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168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258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0</v>
      </c>
      <c r="BJ4">
        <v>0</v>
      </c>
      <c r="BK4">
        <v>0</v>
      </c>
      <c r="BL4">
        <v>839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5920</v>
      </c>
      <c r="CE4" cm="1">
        <f t="array" ref="CE4">SUM(IF(K4:CC4 &gt; 0,1,0))</f>
        <v>8</v>
      </c>
      <c r="CF4" t="s">
        <v>98</v>
      </c>
    </row>
    <row r="5" spans="1:84" x14ac:dyDescent="0.25">
      <c r="A5" t="s">
        <v>144</v>
      </c>
      <c r="B5" t="s">
        <v>84</v>
      </c>
      <c r="C5" t="s">
        <v>85</v>
      </c>
      <c r="D5" t="s">
        <v>93</v>
      </c>
      <c r="E5" t="s">
        <v>145</v>
      </c>
      <c r="F5" t="s">
        <v>146</v>
      </c>
      <c r="G5" t="s">
        <v>147</v>
      </c>
      <c r="H5" t="s">
        <v>147</v>
      </c>
      <c r="I5">
        <v>93.519000000000005</v>
      </c>
      <c r="J5" s="1">
        <v>2.7200000000000002E-35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440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440</v>
      </c>
      <c r="CE5" cm="1">
        <f t="array" ref="CE5">SUM(IF(K5:CC5 &gt; 0,1,0))</f>
        <v>1</v>
      </c>
      <c r="CF5" t="s">
        <v>148</v>
      </c>
    </row>
    <row r="6" spans="1:84" x14ac:dyDescent="0.25">
      <c r="A6" t="s">
        <v>200</v>
      </c>
      <c r="B6" t="s">
        <v>84</v>
      </c>
      <c r="C6" t="s">
        <v>85</v>
      </c>
      <c r="D6" t="s">
        <v>93</v>
      </c>
      <c r="E6" t="s">
        <v>145</v>
      </c>
      <c r="F6" t="s">
        <v>201</v>
      </c>
      <c r="G6" t="s">
        <v>202</v>
      </c>
      <c r="H6" t="s">
        <v>203</v>
      </c>
      <c r="I6">
        <v>100</v>
      </c>
      <c r="J6" s="1">
        <v>4.5800000000000002E-48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2</v>
      </c>
      <c r="CA6">
        <v>0</v>
      </c>
      <c r="CB6">
        <v>0</v>
      </c>
      <c r="CC6">
        <v>0</v>
      </c>
      <c r="CD6">
        <v>22</v>
      </c>
      <c r="CE6" cm="1">
        <f t="array" ref="CE6">SUM(IF(K6:CC6 &gt; 0,1,0))</f>
        <v>9</v>
      </c>
      <c r="CF6" t="s">
        <v>204</v>
      </c>
    </row>
    <row r="7" spans="1:84" x14ac:dyDescent="0.25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>
        <v>100</v>
      </c>
      <c r="J7" s="1">
        <v>5.7600000000000002E-47</v>
      </c>
      <c r="K7">
        <v>0</v>
      </c>
      <c r="L7">
        <v>0</v>
      </c>
      <c r="M7">
        <v>0</v>
      </c>
      <c r="N7">
        <v>4</v>
      </c>
      <c r="O7">
        <v>326</v>
      </c>
      <c r="P7">
        <v>0</v>
      </c>
      <c r="Q7">
        <v>1086</v>
      </c>
      <c r="R7">
        <v>0</v>
      </c>
      <c r="S7">
        <v>0</v>
      </c>
      <c r="T7">
        <v>0</v>
      </c>
      <c r="U7">
        <v>0</v>
      </c>
      <c r="V7">
        <v>0</v>
      </c>
      <c r="W7">
        <v>279</v>
      </c>
      <c r="X7">
        <v>0</v>
      </c>
      <c r="Y7">
        <v>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212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645</v>
      </c>
      <c r="BC7">
        <v>0</v>
      </c>
      <c r="BD7">
        <v>0</v>
      </c>
      <c r="BE7">
        <v>0</v>
      </c>
      <c r="BF7">
        <v>0</v>
      </c>
      <c r="BG7">
        <v>517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184</v>
      </c>
      <c r="BP7">
        <v>0</v>
      </c>
      <c r="BQ7">
        <v>0</v>
      </c>
      <c r="BR7">
        <v>558</v>
      </c>
      <c r="BS7">
        <v>0</v>
      </c>
      <c r="BT7">
        <v>12116</v>
      </c>
      <c r="BU7">
        <v>0</v>
      </c>
      <c r="BV7">
        <v>923352</v>
      </c>
      <c r="BW7">
        <v>6968</v>
      </c>
      <c r="BX7">
        <v>7526</v>
      </c>
      <c r="BY7">
        <v>0</v>
      </c>
      <c r="BZ7">
        <v>613</v>
      </c>
      <c r="CA7">
        <v>0</v>
      </c>
      <c r="CB7">
        <v>39</v>
      </c>
      <c r="CC7">
        <v>0</v>
      </c>
      <c r="CD7">
        <v>954438</v>
      </c>
      <c r="CE7" cm="1">
        <f t="array" ref="CE7">SUM(IF(K7:CC7 &gt; 0,1,0))</f>
        <v>17</v>
      </c>
      <c r="CF7" t="s">
        <v>91</v>
      </c>
    </row>
    <row r="8" spans="1:84" x14ac:dyDescent="0.25">
      <c r="A8" t="s">
        <v>137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138</v>
      </c>
      <c r="I8">
        <v>96.262</v>
      </c>
      <c r="J8" s="1">
        <v>2.7000000000000001E-40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650</v>
      </c>
      <c r="BW8">
        <v>0</v>
      </c>
      <c r="BX8">
        <v>168</v>
      </c>
      <c r="BY8">
        <v>0</v>
      </c>
      <c r="BZ8">
        <v>0</v>
      </c>
      <c r="CA8">
        <v>0</v>
      </c>
      <c r="CB8">
        <v>0</v>
      </c>
      <c r="CC8">
        <v>0</v>
      </c>
      <c r="CD8">
        <v>846</v>
      </c>
      <c r="CE8" cm="1">
        <f t="array" ref="CE8">SUM(IF(K8:CC8 &gt; 0,1,0))</f>
        <v>3</v>
      </c>
      <c r="CF8" t="s">
        <v>139</v>
      </c>
    </row>
    <row r="9" spans="1:84" x14ac:dyDescent="0.25">
      <c r="A9" t="s">
        <v>213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>
        <v>100</v>
      </c>
      <c r="J9" s="1">
        <v>2.07E-57</v>
      </c>
      <c r="K9">
        <v>0</v>
      </c>
      <c r="L9">
        <v>0</v>
      </c>
      <c r="M9">
        <v>0</v>
      </c>
      <c r="N9">
        <v>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21</v>
      </c>
      <c r="CE9" cm="1">
        <f t="array" ref="CE9">SUM(IF(K9:CC9 &gt; 0,1,0))</f>
        <v>3</v>
      </c>
      <c r="CF9" t="s">
        <v>214</v>
      </c>
    </row>
    <row r="10" spans="1:84" x14ac:dyDescent="0.25">
      <c r="A10" t="s">
        <v>215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216</v>
      </c>
      <c r="H10" t="s">
        <v>217</v>
      </c>
      <c r="I10">
        <v>100</v>
      </c>
      <c r="J10" s="1">
        <v>5.7600000000000002E-47</v>
      </c>
      <c r="K10">
        <v>0</v>
      </c>
      <c r="L10">
        <v>0</v>
      </c>
      <c r="M10">
        <v>6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17</v>
      </c>
      <c r="CE10" cm="1">
        <f t="array" ref="CE10">SUM(IF(K10:CC10 &gt; 0,1,0))</f>
        <v>4</v>
      </c>
      <c r="CF10" t="s">
        <v>218</v>
      </c>
    </row>
    <row r="11" spans="1:84" x14ac:dyDescent="0.25">
      <c r="A11" t="s">
        <v>219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138</v>
      </c>
      <c r="I11">
        <v>97.195999999999998</v>
      </c>
      <c r="J11" s="1">
        <v>7.2000000000000001E-41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17</v>
      </c>
      <c r="CE11" cm="1">
        <f t="array" ref="CE11">SUM(IF(K11:CC11 &gt; 0,1,0))</f>
        <v>1</v>
      </c>
      <c r="CF11" t="s">
        <v>220</v>
      </c>
    </row>
    <row r="12" spans="1:84" x14ac:dyDescent="0.25">
      <c r="A12" t="s">
        <v>225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138</v>
      </c>
      <c r="I12">
        <v>97.938000000000002</v>
      </c>
      <c r="J12" s="1">
        <v>4.52E-38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11</v>
      </c>
      <c r="CE12" cm="1">
        <f t="array" ref="CE12">SUM(IF(K12:CC12 &gt; 0,1,0))</f>
        <v>1</v>
      </c>
      <c r="CF12" t="s">
        <v>226</v>
      </c>
    </row>
    <row r="13" spans="1:84" x14ac:dyDescent="0.25">
      <c r="A13" t="s">
        <v>227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228</v>
      </c>
      <c r="H13" t="s">
        <v>228</v>
      </c>
      <c r="I13">
        <v>94.393000000000001</v>
      </c>
      <c r="J13" s="1">
        <v>5.8500000000000003E-37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 cm="1">
        <f t="array" ref="CE13">SUM(IF(K13:CC13 &gt; 0,1,0))</f>
        <v>1</v>
      </c>
      <c r="CF13" t="s">
        <v>229</v>
      </c>
    </row>
    <row r="14" spans="1:84" x14ac:dyDescent="0.25">
      <c r="A14" t="s">
        <v>230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138</v>
      </c>
      <c r="I14">
        <v>97.143000000000001</v>
      </c>
      <c r="J14" s="1">
        <v>7.5099999999999998E-41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 cm="1">
        <f t="array" ref="CE14">SUM(IF(K14:CC14 &gt; 0,1,0))</f>
        <v>1</v>
      </c>
      <c r="CF14" t="s">
        <v>231</v>
      </c>
    </row>
    <row r="15" spans="1:84" x14ac:dyDescent="0.25">
      <c r="A15" t="s">
        <v>232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138</v>
      </c>
      <c r="I15">
        <v>96.19</v>
      </c>
      <c r="J15" s="1">
        <v>3.4899999999999999E-39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 cm="1">
        <f t="array" ref="CE15">SUM(IF(K15:CC15 &gt; 0,1,0))</f>
        <v>0</v>
      </c>
      <c r="CF15" t="s">
        <v>233</v>
      </c>
    </row>
    <row r="16" spans="1:84" x14ac:dyDescent="0.25">
      <c r="A16" t="s">
        <v>234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138</v>
      </c>
      <c r="I16">
        <v>96.262</v>
      </c>
      <c r="J16" s="1">
        <v>2.7000000000000001E-40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 cm="1">
        <f t="array" ref="CE16">SUM(IF(K16:CC16 &gt; 0,1,0))</f>
        <v>0</v>
      </c>
      <c r="CF16" t="s">
        <v>235</v>
      </c>
    </row>
    <row r="17" spans="1:84" x14ac:dyDescent="0.25">
      <c r="A17" t="s">
        <v>236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138</v>
      </c>
      <c r="I17">
        <v>96.262</v>
      </c>
      <c r="J17" s="1">
        <v>2.7000000000000001E-40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</v>
      </c>
      <c r="CE17" cm="1">
        <f t="array" ref="CE17">SUM(IF(K17:CC17 &gt; 0,1,0))</f>
        <v>1</v>
      </c>
      <c r="CF17" t="s">
        <v>237</v>
      </c>
    </row>
    <row r="18" spans="1:84" x14ac:dyDescent="0.25">
      <c r="A18" t="s">
        <v>238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228</v>
      </c>
      <c r="H18" t="s">
        <v>228</v>
      </c>
      <c r="I18">
        <v>94.948999999999998</v>
      </c>
      <c r="J18" s="1">
        <v>1.3E-33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 cm="1">
        <f t="array" ref="CE18">SUM(IF(K18:CC18 &gt; 0,1,0))</f>
        <v>1</v>
      </c>
      <c r="CF18" t="s">
        <v>239</v>
      </c>
    </row>
    <row r="19" spans="1:84" x14ac:dyDescent="0.25">
      <c r="A19" t="s">
        <v>240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228</v>
      </c>
      <c r="H19" t="s">
        <v>228</v>
      </c>
      <c r="I19">
        <v>94.393000000000001</v>
      </c>
      <c r="J19" s="1">
        <v>2.0700000000000001E-36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  <c r="CE19" cm="1">
        <f t="array" ref="CE19">SUM(IF(K19:CC19 &gt; 0,1,0))</f>
        <v>1</v>
      </c>
      <c r="CF19" t="s">
        <v>241</v>
      </c>
    </row>
    <row r="20" spans="1:84" x14ac:dyDescent="0.25">
      <c r="A20" t="s">
        <v>242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138</v>
      </c>
      <c r="I20">
        <v>96.19</v>
      </c>
      <c r="J20" s="1">
        <v>3.4899999999999999E-39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</v>
      </c>
      <c r="CE20" cm="1">
        <f t="array" ref="CE20">SUM(IF(K20:CC20 &gt; 0,1,0))</f>
        <v>1</v>
      </c>
      <c r="CF20" t="s">
        <v>243</v>
      </c>
    </row>
    <row r="21" spans="1:84" x14ac:dyDescent="0.25">
      <c r="A21" t="s">
        <v>160</v>
      </c>
      <c r="B21" t="s">
        <v>84</v>
      </c>
      <c r="C21" t="s">
        <v>85</v>
      </c>
      <c r="D21" t="s">
        <v>86</v>
      </c>
      <c r="E21" t="s">
        <v>87</v>
      </c>
      <c r="F21" t="s">
        <v>161</v>
      </c>
      <c r="G21" t="s">
        <v>162</v>
      </c>
      <c r="H21" t="s">
        <v>162</v>
      </c>
      <c r="I21">
        <v>94.117999999999995</v>
      </c>
      <c r="J21" s="1">
        <v>3.5199999999999999E-34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31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147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183</v>
      </c>
      <c r="CE21" cm="1">
        <f t="array" ref="CE21">SUM(IF(K21:CC21 &gt; 0,1,0))</f>
        <v>4</v>
      </c>
      <c r="CF21" t="s">
        <v>163</v>
      </c>
    </row>
    <row r="22" spans="1:84" x14ac:dyDescent="0.25">
      <c r="A22" t="s">
        <v>211</v>
      </c>
      <c r="B22" t="s">
        <v>84</v>
      </c>
      <c r="C22" t="s">
        <v>85</v>
      </c>
      <c r="D22" t="s">
        <v>86</v>
      </c>
      <c r="E22" t="s">
        <v>87</v>
      </c>
      <c r="F22" t="s">
        <v>161</v>
      </c>
      <c r="G22" t="s">
        <v>162</v>
      </c>
      <c r="H22" t="s">
        <v>162</v>
      </c>
      <c r="I22">
        <v>93.457999999999998</v>
      </c>
      <c r="J22" s="1">
        <v>2.7200000000000002E-35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26</v>
      </c>
      <c r="CE22" cm="1">
        <f t="array" ref="CE22">SUM(IF(K22:CC22 &gt; 0,1,0))</f>
        <v>2</v>
      </c>
      <c r="CF22" t="s">
        <v>212</v>
      </c>
    </row>
    <row r="23" spans="1:84" x14ac:dyDescent="0.25">
      <c r="A23" t="s">
        <v>172</v>
      </c>
      <c r="B23" t="s">
        <v>84</v>
      </c>
      <c r="C23" t="s">
        <v>85</v>
      </c>
      <c r="D23" t="s">
        <v>86</v>
      </c>
      <c r="E23" t="s">
        <v>87</v>
      </c>
      <c r="F23" t="s">
        <v>173</v>
      </c>
      <c r="G23" t="s">
        <v>174</v>
      </c>
      <c r="H23" t="s">
        <v>175</v>
      </c>
      <c r="I23">
        <v>100</v>
      </c>
      <c r="J23" s="1">
        <v>2.05E-46</v>
      </c>
      <c r="K23">
        <v>0</v>
      </c>
      <c r="L23">
        <v>0</v>
      </c>
      <c r="M23">
        <v>2</v>
      </c>
      <c r="N23">
        <v>4</v>
      </c>
      <c r="O23">
        <v>0</v>
      </c>
      <c r="P23">
        <v>0</v>
      </c>
      <c r="Q23">
        <v>2</v>
      </c>
      <c r="R23">
        <v>0</v>
      </c>
      <c r="S23">
        <v>10</v>
      </c>
      <c r="T23">
        <v>0</v>
      </c>
      <c r="U23">
        <v>11</v>
      </c>
      <c r="V23">
        <v>0</v>
      </c>
      <c r="W23">
        <v>3</v>
      </c>
      <c r="X23">
        <v>0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2</v>
      </c>
      <c r="BT23">
        <v>3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52</v>
      </c>
      <c r="CE23" cm="1">
        <f t="array" ref="CE23">SUM(IF(K23:CC23 &gt; 0,1,0))</f>
        <v>13</v>
      </c>
      <c r="CF23" t="s">
        <v>176</v>
      </c>
    </row>
    <row r="24" spans="1:84" x14ac:dyDescent="0.25">
      <c r="A24" t="s">
        <v>111</v>
      </c>
      <c r="B24" t="s">
        <v>84</v>
      </c>
      <c r="C24" t="s">
        <v>85</v>
      </c>
      <c r="D24" t="s">
        <v>86</v>
      </c>
      <c r="E24" t="s">
        <v>87</v>
      </c>
      <c r="F24" t="s">
        <v>112</v>
      </c>
      <c r="G24" t="s">
        <v>113</v>
      </c>
      <c r="H24" t="s">
        <v>114</v>
      </c>
      <c r="I24">
        <v>99.057000000000002</v>
      </c>
      <c r="J24" s="1">
        <v>9.5100000000000003E-45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1809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1809</v>
      </c>
      <c r="CE24" cm="1">
        <f t="array" ref="CE24">SUM(IF(K24:CC24 &gt; 0,1,0))</f>
        <v>1</v>
      </c>
      <c r="CF24" t="s">
        <v>115</v>
      </c>
    </row>
    <row r="25" spans="1:84" x14ac:dyDescent="0.25">
      <c r="A25" t="s">
        <v>140</v>
      </c>
      <c r="B25" t="s">
        <v>84</v>
      </c>
      <c r="C25" t="s">
        <v>85</v>
      </c>
      <c r="D25" t="s">
        <v>86</v>
      </c>
      <c r="E25" t="s">
        <v>87</v>
      </c>
      <c r="F25" t="s">
        <v>112</v>
      </c>
      <c r="G25" t="s">
        <v>141</v>
      </c>
      <c r="H25" t="s">
        <v>142</v>
      </c>
      <c r="I25">
        <v>100</v>
      </c>
      <c r="J25" s="1">
        <v>2.05E-46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506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506</v>
      </c>
      <c r="CE25" cm="1">
        <f t="array" ref="CE25">SUM(IF(K25:CC25 &gt; 0,1,0))</f>
        <v>1</v>
      </c>
      <c r="CF25" t="s">
        <v>143</v>
      </c>
    </row>
    <row r="26" spans="1:84" x14ac:dyDescent="0.25">
      <c r="A26" t="s">
        <v>155</v>
      </c>
      <c r="B26" t="s">
        <v>84</v>
      </c>
      <c r="C26" t="s">
        <v>85</v>
      </c>
      <c r="D26" t="s">
        <v>86</v>
      </c>
      <c r="E26" t="s">
        <v>123</v>
      </c>
      <c r="F26" t="s">
        <v>156</v>
      </c>
      <c r="G26" t="s">
        <v>157</v>
      </c>
      <c r="H26" t="s">
        <v>158</v>
      </c>
      <c r="I26">
        <v>100</v>
      </c>
      <c r="J26" s="1">
        <v>2.05E-46</v>
      </c>
      <c r="K26">
        <v>0</v>
      </c>
      <c r="L26">
        <v>5</v>
      </c>
      <c r="M26">
        <v>0</v>
      </c>
      <c r="N26">
        <v>18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168</v>
      </c>
      <c r="BU26">
        <v>0</v>
      </c>
      <c r="BV26">
        <v>0</v>
      </c>
      <c r="BW26">
        <v>5</v>
      </c>
      <c r="BX26">
        <v>2</v>
      </c>
      <c r="BY26">
        <v>2</v>
      </c>
      <c r="BZ26">
        <v>0</v>
      </c>
      <c r="CA26">
        <v>3</v>
      </c>
      <c r="CB26">
        <v>0</v>
      </c>
      <c r="CC26">
        <v>0</v>
      </c>
      <c r="CD26">
        <v>205</v>
      </c>
      <c r="CE26" cm="1">
        <f t="array" ref="CE26">SUM(IF(K26:CC26 &gt; 0,1,0))</f>
        <v>8</v>
      </c>
      <c r="CF26" t="s">
        <v>159</v>
      </c>
    </row>
    <row r="27" spans="1:84" x14ac:dyDescent="0.25">
      <c r="A27" t="s">
        <v>170</v>
      </c>
      <c r="B27" t="s">
        <v>84</v>
      </c>
      <c r="C27" t="s">
        <v>85</v>
      </c>
      <c r="D27" t="s">
        <v>86</v>
      </c>
      <c r="E27" t="s">
        <v>123</v>
      </c>
      <c r="F27" t="s">
        <v>156</v>
      </c>
      <c r="G27" t="s">
        <v>157</v>
      </c>
      <c r="H27" t="s">
        <v>158</v>
      </c>
      <c r="I27">
        <v>99.099000000000004</v>
      </c>
      <c r="J27" s="1">
        <v>1.6900000000000001E-47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126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126</v>
      </c>
      <c r="CE27" cm="1">
        <f t="array" ref="CE27">SUM(IF(K27:CC27 &gt; 0,1,0))</f>
        <v>1</v>
      </c>
      <c r="CF27" t="s">
        <v>171</v>
      </c>
    </row>
    <row r="28" spans="1:84" x14ac:dyDescent="0.25">
      <c r="A28" t="s">
        <v>122</v>
      </c>
      <c r="B28" t="s">
        <v>84</v>
      </c>
      <c r="C28" t="s">
        <v>85</v>
      </c>
      <c r="D28" t="s">
        <v>86</v>
      </c>
      <c r="E28" t="s">
        <v>123</v>
      </c>
      <c r="F28" t="s">
        <v>124</v>
      </c>
      <c r="G28" t="s">
        <v>125</v>
      </c>
      <c r="H28" t="s">
        <v>126</v>
      </c>
      <c r="I28">
        <v>100</v>
      </c>
      <c r="J28" s="1">
        <v>1.6199999999999999E-47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1641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1641</v>
      </c>
      <c r="CE28" cm="1">
        <f t="array" ref="CE28">SUM(IF(K28:CC28 &gt; 0,1,0))</f>
        <v>1</v>
      </c>
      <c r="CF28" t="s">
        <v>127</v>
      </c>
    </row>
    <row r="29" spans="1:84" x14ac:dyDescent="0.25">
      <c r="A29" t="s">
        <v>190</v>
      </c>
      <c r="B29" t="s">
        <v>84</v>
      </c>
      <c r="C29" t="s">
        <v>85</v>
      </c>
      <c r="D29" t="s">
        <v>86</v>
      </c>
      <c r="E29" t="s">
        <v>123</v>
      </c>
      <c r="F29" t="s">
        <v>191</v>
      </c>
      <c r="G29" t="s">
        <v>192</v>
      </c>
      <c r="H29" t="s">
        <v>193</v>
      </c>
      <c r="I29">
        <v>99.073999999999998</v>
      </c>
      <c r="J29" s="1">
        <v>7.6599999999999997E-46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39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39</v>
      </c>
      <c r="CE29" cm="1">
        <f t="array" ref="CE29">SUM(IF(K29:CC29 &gt; 0,1,0))</f>
        <v>1</v>
      </c>
      <c r="CF29" t="s">
        <v>194</v>
      </c>
    </row>
    <row r="30" spans="1:84" x14ac:dyDescent="0.25">
      <c r="A30" t="s">
        <v>164</v>
      </c>
      <c r="B30" t="s">
        <v>84</v>
      </c>
      <c r="C30" t="s">
        <v>85</v>
      </c>
      <c r="D30" t="s">
        <v>86</v>
      </c>
      <c r="E30" t="s">
        <v>165</v>
      </c>
      <c r="F30" t="s">
        <v>166</v>
      </c>
      <c r="G30" t="s">
        <v>167</v>
      </c>
      <c r="H30" t="s">
        <v>168</v>
      </c>
      <c r="I30">
        <v>99.064999999999998</v>
      </c>
      <c r="J30" s="1">
        <v>2.68E-45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174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174</v>
      </c>
      <c r="CE30" cm="1">
        <f t="array" ref="CE30">SUM(IF(K30:CC30 &gt; 0,1,0))</f>
        <v>1</v>
      </c>
      <c r="CF30" t="s">
        <v>169</v>
      </c>
    </row>
    <row r="31" spans="1:84" x14ac:dyDescent="0.25">
      <c r="A31" t="s">
        <v>221</v>
      </c>
      <c r="B31" t="s">
        <v>84</v>
      </c>
      <c r="C31" t="s">
        <v>85</v>
      </c>
      <c r="D31" t="s">
        <v>86</v>
      </c>
      <c r="E31" t="s">
        <v>165</v>
      </c>
      <c r="F31" t="s">
        <v>166</v>
      </c>
      <c r="G31" t="s">
        <v>222</v>
      </c>
      <c r="H31" t="s">
        <v>223</v>
      </c>
      <c r="I31">
        <v>100</v>
      </c>
      <c r="J31" s="1">
        <v>4.5800000000000002E-48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18</v>
      </c>
      <c r="CE31" cm="1">
        <f t="array" ref="CE31">SUM(IF(K31:CC31 &gt; 0,1,0))</f>
        <v>1</v>
      </c>
      <c r="CF31" t="s">
        <v>224</v>
      </c>
    </row>
    <row r="32" spans="1:84" x14ac:dyDescent="0.25">
      <c r="A32" t="s">
        <v>185</v>
      </c>
      <c r="B32" t="s">
        <v>84</v>
      </c>
      <c r="C32" t="s">
        <v>85</v>
      </c>
      <c r="D32" t="s">
        <v>86</v>
      </c>
      <c r="E32" t="s">
        <v>186</v>
      </c>
      <c r="F32" t="s">
        <v>187</v>
      </c>
      <c r="G32" t="s">
        <v>188</v>
      </c>
      <c r="H32" t="s">
        <v>188</v>
      </c>
      <c r="I32">
        <v>94.948999999999998</v>
      </c>
      <c r="J32" s="1">
        <v>3.47E-34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41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41</v>
      </c>
      <c r="CE32" cm="1">
        <f t="array" ref="CE32">SUM(IF(K32:CC32 &gt; 0,1,0))</f>
        <v>1</v>
      </c>
      <c r="CF32" t="s">
        <v>189</v>
      </c>
    </row>
    <row r="33" spans="1:84" x14ac:dyDescent="0.25">
      <c r="A33" t="s">
        <v>195</v>
      </c>
      <c r="B33" t="s">
        <v>84</v>
      </c>
      <c r="C33" t="s">
        <v>85</v>
      </c>
      <c r="D33" t="s">
        <v>86</v>
      </c>
      <c r="E33" t="s">
        <v>186</v>
      </c>
      <c r="F33" t="s">
        <v>196</v>
      </c>
      <c r="G33" t="s">
        <v>197</v>
      </c>
      <c r="H33" t="s">
        <v>198</v>
      </c>
      <c r="I33">
        <v>100</v>
      </c>
      <c r="J33" s="1">
        <v>2.05E-46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36</v>
      </c>
      <c r="CC33">
        <v>0</v>
      </c>
      <c r="CD33">
        <v>36</v>
      </c>
      <c r="CE33" cm="1">
        <f t="array" ref="CE33">SUM(IF(K33:CC33 &gt; 0,1,0))</f>
        <v>1</v>
      </c>
      <c r="CF33" t="s">
        <v>199</v>
      </c>
    </row>
    <row r="34" spans="1:84" x14ac:dyDescent="0.25">
      <c r="A34" t="s">
        <v>116</v>
      </c>
      <c r="B34" t="s">
        <v>84</v>
      </c>
      <c r="C34" t="s">
        <v>85</v>
      </c>
      <c r="D34" t="s">
        <v>86</v>
      </c>
      <c r="E34" t="s">
        <v>117</v>
      </c>
      <c r="F34" t="s">
        <v>118</v>
      </c>
      <c r="G34" t="s">
        <v>119</v>
      </c>
      <c r="H34" t="s">
        <v>120</v>
      </c>
      <c r="I34">
        <v>100</v>
      </c>
      <c r="J34" s="1">
        <v>2.05E-46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1714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1714</v>
      </c>
      <c r="CE34" cm="1">
        <f t="array" ref="CE34">SUM(IF(K34:CC34 &gt; 0,1,0))</f>
        <v>1</v>
      </c>
      <c r="CF34" t="s">
        <v>121</v>
      </c>
    </row>
    <row r="35" spans="1:84" x14ac:dyDescent="0.25">
      <c r="A35" t="s">
        <v>133</v>
      </c>
      <c r="B35" t="s">
        <v>84</v>
      </c>
      <c r="C35" t="s">
        <v>85</v>
      </c>
      <c r="D35" t="s">
        <v>86</v>
      </c>
      <c r="E35" t="s">
        <v>117</v>
      </c>
      <c r="F35" t="s">
        <v>118</v>
      </c>
      <c r="G35" t="s">
        <v>134</v>
      </c>
      <c r="H35" t="s">
        <v>135</v>
      </c>
      <c r="I35">
        <v>100</v>
      </c>
      <c r="J35" s="1">
        <v>5.7600000000000002E-47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979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979</v>
      </c>
      <c r="CE35" cm="1">
        <f t="array" ref="CE35">SUM(IF(K35:CC35 &gt; 0,1,0))</f>
        <v>1</v>
      </c>
      <c r="CF35" t="s">
        <v>136</v>
      </c>
    </row>
    <row r="36" spans="1:84" x14ac:dyDescent="0.25">
      <c r="A36" t="s">
        <v>177</v>
      </c>
      <c r="B36" t="s">
        <v>84</v>
      </c>
      <c r="C36" t="s">
        <v>85</v>
      </c>
      <c r="D36" t="s">
        <v>86</v>
      </c>
      <c r="E36" t="s">
        <v>178</v>
      </c>
      <c r="F36" t="s">
        <v>179</v>
      </c>
      <c r="G36" t="s">
        <v>180</v>
      </c>
      <c r="H36" t="s">
        <v>181</v>
      </c>
      <c r="I36">
        <v>99.073999999999998</v>
      </c>
      <c r="J36" s="1">
        <v>7.5600000000000006E-46</v>
      </c>
      <c r="K36">
        <v>0</v>
      </c>
      <c r="L36">
        <v>0</v>
      </c>
      <c r="M36">
        <v>0</v>
      </c>
      <c r="N36">
        <v>0</v>
      </c>
      <c r="O36">
        <v>56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67</v>
      </c>
      <c r="CE36" cm="1">
        <f t="array" ref="CE36">SUM(IF(K36:CC36 &gt; 0,1,0))</f>
        <v>2</v>
      </c>
      <c r="CF36" t="s">
        <v>182</v>
      </c>
    </row>
    <row r="37" spans="1:84" x14ac:dyDescent="0.25">
      <c r="A37" t="s">
        <v>183</v>
      </c>
      <c r="B37" t="s">
        <v>84</v>
      </c>
      <c r="C37" t="s">
        <v>85</v>
      </c>
      <c r="D37" t="s">
        <v>86</v>
      </c>
      <c r="E37" t="s">
        <v>178</v>
      </c>
      <c r="F37" t="s">
        <v>179</v>
      </c>
      <c r="G37" t="s">
        <v>180</v>
      </c>
      <c r="H37" t="s">
        <v>181</v>
      </c>
      <c r="I37">
        <v>99.073999999999998</v>
      </c>
      <c r="J37" s="1">
        <v>7.5600000000000006E-46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62</v>
      </c>
      <c r="CE37" cm="1">
        <f t="array" ref="CE37">SUM(IF(K37:CC37 &gt; 0,1,0))</f>
        <v>1</v>
      </c>
      <c r="CF37" t="s">
        <v>184</v>
      </c>
    </row>
    <row r="38" spans="1:84" x14ac:dyDescent="0.25">
      <c r="A38" t="s">
        <v>128</v>
      </c>
      <c r="B38" t="s">
        <v>84</v>
      </c>
      <c r="C38" t="s">
        <v>85</v>
      </c>
      <c r="D38" t="s">
        <v>86</v>
      </c>
      <c r="E38" t="s">
        <v>106</v>
      </c>
      <c r="F38" t="s">
        <v>129</v>
      </c>
      <c r="G38" t="s">
        <v>130</v>
      </c>
      <c r="H38" t="s">
        <v>131</v>
      </c>
      <c r="I38">
        <v>96.262</v>
      </c>
      <c r="J38" s="1">
        <v>2.7000000000000001E-40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1250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1250</v>
      </c>
      <c r="CE38" cm="1">
        <f t="array" ref="CE38">SUM(IF(K38:CC38 &gt; 0,1,0))</f>
        <v>1</v>
      </c>
      <c r="CF38" t="s">
        <v>132</v>
      </c>
    </row>
    <row r="39" spans="1:84" x14ac:dyDescent="0.25">
      <c r="A39" t="s">
        <v>105</v>
      </c>
      <c r="B39" t="s">
        <v>84</v>
      </c>
      <c r="C39" t="s">
        <v>85</v>
      </c>
      <c r="D39" t="s">
        <v>86</v>
      </c>
      <c r="E39" t="s">
        <v>106</v>
      </c>
      <c r="F39" t="s">
        <v>107</v>
      </c>
      <c r="G39" t="s">
        <v>108</v>
      </c>
      <c r="H39" t="s">
        <v>109</v>
      </c>
      <c r="I39">
        <v>98.131</v>
      </c>
      <c r="J39" s="1">
        <v>1.25E-43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2345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2345</v>
      </c>
      <c r="CE39" cm="1">
        <f t="array" ref="CE39">SUM(IF(K39:CC39 &gt; 0,1,0))</f>
        <v>1</v>
      </c>
      <c r="CF39" t="s">
        <v>110</v>
      </c>
    </row>
    <row r="40" spans="1:84" x14ac:dyDescent="0.25">
      <c r="A40" t="s">
        <v>205</v>
      </c>
      <c r="B40" t="s">
        <v>84</v>
      </c>
      <c r="C40" t="s">
        <v>85</v>
      </c>
      <c r="D40" t="s">
        <v>86</v>
      </c>
      <c r="E40" t="s">
        <v>206</v>
      </c>
      <c r="F40" t="s">
        <v>207</v>
      </c>
      <c r="G40" t="s">
        <v>208</v>
      </c>
      <c r="H40" t="s">
        <v>209</v>
      </c>
      <c r="I40">
        <v>100</v>
      </c>
      <c r="J40" s="1">
        <v>5.7600000000000002E-47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0</v>
      </c>
      <c r="AV40">
        <v>8</v>
      </c>
      <c r="AW40">
        <v>0</v>
      </c>
      <c r="AX40">
        <v>2</v>
      </c>
      <c r="AY40">
        <v>0</v>
      </c>
      <c r="AZ40">
        <v>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27</v>
      </c>
      <c r="CE40" cm="1">
        <f t="array" ref="CE40">SUM(IF(K40:CC40 &gt; 0,1,0))</f>
        <v>8</v>
      </c>
      <c r="CF40" t="s">
        <v>210</v>
      </c>
    </row>
    <row r="41" spans="1:84" x14ac:dyDescent="0.25">
      <c r="A41" t="s">
        <v>244</v>
      </c>
      <c r="B41" t="s">
        <v>84</v>
      </c>
      <c r="C41" t="s">
        <v>85</v>
      </c>
      <c r="D41" t="s">
        <v>86</v>
      </c>
      <c r="E41" t="s">
        <v>206</v>
      </c>
      <c r="F41" t="s">
        <v>207</v>
      </c>
      <c r="G41" t="s">
        <v>208</v>
      </c>
      <c r="H41" t="s">
        <v>209</v>
      </c>
      <c r="I41">
        <v>98.131</v>
      </c>
      <c r="J41" s="1">
        <v>1.25E-43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 cm="1">
        <f t="array" ref="CE41">SUM(IF(K41:CC41 &gt; 0,1,0))</f>
        <v>0</v>
      </c>
      <c r="CF41" t="s">
        <v>245</v>
      </c>
    </row>
    <row r="42" spans="1:84" x14ac:dyDescent="0.25">
      <c r="K42">
        <f>SUM(K2:K41)</f>
        <v>4648</v>
      </c>
      <c r="L42">
        <f t="shared" ref="L42:BW42" si="0">SUM(L2:L41)</f>
        <v>5</v>
      </c>
      <c r="M42">
        <f t="shared" si="0"/>
        <v>8</v>
      </c>
      <c r="N42">
        <f t="shared" si="0"/>
        <v>36</v>
      </c>
      <c r="O42">
        <f t="shared" si="0"/>
        <v>385</v>
      </c>
      <c r="P42">
        <f t="shared" si="0"/>
        <v>0</v>
      </c>
      <c r="Q42">
        <f t="shared" si="0"/>
        <v>1088</v>
      </c>
      <c r="R42">
        <f t="shared" si="0"/>
        <v>3</v>
      </c>
      <c r="S42">
        <f t="shared" si="0"/>
        <v>212</v>
      </c>
      <c r="T42">
        <f t="shared" si="0"/>
        <v>0</v>
      </c>
      <c r="U42">
        <f t="shared" si="0"/>
        <v>11</v>
      </c>
      <c r="V42">
        <f t="shared" si="0"/>
        <v>35</v>
      </c>
      <c r="W42">
        <f t="shared" si="0"/>
        <v>285</v>
      </c>
      <c r="X42">
        <f t="shared" si="0"/>
        <v>0</v>
      </c>
      <c r="Y42">
        <f t="shared" si="0"/>
        <v>17</v>
      </c>
      <c r="Z42">
        <f t="shared" si="0"/>
        <v>2</v>
      </c>
      <c r="AA42">
        <f t="shared" si="0"/>
        <v>0</v>
      </c>
      <c r="AB42">
        <f t="shared" si="0"/>
        <v>0</v>
      </c>
      <c r="AC42">
        <f t="shared" si="0"/>
        <v>0</v>
      </c>
      <c r="AD42">
        <f t="shared" si="0"/>
        <v>0</v>
      </c>
      <c r="AE42">
        <f t="shared" si="0"/>
        <v>0</v>
      </c>
      <c r="AF42">
        <f t="shared" si="0"/>
        <v>0</v>
      </c>
      <c r="AG42">
        <f t="shared" si="0"/>
        <v>0</v>
      </c>
      <c r="AH42">
        <f t="shared" si="0"/>
        <v>2</v>
      </c>
      <c r="AI42">
        <f t="shared" si="0"/>
        <v>216</v>
      </c>
      <c r="AJ42">
        <f t="shared" si="0"/>
        <v>2</v>
      </c>
      <c r="AK42">
        <f t="shared" si="0"/>
        <v>0</v>
      </c>
      <c r="AL42">
        <f t="shared" si="0"/>
        <v>18</v>
      </c>
      <c r="AM42">
        <f t="shared" si="0"/>
        <v>0</v>
      </c>
      <c r="AN42">
        <f t="shared" si="0"/>
        <v>0</v>
      </c>
      <c r="AO42">
        <f t="shared" si="0"/>
        <v>0</v>
      </c>
      <c r="AP42">
        <f t="shared" si="0"/>
        <v>7</v>
      </c>
      <c r="AQ42">
        <f t="shared" si="0"/>
        <v>0</v>
      </c>
      <c r="AR42">
        <f t="shared" si="0"/>
        <v>674</v>
      </c>
      <c r="AS42">
        <f t="shared" si="0"/>
        <v>0</v>
      </c>
      <c r="AT42">
        <f t="shared" si="0"/>
        <v>3</v>
      </c>
      <c r="AU42">
        <f t="shared" si="0"/>
        <v>2</v>
      </c>
      <c r="AV42">
        <f t="shared" si="0"/>
        <v>8</v>
      </c>
      <c r="AW42">
        <f t="shared" si="0"/>
        <v>0</v>
      </c>
      <c r="AX42">
        <f t="shared" si="0"/>
        <v>2</v>
      </c>
      <c r="AY42">
        <f t="shared" si="0"/>
        <v>0</v>
      </c>
      <c r="AZ42">
        <f t="shared" si="0"/>
        <v>7</v>
      </c>
      <c r="BA42">
        <f t="shared" si="0"/>
        <v>0</v>
      </c>
      <c r="BB42">
        <f t="shared" si="0"/>
        <v>916</v>
      </c>
      <c r="BC42">
        <f t="shared" si="0"/>
        <v>62</v>
      </c>
      <c r="BD42">
        <f t="shared" si="0"/>
        <v>57</v>
      </c>
      <c r="BE42">
        <f t="shared" si="0"/>
        <v>0</v>
      </c>
      <c r="BF42">
        <f t="shared" si="0"/>
        <v>0</v>
      </c>
      <c r="BG42">
        <f t="shared" si="0"/>
        <v>699</v>
      </c>
      <c r="BH42">
        <f t="shared" si="0"/>
        <v>45</v>
      </c>
      <c r="BI42">
        <f t="shared" si="0"/>
        <v>1643</v>
      </c>
      <c r="BJ42">
        <f t="shared" si="0"/>
        <v>3</v>
      </c>
      <c r="BK42">
        <f t="shared" si="0"/>
        <v>0</v>
      </c>
      <c r="BL42">
        <f t="shared" si="0"/>
        <v>2089</v>
      </c>
      <c r="BM42">
        <f t="shared" si="0"/>
        <v>0</v>
      </c>
      <c r="BN42">
        <f t="shared" si="0"/>
        <v>5077</v>
      </c>
      <c r="BO42">
        <f t="shared" si="0"/>
        <v>184</v>
      </c>
      <c r="BP42">
        <f t="shared" si="0"/>
        <v>1850</v>
      </c>
      <c r="BQ42">
        <f t="shared" si="0"/>
        <v>0</v>
      </c>
      <c r="BR42">
        <f t="shared" si="0"/>
        <v>582</v>
      </c>
      <c r="BS42">
        <f t="shared" si="0"/>
        <v>2</v>
      </c>
      <c r="BT42">
        <f t="shared" si="0"/>
        <v>12308</v>
      </c>
      <c r="BU42">
        <f t="shared" si="0"/>
        <v>0</v>
      </c>
      <c r="BV42">
        <f t="shared" si="0"/>
        <v>927677</v>
      </c>
      <c r="BW42">
        <f t="shared" si="0"/>
        <v>6978</v>
      </c>
      <c r="BX42">
        <f t="shared" ref="BX42:CD42" si="1">SUM(BX2:BX41)</f>
        <v>7824</v>
      </c>
      <c r="BY42">
        <f t="shared" si="1"/>
        <v>2</v>
      </c>
      <c r="BZ42">
        <f t="shared" si="1"/>
        <v>615</v>
      </c>
      <c r="CA42">
        <f t="shared" si="1"/>
        <v>5</v>
      </c>
      <c r="CB42">
        <f t="shared" si="1"/>
        <v>75</v>
      </c>
      <c r="CC42">
        <f t="shared" si="1"/>
        <v>0</v>
      </c>
      <c r="CD42">
        <f>SUM(CD2:CD41)</f>
        <v>976369</v>
      </c>
      <c r="CE42" cm="1">
        <f t="array" ref="CE42">SUM(IF(K42:CC42 &gt; 0,1,0))</f>
        <v>45</v>
      </c>
    </row>
    <row r="43" spans="1:84" x14ac:dyDescent="0.25">
      <c r="CD43">
        <f>CD42-BV7</f>
        <v>53017</v>
      </c>
    </row>
  </sheetData>
  <sortState xmlns:xlrd2="http://schemas.microsoft.com/office/spreadsheetml/2017/richdata2" ref="A2:CF41">
    <sortCondition ref="D2:D41"/>
    <sortCondition ref="E2:E41"/>
    <sortCondition ref="F2:F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Riaz_SFX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d</cp:lastModifiedBy>
  <dcterms:created xsi:type="dcterms:W3CDTF">2021-09-25T00:05:06Z</dcterms:created>
  <dcterms:modified xsi:type="dcterms:W3CDTF">2021-09-25T00:05:06Z</dcterms:modified>
</cp:coreProperties>
</file>