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600"/>
  </bookViews>
  <sheets>
    <sheet name="Sheet1" sheetId="1" r:id="rId1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2" name="ID_8A5D5ADA75C44672BC07C7B4FD2B974B" descr="https://motifcollections.aertslab.org/v9/logos/cisbp__M5712.png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48285" y="210820"/>
          <a:ext cx="1904365" cy="94742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" name="ID_37E34ABBA5194C259587CA8FE26334F4" descr="hocomoco__MSX1_HUMAN.H11MO.0.D"/>
        <xdr:cNvPicPr>
          <a:picLocks noChangeAspect="1"/>
        </xdr:cNvPicPr>
      </xdr:nvPicPr>
      <xdr:blipFill>
        <a:blip r:embed="rId3" r:link="rId2"/>
        <a:stretch>
          <a:fillRect/>
        </a:stretch>
      </xdr:blipFill>
      <xdr:spPr>
        <a:xfrm>
          <a:off x="129540" y="1273175"/>
          <a:ext cx="2141220" cy="107759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" name="ID_0BAB333CD8474FE6A9C4EE0AD2447318" descr="https://motifcollections.aertslab.org/v9/logos/hocomoco__PRDM6_HUMAN.H11MO.0.C.png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143510" y="2860675"/>
          <a:ext cx="1972310" cy="9842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" name="ID_F4DF0DCC628B4A3B9BBDDE79212DCED2" descr="https://motifcollections.aertslab.org/v9/logos/cisbp__M5712.png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9525" y="5032375"/>
          <a:ext cx="2231390" cy="112522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6" name="ID_42AD07B0F03A4FBEBDF5AC3F1B10892F" descr="taipale_tf_pairs__ETV5_DLX2_RSCGGAANNNNNYAATTA_CAP"/>
        <xdr:cNvPicPr>
          <a:picLocks noChangeAspect="1"/>
        </xdr:cNvPicPr>
      </xdr:nvPicPr>
      <xdr:blipFill>
        <a:blip r:embed="rId5" r:link="rId2"/>
        <a:stretch>
          <a:fillRect/>
        </a:stretch>
      </xdr:blipFill>
      <xdr:spPr>
        <a:xfrm>
          <a:off x="161925" y="6968490"/>
          <a:ext cx="2064385" cy="103314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" name="ID_C1655CAC884A45D78B608383CCEEE61C" descr="motif3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0" y="8975090"/>
          <a:ext cx="1963420" cy="983615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<sst xmlns="http://schemas.openxmlformats.org/spreadsheetml/2006/main" count="25" uniqueCount="21">
  <si>
    <t>motif</t>
  </si>
  <si>
    <t>NES</t>
  </si>
  <si>
    <t>highlightedTFs</t>
  </si>
  <si>
    <t>nEnrGenes</t>
  </si>
  <si>
    <t>enrichedGenes</t>
  </si>
  <si>
    <t>cisbp__M5712</t>
  </si>
  <si>
    <t>DLX6</t>
  </si>
  <si>
    <t>DAPL1;DLX6;DMKN;FZD1;LDLRAP1;LMO3;MECOM;MSX2;RGS17;SOST;THSD4</t>
  </si>
  <si>
    <t>hocomoco__MSX1_HUMAN.H11MO.0.D</t>
  </si>
  <si>
    <t>DLX5</t>
  </si>
  <si>
    <t>CCND1;CXXC5;DAPL1;LAPTM4B;LGALS3;LMO3;MECOM;MICAL2;MSX2;PDIA5;PGF;PTN</t>
  </si>
  <si>
    <t>hocomoco__PRDM6_HUMAN.H11MO.0.C</t>
  </si>
  <si>
    <t>PRDM6</t>
  </si>
  <si>
    <t>ATP1B1;BMPR1B;DAPL1;DLX6;ENPP2;FRZB;HEY2;HMCN1;LMO3;MAB21L2;MAP1B;MECOM;MPPED2;MYH10;NFIA;PRDM6;RGS17;SCRG1;TBL1X;TES</t>
  </si>
  <si>
    <t>CDKN2C;DAPL1;DLX1;DLX6;LMO3;MECOM;MSX2;RGS17;SOST;THSD4</t>
  </si>
  <si>
    <t>taipale_tf_pairs__ETV5_DLX2_RSCGGAANNNNNYAATTA_CAP</t>
  </si>
  <si>
    <t>DLX2</t>
  </si>
  <si>
    <t>CPNE4;CXXC5;DLX1;DLX6;EPHA4;GATA2;GJA5;LCLAT1;LRRC28;MSX2;NCOA2;OSR1;PCGF2;PLEKHG3;PRDM6;SFRP1;ZNF449</t>
  </si>
  <si>
    <t>ATP1B1;BMPR1B;CPNE4;DAPL1;DLX6;ENPP2;FLRT2;FRZB;HMCN1;HOXA3;IGFBP5;LMO3;MAB21L2;MECOM;NFIA;PRDM6;RGS17</t>
  </si>
  <si>
    <t>黄色来自ds2</t>
  </si>
  <si>
    <t>白色来自ds1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</si>
</sst>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00000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0" fillId="24" borderId="8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5" Type="http://schemas.openxmlformats.org/officeDocument/2006/relationships/image" Target="media/image4.png"/><Relationship Id="rId4" Type="http://schemas.openxmlformats.org/officeDocument/2006/relationships/image" Target="media/image3.png"/><Relationship Id="rId3" Type="http://schemas.openxmlformats.org/officeDocument/2006/relationships/image" Target="media/image2.png"/><Relationship Id="rId2" Type="http://schemas.openxmlformats.org/officeDocument/2006/relationships/image" Target="NULL" TargetMode="External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0"/>
  <sheetViews>
    <sheetView tabSelected="1" workbookViewId="0">
      <selection activeCell="F11" sqref="F11"/>
    </sheetView>
  </sheetViews>
  <sheetFormatPr defaultColWidth="9" defaultRowHeight="15"/>
  <cols>
    <col min="1" max="1" width="33" customWidth="1"/>
    <col min="2" max="2" width="36.8166666666667" customWidth="1"/>
    <col min="4" max="4" width="13.5833333333333" customWidth="1"/>
    <col min="5" max="5" width="12.9333333333333" customWidth="1"/>
    <col min="6" max="6" width="114.625" customWidth="1"/>
  </cols>
  <sheetData>
    <row r="1" s="1" customFormat="1" spans="1:6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ht="102" customHeight="1" spans="1:14">
      <c r="A2" s="3" t="str">
        <f>_xlfn.DISPIMG("ID_8A5D5ADA75C44672BC07C7B4FD2B974B",1)</f>
        <v>=DISPIMG("ID_8A5D5ADA75C44672BC07C7B4FD2B974B",1)</v>
      </c>
      <c r="B2" s="3" t="s">
        <v>5</v>
      </c>
      <c r="C2" s="3">
        <v>4.23</v>
      </c>
      <c r="D2" s="3" t="s">
        <v>6</v>
      </c>
      <c r="E2" s="3">
        <v>11</v>
      </c>
      <c r="F2" s="3" t="s">
        <v>7</v>
      </c>
      <c r="G2" s="9"/>
      <c r="H2" s="9"/>
      <c r="I2" s="9"/>
      <c r="J2" s="9"/>
      <c r="K2" s="9"/>
      <c r="L2" s="9"/>
      <c r="M2" s="9"/>
      <c r="N2" s="9"/>
    </row>
    <row r="3" ht="87.1" spans="1:14">
      <c r="A3" s="4" t="str">
        <f>_xlfn.DISPIMG("ID_37E34ABBA5194C259587CA8FE26334F4",1)</f>
        <v>=DISPIMG("ID_37E34ABBA5194C259587CA8FE26334F4",1)</v>
      </c>
      <c r="B3" s="5" t="s">
        <v>8</v>
      </c>
      <c r="C3" s="5">
        <v>3.54</v>
      </c>
      <c r="D3" s="5" t="s">
        <v>9</v>
      </c>
      <c r="E3" s="5">
        <v>12</v>
      </c>
      <c r="F3" s="5" t="s">
        <v>10</v>
      </c>
      <c r="G3" s="9"/>
      <c r="H3" s="9"/>
      <c r="I3" s="9"/>
      <c r="J3" s="9"/>
      <c r="K3" s="9"/>
      <c r="L3" s="9"/>
      <c r="M3" s="9"/>
      <c r="N3" s="9"/>
    </row>
    <row r="4" ht="79.75" spans="1:14">
      <c r="A4" s="4" t="str">
        <f>_xlfn.DISPIMG("ID_0BAB333CD8474FE6A9C4EE0AD2447318",1)</f>
        <v>=DISPIMG("ID_0BAB333CD8474FE6A9C4EE0AD2447318",1)</v>
      </c>
      <c r="B4" s="4" t="s">
        <v>11</v>
      </c>
      <c r="C4" s="4">
        <v>3.65</v>
      </c>
      <c r="D4" s="4" t="s">
        <v>12</v>
      </c>
      <c r="E4" s="4">
        <v>20</v>
      </c>
      <c r="F4" s="4" t="s">
        <v>13</v>
      </c>
      <c r="G4" s="9"/>
      <c r="H4" s="9"/>
      <c r="I4" s="9"/>
      <c r="J4" s="9"/>
      <c r="K4" s="9"/>
      <c r="L4" s="9"/>
      <c r="M4" s="9"/>
      <c r="N4" s="9"/>
    </row>
    <row r="5" ht="90.85" spans="1:14">
      <c r="A5" s="6" t="str">
        <f>_xlfn.DISPIMG("ID_F4DF0DCC628B4A3B9BBDDE79212DCED2",1)</f>
        <v>=DISPIMG("ID_F4DF0DCC628B4A3B9BBDDE79212DCED2",1)</v>
      </c>
      <c r="B5" s="7" t="s">
        <v>5</v>
      </c>
      <c r="C5" s="7">
        <v>4.12</v>
      </c>
      <c r="D5" s="7" t="s">
        <v>6</v>
      </c>
      <c r="E5" s="7">
        <v>10</v>
      </c>
      <c r="F5" s="7" t="s">
        <v>14</v>
      </c>
      <c r="G5" s="9"/>
      <c r="H5" s="9"/>
      <c r="I5" s="9"/>
      <c r="J5" s="9"/>
      <c r="K5" s="9"/>
      <c r="L5" s="9"/>
      <c r="M5" s="9"/>
      <c r="N5" s="9"/>
    </row>
    <row r="6" ht="83.6" spans="1:14">
      <c r="A6" s="6" t="str">
        <f>_xlfn.DISPIMG("ID_42AD07B0F03A4FBEBDF5AC3F1B10892F",1)</f>
        <v>=DISPIMG("ID_42AD07B0F03A4FBEBDF5AC3F1B10892F",1)</v>
      </c>
      <c r="B6" s="7" t="s">
        <v>15</v>
      </c>
      <c r="C6" s="7">
        <v>3.34</v>
      </c>
      <c r="D6" s="7" t="s">
        <v>16</v>
      </c>
      <c r="E6" s="7">
        <v>17</v>
      </c>
      <c r="F6" s="7" t="s">
        <v>17</v>
      </c>
      <c r="G6" s="10"/>
      <c r="H6" s="10"/>
      <c r="I6" s="9"/>
      <c r="J6" s="10"/>
      <c r="K6" s="9"/>
      <c r="L6" s="9"/>
      <c r="M6" s="9"/>
      <c r="N6" s="9"/>
    </row>
    <row r="7" ht="79.7" spans="1:14">
      <c r="A7" s="6" t="str">
        <f>_xlfn.DISPIMG("ID_C1655CAC884A45D78B608383CCEEE61C",1)</f>
        <v>=DISPIMG("ID_C1655CAC884A45D78B608383CCEEE61C",1)</v>
      </c>
      <c r="B7" s="8" t="s">
        <v>11</v>
      </c>
      <c r="C7" s="8">
        <v>5.41</v>
      </c>
      <c r="D7" s="8" t="s">
        <v>12</v>
      </c>
      <c r="E7" s="8">
        <v>17</v>
      </c>
      <c r="F7" s="8" t="s">
        <v>18</v>
      </c>
      <c r="G7" s="9"/>
      <c r="H7" s="9"/>
      <c r="I7" s="9"/>
      <c r="J7" s="9"/>
      <c r="K7" s="9"/>
      <c r="L7" s="9"/>
      <c r="M7" s="9"/>
      <c r="N7" s="9"/>
    </row>
    <row r="8" spans="7:14">
      <c r="G8" s="9"/>
      <c r="H8" s="9"/>
      <c r="I8" s="9"/>
      <c r="J8" s="9"/>
      <c r="K8" s="9"/>
      <c r="L8" s="9"/>
      <c r="M8" s="9"/>
      <c r="N8" s="9"/>
    </row>
    <row r="9" spans="7:14">
      <c r="G9" s="9"/>
      <c r="H9" s="9"/>
      <c r="I9" s="9"/>
      <c r="J9" s="9"/>
      <c r="K9" s="9"/>
      <c r="L9" s="9"/>
      <c r="M9" s="9"/>
      <c r="N9" s="9"/>
    </row>
    <row r="10" spans="7:14">
      <c r="G10" s="9"/>
      <c r="H10" s="9"/>
      <c r="I10" s="9"/>
      <c r="J10" s="9"/>
      <c r="K10" s="9"/>
      <c r="L10" s="9"/>
      <c r="M10" s="9"/>
      <c r="N10" s="9"/>
    </row>
    <row r="11" spans="7:14">
      <c r="G11" s="9"/>
      <c r="H11" s="9"/>
      <c r="I11" s="9"/>
      <c r="J11" s="9"/>
      <c r="K11" s="9"/>
      <c r="L11" s="9"/>
      <c r="M11" s="9"/>
      <c r="N11" s="9"/>
    </row>
    <row r="16" spans="1:2">
      <c r="A16" t="s">
        <v>19</v>
      </c>
      <c r="B16" t="s">
        <v>20</v>
      </c>
    </row>
    <row r="21" spans="7:10">
      <c r="G21" s="11"/>
      <c r="H21" s="11"/>
      <c r="J21" s="11"/>
    </row>
    <row r="27" spans="7:11">
      <c r="G27" s="11"/>
      <c r="H27" s="11"/>
      <c r="I27" s="11"/>
      <c r="J27" s="11"/>
      <c r="K27" s="11"/>
    </row>
    <row r="30" spans="7:9">
      <c r="G30" s="12"/>
      <c r="I30" s="1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lutianfeng</dc:creator>
  <cp:lastModifiedBy>lutianfeng</cp:lastModifiedBy>
  <dcterms:created xsi:type="dcterms:W3CDTF">2022-05-05T12:37:00Z</dcterms:created>
  <dcterms:modified xsi:type="dcterms:W3CDTF">2022-05-03T23:10:45Z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2052-11.1.0.10702</vt:lpwstr>
  </property>
</Properties>
</file>