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https://sumailsyr-my.sharepoint.com/personal/tsong05_syr_edu/Documents/final_project/"/>
    </mc:Choice>
  </mc:AlternateContent>
  <xr:revisionPtr revIDLastSave="1" documentId="13_ncr:1_{3006038A-75F1-444C-9B93-D9A831FE82AD}" xr6:coauthVersionLast="47" xr6:coauthVersionMax="47" xr10:uidLastSave="{6043D93A-78FA-454B-B336-41C1672D92DA}"/>
  <bookViews>
    <workbookView xWindow="-120" yWindow="-120" windowWidth="29040" windowHeight="15840" xr2:uid="{00000000-000D-0000-FFFF-FFFF00000000}"/>
  </bookViews>
  <sheets>
    <sheet name="FruitVegCC" sheetId="1" r:id="rId1"/>
  </sheets>
  <definedNames>
    <definedName name="_xlnm.Print_Area" localSheetId="0">FruitVegCC!$A$1:$R$66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21" i="1" l="1"/>
  <c r="Q21" i="1" s="1"/>
  <c r="P33" i="1"/>
  <c r="Q33" i="1" s="1"/>
  <c r="P31" i="1"/>
  <c r="Q31" i="1" s="1"/>
  <c r="P43" i="1"/>
  <c r="Q43" i="1" s="1"/>
  <c r="P51" i="1"/>
  <c r="Q51" i="1" s="1"/>
  <c r="R51" i="1" s="1"/>
  <c r="P17" i="1"/>
  <c r="Q17" i="1" s="1"/>
  <c r="P35" i="1"/>
  <c r="Q35" i="1" s="1"/>
  <c r="P36" i="1"/>
  <c r="Q36" i="1" s="1"/>
  <c r="P15" i="1"/>
  <c r="Q15" i="1" s="1"/>
  <c r="P28" i="1"/>
  <c r="Q28" i="1" s="1"/>
  <c r="R28" i="1" s="1"/>
  <c r="P40" i="1"/>
  <c r="Q40" i="1" s="1"/>
  <c r="P26" i="1"/>
  <c r="Q26" i="1" s="1"/>
  <c r="P39" i="1"/>
  <c r="Q39" i="1" s="1"/>
  <c r="P57" i="1"/>
  <c r="Q57" i="1" s="1"/>
  <c r="R57" i="1" s="1"/>
  <c r="P55" i="1"/>
  <c r="Q55" i="1" s="1"/>
  <c r="P48" i="1"/>
  <c r="Q48" i="1" s="1"/>
  <c r="I9" i="1"/>
  <c r="I10" i="1"/>
  <c r="I11" i="1"/>
  <c r="I13" i="1"/>
  <c r="I22" i="1"/>
  <c r="I23" i="1"/>
  <c r="I25" i="1"/>
  <c r="I26" i="1"/>
  <c r="I33" i="1"/>
  <c r="I36" i="1"/>
  <c r="I43" i="1"/>
  <c r="I44" i="1"/>
  <c r="I45" i="1"/>
  <c r="I46" i="1"/>
  <c r="I48" i="1"/>
  <c r="I56" i="1"/>
  <c r="R56" i="1" s="1"/>
  <c r="I55" i="1"/>
  <c r="I57" i="1"/>
  <c r="I41" i="1"/>
  <c r="P12" i="1"/>
  <c r="Q12" i="1" s="1"/>
  <c r="R12" i="1" s="1"/>
  <c r="I15" i="1"/>
  <c r="I27" i="1"/>
  <c r="I30" i="1"/>
  <c r="I38" i="1"/>
  <c r="I42" i="1"/>
  <c r="I49" i="1"/>
  <c r="I28" i="1"/>
  <c r="I37" i="1"/>
  <c r="I16" i="1"/>
  <c r="I20" i="1"/>
  <c r="I34" i="1"/>
  <c r="P34" i="1"/>
  <c r="Q34" i="1" s="1"/>
  <c r="R34" i="1" s="1"/>
  <c r="P56" i="1"/>
  <c r="P54" i="1"/>
  <c r="P53" i="1"/>
  <c r="Q53" i="1" s="1"/>
  <c r="R53" i="1" s="1"/>
  <c r="P11" i="1"/>
  <c r="Q11" i="1" s="1"/>
  <c r="P9" i="1"/>
  <c r="Q9" i="1" s="1"/>
  <c r="P46" i="1"/>
  <c r="Q46" i="1"/>
  <c r="R46" i="1" s="1"/>
  <c r="P10" i="1"/>
  <c r="Q10" i="1" s="1"/>
  <c r="R10" i="1" s="1"/>
  <c r="P45" i="1"/>
  <c r="Q45" i="1" s="1"/>
  <c r="R45" i="1" s="1"/>
  <c r="P14" i="1"/>
  <c r="Q14" i="1" s="1"/>
  <c r="R14" i="1" s="1"/>
  <c r="P23" i="1"/>
  <c r="Q23" i="1" s="1"/>
  <c r="P32" i="1"/>
  <c r="Q32" i="1"/>
  <c r="R32" i="1" s="1"/>
  <c r="P47" i="1"/>
  <c r="P20" i="1"/>
  <c r="P19" i="1"/>
  <c r="Q19" i="1" s="1"/>
  <c r="P50" i="1"/>
  <c r="P44" i="1"/>
  <c r="P8" i="1"/>
  <c r="Q8" i="1"/>
  <c r="R8" i="1" s="1"/>
  <c r="P30" i="1"/>
  <c r="Q30" i="1"/>
  <c r="R30" i="1" s="1"/>
  <c r="P42" i="1"/>
  <c r="Q42" i="1"/>
  <c r="R42" i="1"/>
  <c r="I12" i="1"/>
  <c r="I50" i="1"/>
  <c r="I24" i="1"/>
  <c r="P16" i="1"/>
  <c r="Q16" i="1" s="1"/>
  <c r="R16" i="1" s="1"/>
  <c r="P22" i="1"/>
  <c r="Q22" i="1" s="1"/>
  <c r="P29" i="1"/>
  <c r="Q29" i="1"/>
  <c r="P37" i="1"/>
  <c r="Q37" i="1" s="1"/>
  <c r="R37" i="1" s="1"/>
  <c r="I21" i="1"/>
  <c r="P13" i="1"/>
  <c r="Q13" i="1" s="1"/>
  <c r="R13" i="1" s="1"/>
  <c r="P27" i="1"/>
  <c r="Q27" i="1" s="1"/>
  <c r="P49" i="1"/>
  <c r="Q49" i="1" s="1"/>
  <c r="R49" i="1" s="1"/>
  <c r="P18" i="1"/>
  <c r="Q18" i="1" s="1"/>
  <c r="Q54" i="1"/>
  <c r="I8" i="1"/>
  <c r="I19" i="1"/>
  <c r="Q44" i="1"/>
  <c r="P41" i="1"/>
  <c r="Q41" i="1" s="1"/>
  <c r="R41" i="1" s="1"/>
  <c r="Q56" i="1"/>
  <c r="I47" i="1"/>
  <c r="I35" i="1"/>
  <c r="I18" i="1"/>
  <c r="I51" i="1"/>
  <c r="I29" i="1"/>
  <c r="I52" i="1"/>
  <c r="I54" i="1"/>
  <c r="I40" i="1"/>
  <c r="Q50" i="1"/>
  <c r="R50" i="1" s="1"/>
  <c r="P25" i="1"/>
  <c r="Q25" i="1" s="1"/>
  <c r="R25" i="1" s="1"/>
  <c r="I17" i="1"/>
  <c r="I53" i="1"/>
  <c r="P24" i="1"/>
  <c r="Q24" i="1" s="1"/>
  <c r="R24" i="1" s="1"/>
  <c r="P38" i="1"/>
  <c r="Q38" i="1"/>
  <c r="R38" i="1"/>
  <c r="I32" i="1"/>
  <c r="Q47" i="1"/>
  <c r="R47" i="1" s="1"/>
  <c r="I14" i="1"/>
  <c r="I31" i="1"/>
  <c r="Q20" i="1"/>
  <c r="P52" i="1"/>
  <c r="Q52" i="1"/>
  <c r="R52" i="1" s="1"/>
  <c r="I39" i="1"/>
  <c r="R54" i="1"/>
  <c r="R27" i="1" l="1"/>
  <c r="R19" i="1"/>
  <c r="R44" i="1"/>
  <c r="R26" i="1"/>
  <c r="R29" i="1"/>
  <c r="R20" i="1"/>
  <c r="R18" i="1"/>
  <c r="R23" i="1"/>
  <c r="R40" i="1"/>
  <c r="R35" i="1"/>
  <c r="R31" i="1"/>
  <c r="R17" i="1"/>
  <c r="R39" i="1"/>
  <c r="R15" i="1"/>
  <c r="R21" i="1"/>
  <c r="R22" i="1"/>
  <c r="R9" i="1"/>
  <c r="R11" i="1"/>
  <c r="R48" i="1"/>
  <c r="R36" i="1"/>
  <c r="R55" i="1"/>
  <c r="R43" i="1"/>
  <c r="R33" i="1"/>
</calcChain>
</file>

<file path=xl/sharedStrings.xml><?xml version="1.0" encoding="utf-8"?>
<sst xmlns="http://schemas.openxmlformats.org/spreadsheetml/2006/main" count="26" uniqueCount="25">
  <si>
    <t>Year</t>
  </si>
  <si>
    <t>Fruit</t>
  </si>
  <si>
    <t>Processing</t>
  </si>
  <si>
    <t>Vegetables</t>
  </si>
  <si>
    <t>Other process</t>
  </si>
  <si>
    <r>
      <t>Fresh</t>
    </r>
    <r>
      <rPr>
        <vertAlign val="superscript"/>
        <sz val="8"/>
        <rFont val="Arial"/>
        <family val="2"/>
      </rPr>
      <t>1</t>
    </r>
  </si>
  <si>
    <r>
      <t>Total fruit</t>
    </r>
    <r>
      <rPr>
        <vertAlign val="superscript"/>
        <sz val="8"/>
        <rFont val="Arial"/>
        <family val="2"/>
      </rPr>
      <t>6</t>
    </r>
  </si>
  <si>
    <r>
      <t>Fresh</t>
    </r>
    <r>
      <rPr>
        <vertAlign val="superscript"/>
        <sz val="8"/>
        <rFont val="Arial"/>
        <family val="2"/>
      </rPr>
      <t>7</t>
    </r>
  </si>
  <si>
    <r>
      <t>Canning</t>
    </r>
    <r>
      <rPr>
        <vertAlign val="superscript"/>
        <sz val="8"/>
        <rFont val="Arial"/>
        <family val="2"/>
      </rPr>
      <t>2</t>
    </r>
  </si>
  <si>
    <r>
      <t>Freezing</t>
    </r>
    <r>
      <rPr>
        <vertAlign val="superscript"/>
        <sz val="8"/>
        <rFont val="Arial"/>
        <family val="2"/>
      </rPr>
      <t>3</t>
    </r>
  </si>
  <si>
    <r>
      <t>Dried</t>
    </r>
    <r>
      <rPr>
        <vertAlign val="superscript"/>
        <sz val="8"/>
        <rFont val="Arial"/>
        <family val="2"/>
      </rPr>
      <t>4</t>
    </r>
  </si>
  <si>
    <r>
      <t>Juice</t>
    </r>
    <r>
      <rPr>
        <vertAlign val="superscript"/>
        <sz val="8"/>
        <rFont val="Arial"/>
        <family val="2"/>
      </rPr>
      <t>5</t>
    </r>
  </si>
  <si>
    <r>
      <t>Canning</t>
    </r>
    <r>
      <rPr>
        <vertAlign val="superscript"/>
        <sz val="8"/>
        <rFont val="Arial"/>
        <family val="2"/>
      </rPr>
      <t>8</t>
    </r>
  </si>
  <si>
    <r>
      <t>Freezing</t>
    </r>
    <r>
      <rPr>
        <vertAlign val="superscript"/>
        <sz val="8"/>
        <rFont val="Arial"/>
        <family val="2"/>
      </rPr>
      <t>9</t>
    </r>
  </si>
  <si>
    <r>
      <t>Dried</t>
    </r>
    <r>
      <rPr>
        <vertAlign val="superscript"/>
        <sz val="8"/>
        <rFont val="Arial"/>
        <family val="2"/>
      </rPr>
      <t>10</t>
    </r>
  </si>
  <si>
    <t>-------------------------------------------------------------------------------------------------------------------------------------------------------------------------- Pounds --------------------------------------------------------------------------------------------------------------------------------------------------------------------------</t>
  </si>
  <si>
    <t>Fruits and vegetables (fresh weight equivalent): Per capita availability</t>
  </si>
  <si>
    <t>Legumes</t>
  </si>
  <si>
    <r>
      <t>Total processed fruit</t>
    </r>
    <r>
      <rPr>
        <vertAlign val="superscript"/>
        <sz val="8"/>
        <rFont val="Arial"/>
        <family val="2"/>
      </rPr>
      <t>6</t>
    </r>
  </si>
  <si>
    <r>
      <t>Total processed vegetables</t>
    </r>
    <r>
      <rPr>
        <vertAlign val="superscript"/>
        <sz val="8"/>
        <rFont val="Arial"/>
        <family val="2"/>
      </rPr>
      <t>6</t>
    </r>
  </si>
  <si>
    <t>Potatoes for chips</t>
  </si>
  <si>
    <r>
      <t>Total fruit and vegetables</t>
    </r>
    <r>
      <rPr>
        <vertAlign val="superscript"/>
        <sz val="8"/>
        <rFont val="Arial"/>
        <family val="2"/>
      </rPr>
      <t>6</t>
    </r>
  </si>
  <si>
    <r>
      <t>Total vegetables</t>
    </r>
    <r>
      <rPr>
        <vertAlign val="superscript"/>
        <sz val="8"/>
        <rFont val="Arial"/>
        <family val="2"/>
      </rPr>
      <t>6</t>
    </r>
  </si>
  <si>
    <r>
      <rPr>
        <vertAlign val="superscript"/>
        <sz val="8"/>
        <rFont val="Arial"/>
        <family val="2"/>
      </rPr>
      <t>1</t>
    </r>
    <r>
      <rPr>
        <sz val="8"/>
        <rFont val="Arial"/>
        <family val="2"/>
      </rPr>
      <t xml:space="preserve">Includes apples, apricots, avocados, bananas, cherries, cantaloupe, cranberries, grapes, grapefruit, honeydew, kiwifruit, lemons, limes, mangoes, nectarines, oranges, papayas, peaches, pears, pineapples, plums, prunes, strawberries, tangelos, tangerines, temples, and watermelon. </t>
    </r>
    <r>
      <rPr>
        <vertAlign val="superscript"/>
        <sz val="8"/>
        <rFont val="Arial"/>
        <family val="2"/>
      </rPr>
      <t>2</t>
    </r>
    <r>
      <rPr>
        <sz val="8"/>
        <rFont val="Arial"/>
        <family val="2"/>
      </rPr>
      <t xml:space="preserve">Includes apples, applesauce, apricots, cherries, olives, peaches, pears, pineapples, plums, and prunes. </t>
    </r>
    <r>
      <rPr>
        <vertAlign val="superscript"/>
        <sz val="8"/>
        <rFont val="Arial"/>
        <family val="2"/>
      </rPr>
      <t>3</t>
    </r>
    <r>
      <rPr>
        <sz val="8"/>
        <rFont val="Arial"/>
        <family val="2"/>
      </rPr>
      <t xml:space="preserve">Includes apples, apricots, blackberries, blueberries, boysenberries, cherries, loganberries, peaches, plums, prunes, raspberries, strawberries, and other miscellaneous fruit and berries. </t>
    </r>
    <r>
      <rPr>
        <vertAlign val="superscript"/>
        <sz val="8"/>
        <rFont val="Arial"/>
        <family val="2"/>
      </rPr>
      <t>4</t>
    </r>
    <r>
      <rPr>
        <sz val="8"/>
        <rFont val="Arial"/>
        <family val="2"/>
      </rPr>
      <t xml:space="preserve">Includes apples, apricots, dates, figs, peaches, pears, prunes, and raisins. </t>
    </r>
    <r>
      <rPr>
        <vertAlign val="superscript"/>
        <sz val="8"/>
        <rFont val="Arial"/>
        <family val="2"/>
      </rPr>
      <t>5</t>
    </r>
    <r>
      <rPr>
        <sz val="8"/>
        <rFont val="Arial"/>
        <family val="2"/>
      </rPr>
      <t xml:space="preserve">Includes apple, cranberry, grape, grapefruit, lemon, lime, orange, pineapple, and prune juice. </t>
    </r>
    <r>
      <rPr>
        <vertAlign val="superscript"/>
        <sz val="8"/>
        <rFont val="Arial"/>
        <family val="2"/>
      </rPr>
      <t>6</t>
    </r>
    <r>
      <rPr>
        <sz val="8"/>
        <rFont val="Arial"/>
        <family val="2"/>
      </rPr>
      <t xml:space="preserve">Computed from unrounded data. </t>
    </r>
    <r>
      <rPr>
        <vertAlign val="superscript"/>
        <sz val="8"/>
        <rFont val="Arial"/>
        <family val="2"/>
      </rPr>
      <t>7</t>
    </r>
    <r>
      <rPr>
        <sz val="8"/>
        <rFont val="Arial"/>
        <family val="2"/>
      </rPr>
      <t xml:space="preserve">Includes artichokes, asparagus, snap beans, broccoli, cabbage, carrots, cauliflower, celery, sweet corn, cucumbers, eggplant, endive, escarole, garlic, head, romaine, and leaf lettuce, mushrooms, okra, onions, bell peppers, potatoes, radishes, spinach, sweet potatoes, and tomatoes. </t>
    </r>
    <r>
      <rPr>
        <vertAlign val="superscript"/>
        <sz val="8"/>
        <rFont val="Arial"/>
        <family val="2"/>
      </rPr>
      <t>8</t>
    </r>
    <r>
      <rPr>
        <sz val="8"/>
        <rFont val="Arial"/>
        <family val="2"/>
      </rPr>
      <t xml:space="preserve">Includes asparagus, lima beans, snap beans, beets, cabbage, carrots, sweet corn, cucumbers, mushrooms, green peas, chile peppers, potatoes, spinach, tomatoes, and other miscellaneous vegetables. </t>
    </r>
    <r>
      <rPr>
        <vertAlign val="superscript"/>
        <sz val="8"/>
        <rFont val="Arial"/>
        <family val="2"/>
      </rPr>
      <t>9</t>
    </r>
    <r>
      <rPr>
        <sz val="8"/>
        <rFont val="Arial"/>
        <family val="2"/>
      </rPr>
      <t xml:space="preserve">Includes asparagus, lima beans, snap beans, broccoli, carrots, cauliflower, sweet corn, green peas, potatoes, spinach and other miscellaneous vegetables. </t>
    </r>
    <r>
      <rPr>
        <vertAlign val="superscript"/>
        <sz val="8"/>
        <rFont val="Arial"/>
        <family val="2"/>
      </rPr>
      <t>10</t>
    </r>
    <r>
      <rPr>
        <sz val="8"/>
        <rFont val="Arial"/>
        <family val="2"/>
      </rPr>
      <t xml:space="preserve">Includes potatoes and onions. </t>
    </r>
  </si>
  <si>
    <t>Source: USDA, Economic Research Service - based on data from various sources as documented on the Food Availability Data System home page. Data last updated January 1,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</si>
</sst>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8"/>
      <name val="Arial"/>
      <family val="2"/>
    </font>
    <font>
      <sz val="10"/>
      <name val="Arial"/>
      <family val="2"/>
    </font>
    <font>
      <vertAlign val="superscript"/>
      <sz val="8"/>
      <name val="Arial"/>
      <family val="2"/>
    </font>
    <font>
      <b/>
      <sz val="8"/>
      <name val="Arial"/>
      <family val="2"/>
    </font>
    <font>
      <i/>
      <sz val="8"/>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2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double">
        <color indexed="64"/>
      </bottom>
      <diagonal/>
    </border>
    <border>
      <left style="thin">
        <color indexed="64"/>
      </left>
      <right/>
      <top style="double">
        <color indexed="64"/>
      </top>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double">
        <color indexed="64"/>
      </bottom>
      <diagonal/>
    </border>
    <border>
      <left style="thin">
        <color theme="0" tint="-0.34998626667073579"/>
      </left>
      <right/>
      <top style="thin">
        <color indexed="64"/>
      </top>
      <bottom style="thin">
        <color theme="0" tint="-0.34998626667073579"/>
      </bottom>
      <diagonal/>
    </border>
    <border>
      <left/>
      <right/>
      <top style="thin">
        <color indexed="64"/>
      </top>
      <bottom style="thin">
        <color theme="0" tint="-0.34998626667073579"/>
      </bottom>
      <diagonal/>
    </border>
    <border>
      <left/>
      <right style="thin">
        <color theme="0" tint="-0.34998626667073579"/>
      </right>
      <top style="thin">
        <color indexed="64"/>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bottom/>
      <diagonal/>
    </border>
  </borders>
  <cellStyleXfs count="2">
    <xf numFmtId="0" fontId="0" fillId="0" borderId="0"/>
    <xf numFmtId="0" fontId="2" fillId="0" borderId="0"/>
  </cellStyleXfs>
  <cellXfs count="56">
    <xf numFmtId="0" fontId="0" fillId="0" borderId="0" xfId="0"/>
    <xf numFmtId="164" fontId="1" fillId="0" borderId="1" xfId="0" applyNumberFormat="1" applyFont="1" applyBorder="1" applyAlignment="1">
      <alignment horizontal="centerContinuous"/>
    </xf>
    <xf numFmtId="164" fontId="1" fillId="0" borderId="0" xfId="0" applyNumberFormat="1" applyFont="1"/>
    <xf numFmtId="0" fontId="1" fillId="0" borderId="0" xfId="0" applyFont="1"/>
    <xf numFmtId="164" fontId="1" fillId="0" borderId="2" xfId="0" applyNumberFormat="1" applyFont="1" applyBorder="1" applyAlignment="1">
      <alignment horizontal="centerContinuous"/>
    </xf>
    <xf numFmtId="164" fontId="1" fillId="0" borderId="3" xfId="0" applyNumberFormat="1" applyFont="1" applyBorder="1" applyAlignment="1">
      <alignment horizontal="centerContinuous"/>
    </xf>
    <xf numFmtId="164" fontId="1" fillId="0" borderId="4" xfId="0" applyNumberFormat="1" applyFont="1" applyBorder="1" applyAlignment="1">
      <alignment horizontal="centerContinuous"/>
    </xf>
    <xf numFmtId="0" fontId="1" fillId="0" borderId="15" xfId="0" quotePrefix="1" applyFont="1" applyBorder="1" applyAlignment="1">
      <alignment horizontal="center"/>
    </xf>
    <xf numFmtId="164" fontId="1" fillId="0" borderId="15" xfId="0" applyNumberFormat="1" applyFont="1" applyBorder="1" applyAlignment="1">
      <alignment horizontal="right"/>
    </xf>
    <xf numFmtId="0" fontId="1" fillId="0" borderId="15" xfId="0" applyFont="1" applyBorder="1" applyAlignment="1">
      <alignment horizontal="center"/>
    </xf>
    <xf numFmtId="0" fontId="1" fillId="2" borderId="15" xfId="0" applyFont="1" applyFill="1" applyBorder="1" applyAlignment="1">
      <alignment horizontal="center"/>
    </xf>
    <xf numFmtId="164" fontId="1" fillId="2" borderId="15" xfId="0" applyNumberFormat="1" applyFont="1" applyFill="1" applyBorder="1" applyAlignment="1">
      <alignment horizontal="right"/>
    </xf>
    <xf numFmtId="0" fontId="1" fillId="0" borderId="0" xfId="1" applyFont="1" applyAlignment="1">
      <alignment horizontal="center"/>
    </xf>
    <xf numFmtId="0" fontId="2" fillId="0" borderId="0" xfId="1"/>
    <xf numFmtId="0" fontId="3" fillId="0" borderId="0" xfId="1" quotePrefix="1" applyFont="1" applyAlignment="1">
      <alignment horizontal="left"/>
    </xf>
    <xf numFmtId="164" fontId="1" fillId="0" borderId="5" xfId="0" applyNumberFormat="1" applyFont="1" applyBorder="1" applyAlignment="1">
      <alignment horizontal="centerContinuous"/>
    </xf>
    <xf numFmtId="0" fontId="1" fillId="2" borderId="16" xfId="0" applyFont="1" applyFill="1" applyBorder="1" applyAlignment="1">
      <alignment horizontal="center"/>
    </xf>
    <xf numFmtId="164" fontId="1" fillId="2" borderId="16" xfId="0" applyNumberFormat="1" applyFont="1" applyFill="1" applyBorder="1" applyAlignment="1">
      <alignment horizontal="right"/>
    </xf>
    <xf numFmtId="0" fontId="1" fillId="3" borderId="17" xfId="0" applyFont="1" applyFill="1" applyBorder="1" applyAlignment="1">
      <alignment horizontal="center"/>
    </xf>
    <xf numFmtId="164" fontId="1" fillId="3" borderId="17" xfId="0" applyNumberFormat="1" applyFont="1" applyFill="1" applyBorder="1"/>
    <xf numFmtId="164" fontId="1" fillId="3" borderId="17" xfId="0" applyNumberFormat="1" applyFont="1" applyFill="1" applyBorder="1" applyAlignment="1">
      <alignment horizontal="right"/>
    </xf>
    <xf numFmtId="164" fontId="1" fillId="3" borderId="15" xfId="0" applyNumberFormat="1" applyFont="1" applyFill="1" applyBorder="1" applyAlignment="1">
      <alignment horizontal="right"/>
    </xf>
    <xf numFmtId="0" fontId="1" fillId="3" borderId="15" xfId="0" applyFont="1" applyFill="1" applyBorder="1" applyAlignment="1">
      <alignment horizontal="center"/>
    </xf>
    <xf numFmtId="164" fontId="1" fillId="3" borderId="15" xfId="0" applyNumberFormat="1" applyFont="1" applyFill="1" applyBorder="1"/>
    <xf numFmtId="0" fontId="1" fillId="3" borderId="16" xfId="0" applyFont="1" applyFill="1" applyBorder="1" applyAlignment="1">
      <alignment horizontal="center"/>
    </xf>
    <xf numFmtId="164" fontId="1" fillId="3" borderId="16" xfId="0" applyNumberFormat="1" applyFont="1" applyFill="1" applyBorder="1" applyAlignment="1">
      <alignment horizontal="right"/>
    </xf>
    <xf numFmtId="164" fontId="1" fillId="3" borderId="27" xfId="0" applyNumberFormat="1" applyFont="1" applyFill="1" applyBorder="1"/>
    <xf numFmtId="164" fontId="1" fillId="0" borderId="9" xfId="0" quotePrefix="1" applyNumberFormat="1" applyFont="1" applyBorder="1" applyAlignment="1">
      <alignment horizontal="center" vertical="center" wrapText="1"/>
    </xf>
    <xf numFmtId="164" fontId="1" fillId="0" borderId="10" xfId="0" quotePrefix="1" applyNumberFormat="1" applyFont="1" applyBorder="1" applyAlignment="1">
      <alignment horizontal="center" vertical="center" wrapText="1"/>
    </xf>
    <xf numFmtId="164" fontId="1" fillId="0" borderId="11" xfId="0" quotePrefix="1" applyNumberFormat="1" applyFont="1" applyBorder="1" applyAlignment="1">
      <alignment horizontal="center" vertical="center" wrapText="1"/>
    </xf>
    <xf numFmtId="0" fontId="1" fillId="0" borderId="6" xfId="0" applyFont="1" applyBorder="1" applyAlignment="1">
      <alignment horizontal="center" vertical="center" wrapText="1"/>
    </xf>
    <xf numFmtId="0" fontId="1" fillId="0" borderId="4" xfId="0" applyFont="1" applyBorder="1" applyAlignment="1">
      <alignment horizontal="center" vertical="center" wrapText="1"/>
    </xf>
    <xf numFmtId="164" fontId="1" fillId="0" borderId="7" xfId="0" quotePrefix="1" applyNumberFormat="1" applyFont="1" applyBorder="1" applyAlignment="1">
      <alignment horizontal="center" vertical="center" wrapText="1"/>
    </xf>
    <xf numFmtId="164" fontId="1" fillId="0" borderId="8" xfId="0" applyNumberFormat="1" applyFont="1" applyBorder="1" applyAlignment="1">
      <alignment horizontal="center" vertical="center" wrapText="1"/>
    </xf>
    <xf numFmtId="164" fontId="1" fillId="0" borderId="3" xfId="0" applyNumberFormat="1" applyFont="1" applyBorder="1" applyAlignment="1">
      <alignment horizontal="center" vertical="center" wrapText="1"/>
    </xf>
    <xf numFmtId="164" fontId="1" fillId="0" borderId="10" xfId="0" applyNumberFormat="1" applyFont="1" applyBorder="1" applyAlignment="1">
      <alignment horizontal="center" vertical="center" wrapText="1"/>
    </xf>
    <xf numFmtId="164" fontId="1" fillId="0" borderId="11" xfId="0" applyNumberFormat="1" applyFont="1" applyBorder="1" applyAlignment="1">
      <alignment horizontal="center" vertical="center" wrapText="1"/>
    </xf>
    <xf numFmtId="0" fontId="4" fillId="0" borderId="12" xfId="0" applyFont="1" applyBorder="1" applyAlignment="1">
      <alignment horizontal="left"/>
    </xf>
    <xf numFmtId="164" fontId="5" fillId="0" borderId="18" xfId="1" quotePrefix="1" applyNumberFormat="1" applyFont="1" applyBorder="1" applyAlignment="1">
      <alignment horizontal="center" vertical="center"/>
    </xf>
    <xf numFmtId="164" fontId="5" fillId="0" borderId="19" xfId="1" applyNumberFormat="1" applyFont="1" applyBorder="1" applyAlignment="1">
      <alignment horizontal="center" vertical="center"/>
    </xf>
    <xf numFmtId="164" fontId="5" fillId="0" borderId="20" xfId="1" applyNumberFormat="1" applyFont="1" applyBorder="1" applyAlignment="1">
      <alignment horizontal="center" vertical="center"/>
    </xf>
    <xf numFmtId="0" fontId="1" fillId="0" borderId="21" xfId="1" quotePrefix="1" applyFont="1" applyBorder="1" applyAlignment="1">
      <alignment horizontal="left" vertical="center" wrapText="1"/>
    </xf>
    <xf numFmtId="0" fontId="1" fillId="0" borderId="22" xfId="1" quotePrefix="1" applyFont="1" applyBorder="1" applyAlignment="1">
      <alignment horizontal="left" vertical="center" wrapText="1"/>
    </xf>
    <xf numFmtId="0" fontId="1" fillId="0" borderId="23" xfId="1" quotePrefix="1" applyFont="1" applyBorder="1" applyAlignment="1">
      <alignment horizontal="left" vertical="center" wrapText="1"/>
    </xf>
    <xf numFmtId="0" fontId="1" fillId="0" borderId="21" xfId="1" quotePrefix="1" applyFont="1" applyBorder="1" applyAlignment="1">
      <alignment horizontal="center" vertical="center" wrapText="1"/>
    </xf>
    <xf numFmtId="0" fontId="1" fillId="0" borderId="22" xfId="1" quotePrefix="1" applyFont="1" applyBorder="1" applyAlignment="1">
      <alignment horizontal="center" vertical="center" wrapText="1"/>
    </xf>
    <xf numFmtId="0" fontId="1" fillId="0" borderId="23" xfId="1" quotePrefix="1" applyFont="1" applyBorder="1" applyAlignment="1">
      <alignment horizontal="center" vertical="center" wrapText="1"/>
    </xf>
    <xf numFmtId="0" fontId="1" fillId="0" borderId="24" xfId="1" quotePrefix="1" applyFont="1" applyBorder="1" applyAlignment="1">
      <alignment horizontal="left" vertical="center" wrapText="1"/>
    </xf>
    <xf numFmtId="0" fontId="1" fillId="0" borderId="25" xfId="1" quotePrefix="1" applyFont="1" applyBorder="1" applyAlignment="1">
      <alignment horizontal="left" vertical="center" wrapText="1"/>
    </xf>
    <xf numFmtId="0" fontId="1" fillId="0" borderId="26" xfId="1" quotePrefix="1" applyFont="1" applyBorder="1" applyAlignment="1">
      <alignment horizontal="left" vertical="center" wrapText="1"/>
    </xf>
    <xf numFmtId="164" fontId="1" fillId="0" borderId="9" xfId="0" applyNumberFormat="1" applyFont="1" applyBorder="1" applyAlignment="1">
      <alignment horizontal="center" vertical="center" wrapText="1"/>
    </xf>
    <xf numFmtId="164" fontId="1" fillId="0" borderId="13" xfId="0" quotePrefix="1" applyNumberFormat="1" applyFont="1" applyBorder="1" applyAlignment="1">
      <alignment horizontal="center" vertical="center" wrapText="1"/>
    </xf>
    <xf numFmtId="164" fontId="1" fillId="0" borderId="8" xfId="0" quotePrefix="1" applyNumberFormat="1" applyFont="1" applyBorder="1" applyAlignment="1">
      <alignment horizontal="center" vertical="center" wrapText="1"/>
    </xf>
    <xf numFmtId="164" fontId="1" fillId="0" borderId="3" xfId="0" quotePrefix="1" applyNumberFormat="1" applyFont="1" applyBorder="1" applyAlignment="1">
      <alignment horizontal="center" vertical="center" wrapText="1"/>
    </xf>
    <xf numFmtId="164" fontId="1" fillId="0" borderId="14" xfId="0" quotePrefix="1" applyNumberFormat="1" applyFont="1" applyBorder="1" applyAlignment="1">
      <alignment horizontal="center" vertical="center" wrapText="1"/>
    </xf>
    <xf numFmtId="164" fontId="1" fillId="0" borderId="14" xfId="0" applyNumberFormat="1" applyFont="1" applyBorder="1" applyAlignment="1">
      <alignment horizontal="center" vertical="center" wrapText="1"/>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66"/>
  <sheetViews>
    <sheetView tabSelected="1" zoomScaleNormal="100" workbookViewId="0">
      <pane xSplit="1" ySplit="7" topLeftCell="B8" activePane="bottomRight" state="frozen"/>
      <selection pane="topRight" activeCell="B1" sqref="B1"/>
      <selection pane="bottomLeft" activeCell="A8" sqref="A8"/>
      <selection pane="bottomRight" activeCell="A14" sqref="A14:XFD41"/>
    </sheetView>
  </sheetViews>
  <sheetFormatPr defaultColWidth="12.7109375" defaultRowHeight="12" customHeight="1" x14ac:dyDescent="0.2"/>
  <cols>
    <col min="1" max="1" width="12.7109375" style="3" customWidth="1"/>
    <col min="2" max="19" width="12.7109375" style="2" customWidth="1"/>
    <col min="20" max="16384" width="12.7109375" style="3"/>
  </cols>
  <sheetData>
    <row r="1" spans="1:18" ht="12" customHeight="1" thickBot="1" x14ac:dyDescent="0.25">
      <c r="A1" s="37" t="s">
        <v>16</v>
      </c>
      <c r="B1" s="37"/>
      <c r="C1" s="37"/>
      <c r="D1" s="37"/>
      <c r="E1" s="37"/>
      <c r="F1" s="37"/>
      <c r="G1" s="37"/>
      <c r="H1" s="37"/>
      <c r="I1" s="37"/>
      <c r="J1" s="37"/>
      <c r="K1" s="37"/>
      <c r="L1" s="37"/>
      <c r="M1" s="37"/>
      <c r="N1" s="37"/>
      <c r="O1" s="37"/>
      <c r="P1" s="37"/>
      <c r="Q1" s="37"/>
      <c r="R1" s="37"/>
    </row>
    <row r="2" spans="1:18" ht="12" customHeight="1" thickTop="1" x14ac:dyDescent="0.2">
      <c r="A2" s="30" t="s">
        <v>0</v>
      </c>
      <c r="B2" s="5" t="s">
        <v>1</v>
      </c>
      <c r="C2" s="1"/>
      <c r="D2" s="1"/>
      <c r="E2" s="1"/>
      <c r="F2" s="1"/>
      <c r="G2" s="1"/>
      <c r="H2" s="1"/>
      <c r="I2" s="1"/>
      <c r="J2" s="5" t="s">
        <v>3</v>
      </c>
      <c r="K2" s="1"/>
      <c r="L2" s="1"/>
      <c r="M2" s="1"/>
      <c r="N2" s="1"/>
      <c r="O2" s="1"/>
      <c r="P2" s="1"/>
      <c r="Q2" s="6"/>
      <c r="R2" s="51" t="s">
        <v>21</v>
      </c>
    </row>
    <row r="3" spans="1:18" ht="12" customHeight="1" x14ac:dyDescent="0.2">
      <c r="A3" s="30"/>
      <c r="B3" s="32" t="s">
        <v>5</v>
      </c>
      <c r="C3" s="15" t="s">
        <v>2</v>
      </c>
      <c r="D3" s="4"/>
      <c r="E3" s="4"/>
      <c r="F3" s="4"/>
      <c r="G3" s="4"/>
      <c r="H3" s="4"/>
      <c r="I3" s="27" t="s">
        <v>6</v>
      </c>
      <c r="J3" s="27" t="s">
        <v>7</v>
      </c>
      <c r="K3" s="4" t="s">
        <v>2</v>
      </c>
      <c r="L3" s="4"/>
      <c r="M3" s="4"/>
      <c r="N3" s="4"/>
      <c r="O3" s="4"/>
      <c r="P3" s="4"/>
      <c r="Q3" s="27" t="s">
        <v>22</v>
      </c>
      <c r="R3" s="52"/>
    </row>
    <row r="4" spans="1:18" ht="12" customHeight="1" x14ac:dyDescent="0.2">
      <c r="A4" s="30"/>
      <c r="B4" s="33"/>
      <c r="C4" s="27" t="s">
        <v>8</v>
      </c>
      <c r="D4" s="27" t="s">
        <v>9</v>
      </c>
      <c r="E4" s="32" t="s">
        <v>10</v>
      </c>
      <c r="F4" s="54" t="s">
        <v>11</v>
      </c>
      <c r="G4" s="55" t="s">
        <v>4</v>
      </c>
      <c r="H4" s="27" t="s">
        <v>18</v>
      </c>
      <c r="I4" s="35"/>
      <c r="J4" s="35"/>
      <c r="K4" s="32" t="s">
        <v>12</v>
      </c>
      <c r="L4" s="27" t="s">
        <v>13</v>
      </c>
      <c r="M4" s="27" t="s">
        <v>14</v>
      </c>
      <c r="N4" s="50" t="s">
        <v>20</v>
      </c>
      <c r="O4" s="27" t="s">
        <v>17</v>
      </c>
      <c r="P4" s="27" t="s">
        <v>19</v>
      </c>
      <c r="Q4" s="35"/>
      <c r="R4" s="52"/>
    </row>
    <row r="5" spans="1:18" ht="12" customHeight="1" x14ac:dyDescent="0.2">
      <c r="A5" s="30"/>
      <c r="B5" s="33"/>
      <c r="C5" s="35"/>
      <c r="D5" s="35"/>
      <c r="E5" s="33"/>
      <c r="F5" s="54"/>
      <c r="G5" s="55"/>
      <c r="H5" s="28"/>
      <c r="I5" s="35"/>
      <c r="J5" s="35"/>
      <c r="K5" s="33"/>
      <c r="L5" s="35"/>
      <c r="M5" s="35"/>
      <c r="N5" s="35"/>
      <c r="O5" s="35"/>
      <c r="P5" s="28"/>
      <c r="Q5" s="35"/>
      <c r="R5" s="52"/>
    </row>
    <row r="6" spans="1:18" ht="12" customHeight="1" x14ac:dyDescent="0.2">
      <c r="A6" s="31"/>
      <c r="B6" s="34"/>
      <c r="C6" s="36"/>
      <c r="D6" s="36"/>
      <c r="E6" s="34"/>
      <c r="F6" s="54"/>
      <c r="G6" s="55"/>
      <c r="H6" s="29"/>
      <c r="I6" s="36"/>
      <c r="J6" s="36"/>
      <c r="K6" s="34"/>
      <c r="L6" s="36"/>
      <c r="M6" s="36"/>
      <c r="N6" s="36"/>
      <c r="O6" s="36"/>
      <c r="P6" s="29"/>
      <c r="Q6" s="36"/>
      <c r="R6" s="53"/>
    </row>
    <row r="7" spans="1:18" ht="12" customHeight="1" x14ac:dyDescent="0.2">
      <c r="A7" s="12"/>
      <c r="B7" s="38" t="s">
        <v>15</v>
      </c>
      <c r="C7" s="39"/>
      <c r="D7" s="39"/>
      <c r="E7" s="39"/>
      <c r="F7" s="39"/>
      <c r="G7" s="39"/>
      <c r="H7" s="39"/>
      <c r="I7" s="39"/>
      <c r="J7" s="39"/>
      <c r="K7" s="39"/>
      <c r="L7" s="39"/>
      <c r="M7" s="39"/>
      <c r="N7" s="39"/>
      <c r="O7" s="39"/>
      <c r="P7" s="39"/>
      <c r="Q7" s="39"/>
      <c r="R7" s="40"/>
    </row>
    <row r="8" spans="1:18" ht="12" customHeight="1" x14ac:dyDescent="0.2">
      <c r="A8" s="7">
        <v>1970</v>
      </c>
      <c r="B8" s="23">
        <v>100.60301921650695</v>
      </c>
      <c r="C8" s="21">
        <v>26.191039394957425</v>
      </c>
      <c r="D8" s="21">
        <v>3.8768824493299263</v>
      </c>
      <c r="E8" s="21">
        <v>9.9548736076347399</v>
      </c>
      <c r="F8" s="21">
        <v>96.721430233450747</v>
      </c>
      <c r="G8" s="25">
        <v>0.65386375262698049</v>
      </c>
      <c r="H8" s="25">
        <v>137.39808943799983</v>
      </c>
      <c r="I8" s="8">
        <f t="shared" ref="I8:I49" si="0">SUM(B8,H8)</f>
        <v>238.00110865450677</v>
      </c>
      <c r="J8" s="21">
        <v>154.3537224672628</v>
      </c>
      <c r="K8" s="21">
        <v>100.69715075021128</v>
      </c>
      <c r="L8" s="21">
        <v>43.701956448120484</v>
      </c>
      <c r="M8" s="8">
        <v>13.165066812320779</v>
      </c>
      <c r="N8" s="8">
        <v>17.390710649006106</v>
      </c>
      <c r="O8" s="8">
        <v>6.9563277941106749</v>
      </c>
      <c r="P8" s="8">
        <f t="shared" ref="P8:P49" si="1">SUM(K8:O8)</f>
        <v>181.91121245376934</v>
      </c>
      <c r="Q8" s="8">
        <f t="shared" ref="Q8:Q49" si="2">P8+J8</f>
        <v>336.26493492103214</v>
      </c>
      <c r="R8" s="8">
        <f>Q8+I8</f>
        <v>574.2660435755389</v>
      </c>
    </row>
    <row r="9" spans="1:18" ht="12" customHeight="1" x14ac:dyDescent="0.2">
      <c r="A9" s="10">
        <v>1971</v>
      </c>
      <c r="B9" s="11">
        <v>100.82544175445625</v>
      </c>
      <c r="C9" s="11">
        <v>26.546212694122502</v>
      </c>
      <c r="D9" s="11">
        <v>3.9749495572110316</v>
      </c>
      <c r="E9" s="11">
        <v>9.959163413495066</v>
      </c>
      <c r="F9" s="11">
        <v>100.45700307798124</v>
      </c>
      <c r="G9" s="11">
        <v>0.63739308166962116</v>
      </c>
      <c r="H9" s="11">
        <v>141.57472182447947</v>
      </c>
      <c r="I9" s="11">
        <f t="shared" si="0"/>
        <v>242.40016357893572</v>
      </c>
      <c r="J9" s="11">
        <v>148.05040576929071</v>
      </c>
      <c r="K9" s="11">
        <v>107.79934719312314</v>
      </c>
      <c r="L9" s="11">
        <v>45.321319440819416</v>
      </c>
      <c r="M9" s="11">
        <v>13.810531635694714</v>
      </c>
      <c r="N9" s="11">
        <v>17.152233688559718</v>
      </c>
      <c r="O9" s="11">
        <v>7.4121981622237048</v>
      </c>
      <c r="P9" s="11">
        <f t="shared" si="1"/>
        <v>191.49563012042069</v>
      </c>
      <c r="Q9" s="11">
        <f t="shared" si="2"/>
        <v>339.54603588971139</v>
      </c>
      <c r="R9" s="11">
        <f t="shared" ref="R9:R53" si="3">Q9+I9</f>
        <v>581.94619946864714</v>
      </c>
    </row>
    <row r="10" spans="1:18" ht="12" customHeight="1" x14ac:dyDescent="0.2">
      <c r="A10" s="10">
        <v>1972</v>
      </c>
      <c r="B10" s="11">
        <v>94.354705166016558</v>
      </c>
      <c r="C10" s="11">
        <v>24.16588976858079</v>
      </c>
      <c r="D10" s="11">
        <v>3.9595447269123758</v>
      </c>
      <c r="E10" s="11">
        <v>7.2377768468854446</v>
      </c>
      <c r="F10" s="11">
        <v>101.67819798559375</v>
      </c>
      <c r="G10" s="11">
        <v>0.65145488399699403</v>
      </c>
      <c r="H10" s="11">
        <v>137.69286421196938</v>
      </c>
      <c r="I10" s="11">
        <f t="shared" si="0"/>
        <v>232.04756937798595</v>
      </c>
      <c r="J10" s="11">
        <v>151.40757215657626</v>
      </c>
      <c r="K10" s="11">
        <v>104.55770335444137</v>
      </c>
      <c r="L10" s="11">
        <v>45.265303626557916</v>
      </c>
      <c r="M10" s="11">
        <v>13.314204653733277</v>
      </c>
      <c r="N10" s="11">
        <v>16.663966916949345</v>
      </c>
      <c r="O10" s="11">
        <v>6.5565395399818103</v>
      </c>
      <c r="P10" s="11">
        <f t="shared" si="1"/>
        <v>186.35771809166368</v>
      </c>
      <c r="Q10" s="11">
        <f t="shared" si="2"/>
        <v>337.76529024823992</v>
      </c>
      <c r="R10" s="11">
        <f t="shared" si="3"/>
        <v>569.81285962622587</v>
      </c>
    </row>
    <row r="11" spans="1:18" ht="12" customHeight="1" x14ac:dyDescent="0.2">
      <c r="A11" s="10">
        <v>1973</v>
      </c>
      <c r="B11" s="11">
        <v>96.666083653252485</v>
      </c>
      <c r="C11" s="11">
        <v>24.491035343677961</v>
      </c>
      <c r="D11" s="11">
        <v>4.0504782713334508</v>
      </c>
      <c r="E11" s="11">
        <v>10.208138801547225</v>
      </c>
      <c r="F11" s="11">
        <v>99.985272921542375</v>
      </c>
      <c r="G11" s="11">
        <v>0.60478233049742869</v>
      </c>
      <c r="H11" s="11">
        <v>139.33970766859846</v>
      </c>
      <c r="I11" s="11">
        <f t="shared" si="0"/>
        <v>236.00579132185095</v>
      </c>
      <c r="J11" s="11">
        <v>148.10857202909287</v>
      </c>
      <c r="K11" s="11">
        <v>98.307145734104949</v>
      </c>
      <c r="L11" s="11">
        <v>50.59767322671523</v>
      </c>
      <c r="M11" s="11">
        <v>14.247661968108954</v>
      </c>
      <c r="N11" s="11">
        <v>16.295438136181097</v>
      </c>
      <c r="O11" s="11">
        <v>7.985081715221634</v>
      </c>
      <c r="P11" s="11">
        <f t="shared" si="1"/>
        <v>187.43300078033189</v>
      </c>
      <c r="Q11" s="11">
        <f t="shared" si="2"/>
        <v>335.54157280942479</v>
      </c>
      <c r="R11" s="11">
        <f t="shared" si="3"/>
        <v>571.5473641312758</v>
      </c>
    </row>
    <row r="12" spans="1:18" ht="12" customHeight="1" x14ac:dyDescent="0.2">
      <c r="A12" s="10">
        <v>1974</v>
      </c>
      <c r="B12" s="11">
        <v>96.074400364112478</v>
      </c>
      <c r="C12" s="11">
        <v>24.026834610761888</v>
      </c>
      <c r="D12" s="11">
        <v>3.255521991639156</v>
      </c>
      <c r="E12" s="11">
        <v>9.7011375388004364</v>
      </c>
      <c r="F12" s="11">
        <v>101.81489301963181</v>
      </c>
      <c r="G12" s="11">
        <v>0.95852196945503731</v>
      </c>
      <c r="H12" s="11">
        <v>139.75690913028831</v>
      </c>
      <c r="I12" s="11">
        <f t="shared" si="0"/>
        <v>235.83130949440078</v>
      </c>
      <c r="J12" s="11">
        <v>146.17192640921181</v>
      </c>
      <c r="K12" s="11">
        <v>99.135941953430461</v>
      </c>
      <c r="L12" s="11">
        <v>51.048473496310564</v>
      </c>
      <c r="M12" s="11">
        <v>16.064122391912235</v>
      </c>
      <c r="N12" s="11">
        <v>15.72614961609322</v>
      </c>
      <c r="O12" s="11">
        <v>6.1716048524407512</v>
      </c>
      <c r="P12" s="11">
        <f t="shared" si="1"/>
        <v>188.14629231018722</v>
      </c>
      <c r="Q12" s="11">
        <f t="shared" si="2"/>
        <v>334.31821871939906</v>
      </c>
      <c r="R12" s="11">
        <f t="shared" si="3"/>
        <v>570.14952821379984</v>
      </c>
    </row>
    <row r="13" spans="1:18" ht="12" customHeight="1" x14ac:dyDescent="0.2">
      <c r="A13" s="10">
        <v>1975</v>
      </c>
      <c r="B13" s="11">
        <v>101.28542178697342</v>
      </c>
      <c r="C13" s="11">
        <v>23.522694316664328</v>
      </c>
      <c r="D13" s="11">
        <v>3.0425618017066944</v>
      </c>
      <c r="E13" s="11">
        <v>10.285928449060599</v>
      </c>
      <c r="F13" s="11">
        <v>113.91476303159826</v>
      </c>
      <c r="G13" s="11">
        <v>0.42432222434176547</v>
      </c>
      <c r="H13" s="11">
        <v>151.19026982337164</v>
      </c>
      <c r="I13" s="11">
        <f t="shared" si="0"/>
        <v>252.47569161034505</v>
      </c>
      <c r="J13" s="11">
        <v>149.09466633423585</v>
      </c>
      <c r="K13" s="11">
        <v>97.879600706383684</v>
      </c>
      <c r="L13" s="11">
        <v>52.63775369754552</v>
      </c>
      <c r="M13" s="11">
        <v>16.669829793539005</v>
      </c>
      <c r="N13" s="11">
        <v>15.48434295027619</v>
      </c>
      <c r="O13" s="11">
        <v>7.1774203011100912</v>
      </c>
      <c r="P13" s="11">
        <f t="shared" si="1"/>
        <v>189.84894744885449</v>
      </c>
      <c r="Q13" s="11">
        <f t="shared" si="2"/>
        <v>338.94361378309031</v>
      </c>
      <c r="R13" s="11">
        <f t="shared" si="3"/>
        <v>591.41930539343537</v>
      </c>
    </row>
    <row r="14" spans="1:18" ht="12" hidden="1" customHeight="1" x14ac:dyDescent="0.2">
      <c r="A14" s="9">
        <v>1976</v>
      </c>
      <c r="B14" s="23">
        <v>101.91796072685088</v>
      </c>
      <c r="C14" s="21">
        <v>23.363546031217084</v>
      </c>
      <c r="D14" s="21">
        <v>3.37646387047951</v>
      </c>
      <c r="E14" s="21">
        <v>13.546410717831693</v>
      </c>
      <c r="F14" s="21">
        <v>115.5363623200704</v>
      </c>
      <c r="G14" s="25">
        <v>0.33349455307584241</v>
      </c>
      <c r="H14" s="25">
        <v>156.15627749267452</v>
      </c>
      <c r="I14" s="8">
        <f t="shared" si="0"/>
        <v>258.0742382195254</v>
      </c>
      <c r="J14" s="21">
        <v>148.35709048104167</v>
      </c>
      <c r="K14" s="21">
        <v>103.55514716665402</v>
      </c>
      <c r="L14" s="21">
        <v>57.482913794390811</v>
      </c>
      <c r="M14" s="8">
        <v>17.100805237691198</v>
      </c>
      <c r="N14" s="8">
        <v>15.752058155800674</v>
      </c>
      <c r="O14" s="8">
        <v>6.8385027072964979</v>
      </c>
      <c r="P14" s="8">
        <f t="shared" si="1"/>
        <v>200.72942706183321</v>
      </c>
      <c r="Q14" s="8">
        <f t="shared" si="2"/>
        <v>349.08651754287484</v>
      </c>
      <c r="R14" s="8">
        <f t="shared" si="3"/>
        <v>607.16075576240019</v>
      </c>
    </row>
    <row r="15" spans="1:18" ht="12" hidden="1" customHeight="1" x14ac:dyDescent="0.2">
      <c r="A15" s="9">
        <v>1977</v>
      </c>
      <c r="B15" s="23">
        <v>99.564422351337896</v>
      </c>
      <c r="C15" s="21">
        <v>24.406852420862855</v>
      </c>
      <c r="D15" s="21">
        <v>3.3166959530328426</v>
      </c>
      <c r="E15" s="21">
        <v>9.9426444857660066</v>
      </c>
      <c r="F15" s="21">
        <v>131.1675311745484</v>
      </c>
      <c r="G15" s="25">
        <v>0.55160394015850056</v>
      </c>
      <c r="H15" s="25">
        <v>169.38532797436861</v>
      </c>
      <c r="I15" s="8">
        <f t="shared" si="0"/>
        <v>268.94975032570653</v>
      </c>
      <c r="J15" s="21">
        <v>148.84071953710608</v>
      </c>
      <c r="K15" s="21">
        <v>101.71288538652161</v>
      </c>
      <c r="L15" s="21">
        <v>59.009586953536839</v>
      </c>
      <c r="M15" s="8">
        <v>12.723354265139237</v>
      </c>
      <c r="N15" s="8">
        <v>16.23917653095047</v>
      </c>
      <c r="O15" s="8">
        <v>6.996298286916752</v>
      </c>
      <c r="P15" s="8">
        <f t="shared" si="1"/>
        <v>196.68130142306492</v>
      </c>
      <c r="Q15" s="8">
        <f t="shared" si="2"/>
        <v>345.52202096017101</v>
      </c>
      <c r="R15" s="8">
        <f t="shared" si="3"/>
        <v>614.47177128587759</v>
      </c>
    </row>
    <row r="16" spans="1:18" ht="12" hidden="1" customHeight="1" x14ac:dyDescent="0.2">
      <c r="A16" s="9">
        <v>1978</v>
      </c>
      <c r="B16" s="23">
        <v>103.63784286025046</v>
      </c>
      <c r="C16" s="21">
        <v>24.05047016366262</v>
      </c>
      <c r="D16" s="21">
        <v>3.7244684053283019</v>
      </c>
      <c r="E16" s="21">
        <v>8.6383590988042585</v>
      </c>
      <c r="F16" s="21">
        <v>119.37074519377002</v>
      </c>
      <c r="G16" s="25">
        <v>0.84162238065352168</v>
      </c>
      <c r="H16" s="25">
        <v>156.6256652422187</v>
      </c>
      <c r="I16" s="8">
        <f t="shared" si="0"/>
        <v>260.26350810246913</v>
      </c>
      <c r="J16" s="21">
        <v>143.89614333027248</v>
      </c>
      <c r="K16" s="21">
        <v>96.718469895962656</v>
      </c>
      <c r="L16" s="21">
        <v>58.918618308609489</v>
      </c>
      <c r="M16" s="8">
        <v>13.38904896268841</v>
      </c>
      <c r="N16" s="8">
        <v>16.516023631421703</v>
      </c>
      <c r="O16" s="8">
        <v>5.6776762259995079</v>
      </c>
      <c r="P16" s="8">
        <f t="shared" si="1"/>
        <v>191.21983702468174</v>
      </c>
      <c r="Q16" s="8">
        <f t="shared" si="2"/>
        <v>335.11598035495422</v>
      </c>
      <c r="R16" s="8">
        <f t="shared" si="3"/>
        <v>595.37948845742335</v>
      </c>
    </row>
    <row r="17" spans="1:18" ht="12" hidden="1" customHeight="1" x14ac:dyDescent="0.2">
      <c r="A17" s="9">
        <v>1979</v>
      </c>
      <c r="B17" s="23">
        <v>99.909460852849236</v>
      </c>
      <c r="C17" s="21">
        <v>25.03323372020191</v>
      </c>
      <c r="D17" s="21">
        <v>3.0640252382750885</v>
      </c>
      <c r="E17" s="21">
        <v>10.10947951166222</v>
      </c>
      <c r="F17" s="21">
        <v>112.53376591921881</v>
      </c>
      <c r="G17" s="25">
        <v>0.57981372702298262</v>
      </c>
      <c r="H17" s="25">
        <v>151.320318116381</v>
      </c>
      <c r="I17" s="8">
        <f t="shared" si="0"/>
        <v>251.22977896923024</v>
      </c>
      <c r="J17" s="21">
        <v>149.02058913013184</v>
      </c>
      <c r="K17" s="21">
        <v>100.60484623078608</v>
      </c>
      <c r="L17" s="21">
        <v>55.445051420204983</v>
      </c>
      <c r="M17" s="8">
        <v>13.115571775610405</v>
      </c>
      <c r="N17" s="8">
        <v>16.656941281020195</v>
      </c>
      <c r="O17" s="8">
        <v>6.1014923405687327</v>
      </c>
      <c r="P17" s="8">
        <f t="shared" si="1"/>
        <v>191.9239030481904</v>
      </c>
      <c r="Q17" s="8">
        <f t="shared" si="2"/>
        <v>340.94449217832221</v>
      </c>
      <c r="R17" s="8">
        <f t="shared" si="3"/>
        <v>592.17427114755242</v>
      </c>
    </row>
    <row r="18" spans="1:18" ht="12" hidden="1" customHeight="1" x14ac:dyDescent="0.2">
      <c r="A18" s="9">
        <v>1980</v>
      </c>
      <c r="B18" s="23">
        <v>106.37343733386251</v>
      </c>
      <c r="C18" s="21">
        <v>24.60194114008376</v>
      </c>
      <c r="D18" s="21">
        <v>3.3138204684577084</v>
      </c>
      <c r="E18" s="21">
        <v>11.311713354581258</v>
      </c>
      <c r="F18" s="21">
        <v>119.70094394200042</v>
      </c>
      <c r="G18" s="25">
        <v>0.72775125744642333</v>
      </c>
      <c r="H18" s="25">
        <v>159.65617016256957</v>
      </c>
      <c r="I18" s="8">
        <f t="shared" si="0"/>
        <v>266.02960749643205</v>
      </c>
      <c r="J18" s="21">
        <v>151.76092514043734</v>
      </c>
      <c r="K18" s="21">
        <v>102.48376118277679</v>
      </c>
      <c r="L18" s="21">
        <v>51.557939157142961</v>
      </c>
      <c r="M18" s="8">
        <v>10.541989404723219</v>
      </c>
      <c r="N18" s="8">
        <v>16.486977508057929</v>
      </c>
      <c r="O18" s="8">
        <v>5.8993290643450154</v>
      </c>
      <c r="P18" s="8">
        <f t="shared" si="1"/>
        <v>186.96999631704588</v>
      </c>
      <c r="Q18" s="8">
        <f t="shared" si="2"/>
        <v>338.73092145748319</v>
      </c>
      <c r="R18" s="8">
        <f t="shared" si="3"/>
        <v>604.76052895391524</v>
      </c>
    </row>
    <row r="19" spans="1:18" ht="12" hidden="1" customHeight="1" x14ac:dyDescent="0.2">
      <c r="A19" s="10">
        <v>1981</v>
      </c>
      <c r="B19" s="11">
        <v>103.37472386463399</v>
      </c>
      <c r="C19" s="11">
        <v>20.971848468564726</v>
      </c>
      <c r="D19" s="11">
        <v>3.0299523407808109</v>
      </c>
      <c r="E19" s="11">
        <v>9.6857841140091292</v>
      </c>
      <c r="F19" s="11">
        <v>124.64389754590709</v>
      </c>
      <c r="G19" s="11">
        <v>0.38089081275634779</v>
      </c>
      <c r="H19" s="11">
        <v>158.71237328201812</v>
      </c>
      <c r="I19" s="11">
        <f t="shared" si="0"/>
        <v>262.08709714665213</v>
      </c>
      <c r="J19" s="11">
        <v>145.46040981399381</v>
      </c>
      <c r="K19" s="11">
        <v>97.032413990341979</v>
      </c>
      <c r="L19" s="11">
        <v>58.245584448216633</v>
      </c>
      <c r="M19" s="11">
        <v>11.654548806171345</v>
      </c>
      <c r="N19" s="11">
        <v>16.58978318534044</v>
      </c>
      <c r="O19" s="11">
        <v>5.9375761639625653</v>
      </c>
      <c r="P19" s="11">
        <f t="shared" si="1"/>
        <v>189.45990659403296</v>
      </c>
      <c r="Q19" s="11">
        <f t="shared" si="2"/>
        <v>334.92031640802679</v>
      </c>
      <c r="R19" s="11">
        <f t="shared" si="3"/>
        <v>597.00741355467892</v>
      </c>
    </row>
    <row r="20" spans="1:18" ht="12" hidden="1" customHeight="1" x14ac:dyDescent="0.2">
      <c r="A20" s="10">
        <v>1982</v>
      </c>
      <c r="B20" s="11">
        <v>108.05048963682307</v>
      </c>
      <c r="C20" s="11">
        <v>22.061847839015233</v>
      </c>
      <c r="D20" s="11">
        <v>3.275652660774889</v>
      </c>
      <c r="E20" s="11">
        <v>12.082546374958163</v>
      </c>
      <c r="F20" s="11">
        <v>117.8428056625558</v>
      </c>
      <c r="G20" s="11">
        <v>0.50355386166112215</v>
      </c>
      <c r="H20" s="11">
        <v>155.76640639896522</v>
      </c>
      <c r="I20" s="11">
        <f t="shared" si="0"/>
        <v>263.81689603578832</v>
      </c>
      <c r="J20" s="11">
        <v>151.33600486520166</v>
      </c>
      <c r="K20" s="11">
        <v>95.13807254386397</v>
      </c>
      <c r="L20" s="11">
        <v>54.354508085707948</v>
      </c>
      <c r="M20" s="11">
        <v>12.385126484831257</v>
      </c>
      <c r="N20" s="11">
        <v>16.991681912932624</v>
      </c>
      <c r="O20" s="11">
        <v>7.6907610765598973</v>
      </c>
      <c r="P20" s="11">
        <f t="shared" si="1"/>
        <v>186.56015010389572</v>
      </c>
      <c r="Q20" s="11">
        <f t="shared" si="2"/>
        <v>337.89615496909738</v>
      </c>
      <c r="R20" s="11">
        <f t="shared" si="3"/>
        <v>601.71305100488576</v>
      </c>
    </row>
    <row r="21" spans="1:18" ht="12" hidden="1" customHeight="1" x14ac:dyDescent="0.2">
      <c r="A21" s="10">
        <v>1983</v>
      </c>
      <c r="B21" s="11">
        <v>110.67515062665326</v>
      </c>
      <c r="C21" s="11">
        <v>20.105464328149402</v>
      </c>
      <c r="D21" s="11">
        <v>3.2736511499869838</v>
      </c>
      <c r="E21" s="11">
        <v>11.789959822139542</v>
      </c>
      <c r="F21" s="11">
        <v>134.16350282192889</v>
      </c>
      <c r="G21" s="11">
        <v>0.40887700259726906</v>
      </c>
      <c r="H21" s="11">
        <v>169.74145512480209</v>
      </c>
      <c r="I21" s="11">
        <f t="shared" si="0"/>
        <v>280.41660575145534</v>
      </c>
      <c r="J21" s="11">
        <v>151.8395086995543</v>
      </c>
      <c r="K21" s="11">
        <v>96.512835216520443</v>
      </c>
      <c r="L21" s="11">
        <v>55.890865756406257</v>
      </c>
      <c r="M21" s="11">
        <v>11.635825348538457</v>
      </c>
      <c r="N21" s="11">
        <v>17.757971208713357</v>
      </c>
      <c r="O21" s="11">
        <v>6.6662739497312327</v>
      </c>
      <c r="P21" s="11">
        <f t="shared" si="1"/>
        <v>188.4637714799097</v>
      </c>
      <c r="Q21" s="11">
        <f t="shared" si="2"/>
        <v>340.30328017946397</v>
      </c>
      <c r="R21" s="11">
        <f t="shared" si="3"/>
        <v>620.7198859309193</v>
      </c>
    </row>
    <row r="22" spans="1:18" ht="12" hidden="1" customHeight="1" x14ac:dyDescent="0.2">
      <c r="A22" s="10">
        <v>1984</v>
      </c>
      <c r="B22" s="11">
        <v>112.67339918715567</v>
      </c>
      <c r="C22" s="11">
        <v>19.704835711096408</v>
      </c>
      <c r="D22" s="11">
        <v>3.4164099548123952</v>
      </c>
      <c r="E22" s="11">
        <v>12.80462591646585</v>
      </c>
      <c r="F22" s="11">
        <v>118.25211328717505</v>
      </c>
      <c r="G22" s="11">
        <v>0.43460713299488074</v>
      </c>
      <c r="H22" s="11">
        <v>154.6125920025446</v>
      </c>
      <c r="I22" s="11">
        <f t="shared" si="0"/>
        <v>267.28599118970027</v>
      </c>
      <c r="J22" s="11">
        <v>157.21740040934162</v>
      </c>
      <c r="K22" s="11">
        <v>102.63988724617957</v>
      </c>
      <c r="L22" s="11">
        <v>62.691987367220349</v>
      </c>
      <c r="M22" s="11">
        <v>11.774011651039991</v>
      </c>
      <c r="N22" s="11">
        <v>17.971026114035237</v>
      </c>
      <c r="O22" s="11">
        <v>5.8361998737553931</v>
      </c>
      <c r="P22" s="11">
        <f t="shared" si="1"/>
        <v>200.91311225223052</v>
      </c>
      <c r="Q22" s="11">
        <f t="shared" si="2"/>
        <v>358.13051266157214</v>
      </c>
      <c r="R22" s="11">
        <f t="shared" si="3"/>
        <v>625.41650385127241</v>
      </c>
    </row>
    <row r="23" spans="1:18" ht="12" hidden="1" customHeight="1" x14ac:dyDescent="0.2">
      <c r="A23" s="10">
        <v>1985</v>
      </c>
      <c r="B23" s="11">
        <v>110.86053585014326</v>
      </c>
      <c r="C23" s="11">
        <v>20.865182251182667</v>
      </c>
      <c r="D23" s="11">
        <v>3.4958018333850531</v>
      </c>
      <c r="E23" s="11">
        <v>12.886638945140259</v>
      </c>
      <c r="F23" s="11">
        <v>122.46273647497929</v>
      </c>
      <c r="G23" s="11">
        <v>0.31119982481850189</v>
      </c>
      <c r="H23" s="11">
        <v>160.02155932950578</v>
      </c>
      <c r="I23" s="11">
        <f t="shared" si="0"/>
        <v>270.88209517964901</v>
      </c>
      <c r="J23" s="11">
        <v>159.12968472036323</v>
      </c>
      <c r="K23" s="11">
        <v>99.256967819864343</v>
      </c>
      <c r="L23" s="11">
        <v>64.545886789882175</v>
      </c>
      <c r="M23" s="11">
        <v>12.781713465986764</v>
      </c>
      <c r="N23" s="11">
        <v>17.595083240378084</v>
      </c>
      <c r="O23" s="11">
        <v>7.3557402661741857</v>
      </c>
      <c r="P23" s="11">
        <f t="shared" si="1"/>
        <v>201.53539158228557</v>
      </c>
      <c r="Q23" s="11">
        <f t="shared" si="2"/>
        <v>360.6650763026488</v>
      </c>
      <c r="R23" s="11">
        <f t="shared" si="3"/>
        <v>631.54717148229781</v>
      </c>
    </row>
    <row r="24" spans="1:18" ht="12" hidden="1" customHeight="1" x14ac:dyDescent="0.2">
      <c r="A24" s="9">
        <v>1986</v>
      </c>
      <c r="B24" s="23">
        <v>118.82185448070267</v>
      </c>
      <c r="C24" s="21">
        <v>21.122299200281713</v>
      </c>
      <c r="D24" s="21">
        <v>4.0498188721426462</v>
      </c>
      <c r="E24" s="21">
        <v>11.569372602538451</v>
      </c>
      <c r="F24" s="21">
        <v>123.36511152199465</v>
      </c>
      <c r="G24" s="25">
        <v>0.37932214423421995</v>
      </c>
      <c r="H24" s="25">
        <v>160.48592434119166</v>
      </c>
      <c r="I24" s="8">
        <f t="shared" si="0"/>
        <v>279.30777882189432</v>
      </c>
      <c r="J24" s="21">
        <v>159.15474659099766</v>
      </c>
      <c r="K24" s="21">
        <v>99.613506078771465</v>
      </c>
      <c r="L24" s="21">
        <v>64.534667944219891</v>
      </c>
      <c r="M24" s="8">
        <v>12.824794622586234</v>
      </c>
      <c r="N24" s="8">
        <v>18.14282026669326</v>
      </c>
      <c r="O24" s="8">
        <v>7.0610716105845155</v>
      </c>
      <c r="P24" s="8">
        <f t="shared" si="1"/>
        <v>202.17686052285538</v>
      </c>
      <c r="Q24" s="8">
        <f t="shared" si="2"/>
        <v>361.33160711385301</v>
      </c>
      <c r="R24" s="8">
        <f t="shared" si="3"/>
        <v>640.63938593574733</v>
      </c>
    </row>
    <row r="25" spans="1:18" ht="12" hidden="1" customHeight="1" x14ac:dyDescent="0.2">
      <c r="A25" s="9">
        <v>1987</v>
      </c>
      <c r="B25" s="23">
        <v>121.66810109027864</v>
      </c>
      <c r="C25" s="21">
        <v>20.971605512664361</v>
      </c>
      <c r="D25" s="21">
        <v>4.150077639577602</v>
      </c>
      <c r="E25" s="21">
        <v>12.150301279611432</v>
      </c>
      <c r="F25" s="21">
        <v>117.66815658782585</v>
      </c>
      <c r="G25" s="25">
        <v>0.30481752307845023</v>
      </c>
      <c r="H25" s="25">
        <v>155.24495854275767</v>
      </c>
      <c r="I25" s="8">
        <f t="shared" si="0"/>
        <v>276.91305963303631</v>
      </c>
      <c r="J25" s="21">
        <v>168.66184125128402</v>
      </c>
      <c r="K25" s="21">
        <v>99.009901151884179</v>
      </c>
      <c r="L25" s="21">
        <v>66.97101007221282</v>
      </c>
      <c r="M25" s="8">
        <v>12.275170513582971</v>
      </c>
      <c r="N25" s="8">
        <v>17.585070097691968</v>
      </c>
      <c r="O25" s="8">
        <v>5.9627901798039495</v>
      </c>
      <c r="P25" s="8">
        <f t="shared" si="1"/>
        <v>201.80394201517589</v>
      </c>
      <c r="Q25" s="8">
        <f t="shared" si="2"/>
        <v>370.46578326645988</v>
      </c>
      <c r="R25" s="8">
        <f t="shared" si="3"/>
        <v>647.37884289949625</v>
      </c>
    </row>
    <row r="26" spans="1:18" ht="12" hidden="1" customHeight="1" x14ac:dyDescent="0.2">
      <c r="A26" s="9">
        <v>1988</v>
      </c>
      <c r="B26" s="23">
        <v>121.45607925475898</v>
      </c>
      <c r="C26" s="21">
        <v>20.766053510628748</v>
      </c>
      <c r="D26" s="21">
        <v>4.1055311271278798</v>
      </c>
      <c r="E26" s="21">
        <v>15.044159145914463</v>
      </c>
      <c r="F26" s="21">
        <v>105.6546954282356</v>
      </c>
      <c r="G26" s="25">
        <v>0.27338194367594199</v>
      </c>
      <c r="H26" s="25">
        <v>145.84382115558265</v>
      </c>
      <c r="I26" s="8">
        <f t="shared" si="0"/>
        <v>267.29990041034159</v>
      </c>
      <c r="J26" s="21">
        <v>174.73128720370175</v>
      </c>
      <c r="K26" s="21">
        <v>94.629819586318689</v>
      </c>
      <c r="L26" s="21">
        <v>64.275326960552775</v>
      </c>
      <c r="M26" s="8">
        <v>12.093629839401519</v>
      </c>
      <c r="N26" s="8">
        <v>17.096271095130625</v>
      </c>
      <c r="O26" s="8">
        <v>7.5480464872015194</v>
      </c>
      <c r="P26" s="8">
        <f t="shared" si="1"/>
        <v>195.64309396860514</v>
      </c>
      <c r="Q26" s="8">
        <f t="shared" si="2"/>
        <v>370.37438117230693</v>
      </c>
      <c r="R26" s="8">
        <f t="shared" si="3"/>
        <v>637.67428158264852</v>
      </c>
    </row>
    <row r="27" spans="1:18" ht="12" hidden="1" customHeight="1" x14ac:dyDescent="0.2">
      <c r="A27" s="9">
        <v>1989</v>
      </c>
      <c r="B27" s="23">
        <v>123.14065538859163</v>
      </c>
      <c r="C27" s="21">
        <v>21.521092449949329</v>
      </c>
      <c r="D27" s="21">
        <v>4.607815933643173</v>
      </c>
      <c r="E27" s="21">
        <v>13.343434836941976</v>
      </c>
      <c r="F27" s="21">
        <v>111.47607679911414</v>
      </c>
      <c r="G27" s="25">
        <v>0.23027812073559037</v>
      </c>
      <c r="H27" s="25">
        <v>151.1786981403842</v>
      </c>
      <c r="I27" s="8">
        <f t="shared" si="0"/>
        <v>274.31935352897585</v>
      </c>
      <c r="J27" s="21">
        <v>181.03478719244339</v>
      </c>
      <c r="K27" s="21">
        <v>101.69364637619296</v>
      </c>
      <c r="L27" s="21">
        <v>67.431650392586775</v>
      </c>
      <c r="M27" s="8">
        <v>12.402420239223419</v>
      </c>
      <c r="N27" s="8">
        <v>17.371781115055267</v>
      </c>
      <c r="O27" s="8">
        <v>6.0371771403750962</v>
      </c>
      <c r="P27" s="8">
        <f t="shared" si="1"/>
        <v>204.9366752634335</v>
      </c>
      <c r="Q27" s="8">
        <f t="shared" si="2"/>
        <v>385.97146245587692</v>
      </c>
      <c r="R27" s="8">
        <f t="shared" si="3"/>
        <v>660.29081598485277</v>
      </c>
    </row>
    <row r="28" spans="1:18" ht="12" hidden="1" customHeight="1" x14ac:dyDescent="0.2">
      <c r="A28" s="9">
        <v>1990</v>
      </c>
      <c r="B28" s="23">
        <v>117.33135041797455</v>
      </c>
      <c r="C28" s="21">
        <v>21.050073760886825</v>
      </c>
      <c r="D28" s="21">
        <v>4.3077192016249501</v>
      </c>
      <c r="E28" s="21">
        <v>12.20489263231832</v>
      </c>
      <c r="F28" s="21">
        <v>115.7710817357657</v>
      </c>
      <c r="G28" s="25">
        <v>0.29759630658854097</v>
      </c>
      <c r="H28" s="25">
        <v>153.63136363718434</v>
      </c>
      <c r="I28" s="8">
        <f t="shared" si="0"/>
        <v>270.96271405515887</v>
      </c>
      <c r="J28" s="21">
        <v>176.42248803785185</v>
      </c>
      <c r="K28" s="21">
        <v>110.3023506597463</v>
      </c>
      <c r="L28" s="21">
        <v>66.653553485919446</v>
      </c>
      <c r="M28" s="8">
        <v>14.873206221754915</v>
      </c>
      <c r="N28" s="8">
        <v>16.319753905937667</v>
      </c>
      <c r="O28" s="8">
        <v>7.196206006106717</v>
      </c>
      <c r="P28" s="8">
        <f t="shared" si="1"/>
        <v>215.34507027946501</v>
      </c>
      <c r="Q28" s="8">
        <f t="shared" si="2"/>
        <v>391.76755831731685</v>
      </c>
      <c r="R28" s="8">
        <f t="shared" si="3"/>
        <v>662.73027237247572</v>
      </c>
    </row>
    <row r="29" spans="1:18" ht="12" hidden="1" customHeight="1" x14ac:dyDescent="0.2">
      <c r="A29" s="10">
        <v>1991</v>
      </c>
      <c r="B29" s="11">
        <v>113.0325911288201</v>
      </c>
      <c r="C29" s="11">
        <v>19.789418462579317</v>
      </c>
      <c r="D29" s="11">
        <v>4.2717314953745369</v>
      </c>
      <c r="E29" s="11">
        <v>12.390130710787924</v>
      </c>
      <c r="F29" s="11">
        <v>118.9410343615539</v>
      </c>
      <c r="G29" s="11">
        <v>0.39501526466022729</v>
      </c>
      <c r="H29" s="11">
        <v>155.78733029495592</v>
      </c>
      <c r="I29" s="11">
        <f t="shared" si="0"/>
        <v>268.81992142377601</v>
      </c>
      <c r="J29" s="11">
        <v>176.21761497202866</v>
      </c>
      <c r="K29" s="11">
        <v>112.38750886650513</v>
      </c>
      <c r="L29" s="11">
        <v>72.455317683920256</v>
      </c>
      <c r="M29" s="11">
        <v>15.40066745411116</v>
      </c>
      <c r="N29" s="11">
        <v>17.151699163290505</v>
      </c>
      <c r="O29" s="11">
        <v>7.9070226537428017</v>
      </c>
      <c r="P29" s="11">
        <f t="shared" si="1"/>
        <v>225.30221582156989</v>
      </c>
      <c r="Q29" s="11">
        <f t="shared" si="2"/>
        <v>401.51983079359854</v>
      </c>
      <c r="R29" s="11">
        <f t="shared" si="3"/>
        <v>670.33975221737455</v>
      </c>
    </row>
    <row r="30" spans="1:18" ht="12" hidden="1" customHeight="1" x14ac:dyDescent="0.2">
      <c r="A30" s="10">
        <v>1992</v>
      </c>
      <c r="B30" s="11">
        <v>124.29118925026992</v>
      </c>
      <c r="C30" s="11">
        <v>22.810765515783459</v>
      </c>
      <c r="D30" s="11">
        <v>4.2624591478804534</v>
      </c>
      <c r="E30" s="11">
        <v>10.894220688363488</v>
      </c>
      <c r="F30" s="11">
        <v>106.94429941816291</v>
      </c>
      <c r="G30" s="11">
        <v>0.60890076563197948</v>
      </c>
      <c r="H30" s="11">
        <v>145.5206455358223</v>
      </c>
      <c r="I30" s="11">
        <f t="shared" si="0"/>
        <v>269.81183478609222</v>
      </c>
      <c r="J30" s="11">
        <v>179.76366224887448</v>
      </c>
      <c r="K30" s="11">
        <v>110.06033526667797</v>
      </c>
      <c r="L30" s="11">
        <v>70.454787221951477</v>
      </c>
      <c r="M30" s="11">
        <v>14.264860899106248</v>
      </c>
      <c r="N30" s="11">
        <v>16.971670288912939</v>
      </c>
      <c r="O30" s="11">
        <v>8.4165041630701793</v>
      </c>
      <c r="P30" s="11">
        <f t="shared" si="1"/>
        <v>220.16815783971884</v>
      </c>
      <c r="Q30" s="11">
        <f t="shared" si="2"/>
        <v>399.93182008859333</v>
      </c>
      <c r="R30" s="11">
        <f t="shared" si="3"/>
        <v>669.74365487468549</v>
      </c>
    </row>
    <row r="31" spans="1:18" ht="12" hidden="1" customHeight="1" x14ac:dyDescent="0.2">
      <c r="A31" s="10">
        <v>1993</v>
      </c>
      <c r="B31" s="11">
        <v>123.30346374730095</v>
      </c>
      <c r="C31" s="11">
        <v>20.620034690239038</v>
      </c>
      <c r="D31" s="11">
        <v>4.3240855078327796</v>
      </c>
      <c r="E31" s="11">
        <v>12.679961789048082</v>
      </c>
      <c r="F31" s="11">
        <v>122.06841225935335</v>
      </c>
      <c r="G31" s="11">
        <v>0.32859257999296426</v>
      </c>
      <c r="H31" s="11">
        <v>160.02108682646622</v>
      </c>
      <c r="I31" s="11">
        <f t="shared" si="0"/>
        <v>283.32455057376717</v>
      </c>
      <c r="J31" s="11">
        <v>187.70656347259637</v>
      </c>
      <c r="K31" s="11">
        <v>109.8696552934353</v>
      </c>
      <c r="L31" s="11">
        <v>75.416653994797414</v>
      </c>
      <c r="M31" s="11">
        <v>15.659395834758222</v>
      </c>
      <c r="N31" s="11">
        <v>17.475981796315157</v>
      </c>
      <c r="O31" s="11">
        <v>7.7370764092745263</v>
      </c>
      <c r="P31" s="11">
        <f t="shared" si="1"/>
        <v>226.15876332858059</v>
      </c>
      <c r="Q31" s="11">
        <f t="shared" si="2"/>
        <v>413.86532680117693</v>
      </c>
      <c r="R31" s="11">
        <f t="shared" si="3"/>
        <v>697.1898773749441</v>
      </c>
    </row>
    <row r="32" spans="1:18" ht="12" hidden="1" customHeight="1" x14ac:dyDescent="0.2">
      <c r="A32" s="10">
        <v>1994</v>
      </c>
      <c r="B32" s="11">
        <v>125.3193873197967</v>
      </c>
      <c r="C32" s="11">
        <v>20.759032448282362</v>
      </c>
      <c r="D32" s="11">
        <v>4.4923931408606546</v>
      </c>
      <c r="E32" s="11">
        <v>12.848246428432377</v>
      </c>
      <c r="F32" s="11">
        <v>124.02849321688993</v>
      </c>
      <c r="G32" s="11">
        <v>0.50893596875369873</v>
      </c>
      <c r="H32" s="11">
        <v>162.63710120321903</v>
      </c>
      <c r="I32" s="11">
        <f t="shared" si="0"/>
        <v>287.95648852301576</v>
      </c>
      <c r="J32" s="11">
        <v>193.21582843529441</v>
      </c>
      <c r="K32" s="11">
        <v>109.74048293737337</v>
      </c>
      <c r="L32" s="11">
        <v>77.534841048877155</v>
      </c>
      <c r="M32" s="11">
        <v>14.168610959189328</v>
      </c>
      <c r="N32" s="11">
        <v>16.195613430206954</v>
      </c>
      <c r="O32" s="11">
        <v>8.1497212583254992</v>
      </c>
      <c r="P32" s="11">
        <f t="shared" si="1"/>
        <v>225.78926963397231</v>
      </c>
      <c r="Q32" s="11">
        <f t="shared" si="2"/>
        <v>419.00509806926675</v>
      </c>
      <c r="R32" s="11">
        <f t="shared" si="3"/>
        <v>706.96158659228252</v>
      </c>
    </row>
    <row r="33" spans="1:24" ht="12" hidden="1" customHeight="1" x14ac:dyDescent="0.2">
      <c r="A33" s="10">
        <v>1995</v>
      </c>
      <c r="B33" s="11">
        <v>123.40985819034893</v>
      </c>
      <c r="C33" s="11">
        <v>17.337553256564959</v>
      </c>
      <c r="D33" s="11">
        <v>4.7431221753621262</v>
      </c>
      <c r="E33" s="11">
        <v>12.804488326522389</v>
      </c>
      <c r="F33" s="11">
        <v>116.39379286364527</v>
      </c>
      <c r="G33" s="11">
        <v>0.29466805511537708</v>
      </c>
      <c r="H33" s="11">
        <v>151.57362467721015</v>
      </c>
      <c r="I33" s="11">
        <f t="shared" si="0"/>
        <v>274.98348286755908</v>
      </c>
      <c r="J33" s="11">
        <v>188.04798751581697</v>
      </c>
      <c r="K33" s="11">
        <v>108.21290645718965</v>
      </c>
      <c r="L33" s="11">
        <v>78.840200832947545</v>
      </c>
      <c r="M33" s="11">
        <v>14.530626845290122</v>
      </c>
      <c r="N33" s="11">
        <v>16.115675461533556</v>
      </c>
      <c r="O33" s="11">
        <v>8.4566777853797426</v>
      </c>
      <c r="P33" s="11">
        <f t="shared" si="1"/>
        <v>226.15608738234062</v>
      </c>
      <c r="Q33" s="11">
        <f t="shared" si="2"/>
        <v>414.20407489815761</v>
      </c>
      <c r="R33" s="11">
        <f t="shared" si="3"/>
        <v>689.18755776571675</v>
      </c>
    </row>
    <row r="34" spans="1:24" ht="12" hidden="1" customHeight="1" x14ac:dyDescent="0.2">
      <c r="A34" s="9">
        <v>1996</v>
      </c>
      <c r="B34" s="23">
        <v>126.65335159420283</v>
      </c>
      <c r="C34" s="21">
        <v>18.585537578023409</v>
      </c>
      <c r="D34" s="21">
        <v>4.3543138013482423</v>
      </c>
      <c r="E34" s="21">
        <v>11.25469667853268</v>
      </c>
      <c r="F34" s="21">
        <v>125.43050194332842</v>
      </c>
      <c r="G34" s="25">
        <v>0.2286025411055711</v>
      </c>
      <c r="H34" s="25">
        <v>159.85365254233832</v>
      </c>
      <c r="I34" s="8">
        <f t="shared" si="0"/>
        <v>286.50700413654113</v>
      </c>
      <c r="J34" s="21">
        <v>193.10512130563717</v>
      </c>
      <c r="K34" s="21">
        <v>106.8271474493226</v>
      </c>
      <c r="L34" s="21">
        <v>83.43885404484854</v>
      </c>
      <c r="M34" s="8">
        <v>17.523814251614031</v>
      </c>
      <c r="N34" s="8">
        <v>16.166860800913721</v>
      </c>
      <c r="O34" s="8">
        <v>8.0843488156154102</v>
      </c>
      <c r="P34" s="8">
        <f t="shared" si="1"/>
        <v>232.04102536231429</v>
      </c>
      <c r="Q34" s="8">
        <f t="shared" si="2"/>
        <v>425.14614666795148</v>
      </c>
      <c r="R34" s="8">
        <f t="shared" si="3"/>
        <v>711.65315080449261</v>
      </c>
    </row>
    <row r="35" spans="1:24" ht="12" hidden="1" customHeight="1" x14ac:dyDescent="0.2">
      <c r="A35" s="9">
        <v>1997</v>
      </c>
      <c r="B35" s="23">
        <v>130.23291790824999</v>
      </c>
      <c r="C35" s="21">
        <v>20.101869005816631</v>
      </c>
      <c r="D35" s="21">
        <v>4.3805612928755426</v>
      </c>
      <c r="E35" s="21">
        <v>10.712872990166279</v>
      </c>
      <c r="F35" s="21">
        <v>120.58274860681514</v>
      </c>
      <c r="G35" s="25">
        <v>0.66295695754716977</v>
      </c>
      <c r="H35" s="25">
        <v>156.44100885322075</v>
      </c>
      <c r="I35" s="8">
        <f t="shared" si="0"/>
        <v>286.67392676147074</v>
      </c>
      <c r="J35" s="21">
        <v>199.00542137172062</v>
      </c>
      <c r="K35" s="21">
        <v>105.45586387917474</v>
      </c>
      <c r="L35" s="21">
        <v>80.138275144263403</v>
      </c>
      <c r="M35" s="8">
        <v>16.389701222646863</v>
      </c>
      <c r="N35" s="8">
        <v>15.220044497860117</v>
      </c>
      <c r="O35" s="8">
        <v>8.2954636361889325</v>
      </c>
      <c r="P35" s="8">
        <f t="shared" si="1"/>
        <v>225.49934838013408</v>
      </c>
      <c r="Q35" s="8">
        <f t="shared" si="2"/>
        <v>424.50476975185472</v>
      </c>
      <c r="R35" s="8">
        <f t="shared" si="3"/>
        <v>711.17869651332546</v>
      </c>
    </row>
    <row r="36" spans="1:24" ht="12" hidden="1" customHeight="1" x14ac:dyDescent="0.2">
      <c r="A36" s="9">
        <v>1998</v>
      </c>
      <c r="B36" s="23">
        <v>129.42234468125108</v>
      </c>
      <c r="C36" s="21">
        <v>17.06748329460121</v>
      </c>
      <c r="D36" s="21">
        <v>4.4814082330082492</v>
      </c>
      <c r="E36" s="21">
        <v>12.222503627318781</v>
      </c>
      <c r="F36" s="21">
        <v>136.4318435628536</v>
      </c>
      <c r="G36" s="25">
        <v>0.34628913504183872</v>
      </c>
      <c r="H36" s="25">
        <v>170.5495278528237</v>
      </c>
      <c r="I36" s="8">
        <f t="shared" si="0"/>
        <v>299.97187253407481</v>
      </c>
      <c r="J36" s="21">
        <v>195.58312470219209</v>
      </c>
      <c r="K36" s="21">
        <v>105.33050966838233</v>
      </c>
      <c r="L36" s="21">
        <v>80.428820145585533</v>
      </c>
      <c r="M36" s="8">
        <v>17.613752637415566</v>
      </c>
      <c r="N36" s="8">
        <v>14.295440899625154</v>
      </c>
      <c r="O36" s="8">
        <v>8.0610554756337471</v>
      </c>
      <c r="P36" s="8">
        <f t="shared" si="1"/>
        <v>225.72957882664232</v>
      </c>
      <c r="Q36" s="8">
        <f t="shared" si="2"/>
        <v>421.31270352883439</v>
      </c>
      <c r="R36" s="8">
        <f t="shared" si="3"/>
        <v>721.2845760629092</v>
      </c>
    </row>
    <row r="37" spans="1:24" ht="12" hidden="1" customHeight="1" x14ac:dyDescent="0.2">
      <c r="A37" s="9">
        <v>1999</v>
      </c>
      <c r="B37" s="23">
        <v>130.50695675598496</v>
      </c>
      <c r="C37" s="21">
        <v>19.329251666480832</v>
      </c>
      <c r="D37" s="21">
        <v>4.1673322619279034</v>
      </c>
      <c r="E37" s="21">
        <v>10.270310166748592</v>
      </c>
      <c r="F37" s="21">
        <v>120.19065541513305</v>
      </c>
      <c r="G37" s="25">
        <v>0.45286007415673707</v>
      </c>
      <c r="H37" s="25">
        <v>154.41040958444711</v>
      </c>
      <c r="I37" s="8">
        <f t="shared" si="0"/>
        <v>284.91736634043207</v>
      </c>
      <c r="J37" s="21">
        <v>201.37899488837922</v>
      </c>
      <c r="K37" s="21">
        <v>102.90297738667979</v>
      </c>
      <c r="L37" s="21">
        <v>81.390015584331778</v>
      </c>
      <c r="M37" s="8">
        <v>14.612173261605111</v>
      </c>
      <c r="N37" s="8">
        <v>15.466444025134717</v>
      </c>
      <c r="O37" s="8">
        <v>8.3964614603503254</v>
      </c>
      <c r="P37" s="8">
        <f t="shared" si="1"/>
        <v>222.76807171810174</v>
      </c>
      <c r="Q37" s="8">
        <f t="shared" si="2"/>
        <v>424.14706660648096</v>
      </c>
      <c r="R37" s="8">
        <f t="shared" si="3"/>
        <v>709.06443294691303</v>
      </c>
    </row>
    <row r="38" spans="1:24" ht="12" hidden="1" customHeight="1" x14ac:dyDescent="0.2">
      <c r="A38" s="9">
        <v>2000</v>
      </c>
      <c r="B38" s="23">
        <v>128.70736042056296</v>
      </c>
      <c r="C38" s="21">
        <v>17.60118519005221</v>
      </c>
      <c r="D38" s="21">
        <v>4.4723612158234811</v>
      </c>
      <c r="E38" s="21">
        <v>10.545825746338537</v>
      </c>
      <c r="F38" s="21">
        <v>126.49851792037629</v>
      </c>
      <c r="G38" s="25">
        <v>0.3302773190592791</v>
      </c>
      <c r="H38" s="25">
        <v>159.4481673916498</v>
      </c>
      <c r="I38" s="8">
        <f t="shared" si="0"/>
        <v>288.15552781221277</v>
      </c>
      <c r="J38" s="21">
        <v>200.66095285830232</v>
      </c>
      <c r="K38" s="21">
        <v>103.18621406185039</v>
      </c>
      <c r="L38" s="21">
        <v>79.659722062539558</v>
      </c>
      <c r="M38" s="8">
        <v>17.568196327531567</v>
      </c>
      <c r="N38" s="8">
        <v>15.618439377445689</v>
      </c>
      <c r="O38" s="8">
        <v>8.4891348383274252</v>
      </c>
      <c r="P38" s="8">
        <f t="shared" si="1"/>
        <v>224.52170666769462</v>
      </c>
      <c r="Q38" s="8">
        <f t="shared" si="2"/>
        <v>425.18265952599694</v>
      </c>
      <c r="R38" s="8">
        <f t="shared" si="3"/>
        <v>713.33818733820976</v>
      </c>
      <c r="T38" s="2"/>
      <c r="V38" s="2"/>
      <c r="X38" s="2"/>
    </row>
    <row r="39" spans="1:24" ht="12" hidden="1" customHeight="1" x14ac:dyDescent="0.2">
      <c r="A39" s="10">
        <v>2001</v>
      </c>
      <c r="B39" s="11">
        <v>125.92217061474706</v>
      </c>
      <c r="C39" s="11">
        <v>17.768163017975809</v>
      </c>
      <c r="D39" s="11">
        <v>4.9061876610070909</v>
      </c>
      <c r="E39" s="11">
        <v>9.9101038081609918</v>
      </c>
      <c r="F39" s="11">
        <v>122.40959135515192</v>
      </c>
      <c r="G39" s="11">
        <v>0.24830903134604604</v>
      </c>
      <c r="H39" s="11">
        <v>155.24235487364183</v>
      </c>
      <c r="I39" s="11">
        <f t="shared" si="0"/>
        <v>281.1645254883889</v>
      </c>
      <c r="J39" s="11">
        <v>197.99887138930214</v>
      </c>
      <c r="K39" s="11">
        <v>96.542418586810143</v>
      </c>
      <c r="L39" s="11">
        <v>79.636951938424531</v>
      </c>
      <c r="M39" s="11">
        <v>16.343625660883859</v>
      </c>
      <c r="N39" s="11">
        <v>17.385541896241282</v>
      </c>
      <c r="O39" s="11">
        <v>7.7562300055891553</v>
      </c>
      <c r="P39" s="11">
        <f t="shared" si="1"/>
        <v>217.66476808794894</v>
      </c>
      <c r="Q39" s="11">
        <f t="shared" si="2"/>
        <v>415.66363947725108</v>
      </c>
      <c r="R39" s="11">
        <f t="shared" si="3"/>
        <v>696.82816496563998</v>
      </c>
      <c r="T39" s="2"/>
      <c r="V39" s="2"/>
      <c r="X39" s="2"/>
    </row>
    <row r="40" spans="1:24" ht="12" hidden="1" customHeight="1" x14ac:dyDescent="0.2">
      <c r="A40" s="10">
        <v>2002</v>
      </c>
      <c r="B40" s="11">
        <v>127.09723942519648</v>
      </c>
      <c r="C40" s="11">
        <v>16.871873888613166</v>
      </c>
      <c r="D40" s="11">
        <v>4.0665626455310395</v>
      </c>
      <c r="E40" s="11">
        <v>10.498303669994435</v>
      </c>
      <c r="F40" s="11">
        <v>117.20575427466824</v>
      </c>
      <c r="G40" s="11">
        <v>0.17608853047879763</v>
      </c>
      <c r="H40" s="11">
        <v>148.81858300928567</v>
      </c>
      <c r="I40" s="11">
        <f t="shared" si="0"/>
        <v>275.91582243448215</v>
      </c>
      <c r="J40" s="11">
        <v>197.30977274841706</v>
      </c>
      <c r="K40" s="11">
        <v>100.38667082382742</v>
      </c>
      <c r="L40" s="11">
        <v>76.808274899147918</v>
      </c>
      <c r="M40" s="11">
        <v>16.698235785734067</v>
      </c>
      <c r="N40" s="11">
        <v>16.278907456521605</v>
      </c>
      <c r="O40" s="11">
        <v>7.5517343917595845</v>
      </c>
      <c r="P40" s="11">
        <f t="shared" si="1"/>
        <v>217.72382335699058</v>
      </c>
      <c r="Q40" s="11">
        <f t="shared" si="2"/>
        <v>415.03359610540764</v>
      </c>
      <c r="R40" s="11">
        <f t="shared" si="3"/>
        <v>690.94941853988985</v>
      </c>
      <c r="T40" s="2"/>
      <c r="V40" s="2"/>
      <c r="X40" s="2"/>
    </row>
    <row r="41" spans="1:24" ht="12" hidden="1" customHeight="1" x14ac:dyDescent="0.2">
      <c r="A41" s="10">
        <v>2003</v>
      </c>
      <c r="B41" s="11">
        <v>128.176752737843</v>
      </c>
      <c r="C41" s="11">
        <v>17.379668956822815</v>
      </c>
      <c r="D41" s="11">
        <v>5.0551796064572274</v>
      </c>
      <c r="E41" s="11">
        <v>9.9441082902879963</v>
      </c>
      <c r="F41" s="11">
        <v>119.26031665779061</v>
      </c>
      <c r="G41" s="11">
        <v>0.36301767801797152</v>
      </c>
      <c r="H41" s="11">
        <v>152.00229118937662</v>
      </c>
      <c r="I41" s="11">
        <f t="shared" si="0"/>
        <v>280.1790439272196</v>
      </c>
      <c r="J41" s="11">
        <v>200.6478886193218</v>
      </c>
      <c r="K41" s="11">
        <v>100.8345748232295</v>
      </c>
      <c r="L41" s="11">
        <v>78.621269068877325</v>
      </c>
      <c r="M41" s="11">
        <v>18.453151112864681</v>
      </c>
      <c r="N41" s="11">
        <v>17.177356931822555</v>
      </c>
      <c r="O41" s="11">
        <v>7.3385931063734953</v>
      </c>
      <c r="P41" s="11">
        <f t="shared" si="1"/>
        <v>222.42494504316755</v>
      </c>
      <c r="Q41" s="11">
        <f t="shared" si="2"/>
        <v>423.07283366248936</v>
      </c>
      <c r="R41" s="11">
        <f t="shared" si="3"/>
        <v>703.25187758970901</v>
      </c>
      <c r="T41" s="2"/>
      <c r="V41" s="2"/>
      <c r="X41" s="2"/>
    </row>
    <row r="42" spans="1:24" ht="12" customHeight="1" x14ac:dyDescent="0.2">
      <c r="A42" s="10">
        <v>2004</v>
      </c>
      <c r="B42" s="11">
        <v>127.83781566796388</v>
      </c>
      <c r="C42" s="11">
        <v>17.027657082657974</v>
      </c>
      <c r="D42" s="11">
        <v>4.3388159474663741</v>
      </c>
      <c r="E42" s="11">
        <v>9.3544083292653042</v>
      </c>
      <c r="F42" s="11">
        <v>120.34388037736522</v>
      </c>
      <c r="G42" s="11">
        <v>0.45175791840081531</v>
      </c>
      <c r="H42" s="11">
        <v>151.51651965515569</v>
      </c>
      <c r="I42" s="11">
        <f t="shared" si="0"/>
        <v>279.35433532311959</v>
      </c>
      <c r="J42" s="11">
        <v>204.40235114611752</v>
      </c>
      <c r="K42" s="11">
        <v>102.49703087435203</v>
      </c>
      <c r="L42" s="11">
        <v>78.844625482625943</v>
      </c>
      <c r="M42" s="11">
        <v>16.159709960245948</v>
      </c>
      <c r="N42" s="11">
        <v>16.439234851213108</v>
      </c>
      <c r="O42" s="11">
        <v>6.5805029279426321</v>
      </c>
      <c r="P42" s="11">
        <f t="shared" si="1"/>
        <v>220.52110409637967</v>
      </c>
      <c r="Q42" s="11">
        <f t="shared" si="2"/>
        <v>424.9234552424972</v>
      </c>
      <c r="R42" s="11">
        <f t="shared" si="3"/>
        <v>704.27779056561678</v>
      </c>
      <c r="T42" s="2"/>
      <c r="V42" s="2"/>
      <c r="X42" s="2"/>
    </row>
    <row r="43" spans="1:24" ht="12" customHeight="1" x14ac:dyDescent="0.2">
      <c r="A43" s="10">
        <v>2005</v>
      </c>
      <c r="B43" s="11">
        <v>125.2728461940542</v>
      </c>
      <c r="C43" s="11">
        <v>16.705491355097351</v>
      </c>
      <c r="D43" s="11">
        <v>5.1862828019927703</v>
      </c>
      <c r="E43" s="11">
        <v>10.139680870803982</v>
      </c>
      <c r="F43" s="11">
        <v>112.94328500507989</v>
      </c>
      <c r="G43" s="11">
        <v>0.54659986822942008</v>
      </c>
      <c r="H43" s="11">
        <v>145.52133990120342</v>
      </c>
      <c r="I43" s="11">
        <f t="shared" si="0"/>
        <v>270.7941860952576</v>
      </c>
      <c r="J43" s="11">
        <v>196.4472185479089</v>
      </c>
      <c r="K43" s="11">
        <v>104.84691206585407</v>
      </c>
      <c r="L43" s="11">
        <v>76.382927643952641</v>
      </c>
      <c r="M43" s="11">
        <v>14.844131804702219</v>
      </c>
      <c r="N43" s="11">
        <v>16.049120206188121</v>
      </c>
      <c r="O43" s="11">
        <v>6.81694702075312</v>
      </c>
      <c r="P43" s="11">
        <f t="shared" si="1"/>
        <v>218.94003874145017</v>
      </c>
      <c r="Q43" s="11">
        <f t="shared" si="2"/>
        <v>415.38725728935907</v>
      </c>
      <c r="R43" s="11">
        <f t="shared" si="3"/>
        <v>686.18144338461661</v>
      </c>
      <c r="T43" s="2"/>
      <c r="V43" s="2"/>
      <c r="X43" s="2"/>
    </row>
    <row r="44" spans="1:24" ht="12" customHeight="1" x14ac:dyDescent="0.2">
      <c r="A44" s="9">
        <v>2006</v>
      </c>
      <c r="B44" s="23">
        <v>127.90878649871829</v>
      </c>
      <c r="C44" s="21">
        <v>15.584739276873659</v>
      </c>
      <c r="D44" s="21">
        <v>5.0427322647830319</v>
      </c>
      <c r="E44" s="21">
        <v>10.590275846031831</v>
      </c>
      <c r="F44" s="21">
        <v>109.85688640928817</v>
      </c>
      <c r="G44" s="25">
        <v>0.6034002267998686</v>
      </c>
      <c r="H44" s="25">
        <v>141.67803402377655</v>
      </c>
      <c r="I44" s="8">
        <f t="shared" si="0"/>
        <v>269.5868205224948</v>
      </c>
      <c r="J44" s="21">
        <v>194.07565193542928</v>
      </c>
      <c r="K44" s="21">
        <v>94.463293289329329</v>
      </c>
      <c r="L44" s="21">
        <v>75.031848410193774</v>
      </c>
      <c r="M44" s="8">
        <v>14.997778929488392</v>
      </c>
      <c r="N44" s="8">
        <v>18.61621715955398</v>
      </c>
      <c r="O44" s="8">
        <v>7.573237462506814</v>
      </c>
      <c r="P44" s="8">
        <f t="shared" si="1"/>
        <v>210.6823752510723</v>
      </c>
      <c r="Q44" s="8">
        <f t="shared" si="2"/>
        <v>404.75802718650158</v>
      </c>
      <c r="R44" s="8">
        <f t="shared" si="3"/>
        <v>674.34484770899644</v>
      </c>
      <c r="T44" s="2"/>
      <c r="V44" s="2"/>
      <c r="X44" s="2"/>
    </row>
    <row r="45" spans="1:24" ht="12" customHeight="1" x14ac:dyDescent="0.2">
      <c r="A45" s="9">
        <v>2007</v>
      </c>
      <c r="B45" s="23">
        <v>123.60247339263954</v>
      </c>
      <c r="C45" s="21">
        <v>16.129253015157147</v>
      </c>
      <c r="D45" s="21">
        <v>5.2715586815888766</v>
      </c>
      <c r="E45" s="21">
        <v>9.9285076325649122</v>
      </c>
      <c r="F45" s="21">
        <v>106.98385017228566</v>
      </c>
      <c r="G45" s="25">
        <v>0.52632545342397175</v>
      </c>
      <c r="H45" s="25">
        <v>138.83949495502054</v>
      </c>
      <c r="I45" s="8">
        <f t="shared" si="0"/>
        <v>262.44196834766007</v>
      </c>
      <c r="J45" s="21">
        <v>194.26177781913373</v>
      </c>
      <c r="K45" s="21">
        <v>96.78422562377007</v>
      </c>
      <c r="L45" s="21">
        <v>75.77159976336462</v>
      </c>
      <c r="M45" s="8">
        <v>15.004508144607939</v>
      </c>
      <c r="N45" s="8">
        <v>18.581576264787323</v>
      </c>
      <c r="O45" s="8">
        <v>7.07678072863993</v>
      </c>
      <c r="P45" s="8">
        <f t="shared" si="1"/>
        <v>213.21869052516988</v>
      </c>
      <c r="Q45" s="8">
        <f t="shared" si="2"/>
        <v>407.48046834430363</v>
      </c>
      <c r="R45" s="8">
        <f t="shared" si="3"/>
        <v>669.92243669196364</v>
      </c>
      <c r="T45" s="2"/>
      <c r="V45" s="2"/>
      <c r="X45" s="2"/>
    </row>
    <row r="46" spans="1:24" ht="12" customHeight="1" x14ac:dyDescent="0.2">
      <c r="A46" s="9">
        <v>2008</v>
      </c>
      <c r="B46" s="23">
        <v>126.68764657585402</v>
      </c>
      <c r="C46" s="21">
        <v>15.718415108276011</v>
      </c>
      <c r="D46" s="21">
        <v>4.9072630710919301</v>
      </c>
      <c r="E46" s="21">
        <v>9.9144723785654261</v>
      </c>
      <c r="F46" s="21">
        <v>99.367911328171459</v>
      </c>
      <c r="G46" s="25">
        <v>0.79042796283857786</v>
      </c>
      <c r="H46" s="25">
        <v>130.69848984894341</v>
      </c>
      <c r="I46" s="8">
        <f t="shared" si="0"/>
        <v>257.38613642479743</v>
      </c>
      <c r="J46" s="21">
        <v>188.33333705857592</v>
      </c>
      <c r="K46" s="21">
        <v>94.857325692885723</v>
      </c>
      <c r="L46" s="21">
        <v>73.353193387561234</v>
      </c>
      <c r="M46" s="8">
        <v>15.036881759508729</v>
      </c>
      <c r="N46" s="8">
        <v>15.684285305494752</v>
      </c>
      <c r="O46" s="8">
        <v>6.9664756579752751</v>
      </c>
      <c r="P46" s="8">
        <f t="shared" si="1"/>
        <v>205.89816180342569</v>
      </c>
      <c r="Q46" s="8">
        <f t="shared" si="2"/>
        <v>394.23149886200162</v>
      </c>
      <c r="R46" s="8">
        <f t="shared" si="3"/>
        <v>651.61763528679899</v>
      </c>
      <c r="T46" s="2"/>
      <c r="V46" s="2"/>
      <c r="X46" s="2"/>
    </row>
    <row r="47" spans="1:24" ht="12" customHeight="1" x14ac:dyDescent="0.2">
      <c r="A47" s="9">
        <v>2009</v>
      </c>
      <c r="B47" s="23">
        <v>123.96020055651141</v>
      </c>
      <c r="C47" s="21">
        <v>15.554822249731407</v>
      </c>
      <c r="D47" s="21">
        <v>4.8788352535338886</v>
      </c>
      <c r="E47" s="21">
        <v>8.974726971983765</v>
      </c>
      <c r="F47" s="21">
        <v>100.31993509952142</v>
      </c>
      <c r="G47" s="25">
        <v>0.63421000827219509</v>
      </c>
      <c r="H47" s="25">
        <v>130.36252958304266</v>
      </c>
      <c r="I47" s="8">
        <f t="shared" si="0"/>
        <v>254.32273013955407</v>
      </c>
      <c r="J47" s="21">
        <v>185.53239645287505</v>
      </c>
      <c r="K47" s="21">
        <v>100.73389918556427</v>
      </c>
      <c r="L47" s="21">
        <v>71.723721442714364</v>
      </c>
      <c r="M47" s="8">
        <v>14.888833511244815</v>
      </c>
      <c r="N47" s="8">
        <v>13.654023256211991</v>
      </c>
      <c r="O47" s="8">
        <v>6.7687819086746241</v>
      </c>
      <c r="P47" s="8">
        <f t="shared" si="1"/>
        <v>207.76925930441004</v>
      </c>
      <c r="Q47" s="8">
        <f t="shared" si="2"/>
        <v>393.30165575728506</v>
      </c>
      <c r="R47" s="8">
        <f t="shared" si="3"/>
        <v>647.62438589683916</v>
      </c>
      <c r="T47" s="2"/>
      <c r="V47" s="2"/>
      <c r="X47" s="2"/>
    </row>
    <row r="48" spans="1:24" ht="12" customHeight="1" x14ac:dyDescent="0.2">
      <c r="A48" s="9">
        <v>2010</v>
      </c>
      <c r="B48" s="23">
        <v>128.5692071424514</v>
      </c>
      <c r="C48" s="21">
        <v>14.980960581345588</v>
      </c>
      <c r="D48" s="21">
        <v>5.1033599911934946</v>
      </c>
      <c r="E48" s="21">
        <v>9.2872411777264556</v>
      </c>
      <c r="F48" s="21">
        <v>97.219574040995283</v>
      </c>
      <c r="G48" s="25">
        <v>0.71397749434141267</v>
      </c>
      <c r="H48" s="25">
        <v>127.30511328560223</v>
      </c>
      <c r="I48" s="8">
        <f t="shared" si="0"/>
        <v>255.87432042805364</v>
      </c>
      <c r="J48" s="21">
        <v>190.34575535519116</v>
      </c>
      <c r="K48" s="21">
        <v>99.418705867283663</v>
      </c>
      <c r="L48" s="21">
        <v>70.989561099427988</v>
      </c>
      <c r="M48" s="8">
        <v>14.149133123578006</v>
      </c>
      <c r="N48" s="8">
        <v>14.998370659871139</v>
      </c>
      <c r="O48" s="8">
        <v>8.7878739114439437</v>
      </c>
      <c r="P48" s="8">
        <f t="shared" si="1"/>
        <v>208.34364466160474</v>
      </c>
      <c r="Q48" s="8">
        <f t="shared" si="2"/>
        <v>398.6894000167959</v>
      </c>
      <c r="R48" s="8">
        <f t="shared" si="3"/>
        <v>654.56372044484954</v>
      </c>
      <c r="T48" s="2"/>
      <c r="V48" s="2"/>
      <c r="X48" s="2"/>
    </row>
    <row r="49" spans="1:18" ht="12" customHeight="1" x14ac:dyDescent="0.2">
      <c r="A49" s="10">
        <v>2011</v>
      </c>
      <c r="B49" s="11">
        <v>129.41593550760223</v>
      </c>
      <c r="C49" s="11">
        <v>14.223206024085339</v>
      </c>
      <c r="D49" s="11">
        <v>4.7207012858241733</v>
      </c>
      <c r="E49" s="11">
        <v>9.5579747363650522</v>
      </c>
      <c r="F49" s="11">
        <v>95.522832764448665</v>
      </c>
      <c r="G49" s="11">
        <v>0.99502499722123028</v>
      </c>
      <c r="H49" s="11">
        <v>125.01973980794446</v>
      </c>
      <c r="I49" s="11">
        <f t="shared" si="0"/>
        <v>254.43567531554669</v>
      </c>
      <c r="J49" s="11">
        <v>185.82263968618679</v>
      </c>
      <c r="K49" s="11">
        <v>91.441323400822384</v>
      </c>
      <c r="L49" s="11">
        <v>70.231754811685562</v>
      </c>
      <c r="M49" s="11">
        <v>13.899695655041061</v>
      </c>
      <c r="N49" s="11">
        <v>16.76964465612032</v>
      </c>
      <c r="O49" s="11">
        <v>6.332301331695505</v>
      </c>
      <c r="P49" s="11">
        <f t="shared" si="1"/>
        <v>198.67471985536483</v>
      </c>
      <c r="Q49" s="11">
        <f t="shared" si="2"/>
        <v>384.49735954155165</v>
      </c>
      <c r="R49" s="11">
        <f t="shared" si="3"/>
        <v>638.93303485709839</v>
      </c>
    </row>
    <row r="50" spans="1:18" ht="12" customHeight="1" x14ac:dyDescent="0.2">
      <c r="A50" s="10">
        <v>2012</v>
      </c>
      <c r="B50" s="11">
        <v>131.73279176539864</v>
      </c>
      <c r="C50" s="11">
        <v>13.298914014450538</v>
      </c>
      <c r="D50" s="11">
        <v>4.5721852672977681</v>
      </c>
      <c r="E50" s="11">
        <v>9.1331127021815348</v>
      </c>
      <c r="F50" s="11">
        <v>85.110017900083619</v>
      </c>
      <c r="G50" s="11">
        <v>0.57703976283288927</v>
      </c>
      <c r="H50" s="11">
        <v>112.69126964684635</v>
      </c>
      <c r="I50" s="11">
        <f t="shared" ref="I50:I57" si="4">SUM(B50,H50)</f>
        <v>244.42406141224501</v>
      </c>
      <c r="J50" s="11">
        <v>188.73135250847929</v>
      </c>
      <c r="K50" s="11">
        <v>92.918244512548696</v>
      </c>
      <c r="L50" s="11">
        <v>70.340070924216249</v>
      </c>
      <c r="M50" s="11">
        <v>18.147972469836063</v>
      </c>
      <c r="N50" s="11">
        <v>17.591106924998538</v>
      </c>
      <c r="O50" s="11">
        <v>6.2891988511371499</v>
      </c>
      <c r="P50" s="11">
        <f t="shared" ref="P50:P57" si="5">SUM(K50:O50)</f>
        <v>205.28659368273668</v>
      </c>
      <c r="Q50" s="11">
        <f t="shared" ref="Q50:Q57" si="6">P50+J50</f>
        <v>394.01794619121597</v>
      </c>
      <c r="R50" s="11">
        <f t="shared" si="3"/>
        <v>638.44200760346098</v>
      </c>
    </row>
    <row r="51" spans="1:18" ht="12" customHeight="1" x14ac:dyDescent="0.2">
      <c r="A51" s="10">
        <v>2013</v>
      </c>
      <c r="B51" s="11">
        <v>136.40432748814234</v>
      </c>
      <c r="C51" s="11">
        <v>15.223104137710598</v>
      </c>
      <c r="D51" s="11">
        <v>4.8206973693953588</v>
      </c>
      <c r="E51" s="11">
        <v>9.9498103101205135</v>
      </c>
      <c r="F51" s="11">
        <v>87.600212344693659</v>
      </c>
      <c r="G51" s="11">
        <v>0.82483452506541788</v>
      </c>
      <c r="H51" s="11">
        <v>118.41865868698557</v>
      </c>
      <c r="I51" s="11">
        <f t="shared" si="4"/>
        <v>254.82298617512791</v>
      </c>
      <c r="J51" s="11">
        <v>184.66080886256344</v>
      </c>
      <c r="K51" s="11">
        <v>91.834337728131175</v>
      </c>
      <c r="L51" s="11">
        <v>67.168747550364671</v>
      </c>
      <c r="M51" s="11">
        <v>16.762366372233835</v>
      </c>
      <c r="N51" s="11">
        <v>17.819122881847754</v>
      </c>
      <c r="O51" s="11">
        <v>6.161930700690311</v>
      </c>
      <c r="P51" s="11">
        <f t="shared" si="5"/>
        <v>199.74650523326775</v>
      </c>
      <c r="Q51" s="11">
        <f t="shared" si="6"/>
        <v>384.40731409583123</v>
      </c>
      <c r="R51" s="11">
        <f t="shared" si="3"/>
        <v>639.23030027095911</v>
      </c>
    </row>
    <row r="52" spans="1:18" ht="12" customHeight="1" x14ac:dyDescent="0.2">
      <c r="A52" s="16">
        <v>2014</v>
      </c>
      <c r="B52" s="11">
        <v>136.41283443536088</v>
      </c>
      <c r="C52" s="11">
        <v>13.810685283825189</v>
      </c>
      <c r="D52" s="11">
        <v>5.5683603725082209</v>
      </c>
      <c r="E52" s="11">
        <v>9.3415122284164891</v>
      </c>
      <c r="F52" s="11">
        <v>84.26685062262537</v>
      </c>
      <c r="G52" s="11">
        <v>0.77696087461241636</v>
      </c>
      <c r="H52" s="11">
        <v>113.76436938198768</v>
      </c>
      <c r="I52" s="17">
        <f t="shared" si="4"/>
        <v>250.17720381734856</v>
      </c>
      <c r="J52" s="11">
        <v>186.57986853395769</v>
      </c>
      <c r="K52" s="11">
        <v>93.396432361149721</v>
      </c>
      <c r="L52" s="11">
        <v>66.894994991463264</v>
      </c>
      <c r="M52" s="11">
        <v>16.583939033935966</v>
      </c>
      <c r="N52" s="11">
        <v>19.958154739527348</v>
      </c>
      <c r="O52" s="11">
        <v>6.7792139743764466</v>
      </c>
      <c r="P52" s="17">
        <f t="shared" si="5"/>
        <v>203.61273510045271</v>
      </c>
      <c r="Q52" s="17">
        <f t="shared" si="6"/>
        <v>390.19260363441037</v>
      </c>
      <c r="R52" s="17">
        <f t="shared" si="3"/>
        <v>640.3698074517589</v>
      </c>
    </row>
    <row r="53" spans="1:18" ht="12" customHeight="1" x14ac:dyDescent="0.2">
      <c r="A53" s="16">
        <v>2015</v>
      </c>
      <c r="B53" s="11">
        <v>136.03059949598722</v>
      </c>
      <c r="C53" s="11">
        <v>14.412443541710841</v>
      </c>
      <c r="D53" s="11">
        <v>5.6188608092072796</v>
      </c>
      <c r="E53" s="11">
        <v>10.211460688512039</v>
      </c>
      <c r="F53" s="11">
        <v>84.84325362755078</v>
      </c>
      <c r="G53" s="11">
        <v>0.83231146933646749</v>
      </c>
      <c r="H53" s="11">
        <v>115.91833013631739</v>
      </c>
      <c r="I53" s="17">
        <f t="shared" si="4"/>
        <v>251.94892963230461</v>
      </c>
      <c r="J53" s="11">
        <v>186.59533862733019</v>
      </c>
      <c r="K53" s="11">
        <v>81.966616748275086</v>
      </c>
      <c r="L53" s="11">
        <v>70.159645932791477</v>
      </c>
      <c r="M53" s="11">
        <v>17.272195131671452</v>
      </c>
      <c r="N53" s="11">
        <v>19.560767253939293</v>
      </c>
      <c r="O53" s="11">
        <v>8.3764197410381858</v>
      </c>
      <c r="P53" s="17">
        <f t="shared" si="5"/>
        <v>197.33564480771551</v>
      </c>
      <c r="Q53" s="17">
        <f t="shared" si="6"/>
        <v>383.93098343504573</v>
      </c>
      <c r="R53" s="17">
        <f t="shared" si="3"/>
        <v>635.87991306735034</v>
      </c>
    </row>
    <row r="54" spans="1:18" ht="12" customHeight="1" x14ac:dyDescent="0.2">
      <c r="A54" s="22">
        <v>2016</v>
      </c>
      <c r="B54" s="23">
        <v>141.56668793021126</v>
      </c>
      <c r="C54" s="21">
        <v>13.728545850331098</v>
      </c>
      <c r="D54" s="21">
        <v>5.0026532274116198</v>
      </c>
      <c r="E54" s="21">
        <v>9.7349053526594655</v>
      </c>
      <c r="F54" s="21">
        <v>85.475190400963953</v>
      </c>
      <c r="G54" s="25">
        <v>0.84038545671335974</v>
      </c>
      <c r="H54" s="25">
        <v>114.78168028807949</v>
      </c>
      <c r="I54" s="21">
        <f t="shared" si="4"/>
        <v>256.34836821829072</v>
      </c>
      <c r="J54" s="21">
        <v>199.83115910907114</v>
      </c>
      <c r="K54" s="21">
        <v>87.45142005361329</v>
      </c>
      <c r="L54" s="21">
        <v>67.574347718911085</v>
      </c>
      <c r="M54" s="8">
        <v>17.952154359963806</v>
      </c>
      <c r="N54" s="8">
        <v>16.579316790629299</v>
      </c>
      <c r="O54" s="8">
        <v>11.541587814584869</v>
      </c>
      <c r="P54" s="21">
        <f t="shared" si="5"/>
        <v>201.09882673770232</v>
      </c>
      <c r="Q54" s="21">
        <f t="shared" si="6"/>
        <v>400.92998584677343</v>
      </c>
      <c r="R54" s="21">
        <f>Q54+I54</f>
        <v>657.27835406506415</v>
      </c>
    </row>
    <row r="55" spans="1:18" ht="12" customHeight="1" x14ac:dyDescent="0.2">
      <c r="A55" s="24">
        <v>2017</v>
      </c>
      <c r="B55" s="23">
        <v>142.14715628177717</v>
      </c>
      <c r="C55" s="21">
        <v>13.446543449121847</v>
      </c>
      <c r="D55" s="21">
        <v>4.7449977716656218</v>
      </c>
      <c r="E55" s="21">
        <v>9.5085572106491831</v>
      </c>
      <c r="F55" s="21">
        <v>81.177125335073001</v>
      </c>
      <c r="G55" s="25">
        <v>1.0619903043985519</v>
      </c>
      <c r="H55" s="25">
        <v>109.93921407090821</v>
      </c>
      <c r="I55" s="25">
        <f t="shared" si="4"/>
        <v>252.08637035268538</v>
      </c>
      <c r="J55" s="21">
        <v>203.08195873274491</v>
      </c>
      <c r="K55" s="21">
        <v>83.344891330961133</v>
      </c>
      <c r="L55" s="21">
        <v>72.877028915960224</v>
      </c>
      <c r="M55" s="8">
        <v>17.296775557584709</v>
      </c>
      <c r="N55" s="8">
        <v>17.79651451327296</v>
      </c>
      <c r="O55" s="8">
        <v>11.554583941762587</v>
      </c>
      <c r="P55" s="25">
        <f t="shared" si="5"/>
        <v>202.86979425954161</v>
      </c>
      <c r="Q55" s="25">
        <f t="shared" si="6"/>
        <v>405.95175299228652</v>
      </c>
      <c r="R55" s="25">
        <f>Q55+I55</f>
        <v>658.03812334497184</v>
      </c>
    </row>
    <row r="56" spans="1:18" ht="12" customHeight="1" x14ac:dyDescent="0.2">
      <c r="A56" s="24">
        <v>2018</v>
      </c>
      <c r="B56" s="26">
        <v>139.63891052023862</v>
      </c>
      <c r="C56" s="21">
        <v>12.083952057622652</v>
      </c>
      <c r="D56" s="21">
        <v>4.7710382991824032</v>
      </c>
      <c r="E56" s="21">
        <v>2.9591327249536699</v>
      </c>
      <c r="F56" s="21">
        <v>80.080376569000521</v>
      </c>
      <c r="G56" s="25">
        <v>0.77906783057420692</v>
      </c>
      <c r="H56" s="25">
        <v>100.67356748133344</v>
      </c>
      <c r="I56" s="25">
        <f t="shared" si="4"/>
        <v>240.31247800157206</v>
      </c>
      <c r="J56" s="21">
        <v>191.1661052166005</v>
      </c>
      <c r="K56" s="21">
        <v>89.783392577504742</v>
      </c>
      <c r="L56" s="21">
        <v>75.621016146386864</v>
      </c>
      <c r="M56" s="8">
        <v>20.189073937796767</v>
      </c>
      <c r="N56" s="8">
        <v>17.794102606900879</v>
      </c>
      <c r="O56" s="8">
        <v>13.232768211515889</v>
      </c>
      <c r="P56" s="25">
        <f t="shared" si="5"/>
        <v>216.62035348010514</v>
      </c>
      <c r="Q56" s="25">
        <f t="shared" si="6"/>
        <v>407.78645869670561</v>
      </c>
      <c r="R56" s="25">
        <f>Q56+I56</f>
        <v>648.09893669827761</v>
      </c>
    </row>
    <row r="57" spans="1:18" ht="12" customHeight="1" thickBot="1" x14ac:dyDescent="0.25">
      <c r="A57" s="18">
        <v>2019</v>
      </c>
      <c r="B57" s="19">
        <v>138.7953043848496</v>
      </c>
      <c r="C57" s="20">
        <v>12.397847402813264</v>
      </c>
      <c r="D57" s="19">
        <v>4.7736970379453219</v>
      </c>
      <c r="E57" s="20">
        <v>3.0990489177742715</v>
      </c>
      <c r="F57" s="19">
        <v>76.252640801686709</v>
      </c>
      <c r="G57" s="20">
        <v>0.81349637630863614</v>
      </c>
      <c r="H57" s="20">
        <v>97.336730536528208</v>
      </c>
      <c r="I57" s="20">
        <f t="shared" si="4"/>
        <v>236.13203492137779</v>
      </c>
      <c r="J57" s="20">
        <v>181.96982139055197</v>
      </c>
      <c r="K57" s="20">
        <v>86.63348438213869</v>
      </c>
      <c r="L57" s="20">
        <v>72.075394230392874</v>
      </c>
      <c r="M57" s="20">
        <v>18.126539364633722</v>
      </c>
      <c r="N57" s="20">
        <v>17.921549848454312</v>
      </c>
      <c r="O57" s="20">
        <v>9.3824697669426591</v>
      </c>
      <c r="P57" s="20">
        <f t="shared" si="5"/>
        <v>204.13943759256225</v>
      </c>
      <c r="Q57" s="20">
        <f t="shared" si="6"/>
        <v>386.10925898311422</v>
      </c>
      <c r="R57" s="20">
        <f>Q57+I57</f>
        <v>622.24129390449207</v>
      </c>
    </row>
    <row r="58" spans="1:18" ht="12" customHeight="1" thickTop="1" x14ac:dyDescent="0.2">
      <c r="A58" s="47" t="s">
        <v>23</v>
      </c>
      <c r="B58" s="48"/>
      <c r="C58" s="48"/>
      <c r="D58" s="48"/>
      <c r="E58" s="48"/>
      <c r="F58" s="48"/>
      <c r="G58" s="48"/>
      <c r="H58" s="48"/>
      <c r="I58" s="48"/>
      <c r="J58" s="48"/>
      <c r="K58" s="48"/>
      <c r="L58" s="48"/>
      <c r="M58" s="49"/>
      <c r="N58" s="14"/>
      <c r="O58" s="13"/>
      <c r="P58" s="13"/>
      <c r="Q58" s="13"/>
      <c r="R58" s="13"/>
    </row>
    <row r="59" spans="1:18" ht="12" customHeight="1" x14ac:dyDescent="0.2">
      <c r="A59" s="41"/>
      <c r="B59" s="42"/>
      <c r="C59" s="42"/>
      <c r="D59" s="42"/>
      <c r="E59" s="42"/>
      <c r="F59" s="42"/>
      <c r="G59" s="42"/>
      <c r="H59" s="42"/>
      <c r="I59" s="42"/>
      <c r="J59" s="42"/>
      <c r="K59" s="42"/>
      <c r="L59" s="42"/>
      <c r="M59" s="43"/>
      <c r="N59" s="14"/>
      <c r="O59" s="13"/>
      <c r="P59" s="13"/>
      <c r="Q59" s="13"/>
      <c r="R59" s="13"/>
    </row>
    <row r="60" spans="1:18" ht="12" customHeight="1" x14ac:dyDescent="0.2">
      <c r="A60" s="41"/>
      <c r="B60" s="42"/>
      <c r="C60" s="42"/>
      <c r="D60" s="42"/>
      <c r="E60" s="42"/>
      <c r="F60" s="42"/>
      <c r="G60" s="42"/>
      <c r="H60" s="42"/>
      <c r="I60" s="42"/>
      <c r="J60" s="42"/>
      <c r="K60" s="42"/>
      <c r="L60" s="42"/>
      <c r="M60" s="43"/>
      <c r="N60" s="14"/>
      <c r="O60" s="13"/>
      <c r="P60" s="13"/>
      <c r="Q60" s="13"/>
      <c r="R60" s="13"/>
    </row>
    <row r="61" spans="1:18" ht="12" customHeight="1" x14ac:dyDescent="0.2">
      <c r="A61" s="41"/>
      <c r="B61" s="42"/>
      <c r="C61" s="42"/>
      <c r="D61" s="42"/>
      <c r="E61" s="42"/>
      <c r="F61" s="42"/>
      <c r="G61" s="42"/>
      <c r="H61" s="42"/>
      <c r="I61" s="42"/>
      <c r="J61" s="42"/>
      <c r="K61" s="42"/>
      <c r="L61" s="42"/>
      <c r="M61" s="43"/>
      <c r="N61" s="14"/>
      <c r="O61" s="13"/>
      <c r="P61" s="13"/>
      <c r="Q61" s="13"/>
      <c r="R61" s="13"/>
    </row>
    <row r="62" spans="1:18" ht="12" customHeight="1" x14ac:dyDescent="0.2">
      <c r="A62" s="41"/>
      <c r="B62" s="42"/>
      <c r="C62" s="42"/>
      <c r="D62" s="42"/>
      <c r="E62" s="42"/>
      <c r="F62" s="42"/>
      <c r="G62" s="42"/>
      <c r="H62" s="42"/>
      <c r="I62" s="42"/>
      <c r="J62" s="42"/>
      <c r="K62" s="42"/>
      <c r="L62" s="42"/>
      <c r="M62" s="43"/>
      <c r="N62" s="14"/>
      <c r="O62" s="13"/>
      <c r="P62" s="13"/>
      <c r="Q62" s="13"/>
      <c r="R62" s="13"/>
    </row>
    <row r="63" spans="1:18" ht="12" customHeight="1" x14ac:dyDescent="0.2">
      <c r="A63" s="41"/>
      <c r="B63" s="42"/>
      <c r="C63" s="42"/>
      <c r="D63" s="42"/>
      <c r="E63" s="42"/>
      <c r="F63" s="42"/>
      <c r="G63" s="42"/>
      <c r="H63" s="42"/>
      <c r="I63" s="42"/>
      <c r="J63" s="42"/>
      <c r="K63" s="42"/>
      <c r="L63" s="42"/>
      <c r="M63" s="43"/>
      <c r="N63" s="14"/>
      <c r="O63" s="13"/>
      <c r="P63" s="13"/>
      <c r="Q63" s="13"/>
      <c r="R63" s="13"/>
    </row>
    <row r="64" spans="1:18" ht="12" customHeight="1" x14ac:dyDescent="0.2">
      <c r="A64" s="41"/>
      <c r="B64" s="42"/>
      <c r="C64" s="42"/>
      <c r="D64" s="42"/>
      <c r="E64" s="42"/>
      <c r="F64" s="42"/>
      <c r="G64" s="42"/>
      <c r="H64" s="42"/>
      <c r="I64" s="42"/>
      <c r="J64" s="42"/>
      <c r="K64" s="42"/>
      <c r="L64" s="42"/>
      <c r="M64" s="43"/>
      <c r="N64" s="14"/>
      <c r="O64" s="13"/>
      <c r="P64" s="13"/>
      <c r="Q64" s="13"/>
      <c r="R64" s="13"/>
    </row>
    <row r="65" spans="1:18" ht="12" customHeight="1" x14ac:dyDescent="0.2">
      <c r="A65" s="44"/>
      <c r="B65" s="45"/>
      <c r="C65" s="45"/>
      <c r="D65" s="45"/>
      <c r="E65" s="45"/>
      <c r="F65" s="45"/>
      <c r="G65" s="45"/>
      <c r="H65" s="45"/>
      <c r="I65" s="45"/>
      <c r="J65" s="45"/>
      <c r="K65" s="45"/>
      <c r="L65" s="45"/>
      <c r="M65" s="46"/>
      <c r="N65" s="14"/>
      <c r="O65" s="13"/>
      <c r="P65" s="13"/>
      <c r="Q65" s="13"/>
      <c r="R65" s="13"/>
    </row>
    <row r="66" spans="1:18" ht="12" customHeight="1" x14ac:dyDescent="0.2">
      <c r="A66" s="41" t="s">
        <v>24</v>
      </c>
      <c r="B66" s="42"/>
      <c r="C66" s="42"/>
      <c r="D66" s="42"/>
      <c r="E66" s="42"/>
      <c r="F66" s="42"/>
      <c r="G66" s="42"/>
      <c r="H66" s="42"/>
      <c r="I66" s="42"/>
      <c r="J66" s="42"/>
      <c r="K66" s="42"/>
      <c r="L66" s="42"/>
      <c r="M66" s="43"/>
      <c r="N66" s="13"/>
      <c r="O66" s="13"/>
      <c r="P66" s="13"/>
      <c r="Q66" s="13"/>
      <c r="R66" s="13"/>
    </row>
  </sheetData>
  <mergeCells count="23">
    <mergeCell ref="K4:K6"/>
    <mergeCell ref="A1:R1"/>
    <mergeCell ref="B7:R7"/>
    <mergeCell ref="A66:M66"/>
    <mergeCell ref="A65:M65"/>
    <mergeCell ref="A58:M64"/>
    <mergeCell ref="L4:L6"/>
    <mergeCell ref="M4:M6"/>
    <mergeCell ref="P4:P6"/>
    <mergeCell ref="N4:N6"/>
    <mergeCell ref="R2:R6"/>
    <mergeCell ref="J3:J6"/>
    <mergeCell ref="Q3:Q6"/>
    <mergeCell ref="O4:O6"/>
    <mergeCell ref="F4:F6"/>
    <mergeCell ref="G4:G6"/>
    <mergeCell ref="H4:H6"/>
    <mergeCell ref="A2:A6"/>
    <mergeCell ref="B3:B6"/>
    <mergeCell ref="I3:I6"/>
    <mergeCell ref="C4:C6"/>
    <mergeCell ref="D4:D6"/>
    <mergeCell ref="E4:E6"/>
  </mergeCells>
  <phoneticPr fontId="1" type="noConversion"/>
  <printOptions horizontalCentered="1" verticalCentered="1"/>
  <pageMargins left="0.5" right="0.5" top="0.7" bottom="0.7" header="0.5" footer="0.5"/>
  <pageSetup scale="80" orientation="landscape" r:id="rId1"/>
  <headerFooter alignWithMargins="0"/>
  <ignoredErrors>
    <ignoredError sqref="P8:P10 P11:P23 P24:P47 P48:P57"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FruitVegCC</vt:lpstr>
      <vt:lpstr>FruitVegCC!Print_Area</vt:lpstr>
    </vt:vector>
  </TitlesOfParts>
  <Manager/>
  <Company>USDA, Economic Research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Fruit and vegetables</dc:title>
  <dc:subject>Agricultural Economics</dc:subject>
  <dc:creator>Andrzej Blazejczyk; Linda Kantor</dc:creator>
  <cp:keywords>Fruit, vegetables, food consumption, food availability, per capita, fresh, canned, dried, frozen, juice, legumes, U.S. Department of Agriculture, USDA, Economic Research Service, ERS</cp:keywords>
  <dc:description>Fruit and Vegetables (fresh weight equivalent): Per capita availability</dc:description>
  <cp:lastModifiedBy>Tianqi Song</cp:lastModifiedBy>
  <cp:lastPrinted>2012-04-10T18:47:54Z</cp:lastPrinted>
  <dcterms:created xsi:type="dcterms:W3CDTF">2000-01-04T20:19:22Z</dcterms:created>
  <dcterms:modified xsi:type="dcterms:W3CDTF">2024-04-24T20:41:58Z</dcterms:modified>
  <cp:category>Food Availability</cp:category>
</cp:coreProperties>
</file>