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<sst xmlns="http://schemas.openxmlformats.org/spreadsheetml/2006/main" count="23" uniqueCount="9">
  <si>
    <t>category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</si>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</sst>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C1" s="2">
        <v>1.0</v>
      </c>
      <c r="D1" s="2">
        <v>2.0</v>
      </c>
      <c r="E1" s="1" t="s">
        <v>1</v>
      </c>
      <c r="F1" s="1" t="s">
        <v>2</v>
      </c>
      <c r="H1" s="3" t="s">
        <v>3</v>
      </c>
      <c r="I1" s="3" t="s">
        <v>4</v>
      </c>
    </row>
    <row r="2">
      <c r="A2" s="1" t="s">
        <v>5</v>
      </c>
      <c r="B2" s="2">
        <v>1.0</v>
      </c>
      <c r="C2" s="2">
        <v>4.76</v>
      </c>
      <c r="D2" s="2">
        <v>3.58</v>
      </c>
      <c r="E2" s="4">
        <f>AVERAGE(C2:D2)</f>
        <v>4.17</v>
      </c>
      <c r="F2" s="4">
        <f>average(E2:E5)</f>
        <v>4.298987012</v>
      </c>
    </row>
    <row r="3">
      <c r="A3" s="1" t="s">
        <v>5</v>
      </c>
      <c r="B3" s="2">
        <v>2.0</v>
      </c>
      <c r="C3" s="2">
        <f>3.9*50</f>
        <v>195</v>
      </c>
      <c r="D3" s="2">
        <f>3.89795918367346*49</f>
        <v>191</v>
      </c>
      <c r="E3" s="4">
        <f>(C3+D3)/99</f>
        <v>3.898989899</v>
      </c>
    </row>
    <row r="4">
      <c r="A4" s="1" t="s">
        <v>5</v>
      </c>
      <c r="B4" s="2">
        <v>3.0</v>
      </c>
      <c r="C4" s="2">
        <f>3.25*48</f>
        <v>156</v>
      </c>
      <c r="D4" s="2">
        <f>3.04347826086956*46</f>
        <v>140</v>
      </c>
      <c r="E4" s="4">
        <f>(C4+D4)/(46+48)</f>
        <v>3.14893617</v>
      </c>
    </row>
    <row r="5">
      <c r="A5" s="1" t="s">
        <v>5</v>
      </c>
      <c r="B5" s="2">
        <v>4.0</v>
      </c>
      <c r="C5" s="2">
        <f>5.82222222*45</f>
        <v>261.9999999</v>
      </c>
      <c r="D5" s="2">
        <f>6.13043478260869*46</f>
        <v>282</v>
      </c>
      <c r="E5" s="4">
        <f>(C5+D5)/(46+45)</f>
        <v>5.978021977</v>
      </c>
    </row>
    <row r="6">
      <c r="A6" s="1" t="s">
        <v>6</v>
      </c>
      <c r="B6" s="2">
        <v>5.0</v>
      </c>
      <c r="C6" s="2">
        <f>4.24*50</f>
        <v>212</v>
      </c>
      <c r="D6" s="2">
        <f>4.16666666666666*49</f>
        <v>204.1666667</v>
      </c>
      <c r="E6" s="4">
        <f t="shared" ref="E6:E7" si="1">(C6+D6)/(50+49)</f>
        <v>4.203703704</v>
      </c>
      <c r="F6" s="4">
        <f>average(E6:E10)</f>
        <v>4.744639731</v>
      </c>
    </row>
    <row r="7">
      <c r="A7" s="1" t="s">
        <v>6</v>
      </c>
      <c r="B7" s="2">
        <v>6.0</v>
      </c>
      <c r="C7" s="2">
        <f>6.66*50</f>
        <v>333</v>
      </c>
      <c r="D7" s="2">
        <f>6.42857142857142*49</f>
        <v>315</v>
      </c>
      <c r="E7" s="4">
        <f t="shared" si="1"/>
        <v>6.545454545</v>
      </c>
    </row>
    <row r="8">
      <c r="A8" s="1" t="s">
        <v>6</v>
      </c>
      <c r="B8" s="2">
        <v>7.0</v>
      </c>
      <c r="C8" s="2">
        <f>4.18367346938775*49</f>
        <v>205</v>
      </c>
      <c r="D8" s="2">
        <f>4.14*50</f>
        <v>207</v>
      </c>
      <c r="E8" s="4">
        <f>(C8+D8)/(49+50)</f>
        <v>4.161616162</v>
      </c>
    </row>
    <row r="9">
      <c r="A9" s="1" t="s">
        <v>6</v>
      </c>
      <c r="B9" s="2">
        <v>8.0</v>
      </c>
      <c r="C9" s="2">
        <v>4.14</v>
      </c>
      <c r="D9" s="2">
        <v>7.0</v>
      </c>
      <c r="E9" s="4">
        <f>AVERAGE(C9:D9)</f>
        <v>5.57</v>
      </c>
    </row>
    <row r="10">
      <c r="A10" s="1" t="s">
        <v>6</v>
      </c>
      <c r="B10" s="2">
        <v>9.0</v>
      </c>
      <c r="C10" s="2">
        <f>2.83673469387755*49</f>
        <v>139</v>
      </c>
      <c r="D10" s="2">
        <f>3.64*50</f>
        <v>182</v>
      </c>
      <c r="E10" s="4">
        <f>(C10+D10)/(49+50)</f>
        <v>3.242424242</v>
      </c>
    </row>
    <row r="11">
      <c r="A11" s="3" t="s">
        <v>7</v>
      </c>
      <c r="B11" s="2">
        <v>10.0</v>
      </c>
      <c r="C11" s="2">
        <f>4.2127659574468*47</f>
        <v>198</v>
      </c>
      <c r="D11" s="2">
        <f>4.26086956521739*46</f>
        <v>196</v>
      </c>
      <c r="E11" s="4">
        <f>(C11+D11)/(46+47)</f>
        <v>4.23655914</v>
      </c>
      <c r="F11" s="4">
        <f>average(E11:E14)</f>
        <v>4.108571603</v>
      </c>
    </row>
    <row r="12">
      <c r="A12" s="3" t="s">
        <v>7</v>
      </c>
      <c r="B12" s="2">
        <v>11.0</v>
      </c>
      <c r="C12" s="2">
        <f>3.86046511627907*43</f>
        <v>166</v>
      </c>
      <c r="D12" s="2">
        <f>3.93333333333333*45</f>
        <v>177</v>
      </c>
      <c r="E12" s="4">
        <f>(C12+D12)/(43+45)</f>
        <v>3.897727273</v>
      </c>
    </row>
    <row r="13">
      <c r="A13" s="3" t="s">
        <v>7</v>
      </c>
      <c r="B13" s="2">
        <v>12.0</v>
      </c>
      <c r="C13" s="2">
        <v>4.54</v>
      </c>
      <c r="D13" s="2">
        <v>4.6</v>
      </c>
      <c r="E13" s="4">
        <f t="shared" ref="E13:E15" si="2">AVERAGE(C13:D13)</f>
        <v>4.57</v>
      </c>
    </row>
    <row r="14">
      <c r="A14" s="3" t="s">
        <v>7</v>
      </c>
      <c r="B14" s="2">
        <v>13.0</v>
      </c>
      <c r="C14" s="2">
        <v>3.68</v>
      </c>
      <c r="D14" s="2">
        <v>3.78</v>
      </c>
      <c r="E14" s="4">
        <f t="shared" si="2"/>
        <v>3.73</v>
      </c>
    </row>
    <row r="15">
      <c r="A15" s="3" t="s">
        <v>8</v>
      </c>
      <c r="B15" s="2">
        <v>14.0</v>
      </c>
      <c r="C15" s="2">
        <v>5.8</v>
      </c>
      <c r="D15" s="2">
        <v>5.68</v>
      </c>
      <c r="E15" s="4">
        <f t="shared" si="2"/>
        <v>5.74</v>
      </c>
      <c r="F15" s="4">
        <f>average(E15:E19)</f>
        <v>5.223108225</v>
      </c>
      <c r="H15" s="5">
        <f>8-E15</f>
        <v>2.26</v>
      </c>
      <c r="I15" s="6">
        <f>average(H15,E16:E19)</f>
        <v>4.527108225</v>
      </c>
    </row>
    <row r="16">
      <c r="A16" s="3" t="s">
        <v>8</v>
      </c>
      <c r="B16" s="2">
        <v>15.0</v>
      </c>
      <c r="C16" s="2">
        <f>4.25*24</f>
        <v>102</v>
      </c>
      <c r="D16" s="2">
        <f>3.7037037037037*27</f>
        <v>100</v>
      </c>
      <c r="E16" s="4">
        <f>(C16+D16+G16)/(24+27+26)</f>
        <v>3.974025974</v>
      </c>
      <c r="G16" s="2">
        <f>4*26</f>
        <v>104</v>
      </c>
    </row>
    <row r="17">
      <c r="A17" s="3" t="s">
        <v>8</v>
      </c>
      <c r="B17" s="2">
        <v>16.0</v>
      </c>
      <c r="C17" s="4">
        <f>6.14285714285714*49</f>
        <v>301</v>
      </c>
      <c r="D17" s="2">
        <f>6.16*50</f>
        <v>308</v>
      </c>
      <c r="E17" s="4">
        <f>(C17+D17)/(49+50)</f>
        <v>6.151515152</v>
      </c>
    </row>
    <row r="18">
      <c r="A18" s="3" t="s">
        <v>8</v>
      </c>
      <c r="B18" s="2">
        <v>17.0</v>
      </c>
      <c r="C18" s="2">
        <f>4.02127659574468*47</f>
        <v>189</v>
      </c>
      <c r="D18" s="2">
        <f>3.97959183673469*49</f>
        <v>195</v>
      </c>
      <c r="E18" s="4">
        <f>(C18+D18)/(49+47)</f>
        <v>4</v>
      </c>
    </row>
    <row r="19">
      <c r="A19" s="3" t="s">
        <v>8</v>
      </c>
      <c r="B19" s="2">
        <v>18.0</v>
      </c>
      <c r="C19" s="2">
        <f t="shared" ref="C19:D19" si="3">6.25*48</f>
        <v>300</v>
      </c>
      <c r="D19" s="2">
        <f t="shared" si="3"/>
        <v>300</v>
      </c>
      <c r="E19" s="4">
        <f>(C19+D19)/(48+48)</f>
        <v>6.25</v>
      </c>
    </row>
  </sheetData>
  <drawing r:id="rId1"/>
</worksheet>
</file>