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<sst xmlns="http://schemas.openxmlformats.org/spreadsheetml/2006/main" count="23" uniqueCount="9">
  <si>
    <t>category</t>
  </si>
  <si>
    <t>original score</t>
  </si>
  <si>
    <t>original category avg</t>
  </si>
  <si>
    <t xml:space="preserve">reversely checked </t>
  </si>
  <si>
    <t>reverse coding check original category avg</t>
  </si>
  <si>
    <t>Uncertainty Avoidance</t>
  </si>
  <si>
    <t>Gender Differentiation/Egalitarian</t>
  </si>
  <si>
    <t>In-Group Collectivism / Collectivism 2</t>
  </si>
  <si>
    <t>Power Distance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</si>
</sst>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rgb="FF000000"/>
      <name val="等线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3" numFmtId="0" xfId="0" applyAlignment="1" applyFont="1">
      <alignment horizontal="right" readingOrder="0" shrinkToFit="0" wrapText="0"/>
    </xf>
    <xf borderId="0" fillId="0" fontId="1" numFmtId="0" xfId="0" applyAlignment="1" applyFont="1">
      <alignment horizontal="right" vertical="bottom"/>
    </xf>
    <xf borderId="0" fillId="2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</cols>
  <sheetData>
    <row r="1">
      <c r="A1" s="1" t="s">
        <v>0</v>
      </c>
      <c r="C1" s="2">
        <v>1.0</v>
      </c>
      <c r="D1" s="2">
        <v>2.0</v>
      </c>
      <c r="E1" s="1" t="s">
        <v>1</v>
      </c>
      <c r="F1" s="1" t="s">
        <v>2</v>
      </c>
      <c r="G1" s="3" t="s">
        <v>3</v>
      </c>
      <c r="H1" s="3" t="s">
        <v>4</v>
      </c>
    </row>
    <row r="2">
      <c r="A2" s="1" t="s">
        <v>5</v>
      </c>
      <c r="B2" s="2">
        <v>1.0</v>
      </c>
      <c r="C2" s="2">
        <v>3.8</v>
      </c>
      <c r="D2" s="2">
        <v>6.88</v>
      </c>
      <c r="E2" s="4">
        <f t="shared" ref="E2:E3" si="1">AVERAGE(C2:D2)</f>
        <v>5.34</v>
      </c>
      <c r="F2" s="4">
        <f>average(E2:E5)</f>
        <v>4.366414141</v>
      </c>
    </row>
    <row r="3">
      <c r="A3" s="1" t="s">
        <v>5</v>
      </c>
      <c r="B3" s="2">
        <v>2.0</v>
      </c>
      <c r="C3" s="2">
        <v>4.04</v>
      </c>
      <c r="D3" s="2">
        <v>4.08</v>
      </c>
      <c r="E3" s="4">
        <f t="shared" si="1"/>
        <v>4.06</v>
      </c>
    </row>
    <row r="4">
      <c r="A4" s="1" t="s">
        <v>5</v>
      </c>
      <c r="B4" s="2">
        <v>3.0</v>
      </c>
      <c r="C4" s="2">
        <f>3.53061224489795*49</f>
        <v>173</v>
      </c>
      <c r="D4" s="5">
        <f>3.38*50</f>
        <v>169</v>
      </c>
      <c r="E4" s="4">
        <f>(C4+D4)/(49+50)</f>
        <v>3.454545455</v>
      </c>
    </row>
    <row r="5">
      <c r="A5" s="1" t="s">
        <v>5</v>
      </c>
      <c r="B5" s="2">
        <v>4.0</v>
      </c>
      <c r="C5" s="2">
        <f>4.89130434782608*46</f>
        <v>225</v>
      </c>
      <c r="D5" s="2">
        <f>4.31818181818181*44</f>
        <v>190</v>
      </c>
      <c r="E5" s="4">
        <f>(C5+D5)/(46+44)</f>
        <v>4.611111111</v>
      </c>
    </row>
    <row r="6">
      <c r="A6" s="1" t="s">
        <v>6</v>
      </c>
      <c r="B6" s="2">
        <v>5.0</v>
      </c>
      <c r="C6" s="2">
        <v>4.28</v>
      </c>
      <c r="D6" s="2">
        <v>4.4</v>
      </c>
      <c r="E6" s="4">
        <f t="shared" ref="E6:E7" si="2">AVERAGE(C6:D6)</f>
        <v>4.34</v>
      </c>
      <c r="F6" s="4">
        <f>average(E6:E10)</f>
        <v>4.288612245</v>
      </c>
    </row>
    <row r="7">
      <c r="A7" s="1" t="s">
        <v>6</v>
      </c>
      <c r="B7" s="2">
        <v>6.0</v>
      </c>
      <c r="C7" s="2">
        <v>6.88</v>
      </c>
      <c r="D7" s="2">
        <v>6.64</v>
      </c>
      <c r="E7" s="4">
        <f t="shared" si="2"/>
        <v>6.76</v>
      </c>
    </row>
    <row r="8">
      <c r="A8" s="1" t="s">
        <v>6</v>
      </c>
      <c r="B8" s="2">
        <v>7.0</v>
      </c>
      <c r="C8" s="2">
        <f>4.16326530612244*49</f>
        <v>204</v>
      </c>
      <c r="D8" s="2">
        <f>4.14285714285714*49</f>
        <v>203</v>
      </c>
      <c r="E8" s="4">
        <f>AVERAGE(C8:D8)/(49+49)</f>
        <v>2.076530612</v>
      </c>
    </row>
    <row r="9">
      <c r="A9" s="1" t="s">
        <v>6</v>
      </c>
      <c r="B9" s="2">
        <v>8.0</v>
      </c>
      <c r="C9" s="2">
        <v>6.88</v>
      </c>
      <c r="D9" s="2">
        <v>7.0</v>
      </c>
      <c r="E9" s="4">
        <f>AVERAGE(C9:D9)</f>
        <v>6.94</v>
      </c>
    </row>
    <row r="10">
      <c r="A10" s="1" t="s">
        <v>6</v>
      </c>
      <c r="B10" s="2">
        <v>9.0</v>
      </c>
      <c r="C10" s="2">
        <f>3.08163265306122*49</f>
        <v>151</v>
      </c>
      <c r="D10" s="2">
        <f>2.22448979591836*49</f>
        <v>109</v>
      </c>
      <c r="E10" s="4">
        <f>AVERAGE(C10:D10)/(49+49)</f>
        <v>1.326530612</v>
      </c>
    </row>
    <row r="11">
      <c r="A11" s="3" t="s">
        <v>7</v>
      </c>
      <c r="B11" s="2">
        <v>10.0</v>
      </c>
      <c r="C11" s="5">
        <v>4.34</v>
      </c>
      <c r="D11" s="2">
        <v>4.3</v>
      </c>
      <c r="E11" s="4">
        <f t="shared" ref="E11:E15" si="3">AVERAGE(C11:D11)</f>
        <v>4.32</v>
      </c>
      <c r="F11" s="4">
        <f>average(E11:E14)</f>
        <v>4.125</v>
      </c>
    </row>
    <row r="12">
      <c r="A12" s="3" t="s">
        <v>7</v>
      </c>
      <c r="B12" s="2">
        <v>11.0</v>
      </c>
      <c r="C12" s="2">
        <v>3.84</v>
      </c>
      <c r="D12" s="2">
        <v>3.82</v>
      </c>
      <c r="E12" s="4">
        <f t="shared" si="3"/>
        <v>3.83</v>
      </c>
    </row>
    <row r="13">
      <c r="A13" s="3" t="s">
        <v>7</v>
      </c>
      <c r="B13" s="2">
        <v>12.0</v>
      </c>
      <c r="C13" s="2">
        <v>4.12</v>
      </c>
      <c r="D13" s="2">
        <v>4.24</v>
      </c>
      <c r="E13" s="4">
        <f t="shared" si="3"/>
        <v>4.18</v>
      </c>
    </row>
    <row r="14">
      <c r="A14" s="3" t="s">
        <v>7</v>
      </c>
      <c r="B14" s="2">
        <v>13.0</v>
      </c>
      <c r="C14" s="2">
        <v>4.52</v>
      </c>
      <c r="D14" s="2">
        <v>3.82</v>
      </c>
      <c r="E14" s="4">
        <f t="shared" si="3"/>
        <v>4.17</v>
      </c>
    </row>
    <row r="15">
      <c r="A15" s="3" t="s">
        <v>8</v>
      </c>
      <c r="B15" s="2">
        <v>14.0</v>
      </c>
      <c r="C15" s="2">
        <v>5.56</v>
      </c>
      <c r="D15" s="2">
        <v>5.92</v>
      </c>
      <c r="E15" s="4">
        <f t="shared" si="3"/>
        <v>5.74</v>
      </c>
      <c r="F15" s="4">
        <f>average(E15:E19)</f>
        <v>4.895178628</v>
      </c>
      <c r="G15" s="6">
        <f>8-E15</f>
        <v>2.26</v>
      </c>
      <c r="H15" s="7">
        <f>average(G15,E16:E19)</f>
        <v>4.199178628</v>
      </c>
    </row>
    <row r="16">
      <c r="A16" s="3" t="s">
        <v>8</v>
      </c>
      <c r="B16" s="2">
        <v>15.0</v>
      </c>
      <c r="C16" s="2">
        <f>(4.39130434782608*23+4.6875*16)</f>
        <v>176</v>
      </c>
      <c r="D16" s="2">
        <f>4.52941176470588*17+6.1*20</f>
        <v>199</v>
      </c>
      <c r="E16" s="4">
        <f>AVERAGE(C16:D16)/(76)</f>
        <v>2.467105263</v>
      </c>
    </row>
    <row r="17">
      <c r="A17" s="3" t="s">
        <v>8</v>
      </c>
      <c r="B17" s="2">
        <v>16.0</v>
      </c>
      <c r="C17" s="2">
        <v>6.28</v>
      </c>
      <c r="D17" s="2">
        <v>6.28</v>
      </c>
      <c r="E17" s="4">
        <f t="shared" ref="E17:E18" si="4">AVERAGE(C17:D17)</f>
        <v>6.28</v>
      </c>
    </row>
    <row r="18">
      <c r="A18" s="3" t="s">
        <v>8</v>
      </c>
      <c r="B18" s="2">
        <v>17.0</v>
      </c>
      <c r="C18" s="2">
        <v>4.14</v>
      </c>
      <c r="D18" s="2">
        <v>4.08</v>
      </c>
      <c r="E18" s="4">
        <f t="shared" si="4"/>
        <v>4.11</v>
      </c>
    </row>
    <row r="19">
      <c r="A19" s="3" t="s">
        <v>8</v>
      </c>
      <c r="B19" s="2">
        <v>18.0</v>
      </c>
      <c r="C19" s="2">
        <f>6.18*50</f>
        <v>309</v>
      </c>
      <c r="D19" s="2">
        <f>5.57142857142857*49</f>
        <v>273</v>
      </c>
      <c r="E19" s="4">
        <f>(C19+D19)/(49+50)</f>
        <v>5.878787879</v>
      </c>
    </row>
  </sheetData>
  <drawing r:id="rId1"/>
</worksheet>
</file>